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tables/table1.xml" ContentType="application/vnd.openxmlformats-officedocument.spreadsheetml.table+xml"/>
  <Override PartName="/xl/drawings/drawing2.xml" ContentType="application/vnd.openxmlformats-officedocument.drawing+xml"/>
  <Override PartName="/xl/activeX/activeX1.xml" ContentType="application/vnd.ms-office.activeX+xml"/>
  <Override PartName="/xl/activeX/activeX1.bin" ContentType="application/vnd.ms-office.activeX"/>
  <Override PartName="/xl/tables/table2.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3.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tables/table4.xml" ContentType="application/vnd.openxmlformats-officedocument.spreadsheetml.table+xml"/>
  <Override PartName="/xl/drawings/drawing8.xml" ContentType="application/vnd.openxmlformats-officedocument.drawing+xml"/>
  <Override PartName="/xl/drawings/drawing9.xml" ContentType="application/vnd.openxmlformats-officedocument.drawing+xml"/>
  <Override PartName="/xl/tables/table5.xml" ContentType="application/vnd.openxmlformats-officedocument.spreadsheetml.table+xml"/>
  <Override PartName="/xl/drawings/drawing10.xml" ContentType="application/vnd.openxmlformats-officedocument.drawing+xml"/>
  <Override PartName="/xl/drawings/drawing11.xml" ContentType="application/vnd.openxmlformats-officedocument.drawing+xml"/>
  <Override PartName="/xl/tables/table6.xml" ContentType="application/vnd.openxmlformats-officedocument.spreadsheetml.table+xml"/>
  <Override PartName="/xl/drawings/drawing12.xml" ContentType="application/vnd.openxmlformats-officedocument.drawing+xml"/>
  <Override PartName="/xl/drawings/drawing13.xml" ContentType="application/vnd.openxmlformats-officedocument.drawing+xml"/>
  <Override PartName="/xl/tables/table7.xml" ContentType="application/vnd.openxmlformats-officedocument.spreadsheetml.table+xml"/>
  <Override PartName="/xl/drawings/drawing14.xml" ContentType="application/vnd.openxmlformats-officedocument.drawing+xml"/>
  <Override PartName="/xl/drawings/drawing15.xml" ContentType="application/vnd.openxmlformats-officedocument.drawing+xml"/>
  <Override PartName="/xl/tables/table8.xml" ContentType="application/vnd.openxmlformats-officedocument.spreadsheetml.table+xml"/>
  <Override PartName="/xl/drawings/drawing16.xml" ContentType="application/vnd.openxmlformats-officedocument.drawing+xml"/>
  <Override PartName="/xl/drawings/drawing17.xml" ContentType="application/vnd.openxmlformats-officedocument.drawing+xml"/>
  <Override PartName="/xl/tables/table9.xml" ContentType="application/vnd.openxmlformats-officedocument.spreadsheetml.table+xml"/>
  <Override PartName="/xl/drawings/drawing18.xml" ContentType="application/vnd.openxmlformats-officedocument.drawing+xml"/>
  <Override PartName="/xl/drawings/drawing19.xml" ContentType="application/vnd.openxmlformats-officedocument.drawing+xml"/>
  <Override PartName="/xl/tables/table10.xml" ContentType="application/vnd.openxmlformats-officedocument.spreadsheetml.table+xml"/>
  <Override PartName="/xl/drawings/drawing20.xml" ContentType="application/vnd.openxmlformats-officedocument.drawing+xml"/>
  <Override PartName="/xl/drawings/drawing21.xml" ContentType="application/vnd.openxmlformats-officedocument.drawing+xml"/>
  <Override PartName="/xl/tables/table11.xml" ContentType="application/vnd.openxmlformats-officedocument.spreadsheetml.table+xml"/>
  <Override PartName="/xl/drawings/drawing22.xml" ContentType="application/vnd.openxmlformats-officedocument.drawing+xml"/>
  <Override PartName="/xl/drawings/drawing23.xml" ContentType="application/vnd.openxmlformats-officedocument.drawing+xml"/>
  <Override PartName="/xl/tables/table12.xml" ContentType="application/vnd.openxmlformats-officedocument.spreadsheetml.table+xml"/>
  <Override PartName="/xl/drawings/drawing24.xml" ContentType="application/vnd.openxmlformats-officedocument.drawing+xml"/>
  <Override PartName="/xl/drawings/drawing25.xml" ContentType="application/vnd.openxmlformats-officedocument.drawing+xml"/>
  <Override PartName="/xl/tables/table13.xml" ContentType="application/vnd.openxmlformats-officedocument.spreadsheetml.table+xml"/>
  <Override PartName="/xl/drawings/drawing26.xml" ContentType="application/vnd.openxmlformats-officedocument.drawing+xml"/>
  <Override PartName="/xl/drawings/drawing27.xml" ContentType="application/vnd.openxmlformats-officedocument.drawing+xml"/>
  <Override PartName="/xl/tables/table14.xml" ContentType="application/vnd.openxmlformats-officedocument.spreadsheetml.table+xml"/>
  <Override PartName="/xl/drawings/drawing28.xml" ContentType="application/vnd.openxmlformats-officedocument.drawing+xml"/>
  <Override PartName="/xl/drawings/drawing29.xml" ContentType="application/vnd.openxmlformats-officedocument.drawing+xml"/>
  <Override PartName="/xl/tables/table15.xml" ContentType="application/vnd.openxmlformats-officedocument.spreadsheetml.table+xml"/>
  <Override PartName="/xl/drawings/drawing30.xml" ContentType="application/vnd.openxmlformats-officedocument.drawing+xml"/>
  <Override PartName="/xl/drawings/drawing31.xml" ContentType="application/vnd.openxmlformats-officedocument.drawing+xml"/>
  <Override PartName="/xl/tables/table16.xml" ContentType="application/vnd.openxmlformats-officedocument.spreadsheetml.table+xml"/>
  <Override PartName="/xl/drawings/drawing32.xml" ContentType="application/vnd.openxmlformats-officedocument.drawing+xml"/>
  <Override PartName="/xl/drawings/drawing33.xml" ContentType="application/vnd.openxmlformats-officedocument.drawing+xml"/>
  <Override PartName="/xl/tables/table17.xml" ContentType="application/vnd.openxmlformats-officedocument.spreadsheetml.table+xml"/>
  <Override PartName="/xl/drawings/drawing34.xml" ContentType="application/vnd.openxmlformats-officedocument.drawing+xml"/>
  <Override PartName="/xl/drawings/drawing35.xml" ContentType="application/vnd.openxmlformats-officedocument.drawing+xml"/>
  <Override PartName="/xl/tables/table18.xml" ContentType="application/vnd.openxmlformats-officedocument.spreadsheetml.table+xml"/>
  <Override PartName="/xl/drawings/drawing36.xml" ContentType="application/vnd.openxmlformats-officedocument.drawing+xml"/>
  <Override PartName="/xl/drawings/drawing37.xml" ContentType="application/vnd.openxmlformats-officedocument.drawing+xml"/>
  <Override PartName="/xl/tables/table19.xml" ContentType="application/vnd.openxmlformats-officedocument.spreadsheetml.table+xml"/>
  <Override PartName="/xl/drawings/drawing38.xml" ContentType="application/vnd.openxmlformats-officedocument.drawing+xml"/>
  <Override PartName="/xl/drawings/drawing39.xml" ContentType="application/vnd.openxmlformats-officedocument.drawing+xml"/>
  <Override PartName="/xl/tables/table20.xml" ContentType="application/vnd.openxmlformats-officedocument.spreadsheetml.table+xml"/>
  <Override PartName="/xl/drawings/drawing40.xml" ContentType="application/vnd.openxmlformats-officedocument.drawing+xml"/>
  <Override PartName="/xl/drawings/drawing41.xml" ContentType="application/vnd.openxmlformats-officedocument.drawing+xml"/>
  <Override PartName="/xl/tables/table21.xml" ContentType="application/vnd.openxmlformats-officedocument.spreadsheetml.table+xml"/>
  <Override PartName="/xl/drawings/drawing42.xml" ContentType="application/vnd.openxmlformats-officedocument.drawing+xml"/>
  <Override PartName="/xl/drawings/drawing43.xml" ContentType="application/vnd.openxmlformats-officedocument.drawing+xml"/>
  <Override PartName="/xl/tables/table22.xml" ContentType="application/vnd.openxmlformats-officedocument.spreadsheetml.table+xml"/>
  <Override PartName="/xl/drawings/drawing44.xml" ContentType="application/vnd.openxmlformats-officedocument.drawing+xml"/>
  <Override PartName="/xl/drawings/drawing45.xml" ContentType="application/vnd.openxmlformats-officedocument.drawing+xml"/>
  <Override PartName="/xl/tables/table23.xml" ContentType="application/vnd.openxmlformats-officedocument.spreadsheetml.table+xml"/>
  <Override PartName="/xl/drawings/drawing46.xml" ContentType="application/vnd.openxmlformats-officedocument.drawing+xml"/>
  <Override PartName="/xl/drawings/drawing47.xml" ContentType="application/vnd.openxmlformats-officedocument.drawing+xml"/>
  <Override PartName="/xl/tables/table24.xml" ContentType="application/vnd.openxmlformats-officedocument.spreadsheetml.table+xml"/>
  <Override PartName="/xl/drawings/drawing48.xml" ContentType="application/vnd.openxmlformats-officedocument.drawing+xml"/>
  <Override PartName="/xl/drawings/drawing49.xml" ContentType="application/vnd.openxmlformats-officedocument.drawing+xml"/>
  <Override PartName="/xl/tables/table25.xml" ContentType="application/vnd.openxmlformats-officedocument.spreadsheetml.table+xml"/>
  <Override PartName="/xl/drawings/drawing50.xml" ContentType="application/vnd.openxmlformats-officedocument.drawing+xml"/>
  <Override PartName="/xl/drawings/drawing51.xml" ContentType="application/vnd.openxmlformats-officedocument.drawing+xml"/>
  <Override PartName="/xl/tables/table26.xml" ContentType="application/vnd.openxmlformats-officedocument.spreadsheetml.table+xml"/>
  <Override PartName="/xl/drawings/drawing52.xml" ContentType="application/vnd.openxmlformats-officedocument.drawing+xml"/>
  <Override PartName="/xl/drawings/drawing53.xml" ContentType="application/vnd.openxmlformats-officedocument.drawing+xml"/>
  <Override PartName="/xl/tables/table27.xml" ContentType="application/vnd.openxmlformats-officedocument.spreadsheetml.table+xml"/>
  <Override PartName="/xl/drawings/drawing54.xml" ContentType="application/vnd.openxmlformats-officedocument.drawing+xml"/>
  <Override PartName="/xl/drawings/drawing55.xml" ContentType="application/vnd.openxmlformats-officedocument.drawing+xml"/>
  <Override PartName="/xl/tables/table28.xml" ContentType="application/vnd.openxmlformats-officedocument.spreadsheetml.table+xml"/>
  <Override PartName="/xl/drawings/drawing56.xml" ContentType="application/vnd.openxmlformats-officedocument.drawing+xml"/>
  <Override PartName="/xl/drawings/drawing57.xml" ContentType="application/vnd.openxmlformats-officedocument.drawing+xml"/>
  <Override PartName="/xl/tables/table29.xml" ContentType="application/vnd.openxmlformats-officedocument.spreadsheetml.table+xml"/>
  <Override PartName="/xl/drawings/drawing58.xml" ContentType="application/vnd.openxmlformats-officedocument.drawing+xml"/>
  <Override PartName="/xl/drawings/drawing59.xml" ContentType="application/vnd.openxmlformats-officedocument.drawing+xml"/>
  <Override PartName="/xl/tables/table30.xml" ContentType="application/vnd.openxmlformats-officedocument.spreadsheetml.table+xml"/>
  <Override PartName="/xl/drawings/drawing60.xml" ContentType="application/vnd.openxmlformats-officedocument.drawing+xml"/>
  <Override PartName="/xl/drawings/drawing61.xml" ContentType="application/vnd.openxmlformats-officedocument.drawing+xml"/>
  <Override PartName="/xl/tables/table31.xml" ContentType="application/vnd.openxmlformats-officedocument.spreadsheetml.table+xml"/>
  <Override PartName="/xl/drawings/drawing62.xml" ContentType="application/vnd.openxmlformats-officedocument.drawing+xml"/>
  <Override PartName="/xl/drawings/drawing63.xml" ContentType="application/vnd.openxmlformats-officedocument.drawing+xml"/>
  <Override PartName="/xl/tables/table32.xml" ContentType="application/vnd.openxmlformats-officedocument.spreadsheetml.table+xml"/>
  <Override PartName="/xl/drawings/drawing64.xml" ContentType="application/vnd.openxmlformats-officedocument.drawing+xml"/>
  <Override PartName="/xl/drawings/drawing65.xml" ContentType="application/vnd.openxmlformats-officedocument.drawing+xml"/>
  <Override PartName="/xl/tables/table33.xml" ContentType="application/vnd.openxmlformats-officedocument.spreadsheetml.table+xml"/>
  <Override PartName="/xl/drawings/drawing66.xml" ContentType="application/vnd.openxmlformats-officedocument.drawing+xml"/>
  <Override PartName="/xl/drawings/drawing67.xml" ContentType="application/vnd.openxmlformats-officedocument.drawing+xml"/>
  <Override PartName="/xl/tables/table34.xml" ContentType="application/vnd.openxmlformats-officedocument.spreadsheetml.table+xml"/>
  <Override PartName="/xl/drawings/drawing68.xml" ContentType="application/vnd.openxmlformats-officedocument.drawing+xml"/>
  <Override PartName="/xl/drawings/drawing69.xml" ContentType="application/vnd.openxmlformats-officedocument.drawing+xml"/>
  <Override PartName="/xl/tables/table35.xml" ContentType="application/vnd.openxmlformats-officedocument.spreadsheetml.table+xml"/>
  <Override PartName="/xl/drawings/drawing70.xml" ContentType="application/vnd.openxmlformats-officedocument.drawing+xml"/>
  <Override PartName="/xl/drawings/drawing71.xml" ContentType="application/vnd.openxmlformats-officedocument.drawing+xml"/>
  <Override PartName="/xl/tables/table36.xml" ContentType="application/vnd.openxmlformats-officedocument.spreadsheetml.table+xml"/>
  <Override PartName="/xl/drawings/drawing72.xml" ContentType="application/vnd.openxmlformats-officedocument.drawing+xml"/>
  <Override PartName="/xl/drawings/drawing73.xml" ContentType="application/vnd.openxmlformats-officedocument.drawing+xml"/>
  <Override PartName="/xl/tables/table37.xml" ContentType="application/vnd.openxmlformats-officedocument.spreadsheetml.table+xml"/>
  <Override PartName="/xl/drawings/drawing74.xml" ContentType="application/vnd.openxmlformats-officedocument.drawing+xml"/>
  <Override PartName="/xl/drawings/drawing75.xml" ContentType="application/vnd.openxmlformats-officedocument.drawing+xml"/>
  <Override PartName="/xl/tables/table38.xml" ContentType="application/vnd.openxmlformats-officedocument.spreadsheetml.table+xml"/>
  <Override PartName="/xl/drawings/drawing76.xml" ContentType="application/vnd.openxmlformats-officedocument.drawing+xml"/>
  <Override PartName="/xl/drawings/drawing77.xml" ContentType="application/vnd.openxmlformats-officedocument.drawing+xml"/>
  <Override PartName="/xl/tables/table39.xml" ContentType="application/vnd.openxmlformats-officedocument.spreadsheetml.table+xml"/>
  <Override PartName="/xl/drawings/drawing78.xml" ContentType="application/vnd.openxmlformats-officedocument.drawing+xml"/>
  <Override PartName="/xl/drawings/drawing79.xml" ContentType="application/vnd.openxmlformats-officedocument.drawing+xml"/>
  <Override PartName="/xl/tables/table40.xml" ContentType="application/vnd.openxmlformats-officedocument.spreadsheetml.table+xml"/>
  <Override PartName="/xl/drawings/drawing80.xml" ContentType="application/vnd.openxmlformats-officedocument.drawing+xml"/>
  <Override PartName="/xl/drawings/drawing81.xml" ContentType="application/vnd.openxmlformats-officedocument.drawing+xml"/>
  <Override PartName="/xl/tables/table41.xml" ContentType="application/vnd.openxmlformats-officedocument.spreadsheetml.table+xml"/>
  <Override PartName="/xl/drawings/drawing82.xml" ContentType="application/vnd.openxmlformats-officedocument.drawing+xml"/>
  <Override PartName="/xl/drawings/drawing83.xml" ContentType="application/vnd.openxmlformats-officedocument.drawing+xml"/>
  <Override PartName="/xl/tables/table42.xml" ContentType="application/vnd.openxmlformats-officedocument.spreadsheetml.table+xml"/>
  <Override PartName="/xl/drawings/drawing8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xl/webextensions/taskpanes.xml" ContentType="application/vnd.ms-office.webextensiontaskpanes+xml"/>
  <Override PartName="/xl/webextensions/webextension1.xml" ContentType="application/vnd.ms-office.webextensio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11/relationships/webextensiontaskpanes" Target="xl/webextensions/taskpanes.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330"/>
  <workbookPr codeName="ThisWorkbook" defaultThemeVersion="124226"/>
  <mc:AlternateContent xmlns:mc="http://schemas.openxmlformats.org/markup-compatibility/2006">
    <mc:Choice Requires="x15">
      <x15ac:absPath xmlns:x15ac="http://schemas.microsoft.com/office/spreadsheetml/2010/11/ac" url="C:\Users\Sofía Agudelo\Desktop\Proyecto Matriz de Priorización\"/>
    </mc:Choice>
  </mc:AlternateContent>
  <xr:revisionPtr revIDLastSave="0" documentId="13_ncr:1_{853C51AC-8921-4D00-AF75-4D6B69601467}" xr6:coauthVersionLast="47" xr6:coauthVersionMax="47" xr10:uidLastSave="{00000000-0000-0000-0000-000000000000}"/>
  <bookViews>
    <workbookView showHorizontalScroll="0" showVerticalScroll="0" showSheetTabs="0" xWindow="-108" yWindow="-108" windowWidth="23256" windowHeight="12576" tabRatio="865" xr2:uid="{00000000-000D-0000-FFFF-FFFF00000000}"/>
  </bookViews>
  <sheets>
    <sheet name="MENÚ" sheetId="116" r:id="rId1"/>
    <sheet name="BASE" sheetId="2" r:id="rId2"/>
    <sheet name="BUSCAR" sheetId="1" r:id="rId3"/>
    <sheet name="BASE_DOT" sheetId="8" r:id="rId4"/>
    <sheet name="DOTACIÓN" sheetId="6" r:id="rId5"/>
    <sheet name="1TOD_S" sheetId="157" r:id="rId6"/>
    <sheet name="2TOD_S" sheetId="158" r:id="rId7"/>
    <sheet name="1S_CE_G" sheetId="18" r:id="rId8"/>
    <sheet name="2S_CE_G" sheetId="57" r:id="rId9"/>
    <sheet name="1S_CE_E" sheetId="19" r:id="rId10"/>
    <sheet name="2S_CE_E" sheetId="117" r:id="rId11"/>
    <sheet name="1S_CE_V" sheetId="20" r:id="rId12"/>
    <sheet name="2S_CE_V" sheetId="118" r:id="rId13"/>
    <sheet name="1S_CE_SST" sheetId="21" r:id="rId14"/>
    <sheet name="2S_CE_SST" sheetId="119" r:id="rId15"/>
    <sheet name="1S_TR" sheetId="22" r:id="rId16"/>
    <sheet name="2S_TR" sheetId="120" r:id="rId17"/>
    <sheet name="1SF" sheetId="23" r:id="rId18"/>
    <sheet name="2SF" sheetId="121" r:id="rId19"/>
    <sheet name="1S_Rx_OD" sheetId="24" r:id="rId20"/>
    <sheet name="2S_Rx_OD" sheetId="122" r:id="rId21"/>
    <sheet name="1S_IDxIo" sheetId="25" r:id="rId22"/>
    <sheet name="2S_IDxIo" sheetId="123" r:id="rId23"/>
    <sheet name="1S_IDxNoIo" sheetId="56" r:id="rId24"/>
    <sheet name="2S_IDxNoIo" sheetId="124" r:id="rId25"/>
    <sheet name="1S_MNuc" sheetId="26" r:id="rId26"/>
    <sheet name="2S_MNuc" sheetId="125" r:id="rId27"/>
    <sheet name="1S_Radio" sheetId="27" r:id="rId28"/>
    <sheet name="2S_Radio" sheetId="126" r:id="rId29"/>
    <sheet name="1S_Quimio" sheetId="28" r:id="rId30"/>
    <sheet name="2S_Quimio" sheetId="127" r:id="rId31"/>
    <sheet name="1S_Dx VASC" sheetId="29" r:id="rId32"/>
    <sheet name="2S_Dx VASC" sheetId="128" r:id="rId33"/>
    <sheet name="1S_HI" sheetId="30" r:id="rId34"/>
    <sheet name="2S_HI" sheetId="129" r:id="rId35"/>
    <sheet name="1S_GPT" sheetId="31" r:id="rId36"/>
    <sheet name="2S_GPT" sheetId="130" r:id="rId37"/>
    <sheet name="1S_TMLC" sheetId="32" r:id="rId38"/>
    <sheet name="2S_TMLC" sheetId="131" r:id="rId39"/>
    <sheet name="1S_LC" sheetId="33" r:id="rId40"/>
    <sheet name="2S_LC" sheetId="132" r:id="rId41"/>
    <sheet name="1S_TM_CU" sheetId="34" r:id="rId42"/>
    <sheet name="2S_TM_CU" sheetId="133" r:id="rId43"/>
    <sheet name="1S_LCU" sheetId="35" r:id="rId44"/>
    <sheet name="2S_LCU" sheetId="134" r:id="rId45"/>
    <sheet name="1S_LHT" sheetId="96" r:id="rId46"/>
    <sheet name="2S_LHT" sheetId="135" r:id="rId47"/>
    <sheet name="1S_LPT" sheetId="97" r:id="rId48"/>
    <sheet name="2S_LPT" sheetId="136" r:id="rId49"/>
    <sheet name="1S_Dial" sheetId="98" r:id="rId50"/>
    <sheet name="2S_Dial" sheetId="137" r:id="rId51"/>
    <sheet name="1S_HP" sheetId="99" r:id="rId52"/>
    <sheet name="2S_HP" sheetId="138" r:id="rId53"/>
    <sheet name="1S_HP_PC" sheetId="100" r:id="rId54"/>
    <sheet name="2S_HP_PC" sheetId="139" r:id="rId55"/>
    <sheet name="1S_CBN" sheetId="101" r:id="rId56"/>
    <sheet name="2S_CBN" sheetId="140" r:id="rId57"/>
    <sheet name="1S_CIN" sheetId="102" r:id="rId58"/>
    <sheet name="2S_CIN" sheetId="141" r:id="rId59"/>
    <sheet name="1S_CINN" sheetId="103" r:id="rId60"/>
    <sheet name="2S_CINN" sheetId="142" r:id="rId61"/>
    <sheet name="1S_CINP" sheetId="104" r:id="rId62"/>
    <sheet name="2S_CINP" sheetId="143" r:id="rId63"/>
    <sheet name="1S_CIP" sheetId="105" r:id="rId64"/>
    <sheet name="2S_CIP" sheetId="144" r:id="rId65"/>
    <sheet name="1S_CIMA" sheetId="106" r:id="rId66"/>
    <sheet name="2S_CIMA" sheetId="145" r:id="rId67"/>
    <sheet name="1S_CIA" sheetId="107" r:id="rId68"/>
    <sheet name="2S_CIA" sheetId="146" r:id="rId69"/>
    <sheet name="1S_HSM CSP" sheetId="108" r:id="rId70"/>
    <sheet name="2S_HSM CSP" sheetId="147" r:id="rId71"/>
    <sheet name="1S_HSP" sheetId="109" r:id="rId72"/>
    <sheet name="2S_HSP" sheetId="148" r:id="rId73"/>
    <sheet name="1S_CB_CSP" sheetId="110" r:id="rId74"/>
    <sheet name="2S_CB_CSP" sheetId="149" r:id="rId75"/>
    <sheet name="1S_CX" sheetId="111" r:id="rId76"/>
    <sheet name="2S_CX" sheetId="155" r:id="rId77"/>
    <sheet name="1S_UR" sheetId="112" r:id="rId78"/>
    <sheet name="2S_UR" sheetId="151" r:id="rId79"/>
    <sheet name="1S_TR_AS" sheetId="113" r:id="rId80"/>
    <sheet name="2S_TR_AS" sheetId="152" r:id="rId81"/>
    <sheet name="1S_AT_PH" sheetId="114" r:id="rId82"/>
    <sheet name="2S_AT_PH" sheetId="153" r:id="rId83"/>
    <sheet name="1S_A.parto" sheetId="115" r:id="rId84"/>
    <sheet name="2S_A.parto" sheetId="154" r:id="rId85"/>
    <sheet name="AVANCES" sheetId="10" state="hidden" r:id="rId86"/>
  </sheets>
  <definedNames>
    <definedName name="_xlnm._FilterDatabase" localSheetId="83" hidden="1">'1S_A.parto'!$B$7:$E$269</definedName>
    <definedName name="_xlnm._FilterDatabase" localSheetId="81" hidden="1">'1S_AT_PH'!$B$7:$E$150</definedName>
    <definedName name="_xlnm._FilterDatabase" localSheetId="73" hidden="1">'1S_CB_CSP'!$B$7:$E$166</definedName>
    <definedName name="_xlnm._FilterDatabase" localSheetId="55" hidden="1">'1S_CBN'!$B$7:$E$89</definedName>
    <definedName name="_xlnm._FilterDatabase" localSheetId="9" hidden="1">'1S_CE_E'!$B$7:$E$94</definedName>
    <definedName name="_xlnm._FilterDatabase" localSheetId="7" hidden="1">'1S_CE_G'!$B$7:$E$161</definedName>
    <definedName name="_xlnm._FilterDatabase" localSheetId="13" hidden="1">'1S_CE_SST'!$B$7:$E$56</definedName>
    <definedName name="_xlnm._FilterDatabase" localSheetId="11" hidden="1">'1S_CE_V'!$B$7:$E$84</definedName>
    <definedName name="_xlnm._FilterDatabase" localSheetId="67" hidden="1">'1S_CIA'!$B$7:$E$176</definedName>
    <definedName name="_xlnm._FilterDatabase" localSheetId="65" hidden="1">'1S_CIMA'!$B$7:$E$161</definedName>
    <definedName name="_xlnm._FilterDatabase" localSheetId="57" hidden="1">'1S_CIN'!$B$7:$E$111</definedName>
    <definedName name="_xlnm._FilterDatabase" localSheetId="59" hidden="1">'1S_CINN'!$B$7:$E$175</definedName>
    <definedName name="_xlnm._FilterDatabase" localSheetId="61" hidden="1">'1S_CINP'!$B$7:$E$146</definedName>
    <definedName name="_xlnm._FilterDatabase" localSheetId="63" hidden="1">'1S_CIP'!$B$7:$E$189</definedName>
    <definedName name="_xlnm._FilterDatabase" localSheetId="75" hidden="1">'1S_CX'!$B$7:$E$289</definedName>
    <definedName name="_xlnm._FilterDatabase" localSheetId="49" hidden="1">'1S_Dial'!$B$7:$E$127</definedName>
    <definedName name="_xlnm._FilterDatabase" localSheetId="31" hidden="1">'1S_Dx VASC'!$B$7:$E$54</definedName>
    <definedName name="_xlnm._FilterDatabase" localSheetId="35" hidden="1">'1S_GPT'!$B$7:$E$50</definedName>
    <definedName name="_xlnm._FilterDatabase" localSheetId="33" hidden="1">'1S_HI'!$B$7:$E$119</definedName>
    <definedName name="_xlnm._FilterDatabase" localSheetId="51" hidden="1">'1S_HP'!$B$7:$E$266</definedName>
    <definedName name="_xlnm._FilterDatabase" localSheetId="53" hidden="1">'1S_HP_PC'!$B$7:$E$247</definedName>
    <definedName name="_xlnm._FilterDatabase" localSheetId="69" hidden="1">'1S_HSM CSP'!$B$7:$E$188</definedName>
    <definedName name="_xlnm._FilterDatabase" localSheetId="71" hidden="1">'1S_HSP'!$B$7:$E$226</definedName>
    <definedName name="_xlnm._FilterDatabase" localSheetId="21" hidden="1">'1S_IDxIo'!$B$7:$E$156</definedName>
    <definedName name="_xlnm._FilterDatabase" localSheetId="39" hidden="1">'1S_LC'!$B$7:$E$81</definedName>
    <definedName name="_xlnm._FilterDatabase" localSheetId="43" hidden="1">'1S_LCU'!$B$7:$E$55</definedName>
    <definedName name="_xlnm._FilterDatabase" localSheetId="45" hidden="1">'1S_LHT'!$B$7:$E$46</definedName>
    <definedName name="_xlnm._FilterDatabase" localSheetId="47" hidden="1">'1S_LPT'!$B$7:$E$75</definedName>
    <definedName name="_xlnm._FilterDatabase" localSheetId="25" hidden="1">'1S_MNuc'!$B$7:$E$99</definedName>
    <definedName name="_xlnm._FilterDatabase" localSheetId="29" hidden="1">'1S_Quimio'!$B$7:$E$107</definedName>
    <definedName name="_xlnm._FilterDatabase" localSheetId="27" hidden="1">'1S_Radio'!$B$7:$E$115</definedName>
    <definedName name="_xlnm._FilterDatabase" localSheetId="19" hidden="1">'1S_Rx_OD'!$B$7:$E$72</definedName>
    <definedName name="_xlnm._FilterDatabase" localSheetId="41" hidden="1">'1S_TM_CU'!$B$7:$E$33</definedName>
    <definedName name="_xlnm._FilterDatabase" localSheetId="37" hidden="1">'1S_TMLC'!$B$7:$E$48</definedName>
    <definedName name="_xlnm._FilterDatabase" localSheetId="15" hidden="1">'1S_TR'!$B$7:$E$80</definedName>
    <definedName name="_xlnm._FilterDatabase" localSheetId="79" hidden="1">'1S_TR_AS'!$B$7:$E$337</definedName>
    <definedName name="_xlnm._FilterDatabase" localSheetId="77" hidden="1">'1S_UR'!$B$7:$E$299</definedName>
    <definedName name="_xlnm._FilterDatabase" localSheetId="17" hidden="1">'1SF'!$B$7:$E$74</definedName>
    <definedName name="_xlnm._FilterDatabase" localSheetId="5" hidden="1">'1TOD_S'!$B$7:$E$267</definedName>
    <definedName name="_xlnm._FilterDatabase" localSheetId="14" hidden="1">'2S_CE_SST'!$F$3:$G$3</definedName>
    <definedName name="_xlnm._FilterDatabase" localSheetId="1" hidden="1">BASE!$A$1:$F$69</definedName>
    <definedName name="_xlnm._FilterDatabase" localSheetId="3" hidden="1">BASE_DOT!$A$1:$G$63</definedName>
    <definedName name="DatosExternos_1" localSheetId="2" hidden="1">BUSCAR!#REF!</definedName>
    <definedName name="DatosExternos_1" localSheetId="0" hidden="1">MENÚ!#REF!</definedName>
    <definedName name="EQUIPOS">BASE_DOT!$A$2:$A$103</definedName>
    <definedName name="IM01B">BASE_DOT!$G$2</definedName>
    <definedName name="IM02B">BASE_DOT!$G$3</definedName>
    <definedName name="IM03B">BASE_DOT!$G$4</definedName>
    <definedName name="IM04B">BASE_DOT!$G$5</definedName>
    <definedName name="IM05B">BASE_DOT!$G$6</definedName>
    <definedName name="IM06B">BASE_DOT!$G$7</definedName>
    <definedName name="IM07B">BASE_DOT!$G$8</definedName>
    <definedName name="IM08B">BASE_DOT!$G$9</definedName>
    <definedName name="IM09B">BASE_DOT!$G$10</definedName>
    <definedName name="IM100B">BASE_DOT!$G$101</definedName>
    <definedName name="IM101B">BASE_DOT!$G$102</definedName>
    <definedName name="IM102B">BASE_DOT!$G$103</definedName>
    <definedName name="IM10B">BASE_DOT!$G$11</definedName>
    <definedName name="IM11B">BASE_DOT!$G$12</definedName>
    <definedName name="IM12B">BASE_DOT!$G$13</definedName>
    <definedName name="IM13B">BASE_DOT!$G$14</definedName>
    <definedName name="IM14B">BASE_DOT!$G$15</definedName>
    <definedName name="IM15B">BASE_DOT!$G$16</definedName>
    <definedName name="IM16B">BASE_DOT!$G$17</definedName>
    <definedName name="IM17B">BASE_DOT!$G$18</definedName>
    <definedName name="IM18B">BASE_DOT!$G$19</definedName>
    <definedName name="IM19B">BASE_DOT!$G$20</definedName>
    <definedName name="IM20B">BASE_DOT!$G$21</definedName>
    <definedName name="IM21B">BASE_DOT!$G$22</definedName>
    <definedName name="IM22B">BASE_DOT!$G$23</definedName>
    <definedName name="IM23B">BASE_DOT!$G$24</definedName>
    <definedName name="IM24B">BASE_DOT!$G$25</definedName>
    <definedName name="IM25B">BASE_DOT!$G$26</definedName>
    <definedName name="IM26B">BASE_DOT!$G$27</definedName>
    <definedName name="IM27B">BASE_DOT!$G$28</definedName>
    <definedName name="IM28B">BASE_DOT!$G$29</definedName>
    <definedName name="IM29B">BASE_DOT!$G$30</definedName>
    <definedName name="IM30B">BASE_DOT!$G$31</definedName>
    <definedName name="IM31B">BASE_DOT!$G$32</definedName>
    <definedName name="IM32B">BASE_DOT!$G$33</definedName>
    <definedName name="IM33B">BASE_DOT!$G$34</definedName>
    <definedName name="IM34B">BASE_DOT!$G$35</definedName>
    <definedName name="IM35B">BASE_DOT!$G$36</definedName>
    <definedName name="IM36B">BASE_DOT!$G$37</definedName>
    <definedName name="IM37B">BASE_DOT!$G$38</definedName>
    <definedName name="IM38B">BASE_DOT!$G$39</definedName>
    <definedName name="IM39B">BASE_DOT!$G$40</definedName>
    <definedName name="IM40B">BASE_DOT!$G$41</definedName>
    <definedName name="IM41B">BASE_DOT!$G$42</definedName>
    <definedName name="IM42B">BASE_DOT!$G$43</definedName>
    <definedName name="IM43B">BASE_DOT!$G$44</definedName>
    <definedName name="IM44B">BASE_DOT!$G$45</definedName>
    <definedName name="IM45B">BASE_DOT!$G$46</definedName>
    <definedName name="IM46B">BASE_DOT!$G$47</definedName>
    <definedName name="IM47B">BASE_DOT!$G$48</definedName>
    <definedName name="IM48B">BASE_DOT!$G$49</definedName>
    <definedName name="IM49B">BASE_DOT!$G$50</definedName>
    <definedName name="IM50B">BASE_DOT!$G$51</definedName>
    <definedName name="IM51B">BASE_DOT!$G$52</definedName>
    <definedName name="IM52B">BASE_DOT!$G$53</definedName>
    <definedName name="IM53B">BASE_DOT!$G$54</definedName>
    <definedName name="IM54B">BASE_DOT!$G$55</definedName>
    <definedName name="IM55B">BASE_DOT!$G$56</definedName>
    <definedName name="IM56B">BASE_DOT!$G$57</definedName>
    <definedName name="IM57B">BASE_DOT!$G$58</definedName>
    <definedName name="IM58B">BASE_DOT!$G$59</definedName>
    <definedName name="IM59B">BASE_DOT!$G$60</definedName>
    <definedName name="IM60B">BASE_DOT!$G$61</definedName>
    <definedName name="IM61B">BASE_DOT!$G$62</definedName>
    <definedName name="IM62B">BASE_DOT!$G$63</definedName>
    <definedName name="IM63B">BASE_DOT!$G$64</definedName>
    <definedName name="IM64B">BASE_DOT!$G$65</definedName>
    <definedName name="IM65B">BASE_DOT!$G$66</definedName>
    <definedName name="IM66B">BASE_DOT!$G$67</definedName>
    <definedName name="IM67B">BASE_DOT!$G$68</definedName>
    <definedName name="IM68B">BASE_DOT!$G$69</definedName>
    <definedName name="IM69B">BASE_DOT!$G$70</definedName>
    <definedName name="IM70B">BASE_DOT!$G$71</definedName>
    <definedName name="IM71B">BASE_DOT!$G$72</definedName>
    <definedName name="IM72B">BASE_DOT!$G$73</definedName>
    <definedName name="IM73B">BASE_DOT!$G$74</definedName>
    <definedName name="IM74B">BASE_DOT!$G$75</definedName>
    <definedName name="IM75B">BASE_DOT!$G$76</definedName>
    <definedName name="IM76B">BASE_DOT!$G$77</definedName>
    <definedName name="IM77B">BASE_DOT!$G$78</definedName>
    <definedName name="IM78B">BASE_DOT!$G$79</definedName>
    <definedName name="IM79B">BASE_DOT!$G$80</definedName>
    <definedName name="IM80B">BASE_DOT!$G$81</definedName>
    <definedName name="IM81B">BASE_DOT!$G$82</definedName>
    <definedName name="IM82B">BASE_DOT!$G$83</definedName>
    <definedName name="IM83B">BASE_DOT!$G$84</definedName>
    <definedName name="IM84B">BASE_DOT!$G$85</definedName>
    <definedName name="IM85B">BASE_DOT!$G$86</definedName>
    <definedName name="IM86B">BASE_DOT!$G$87</definedName>
    <definedName name="IM87B">BASE_DOT!$G$88</definedName>
    <definedName name="IM88B">BASE_DOT!$G$89</definedName>
    <definedName name="IM89B">BASE_DOT!$G$90</definedName>
    <definedName name="IM90B">BASE_DOT!$G$91</definedName>
    <definedName name="IM91B">BASE_DOT!$G$92</definedName>
    <definedName name="IM92B">BASE_DOT!$G$93</definedName>
    <definedName name="IM93B">BASE_DOT!$G$94</definedName>
    <definedName name="IM94B">BASE_DOT!$G$95</definedName>
    <definedName name="IM95B">BASE_DOT!$G$96</definedName>
    <definedName name="IM96B">BASE_DOT!$G$97</definedName>
    <definedName name="IM97B">BASE_DOT!$G$98</definedName>
    <definedName name="IM98B">BASE_DOT!$G$99</definedName>
    <definedName name="IM99B">BASE_DOT!$G$100</definedName>
    <definedName name="IMAGENBASE">INDIRECT(DOTACIÓN!$G$16)</definedName>
    <definedName name="Z_0D95EE29_7809_4A7B_AA05_28E397903348_.wvu.FilterData" localSheetId="25" hidden="1">'1S_MNuc'!$B$7:$E$99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A108" i="8" l="1" a="1"/>
  <c r="A108" i="8" s="1"/>
  <c r="G16" i="6" s="1"/>
  <c r="C80" i="6" l="1"/>
  <c r="D74" i="6" l="1"/>
  <c r="G72" i="6"/>
  <c r="D72" i="6"/>
  <c r="D66" i="6"/>
  <c r="D16" i="6"/>
  <c r="G64" i="6"/>
  <c r="D64" i="6"/>
  <c r="G62" i="6"/>
  <c r="D62" i="6"/>
  <c r="G60" i="6"/>
  <c r="D60" i="6"/>
  <c r="G52" i="6"/>
  <c r="G54" i="6"/>
  <c r="D54" i="6"/>
  <c r="D52" i="6"/>
  <c r="G44" i="6"/>
  <c r="D44" i="6"/>
  <c r="G38" i="6"/>
  <c r="G36" i="6"/>
  <c r="G34" i="6"/>
  <c r="G32" i="6"/>
  <c r="G30" i="6"/>
  <c r="D38" i="6"/>
  <c r="D36" i="6"/>
  <c r="D34" i="6"/>
  <c r="D32" i="6"/>
  <c r="D30" i="6"/>
  <c r="D20" i="6"/>
  <c r="D24" i="6"/>
  <c r="D18" i="6"/>
  <c r="D224" i="115"/>
  <c r="D223" i="115"/>
  <c r="D222" i="115"/>
  <c r="D105" i="114"/>
  <c r="D104" i="114"/>
  <c r="D103" i="114"/>
  <c r="D290" i="113"/>
  <c r="D291" i="113"/>
  <c r="D292" i="113"/>
  <c r="D252" i="112"/>
  <c r="D253" i="112"/>
  <c r="D254" i="112"/>
  <c r="D244" i="111"/>
  <c r="D243" i="111"/>
  <c r="D242" i="111"/>
  <c r="D121" i="110"/>
  <c r="D120" i="110"/>
  <c r="D119" i="110"/>
  <c r="D179" i="109"/>
  <c r="D180" i="109"/>
  <c r="D181" i="109"/>
  <c r="D141" i="108"/>
  <c r="D142" i="108"/>
  <c r="D143" i="108"/>
  <c r="D128" i="107"/>
  <c r="D129" i="107"/>
  <c r="D130" i="107"/>
  <c r="D115" i="106"/>
  <c r="D114" i="106"/>
  <c r="D113" i="106"/>
  <c r="D144" i="105"/>
  <c r="D143" i="105"/>
  <c r="D142" i="105"/>
  <c r="D117" i="104"/>
  <c r="D116" i="104"/>
  <c r="D115" i="104"/>
  <c r="D146" i="103"/>
  <c r="D145" i="103"/>
  <c r="D144" i="103"/>
  <c r="D114" i="102" l="1"/>
  <c r="D113" i="102"/>
  <c r="D112" i="102"/>
  <c r="D92" i="101"/>
  <c r="D91" i="101"/>
  <c r="D90" i="101"/>
  <c r="D250" i="100"/>
  <c r="D249" i="100"/>
  <c r="D248" i="100"/>
  <c r="D269" i="99"/>
  <c r="D268" i="99"/>
  <c r="D267" i="99"/>
  <c r="D130" i="98"/>
  <c r="D129" i="98"/>
  <c r="D128" i="98"/>
  <c r="D79" i="97"/>
  <c r="D78" i="97"/>
  <c r="D77" i="97"/>
  <c r="D51" i="96"/>
  <c r="D50" i="96"/>
  <c r="D49" i="96"/>
  <c r="A46" i="2" a="1"/>
  <c r="A46" i="2" s="1"/>
  <c r="C7" i="1" s="1"/>
  <c r="D66" i="56"/>
  <c r="D65" i="56"/>
  <c r="D64" i="56"/>
  <c r="D60" i="35"/>
  <c r="D59" i="35"/>
  <c r="D58" i="35"/>
  <c r="D65" i="34"/>
  <c r="D64" i="34"/>
  <c r="D63" i="34"/>
  <c r="D86" i="33"/>
  <c r="D85" i="33"/>
  <c r="D84" i="33"/>
  <c r="D53" i="32"/>
  <c r="D52" i="32"/>
  <c r="D51" i="32"/>
  <c r="D55" i="31"/>
  <c r="D54" i="31"/>
  <c r="D53" i="31"/>
  <c r="D124" i="30"/>
  <c r="D123" i="30"/>
  <c r="D122" i="30"/>
  <c r="D59" i="29"/>
  <c r="D58" i="29"/>
  <c r="D57" i="29"/>
  <c r="D112" i="28"/>
  <c r="D111" i="28"/>
  <c r="D110" i="28"/>
  <c r="D120" i="27"/>
  <c r="D119" i="27"/>
  <c r="D118" i="27"/>
  <c r="D104" i="26"/>
  <c r="D103" i="26"/>
  <c r="D102" i="26"/>
  <c r="D77" i="24"/>
  <c r="D76" i="24"/>
  <c r="D75" i="24"/>
  <c r="D79" i="23"/>
  <c r="D78" i="23"/>
  <c r="D77" i="23"/>
  <c r="D85" i="22"/>
  <c r="D84" i="22"/>
  <c r="D83" i="22"/>
  <c r="D61" i="21"/>
  <c r="D60" i="21"/>
  <c r="D59" i="21"/>
  <c r="D89" i="20"/>
  <c r="D88" i="20"/>
  <c r="D87" i="20"/>
  <c r="D99" i="19"/>
  <c r="D98" i="19"/>
  <c r="D97" i="19"/>
  <c r="G7" i="1" l="1"/>
  <c r="D24" i="1"/>
  <c r="H24" i="1"/>
  <c r="D22" i="1"/>
  <c r="H22" i="1"/>
  <c r="D20" i="1"/>
  <c r="D22" i="6" l="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DDE38642-6A38-4B29-86C3-A8ACA20E5FEA}" keepAlive="1" name="Consulta - ATENCIÓN DEL PARTO" description="Conexión a la consulta 'ATENCIÓN DEL PARTO' en el libro." type="5" refreshedVersion="0" background="1">
    <dbPr connection="Provider=Microsoft.Mashup.OleDb.1;Data Source=$Workbook$;Location=&quot;ATENCIÓN DEL PARTO&quot;;Extended Properties=&quot;&quot;" command="SELECT * FROM [ATENCIÓN DEL PARTO]"/>
  </connection>
  <connection id="2" xr16:uid="{A4F0B61B-8218-4756-B804-F608F53E9F8E}" keepAlive="1" name="Consulta - ATENCIÓN PREHOSPITALARIA" description="Conexión a la consulta 'ATENCIÓN PREHOSPITALARIA' en el libro." type="5" refreshedVersion="0" background="1">
    <dbPr connection="Provider=Microsoft.Mashup.OleDb.1;Data Source=$Workbook$;Location=&quot;ATENCIÓN PREHOSPITALARIA&quot;;Extended Properties=&quot;&quot;" command="SELECT * FROM [ATENCIÓN PREHOSPITALARIA]"/>
  </connection>
  <connection id="3" xr16:uid="{35C50E37-AB8D-4A7E-8112-7169DBD4C004}" keepAlive="1" name="Consulta - CIRUGIA" description="Conexión a la consulta 'CIRUGIA' en el libro." type="5" refreshedVersion="0" background="1">
    <dbPr connection="Provider=Microsoft.Mashup.OleDb.1;Data Source=$Workbook$;Location=CIRUGIA;Extended Properties=&quot;&quot;" command="SELECT * FROM [CIRUGIA]"/>
  </connection>
  <connection id="4" xr16:uid="{B98385CD-EC4B-489C-B404-028CA990D272}" keepAlive="1" name="Consulta - Consolidado" description="Conexión a la consulta 'Consolidado' en el libro." type="5" refreshedVersion="7" background="1" saveData="1">
    <dbPr connection="Provider=Microsoft.Mashup.OleDb.1;Data Source=$Workbook$;Location=Consolidado;Extended Properties=&quot;&quot;" command="SELECT * FROM [Consolidado]"/>
  </connection>
  <connection id="5" xr16:uid="{12A1142C-5F54-4BD2-B1ED-EF432E995E22}" keepAlive="1" name="Consulta - CONSULTA EXTERNA ESPECIALIZADA" description="Conexión a la consulta 'CONSULTA EXTERNA ESPECIALIZADA' en el libro." type="5" refreshedVersion="0" background="1">
    <dbPr connection="Provider=Microsoft.Mashup.OleDb.1;Data Source=$Workbook$;Location=&quot;CONSULTA EXTERNA ESPECIALIZADA&quot;;Extended Properties=&quot;&quot;" command="SELECT * FROM [CONSULTA EXTERNA ESPECIALIZADA]"/>
  </connection>
  <connection id="6" xr16:uid="{9553024A-D29A-4D37-BF09-B86C50ED10CD}" keepAlive="1" name="Consulta - CONSULTA EXTERNA GENERAL" description="Conexión a la consulta 'CONSULTA EXTERNA GENERAL' en el libro." type="5" refreshedVersion="0" background="1">
    <dbPr connection="Provider=Microsoft.Mashup.OleDb.1;Data Source=$Workbook$;Location=&quot;CONSULTA EXTERNA GENERAL&quot;;Extended Properties=&quot;&quot;" command="SELECT * FROM [CONSULTA EXTERNA GENERAL]"/>
  </connection>
  <connection id="7" xr16:uid="{3CB8DA85-AE16-47F2-8B75-7C845384AF69}" keepAlive="1" name="Consulta - CUIDADO BÁSICO NEONATAL" description="Conexión a la consulta 'CUIDADO BÁSICO NEONATAL' en el libro." type="5" refreshedVersion="0" background="1">
    <dbPr connection="Provider=Microsoft.Mashup.OleDb.1;Data Source=$Workbook$;Location=&quot;CUIDADO BÁSICO NEONATAL&quot;;Extended Properties=&quot;&quot;" command="SELECT * FROM [CUIDADO BÁSICO NEONATAL]"/>
  </connection>
  <connection id="8" xr16:uid="{19B1B9B7-3209-4B44-9EE2-239E57FBB836}" keepAlive="1" name="Consulta - CUIDADO BÁSlCO DEL CONSUMO DE S" description="Conexión a la consulta 'CUIDADO BÁSlCO DEL CONSUMO DE S' en el libro." type="5" refreshedVersion="0" background="1">
    <dbPr connection="Provider=Microsoft.Mashup.OleDb.1;Data Source=$Workbook$;Location=&quot;CUIDADO BÁSlCO DEL CONSUMO DE S&quot;;Extended Properties=&quot;&quot;" command="SELECT * FROM [CUIDADO BÁSlCO DEL CONSUMO DE S]"/>
  </connection>
  <connection id="9" xr16:uid="{BD995972-082B-4C9C-B3C3-D2E234316C9E}" keepAlive="1" name="Consulta - CUIDADO INTENSIVO ADULTOS" description="Conexión a la consulta 'CUIDADO INTENSIVO ADULTOS' en el libro." type="5" refreshedVersion="0" background="1">
    <dbPr connection="Provider=Microsoft.Mashup.OleDb.1;Data Source=$Workbook$;Location=&quot;CUIDADO INTENSIVO ADULTOS&quot;;Extended Properties=&quot;&quot;" command="SELECT * FROM [CUIDADO INTENSIVO ADULTOS]"/>
  </connection>
  <connection id="10" xr16:uid="{AF8373BF-FFE3-4AB0-9C6D-1B0A811410A1}" keepAlive="1" name="Consulta - CUIDADO INTENSIVO NEONATAL" description="Conexión a la consulta 'CUIDADO INTENSIVO NEONATAL' en el libro." type="5" refreshedVersion="0" background="1">
    <dbPr connection="Provider=Microsoft.Mashup.OleDb.1;Data Source=$Workbook$;Location=&quot;CUIDADO INTENSIVO NEONATAL&quot;;Extended Properties=&quot;&quot;" command="SELECT * FROM [CUIDADO INTENSIVO NEONATAL]"/>
  </connection>
  <connection id="11" xr16:uid="{20DC1639-5D12-42DA-B5B2-0B8E6F0FDCBC}" keepAlive="1" name="Consulta - CUIDADO INTENSIVO PEDIÁTRICO" description="Conexión a la consulta 'CUIDADO INTENSIVO PEDIÁTRICO' en el libro." type="5" refreshedVersion="0" background="1">
    <dbPr connection="Provider=Microsoft.Mashup.OleDb.1;Data Source=$Workbook$;Location=&quot;CUIDADO INTENSIVO PEDIÁTRICO&quot;;Extended Properties=&quot;&quot;" command="SELECT * FROM [CUIDADO INTENSIVO PEDIÁTRICO]"/>
  </connection>
  <connection id="12" xr16:uid="{78E9547F-ABC2-40F7-8B2C-DEE51A9668A3}" keepAlive="1" name="Consulta - CUIDADO INTERMEDIO ADULTO" description="Conexión a la consulta 'CUIDADO INTERMEDIO ADULTO' en el libro." type="5" refreshedVersion="0" background="1">
    <dbPr connection="Provider=Microsoft.Mashup.OleDb.1;Data Source=$Workbook$;Location=&quot;CUIDADO INTERMEDIO ADULTO&quot;;Extended Properties=&quot;&quot;" command="SELECT * FROM [CUIDADO INTERMEDIO ADULTO]"/>
  </connection>
  <connection id="13" xr16:uid="{1C831D1C-4A33-459B-803F-A2B98A3B91F4}" keepAlive="1" name="Consulta - CUIDADO INTERMEDIO NEONATAL" description="Conexión a la consulta 'CUIDADO INTERMEDIO NEONATAL' en el libro." type="5" refreshedVersion="0" background="1">
    <dbPr connection="Provider=Microsoft.Mashup.OleDb.1;Data Source=$Workbook$;Location=&quot;CUIDADO INTERMEDIO NEONATAL&quot;;Extended Properties=&quot;&quot;" command="SELECT * FROM [CUIDADO INTERMEDIO NEONATAL]"/>
  </connection>
  <connection id="14" xr16:uid="{0357C102-8322-4BC7-B4F1-48A178410E13}" keepAlive="1" name="Consulta - CUIDADO INTERMEDIO PEDIÁTRICO" description="Conexión a la consulta 'CUIDADO INTERMEDIO PEDIÁTRICO' en el libro." type="5" refreshedVersion="0" background="1">
    <dbPr connection="Provider=Microsoft.Mashup.OleDb.1;Data Source=$Workbook$;Location=&quot;CUIDADO INTERMEDIO PEDIÁTRICO&quot;;Extended Properties=&quot;&quot;" command="SELECT * FROM [CUIDADO INTERMEDIO PEDIÁTRICO]"/>
  </connection>
  <connection id="15" xr16:uid="{69C82B58-6F65-409B-AF8A-347A821507F0}" keepAlive="1" name="Consulta - DIAGNÓSTICO VASCULAR" description="Conexión a la consulta 'DIAGNÓSTICO VASCULAR' en el libro." type="5" refreshedVersion="0" background="1">
    <dbPr connection="Provider=Microsoft.Mashup.OleDb.1;Data Source=$Workbook$;Location=&quot;DIAGNÓSTICO VASCULAR&quot;;Extended Properties=&quot;&quot;" command="SELECT * FROM [DIAGNÓSTICO VASCULAR]"/>
  </connection>
  <connection id="16" xr16:uid="{79310D34-EA75-44B6-88F4-F2D6DFA2BA53}" keepAlive="1" name="Consulta - DIÁLISIS" description="Conexión a la consulta 'DIÁLISIS' en el libro." type="5" refreshedVersion="0" background="1">
    <dbPr connection="Provider=Microsoft.Mashup.OleDb.1;Data Source=$Workbook$;Location=DIÁLISIS;Extended Properties=&quot;&quot;" command="SELECT * FROM [DIÁLISIS]"/>
  </connection>
  <connection id="17" xr16:uid="{BC7A0448-82FE-4131-B148-E148FEE7003D}" keepAlive="1" name="Consulta - FARMACEUTICO" description="Conexión a la consulta 'FARMACEUTICO' en el libro." type="5" refreshedVersion="0" background="1">
    <dbPr connection="Provider=Microsoft.Mashup.OleDb.1;Data Source=$Workbook$;Location=FARMACEUTICO;Extended Properties=&quot;&quot;" command="SELECT * FROM [FARMACEUTICO]"/>
  </connection>
  <connection id="18" xr16:uid="{CB542991-A106-4FC8-AE0D-02AA50FDFB22}" keepAlive="1" name="Consulta - GESTIÓN PRETRANSFUSIONAL" description="Conexión a la consulta 'GESTIÓN PRETRANSFUSIONAL' en el libro." type="5" refreshedVersion="0" background="1">
    <dbPr connection="Provider=Microsoft.Mashup.OleDb.1;Data Source=$Workbook$;Location=&quot;GESTIÓN PRETRANSFUSIONAL&quot;;Extended Properties=&quot;&quot;" command="SELECT * FROM [GESTIÓN PRETRANSFUSIONAL]"/>
  </connection>
  <connection id="19" xr16:uid="{710ED431-D530-44C3-8573-F65A82CAB619}" keepAlive="1" name="Consulta - HEMODINAMIA E INTERVENCiONiSMO" description="Conexión a la consulta 'HEMODINAMIA E INTERVENCiONiSMO' en el libro." type="5" refreshedVersion="0" background="1">
    <dbPr connection="Provider=Microsoft.Mashup.OleDb.1;Data Source=$Workbook$;Location=&quot;HEMODINAMIA E INTERVENCiONiSMO&quot;;Extended Properties=&quot;&quot;" command="SELECT * FROM [HEMODINAMIA E INTERVENCiONiSMO]"/>
  </connection>
  <connection id="20" xr16:uid="{F1487084-55AB-4BD3-89E9-819912164448}" keepAlive="1" name="Consulta - HOSPITALIZACIÓN" description="Conexión a la consulta 'HOSPITALIZACIÓN' en el libro." type="5" refreshedVersion="0" background="1">
    <dbPr connection="Provider=Microsoft.Mashup.OleDb.1;Data Source=$Workbook$;Location=HOSPITALIZACIÓN;Extended Properties=&quot;&quot;" command="SELECT * FROM [HOSPITALIZACIÓN]"/>
  </connection>
  <connection id="21" xr16:uid="{4DA6D0B2-527B-47F3-AA81-8A676041D35C}" keepAlive="1" name="Consulta - HOSPITALIZACIÓN EN SALUD MENTAL" description="Conexión a la consulta 'HOSPITALIZACIÓN EN SALUD MENTAL' en el libro." type="5" refreshedVersion="0" background="1">
    <dbPr connection="Provider=Microsoft.Mashup.OleDb.1;Data Source=$Workbook$;Location=&quot;HOSPITALIZACIÓN EN SALUD MENTAL&quot;;Extended Properties=&quot;&quot;" command="SELECT * FROM [HOSPITALIZACIÓN EN SALUD MENTAL]"/>
  </connection>
  <connection id="22" xr16:uid="{A9645C97-4AA8-4823-8835-B8E7BE66806C}" keepAlive="1" name="Consulta - HOSPITALIZACIÓN PACIENTE CRÓNIC" description="Conexión a la consulta 'HOSPITALIZACIÓN PACIENTE CRÓNIC' en el libro." type="5" refreshedVersion="0" background="1">
    <dbPr connection="Provider=Microsoft.Mashup.OleDb.1;Data Source=$Workbook$;Location=&quot;HOSPITALIZACIÓN PACIENTE CRÓNIC&quot;;Extended Properties=&quot;&quot;" command="SELECT * FROM [HOSPITALIZACIÓN PACIENTE CRÓNIC]"/>
  </connection>
  <connection id="23" xr16:uid="{2C419CF6-E6B5-4775-93B1-D16A938373A1}" keepAlive="1" name="Consulta - HOSPITALIZACIÓN PARCIAL" description="Conexión a la consulta 'HOSPITALIZACIÓN PARCIAL' en el libro." type="5" refreshedVersion="0" background="1">
    <dbPr connection="Provider=Microsoft.Mashup.OleDb.1;Data Source=$Workbook$;Location=&quot;HOSPITALIZACIÓN PARCIAL&quot;;Extended Properties=&quot;&quot;" command="SELECT * FROM [HOSPITALIZACIÓN PARCIAL]"/>
  </connection>
  <connection id="24" xr16:uid="{B91C8624-6160-458A-AD2D-72609CF401C7}" keepAlive="1" name="Consulta - IMÁGENES DIAGNÓSTICAS" description="Conexión a la consulta 'IMÁGENES DIAGNÓSTICAS' en el libro." type="5" refreshedVersion="0" background="1">
    <dbPr connection="Provider=Microsoft.Mashup.OleDb.1;Data Source=$Workbook$;Location=&quot;IMÁGENES DIAGNÓSTICAS&quot;;Extended Properties=&quot;&quot;" command="SELECT * FROM [IMÁGENES DIAGNÓSTICAS]"/>
  </connection>
  <connection id="25" xr16:uid="{B6BEA588-59AD-478C-BDAA-7696A6B08DBB}" keepAlive="1" name="Consulta - LABORATORIO CLÍNICO" description="Conexión a la consulta 'LABORATORIO CLÍNICO' en el libro." type="5" refreshedVersion="0" background="1">
    <dbPr connection="Provider=Microsoft.Mashup.OleDb.1;Data Source=$Workbook$;Location=&quot;LABORATORIO CLÍNICO&quot;;Extended Properties=&quot;&quot;" command="SELECT * FROM [LABORATORIO CLÍNICO]"/>
  </connection>
  <connection id="26" xr16:uid="{DBBEC58C-586F-45E6-A3A7-F7ABF2725602}" keepAlive="1" name="Consulta - LABORATORIO DE CITOLOGÍAS CERVI" description="Conexión a la consulta 'LABORATORIO DE CITOLOGÍAS CERVI' en el libro." type="5" refreshedVersion="0" background="1">
    <dbPr connection="Provider=Microsoft.Mashup.OleDb.1;Data Source=$Workbook$;Location=&quot;LABORATORIO DE CITOLOGÍAS CERVI&quot;;Extended Properties=&quot;&quot;" command="SELECT * FROM [LABORATORIO DE CITOLOGÍAS CERVI]"/>
  </connection>
  <connection id="27" xr16:uid="{F2D8B6C6-69AE-4743-AB3C-BD0FA09E4B8D}" keepAlive="1" name="Consulta - LABORATORIO DE HISTOTECNOLOGIA" description="Conexión a la consulta 'LABORATORIO DE HISTOTECNOLOGIA' en el libro." type="5" refreshedVersion="0" background="1">
    <dbPr connection="Provider=Microsoft.Mashup.OleDb.1;Data Source=$Workbook$;Location=&quot;LABORATORIO DE HISTOTECNOLOGIA&quot;;Extended Properties=&quot;&quot;" command="SELECT * FROM [LABORATORIO DE HISTOTECNOLOGIA]"/>
  </connection>
  <connection id="28" xr16:uid="{53AF73C3-6761-4A59-BD60-281EA89A93C8}" keepAlive="1" name="Consulta - MEDICINA NUCLEAR" description="Conexión a la consulta 'MEDICINA NUCLEAR' en el libro." type="5" refreshedVersion="0" background="1">
    <dbPr connection="Provider=Microsoft.Mashup.OleDb.1;Data Source=$Workbook$;Location=&quot;MEDICINA NUCLEAR&quot;;Extended Properties=&quot;&quot;" command="SELECT * FROM [MEDICINA NUCLEAR]"/>
  </connection>
  <connection id="29" xr16:uid="{CC7A0905-8596-43B0-9D19-DBE0FCB1EDEA}" keepAlive="1" name="Consulta - Origen" description="Conexión a la consulta 'Origen' en el libro." type="5" refreshedVersion="0" background="1">
    <dbPr connection="Provider=Microsoft.Mashup.OleDb.1;Data Source=$Workbook$;Location=Origen;Extended Properties=&quot;&quot;" command="SELECT * FROM [Origen]"/>
  </connection>
  <connection id="30" xr16:uid="{51532DC1-56E0-4423-B407-571BC180BAC4}" keepAlive="1" name="Consulta - PATOLOGíA" description="Conexión a la consulta 'PATOLOGíA' en el libro." type="5" refreshedVersion="0" background="1">
    <dbPr connection="Provider=Microsoft.Mashup.OleDb.1;Data Source=$Workbook$;Location=PATOLOGíA;Extended Properties=&quot;&quot;" command="SELECT * FROM [PATOLOGíA]"/>
  </connection>
  <connection id="31" xr16:uid="{B7BF957D-2FF8-4A97-852F-E0A898CA61EA}" keepAlive="1" name="Consulta - QUIMIOTERAPIA" description="Conexión a la consulta 'QUIMIOTERAPIA' en el libro." type="5" refreshedVersion="0" background="1">
    <dbPr connection="Provider=Microsoft.Mashup.OleDb.1;Data Source=$Workbook$;Location=QUIMIOTERAPIA;Extended Properties=&quot;&quot;" command="SELECT * FROM [QUIMIOTERAPIA]"/>
  </connection>
  <connection id="32" xr16:uid="{E2B207EA-E36B-46F1-BBA7-0BE163354F18}" keepAlive="1" name="Consulta - RADIOLOGÍA ODONTOLÓGICA" description="Conexión a la consulta 'RADIOLOGÍA ODONTOLÓGICA' en el libro." type="5" refreshedVersion="0" background="1">
    <dbPr connection="Provider=Microsoft.Mashup.OleDb.1;Data Source=$Workbook$;Location=&quot;RADIOLOGÍA ODONTOLÓGICA&quot;;Extended Properties=&quot;&quot;" command="SELECT * FROM [RADIOLOGÍA ODONTOLÓGICA]"/>
  </connection>
  <connection id="33" xr16:uid="{CC76284B-8FF3-49F0-9FD6-0BF171697303}" keepAlive="1" name="Consulta - RADIOTERAPIA" description="Conexión a la consulta 'RADIOTERAPIA' en el libro." type="5" refreshedVersion="0" background="1">
    <dbPr connection="Provider=Microsoft.Mashup.OleDb.1;Data Source=$Workbook$;Location=RADIOTERAPIA;Extended Properties=&quot;&quot;" command="SELECT * FROM [RADIOTERAPIA]"/>
  </connection>
  <connection id="34" xr16:uid="{4B89CF0E-EC13-421F-97A5-54BFBDBDA2C2}" keepAlive="1" name="Consulta - SEGURIDAD Y SALUD EN EL TRABAJO" description="Conexión a la consulta 'SEGURIDAD Y SALUD EN EL TRABAJO' en el libro." type="5" refreshedVersion="0" background="1">
    <dbPr connection="Provider=Microsoft.Mashup.OleDb.1;Data Source=$Workbook$;Location=&quot;SEGURIDAD Y SALUD EN EL TRABAJO&quot;;Extended Properties=&quot;&quot;" command="SELECT * FROM [SEGURIDAD Y SALUD EN EL TRABAJO]"/>
  </connection>
  <connection id="35" xr16:uid="{CF44F3E9-C600-4231-A3DD-A9E04ABFF8AA}" keepAlive="1" name="Consulta - Servicio" description="Conexión a la consulta 'Servicio' en el libro." type="5" refreshedVersion="0" background="1">
    <dbPr connection="Provider=Microsoft.Mashup.OleDb.1;Data Source=$Workbook$;Location=Servicio;Extended Properties=&quot;&quot;" command="SELECT * FROM [Servicio]"/>
  </connection>
  <connection id="36" xr16:uid="{B12DBCDE-7496-4963-9B8C-5D889C382593}" keepAlive="1" name="Consulta - TERAPIAS" description="Conexión a la consulta 'TERAPIAS' en el libro." type="5" refreshedVersion="0" background="1">
    <dbPr connection="Provider=Microsoft.Mashup.OleDb.1;Data Source=$Workbook$;Location=TERAPIAS;Extended Properties=&quot;&quot;" command="SELECT * FROM [TERAPIAS]"/>
  </connection>
  <connection id="37" xr16:uid="{DD5A060B-2A7B-4DDE-92F8-DA80458F8128}" keepAlive="1" name="Consulta - TOMA DE MUESTRAS DE CUELLO UTER" description="Conexión a la consulta 'TOMA DE MUESTRAS DE CUELLO UTER' en el libro." type="5" refreshedVersion="0" background="1">
    <dbPr connection="Provider=Microsoft.Mashup.OleDb.1;Data Source=$Workbook$;Location=&quot;TOMA DE MUESTRAS DE CUELLO UTER&quot;;Extended Properties=&quot;&quot;" command="SELECT * FROM [TOMA DE MUESTRAS DE CUELLO UTER]"/>
  </connection>
  <connection id="38" xr16:uid="{1C1C3F3D-5800-445D-933E-59B9E99A5C17}" keepAlive="1" name="Consulta - TOMA DE MUESTRAS DE LABORATORIO" description="Conexión a la consulta 'TOMA DE MUESTRAS DE LABORATORIO' en el libro." type="5" refreshedVersion="0" background="1">
    <dbPr connection="Provider=Microsoft.Mashup.OleDb.1;Data Source=$Workbook$;Location=&quot;TOMA DE MUESTRAS DE LABORATORIO&quot;;Extended Properties=&quot;&quot;" command="SELECT * FROM [TOMA DE MUESTRAS DE LABORATORIO]"/>
  </connection>
  <connection id="39" xr16:uid="{86F2EC66-C998-4023-BD2C-70867D46973F}" keepAlive="1" name="Consulta - TRANSPORTE ASISTENCIAL" description="Conexión a la consulta 'TRANSPORTE ASISTENCIAL' en el libro." type="5" refreshedVersion="0" background="1">
    <dbPr connection="Provider=Microsoft.Mashup.OleDb.1;Data Source=$Workbook$;Location=&quot;TRANSPORTE ASISTENCIAL&quot;;Extended Properties=&quot;&quot;" command="SELECT * FROM [TRANSPORTE ASISTENCIAL]"/>
  </connection>
  <connection id="40" xr16:uid="{8A96A5DA-1197-4D41-8B6E-B061FD22BF38}" keepAlive="1" name="Consulta - URGENCIAS" description="Conexión a la consulta 'URGENCIAS' en el libro." type="5" refreshedVersion="0" background="1">
    <dbPr connection="Provider=Microsoft.Mashup.OleDb.1;Data Source=$Workbook$;Location=URGENCIAS;Extended Properties=&quot;&quot;" command="SELECT * FROM [URGENCIAS]"/>
  </connection>
  <connection id="41" xr16:uid="{4B180A4D-1FDA-4379-9125-7D84E65538D6}" keepAlive="1" name="Consulta - VACUNACIÓN" description="Conexión a la consulta 'VACUNACIÓN' en el libro." type="5" refreshedVersion="0" background="1">
    <dbPr connection="Provider=Microsoft.Mashup.OleDb.1;Data Source=$Workbook$;Location=VACUNACIÓN;Extended Properties=&quot;&quot;" command="SELECT * FROM [VACUNACIÓN]"/>
  </connection>
</connection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<sst xmlns="http://schemas.openxmlformats.org/spreadsheetml/2006/main" count="17813" uniqueCount="5984">
  <si>
    <t>SERVICIO</t>
  </si>
  <si>
    <t>GRUPO</t>
  </si>
  <si>
    <t>TODOS LOS SERVICIOS</t>
  </si>
  <si>
    <t>CONSULTA EXTERNA</t>
  </si>
  <si>
    <t>APOYO DIAGNOSTICO Y COMPLEMENTACION TERAPEUTICA</t>
  </si>
  <si>
    <t>INTERNACION</t>
  </si>
  <si>
    <t>QUIRURGICO</t>
  </si>
  <si>
    <t>ATENCION INMEDIATA</t>
  </si>
  <si>
    <t>CONSULTA EXTERNA GENERAL</t>
  </si>
  <si>
    <t>CONSULTA EXTERNA ESPECIALIZADA</t>
  </si>
  <si>
    <t>SEGURIDAD Y SALUD EN EL TRABAJO</t>
  </si>
  <si>
    <t>TERAPIAS</t>
  </si>
  <si>
    <t>QUIMIOTERAPIA</t>
  </si>
  <si>
    <t>RADIOTERAPIA</t>
  </si>
  <si>
    <t>MEDICINA NUCLEAR</t>
  </si>
  <si>
    <t>DIAGNÓSTICO VASCULAR</t>
  </si>
  <si>
    <t>HEMODINAMIA E INTERVENCiONiSMO</t>
  </si>
  <si>
    <t>GESTIÓN PRETRANSFUSIONAL</t>
  </si>
  <si>
    <t>TOMA DE MUESTRAS DE LABORATORIO CLÍNICO</t>
  </si>
  <si>
    <t>LABORATORIO CLÍNICO</t>
  </si>
  <si>
    <t>TOMA DE MUESTRAS DE CUELLO UTERINO Y GINECOLÓGICAS</t>
  </si>
  <si>
    <t>LABORATORIO DE CITOLOGÍAS CERVICO-UTERINAS</t>
  </si>
  <si>
    <t>LABORATORIO DE HISTOTECNOLOGIA</t>
  </si>
  <si>
    <t>PATOLOGíA</t>
  </si>
  <si>
    <t>DIÁLISIS</t>
  </si>
  <si>
    <t>HOSPITALIZACIÓN</t>
  </si>
  <si>
    <t>HOSPITALIZACIÓN PACIENTE CRÓNICO</t>
  </si>
  <si>
    <t>CUIDADO BÁSICO NEONATAL</t>
  </si>
  <si>
    <t>CUIDADO INTERMEDIO NEONATAL</t>
  </si>
  <si>
    <t>CUIDADO INTENSIVO NEONATAL</t>
  </si>
  <si>
    <t>CUIDADO INTERMEDIO PEDIÁTRICO</t>
  </si>
  <si>
    <t>CUIDADO INTENSIVO PEDIÁTRICO</t>
  </si>
  <si>
    <t>HOSPITALIZACIÓN EN SALUD MENTAL O CONSUMO DE SUSTANCIAS PSICOACTIVAS</t>
  </si>
  <si>
    <t>HOSPITALIZACIÓN PARCIAL</t>
  </si>
  <si>
    <t>CUIDADO BÁSlCO DEL CONSUMO DE SUSTANCIAS PSICOACTIVAS</t>
  </si>
  <si>
    <t>URGENCIAS</t>
  </si>
  <si>
    <t>TRANSPORTE ASISTENCIAL</t>
  </si>
  <si>
    <t>ATENCIÓN PREHOSPITALARIA</t>
  </si>
  <si>
    <t>ATENCIÓN DEL PARTO</t>
  </si>
  <si>
    <t>DESCRIPCIÓN DEL SERVICIO</t>
  </si>
  <si>
    <t>SERVICIOS QUE INCLUYE</t>
  </si>
  <si>
    <t>COMPLEJIDAD</t>
  </si>
  <si>
    <t>MODALIDAD DE PRESTACIÓN</t>
  </si>
  <si>
    <t>MODALIDAD DE PRESTACION</t>
  </si>
  <si>
    <t>De cumplimiento general para todos los servicios</t>
  </si>
  <si>
    <t xml:space="preserve">Son los servicios en los que se ofrece orientación, diagnóstico, tratamiento o paliación. De acuerdo con el criterio médico y en el marco de su autonomla, la atención podrá tener carácter prioritario. </t>
  </si>
  <si>
    <t>N/A</t>
  </si>
  <si>
    <r>
      <rPr>
        <b/>
        <sz val="11"/>
        <color theme="1"/>
        <rFont val="Calibri"/>
        <family val="2"/>
        <scheme val="minor"/>
      </rPr>
      <t xml:space="preserve">1. Medicina alternativa y complementaria: </t>
    </r>
    <r>
      <rPr>
        <sz val="11"/>
        <color theme="1"/>
        <rFont val="Calibri"/>
        <family val="2"/>
        <scheme val="minor"/>
      </rPr>
      <t xml:space="preserve">Homeopática, Osteopática, Neuralterapéutica, Tradicional China, Naturopática, Ayurvédica
</t>
    </r>
    <r>
      <rPr>
        <b/>
        <sz val="11"/>
        <color theme="1"/>
        <rFont val="Calibri"/>
        <family val="2"/>
        <scheme val="minor"/>
      </rPr>
      <t>2. Terapias alternativas y complementarias:</t>
    </r>
    <r>
      <rPr>
        <sz val="11"/>
        <color theme="1"/>
        <rFont val="Calibri"/>
        <family val="2"/>
        <scheme val="minor"/>
      </rPr>
      <t xml:space="preserve"> Bioenergética, Terapia con filtros, Terapias manuales</t>
    </r>
  </si>
  <si>
    <t>Mediana</t>
  </si>
  <si>
    <t>Baja</t>
  </si>
  <si>
    <t>1. Intramural
2. Extramural: Unidad móvil, Jornada de Salud y Domiciliaria
3. Telemedicina</t>
  </si>
  <si>
    <t>VACUNACIÓN</t>
  </si>
  <si>
    <t>Servicio en el cual se intervienen a los usuarios mediante las acciones de vacunación, definidas por el Estado como parte de las prestaciones de salud pública para lograr la protección de la población, o solicitadas de forma particular por el médico tratante o por el usuario en su decisión de evitar enfermedades inmunoprevenibles.</t>
  </si>
  <si>
    <t>1. Intramural
2. Extramural: Unidad móvil, Jornada de Salud y Domiciliaria</t>
  </si>
  <si>
    <t>Es el servicio de salud donde se interroga y examina a un paciente, con el fin de monitorear la exposición a factores de riesgo laborales y determinar la existencia de consecuencias en la salud de las personas por dicha exposición. Se realizan valoraciones complementarias como apoyo al diagnóstico y forman parte de las evaluaciones médicas ocupacionales.</t>
  </si>
  <si>
    <t>1. Intramural
2. Extramural: Unidad móvil y Jornada de Salud 
3. Telemedicina</t>
  </si>
  <si>
    <t>Son los servicios donde se realizan procedimientos de tratamiento y rehabilitación a fin de prevenir discapacidades y lograr la curación o paliación de las enfermedades o síntomas.</t>
  </si>
  <si>
    <t xml:space="preserve">Servicio que apoya las actividades, procedimientos e intervenciones de carácter técnico, científico y administrativo, relacionados con los medicamentos y los dispositivos médicos utilizados en la promoción de la salud y la prevención, diagnóstico, tratamiento y rehabilitación de la enfermedad y paliación. </t>
  </si>
  <si>
    <t>Baja, mediana y alta.</t>
  </si>
  <si>
    <t>1. Intramural
2. Extramural domiciliaria
3. Telemedicina</t>
  </si>
  <si>
    <t>Es el servicio dedicado al diagnóstico de las enfermedades odontológicas, mediante el uso de métodos diagnósticos con imágenes obtenidas a través de radiaciones ionizantes.</t>
  </si>
  <si>
    <t>1. Intramural
2. Extramural unidad móvil
3. Telemedicina</t>
  </si>
  <si>
    <t>Es el servicio dedicado al apoyo diagnóstico o tratamiento de las enfermedades mediante el uso de métodos diagnósticos con imágenes obtenidas a través de equipos generadores de radiaciones ionizanles o no ionizanles.</t>
  </si>
  <si>
    <t>1. Baja, mediana y alta: Radiaciones ¡onizantes 
2. Mediana: Radiaciones no ionizantes.</t>
  </si>
  <si>
    <t>1. Intramural: Radiaciones ¡onizantes y no ionizantes. 
2. Extramural 
• Unidad móvil: Radiaciones ¡onizantes y no ionizantes 
• Domiciliaria y Jornada de Salud: Radiaciones no ionizantes.</t>
  </si>
  <si>
    <t>Servicio en el que se realizan procedimientos diagnósticos o terapéuticos mediante fuentes no selladas de radiación constituidas por isótopos radiactivos, radiofármacos o radionúclidos de uso en humanos.</t>
  </si>
  <si>
    <t>Alta</t>
  </si>
  <si>
    <t>1. Intramural
2. Telemedicina</t>
  </si>
  <si>
    <t>Servicio en el que se lleva a cabo tratamiento médico que hace uso de radiación ionizante con el fin de erradicar un volumen tumoral benigno o maligno y en patologías no tumorales.</t>
  </si>
  <si>
    <t>Servicio de administración de medicamentos oncológicos.</t>
  </si>
  <si>
    <t>Es el servicio que utiliza métodos y procedimientos para el diagnóstico de enfermedades o disfunciones del sistema cardiovascular y vascular periférico (venoso, arterial y linfático), de sus órganos o la demostración de sus procesos fisiológicos.</t>
  </si>
  <si>
    <t>Es el servicio en el cual se realizan procedimientos diagnósticos y terapéuticos del sistema vascular. cardiovascular y no vascular mediante técnicas invasivas bajo visión angiográfica.</t>
  </si>
  <si>
    <t>Servicio en el que se realizan procedimientos previos a la transfusión sanguínea, que incluye: la consecución, abastecimiento, almacenamiento y distribución de los componentes sanguíneos y la realización de las pruebas pre transfusionales con el fin de asegurar la seleCCIón adecuada del componente sanguíneo a transfundir, y su entrega al servicio en donde será transfundido el paciente.</t>
  </si>
  <si>
    <t>1. Intramural</t>
  </si>
  <si>
    <t>Servicio en el cual se realizan procedimientos de análisis de especímenes biológicos de origen humano. En este servicio se podrá realizar toma de muestras de origen humano. En tal CaSO, no será necesario habilitar el servicio de toma de muestras de laboratorio clínico,</t>
  </si>
  <si>
    <t>1. Intramural
2. Extramural: Unidad móvil, Jornada de Salud
3. Telemedicina</t>
  </si>
  <si>
    <t>Servicio en el cual se realiza la toma y recepción de muestras de origen humano, que serán remitidas para su procesamiento.</t>
  </si>
  <si>
    <t>Servicio destinado a la realización de toma de muestras de tejido del cuello del útero, pruebas ADNNPH, técnicas de inspección visual y muestras ginecológicas.</t>
  </si>
  <si>
    <t xml:space="preserve">1. Intramural
2. Extramural: Unidad móvil, Jornada de Salud
</t>
  </si>
  <si>
    <t>Servicio en el cual se realiza el análisis de las muestras de citología cervico-uterinas.</t>
  </si>
  <si>
    <t xml:space="preserve">1. Intramural
2. Telemedicina
</t>
  </si>
  <si>
    <t>Servicio donde se realizan tos procedimientos técnicos para la preparación y montaje de tejidos y material citológico de origen humano.</t>
  </si>
  <si>
    <t>Servicio donde se realiza el estudio integral de fragmentos de tejido u órganos (biopsias) y material citológico de origen humano.</t>
  </si>
  <si>
    <t>Servicio donde se realizan las terapias de suplencia de la Insuficiencia Renal Crónica o Aguda, así como otras terapias extracorpóreas, dentro de las cuales se encuentran: Hemodlálisis y Diálisis peritoneal</t>
  </si>
  <si>
    <t>1. Alta: Hemodiálisi
2. Mediana: Diálisis peritoneal</t>
  </si>
  <si>
    <t xml:space="preserve">1. Hemodiálisis
- Intramural
- Extramural: Jornada de salud
- Telemedicina
2. Diálisis peritoneal
- Intramural
- Telemedicina </t>
  </si>
  <si>
    <t>Es el servicio que presta atención en salud a pacientes que por su condición de salud requieren estancia hospitalaria mayor a 24 horas para monitorización o realización de procedimientos.</t>
  </si>
  <si>
    <t>Baja, mediana y alta</t>
  </si>
  <si>
    <t>1. Intramural
2. Extramural: Domiciliaria (Sólo para baja complejidad) 
3. Telemedicina</t>
  </si>
  <si>
    <t>Es el servicio que presta atención en salud al paciente con .patología crónica con y sin ventilación, requiere valoraciones y cuidados por personal de salud, a través de un plan individualizado de atención. buscando mantener al paciente en su entorno, mantener funciones, prevenir el deterioro, con la máxima comodidad y alivio de síntomas posibles, garantizando su seguridad, cuando su condición clínica lo amerite.</t>
  </si>
  <si>
    <t>Baja y Mediana</t>
  </si>
  <si>
    <t>1. Intramural
2. Extramural: Domiciliaria 
3. Telemedicina</t>
  </si>
  <si>
    <t>Es el servicio de atención del recién nacido hemodinámicamente estable, donde se realizan actividades para la atención integral de salud del paciente neonato (o- 30 dlas de vida o 44 semanas de edad corregida).</t>
  </si>
  <si>
    <t>Es el servicio donde se realizan actividades para la atención integral de la salud del neonato (0-30 días de vida o 44 semanas de edad corregida), que previsiblemente tienen un bajo riesgo de necesitar medidas terapéuticas de soporte vital, pero que qumplen con criterios médicos de ingreso al servicio.</t>
  </si>
  <si>
    <t>Servicio para la atención de pacientes recién nacidos críticamente enfermos, hasta los 30 días de vida o 44 semanas de edad corregida.</t>
  </si>
  <si>
    <t>Es el servicio para la atención de pacientes pediátricos con edades desde 1 mes o 44 semanas de edad corregida hasta los 18 años cumplidos de vida, o hasta la edad que por criterio médico pueden ser manejados en este servicio, que previsiblemente tienen un bajo riesgo de necesitar medidas terapéuticas de soporte vital.</t>
  </si>
  <si>
    <t>Servicio para la atención de pacientes pediátricos con edades desde 1 mes o 44 semanas de edad corregida hasta los 18 alias cumplidos de vida o hasta la edad que por criterio médico pueden ser manejados en este servicio, cuya condición clrnica pone en peligro la vida del paciente críticamente enfermo con patologías que requieren soporte, monitorización y tratamiento especializado.</t>
  </si>
  <si>
    <t>Es el servicio para la atención de pacientes adultos o desde la edad que por criterio médico pueden ser manejados en este servicio, que previsiblemente tienen un bajo riesgo de necesitar medidas terapéuticas de soporte vital, pero cuya condición de enfermedad requiere la utilización de técnicas de monitoreo no invasivo, vigilanCIa y manejo especial, incluyendo cuidados de enfermería adicionales a los que recibiría en servicios de hospitalización.</t>
  </si>
  <si>
    <t>Servicio para la atención de pacientes adultos críticamente enfermos o desde la edad que por criterio médico puedan ser manejados en este servicio, con pato lag fas que requieran soporte vital, monitorización y manejo especializado, cuya condición clínica pone en peligro la vida en forma inminente.</t>
  </si>
  <si>
    <t>Es el servicio que presta atención hospitalaria a pacientes con alteraciones en salud mental o por consumo de sustancias psicoactivas, con una estancia mayor a 24 horas.</t>
  </si>
  <si>
    <t>Mediana y alta</t>
  </si>
  <si>
    <t>Es el servicio que presta atención a pacientes en internación parcial, diurna, nocturna, fin de semana y otras que no impliquen estancia completa.</t>
  </si>
  <si>
    <t>Es el servicio de internación en infraestructura no hospitalaria, para la atención de personas con consumo de sustancias psicoactivas, que incluye pernoctada.</t>
  </si>
  <si>
    <t>Servicio destinado a la realización de procedimientos e intervenciones quirúrgicas, que requieren total asepsia. Los procedimientos e intervenciones pueden requerir o no internación para el manejo post operatorio.</t>
  </si>
  <si>
    <t>1. Intramural
2. Extramural: Jornada de Salud y Unidad Móvil - No aplica para trasplantes.
3. Telemedicina</t>
  </si>
  <si>
    <t>Servicio responsable de dar atención a las alteraciones de la integridad física, funcional y/o psíquica por cualquier causa con diversos grados de severidad, que comprometen la vida o funcionalidad de la persona y que requiere de la prestación inmediata de servicios de salud, a fin de conservar la vida y prevenir consecuencias criticas presentes o futuras. El servicio debe ser prestado las 24 horas del día.</t>
  </si>
  <si>
    <t>Baja, Mediana y Alta</t>
  </si>
  <si>
    <t>Es el servicio de salud donde se realiza el traslado y se brinda atención oportuna y permanente al 
paciente en ambulancias terrestres, marltimas, fluviales y aéreas.</t>
  </si>
  <si>
    <t>1. Baja: Transporte terrestre, marltimo y fluvial
2. Mediana: Transporte terrestre, maritimo, fluvial y aéreo</t>
  </si>
  <si>
    <t>1. Extramural
2. Telemedicina</t>
  </si>
  <si>
    <t>Es el servicio de salud responsable de las actividades, procedimientos, intervenciones terapéuticas prehospitalarias, encaminadas a prestar atención de urgencias a aquellas personas que han sufrido una alteración aguda de su integridad flsica o mental, causada por trauma o enfermedad de cualquier etiologla, tendiente a preservar la vida y a disminuir las complicaciones y los riesgos de invalidez y muerte, en el sitio de ocurrencia del evento y hasta su traslado hacia un prestador de servicios de salud que garantice su atención. Puede incluir acciones de apoyo al salvamento y rescate.</t>
  </si>
  <si>
    <t>Es el servicio destinado a la atención del preparto, parto y recuperación del binomio madre-hijo.</t>
  </si>
  <si>
    <t>1. Fisioterapia o terapia física
2. Fonoaudiologra o terapia del lenguaje
3. Terapia ocupacional
4. Terapia respiratoria.</t>
  </si>
  <si>
    <t>RADIOLOGÍA ODONTOLÓGICA</t>
  </si>
  <si>
    <t>EQUIPO</t>
  </si>
  <si>
    <t>DOTACIÓN</t>
  </si>
  <si>
    <t>CUIDADO INTERMEDIO ADULTO</t>
  </si>
  <si>
    <t>CUIDADO INTENSIVO ADULTOS</t>
  </si>
  <si>
    <t>Estandar</t>
  </si>
  <si>
    <t>Criterios</t>
  </si>
  <si>
    <t>Estado</t>
  </si>
  <si>
    <t>|</t>
  </si>
  <si>
    <t xml:space="preserve">                      MATRIZ DE NECESIDADES TECNOLÓGICAS 
                    PARA LA APERTURA DE NUEVOS SERVICIOS</t>
  </si>
  <si>
    <t>SERVICIOS / PROCESOS</t>
  </si>
  <si>
    <t>Nombre</t>
  </si>
  <si>
    <t>DOTACIÓN REQUERIDA POR PROCESO</t>
  </si>
  <si>
    <t>PROCESO</t>
  </si>
  <si>
    <t>ELÉCTRICOS</t>
  </si>
  <si>
    <t>VOLTAJE</t>
  </si>
  <si>
    <t>CORRIENTE</t>
  </si>
  <si>
    <t>GASES CLÍNICOS E INDUSTRIALES</t>
  </si>
  <si>
    <t>OXÍGENO</t>
  </si>
  <si>
    <t>VACÍO</t>
  </si>
  <si>
    <t>AIRE MEDICINAL</t>
  </si>
  <si>
    <t>NITRÓGENO</t>
  </si>
  <si>
    <t>AIRE INDUSTRIAL</t>
  </si>
  <si>
    <t>AGUA POTABLE FRÍA</t>
  </si>
  <si>
    <t>AGUA POTABLE CALIENTE</t>
  </si>
  <si>
    <t>ALCANTARILLADO</t>
  </si>
  <si>
    <t>TRATAMIENTO DE AGUAS</t>
  </si>
  <si>
    <t>MUROS</t>
  </si>
  <si>
    <t>PISOS</t>
  </si>
  <si>
    <t>MURO/PISO</t>
  </si>
  <si>
    <t>TECHO</t>
  </si>
  <si>
    <t>MURO/TECHO</t>
  </si>
  <si>
    <t>ADICIONAL</t>
  </si>
  <si>
    <t>TEMPERATURA</t>
  </si>
  <si>
    <t>REQUERIMIENTOS DE LAS INSTALACIONES</t>
  </si>
  <si>
    <t>CLASIFICACIÓN DE RIESGO INVIMA</t>
  </si>
  <si>
    <t>SERVICIOS EN LOS QUE SE REQUIERE</t>
  </si>
  <si>
    <t>IMAGEN</t>
  </si>
  <si>
    <t>RIESGOS ASOCIADOS AL EQUIPO</t>
  </si>
  <si>
    <t>Información General</t>
  </si>
  <si>
    <t>Documentación Requerida</t>
  </si>
  <si>
    <t>Comercial</t>
  </si>
  <si>
    <t>MARCAS EN EL MERCADO</t>
  </si>
  <si>
    <t>Requerimientos Técnicos</t>
  </si>
  <si>
    <t>Eléctricos</t>
  </si>
  <si>
    <t>TIPO TOMACORRIENTE</t>
  </si>
  <si>
    <t>POTENCIA</t>
  </si>
  <si>
    <t>Gases Clínicos</t>
  </si>
  <si>
    <t>Sanitarios</t>
  </si>
  <si>
    <t>AGUA FRÍA</t>
  </si>
  <si>
    <t>AGUA CALIENTE</t>
  </si>
  <si>
    <t>AGUA TRATADA</t>
  </si>
  <si>
    <t>Condiciones especiales del equipo</t>
  </si>
  <si>
    <t xml:space="preserve">                                      REQUERIMIENTOS DE LA DOTACIÓN 
                                   ESPECÍFICA POR SERVICIO</t>
  </si>
  <si>
    <t xml:space="preserve">PROVEEDORES EN COLOMBIA </t>
  </si>
  <si>
    <t>PROVEEDORES EN COLOMBIA</t>
  </si>
  <si>
    <t>OXIGENO</t>
  </si>
  <si>
    <t>VACIO</t>
  </si>
  <si>
    <t>NITROGENO</t>
  </si>
  <si>
    <t>AIRE  INDUSTRIAL</t>
  </si>
  <si>
    <t>AGUA FRIA</t>
  </si>
  <si>
    <t>CONDICIONES ESPECIALES DEL EQUIPO</t>
  </si>
  <si>
    <t>CIRUGÍA</t>
  </si>
  <si>
    <t>HUMEDAD</t>
  </si>
  <si>
    <t>PRESIÓN</t>
  </si>
  <si>
    <t>UMDNS</t>
  </si>
  <si>
    <t>AVANCES PROYECTO DE MATRIZ DE SERVICIOS</t>
  </si>
  <si>
    <t>Abril/04/2022</t>
  </si>
  <si>
    <r>
      <rPr>
        <b/>
        <sz val="11"/>
        <color theme="1"/>
        <rFont val="Calibri"/>
        <family val="2"/>
        <scheme val="minor"/>
      </rPr>
      <t>1.</t>
    </r>
    <r>
      <rPr>
        <sz val="11"/>
        <color theme="1"/>
        <rFont val="Calibri"/>
        <family val="2"/>
        <scheme val="minor"/>
      </rPr>
      <t xml:space="preserve"> Esquema de las matrices de servicios y de dotación </t>
    </r>
    <r>
      <rPr>
        <b/>
        <sz val="11"/>
        <color theme="1"/>
        <rFont val="Calibri"/>
        <family val="2"/>
        <scheme val="minor"/>
      </rPr>
      <t>(Mostrar items)</t>
    </r>
  </si>
  <si>
    <r>
      <t>2.</t>
    </r>
    <r>
      <rPr>
        <sz val="11"/>
        <color theme="1"/>
        <rFont val="Calibri"/>
        <family val="2"/>
        <scheme val="minor"/>
      </rPr>
      <t xml:space="preserve"> Se agregó a la matriz de servicios la búsqueda automática de lo que indica la resolución 3100 en cada uno de los estándares para todos los servicios</t>
    </r>
  </si>
  <si>
    <r>
      <t xml:space="preserve">3. </t>
    </r>
    <r>
      <rPr>
        <sz val="11"/>
        <color theme="1"/>
        <rFont val="Calibri"/>
        <family val="2"/>
        <scheme val="minor"/>
      </rPr>
      <t>Se definieron los primeros servicios para comenzar</t>
    </r>
  </si>
  <si>
    <r>
      <t xml:space="preserve">4. </t>
    </r>
    <r>
      <rPr>
        <sz val="11"/>
        <color theme="1"/>
        <rFont val="Calibri"/>
        <family val="2"/>
        <scheme val="minor"/>
      </rPr>
      <t>Listado de equipos del inventario ya existente en la IPS para los servicios anteriormente descritos</t>
    </r>
  </si>
  <si>
    <r>
      <t xml:space="preserve">5. </t>
    </r>
    <r>
      <rPr>
        <sz val="11"/>
        <color theme="1"/>
        <rFont val="Calibri"/>
        <family val="2"/>
        <scheme val="minor"/>
      </rPr>
      <t>Servicio adicional NO EXISTENTE: Medicina Nuclear - Falta realizar la documentación de que servicios y equipos aplicarían en este caso</t>
    </r>
  </si>
  <si>
    <r>
      <t xml:space="preserve">6. </t>
    </r>
    <r>
      <rPr>
        <sz val="11"/>
        <color theme="1"/>
        <rFont val="Calibri"/>
        <family val="2"/>
        <scheme val="minor"/>
      </rPr>
      <t xml:space="preserve">Se comenzó a llenar la plantilla de Servicios </t>
    </r>
  </si>
  <si>
    <r>
      <t xml:space="preserve">8. </t>
    </r>
    <r>
      <rPr>
        <sz val="11"/>
        <color theme="1"/>
        <rFont val="Calibri"/>
        <family val="2"/>
        <scheme val="minor"/>
      </rPr>
      <t>Preguntar el contacto de los de infraestrucura, para saber qué otros requisitos son necesarios tener en cuenta con relación a la parte de infraestructura</t>
    </r>
  </si>
  <si>
    <t>Miguel Rivero - Ingeniero Eléctrico</t>
  </si>
  <si>
    <t>Jesús Verbel - Ingeniero Mecánico</t>
  </si>
  <si>
    <r>
      <t xml:space="preserve">9. </t>
    </r>
    <r>
      <rPr>
        <sz val="11"/>
        <color theme="1"/>
        <rFont val="Calibri"/>
        <family val="2"/>
        <scheme val="minor"/>
      </rPr>
      <t>Preguntar con quién podría hablar de Gestión Ambiental para la parte de los ítems 'Sanitarios' y del tratamiento de aguas.</t>
    </r>
  </si>
  <si>
    <t>OK</t>
  </si>
  <si>
    <t>Falta</t>
  </si>
  <si>
    <r>
      <t xml:space="preserve">7. </t>
    </r>
    <r>
      <rPr>
        <sz val="11"/>
        <color theme="1"/>
        <rFont val="Calibri"/>
        <family val="2"/>
        <scheme val="minor"/>
      </rPr>
      <t>Documentación respectiva con las Fichas de Chile para tener en cuenta mientras se van llenando las plantillas</t>
    </r>
  </si>
  <si>
    <t>ARGÓN</t>
  </si>
  <si>
    <t>REDES HIDROSANITARIAS</t>
  </si>
  <si>
    <t>INFRAESTRUCTURA</t>
  </si>
  <si>
    <t>SALIDAS ELÉCTRICAS</t>
  </si>
  <si>
    <t>PUNTOS DE RED</t>
  </si>
  <si>
    <t>AGUAS GRISES</t>
  </si>
  <si>
    <t>DIMENSIONES</t>
  </si>
  <si>
    <t xml:space="preserve">ILUMINACIÓN </t>
  </si>
  <si>
    <t>AIRE ACONDICIONADO</t>
  </si>
  <si>
    <t>REGISTRO INVIMA</t>
  </si>
  <si>
    <t>REGISTRO DE IMPORTACIÓN</t>
  </si>
  <si>
    <t>CRONOGRAMA DE MANTENIMIENTO</t>
  </si>
  <si>
    <t>PROTOCOLO DE MANTENIMIENTO</t>
  </si>
  <si>
    <t>GUÍA RÁPIDA (ESPAÑOL)</t>
  </si>
  <si>
    <t>MANUAL DE USUARIO (ESPAÑOL)</t>
  </si>
  <si>
    <t>MANUAL DE SERVICIO (ESPAÑOL)</t>
  </si>
  <si>
    <t>HOJA DE VIDA</t>
  </si>
  <si>
    <t xml:space="preserve">CERTIFICADO DE CALIBRACIÓN </t>
  </si>
  <si>
    <t>LINK NORMATIVA</t>
  </si>
  <si>
    <t>LINK SERVICIOS</t>
  </si>
  <si>
    <t>Comentarios</t>
  </si>
  <si>
    <t>C</t>
  </si>
  <si>
    <t>CUMPLE</t>
  </si>
  <si>
    <t>NO CUMPLE</t>
  </si>
  <si>
    <t>NO APLICA</t>
  </si>
  <si>
    <t>TSINF</t>
  </si>
  <si>
    <t>Edificaciones de uso exclusivo en salud</t>
  </si>
  <si>
    <t xml:space="preserve">1. Los servicios de salud de urgencias, de atención del parto, hospitalarios y de cirugía que realicen procedimientos quirúrgicos no ambulatorios, solo se pueden prestar en edificaciones de uso exclusivo de salud. </t>
  </si>
  <si>
    <t>2. Los servicios de salud de: urgencias, cirugía y del grupo de internación, así como en los servicios de salud donde se realice el proceso de esterilización, deben contar con ambiente de aseo de uso exclusivo</t>
  </si>
  <si>
    <t>NC</t>
  </si>
  <si>
    <t>3. Cuando en una edificación de uso exclusivo de salud funcione más de un prestador de servicios de salud con servicios de los grupos de consulta externa y apoyo diagnóstico y complementación terapeutica, cada prestador cuenta con infraestructura separada delimitada fisicamente. Se pueden compartir los siguientes ambientes y áreas: aseo, salas de espera y unidades sanitarias.</t>
  </si>
  <si>
    <t>NA</t>
  </si>
  <si>
    <t>4. Las edificaciones donde se presten servicios de salud de urgencias y del grupo de internación, cuentan con tanque de almacenamientode agua para el consumo humano que garantice como mínimo una reserva de 24 horas de servicio continuo, calculando con base en el consumo de 600 lt por cama/camilla al día.</t>
  </si>
  <si>
    <t>5. Cuando el prestador de servicios de salud cuente con mas de una infraestructura y estas se puedan vincular funcionalmente entre si, lo harán mediante tunel o puente cubierto, o muro(s) colindante(s) que cuenten con acceso (s) que intercomuniquen las infraestructuras, de uso exclusivo del prestador y adicionalmente cumplen con las siguientes caracteristicas:</t>
  </si>
  <si>
    <t>5.1. Ancho que permita la movilización de camas, camillas, sillas de ruedas, equipos biomédicos  y personal para el traslado de los pacientes  en condiciones seguras.</t>
  </si>
  <si>
    <t>5.2. El piso del túnel o puente debe ser uniforme y de material antideslizante o con elementos que garanticen esta propiedad en todo su recorrido, con pasamanos d a ambos lados y con protecciones laterales hacia espacios libres.</t>
  </si>
  <si>
    <t>5.3. Lo anterior siempre y cuando la norma urbanística de la jurisdicción donde se localizan las sedes hayan aprobado esta forma de vinculación funcional entre las mismas.</t>
  </si>
  <si>
    <t>5.4. Esta edificación se podrá habilitar como una o varias sedes, de acuerdo con lo que determine el prestador de servicios de salud</t>
  </si>
  <si>
    <t>Edificaciones de uso mixto</t>
  </si>
  <si>
    <t>6. Cuando en una edificación de uso mixto funcione más de un prestador de servicios de salud, cada uno cuenta con infraestructura separada y delimitada físicamente. Se pueden compartir las salas de espera y las unidades sanitarias.</t>
  </si>
  <si>
    <t>7. En edificaciones de uso mixto pueden funsionar los prestadores de servicios de salud que oferten y presten servicios de los grupos de consulta externa. de apoyo diagnóstico y complementación terapeutica y los servicios del grupo quirurgico que realicen exclusivamente procedimientos de cirugia ambulatoria.</t>
  </si>
  <si>
    <t>Edificaciones de uso exclusivo en salud y edificaciones de uso mixto</t>
  </si>
  <si>
    <t>8. Los prestadores de servicios de salud ubicados en edificaciones de hasta tres (3) pisos o niveles contados a partir del nivel más bajo construido, y que funcione en segundo o tercer nivel o piso, cuentan con ascensor o rampa o sistema alternativo de elevación. El sistema alternativo de elevación no puede ser utilizado cuando se presten servicios hospitalarios, cirugía, urgencias o de atención del parto.</t>
  </si>
  <si>
    <t>9. Los sistemas alternativos de elevación deben cumplir con las siguientes condiciones:</t>
  </si>
  <si>
    <t>9.1. Su ubicación no interfiera con el acceso y evacuación de los usuarios por las escaleras</t>
  </si>
  <si>
    <t>9.2. Estén disponibles tanto para el acceso como para la evacuación de los usuarios</t>
  </si>
  <si>
    <t>9.3. Su manejo sea autonomo</t>
  </si>
  <si>
    <t>9.4. Garanticen seguridad durante su uso</t>
  </si>
  <si>
    <t>10. Las edificaciones con más de tres (3) pisos o niveles, contados a partir del nivel más bajo construido, cuentan con ascensor.</t>
  </si>
  <si>
    <t>11. En edificaciones donde se presten servicios de los grupos de internación, atención del parto, quirurgicos o urgencias para la movilización de pacientes en camilla, la cabina de los ascensores debe tener las dimensiones interiores mínimas de 2.20 de profundidad y de 1.20 ancho, que garanticen el traslado seguro de los pacientes. Las dimensiones de la cabina podrán ser variables en el o los ascensores que el prestador determine para la movilización de usuarios a pie o en silla de ruedas.</t>
  </si>
  <si>
    <t>12. Si se tienen escaleras o rampas, el piso debe ser uniforme y de material antideslizante o con elementos que garanticen esta propiedad en todo su recorrido, con pasamanos de preferencia a ambos lados y con protecciones laterales hacia espacios libres.</t>
  </si>
  <si>
    <t>14. En edificaciones donde se presten servicios de cirugía, atención del parto, laboratorio clínico, urgencias, gestión pre transfusional, dialisis, hospitalarios, imagénes diagnósticas, vacunación, servicio farmaceutico y los que requieran cadena de frio, cuentan con planta electrica.</t>
  </si>
  <si>
    <t xml:space="preserve">15. El prestador de servicios de salud que utilice equipos generadores de radiaciones ionizantes cuenta con licencia de práctica médica vigente expedida por la entidad competente. </t>
  </si>
  <si>
    <t>17. Cada prestador de servicios de salud debe contar con el respectivo concepto sanitario que dé cumplimiento a lo establecido en la normatividad sanitaria vigente en aspectos tales como agua para consumo humano, gestión de residuos, control de vectores, orden y aseo, condiciones locativas, entre otros. Este concepto será emitido por las autoridades sanitarias correspondientes, en el marco de sus competencias, y debe considerar los servicios de apoyo como lavanderia y servicio de alimentación.
Cuando estos servicios de apoyo son contratados con terceros dichos proveedores deben contar con el concepto sanitario correspondiente a la actividad de bienes y servicios que presta.</t>
  </si>
  <si>
    <t>Generalidades de los ambientes y las áreas de los servicios y sus características</t>
  </si>
  <si>
    <t>19. Las áreas de circulación están libres de obstáculos de manera que permitan la movilización de pacientes, talento humano, usuarios y equipos biomédicos</t>
  </si>
  <si>
    <t>20. Los ambientes y áreas que hagan parte de cualquier servicio de salud, deben permitir la instalación y movilización de equipos biomedicos y personal necesarios para la atención del paciente en condiciones de rutina o de emergencia.</t>
  </si>
  <si>
    <t>21.En los servicios del grupo quirurgico, los ambientes y áreas clasificados como no restringidos, semirestringidos, deben señalizarse mediante la demarcación permanente en piso con material lavable y resistente al tráfico pesado, utilizando los siguientes colores</t>
  </si>
  <si>
    <t>21.1. Verde: Ambientes o áreas no restringidas</t>
  </si>
  <si>
    <t>21.2. Amarillo: Ambientes o áreas semi-restringidas</t>
  </si>
  <si>
    <t>21.3. Roja: Ambientes o áreas restringidas</t>
  </si>
  <si>
    <t>22. Cada uno de los pisos o niveles de la edificación cuenta con señalización y planos indicativos de las rutas de evacuación, salidas de emergencia y puntos de encuentro, visible al público en general.</t>
  </si>
  <si>
    <t>23. Si el prestador de servicios de salud no tiene habilitado el servicio de gestión pre-transfusional, pero realiza procedimientos de transfusión sanguínea en alguno de sus servicios habilitados, tiene disponibilidad de un área con iluminación y ventilación natural o artificial, para la ubicación de la dotación requerida de acuerdo con los componentes sanguíneos a transfundir.</t>
  </si>
  <si>
    <t xml:space="preserve">24. Cuando un prestador de servicios de salud realice procedimientos bajo sedación fuera de salas de cirugía, tiene disponibilidad de área o ambiente para la recuperación de pacientes que puede ser la misma área o ambiente donde se realiza el procedimiento, garantizando la privacidad del usuario. </t>
  </si>
  <si>
    <t>25. El prestador de servicios de salud que realice el proceso de esterilización, cuenta con:</t>
  </si>
  <si>
    <t>25.1. Ambiente o área de recibo de material contaminado.</t>
  </si>
  <si>
    <t>25.2. Ambiente o área de lavado</t>
  </si>
  <si>
    <t>25.3. Ambiente o área de secado</t>
  </si>
  <si>
    <t>25.4. Ambiente o área de empaque.</t>
  </si>
  <si>
    <t>25.5. Ambiente o área de esterilización</t>
  </si>
  <si>
    <t xml:space="preserve">25.6. Ambiente o área para almacenamiento de material esteril </t>
  </si>
  <si>
    <t>25.7. Mesón de trabajo con poceta</t>
  </si>
  <si>
    <t>25.8. Lavamanos, cuando el proceso se realice fuera del servicio de salud</t>
  </si>
  <si>
    <t>26. El prestador de servicios de salud que contrate el proceso de esterilización, dentro de su infraestructura cuenta con:</t>
  </si>
  <si>
    <t>26.1. Ambiente o área para lavado, limpieza y desinfección y entrega de material limpio al proveedor</t>
  </si>
  <si>
    <t xml:space="preserve">26.2.  Ambiente o área para la recepción y almacenamiento del material esteril </t>
  </si>
  <si>
    <t>27. El prestador de servicios de salud que realice el proceso de esterilización en una cetral de esterilización cuenta con los siguientes ambientes y áreas señalizadas unidireccionales y de circulación restringida.</t>
  </si>
  <si>
    <t>27.1. Ambiente de recibo y lavado de material contaminado</t>
  </si>
  <si>
    <t>27.2. Ambiente limpio con las siguientes áreas:</t>
  </si>
  <si>
    <t>27.2.1. Área de secado</t>
  </si>
  <si>
    <t>27.2.2. Área de empaque</t>
  </si>
  <si>
    <t xml:space="preserve">27.2.3. Área de esterilización </t>
  </si>
  <si>
    <t xml:space="preserve">27.3. Ambiente para almacenamiento de material esteril </t>
  </si>
  <si>
    <t>Caracteristicas de los ambientes y áreas que pueden ser requeridos en varios servicios de salud</t>
  </si>
  <si>
    <t>28. Consultorio: para efectos del presente manual se definen los siguientes tipos de consultorios de acuerdo con la oferta de servicios:</t>
  </si>
  <si>
    <t>28.1.1. área para entrevista</t>
  </si>
  <si>
    <t xml:space="preserve">28.1.2. área de examen </t>
  </si>
  <si>
    <t>28.1.3. Lavamanos. No se exige adicional si el consultorio cuenta con unidad sanitaria</t>
  </si>
  <si>
    <t>28.1.4. Las áreas están separadas entre si por barrera física fija o móvil, con excepción de los consultorios del servicio de urgencias, optometría y oftalmologia, donde no se requiere.</t>
  </si>
  <si>
    <t>28.2.1. Área para entrevista.</t>
  </si>
  <si>
    <t>28.2.2. Área de procedimientos.</t>
  </si>
  <si>
    <t>28.2.3. Las áreas están separadas entre sí por barrera física fija.</t>
  </si>
  <si>
    <t>28.2.4. Mesón de trabajo.</t>
  </si>
  <si>
    <t>28.2.5. Poceta, cuando la requiera, según los procedimientos que el prestrador documente en el estándar de procesos prioritarios.</t>
  </si>
  <si>
    <t>28.2.6. Lavamanos. No se exige adiocnal si el consultorio cuenta con una unidad sanitaria.</t>
  </si>
  <si>
    <t>28.3.1. Área para entrevista, si la requiere</t>
  </si>
  <si>
    <t>28.3.2. Área para unidad odontológica.</t>
  </si>
  <si>
    <t>28.3.3. Lavamanos. No se exige adicional si el consultorio cuenta con unidad sanitaria.</t>
  </si>
  <si>
    <t>28.3.4. Área con mesón de trabajo con poceta.</t>
  </si>
  <si>
    <t>28.4.1. Área adicional por cada unidad odontológica que permita la instalación y movilización de talento humano, pacientes, usuarios y equipos biomédicos.</t>
  </si>
  <si>
    <t>28.4.2. Barrera física fija o móvil entre las unidades odontológicas.</t>
  </si>
  <si>
    <t>28.4.3. Mínimo un lavamanos por cada tres unidades odontológicas o fracción.</t>
  </si>
  <si>
    <t>28.4.5. A partir de tres unidades odontológicas, adicional a lo mencionado en los numerales 28.4.1, 28.4.2 y 28.4.3, tiene disponibilidad de un ambiente con mesón de trabajo y poceta.</t>
  </si>
  <si>
    <t>29.1. Área para entrevista, según el tipo de consulta.</t>
  </si>
  <si>
    <t>29.2. Lavamanos. No se exige adicional si el consultorio cuenta con unidad sanitaria.</t>
  </si>
  <si>
    <t>30. Sala de procedimientos: Es el ambiente donde se realizan procedimientos derivados de los servicios de salud. Para efectos del presente manual, se definen los siguientes tipos de sala:</t>
  </si>
  <si>
    <t>30.1. Sala de procedimientos o curaciones. 
Ambiente con mínimo 8 m2, que cuenta con:</t>
  </si>
  <si>
    <t>30.1.1. Mesón de trabajo</t>
  </si>
  <si>
    <t>30.1.2. Poceta, cuando la requiera, según los procedimientos que el prestador documente en el estándar de procedimientos prioritarios.</t>
  </si>
  <si>
    <t>30.1.3. Lavamanos</t>
  </si>
  <si>
    <t>30.2. Sala de procedimientos de Litotricia: 
Ambiente con dimensión variable acirde con la tecnólogía utilizada, que cuenta con mesón de trabajo con poceta y disponibilidad de:</t>
  </si>
  <si>
    <t>30.2.1. Vestidor para pacientes con área para casilleros.</t>
  </si>
  <si>
    <t>30.2.2. Área de recuperación.</t>
  </si>
  <si>
    <t>30.2.3. Unidad sanitaria.</t>
  </si>
  <si>
    <t>30.3. Sala de procedimientos endoscópicos:
Ambiente con dimensión variable acorde con el tipo de tecnología utilizada y los procedimientos que se realicen, cuenta con:</t>
  </si>
  <si>
    <t>30.3.1. Área de procedimientos endoscópicos.</t>
  </si>
  <si>
    <t>30.3.2. Área de recuperación, que puede ser la misma área donde se realice el procedimiento endoscópico.</t>
  </si>
  <si>
    <t>30.3.3 Lavamanos.
Disponibilidad de:</t>
  </si>
  <si>
    <t>30.3.4. Unidad sanitaria</t>
  </si>
  <si>
    <t>30.3.5. Vestidr para pacientes con área para casilleros que puede ser la misma unidad sanitaria con casilleros.</t>
  </si>
  <si>
    <t>30.3.6. Ambiente o área para almacenar materiales e insumos.</t>
  </si>
  <si>
    <t>30.3.7. Área de limpieza y desinfección de endoscopis con mesón de trabajo con poceta.</t>
  </si>
  <si>
    <t>30.3.8. Ambiente o área para almacenamiento de equipos biomédicos.</t>
  </si>
  <si>
    <t>30.4. Si se realiza procedimiento de monitorización electroencefalográfica con vídeo y radio, cuenta con:</t>
  </si>
  <si>
    <t>30.4.1. Ambiente con dimensión variable acorde con el tipo de tecnología utilizada.
Disponibilidad de:</t>
  </si>
  <si>
    <t>30.4.2. Unidad sanitaria</t>
  </si>
  <si>
    <t>30.5. Si se realiza procedimientos terapéuticos con láser de argón o yag láser, cuenta con ambiente con dimensión variable acorde con el tipo de tecnología utilizada:</t>
  </si>
  <si>
    <t>31. Sistema de alarma cuando se cuente con red de distribución de gases medicinales.</t>
  </si>
  <si>
    <t>32. Puesto de enfermería
Área con dimensión variable que, de acuerdo con las necesidades de cada servicio, cumplen con las siguientes características:</t>
  </si>
  <si>
    <t>32.1. Superficie de trabajo</t>
  </si>
  <si>
    <t>32.2. Permitela monitprización permanente de los pacientes o sistemas alternativos para su visualización.</t>
  </si>
  <si>
    <t>32.3. Cuenta con alarma o sistema de llamado de enfermería, donde se requiera.</t>
  </si>
  <si>
    <t>33. Ambiente o área de trabajo limpio, que cuenta con:</t>
  </si>
  <si>
    <t>33.1. Mesón de trabajo.</t>
  </si>
  <si>
    <t>33.2. Área para el almacenamiento y aislamiento de medicamentos.</t>
  </si>
  <si>
    <t>33.3. Lavamanos.</t>
  </si>
  <si>
    <t>34. Ambuiente de trabajo sucio, que cuenta con:</t>
  </si>
  <si>
    <t>34.1. Mesón de trabajo con poceta.</t>
  </si>
  <si>
    <t>34.2. Lavamanos.</t>
  </si>
  <si>
    <t>35. Estación de enfermería, que cuenta con:</t>
  </si>
  <si>
    <t>35.1. Puesto de enfermería.</t>
  </si>
  <si>
    <t>35.2. Ambiente o área de trabajo limpio.</t>
  </si>
  <si>
    <t>35.3. Ambiente de trabajo socio.
Disponibilidad de los siguientes ambientes o áreas:</t>
  </si>
  <si>
    <t>35.4. Área o ambiente para el depósito de equipos biomédicos con dimensión variable de acuerdo con las necesidades del servicio.</t>
  </si>
  <si>
    <t>35.5. Área o ambiente para depósito de ropa limpia de dimensión variable de acuerdo con las necesidades del servicio.</t>
  </si>
  <si>
    <t>35.6. Ambiente para depósito de ropa sucia, con dimensión variable de acuerdo con las necesidades del servicio.</t>
  </si>
  <si>
    <t>35.7. Lavapatos cuando el servicio de salud lo requiera.</t>
  </si>
  <si>
    <t>35.8. Unidad sanitaria.</t>
  </si>
  <si>
    <t>36. Baño, ambiente que cuenta con:</t>
  </si>
  <si>
    <t>36.1. Sanitario.</t>
  </si>
  <si>
    <t xml:space="preserve">36.2. Lavamanos. </t>
  </si>
  <si>
    <t>36.3. Ducha.</t>
  </si>
  <si>
    <t>36.4. Alarma o sistema de llamado, donde se requiera.</t>
  </si>
  <si>
    <t>36.5. Puertas corredizas o con apertura hacia el exterior.</t>
  </si>
  <si>
    <t>37. Unidad sanitaria, ambiente que cuenta con:</t>
  </si>
  <si>
    <t>37.1. Sanitario.</t>
  </si>
  <si>
    <t>37.2. Lavamanos.</t>
  </si>
  <si>
    <t>38. La unidad sanitara adaptada para personas con movilidad reducida cuenta con:</t>
  </si>
  <si>
    <t>38.1. Sanitario</t>
  </si>
  <si>
    <t>38.2 Lavamanos.</t>
  </si>
  <si>
    <t>38.3. Dimensiones que permita el desplazamiento del paciente y maniobra en su interior, las puertas tienen un ancho que permite el fácil acceso de pacientes en sillas de ruedas.</t>
  </si>
  <si>
    <t>38.4. Puertas corredizas o con apertura hacia el exterior.</t>
  </si>
  <si>
    <t>38.5. Accesorios que facilite la accesibilidad, movilidad y seguridad del usuario.</t>
  </si>
  <si>
    <t>38.6. Alarma o sistema de llamado.</t>
  </si>
  <si>
    <t>39. Bateria sanitaria, ambiente que cuenta con sanitarios en serie y lavamanos, discriminadas por sexo, serán separadas con barreras físicas fijas o divisiones en materiales resistentes, inoxidables e impermeables, con espacios libres que faciliten la ventilación y las labores de aseo. Se instalará adicionalmente un orinal para sexomasculino. Como mínimo uno de los sanitarios de la bateria debe ser apto para personas com movilidad reducida discriminado por sexo.</t>
  </si>
  <si>
    <t>40. Sala de espera:</t>
  </si>
  <si>
    <t>40.1. Ambiente o área con dimensión variable de acuerdo al servicio o servicios, independiente de las áreas de circulación, que cuenta con ventilación e iluminación natural y/o artificial.</t>
  </si>
  <si>
    <t>40.2. Disponibilidad de unidades sanitarias discriminadas por sexo o baterias sanitarias.</t>
  </si>
  <si>
    <t>Generalidades de las condiciones de orden, aseo, limpieza y desinfecciones</t>
  </si>
  <si>
    <t>41. Las condiciones de orde, aseo, limpieza y desinfección son evidentes y responde a un proceso dinámico de acuerdo con los servicios prestados.</t>
  </si>
  <si>
    <t>42. En las edificaciones destinadas a la prestación de servicios de salud, los pisos deben ser resistentes a factores ambientales, deben ser continuos, antideslizantes, impermeables, lavables, sólidos, resistentes a procesos de lavado y desinfección. Cuando se tengan dilataciones y juntas, estas deben ser selladas de manera que ofrezcan continuidad de la superficie.</t>
  </si>
  <si>
    <t xml:space="preserve">43. Los cielo rasos o techos y paredes o muros deben ser impoermeables, lavables, sólidos, resistentes a fctores ambientales e incombustibles y de superficie lisa y continua. </t>
  </si>
  <si>
    <t>44. En los servicios de cirugía, atención del parto, ambiente TPR, salas de procedimientos, consultorios donde se realicen procedimientos, servicios de internación en cuidado básico, intermedio e intensivo, urgencias, diálisis, hemodinámia e intervencionismo, laboratorios, gestión pre transfunsional, quimioterapia, consulta odontológica y los ambientes o áreas donde se requieran procesos de limpieza y asepsia más profundos, adicional al criterio anterior, la unión entre paredes o muros y el piso debe ser en media caña evitando la formación de aristas o de esquinas.</t>
  </si>
  <si>
    <t>45. En los servicios de cirugía, atención del parto, ambiente TPR y el ambiente de esterilización, la unión entre cielo raso o techo y la pared o muro y la unión entre paredes o muros, debe contar con media caña, evitando la formación de aristas o de esquinas.</t>
  </si>
  <si>
    <t>Criterios de la infraestructura para las modalidades extramural y telemedicina</t>
  </si>
  <si>
    <t>Modalidad extramural unidad móvil, jornada de salud y domiciliaria</t>
  </si>
  <si>
    <t xml:space="preserve">46. Cuando un prestador de servicios de salud preste sus servicios exclusivamente en la modalidad extramural, la sede cuenta con: </t>
  </si>
  <si>
    <t>46.1. Ambiente o área para el almacenamiento de medicamentos o dispositivos médicos e isumos, cuando se requiera.</t>
  </si>
  <si>
    <t>46.2. Ambiente o área para el almacenamiento de equipos biomédicos.</t>
  </si>
  <si>
    <t>46.3. Ambiente o área para el archivo de las historias clínicas y registros.</t>
  </si>
  <si>
    <t>47. Disponibilidad de ambiente o área para las labores de aseo, limpieza y desinfección para las unidades móviles.</t>
  </si>
  <si>
    <t>Movilidad extramural domiciliaria.</t>
  </si>
  <si>
    <t>48. El domicilio del paciente cumple con las siguientes condiciones:</t>
  </si>
  <si>
    <t>48.1. Servicios públicos domiciliarios: Acueducto, alcantarillado, energía eléctrica y sistema de comunicación.</t>
  </si>
  <si>
    <t>48.2. Unidad sanitaria o baño.</t>
  </si>
  <si>
    <t>Modalidad extramural Unidad móvil, terrestre y acuática.</t>
  </si>
  <si>
    <t>49. Las condiciones de orden, aseo, limpieza y desinfección son evidentes y responden a un proceso dinámico de acuerdo con los servicios prestados.</t>
  </si>
  <si>
    <t>50. La unidad móvil cuenta con:</t>
  </si>
  <si>
    <t xml:space="preserve">50.1. De acuerdo con los servicios a prestar, los ambientes y áreas cumplen </t>
  </si>
  <si>
    <t>50.2. Suministro de agua potable de manera permanente.</t>
  </si>
  <si>
    <t>50.3. Tanque para el almacenamiento de aguas residuales. Las aguas residuales no se vierten en la vía pública o en el cauce fluvial.</t>
  </si>
  <si>
    <t>50.4. Identificación visual como unidad móvil terrestre o acuática según aplique.</t>
  </si>
  <si>
    <t>50.5. Acceso al servicio de energía eléctrica o fuente de energía alternativa.</t>
  </si>
  <si>
    <t>50.6. Señalización y condiciones que garanticen la seguridad durante el abordaje, incluyendo el ingreso de personas con discapacidad.</t>
  </si>
  <si>
    <t>50.7. Estructuras firmes para el ingreso y salida de pacientes y usuarios, con protecciones laterales a espacios libres.</t>
  </si>
  <si>
    <t>50.8. Señalización de áreas restringidas al interior de la unidad móvil.</t>
  </si>
  <si>
    <t>50.9. Barreras o mecanismos que impidan el ingres de usuarios a las áreas restringidas.</t>
  </si>
  <si>
    <t>50.10. Para unidades móviles marítimas o fluviales, las uniones con tierra firme son continuas, sin desniveles y permiten el flujo de camillas y sillas de ruedas.</t>
  </si>
  <si>
    <t>Modalidad telemedicina - Prestador remisor</t>
  </si>
  <si>
    <t>51. Adicional a los criterios del estándar de infraestructura enunciados que le aplique, el prestador de servicios de salud cuenta con:</t>
  </si>
  <si>
    <t>51.1. Conectividad que garantice la prestación de servicios de salud con integridad y continuidad de acuerdo con el método de transferencia de información que utilice (sincrónico o asincrónico).</t>
  </si>
  <si>
    <t>51.2. Plataformas tecnológicas que garanticen la seguridad y privacidad de la información y la disponibilidad permanente para prestar los servicios de salud, cumpliendo con los criterios de seguridad, privacidad y protección de datos personales establecidos en la normatividad o lineamientos que regulen la materia.</t>
  </si>
  <si>
    <t>51.3. Suministro de energía eléctrica o baterias que permitan el uso de los instrumentos de comunicación y de los equipos biomédicos necesarios.</t>
  </si>
  <si>
    <t>51.4. Nivel de iluminación homogénea con luz fluorescente blanca fría y no mezclar tipos de iluminación cálida con fría.</t>
  </si>
  <si>
    <t>Modalidad telemedicina - Prestador referencia.</t>
  </si>
  <si>
    <t>52. Adicional a los criterios del estándar de infraestructura enunciados que le aplique, el prestador de servicios de salud cuenta con:</t>
  </si>
  <si>
    <t>52.1. Conectividad que garactice la pestación de servicios de salud con integridad y continuidad de acuerdo con el método de transferencia de información que utilice (sincrónico o asincrónico).</t>
  </si>
  <si>
    <t>52.2. Plataformas tecnológicas que garanticen la seguridad y privacidad de la información y la disponibilidad permanente para prestar los servicio de salud, cumpliendo con los criterios de seguridad, privacidad y protección de datos personales establecidos en la normatividado lineamientos que regulen la materia.</t>
  </si>
  <si>
    <t>52.3. Suministro de energía eléctrica o baterias que permitan el uso de los instrumentos de comunicación y de los equipos biompedicos necesarios.</t>
  </si>
  <si>
    <t>52.4. Nivel de iluminación homogénea.</t>
  </si>
  <si>
    <t>Modalidad telemedicina - Prestador de referencia exclusivo.</t>
  </si>
  <si>
    <t>53. Cuando el prestador de servicios de salud preste sus servicios exclusivamente en la modalidad de telemedicina como prestador de referencia, cuenta con:</t>
  </si>
  <si>
    <t>53.1. Ambiente exclusivo para la realización de la atención a distancia que garantiza la privacidad y la confidencialidad durante la atención, la seguridad de los equipos frente a la extracciónno autorizada y condiciones ambientales para su correcto funcionamiento,libre de interferencias visuales y sonoras.</t>
  </si>
  <si>
    <t>53.2. Conectividad que garantice la prestación de servicios de salud con integridad y continuidad de acuerdo con el método de transferencia de información que utilice (sincrónico o asincrónico)</t>
  </si>
  <si>
    <t>53.3. Plataformas tecnológicas que garantizan la seguridad y privacidad de la información y la disponibilidad permanente para prestar los servicios, cumpliendo con los criterios de seguridad, privacidad y protección de datos personales establecidos en la normatividad que regule la materia.</t>
  </si>
  <si>
    <t>53.4. Suministro de energía eléctrica o baterias que permitan el uso de los instrumentos de comunicación y de los equipos biomédicos cuando aplique.</t>
  </si>
  <si>
    <t>53.5. Nivel de iluminación homogénea.</t>
  </si>
  <si>
    <t>TSDOT</t>
  </si>
  <si>
    <t xml:space="preserve">1. El prestador de servicios de salud cuenta con el registro de la relación de los equipos biomédicos requeridos para la prestación de servicios de salud, este registro cuenta como mínimo con la siguiente información: </t>
  </si>
  <si>
    <t xml:space="preserve">1.1. Nombre del equipo biomédico. </t>
  </si>
  <si>
    <t xml:space="preserve">1.2. Marca. </t>
  </si>
  <si>
    <t>1.3. Modelo.</t>
  </si>
  <si>
    <t xml:space="preserve">1.4. Serie. </t>
  </si>
  <si>
    <t>1.5. Registro sanitario para dispositivos médicos o permiso de comercialización para equipos biomédicos de tecnología controlada, cuando lo requiera.</t>
  </si>
  <si>
    <t xml:space="preserve">1.6. Clasificación por riesgo, cuando el equipo lo requiera. </t>
  </si>
  <si>
    <t>2. El prestador de servicios de salud garantiza las condiciones técnicas de calidad de los equipos biomédicos, para lo cual cuenta con:</t>
  </si>
  <si>
    <t>2.1. Programa de mantenimiento preventivo de los equipos biomédicos, que incluya el cumplimiento de las recomendaciones establecidas por el fabricante o de acuerdo con el protocolo de mantenimiento que tenga definido el prestador, éste último cuando no esté definido por el fabricante.</t>
  </si>
  <si>
    <t>2.2. Hoja(s) de vida del(los) equipo(s) biomédico(s), con los registros de los mantenimientos preventivos y correctivos, según corresponda.</t>
  </si>
  <si>
    <t xml:space="preserve">3. El prestador de servicios de salud cuenta con un programa de capacitación en el uso de dispositivos médicos cuando éstos lo requieran, el cual puede ser desarrollado por el fabricante, importador o por el mismo prestador. </t>
  </si>
  <si>
    <t>4. La dotación de los servicios de salud está en concordancia con lo definido por el prestador en el estándar de procesos prioritarios.</t>
  </si>
  <si>
    <t>5. La suficiencia de equipos biomédicos está relacionada con la frecuencia de uso de los mismo, incluyendo los tiempos del proceso de esterilización, cuando aplique.</t>
  </si>
  <si>
    <t>6. El mantenimiento de los equipos biomédicps es ejecutado por el talento humano profesional, tecnólogo o técnico en áreas relacionadas. Este mantenimiento puede ser realizado directamente por el prestador de servicios de salud o mediante contrato o convenio con un tercero.</t>
  </si>
  <si>
    <t>7. Los prestadores que oferten servicios de salud en modalidad extramural no pueden elaborar ni adaptar dispositivos médicos sobre medida.</t>
  </si>
  <si>
    <t>8. Los servicios de salud que requieren carro de paro, cuenta con la siguiente dotación:</t>
  </si>
  <si>
    <t>8.1. Desfibrilador bifásico con sistema de visualización integrado, capacidad de cardioversión, marcapasos transcutáneo y paletas para adultos y pediátricas según aplique.</t>
  </si>
  <si>
    <t>8.2. Resucitador  pulmonar  manual.</t>
  </si>
  <si>
    <t>8.3. Aspirador o sistema de vacío.</t>
  </si>
  <si>
    <t>8.4. Monitor de signos vitales con accesorios que cuenta como mínimo con:</t>
  </si>
  <si>
    <t>8.4.1. Trazado electrocardiográfico si no está incorporado en el desfibrilador</t>
  </si>
  <si>
    <t>8.4.2.Presión no invasiva</t>
  </si>
  <si>
    <t>8.4.3. Saturación de oxígeno que puede estar integrado en el monitor o externo</t>
  </si>
  <si>
    <t>8.4.4. Batería</t>
  </si>
  <si>
    <t>8.5. Laringoscopio con hojas rectas y curvas para adultos y pediátricas, según aplique</t>
  </si>
  <si>
    <t>8.6. Medicamentos, dispositivos médicos e insumos, definidos por el prestador.</t>
  </si>
  <si>
    <t>9. Las instituciones prestadoras de servicios de salud con servicios de hospitalización, hospitalización paciente crónico con y sin ventilador, cuidado intensivo neonatal, pediátrico y adulto, urgencias y del grupo quirúrgico, en la modalidad intramural, cuentan con equipos de telecomunicaciones de doble via y conectividad para notificar a la Red de Donación y Trasplantes sobre la existencia de un posible donante.</t>
  </si>
  <si>
    <t>11. En los sistemas centralizados de gases medicinales, se realiza el mantenimiento a los componentes del sistema por el personal capacitado por el fabricante.</t>
  </si>
  <si>
    <t>12. El prestador de servicios de salud que realice el proceso de esterilización en un área o ambiente dentro o fuera del servicio de salud cuenta con los equipos biomédicos y la dotación de acuerdo con el método utilizado.</t>
  </si>
  <si>
    <t>13. Si el prestador de servicios de salud no tiene habilitado el servicio de gestión pre transfusional, pero realiza procedimientos de transfusión sanguínea en alguno de sus servicios habilitados cuenta con:</t>
  </si>
  <si>
    <t>13.1. Nevera o depósito fria para el almacenamiento de sangre o de sus componentes con sistema de control de temperatura entre 1ºC y 6ºC y alarma audible o sistema de monitoreo que alerte cambios próximos al límite en que la sangre o sus componentes puedan deteriorarse.</t>
  </si>
  <si>
    <t>13.2. Equipo para descongelar plasma, cuando se requiera, con sistema de control de temperatura.</t>
  </si>
  <si>
    <t>13.3 Congelador para la conservación de plasma o crioprecipitados con registro y control de temperatura por debajo de -18ºC y sistema de alarma audible que alerte cambios próximos al límite en que el componente almacenado pueda deteriorarse, cuando se requiera.</t>
  </si>
  <si>
    <t>13.4. Agitador  o rotador de plaquetas con sistema de control de temperatura  entre 20ºC y 24ºC cuando se requiera.</t>
  </si>
  <si>
    <t>13.5. Nevera para transporte de componentes sanguíneos, donde se garantice la cadena de frío.</t>
  </si>
  <si>
    <t>14. Los servicios de salud donde se realicen procedimientos  bajo sedación fuera de salas de cirugía y monitorización electroencefalográfica con video y radio cuentan con carro de paro.</t>
  </si>
  <si>
    <t>15. En los servicios de los grupos quirúrgico, internación y el servicio de urgencias, el prestador de servicios de salud cuenta con accesorios para garantizar empaque cerrado y transporte de los elementos sucios y limplos, como compreseros, vehículos para ta recolección interna de residuos, carros de comida, instrumental, entre otros.</t>
  </si>
  <si>
    <t>Modalidad extramural</t>
  </si>
  <si>
    <t>16. Adicional a los criterios enunciados del presente estándar, que le apliquen, el prestador de servicios de salud cuenta con:</t>
  </si>
  <si>
    <t>16.1. Sistemas de telecomunicaciones de doble vía.</t>
  </si>
  <si>
    <t>16.2. Cuando se realicen pruebas para la detección de eventos de interés en salud pública, cuenta con:</t>
  </si>
  <si>
    <t>16.2.1. Microscopio</t>
  </si>
  <si>
    <t>16.2.2. Cinta métrica</t>
  </si>
  <si>
    <t>16.2.3. Báscula</t>
  </si>
  <si>
    <t>Modalidad telemedicina</t>
  </si>
  <si>
    <t>17. El prestador de servicios de salud realiza el mantenimiento de la tecnología de información y de comunicaciones para avalar la calidad de la información, y adicionalmente cuenta con:</t>
  </si>
  <si>
    <t>17.1. Prestador remisor</t>
  </si>
  <si>
    <t>17.1.1. Documento firmado por un ingeniero biomédico con tarjeta profesional vigente, que certifique que:</t>
  </si>
  <si>
    <t>17.1.1.1. Los dispositivos periféricos necesarios, de acuerdo con el tipo de servicios ofertados, garantizan la obtención de la información requerida por el prestador de referencia.</t>
  </si>
  <si>
    <t>17.1.1.2. Los equipos de captura utilizados por  el prestador de servicios de salud garantizan que la información obtenida es equivalente a la original, de manera que al ser reproducida se garantice su calidad y confiabilidad.</t>
  </si>
  <si>
    <t>17.1.1.3. Los parámetros de digitalización y compresión seleccionados en los equipos durante la captura de datos o imágenes garantizan la resolución necesaria para permitir el diagnóstico.</t>
  </si>
  <si>
    <t>17.1.1.4. Si el prestador de servicios  de salud realiza consulta dermatológica en la modalidad de telemedicina cuenta con cámara digital de alta resolución que permita un fácil enfoque de las lesiones de piel y revisión de las imágenes capturadas previo a la transmisión al dermatólogo.</t>
  </si>
  <si>
    <t>17.1.2. Documento firmado por un ingeniero de sistemas con tarjeta profesional vigente, que certifique que:</t>
  </si>
  <si>
    <t>17.1.2.1. Los dispositivos utilizados para transferencia de información sincrónica por videoconferencia garantizan óptima fidelidad y calidad del video y sonido para el prestador remisor y para e! prestador de referencia.</t>
  </si>
  <si>
    <t>17.1.2.2. El software utilizado se adapta al cambio en la disponibilidad del ancho de banda sin perder conexión. En el caso que la videoconferencia sea grabada se deberán contemplar todos criterios de seguridad informática, que permita resguardar adecuadamente la confidencialidad y privacidad del paciente.</t>
  </si>
  <si>
    <t>17.1.2.3. Las pantallas o monitores grado médico utilizados para el despliegue de imágenes cuentan con una distancia máxima de 0.25 milímetros entre píxeles
(dot pitch), para garantizar la interpretación adecuada de la información recibida.</t>
  </si>
  <si>
    <t>17.2. Prestador de referencia.</t>
  </si>
  <si>
    <t>17.2.1. Documento firmado por un ingeniero de sistemas con tarjeta profesional vigente, que certifique que:</t>
  </si>
  <si>
    <t>17.2.1.1. Los dispositivos utilizados para transferencia de información sincrónica por videoconferencia garantizan una óptima fidelidad y calidad del video y sonido tanto para el prestador remisor como para el prestador de referencia.</t>
  </si>
  <si>
    <t>17.2.1.2. El software utilizado se adapta al cambio de la disponibilidad del ancho de banda sin perder la conexión.</t>
  </si>
  <si>
    <t>17.2.1.3. En el caso que la videoconferencia sea grabada se deberán contemplar todos los criterios de seguridad informática, que permita resguardar adecuadamente la confidencialidad y privacidad del paciente.</t>
  </si>
  <si>
    <t>17.2.2. Las pantallas o monitores grado médico utilizados para el despliegue de imágenes cuentan con una distancia máxima de 0.19 milímetros entre pixeles (dot pitch), resolución mínima de 1024 x 768 pixeles, como mínimo un ratio de contraste de 500:1 y mínimo de luminancia (brillo) de 250 cd/m2 que permita garantizar la interpretación adecuada de la información recibida.</t>
  </si>
  <si>
    <t>Modalidad extramural unidad móvil, jornada de salud y domiciliaria.</t>
  </si>
  <si>
    <t>Grupo Consulta Externa</t>
  </si>
  <si>
    <t>CEG_TH</t>
  </si>
  <si>
    <t xml:space="preserve">Complejidad baja </t>
  </si>
  <si>
    <t>Modalidad intramural, extramural unidad móvil, jornada de salud y domiciliaria</t>
  </si>
  <si>
    <t>1. Cumple con los criterios que le sean aplicables de todos los servicios y adicionalmente.</t>
  </si>
  <si>
    <t>2. Cuenta con el profesional de la salud de acuerdo con el servicio a ofertar.</t>
  </si>
  <si>
    <t>3. Cuando se oferte la estrategia para el majo de la Enfermedad Respiratoria Aguda (ERA), el servicio tiene disponibilidad de:</t>
  </si>
  <si>
    <t>3.1.  Profesional de la medicina.</t>
  </si>
  <si>
    <t>3.2.  Profesional de la enfermería o terapia respiratoria o fisioterapia.</t>
  </si>
  <si>
    <t xml:space="preserve">Modalidad telemedicina </t>
  </si>
  <si>
    <t>Categoría interactiva y no interactiva-prestador de referencia</t>
  </si>
  <si>
    <t>4.  Cumple con los criterios que le sean aplicables de todos los servicios y adicionalmente, cuenta con:</t>
  </si>
  <si>
    <t>4.1.  Profesional de la salud de acuerdo con el servicio a ofertar.</t>
  </si>
  <si>
    <t>Categoria telexperticia- prestador de remisor</t>
  </si>
  <si>
    <t>5.  Cumple con los criterios que le sean aplicables de todos los servicios y adicionalmente:</t>
  </si>
  <si>
    <t>5.1.  Cuando se realice telexperticia entre profesionales de la salud cuenta con el profesional de la salud de acuerdo con el servicio a ofertar.</t>
  </si>
  <si>
    <t>5.2.  Cuando realice telexperticia entre personal de salud no profesional y un profesional de la salud, el prestador remisor cuenta con técnico, tecnólogo o auxiliar que atiende presencialmente al usuario.</t>
  </si>
  <si>
    <t>Categoria telexperticia-prestador de referencia</t>
  </si>
  <si>
    <t>6.  Cumple con los criterios que le sean aplicables de todos los servicios y adicionalmente cuenta con profesional de la salud que atiende a distancia, de acuerdo con el servicio a ofertar.</t>
  </si>
  <si>
    <t>Categoría telemonitoreo-prestador de referencia</t>
  </si>
  <si>
    <t>7.  Cumple con los criterios que le sean aplicables de todos los servicios y adicionalmente cuenta con el personal de salud profesional que se requiera para realizar el telemonitoreo de acuerdo con lo documentado por el prestador de servicios de salud en el estándar de procesos prioritarios.</t>
  </si>
  <si>
    <t>CEG_INF</t>
  </si>
  <si>
    <t>Modalidad intramural</t>
  </si>
  <si>
    <t>8.  Cumple con los criterios que le sean aplicables de todos los servicios y adicionalmente</t>
  </si>
  <si>
    <t>9.  Cuenta con:</t>
  </si>
  <si>
    <t>9.1.  El tipo de ambiente o consultorio de acuerdo con la oferta, así:</t>
  </si>
  <si>
    <t>9.1.1.  Consultorio donde se realiza examen físico</t>
  </si>
  <si>
    <t>9.1.2.  Ambiente de entrevista donde no se realiza examen físico ni procedimientos.</t>
  </si>
  <si>
    <t>9.1.3. Consultorio donde se realizan procedimientos.</t>
  </si>
  <si>
    <t>9.1.4.  Consultorio odontológico con una unidad odontológica o más</t>
  </si>
  <si>
    <t>9.2.  Sala de procedimientos, cuando se requiera.</t>
  </si>
  <si>
    <t>10.  Disponibilidad de:</t>
  </si>
  <si>
    <t>10.1.  Sala de espera</t>
  </si>
  <si>
    <t>10.2.  Mínimo una (1) unidad sanitaria de uso mixto, apta para personas con movilidad reducida, cuando el prestador cuenta con hasta dos consultorios o ambientes de entrevista.</t>
  </si>
  <si>
    <t>10.3.  Mínimo una (1) unidad sanitaria discriminada por sexo apta para personas con movilidad reducida, o bateria sanitaria discriminada por sexo con mínimo una (1) unidad sanitaria apta para personas con movilidad reducida, cuando el prestador cuente con más de dos consultorios o ambientes de entrevista.</t>
  </si>
  <si>
    <t>11. Cuando se oferte la estrategia para el manejo de la Enfermedad Respiratoria Aguda (ERA), el ambiente cuenta con:</t>
  </si>
  <si>
    <t>11.1.  Lavamanos</t>
  </si>
  <si>
    <t>11.2.  Mesón de trabajo</t>
  </si>
  <si>
    <t>11.3.  Poceta, cuando la requiera, según los procedimientos que documente.</t>
  </si>
  <si>
    <t>11.4.  Barrera física móvil o fija, para separación entre sillas.</t>
  </si>
  <si>
    <t>12. Cuando se realicen terapias e intervenciones grupales para la atención de personas con consumo de sustancias psicoactivas o alteraciones en salud mental, cuenta con ambiente con dimensión variable para su realización.</t>
  </si>
  <si>
    <t xml:space="preserve">13.  Cuando se realicen actividades grupales de educación para la salud, tiene disponibilidad de un ambiente con dimensión variable.  </t>
  </si>
  <si>
    <t>Modalidad Extramural: Unidad móvil, Jornada de Salud y Domiciliaria</t>
  </si>
  <si>
    <t xml:space="preserve">14.  Cumple con los criterios que le sean aplicables de todos los servicios. </t>
  </si>
  <si>
    <t>15.  Cumple con los criterios que le sean aplicables de todos los servicios.</t>
  </si>
  <si>
    <t xml:space="preserve">Categoría telexpeticia-prestador remisor </t>
  </si>
  <si>
    <t>16.  Cumple con los criterios establecidos en el servicio de consulta externa general.</t>
  </si>
  <si>
    <t>Categoría telexperticia-prestador de referencia</t>
  </si>
  <si>
    <t>17.  Cumple con los criterios que le sean aplicables de todos los servicios.</t>
  </si>
  <si>
    <t>18.  Cumple con los criterios que le sean aplicables de todos los servicios.</t>
  </si>
  <si>
    <t>CEG_DOT</t>
  </si>
  <si>
    <t xml:space="preserve">Modalidad intramural </t>
  </si>
  <si>
    <t>19.  El consultorio donde se realice examen físico cumple con los criterios que se sean plicables de todos los servicios y adicionalmente cuenta con:</t>
  </si>
  <si>
    <t>19.1.  Camilla fija</t>
  </si>
  <si>
    <t>19.2. Escalerilla</t>
  </si>
  <si>
    <t>19.3.  Tensiómetro para adulto o pediátrico según la oferta del servicio.</t>
  </si>
  <si>
    <t>19.4.  Fonendoscopio para adulto o pediátrico según la oferta del servicio.</t>
  </si>
  <si>
    <t>19.5.  Equipo de órganos de los sentidos.</t>
  </si>
  <si>
    <t>19.6.  Martillo de reflejos.</t>
  </si>
  <si>
    <t>19.7.  Tallímetro o infantómetro según la oferta del servicio.</t>
  </si>
  <si>
    <t>19.8. Cinta métrica</t>
  </si>
  <si>
    <t>19,9. Báscula grado médico o pesa bebé, según la oferta del servicio.</t>
  </si>
  <si>
    <t>19.10.  Termómetro, cuando lo requiera.</t>
  </si>
  <si>
    <t>19.11.  Negatoscopio, cuando se requiera o sistema de visualización según la tecnología utilizada por el prestador.</t>
  </si>
  <si>
    <t>20.  Para el consultorio donde no se realice examen físico ni procedimientos, no se exige la dotación anterior. El prestador de servicios de salud cuenta con la dotación necesaria de acuerdo con lo documentado en el estándar de procesos prioritarios.</t>
  </si>
  <si>
    <t>21.  El consultorio donde se realicen procedimientos cuenta con la dotación mínima definida para el consultorio donde se realice examen físico y adicionalmente cuenta con la dotación necesaria para realizar los procedimentos documentados en el estándar de procesos prioritarios.</t>
  </si>
  <si>
    <t>22. Si realiza procedimientos en sala de procedimientos, cuenta con:</t>
  </si>
  <si>
    <t>22.1.  Dotación necesaria para realizar los procedimientos documentados en el estándar de procesos prioritarios.</t>
  </si>
  <si>
    <t>22.2.  Camilla con barandas, ruedas y freno, cuando los procedimientos requieran estas características.</t>
  </si>
  <si>
    <t>23.  El consultorio odontológico cuenta con:</t>
  </si>
  <si>
    <t xml:space="preserve">23.1.   Unidad odontológica fija </t>
  </si>
  <si>
    <t>23.2.  Lámpara de fotocurado o amalgamador según la oferta del servicio.</t>
  </si>
  <si>
    <t>23.3.  Negatoscopio cuando se requiera o sistema de visualización según la tecnología utilizada por el prestador.</t>
  </si>
  <si>
    <t>23.4.  Sistema de succión que podrá estar incorporado a la unidad odontológica.</t>
  </si>
  <si>
    <t>23.5.  Compresor de aire para uso odontológico.</t>
  </si>
  <si>
    <t>23.6.  Instrumental básico definido por el prestador de acuerdo con la oferta del servicio (adultos o pediatría), la capacidad instalada, los procedimientos documentados en el estándar de procesos prioritarios y la ténica de esterilización y número de ciclos de esterilización al día.</t>
  </si>
  <si>
    <t>23.7.  Cuando se realice el prceso de esterilización dentro del servicio, cuenta con equipos para esterilización según los procedimientos realizados y documentados en el estándar de prcesos prioritarios.</t>
  </si>
  <si>
    <t>24.  Para la consulta externa de medicina general, cuenta con:</t>
  </si>
  <si>
    <t>24.1.  Fonendoscopio para adulto o pediátrico según la oferta del servicio.</t>
  </si>
  <si>
    <t>24.2.  Tensiómetro para adulto o pediátrico según la oferta del servicio.</t>
  </si>
  <si>
    <t>24.3.  Equipo de órganos de los sentidos.</t>
  </si>
  <si>
    <t>24.4.  Oxímetro</t>
  </si>
  <si>
    <t>24.5.  Glucómetro</t>
  </si>
  <si>
    <t>24.6.  Martillo de reflejos.</t>
  </si>
  <si>
    <t>24.7. Termómetro, cuanto lo requiera.</t>
  </si>
  <si>
    <t>24.8. Cinta métrica</t>
  </si>
  <si>
    <t>24.9.  Báscula grado médico o pesa de bebé, según la oferta del servicio.</t>
  </si>
  <si>
    <t>25.  El prestador de servicios de salud cuenta con la dotación necesaria para realizar los procedimientos documentados en el estándar de procesos prioritarios.</t>
  </si>
  <si>
    <t>26.  Para la consulta odontológica, cuenta con:</t>
  </si>
  <si>
    <t>26.1.  Unidad odontológica portátil</t>
  </si>
  <si>
    <t>26.2.  Lámpara de fotocurado o amalgamador según la oferta del servicio.</t>
  </si>
  <si>
    <t xml:space="preserve">26.3.  Negatoscopio cuando se requiera o sistema de visualización según la tecnología utilizada por el prestador </t>
  </si>
  <si>
    <t>26.4.  Sistema de succión que podrá estar incorporado a la unidad odontológica.</t>
  </si>
  <si>
    <t>26.5.  Compresor de aire para uso odontológico.</t>
  </si>
  <si>
    <t>26.6.  Instrumental básico estéril definido por el prestador de acuerdo con la oferta del servicio (adultos o pediatría), la capadidad instalada y los procedimientos documentados en el estándar de proceso prioritarios.</t>
  </si>
  <si>
    <t>27.  Cumple con los criterios que le sean aplicables de todos los servicios.</t>
  </si>
  <si>
    <t>28.  Cumple con los criterios que le sean aplicables de todos los servicios.</t>
  </si>
  <si>
    <t>Categoría telexperticia-prestador remisor</t>
  </si>
  <si>
    <t>29.  Cumple con los criterios que le sean aplicables de todos los servicios y los establecidos en el servicio de consulta externa general.</t>
  </si>
  <si>
    <t>Categoría telexperticia-prestador referencia</t>
  </si>
  <si>
    <t>30.  Cumple con los criterios que le sean aplicables de todos los servicios.</t>
  </si>
  <si>
    <t>31.  Cumple con los criterios que le sean aplicables de todos los servicios.</t>
  </si>
  <si>
    <t>CEG_MD</t>
  </si>
  <si>
    <t>Modalidad intramural, extramural unidad movil, jornada de salud y domiciliaria</t>
  </si>
  <si>
    <t>32.  Cumple con los criterios que le sean aplicables de todos los servicios.</t>
  </si>
  <si>
    <t>33.  Cuando se oferte la estrategia par ael manejo de la Enfermedad Respiratorio Aguda (ERA), el ambiente cuenta con oxígeno medicinal.</t>
  </si>
  <si>
    <t>Categoría telexperticia-prestador remisor-prestador referencia</t>
  </si>
  <si>
    <t>34.  Cumple con los criterios que le sean aplicables de todos los servicios.</t>
  </si>
  <si>
    <t>CEG_PP</t>
  </si>
  <si>
    <t>Modalidades intramural, extramural, unidad móvil, jornada de salud y domiciliaria</t>
  </si>
  <si>
    <t>35.  Cumple con los criterios que le sean aplicables de todos los servicios y adicionalmente cuando se realicen procedimientos, cuenta con la siguiente información documentada:</t>
  </si>
  <si>
    <t>35.1.  Procedimientos que se pueden realizar, incluyendo aquellos que requieran anestesia local y no impliquen anestesia regional ni general.</t>
  </si>
  <si>
    <t>35.2.  Información al paciente sobre:</t>
  </si>
  <si>
    <t>35.2.1.  Preparación.</t>
  </si>
  <si>
    <t>35.2.2.  Recomendaciones post procedimiento</t>
  </si>
  <si>
    <t>35.2.3.  Controles</t>
  </si>
  <si>
    <t>35.2.4.  Posibles complicaciones</t>
  </si>
  <si>
    <t>36.  La sala para el manejo de la Enfermedad Respiratoria Aguda (ERA) , que dependa del servicio de consulta externa, debe estar señalizada y el prestador de servicios de salud cuenta con la siguiente información documentada:</t>
  </si>
  <si>
    <t>36.1.  Manejo de pacientes con enfermedad respiratoria alta y baja, que incluya ingreso, valoración y seguimiento del estado clínico</t>
  </si>
  <si>
    <t>36.2.  Los tiempos máximos de manejo en la consulta externa, de los pacientes con enfermedad de vías respiratorias altas y bajas, y de remisión al servicio de hospitalización.</t>
  </si>
  <si>
    <t>36.3.  Las condiciones clínicas de los pacientes, que pueden ser manejadas en la sala y de las que no, de acuerdo con los procedimientos que se realicen.</t>
  </si>
  <si>
    <t>Categoria interactiva y no interactiva-prestador de referencia</t>
  </si>
  <si>
    <t>37. Cumple con los criterios que le sean aplicables de todos los servicios.</t>
  </si>
  <si>
    <t>38.  Cumple con los criterios que le sean aplicables de todos los servicios y los establecidos en el servicio de consulta externa general.</t>
  </si>
  <si>
    <t>39.  Cumple con los criterios que le sean aplicables de todos los servicios.</t>
  </si>
  <si>
    <t>40. Cumple con los criterios que le sean aplicables de todos los servicios</t>
  </si>
  <si>
    <t>CEG_HCR</t>
  </si>
  <si>
    <t>Modalidades intramural, extramural unidad movil, jornada de salud y domiciliaria</t>
  </si>
  <si>
    <t>41. Cumple con los criterios que le sean aplicables de todos los servicios.</t>
  </si>
  <si>
    <t>42.  Cumple con los criterios que le sean aplicables de todos los servicios.</t>
  </si>
  <si>
    <t>CEG_INT</t>
  </si>
  <si>
    <t>Modalidades intramural, extramural unidad móvil, jornada de salud y domiciliaria</t>
  </si>
  <si>
    <t>43. Cumple con los criterios que le sean aplicables de todos los servicios</t>
  </si>
  <si>
    <t>44. No aplica</t>
  </si>
  <si>
    <t>CEE_TH</t>
  </si>
  <si>
    <t xml:space="preserve">Complejidad mediana </t>
  </si>
  <si>
    <t xml:space="preserve">1.  Cumple con los criterios definidos para el servicio de consulta externa general y adicionalmente cuenta con: </t>
  </si>
  <si>
    <t xml:space="preserve">1.1.  Profesional de la salud con titulo de especialista, según los programas académicos autorizados por el Ministerio de Educación Nacional. </t>
  </si>
  <si>
    <t>1.2.  Para medicina alternativa y terapias alternativas y complementarias, cuenta con profesional de la salud con título de especialista en el ámbito de su disciplina, para lo cual deberá acreditar la respectiva certificación académica de esa norma de competencia, expedida por una institución de educación superior legalmente reconocida por el Estado y de acuerdo con lo documentado por el prestador de servicios de salud en el estándar de procesos prioritarios.</t>
  </si>
  <si>
    <t xml:space="preserve">2.  Cumple con los criterios que le sean aplicables de todos los servicios y adicionalmente, cuenta con:  </t>
  </si>
  <si>
    <t>Profesional de la salud con título de especialista de acuerdo con el servicio a o ofertar</t>
  </si>
  <si>
    <t>Categoría telexperticia -prestador remisor</t>
  </si>
  <si>
    <t>3.  Cumple con los criterios que le sean aplicables de todos los servicios y adicionalmente:</t>
  </si>
  <si>
    <t>3.1.  Cuando se realice telexperticia entre profesionales de la salud cuenta con el profesional de salud con título de especialista de acuerdo con el servicio a ofertar.</t>
  </si>
  <si>
    <t>3.2.  Cuando realice telexperticia entre personal de salud no profesional y un profesional de la salud con título de especialista, el prestador remisor cuenta con técnico, tecnólogo o auxiliar que atiende presencialmente al usuario.</t>
  </si>
  <si>
    <t xml:space="preserve">4.  Cumple con los criterios que le sean aplicables de todos los servicios y adicionalmente cuenta con profesional de la salud con título de especailista que atiende a distancia, de acuedo con el servicio a ofertar. </t>
  </si>
  <si>
    <t>Categoría telemonitoreo-prestador referencia</t>
  </si>
  <si>
    <t xml:space="preserve">5.  Cumple con los criterios que le sean aplicables de todos los servicios y adicionalmente cuenta con el personal de salud profesional con título de especialista que se requiera para realizar el telemonitoreo de acuerdo con lo documentado por el prestador de servicios de salud en el estándar de procesos prioritarios. </t>
  </si>
  <si>
    <t>CEE_INF</t>
  </si>
  <si>
    <t>Modalidades intramural</t>
  </si>
  <si>
    <t xml:space="preserve">6.  Cumple con los criterios definidos para el servicio de consulta externa general, de acuerdo con la oferta. </t>
  </si>
  <si>
    <t>7. El consultorio de las especialidades de ginecobstetricia y urología, cuenta con unidad sanitaria.</t>
  </si>
  <si>
    <t>Modalidades extramural unidad móvil, jornada de salud y domiciliaria</t>
  </si>
  <si>
    <t>8.  Cumple con los criterios que le sean aplicables de todos los servicios.</t>
  </si>
  <si>
    <t>9.  Cumple con los criterios que le sean aplicables de todos los servicios.</t>
  </si>
  <si>
    <t>10.  Cumple con los criterios establecidos en el servicio de consulta externa general</t>
  </si>
  <si>
    <t>11.  Cumple con los criterios que le sean aplicables de todos los servicios.</t>
  </si>
  <si>
    <t>12.  Cumple con los criterios que le sean aplicables de todos los servicios.</t>
  </si>
  <si>
    <t>CEE_DOT</t>
  </si>
  <si>
    <t>Modalidades intramural, extramural: unidad móvil, jornada de salud y domiciliaria</t>
  </si>
  <si>
    <t xml:space="preserve">13.  Cumple con los criterios definidos para el servicio de consulta externa general y adicionalmente: </t>
  </si>
  <si>
    <t>Los consultorios de los especialistas cuentan con la dotación necesaria para realizar los procedimientos documentados en el estándar de procesos prioritarios.</t>
  </si>
  <si>
    <t>Categoría telexperticia-prestador de remisor</t>
  </si>
  <si>
    <t>15.  Cumple con los criterios que le sean aplicables de todos los servicios y los establecidos en el servicio de consulta externa especializada</t>
  </si>
  <si>
    <t>16.  Cumple con los criterios que le sean aplicables de todos los servicios.</t>
  </si>
  <si>
    <t>CEE_MD</t>
  </si>
  <si>
    <t>18.  Cumple con los criterios que le sean aplicables de todo los servicios.</t>
  </si>
  <si>
    <t>Categoría telexperticia-prestador remisor -prestador de referencia</t>
  </si>
  <si>
    <t>19.  Cumple con los criterios que le sean aplicables de todo los servicios.</t>
  </si>
  <si>
    <t>CEE_PP</t>
  </si>
  <si>
    <t>20.   Cumple con los criterios definidos para el servicios de consulta externa general</t>
  </si>
  <si>
    <t>21.  Adicionalmente para el caso de medicina y terapias alternativas y complementarias, cuenta con información documentada de:</t>
  </si>
  <si>
    <t>21.1  Criterios explícitos y documentados sobre el tipo de procedimientos que se pueden realizar y de los que no se pueden realizar teniendo como marco el ámbito de la competencia.</t>
  </si>
  <si>
    <t xml:space="preserve">21.2.  Procedimientos para la información al paciente sobre preparación y recomendaciones post procedimiento, controles, posibles complicaciones y disponibilidad de consulta permanente y en general las previsiones que se requieran para proteger al paciente de los riesgos de procedimientos que se realicen en la consulta.
</t>
  </si>
  <si>
    <t>Categoría  interactiva y no interactiva -prestador de referencia</t>
  </si>
  <si>
    <t>22. Cumple con los criterios que le sean aplicables de lodos los servicio.</t>
  </si>
  <si>
    <t>Categoria telexperticía - prestador remisor</t>
  </si>
  <si>
    <t>23.  Cumple con los criterios que le sean aplicables de todos los servicios y los establecidos en el servicio de consulta externa especializada.</t>
  </si>
  <si>
    <t>24.  Cumple con los criterios que le sean aplicables de todos los servicios.</t>
  </si>
  <si>
    <t>25.  Cumple con los criterios que le sean aplicables de todos los servicios.</t>
  </si>
  <si>
    <t>CEE_ HCR</t>
  </si>
  <si>
    <t>26.  Cumple con los criterios que le sean aplicables de todos los servicios.</t>
  </si>
  <si>
    <t>CEE_ INT</t>
  </si>
  <si>
    <t>Modalidades intramural, extramural unidad móvil, jornada de salud y domiciliaria y telemedicina</t>
  </si>
  <si>
    <t>28. No aplica para la consulta externa médica especializada.</t>
  </si>
  <si>
    <t>29. Para la consulta odontológica especializada disponibilidad de:</t>
  </si>
  <si>
    <t>29.1. Servicio de radiología odontológica</t>
  </si>
  <si>
    <t>29.2. Transporte asistencial cuando se realicen procedimientos bajo sedación grado I y lI.</t>
  </si>
  <si>
    <t>30. No aplica</t>
  </si>
  <si>
    <t>Servicio de Vacunación</t>
  </si>
  <si>
    <t>CEV_TH</t>
  </si>
  <si>
    <t xml:space="preserve">Modalidades intramural, extramural unidad móvil, jornada de salud y domiciliaria </t>
  </si>
  <si>
    <t xml:space="preserve"> 1. Cumple con los criterios que le sean aplicables de todos los servicios y adicionalmente, cuenta con:</t>
  </si>
  <si>
    <t>1.1 Profesional de la medicina o profesional de la enfermeria.</t>
  </si>
  <si>
    <t>2. Si se requiere personal adicional para:</t>
  </si>
  <si>
    <t>2.1 La administración de la vacuna cuenta con auxiliar de enfermerla o auxiliar de salud pública bajo la supervisión del profesional de la medicina o profesional de la enfermería.</t>
  </si>
  <si>
    <t>2.2.  El manejo de la cadena de frio puede disponer de auxiliar de enfermeria o auxiliar en salud pública o gestor comunitario en salud (en zonas de dispersión geográfica) o regentes de
farmacia o qulmico farmaceutico con experiencia en cadena de frio.</t>
  </si>
  <si>
    <t>CEV_INF</t>
  </si>
  <si>
    <t>3.  Cumple con los criterios que le sean aplicables de todos los servicios y adicionalmente cuenta con:</t>
  </si>
  <si>
    <t>Para los servicios en modalidad intramural de prestadores de servicios de salud que separen el servicio de vacunación en dos ambientes cuenta con:</t>
  </si>
  <si>
    <t>4.  Consultorio o ambiente que, de acuerdo con la oferta, cumple con los siguientes requisitos:</t>
  </si>
  <si>
    <t>4.1  Consultorio para administración de medicamentos biologicos que cuenta con:</t>
  </si>
  <si>
    <t>4.1.1.  Área para entrevista.</t>
  </si>
  <si>
    <t>4.1.2.  Área para el alistamiento y administración de medicamentos biológicos.</t>
  </si>
  <si>
    <t>4.1.3.  Lavamanos</t>
  </si>
  <si>
    <t>4.2.  Ambiente para almacenamiento y alistamiento de dispositivos y termos que cuenta con:</t>
  </si>
  <si>
    <t>4.2.1.  Área para el alistamiento de termos o cajas témicas.</t>
  </si>
  <si>
    <t xml:space="preserve">4.2.2.  Área de cadena de frio que incluye un mesón con poceta, con capacidad para el lavado de termos, con grifo cuello de cisne o ducha teléfono; que puede estar ubicado en otro ambiente diferente al consultorio. </t>
  </si>
  <si>
    <t>4.2.3.  Área para el almacenamiento de dispositivos médicos e insumos, que puede estar ubicado en otro ambiente diferente al consultorio.</t>
  </si>
  <si>
    <t>4.2.4.  Lavamanos.</t>
  </si>
  <si>
    <t>4.3.  Disponibilidad de:</t>
  </si>
  <si>
    <t>4.3.1.  Sala de espera.</t>
  </si>
  <si>
    <t>4.3.2.  Unidades sanitarias discriminadas por sexo.</t>
  </si>
  <si>
    <t>Para los servicios en modalidad intramural de prestadores de servicios de salud que integren en un solo ambiente el servicio de vacunación cuenta con:</t>
  </si>
  <si>
    <t>4.4.  Ambiente de vacunación, para administración de medicamentos biológicos, que cuenta con:</t>
  </si>
  <si>
    <t>4.4.1.  Área para entrevista.</t>
  </si>
  <si>
    <t>4.4.2. Área para el alistamiento y administración de medicamentos biológicos.</t>
  </si>
  <si>
    <t>4.4.3.  Área para el alistamiento de termos o cajas térmicas.</t>
  </si>
  <si>
    <t xml:space="preserve">4.4.4.  Área de cadena de frio que Incluye un mesón con poceta, con capacidad para el lavado de los termos, con grifo cuello de cisne o ducha teléfono, que puede estar ubicado en otro ambiente diferente al consultorio. </t>
  </si>
  <si>
    <t>4.4.5.  Área para el almacenamiento de dispositivos médicos e insumos, que puede estar ubicado en otro ambiente diferente al consultorio.</t>
  </si>
  <si>
    <t>4.4.6.  Lavamanos.</t>
  </si>
  <si>
    <t>4.5.  Disponibilidad de:</t>
  </si>
  <si>
    <t>4.5.1  Sala de espera</t>
  </si>
  <si>
    <t>4.5.2.  Unidades sanitarias discriminadas por sexo.</t>
  </si>
  <si>
    <t>5.  Adicional a los criterios definidos para todos los servicios, la sede del prestador de servicios de salud que habilite el servicio de vacunación cuenta con:</t>
  </si>
  <si>
    <t xml:space="preserve">5.1.  Ambiente para el alistamiento de termos y cajas térmicas. </t>
  </si>
  <si>
    <t>5.2.  Ambiente de cadena de frio, que puede ser el mismo de la modalidad intramural, que incluye un mesón con poceta, con capacidad para el lavado de los termos, con grifo cuello de cisne o ducha teléfono.</t>
  </si>
  <si>
    <t>5.3.  Área para el almacenamiento de dispositivos mėdicos e Insumos, que puede estar ubicado en otro ambiente diferente al consultorio</t>
  </si>
  <si>
    <t>5.4.  Lavamanos.</t>
  </si>
  <si>
    <t>CEV_DOT</t>
  </si>
  <si>
    <t>6.  Cumple con los criterios que le sean aplicables de todos los servicios y adicionalmente, cuenta con:</t>
  </si>
  <si>
    <t>6.1.  Refrigerador precalificado por la Organlzaclón Mundial de la Salud para almacenamiento de vacunas.</t>
  </si>
  <si>
    <t>6.2.  Para los refrigeradores con alimentación eléctrica cuenta con regulador o estabilizador electrónico de voltaje independiente, o conexión a una fuente regulada con indicador de polo a tierra.</t>
  </si>
  <si>
    <t>6.3.  Papeleria, cajas de transporte y temos portavacunas precalificados por la Organización Mundial de la Salud para manejo de vacunas; y los demás insumos necesarios para la prestación del servicio.</t>
  </si>
  <si>
    <t>7.  Cumple con los criterios que le sean aplicables de todos los servicios y adicionalmente cuenta con:</t>
  </si>
  <si>
    <t>7.1.  Congelador con la capacidad suficiente para almacenar los paquetes fríos necesarios para el alistamiento de la totalidad de las cajas térmicas y termos.</t>
  </si>
  <si>
    <t>7.2.  Refrigerador precalificado por la Organización Mundial de la Salud para almacenamiento de vacunas.</t>
  </si>
  <si>
    <t>7.3.  Caja térmica o termo porta vacunas precalificados por la Organización Mundial de la Salud, para el traslado de los biologicos.</t>
  </si>
  <si>
    <t>CEV_MD</t>
  </si>
  <si>
    <t>Modalidad intramural, extramural unidad móvil, jornada de salud y domiciliaria.</t>
  </si>
  <si>
    <t xml:space="preserve">8.   Cumple con los criterios que le sean aplicables de todos los servicios y adicionalmente cuenta con: </t>
  </si>
  <si>
    <t>Si se presenta interrupción de la cadena de frío, el prestador de servicios de salud realiza notificación según el procedimiento establecido por el Invima</t>
  </si>
  <si>
    <t>CEV_PP</t>
  </si>
  <si>
    <t>9.  Cumple con los criterios que le sean aplicables de todos los servicios y adicionalmente cuenta con la siguiente infomación documentada:</t>
  </si>
  <si>
    <t xml:space="preserve">9.1.  Vacunación segura. </t>
  </si>
  <si>
    <t>9.2.  Reporte y manejo de Eventos Supuestamente Adversos Atribuldos a la Vacunación o Inmunización -ESAVI (medición, análisis, reporte, gestion y monitoreo).</t>
  </si>
  <si>
    <t>9.3.  Vigilancia de inmunoprevenibles.</t>
  </si>
  <si>
    <t>9.4.  Seguimiento al sistema de información del Programa Ampliado de Inmunizaciones -PAI y seguimiento a cohortes.</t>
  </si>
  <si>
    <t>9.5.  Prolocolo para la inmunización en casos de urgencia o para victimas de vlolencia sexual por medio de la respuesta en red.</t>
  </si>
  <si>
    <t>9.6.  Vacunación sin barreras.</t>
  </si>
  <si>
    <t>10.  Cumple con los criterios que le sean aplicables de todos los servicios, la modalidad intramural y adicionalmente cuenta con:</t>
  </si>
  <si>
    <t>Si el prestador de servicios de salud administra la vacuna en un ambiente diferente al consultorio de vacunación cuenta con información documentada para el alistamiento de los biólógicos para uso diario, asi como la conservación de la cadena de frio.</t>
  </si>
  <si>
    <t>CEV_HCR</t>
  </si>
  <si>
    <t xml:space="preserve">11.  Cumple con los criterios que le sean aplicables de todos los servicios y adicionalmente cuenta con: </t>
  </si>
  <si>
    <t>11.1.  Instrumentos de registros establecidos para el PAI bajo los lineamientos del Ministerio de Salud y Protección Social.</t>
  </si>
  <si>
    <t>11.2.  Registro nominal de la información del PAI, durante la atención.</t>
  </si>
  <si>
    <t>11.3.  Registro del carné de vacunación definido por el Ministerio de Salud y Protección Social en forma clara, legible, sin tachones, enmendaduras y sin dejar espacios en blanco.</t>
  </si>
  <si>
    <t>CEV_INT</t>
  </si>
  <si>
    <t>12.  No aplica</t>
  </si>
  <si>
    <t>Servicio de Seguridad y Salud en el Trabajo</t>
  </si>
  <si>
    <t>CESST_TH</t>
  </si>
  <si>
    <t>Complejidad mediana</t>
  </si>
  <si>
    <t>Modalidades intramural, extramural unidad móvil y jornada de salud</t>
  </si>
  <si>
    <t>1.  Cumple con los criterios que le sean aplicables de todos los servicios y adicionalmente cuenta con:</t>
  </si>
  <si>
    <t>1.1.  Profesional de la medicina especialista en medicina del trabajo o medicina laboral o seguridad y salud en el trabajo con licencia vigente de seguridad y salud en el trabajo expedida por autoridad competente.</t>
  </si>
  <si>
    <t>1.2.  Cuando se realicen pruebas complementarlas de tamización (audiometria, visiometria, espirometrla según aplique), disponibilidad de profesionales de la salud de conformidad con lo documentado en el estándar de procesos prioritarios.</t>
  </si>
  <si>
    <t xml:space="preserve">Modalidad telemedicina-prestador remisor </t>
  </si>
  <si>
    <t>2.  Cumple con los criterios que le sean aplicables de todos los servicios y adicionalmente:</t>
  </si>
  <si>
    <t>2.1. Cuando se realice telexperticia entre profesionales de la salud cuenta con el profesional de la salud.</t>
  </si>
  <si>
    <t>Modalidad telemedicina-prestador de referencia</t>
  </si>
  <si>
    <t>Profesional en salud según la oferta definida por el prestador de servicios de salud en el estándar de procesos prioritarios.</t>
  </si>
  <si>
    <t>CESST_INF</t>
  </si>
  <si>
    <t>Modalidades intramural y extramural unidad móvil, jornada de salud y telemedicina-prestador remisor</t>
  </si>
  <si>
    <t>4.  Cumple con los criterios definidos del servicio de consulta externa para consultorio donde se realiza examen físico.</t>
  </si>
  <si>
    <t>Modalidad telemedicina -prestador de referencia</t>
  </si>
  <si>
    <t>5.  Cumple con los criterios que le sean aplicables de todos los servicios.</t>
  </si>
  <si>
    <t>CESST_DOT</t>
  </si>
  <si>
    <t>6.  Cumple con los criterios que le sean aplicables de todos los servicios y adicionalmente:</t>
  </si>
  <si>
    <t>7.  El consultorio, cuenta con:</t>
  </si>
  <si>
    <t>7.1.  Camilla fija.</t>
  </si>
  <si>
    <t>7.2.  Escalerilla.</t>
  </si>
  <si>
    <t>7.3.  Tensiómetro.</t>
  </si>
  <si>
    <t>7.4.  Fonendoscopio.</t>
  </si>
  <si>
    <t>7.5.  Equipo de órganos de los sentidos.</t>
  </si>
  <si>
    <t>7.6.  Martillo de reflejos</t>
  </si>
  <si>
    <t>7.7.  Tallímetro</t>
  </si>
  <si>
    <t>7.8.  Cinta métrica</t>
  </si>
  <si>
    <t>7.9.  Báscula</t>
  </si>
  <si>
    <t xml:space="preserve">7.10.  Termómetro </t>
  </si>
  <si>
    <t>7.11.  Negatoscopio cuando se requiera o sistema de visualización según la tecnología utilizada por el prestador</t>
  </si>
  <si>
    <t>8.  Para la realización de pruebas complementarias de tamización (audiometria, visiometría, espirometría), cuenta con la dotación y los equipos biomédicos necesarios de acuerdo con lo documentado en el estándar de procesos prioritarios.</t>
  </si>
  <si>
    <t>CESST_MD</t>
  </si>
  <si>
    <t>Modalidades intramural y extramural unidad móvil, jornada de salud y telemedicina-prestador remisor y prestador de referencia.</t>
  </si>
  <si>
    <t>10.  Cumple con los criterios que le sean aplicables de todos los servicios.</t>
  </si>
  <si>
    <t>CEST_PP</t>
  </si>
  <si>
    <t>Modalidades intramural y extramural unidad móvil, jornada de salud y telemedicina-prestador remisor.</t>
  </si>
  <si>
    <t>11. Cumple con los criterios que le sean aplicables de todos los servicios y adicionalmente cuenta con la siguiente información documentada:</t>
  </si>
  <si>
    <t>Pruebas complementarias de tamización documentadas (audiometria, visiometría, espirometria), cuando se realicen.</t>
  </si>
  <si>
    <t>CESST_HCR</t>
  </si>
  <si>
    <t>Modalidades instramural y extramural unidad móvil, jornada de salud y telemedicina prestador remisor-prestador de referencia.</t>
  </si>
  <si>
    <t xml:space="preserve">13. Cumple con los criterios que le sean aplicables de todos los servicios. </t>
  </si>
  <si>
    <t>CESST_INT</t>
  </si>
  <si>
    <t>Modalidades intramural y extramural unidad móvil, jornada de salud y telemedicina prestador remisor-prestador de referencia</t>
  </si>
  <si>
    <t>14.  No aplica</t>
  </si>
  <si>
    <t>TR_TH</t>
  </si>
  <si>
    <t>Modalidad intramural y extramural unidad móvil, jornada de salud y domiciliaria</t>
  </si>
  <si>
    <t>1.1. Profesionales de la salud con título según los programas académicos autorizados por el Ministerio de Educación Nacional en el ámbito de la rehabilitación, según oferta.</t>
  </si>
  <si>
    <t>Modalidad telemedicina 
Categoría interactiva y no interactiva - prestador de referencia</t>
  </si>
  <si>
    <t>2. Cumple con los criterios que le sean aplicables de todos los servicios y adicionalmente, cuenta con:</t>
  </si>
  <si>
    <t>2.1 Profesional de la salud de acuerdo con el servicio a ofertar.</t>
  </si>
  <si>
    <t>Categoría telexperticia - prestador remisor</t>
  </si>
  <si>
    <t>3. Cumple con los criterios que le sean aplicables de todos los servicios y adicionalmente</t>
  </si>
  <si>
    <t>3.1. Cuando se realice telexperticia entre profesionales de la salud cuenta con el profesional de la salud de acuerdo con el servicio a ofertar</t>
  </si>
  <si>
    <t>Categoría telexperticia - prestador de referencia</t>
  </si>
  <si>
    <t>4. Cumple con los criterios que le sean aplicablesde todos los servicios y adicionalmente cuenta con profesional de la salud que atiende a distancia, de acuerdo con el servicio a ofertar.</t>
  </si>
  <si>
    <t>Categoría telemonitoreo - prestador de referencia</t>
  </si>
  <si>
    <t>5. Cumple con los criterios que le sean aplicables de todos los servicios y adicionalmente cuenta con el personal de la salud profesional que se requiere para realizar el telemonitoreo de acuerdo con lo documentado por el prestador de servicios de salud en el estándar de procesos prioritarios.</t>
  </si>
  <si>
    <t>TR_INF</t>
  </si>
  <si>
    <t>6. Cumple con los criterios que le sean aplicables de todos los servicios, y adicionalmente</t>
  </si>
  <si>
    <t>7. De acuerdo con el tipo de terapia ofertada, el servicio cuenta con:</t>
  </si>
  <si>
    <t>7.1. Área para camillas, sillas de ruedas y demás aditamentos o ayudas ortopédicas, cuando se requiera.</t>
  </si>
  <si>
    <t>7.2. Vestidor de pacientes, con área para casilleros y unidad sanitaria de uso mixto, cuando el tipo de terapia lo requiera de acuerdo con lo documentado en procesos prioritarios.</t>
  </si>
  <si>
    <t>7.3. Ambiente para realizar entrevista, cuando se requiera de acuerdo con lo documentado en procesos prioritarios.</t>
  </si>
  <si>
    <t>7.4. Área para atención individual, con barrera física fija o móvil, cuando el tipo de terapia requiera privacidad para el paciente.</t>
  </si>
  <si>
    <t>7.5. Área de depósito para almacenamiento de insumos, equipos biomédicos y materiales, cuando el tipo de terapia lo requiera de acuerdo con lo documentado en procesos prioritarios.</t>
  </si>
  <si>
    <t>7.6. Área con equipamiento para actividades de terapia ocupacional, cuando se requiera de acuerdo con lo documentado en procesos prioritarios.</t>
  </si>
  <si>
    <t>7.7. Área húmeda o de hidroterapia (cuando se oferte), que debe garantizar pisos antideslizantes y tomas eléctricas con protección para ambientes húmedos cuando se requiera de acuerdo con lo documentado en procesos prioritarios.</t>
  </si>
  <si>
    <t>8. Para fonoaudiología o terapia ocupacional, cuenta con:</t>
  </si>
  <si>
    <t>8.1. Área para sillas y mesas para trabajo individual o grupal para niños o adultos, según la oferta.</t>
  </si>
  <si>
    <t>8.2. Ambiente para cabina sono-amortiguada o equipo de audiometría, depende del procedimiento que se oferte.</t>
  </si>
  <si>
    <t>9. Disponibilidad de:</t>
  </si>
  <si>
    <t>9.1. Sala de espera</t>
  </si>
  <si>
    <t>9.2. Unidades sanitarias discriminadas por sexo.</t>
  </si>
  <si>
    <t>Modalidad Extramural: Unidad Móvil, Jornada de Salud y Domiciliaria</t>
  </si>
  <si>
    <t>10. Cumple con los criterios que le sean aplicables de todos los servicios</t>
  </si>
  <si>
    <t xml:space="preserve">Modalidad telemedicina - Categoría interactiva y no interactiva – prestador de referencia </t>
  </si>
  <si>
    <t>11. Cumple con los criterios que le sean aplicables de todos los servicios.</t>
  </si>
  <si>
    <t>12. Cumple con los criterios establecidos en el servicio de terapias.</t>
  </si>
  <si>
    <t>13. Cumple con los criterios que le sean aplicables de todos los servicios.</t>
  </si>
  <si>
    <t>14. Cumple con los criterios que le sean aplicables de todos los servicios.</t>
  </si>
  <si>
    <t>TR_DOT</t>
  </si>
  <si>
    <t>15. Cumple con los criterios que le sean aplicables de todos los servicios y adicionalmente cuenta con:</t>
  </si>
  <si>
    <t>La dotación requerida para realizar los procedimientos de acuerdo con lo documentado en el estándar de procesos prioritarios.</t>
  </si>
  <si>
    <t>Modalidad telemedicina
Categoría interactiva y no interactiva – prestador de referencia</t>
  </si>
  <si>
    <t>16. Cumple con los criterios que le sean aplicables de todos los servicios.</t>
  </si>
  <si>
    <t>17. Cumple con los criterios que le sean aplicables de todos los servicios y los establecidos en el servicio de terapias.</t>
  </si>
  <si>
    <t>18. Cumple con los criterios que le sean aplicables de todos los servicios</t>
  </si>
  <si>
    <t>19. Cumple con los criterios que le sean aplicables de todos los servicios.</t>
  </si>
  <si>
    <t>TER_MED</t>
  </si>
  <si>
    <t>20. Cumple con los criterios que le sean aplicables de todos los servicios</t>
  </si>
  <si>
    <t>Modalidad telemedicina
Categoría interactiva y no interactiva – prestador de referencia
Categoría telexperticia - prestador remisor- prestador de referencia
Categoría telemonitoreo - prestador de referencia</t>
  </si>
  <si>
    <t>21. Cumple con los criterios que le sean aplicables de todos los servicios.</t>
  </si>
  <si>
    <t>Modalidades intramural, extramural unidad móvil, jornada de salud, y domiciliaria</t>
  </si>
  <si>
    <t>22. Cumple con los criterios que le sean aplicables de todos los servicios, adicionalmente, cuenta con la siguiente información documentada:
Procedimientos que incluyan las áreas o ambientes, equipos biomédicos y dispositivos médicos e insumos requeridos</t>
  </si>
  <si>
    <t>Categoría interactiva y no interactiva – prestador de referencia</t>
  </si>
  <si>
    <t>23. Cumple con los criterios que le sean aplicables de todos los servicios.</t>
  </si>
  <si>
    <t>24. Cumple con los criterios que le sean aplicables de todos los servicios y los establecidos en el servicio de terapias.</t>
  </si>
  <si>
    <t>25. Cumple con los criterios que le sean aplicables de todos los servicios</t>
  </si>
  <si>
    <t>26. Cumple con los criterios que le sean aplicables de todos los servicios</t>
  </si>
  <si>
    <t>TER_HC</t>
  </si>
  <si>
    <t>27. Cumple con los criterios que le sean aplicables de todos los servicios.</t>
  </si>
  <si>
    <t>Modalidad telemedicina
Categoría interactiva y no interactiva – prestador de referencia
Categoría telexperticia - prestador remisor - prestador de referencia
Categoría telemonitoreo - prestador de referencia</t>
  </si>
  <si>
    <t>28. Cumple con los criterios que le sean aplicables de todos los servicios.</t>
  </si>
  <si>
    <t>TER_INT</t>
  </si>
  <si>
    <t>Modalidades intramural, extramural unidad móvil, jornada de salud y domicilia</t>
  </si>
  <si>
    <t>29. No aplica</t>
  </si>
  <si>
    <t>30. No aplica.</t>
  </si>
  <si>
    <t>Servicio Farmacéutico</t>
  </si>
  <si>
    <t>SF_TH</t>
  </si>
  <si>
    <t>Modalidades intramural y extramural domiciliaria</t>
  </si>
  <si>
    <t>1. Cumple con los criterios definidos para todos los servicios y adicionalmente:</t>
  </si>
  <si>
    <t>Cumple con lo definido en el Decreto 2200 de 2005 compilado en el Decreto 780 de 2016 (Art 2.5.3.10.9) y la Resolución 1403 de 2007 (Manual de condiciones esenciales y procedimientos del servicio farmacéutico Título I Capitulo II Numeral 3.2 y Capítulo III Numeral 1.2), o las normas que los modifiquen, adicionen o sustituyan.</t>
  </si>
  <si>
    <t>Modalidad telemedicina
Categoría interactiva y no interactiva – prestador de referencia
Categoría telexperticia – prestador remisor – prestador de referencia</t>
  </si>
  <si>
    <t>2. Cumple con los criterios que le sean aplicables de todos los servicios y adicionalmente, cuenta con lo definido con el numeral 1 del servicio farmacéutico.</t>
  </si>
  <si>
    <t>3. El talento humano brinda en esta modalidad lo relacionado con la atención farmacéutica a los pacientes que lo requieran, a través de telemedicina – categorías interactiva y no interactiva, telexperticia sincrónico y asincrónico.</t>
  </si>
  <si>
    <t>El apoyo a distancia del profesional Químico Farmacéutico no reemplaza el contar con el talento humano definido en el servicio</t>
  </si>
  <si>
    <t>SF_INF</t>
  </si>
  <si>
    <t>Complejidad baja</t>
  </si>
  <si>
    <t>Modalidades intramural, extramural domiciliaria, telemedicina categoría telexperticia – prestador remisor</t>
  </si>
  <si>
    <t>4. Cumple con los criterios que le sean aplicables a todos los servicios</t>
  </si>
  <si>
    <t>5. Cuenta con:</t>
  </si>
  <si>
    <t>5.1. Ambiente o área administrativa.</t>
  </si>
  <si>
    <t>5.2. Ambiente o área de recepción de medicamentos y dispositivos médicos.</t>
  </si>
  <si>
    <t>5.3. Ambiente o área de dispensación de medicamentos y entrega de dispositivos médicos.</t>
  </si>
  <si>
    <t>5.4. Ambiente o área de almacenamiento, que garantice las condiciones temperatura y humedad recomendadas por el fabricante. Incluye cadena de frio, cuando aplique.</t>
  </si>
  <si>
    <t>5.5. Ambiente o área independiente de medicamentos de control especial cuando aplique, que garantice las condiciones temperatura y humedad recomendadas por el fabricante.</t>
  </si>
  <si>
    <t>5.6. Ambiente o área para almacenamiento de productos rechazados, devueltos y retirados.</t>
  </si>
  <si>
    <t>5.7. Ambiente o área para almacenamiento de productos destruidos o desnaturalizados por vencimiento o deterioro.</t>
  </si>
  <si>
    <t>5.8. Ambiente o área de cuarentena de medicamentos.</t>
  </si>
  <si>
    <t>Modalidad telemedicina
Categoría interactiva y no interactiva – prestador de referencia
Categoría telexperticia – prestador de referencia</t>
  </si>
  <si>
    <t>6. Cumple con los criterios que le sean aplicables de todos los servicios.</t>
  </si>
  <si>
    <t>Complejidades mediana y alta
Modalidades intramural, extramural domiciliaria, telemedicina categoría telexperticia – prestador remisor</t>
  </si>
  <si>
    <t>7. Cumple con los criterios definidos para el servicio farmacéutico de baja complejidad y adicionalmente cumple con lo definido en el Manual que adopta la Resolución 1403 de 2007, en el Título I Capítulo II numeral 1.2.2 y Título I Capítulo III numeral 1, o las normas que los modifiquen, adicionen o sustituyan.</t>
  </si>
  <si>
    <t>8. Cumple con los criterios que le sean aplicables de todos los servicios.</t>
  </si>
  <si>
    <t>SF_DOT</t>
  </si>
  <si>
    <t>Complejidades baja, mediana y alta</t>
  </si>
  <si>
    <t>9. Cumple con los criterios que le sean aplicables de todos los servicios y adicionalmente cuenta con:</t>
  </si>
  <si>
    <t>9.1. La dotación y mobiliario exclusivos y necesarios para el cumplimiento de los objetivos de los procesos generales y especiales que brinda el servicio, de acuerdo con las recomendaciones dadas por los fabricantes.</t>
  </si>
  <si>
    <t>9.2. Instrumentos para medir la humedad relativa y la temperatura, en donde se almacenen medicamentos y dispositivos médicos.</t>
  </si>
  <si>
    <t>10. Cumple con los criterios que le sean aplicables de todos los servicios.</t>
  </si>
  <si>
    <t>SF_MED</t>
  </si>
  <si>
    <t>12. Cumple con los criterios que le sean aplicables de todos los servicios.</t>
  </si>
  <si>
    <t>Complejidades mediana y alta</t>
  </si>
  <si>
    <t>13. Cumple con los criterios definidos para el servicio farmacéutico de baja complejidad y adicionalmente cuenta con:</t>
  </si>
  <si>
    <t>Certificación en buenas prácticas de elaboración vigente, expedida por el Invima para los procesos especiales que se realicen en la central de mezclas ya sea propia o contratada.</t>
  </si>
  <si>
    <t>SF_PP</t>
  </si>
  <si>
    <t>Modalidades intramural, extramural domiciliaria, telemedicina categoría telexperticia - prestador remisor</t>
  </si>
  <si>
    <t>15. Cumple con los criterios que le sean aplicables de todos los servicios y adicionalmente cuenta con la siguiente información documentada:</t>
  </si>
  <si>
    <t>15.1. Procesos generales que realice, elaborado por el responsable del servicio.</t>
  </si>
  <si>
    <t>15.2. Información visible al usuario que prohíba la asesoría farmacológica, por parte de personal diferente al profesional químico farmacéutico o al Profesional en Medicina tratante.</t>
  </si>
  <si>
    <t>15.3. Manejo de medicamentos de control especial cuando lo realice.</t>
  </si>
  <si>
    <t>15.4. Seguimiento a condiciones ambientales de temperatura y humedad.</t>
  </si>
  <si>
    <t>17. Cumple con los criterios definidos para el servicio farmacéutico en baja complejidad y adicionalmente, cuenta con información documentada de cada uno de los procesos especiales que se realicen en el servicio.</t>
  </si>
  <si>
    <t>18. Cumple con los criterios que le sean aplicables de todos los servicios.</t>
  </si>
  <si>
    <t>SF_HC</t>
  </si>
  <si>
    <t>19. Cumple con los criterios que le sean aplicables de todos los servicios</t>
  </si>
  <si>
    <t>SF_INT</t>
  </si>
  <si>
    <t>21. No aplica.</t>
  </si>
  <si>
    <t>22. No aplica.</t>
  </si>
  <si>
    <t>Rx_OD_TH</t>
  </si>
  <si>
    <t>Modalidades intramural y extramural unidad móvil</t>
  </si>
  <si>
    <t>1. Cumple con los criterios que le sean aplicables de todos los servicios y adicionalmente, cuenta con:</t>
  </si>
  <si>
    <t>Profesional de odontología o tecnólogo en radiología e imágenes diagnósticas, o técnico profesional o auxiliar de odontología o auxiliar en salud oral o auxiliar de higiene oral.</t>
  </si>
  <si>
    <t>2. Disponibilidad de profesional de la odontología, si la toma de radiografías la realiza un auxiliar de odontología o auxiliar en salud oral o auxiliar de higiene oral.</t>
  </si>
  <si>
    <t>3. La interpretación de las radiografías odontológicas es realizada por el profesional de la odontología.</t>
  </si>
  <si>
    <t>Modalidad Telemedicina: Categoría telexperticia - prestador remisor</t>
  </si>
  <si>
    <t>4. Cumple con los criterios que le sean aplicables de todos los servicios y adicionalmente:</t>
  </si>
  <si>
    <t>4.1. Cuando se realice telexperticia entre profesionales de la salud cuenta con el profesional de la salud.</t>
  </si>
  <si>
    <t>4.2. Cuando realice telexperticia entre personal de salud no profesional y un profesional de la salud, el prestador remisor cuenta con técnico, tecnólogo o auxiliar que atiende presencialmente al usuario.</t>
  </si>
  <si>
    <t>5. Cumple con los criterios que le sean aplicables de todos los servicios y adicionalmente cuenta con profesional de la salud que atiende a distancia.</t>
  </si>
  <si>
    <t>RX_OD_INF</t>
  </si>
  <si>
    <t>Modalidades intramural, telemedicina - prestador remisor</t>
  </si>
  <si>
    <t>6. Cumple con los criterios que le sean aplicables de todos los servicios y adicionalmente cuenta con:</t>
  </si>
  <si>
    <t>6.1. Ambiente de radiología odontológica, si la tecnología lo requiere. Las dimensiones estarán determinadas según la ficha técnica del equipo.</t>
  </si>
  <si>
    <t>6.2. Área de revelado o ambiente oscuro con extracción de gases e iluminación adecuada, con mesón de trabajo con poceta, si la tecnología lo requiere.</t>
  </si>
  <si>
    <t>7. Disponibilidad de:</t>
  </si>
  <si>
    <t>7.1. Sala de espera</t>
  </si>
  <si>
    <t>7.2. Unidades sanitarias discriminadas por sexo.</t>
  </si>
  <si>
    <t>Modalidades extramural unidad móvil, telemedicina - prestador remisor</t>
  </si>
  <si>
    <t>8. Adicional a lo establecido en la modalidad intramural, cuenta con acceso al servicio de energía eléctrica o fuente de energía alternativa.</t>
  </si>
  <si>
    <t>Modalidad telemedicina - prestador de referencia</t>
  </si>
  <si>
    <t>9. Cumple con los criterios que le sean aplicables de todos los servicios.</t>
  </si>
  <si>
    <t>R_ID_DOT</t>
  </si>
  <si>
    <t>10. Cumple con los criterios que le sean aplicables de todos los servicios y adicionalmente, cuenta con:</t>
  </si>
  <si>
    <t>10.1. Equipo generador de radiación ionizante según los exámenes diagnósticos realizados.</t>
  </si>
  <si>
    <t>10.2. Elementos de protección radiológica adulto o pediátrico, según oferta, protocolos y especificaciones técnicas del equipo:</t>
  </si>
  <si>
    <t>10.2.1. Delantal plomado</t>
  </si>
  <si>
    <t>10.2.2. Protector de tiroides</t>
  </si>
  <si>
    <t>Modalidades extramural - unidad móvil, telemedicina - prestador remisor.</t>
  </si>
  <si>
    <t>11. Adicional a lo establecido en la modalidad intramural, cuenta con:</t>
  </si>
  <si>
    <t>11.1. Equipo generador de radiación ionizante según la oferta, cuyas indicaciones del fabricante refieran que está diseñado para ser instalado y operado y mantenido en una unidad móvil.</t>
  </si>
  <si>
    <t>11.2. La unidad móvil está dotada con señal luminosa o sonora indicando la presencia de radiación.</t>
  </si>
  <si>
    <t>Modalidad telemedicina - prestador remisor</t>
  </si>
  <si>
    <t>12. Adicional a lo establecido en el numeral 11 del servicio de radiología odontológica, cuenta con equipo de captura y transmisión de datos e imágenes que asegure las condiciones de visualización de imagen y lectura, el cual puede estar integrado al equipo generador de radiaciones ionizantes.</t>
  </si>
  <si>
    <t>13. Cumple con los criterios que le sean aplicables de todos los servicios y adicionalmente, cuenta con pantalla o monitor grado médico para imágenes radiológicas.</t>
  </si>
  <si>
    <t>RX_OD_MD</t>
  </si>
  <si>
    <t>Modalidades intramural, extramural unidad móvil, telemedicina - prestador remisor - prestador de referencia</t>
  </si>
  <si>
    <t>RX_OD_PP</t>
  </si>
  <si>
    <t>15.1. Toma de exámenes que impliquen el manejo de cualquier tipo de radiación ionizante, que incluya las acciones para evitar el efecto nocivo de las radiaciones para los pacientes, el personal, los visitantes y el público en general.</t>
  </si>
  <si>
    <t>15.2. Verificación de la calidad de la imagen, del equipo generador de radiación ionizante, que incluye la toma de medidas preventivas y correctivas cuando apliquen.</t>
  </si>
  <si>
    <t>15.3. Verificación de la adherencia a los procedimientos realizados en la instalación y cualquier otra consideración sobre la protección radiológica de la instalación.</t>
  </si>
  <si>
    <t>15.4. Realización y supervisión de toma de radiografías odontológicas cuando no sea realizada por el odontólogo, que incluya como mínimo la calidad de la imagen y radioprotección.</t>
  </si>
  <si>
    <t>15.5. Interpretación y lectura de las radiografías odontológicas por parte del Odontólogo.</t>
  </si>
  <si>
    <t>Modalidad extramural unidad móvil, telemedicina - prestador remisor</t>
  </si>
  <si>
    <t>16. Adicional a lo anterior cuenta con la siguiente información documentada:</t>
  </si>
  <si>
    <t>16.1. Verificación de la calidad de la imagen, para cada desplazamiento realizado por la Unidad móvil en la que está instalado el equipo generador de radiación ionizante, que incluye la toma de medidas preventivas y correctivas cuando apliquen.</t>
  </si>
  <si>
    <t>16.2. Evaluación de los niveles de exposición ocupacional del personal involucrado en la práctica y del público, así como la inspección del blindaje del vehículo (carrocería) donde se pretende realizar la práctica.</t>
  </si>
  <si>
    <t>17. Cumple con los criterios que le sean aplicables de todos los servicios.</t>
  </si>
  <si>
    <t>RX-OD_HC</t>
  </si>
  <si>
    <t>18. Cumple con los criterios que le sean aplicables de todos los servicios y adicionalmente, cuenta con los siguientes registros:</t>
  </si>
  <si>
    <t>18.1. Número de exposiciones, e imágenes tomadas que incluya el nombre del paciente, y nombre del estudio realizado.</t>
  </si>
  <si>
    <t>18.2. Dosis de radiación expresadas en unidades según sea la tecnología del equipo.</t>
  </si>
  <si>
    <t>18.3. Número de estudios rechazados de acuerdo a la tecnología empleada.</t>
  </si>
  <si>
    <t>19. Adicional a lo anterior cuenta con:</t>
  </si>
  <si>
    <t>19.1. Registro de verificación de la calidad de imagen.</t>
  </si>
  <si>
    <t>19.2. Registro del control de calidad general.</t>
  </si>
  <si>
    <t>19.3. Registro de la evaluación de los niveles de exposición ocupacional tanto del personal involucrado en la práctica, como del público</t>
  </si>
  <si>
    <t>20. Cumple con los criterios que le sean aplicables de todos los servicios.</t>
  </si>
  <si>
    <t>RX_OD_INT</t>
  </si>
  <si>
    <t>Modalidades intramural, extramural unidad móvil, telemedicina – prestador remisor – prestador de referencia</t>
  </si>
  <si>
    <t>IDX_TH</t>
  </si>
  <si>
    <t>Modalidades intramural, extramural unidad móvil, telemedicina - prestador remisor</t>
  </si>
  <si>
    <t>1. Cumple con los criterios definidos para todos los servicios y adicionalmente,</t>
  </si>
  <si>
    <t xml:space="preserve">2. Cuenta con: </t>
  </si>
  <si>
    <t>Técnico profesional o tecnólogo en imágenes diagnósticas, para la operación de equipos y adquisición de imágenes.</t>
  </si>
  <si>
    <t xml:space="preserve">3. Disponibilidad de: </t>
  </si>
  <si>
    <t>Médico especializado en radiología e imágenes diagnósticas o aquellos médicos especialistas quienes en su pensum o formación académica hayan adquirido los conocimientos del manejo e interpretación del espectro electromagnético, del ultrasonido especialmente, así como de las radiaciones ionizantes para establecer el diagnóstico y/o el tratamiento de las enfermedades inherentes a sus especialidades, para lo cual deberán acreditar el respectivo certificado. La interpretación de las radiografías e imágenes diagnósticas y la supervisión del técnico profesional o tecnólogo en imágenes diagnósticas es realizada por dichos profesionales.</t>
  </si>
  <si>
    <t>4. Cumple con los criterios que le sean aplicables de todos los servicios y adicionalmente cuenta con:</t>
  </si>
  <si>
    <t>4.1. Tecnólogo en radiología e imágenes diagnósticas para la operación de equipos y adquisición de imágenes, con supervisión por el profesional de la medicina especialista en radiología e imágenes diagnósticas.</t>
  </si>
  <si>
    <t>4.2. Médico especializado en radiología e imágenes diagnósticas o aquellos médicos especialistas quienes en su pensum o formación académica hayan adquirido los conocimientos del manejo e interpretación del espectro electromagnético, del ultrasonido especialmente, así como de las radiaciones ionizantes para establecer el diagnóstico y/o el tratamiento de las enfermedades inherentes a sus especialidades. Para lo cual deberá acreditar el respectivo certificado. La interpretación de las radiografías e imágenes diagnósticas y la supervisión del técnico profesional o tecnólogo en imágenes diagnósticas es realizada por dichos profesionales.</t>
  </si>
  <si>
    <t>5. Cumple con los criterios que le sean aplicables de todos los servicios y adicionalmente cuenta con:</t>
  </si>
  <si>
    <t>5.1. Tecnólogo en radiología e imágenes diagnósticas para la operación de equipos y adquisición de imágenes, con supervisión por el profesional de la medicina especialista en radiología e imágenes diagnósticas.</t>
  </si>
  <si>
    <t>5.2. Médico especializado en radiología e imágenes diagnósticas o aquellos médicos especialistas quienes en su pensum o formación académica hayan adquirido los conocimientos del manejo e interpretación del espectro electromagnético, del ultrasonido especialmente, así como de las radiaciones ionizantes para establecer el diagnóstico y/o el tratamiento de las enfermedades inherentes a sus especialidades, para lo cual deberán acreditar el respectivo certificado. La interpretación de las radiografías e imágenes diagnósticas y la supervisión del técnico profesional o tecnólogo en imágenes diagnósticas es realizada por dichos profesionales.</t>
  </si>
  <si>
    <t>Complejidad baja, mediana y alta</t>
  </si>
  <si>
    <t>7. La interpretación de las imágenes diagnósticas es realizada médico especializado en radiología e imágenes diagnósticas o aquellos médicos especialistas quienes en su pensum o formación académica hayan adquirido los conocimientos del manejo e interpretación del espectro electromagnético, del ultrasonido especialmente, así como de las radiaciones ionizantes para establecer el diagnóstico y/o el tratamiento de las enfermedades inherentes a sus especialidades. Para lo cual deberá acreditar el respectivo certificado.</t>
  </si>
  <si>
    <t>IDX_INF</t>
  </si>
  <si>
    <t>Modalidades intramural, telemedicina - prestador remisor.</t>
  </si>
  <si>
    <t>8. Cumple con los criterios que le sean aplicables de todos los servicios y adicionalmente cuenta con:</t>
  </si>
  <si>
    <t>8.1. Vestidor de pacientes, con disponibilidad de área para casilleros, que puede ser compartido con los ambientes de la baja, mediana y alta complejidad.</t>
  </si>
  <si>
    <t>8.2. Área para almacenamiento de dispositivos médicos e insumos, que puede ser compartido con los ambientes de la baja, mediana y alta complejidad.</t>
  </si>
  <si>
    <t>8.3. Ambiente oscuro con luz de seguridad de acuerdo con la tecnología del equipo o, área o ambiente de procesamiento de imágenes, cuando se requiera. Puede ser compartido con los ambientes de la baja, mediana y alta complejidad.</t>
  </si>
  <si>
    <t>9.3. Ambiente de lectura y transcripción de resultados.</t>
  </si>
  <si>
    <t>10. Cuando se realicen procedimientos de radiología, adicionalmente cuenta con:</t>
  </si>
  <si>
    <t>10.1. Ambiente exclusivo, para el equipo generador de radiación ionizante. La dimensión de este ambiente debe ser acorde al tipo de equipo generador de radiación ionizante, su ficha técnica y a los procedimientos que se realicen, debe permitir movilización del talento humano, pacientes, usuarios y equipos biomédicos.</t>
  </si>
  <si>
    <t>10.2. Área o ambiente de control / comando del equipo, de acuerdo con la tecnología a utilizar, que permita visualización del paciente.</t>
  </si>
  <si>
    <t>11. Cuando se realicen procedimientos de radiología sin medio de contraste, cumple con los criterios de la complejidad baja.</t>
  </si>
  <si>
    <t>12. Cuando se realicen procedimientos con medio de contraste, cuenta con:</t>
  </si>
  <si>
    <t>12.1. Ambiente exclusivo acorde al tipo de equipo generador de radiación ionizante, su ficha técnica y a los procedimientos que se realicen, debe permitir movilización del talento humano, pacientes, usuarios y equipos biomédicos.</t>
  </si>
  <si>
    <t>12.2. Área o ambiente de control / comando del equipo, de acuerdo con la tecnología a utilizar, que permita visualización del paciente.</t>
  </si>
  <si>
    <t>12.3. Área de preparación de pacientes.</t>
  </si>
  <si>
    <t>12.4. Disponibilidad de área o ambiente de trabajo sucio.</t>
  </si>
  <si>
    <t>Complejidad alta</t>
  </si>
  <si>
    <t>13. Cuando se realicen procedimientos de radiología sin medio de contraste, cumple con los criterios de la complejidad baja.</t>
  </si>
  <si>
    <t>14. Cuando se realicen procedimientos con medio de contraste, cumple con los criterios de la complejidad mediana.</t>
  </si>
  <si>
    <t>15. Cuando se realicen procedimientos de radiología intervencionista fuera de salas de cirugía, cuenta con:</t>
  </si>
  <si>
    <t>15.1. Área para lavamanos quirúrgico, ubicada al ingreso del ambiente de procedimientos de
radiología intervencionista.</t>
  </si>
  <si>
    <t>15.2. Ambiente exclusivo acorde al tipo de equipo generador de radiación ionizante, su ficha técnica y a los procedimientos que se realicen, debe permitir movilización del talento humano, pacientes, usuarios y equipos biomédicos.</t>
  </si>
  <si>
    <t>15.3. Área de recepción y entrega de pacientes.</t>
  </si>
  <si>
    <t>15.4. Ambiente o área de recuperación con disponibilidad de oxígeno medicinal y succión. Pueden ser suministrados a través de red central de oxígeno medicinal y succión o a través de oxígeno medicinal portátil y equipos de succión.</t>
  </si>
  <si>
    <t>15.5. Área o ambiente de control / comando del equipo, de acuerdo con la tecnología a utilizar, que permita visualización del paciente.</t>
  </si>
  <si>
    <t>15.6. Disponibilidad de unidad sanitaria de uso mixto.</t>
  </si>
  <si>
    <t>Complejidades baja y mediana</t>
  </si>
  <si>
    <t>Modalidades extramural unidad móvil, telemedicina - prestador remisor.</t>
  </si>
  <si>
    <t>16. Cumple con los criterios que le sean aplicables de todos los servicios y con los de la baja y mediana complejidad de la modalidad intramural y adicionalmente cuenta con:
Sistema de alimentación eléctrica, según indicaciones del fabricante para el tipo de equipo y tecnología, con fijación piso-techo cuando aplique.</t>
  </si>
  <si>
    <t>IDX_DOT</t>
  </si>
  <si>
    <t>18. Cumple con los criterios que le sean aplicables de todos los servicios y adicionalmente,</t>
  </si>
  <si>
    <t>19. Cuenta con:</t>
  </si>
  <si>
    <t>19.1. Equipo generador de radiación ionizante según los exámenes diagnósticos realizados.</t>
  </si>
  <si>
    <t>19.2. Pantalla o monitor grado médico para imágenes radiológicas.</t>
  </si>
  <si>
    <t>19.3. Elementos de protección radiológica adulto o pediátrico, según oferta, protocolos y especificaciones del equipo:</t>
  </si>
  <si>
    <t>19.3.1. Delantal plomado</t>
  </si>
  <si>
    <t>19.3.2. Protector de tiroides</t>
  </si>
  <si>
    <t>19.3.3. Protector de gónadas</t>
  </si>
  <si>
    <t>19.3.4. Gafas plomadas cuando se requiera</t>
  </si>
  <si>
    <t xml:space="preserve">20. Adicional a lo definido para baja complejidad, cuando se realicen procedimientos invasivos (biopsias, drenajes y punciones) con guía ecográfica, cuenta con: </t>
  </si>
  <si>
    <t>20.1. Mesa para instrumental.</t>
  </si>
  <si>
    <t>21. Adicional a lo definido para baja complejidad, cuando se realicen procedimientos especiales menores (estudios con medio de contraste), cuenta con:</t>
  </si>
  <si>
    <t>21.1. Fluoroscopio.</t>
  </si>
  <si>
    <t>21.2. Inyector de medios de contraste, cuando se requiera.</t>
  </si>
  <si>
    <t>22. Disponibilidad de carro de paro cuando se utilice medio de contraste.</t>
  </si>
  <si>
    <t>23. Cumple con los criterios que le sean aplicables de todos los servicios y los de la modalidad intramural baja complejidad y adicionalmente cuenta con:</t>
  </si>
  <si>
    <t>23.1. El o los equipos generadores de radiaciones ionizantes, cuyas indicaciones del fabricante refieran que está diseñado para ser instalado y operado en una unidad móvil.</t>
  </si>
  <si>
    <t>23.2. La unidad móvil está dotada con señal luminosa o sonora indicando la presencia de radiación.</t>
  </si>
  <si>
    <t>24. Cumple con los criterios que le sean aplicables de todos los servicios y los de la modalidad intramural y adicionalmente cuenta con equipo de captura y transmisión de datos e imágenes que asegure las condiciones de visualización de imagen y lectura, el cual puede estar integrado al equipo generador de radiaciones ionizantes.</t>
  </si>
  <si>
    <t>25. Cumple con los criterios que le sean aplicables de todos los servicios y adicionalmente, cuenta con pantalla o monitor grado médico para imágenes radiológicas.</t>
  </si>
  <si>
    <t>IDX_MD</t>
  </si>
  <si>
    <t>26. Cumple con los criterios que le sean aplicables de todos los servicios.</t>
  </si>
  <si>
    <t>27. Adicional al cumplimiento de los criterios definidos para todos los servicios, si realiza procedimientos con medio de contraste o intervencionismo, cuenta con oxígeno medicinal.</t>
  </si>
  <si>
    <t>IDX_PP</t>
  </si>
  <si>
    <t>28. Cumple con los criterios que le sean aplicables de todos los servicios y adicionalmente, cuenta con la siguiente información documentada:</t>
  </si>
  <si>
    <t>28.1. Realización y supervisión de los exámenes diagnósticos que incluya como mínimo: técnica diagnóstica, calidad de la imagen y radioprotección</t>
  </si>
  <si>
    <t>28.2. Instrucciones a los pacientes sobre la preparación de los procedimientos diagnósticos.</t>
  </si>
  <si>
    <t>28.3. Acciones para evitar el efecto nocivo de las radiaciones para los pacientes, el personal, los visitantes y el público en general.</t>
  </si>
  <si>
    <t>28.4. Verificación de la calidad de la imagen, incluida la toma de medidas preventivas y correctivas, cuando se requiera.</t>
  </si>
  <si>
    <t>28.5. Control de calidad del equipo generador de radiación ionizante, que incluye la toma de medidas correctivas cuando aplique.</t>
  </si>
  <si>
    <t>29. Cumple con los criterios definidos para la baja complejidad y adicionalmente, cuenta con la siguiente información documentada:</t>
  </si>
  <si>
    <t>29.1. Procedimiento cuando se administre medio de contraste.</t>
  </si>
  <si>
    <t>30. Cumple con los criterios definidos para la baja y mediana complejidad y adicionalmente cuenta conla siguiente información documentada:</t>
  </si>
  <si>
    <t>30.1. Procedimiento para radiología intervencionista, cuando lo realice.</t>
  </si>
  <si>
    <t>31. Adicional a lo definido en la modalidad intramural en baja complejidad, cuenta con la siguiente información documentada:</t>
  </si>
  <si>
    <t>Verificación de la calidad de la imagen, para cada desplazamiento realizado por la Unidad móvil en la que está instalado el equipo generador de radiación ionizante, que incluye la toma de medidas preventivas y correctivas cuando aplique.</t>
  </si>
  <si>
    <t>32. Cumple con los criterios que le sean aplicables de todos los servicios.</t>
  </si>
  <si>
    <t>IDX_HCR</t>
  </si>
  <si>
    <t>33. Cumple con los criterios que le sean aplicables de todos los servicios y adicionalmente, cuenta con los siguientes registros:</t>
  </si>
  <si>
    <t>33.1. Número de exposiciones e imágenes tomadas que incluya el nombre del paciente y nombredel estudio realizado.</t>
  </si>
  <si>
    <t>33.2. Dosis de radiación expresadas en unidades según la tecnología del equipo.</t>
  </si>
  <si>
    <t>33.3. Número de imágenes rechazadas por el tecnólogo y el profesional de la medicina especialista en radiología e imágenes diagnósticas que incluya sus causas.</t>
  </si>
  <si>
    <t>33.4. Número de estudios repetidos y sus causas, cuando aplique.</t>
  </si>
  <si>
    <t>33.5. Control de calidad vigente, de los equipos generadores de radiación ionizante.</t>
  </si>
  <si>
    <t>34. Cumple con los criterios que le sean aplicables de todos los servicios y adicional a lo definido en la Modalidad intramural cuenta con los siguientes registros:
Verificación de la calidad de imagen para cada desplazamiento de la Unidad Móvil donde está ubicado el equipo generador de radiación ionizante, que incluye la toma de medidas correctivas,
cuando aplique.</t>
  </si>
  <si>
    <t>35. Cumple con los criterios que le sean aplicables de todos los servicios.</t>
  </si>
  <si>
    <t>IDX_INT</t>
  </si>
  <si>
    <t>36. Cumple con los criterios que le sean aplicables de todos los servicios y adicionalmente,</t>
  </si>
  <si>
    <t>37. Servicio de transporte asistencial cuando fuera de salas de cirugía se realicen procedimientos bajo sedación.</t>
  </si>
  <si>
    <t>38. Cumple con los criterios que le sean aplicables de todos los servicios y adicionalmente,</t>
  </si>
  <si>
    <t>39. Cuando se realicen procedimientos con administración de medio de contraste e intervencionismo, disponibilidad de:</t>
  </si>
  <si>
    <t>39.1 Servicio de urgencias.</t>
  </si>
  <si>
    <t>39.2 Servicio de transporte asistencial.</t>
  </si>
  <si>
    <t>Modalidad extramural unidad móvil</t>
  </si>
  <si>
    <t>40. Cumple con los criterios que le sean aplicables de todos los servicios.</t>
  </si>
  <si>
    <t>Modalidad telemedicina – prestador remisor – prestador de referencia</t>
  </si>
  <si>
    <t>41. No aplica.</t>
  </si>
  <si>
    <t>Modalidades intramural, extramural jornada de salud, unidad móvil y domiciliaria, telemedicina - prestador remisor</t>
  </si>
  <si>
    <t>1. Cumple con los criterios que le sean aplicables de todos los servicios y adicionalmente cuenta con:</t>
  </si>
  <si>
    <t>1.1. Médico especializado en radiología e imágenes diagnósticas o aquellos médicos especialistas quienes en su pensum o formación académica hayan adquirido los conocimientos del manejo e interpretación del espectro electromagnético, del ultrasonido especialmente, así como de las radiaciones ionizantes para establecer el diagnóstico y/o el tratamiento de las enfermedades inherentes a sus especialidades. Para lo cual deberá acreditar el respectivo certificado.</t>
  </si>
  <si>
    <t>1.2. Cuando se realicen procedimientos de resonancia magnética cuenta con Técnico profesional o tecnólogo en imágenes diagnósticas, para la operación de equipos y adquisición de imágenes.</t>
  </si>
  <si>
    <t>2. Cumple con los criterios que le sean aplicables de todos los servicios.</t>
  </si>
  <si>
    <t>3. La interpretación de las imágenes diagnósticas es realizada médico especializado en radiología e imágenes diagnósticas o aquellos médicos especialistas quienes en su pensum o formación
académica hayan adquirido los conocimientos del manejo e interpretación del espectro electromagnético, del ultrasonido especialmente, así como de las radiaciones ionizantes para establecer el diagnóstico y/o el tratamiento de las enfermedades inherentes a sus especialidades.
Para lo cual deberá acreditar el respectivo certificado.</t>
  </si>
  <si>
    <t>4. Cumple con los criterios que le sean aplicables de todos los servicios y adicionalmente, cuenta con:</t>
  </si>
  <si>
    <t>4.1 Ambiente exclusivo para el equipo generador de radiación no ionizante. La dimensión de este ambiente debe ser acorde al tipo de equipo generador de radiación no ionizante, su ficha técnica y a los procedimientos que se realicen, debe permitir movilización del talento humano, pacientes, usuarios y equipos biomédicos.</t>
  </si>
  <si>
    <t>4.2 Unidad sanitaria, cuando el procedimiento lo requiera.</t>
  </si>
  <si>
    <t>5. Disponibilidad de:</t>
  </si>
  <si>
    <t>5.1 Vestidor para pacientes y área para casilleros, cuando el procedimiento lo requiera.</t>
  </si>
  <si>
    <t>5.2 Área para almacenamiento de dispositivos médicos e insumos.</t>
  </si>
  <si>
    <t>5.3 Sala de espera.</t>
  </si>
  <si>
    <t>5.4 Unidades sanitarias discriminadas por sexo.</t>
  </si>
  <si>
    <t>Modalidades extramural jornada de salud, domiciliaria, telemedicina - prestador remisor</t>
  </si>
  <si>
    <t>7. Cumple con los criterios que le sean aplicables de todos los servicios.</t>
  </si>
  <si>
    <t>8. Cumple con los criterios que le sean aplicables de todos los servicios y adicionalmente,</t>
  </si>
  <si>
    <t>8.1 Cuenta con él o los equipos generadores de radiaciones no ionizantes, según los exámenes diagnósticos realizados.</t>
  </si>
  <si>
    <t>8.2 Cuando se realice resonancia magnética y ultrasonido cuenta con pantalla o monitor grado médico.</t>
  </si>
  <si>
    <t>Modalidades extramural unidad móvil, domiciliaria y jornada de salud, telemedicina - prestador remisor</t>
  </si>
  <si>
    <t>El o los equipos generadores de radiaciones no ionizantes, según los exámenes diagnósticos realizados, cuyas indicaciones del fabricante refieran que es un equipo portátil.</t>
  </si>
  <si>
    <t>10. Cumple con los criterios que le sean aplicables de todos los servicios y los de la modalidad intramural y adicionalmente cuenta con equipo de captura y transmisión de datos e imágenes que asegure las condiciones de visualización de imagen y lectura.</t>
  </si>
  <si>
    <t>11. Cumple con los criterios que le sean aplicables de todos los servicios y adicionalmente, cuenta con pantalla o monitor grado médico.</t>
  </si>
  <si>
    <t>Modalidades intramural y extramural unidad móvil, domiciliaria y jornada de salud, telemedicina - prestador remisor – prestador de referencia</t>
  </si>
  <si>
    <t>Modalidades intramural, extramural unidad móvil, domiciliaria y jornada de salud, telemedicina - prestador remisor</t>
  </si>
  <si>
    <t>13. Cumplen con los criterios definidos para todos los servicios y adicionalmente, cuenta con la siguiente información documentada:</t>
  </si>
  <si>
    <t>13.1 Procedimientos para la realización de los exámenes diagnósticos.</t>
  </si>
  <si>
    <t>13.2 Instrucciones a los pacientes sobre la preparación de los procedimientos diagnósticos, cuando se requiera.</t>
  </si>
  <si>
    <t>13.3 Verificación de la calidad de imagen cuando aplique, que incluye la toma de medidas preventivas y correctivas.</t>
  </si>
  <si>
    <t>13.4 Control de calidad del equipo cuando aplique, que incluye la toma de medidas correctivas.</t>
  </si>
  <si>
    <t>15. Cumple con los criterios que le sean aplicables de todos los servicios y adicionalmente cuenta con registro de exámenes realizados.</t>
  </si>
  <si>
    <t>Modalidades intramural, extramural unidad móvil, domiciliaria y jornada de salud, telemedicina - prestador remisor, prestador de referencia</t>
  </si>
  <si>
    <t>17. No aplica</t>
  </si>
  <si>
    <t>TH</t>
  </si>
  <si>
    <t>1.1 Profesional de la enfermería, cuando en el servicio se administren terapias con radionúclidos con actividad mayor a 30 mCi, que cuenta con constancia de asistencia en las acciones de formación continua en protección radiológica, radiofarmacia y radiofármacos.</t>
  </si>
  <si>
    <t>1.2 Tecnólogo en medicina nuclear o tecnólogo en manejo de fuentes no selladas de uso diagnóstico y terapéutico o tecnólogo en imágenes diagnósticas, que cuenta con constancia de asistencia en las acciones de formación continua en protección radiológica, radiofarmacia y radiofármacos.</t>
  </si>
  <si>
    <t>1.3 Oficial de protección radiológica para toda la institución.</t>
  </si>
  <si>
    <t>2. Disponibilidad de:</t>
  </si>
  <si>
    <t>2.1 Profesional de la medicina especialista en medicina nuclear, con permanencia durante los procedimientos definidos por el prestador de servicios de salud en el estándar de procesos prioritarios.</t>
  </si>
  <si>
    <t>2.2 Profesional con título de postgrado en física médica con permanencia durante los procedimientos definidos por el prestador de servicios de salud en el estándar de procesos prioritarios.</t>
  </si>
  <si>
    <t>3. Cumple con los criterios que le sean aplicables de todos los servicios.</t>
  </si>
  <si>
    <t>4. El profesional de la medicina especialista en medicina nuclear, cuando esté en disponibilidad y no se requiera su permanencia, puede hacer uso de la categoría telexperticia sincrónica entre profesionales de la salud, de acuerdo con lo definido por el prestador de servicios de salud en el estándar de procesos prioritarios.</t>
  </si>
  <si>
    <t>Infraestructura</t>
  </si>
  <si>
    <t>5.1 Ducha de seguridad</t>
  </si>
  <si>
    <t>6. Disponibilidad de:</t>
  </si>
  <si>
    <t>6.1 Sala de espera.</t>
  </si>
  <si>
    <t>6.2 Unidades sanitarias discriminadas por sexo.</t>
  </si>
  <si>
    <t>6.3 Sala de lectura y transcripción de resultados.</t>
  </si>
  <si>
    <t>6.4 Ambiente destinado únicamente para segregación y decaimiento de ropa.</t>
  </si>
  <si>
    <t>6.5 Ambiente destinado únicamente para segregación y decaimiento de residuos.</t>
  </si>
  <si>
    <t>6.6 Vestidor de pacientes, con disponibilidad de área para casilleros.</t>
  </si>
  <si>
    <t>7. Todas  las áreas  cuentan  con  la señalización  correspondiente  (zona  controlada  y  supervisada), haciendo uso del símbolo de radiación internacionalmente aceptado.</t>
  </si>
  <si>
    <t>8. Cuenta con señal luminosa a la entrada indicado que el equipo está en funcionamiento (únicamente aplica cuando el método diagnóstico incluye CT)</t>
  </si>
  <si>
    <t>9. Adicional a lo anterior, cuando se realicen procedimientos de medicina nuclear diagnóstica SPECT, cuenta con:</t>
  </si>
  <si>
    <t>9.1 Ambiente de pacientes inyectados, con unidad sanitaria de uso mixto.</t>
  </si>
  <si>
    <t>9.2 Ambiente exclusivo para la Gammacámara o SPECT o SPECT-CT. La dimensión de este ambiente debe ser acorde al tipo de equipo, su ficha técnica y a los procedimientos que se realicen, debe permitir movilización de pacientes, talento humano, usuarios y equipos biomédicos.</t>
  </si>
  <si>
    <t>9.3 Ambiente para administración  de  radiofármacos.  Este  ambiente  puede  ser   compartido entre los procedimientos de diagnóstico y terapéutico.</t>
  </si>
  <si>
    <t>9.4 Amblente o área de control / comando, de acuerdo con la tecnología a utilizar, que permita visualización del paciente.</t>
  </si>
  <si>
    <t>10. Cuando se realicen procedimientos de medicina nuclear diagnóstica PET/CT o PET RMN, cuenta con:</t>
  </si>
  <si>
    <t>10.1 Ambiente de PET/CT o PET RMN. La dimensión de este ambiente debe ser acorde al tipo de equipo, su ficha técnlca y a los procedimientos que se realicen, debe permitir movilización del talento humano, pacientes, usuarios y equipos biomédicos.</t>
  </si>
  <si>
    <t>10.2 Ambiente de control I comando, de acuerdo con la tecnologia a utilizar, que permita visualización del paciente.</t>
  </si>
  <si>
    <t>10.3 Ambiente de administración y captación radiofármacos PET (mínimo dos ambientes blindados por equipo), que cuenta con lavamanos.</t>
  </si>
  <si>
    <t>10.4 Unidad sanitaria para pacientes inyectados de uso mixto.</t>
  </si>
  <si>
    <t>11. Cuando se realicen terapias con radiofármacos de actividad menor a 30 mCi, cuenta con:</t>
  </si>
  <si>
    <t>11.1 Ambiente o área con unidad sanitaria</t>
  </si>
  <si>
    <t>11.2 Puesto de enfermería con sistema que permita la vigilancia y monitoreo permanente.  Puede ser compartido entre terapias de mayor y menor a 30 mCi.</t>
  </si>
  <si>
    <t>11.3. Ambiente para aplicación administración de radiofármacos. Este ambiente puede sercompartido entre los procedimientos de diagnóstico y terapéutico.</t>
  </si>
  <si>
    <t>12. Cuando  se  realicen  terapias  con radiofármacos  de  actividad  mayor  a  30  mCi  y  se tienen habitaciones dentro del servicio, cuenta con:</t>
  </si>
  <si>
    <t>12.1 Puesto de enfermería con sistema que permita la vigilancia y monitoreo permanente.  Puede ser compartido entre terapias de mayor y menor a 30 mCi.</t>
  </si>
  <si>
    <t>12.2 Habitaciones individuales con baño y aislamiento estricto.</t>
  </si>
  <si>
    <t>Cuando  se  realicen  terapias  con  radiofármacos  de  actividad   mayor  a  30  mCi  y  se  tienen habitaciones en el servicio de hospitalización, cuenta con:</t>
  </si>
  <si>
    <t>13.1  Estación de enfermería.</t>
  </si>
  <si>
    <t>13.2. Habitaciones individuales con baño y aislamiento estricto.</t>
  </si>
  <si>
    <t>Dotación</t>
  </si>
  <si>
    <t>15. Cumple con los criterios que le sean aplicables de todos los servicios y adicionalmente, cuenta con:</t>
  </si>
  <si>
    <t>15.1 Cuando cuente con equipos de PET-TC o SPECT CT o SPECT, se garantiza la realización de los controles de calidad, por parte de un profesional en física o ingenieria física o ingeniería biomédica o fisico médico, que cuenta con constancia de asistencia en las acciones de formación continua en control de calidad PET.</t>
  </si>
  <si>
    <t>15.2 Gammacámara o SPECT o SPECT CT, cuando realice medicina nuclear diagnóstica.</t>
  </si>
  <si>
    <t>15.3 PET - CT o PET Resonancia, cuando realice medicina nuclear diagnóstica PET.</t>
  </si>
  <si>
    <t>15.4 Cama hospitalaria cuando realice terapias con radionúclidos de actividad mayor a 30 mCi.</t>
  </si>
  <si>
    <t>15.5 Gammacámara, cuando realice terapias con radionúctidos para rastreos pos-terapia.</t>
  </si>
  <si>
    <t>15.6 Carro de paro.</t>
  </si>
  <si>
    <t>15.7 Oxígeno   medicinal.       
Puede  ser  suministrado   mediante  salida  de  oxígeno  medicinal  o mediante oxígeno medicinal portátil.</t>
  </si>
  <si>
    <t>16. Cumple con los cirterios que le sean aplicables de todos los servicios</t>
  </si>
  <si>
    <t>Med, dip, ins, med</t>
  </si>
  <si>
    <t>17. Cumple con los criterios que le sean aplicables de todos los servicios y adicionalmente cuenta con:</t>
  </si>
  <si>
    <t>17.1 Certificado vigente de buenas prácticas de elaboración de radiofármacos expedido por el lnvima, cuando el prestador de servicios salud cuente con radiofarmacia de media  o alta complejidad. En caso de contratar con un proveedor externo, éste debe contar con dicha certificación y contrato vigente.</t>
  </si>
  <si>
    <t>17.2 Acta de inspección expedida por el lnvima, cuando el prestador de servicios salud cuente con radiofarmacia de baja complejidad.</t>
  </si>
  <si>
    <t>17.3 Oxigeno medicinal</t>
  </si>
  <si>
    <t>Procesos Prioritarios</t>
  </si>
  <si>
    <t>19. Cumple con los criterios que le sean aplicables de todos los servicios y adicionalmente cuenta con la siguiente información documentada:</t>
  </si>
  <si>
    <t>19.1 Cuando el prestador realiza medicina nuclear diagnóstica:</t>
  </si>
  <si>
    <t>19.1.1. Prescripción   y   dosificación   de   todos   los   radiofármacos   o   radionúclidos   para Gammagrafías o estudios PET o SPEC CT.</t>
  </si>
  <si>
    <t>19.1.2. Procedimientos diagnósticos para gammagrafías o PET - CT o SPECT CT.</t>
  </si>
  <si>
    <t>19.1.3 Procedimiento de perfusión miocárdica con isonitrilos, cuando lo realice.</t>
  </si>
  <si>
    <t>19.2 Cuando el prestador realiza terapias con radionúclidos:</t>
  </si>
  <si>
    <t>19.2.1. Prescripción y dosificación de todos los radiofármacos o radionúclidos.</t>
  </si>
  <si>
    <t>19.2.2. Alta del paciente sometido a terapia con radiofármacos.</t>
  </si>
  <si>
    <t>19.2.3. Procedimientos terapéuticos realizados con radiofármacos</t>
  </si>
  <si>
    <t>19.3. Procedimientos en los cuales se requiere la permanencia del profesional de la medicina especialista en medicina nuclear y del profesional con titulo de postgrado en física médica.</t>
  </si>
  <si>
    <t xml:space="preserve">19.4. Cuando en el servicio se realice diagnóstico y terapias con radionúclidos de actividad menor a 30 mCi, la programación de los pacientes debe darse por separado. </t>
  </si>
  <si>
    <t>19.5. Cuando se realicen terapias con radionúclidos de actividad mayor a 30 mCi, la administración del radiofármaco debe realizarse en la habitación de aislamiento.</t>
  </si>
  <si>
    <t>Cumple con los criterios que le sean aplicables de todos los servicios.</t>
  </si>
  <si>
    <t>Historia clínica y registros</t>
  </si>
  <si>
    <t>21. Cumple con los criterios que le sean aplicables de todos los servicios y adicionalmente cuenta con:</t>
  </si>
  <si>
    <t>21.1. Registro de resultados diagnósticos, cuando realice medicina nuclear diagnóstica.</t>
  </si>
  <si>
    <t>21.2. Registro  de  resultados  rechazados  por el profesional  de  la  medicina  especialista  en medicina nuclear y sus causas, cuando se realice medicina nuclear diagnóstica.</t>
  </si>
  <si>
    <t>21.3. Registro de tratamientos realizados.</t>
  </si>
  <si>
    <t>21.4. Registro de mediciones de tasa de exposición o tasa de dosis equivalente, al momento del alta de pacientes sometidos a terapia.</t>
  </si>
  <si>
    <t>22. Cumple con los criterios que le sean aplicables de todos los servicios.</t>
  </si>
  <si>
    <t>Interdependencia</t>
  </si>
  <si>
    <t>23. Cumple con los criterios que le sean aplicables de todos los servicios y adicionalmente cuenta con:</t>
  </si>
  <si>
    <t>23.1. Servicio de consulta externa de medicina nuclear, cuando en el servicio se realicen terapias con radionúclidos.</t>
  </si>
  <si>
    <t>23.2. Servicio de diagnóstico vascular, cuando en el servicio se realicen estudios de perfusión miocárdica.</t>
  </si>
  <si>
    <t>Modalidad  telemedicina - prestador remisor - prestador de referencia</t>
  </si>
  <si>
    <t>24. No aplica</t>
  </si>
  <si>
    <t>Talento Humano</t>
  </si>
  <si>
    <t xml:space="preserve">1.1. Tecnólogo en radioterapia. </t>
  </si>
  <si>
    <t xml:space="preserve">1.2. Profesional con título de postgrado en física médica. </t>
  </si>
  <si>
    <t>1.3. Oficial de protección radiológica para toda la institución.</t>
  </si>
  <si>
    <t>2. Disponibilidad  de:</t>
  </si>
  <si>
    <t>Profesional de la medicina especialista en radioterapia u oncología radioterápica, con permanencia durante los procedimientos definidos por el prestador de servicios de salud en el estándar de procesos prioritarios.</t>
  </si>
  <si>
    <t>4. El profesional de la medicina especialista en radioterapia u oncología radioterápica, cuando esté en disponibilidad y no se requiera su permanencia, puede hacer uso de la categor!a telexperticia sincrónica entre profesionales de la salud, de acuerdo con lo definido por el prestador de servicios de salud en e1 estándar de procesos prioritarios.</t>
  </si>
  <si>
    <t>5.1. Ambiente de moldeo con disponibilidad de área para mesón de trabajo con poceta, cuando la tecnologia utilizada la requiera.</t>
  </si>
  <si>
    <t>5.2. Ambiente para delimitación, planeación y dosimetría clinica de tratamientos, con ambiente o área para el almacenamiento de equipos de dosimetría.</t>
  </si>
  <si>
    <t>5.3. Ambiente de tratamiento de teleterapia con unidades de mega voltaje (acelerador lineal). La dimensión de este ambiente debe ser acorde al tipo de equipo, su ficha técnica y a los procedimientos que se realicen, debe permitir movilización del talento humano, pacientes, usuarios y equipos biomédicos.</t>
  </si>
  <si>
    <t xml:space="preserve">Cuenta con: </t>
  </si>
  <si>
    <t>5.3.1. Señal luminosa a ta entrada de la sala, indicando que el equipo está en funcionamiento.</t>
  </si>
  <si>
    <t>5.3.2. Circuito cerrado de TV.</t>
  </si>
  <si>
    <t>5.3.3. Enclavamientos de seguridad en la puerta para suspender la irradiación en caso de que la puerta se abra.</t>
  </si>
  <si>
    <t>5.4. Ambiente de tratamiento de teleterapia con unidades superficiales (ortovoltaje), con señal luminosa y acústica a la entrada de la sala, indicando que el equipo está en funcionamiento.
La dimensión de este ambiente debe ser acorde al tipo de equipo, su ficha técnica y a los procedimientos que se realicen, debe permitir movilización del talento humano, pacientes, usuarios y equipos biomédicos.</t>
  </si>
  <si>
    <t>5.5. Ambiente o área de control/ comando ubicado junto al ambiente de tratamiento de teleterapia o al ambiente de simulación.</t>
  </si>
  <si>
    <t>5.6. Cuando  se  realicen  procedimientos  de  braquiterapia de  baja y  alta  tasa,  el ambiente  de braquiterapia cuenta con:</t>
  </si>
  <si>
    <t>5.6.1. Señal  luminosa  a  la  entrada  de  la  sala,  indicando  que  el  equipo  está  en funcionamiento.</t>
  </si>
  <si>
    <t>5.6.2. Circuito cerrado de TV.</t>
  </si>
  <si>
    <t>5.6.3. Enclavamientos de seguridad en la puerta para suspender la irradiación en caso de que la puerta se abra.</t>
  </si>
  <si>
    <t>5.6.4. Ambiente de consola de comando por fuera de la sala.</t>
  </si>
  <si>
    <t>Disponibilidad de:</t>
  </si>
  <si>
    <t>5.6.5. Lavamanos quirúrgico por fuera del ambiente.</t>
  </si>
  <si>
    <t>5.6.6. Ambiente lavado de instrumenta!.</t>
  </si>
  <si>
    <t>5.6.7. Vestidor de pacientes.</t>
  </si>
  <si>
    <t>5.7. Ambiente de recuperación que cuenta con:</t>
  </si>
  <si>
    <t>5.7.1. Área para camillas</t>
  </si>
  <si>
    <t>5.7.2. Lavamanos</t>
  </si>
  <si>
    <t>5.7.3. Puesto de enfermería</t>
  </si>
  <si>
    <t>5.8. Ambiente para almacenamiento temporal de fuentes radiactivas en desuso, acorde con lo establecido en la licencia de diseño.</t>
  </si>
  <si>
    <t>5.9. Cuando en sala de cirugía se realice la implantación de dispositivos de braquiterapia y la administración de la dosis, la sala de cirugía deberá cumplir lo requerido para la sa!a de procedimientos de braquiterapia.</t>
  </si>
  <si>
    <t xml:space="preserve">6. Disponibilidad de: </t>
  </si>
  <si>
    <t>6.1. Sala de espera.</t>
  </si>
  <si>
    <t>6.2. Unidades sanitarias discriminadas por sexo.</t>
  </si>
  <si>
    <t>6.3. Ambiente de simulación de tratamiento.</t>
  </si>
  <si>
    <t>8.1. Sala de tratamiento con unidad de tratamiento correspondiente,  que cuenta con:</t>
  </si>
  <si>
    <t>8.1.1. Acelerador  lineal.</t>
  </si>
  <si>
    <t>8.1.2. Sistemas de monitoreo de radiación (monitor de área independiente, alimentados con UPS), con certificado de calibración expedido por un LSCD {laboratorio secundario de calibración y dosimetría).</t>
  </si>
  <si>
    <t>8.1.3. Video para la observación del paciente y de comunicación por voz con el paciente.</t>
  </si>
  <si>
    <t>8.2. Sistema de verificación de tratamiento (pelfculas de verificación o sistema electrónico de imágenes portales).</t>
  </si>
  <si>
    <t>8.3. Para el acelerador lineal, cuenta con un sistema dosimétrico de control diario.</t>
  </si>
  <si>
    <t>8.4. Sistema de dosimetría absoluta y relativa de acuerdo con la tecnología empleada en el servicio.</t>
  </si>
  <si>
    <t>8.5. Sistema de control de calidad paciente de acuerdo con la tecnología empleada en el servicio.</t>
  </si>
  <si>
    <t>8.6. Oxígeno medicinal y succión cuando se realicen procedimientos de teleterapia o braquiterapia de alta tasa de dosis, que pueden ser suministrados mediante salida de oxígeno medicinal y sistema de vacío o mediante oxígeno medicinal portátil y aspirador.</t>
  </si>
  <si>
    <t>8.7. Cuando se realicen procedimientos de braquiterapia cuenta con:</t>
  </si>
  <si>
    <t>8.7.1. Sistema de braquiterapia.</t>
  </si>
  <si>
    <t>8.7.2. Sistema de calibración de fuentes selladas</t>
  </si>
  <si>
    <t xml:space="preserve">9. Disponibilidad de: </t>
  </si>
  <si>
    <t>9.1. Dispositivos   para  sujeción  de  los  pacientes  según  la  tecnología   empleada   y  los procedimientos que se realicen en el servicio.</t>
  </si>
  <si>
    <t>9.2. Equipo de simulación de tratamiento  propio  o en convenio.  No se  aceptarán  equipos convencionales de rayos X adaptados para hacer radiografías de localización.</t>
  </si>
  <si>
    <t>9.3. Cumple con los criterios que le sean aplicables de todos los servicios.</t>
  </si>
  <si>
    <t>Medicamentos, dispositivos médicos e insumos</t>
  </si>
  <si>
    <t>10.  Cumple con los criterios que le sean aplicables de todos los servicios y adicionalmente cuenta con:</t>
  </si>
  <si>
    <t>Oxigeno medicinal, cuando se realicen procedimientos de teleterapia o braquiterapia de alta tasa de dosis.</t>
  </si>
  <si>
    <t>12. Cumple con los criterios que le sean aplicables de todos tos servicios y adicionalmente cuenta con la siguiente información documentada:</t>
  </si>
  <si>
    <t>12.1. Inicio de tratamiento de radioterapia.</t>
  </si>
  <si>
    <t>12.2. Simulación de tratamientos y definición de los profesionales que participan en el proceso.</t>
  </si>
  <si>
    <t>12.3. Planeación y cálculo del plan de tratamiento, incluyendo distribución de dosis, tiempo de tratamiento (minutos o unidades monitoras) y definición de los profesionales que participan en el proceso.</t>
  </si>
  <si>
    <t>12.4.  Verificación inicial de tratamiento y definición de los profesionales que participan en el proceso.</t>
  </si>
  <si>
    <t>12.5.  Venficación del cálculo de la distribución de las dosis y definición de los profesionales que participan en el proceso.</t>
  </si>
  <si>
    <t>12.6.  Administración de tratamiento.</t>
  </si>
  <si>
    <t>12.7. Procedimientos en los cuales se requiere la permanencia del profesional de la medicina especialista en radioterapia u oncología radioterápica.</t>
  </si>
  <si>
    <t>12.8.  Procedimientos de implantación de dispositivos de braquiterapia y administración de dosis que pueden realizarse en la sala de braquiterapia o en la sala de cirugía de acuerdo con lo definido por el prestador, cuando los realice.</t>
  </si>
  <si>
    <t>13. Cuenta con los criterios que le sean aplicables de todos los servicios.</t>
  </si>
  <si>
    <t>Historia Clínica y Registros</t>
  </si>
  <si>
    <t>14. Cumple con los criterios que le sean aplicables de todos los servicios y adicionalmente cuenta con los siguientes registros:</t>
  </si>
  <si>
    <t>14.1. Registro de tratamiento de cada paciente que cuenta como mínimo con:</t>
  </si>
  <si>
    <t>14.1.1. Tipo de tratamiento, distribución de dosis y tiempo de tratamiento (minutos o unidades monitoras).</t>
  </si>
  <si>
    <t>14.1.2. La selección de los objetivos o intención del tratamiento - curación I paliación.</t>
  </si>
  <si>
    <t>14.1.3. Identificación de órganos y tejidos sensibles.</t>
  </si>
  <si>
    <t>14.1.4. Simulación, planificación de los campos de tratamiento y de los volúmenes a tratar.</t>
  </si>
  <si>
    <t>14.1.5. Selección de la modalidad y la energía.</t>
  </si>
  <si>
    <t>14.1.6. Registro de inicio de tratamiento.</t>
  </si>
  <si>
    <t>14.1.7. Verificación de la exactitud de la repetición del tratamiento.</t>
  </si>
  <si>
    <t>14.1.8. Evaluación de la tolerancia al tratamiento.</t>
  </si>
  <si>
    <t>14.1.9. Evaluación de las complicaciones del tratamiento.</t>
  </si>
  <si>
    <t>14.2. Registros de calibraciones y controles de calidad de:</t>
  </si>
  <si>
    <t>14.2.1. Acelerador lineal.</t>
  </si>
  <si>
    <t>14.2.2. Equipos de simulación.</t>
  </si>
  <si>
    <t>14.2.3. Las fuentes radiactivas.</t>
  </si>
  <si>
    <t>14.2.4. Cálculo de la distribución de las dosis.</t>
  </si>
  <si>
    <t>14.2.5. Sistema de registro diario para aceleradores lineales y registros de control de calidad para todos los equipos generadores de radiaciones ionizantes.</t>
  </si>
  <si>
    <t>14.3. Registro de las mediciones de las fuentes en desuso para devolverlas al proveedor acorde con su actividad.</t>
  </si>
  <si>
    <t>15. Cumple con los criterios que le sean aplicables de todos los servicios.</t>
  </si>
  <si>
    <t>Interdependencias</t>
  </si>
  <si>
    <t>16. Cumple  con   los  criterios  que  le  sean   aplicables  de  todos   los  servicios  y   adicionalmente disponibilidad  de:</t>
  </si>
  <si>
    <t>16.1. Servicio de urgencias.</t>
  </si>
  <si>
    <t>16.2. Servicio de hospitalización.</t>
  </si>
  <si>
    <t>16.3. Servicio de cirugía.</t>
  </si>
  <si>
    <t>16.4. Servicio farmaceútico.</t>
  </si>
  <si>
    <t>16.5. Servicio de transporte asistencial</t>
  </si>
  <si>
    <t>1.1. Profesional de la enfermerfa especialista en oncologfa o profesional de la enfermerla con constancia de asistencia en las acciones de formación continua en el cuidado integral del paciente adulto o pediátrico con quimioterapia, segün oferta.</t>
  </si>
  <si>
    <t>1.2. Auxiliares de enfermerra con constancia de asistencia en las acciones de formación continua en el cuidado integral del paciente adulto o pediátrico con quimioterapia, según oferta.</t>
  </si>
  <si>
    <t>1.3. Qufmico (a) Farmacéutico (a) con constancia de asistencia en las acciones de formación continua en el cuidado integral del paciente adulto o pediátrico con quimioterapia, según oferta.</t>
  </si>
  <si>
    <t xml:space="preserve">2. Disponibilidad de: </t>
  </si>
  <si>
    <t xml:space="preserve">Profesional  de  la  medicina  especialista  en oncologla  o  especialista  en  hemato-oncologla  o especialista en hematotogla, según el tipo de cáncer a tratar.
</t>
  </si>
  <si>
    <t>3. Si se ofrecen servicios de oncologra pediátrica, el talento humano en salud cuenta con constancia de asistencia en las acciones de formación continua del cuidado del paciente pediátrico con quimioterapia o con patología onco-hematológica a excepción del Profesional de la medicina especialista en pediatría.</t>
  </si>
  <si>
    <t>4. Cumple con ros criterios que le sean aplicables de todos los servicios.</t>
  </si>
  <si>
    <t>5. El profesional de la medicina especialista en oncología o especialista en hemato-oncologia o especialista en hematología, según el tipo de cáncer a tratar, puede realizar la disponibilidad en la categoría tetexperticia sincrónica entre profesionales de la salud de acuerdo con lo definido por el prestador de servicios de salud en el estándar de procesos prioritarios.</t>
  </si>
  <si>
    <t>6.3. Ambiente de quimioterapia que cuenta con área para casilleros.</t>
  </si>
  <si>
    <t>7. Área para la administración de medicamentos para paciente adulto, si lo oferta. La distribución de las sillas de quimioterapia dentro del área debe permitir movilización del talento humano. pacientes. usuarios y equipos biomédicos.</t>
  </si>
  <si>
    <t>8. Área para la administración de medicamentos para paciente adulto, si lo oferta. La distribución de las sillas de quimioterapia dentro del área debe permitir movilización del talento humano. pacientes. usuarios y equipos biomédicos.para la administración de medicamentos para paciente pediátrico, si lo oferta. La distribución de las sillas de quimioterapia dentro del área debe permitir movilización del talento humano, pacientes, usuarios y equipos biomédicos.</t>
  </si>
  <si>
    <t>8.1. Salida de oxigeno medicinal por silla o camilla.</t>
  </si>
  <si>
    <t>8.2. Ambiente o área para administración prolongada de quimioterapia.</t>
  </si>
  <si>
    <t>8.3. Puesto de enfermerra.</t>
  </si>
  <si>
    <t>8.4. Area o ambiente de trabajo limpio.</t>
  </si>
  <si>
    <t>8.5. Ambiente de trabajo sucio.</t>
  </si>
  <si>
    <t>8.6. Sala de procedimientos.</t>
  </si>
  <si>
    <t>8.7. Area de recuperación, que puede ser la misma silla de tratamiento.</t>
  </si>
  <si>
    <t>8.8. Unidad sanitaria.</t>
  </si>
  <si>
    <t>10. Cumple con los criterios que le sean aplicables de todos los servicios y adicionalmente:</t>
  </si>
  <si>
    <t>10.1. La sala de quimioterapia cuenta con:</t>
  </si>
  <si>
    <t>10.1.1. Silla  reclinable escualizable  de  material que  permita  procesos de  limpieza  y desinfección.</t>
  </si>
  <si>
    <t>10.1.2. Cama hospitalaria para los pacientes que la requieran por su estado de salud o administración  prolongada de quimioterapia.</t>
  </si>
  <si>
    <t>10.1.3. Bomba de infusión por paciente.</t>
  </si>
  <si>
    <t>10.1.4. Riñonera por paciente</t>
  </si>
  <si>
    <t>10.1.5. Carro de paro.</t>
  </si>
  <si>
    <t>10.2. Disponibilidad de succión dentro del servicio. Puede ser suministrada mediante sistema de vacío o mediante aspirador adicional al del carro de paro.</t>
  </si>
  <si>
    <t>12. Cumple con los criterios que le sean aplicables de todos los servicios y adicionalmente, cuenta con:</t>
  </si>
  <si>
    <t>12.1. Cuando realice preparaciones, mezclas, adecuación y ajuste de concentraciones de dosis de medicamentos citostáticos cuenta con certificado de buenas prácticas de elaboración vigente otorgado por el lnvima. Cuando dichas actividades sean realizadas por una central externa, ésta debe contar con dicha certificación y contrato vigente.</t>
  </si>
  <si>
    <t>12.2. Si se prescribe quimioterapla oral o intravenosa, cuenta con los siguientes requisitos:</t>
  </si>
  <si>
    <t>12.2.1. La institución prestadora de servicios de salud que prescribe el tratamiento realiza la dispensación de los medicamentos al paciente en dosis unitaria directamente por cada ciclo.</t>
  </si>
  <si>
    <t>12.2.2. Los medicamentos oncológicos de uso endovenoso se dispensan y administran por la institución prestadora de servicios de salud que atiende al paciente.</t>
  </si>
  <si>
    <t>12.2.3. Cuenta con embalajes que garantizan la integridad de los medicamentos y eviten su fácil ruptura.</t>
  </si>
  <si>
    <t>12.2.4. Los medicamentos se identifican, como material peligroso o de alto riesgo.</t>
  </si>
  <si>
    <t>12.2.5. Los medicamentos preparados y no preparados se transportan de modo que su integridad no se deteriore, se mantengan las condiciones de almacenaje, cadena de fria, se protejan contra hurto, se conserve su identificación y se evite la contaminación,  exposición a microorganismos o plagas o confusión con otros productos. Además, es realizado por personal entrenado en su manipulación.</t>
  </si>
  <si>
    <t>12.2.6. Los medicamentos no pueden ser transportados por los pacientes.</t>
  </si>
  <si>
    <t>12.3.   Equipos de venoclisis por paciente.</t>
  </si>
  <si>
    <t>12.4. Kit de derrame de citostáticos.</t>
  </si>
  <si>
    <t>12.5. Oxígeno  medicinal.</t>
  </si>
  <si>
    <t>14. Cumple con los criterios que le sean aplicables de todos los servicios y adicionalmente, cuenta con la siguiente  información documentada:</t>
  </si>
  <si>
    <t>14.1. Recomendaciones para el tratamiento con quimioterapia.</t>
  </si>
  <si>
    <t>14.2. Manejo y uso de los medicamentos.</t>
  </si>
  <si>
    <t>14.3. Manejo de las principales complicaciones causadas por los medicamentos utilizados en el servicio.</t>
  </si>
  <si>
    <t>14.4. Comunicación al paciente, su familia o cuidador, acerca del tratamiento requerido, que incluye:</t>
  </si>
  <si>
    <t>14.4.1. Información de los medicamentos y sus efectos.</t>
  </si>
  <si>
    <t>14.4.2. Complicaciones, qué hacer cuando se presenten y como evitarlas.</t>
  </si>
  <si>
    <t>14.4.3. Condiciones de almacenamiento y vía de administración de la quimioterapia.</t>
  </si>
  <si>
    <t>14.4.4. Disposición final de los  medicamentos  no utilizados durante  el tratamiento  y los sobrantes de los mismos.</t>
  </si>
  <si>
    <t>14.5. 14.5. Medidas de bioseguridad para el manejo de medicamentos citostáticos y conservación de cadena frío según lo establecido por el fabricante.</t>
  </si>
  <si>
    <t>14.6. El prestador de servicios de salud realiza el seguimiento del paciente a través del equipo de salud requerido, de acuerdo con la condición clínica del paciente.</t>
  </si>
  <si>
    <t>16. Cumple con los criterios que le sean aplicables de todos los servicios y adicionalmente cuenta con:</t>
  </si>
  <si>
    <t>16.1. Prescripciones u órdenes médicas que contengan la siguiente información:</t>
  </si>
  <si>
    <t>16.1.1. Ciudad y fecha de la prescripción.</t>
  </si>
  <si>
    <t>16.1.2. Nombre del paciente.</t>
  </si>
  <si>
    <t>16.1.3. Número de historia clínica.</t>
  </si>
  <si>
    <t>16.1.4. Peso</t>
  </si>
  <si>
    <t>16.1.5. Talla</t>
  </si>
  <si>
    <t>16.1.6. Superficie corporal</t>
  </si>
  <si>
    <t>16.1.7. Ciclo de tratamiento</t>
  </si>
  <si>
    <t>16.1.8. Localización del paciente en la institución prestadora de servicios de salud, cuando esté hospitalizado.</t>
  </si>
  <si>
    <t>16.1.9. Datos de ubicación del paciente.</t>
  </si>
  <si>
    <t>16.1.10. Denominación común internacional de los medicamentos.</t>
  </si>
  <si>
    <t>16.1.11. Forma farmacéutica.</t>
  </si>
  <si>
    <t>16.1.12. Dosis teórica del esquema y dosis resultante para el paciente.</t>
  </si>
  <si>
    <t>16.1.13. Dosis ajustada en función de parámetros farmacocinéticos.</t>
  </si>
  <si>
    <t>16.1.14. vía de administración.</t>
  </si>
  <si>
    <t>16.1.15. Vehículo a utilizar.</t>
  </si>
  <si>
    <t>16.1.16. Volumen final de la solución preparada.</t>
  </si>
  <si>
    <t>16.1 17. Duración del tratamiento.</t>
  </si>
  <si>
    <t>16. 1.18. Nombre y firma del Profesional de medicina.</t>
  </si>
  <si>
    <t>16.1 19.  Número de registro médico.</t>
  </si>
  <si>
    <t>16.2. Registro de administración de quimioterapia.</t>
  </si>
  <si>
    <t>17. Cumple con los criterios que le sean palicables de todos los servicios.</t>
  </si>
  <si>
    <t>Modalidad Intramural</t>
  </si>
  <si>
    <t>18. Cumple con los criterios que le sean aplicables de todos los servicios y adicionalmente cuenta con servicio farmacéutico de alta complejidad.</t>
  </si>
  <si>
    <t xml:space="preserve">19. Disponibilidad de: </t>
  </si>
  <si>
    <t>19.1. Servicio de transporte asistencial.</t>
  </si>
  <si>
    <t>19.2. Servicio de urgencias.</t>
  </si>
  <si>
    <t>20. No aplica</t>
  </si>
  <si>
    <t>DXVASC_TH</t>
  </si>
  <si>
    <t>Modalidades intramural, telemedicina, prestador remisor</t>
  </si>
  <si>
    <t>1.1. Profesional de la medicina especialista en cardiología, o profesional de la medicina especialista en cirugía vascular, o profesional de la medicina especialista en medicina vascular o profesional de la medicina especialista en angiología clínica o profesional de la medicina especialista   en   radiología   e   imágenes   diagnósticas.   Este  talento   humano   realiza procedimientos y su interpretación, en el ámbito de su competencia</t>
  </si>
  <si>
    <t>1.2. Profesional de la enfermería que cuenta con constancia de asistencia en acciones de formación continua en soporte vital básico y para la realización del o los procedimientos ofertados.</t>
  </si>
  <si>
    <t xml:space="preserve">Modalidad de Telemedicina - prestador de referencia </t>
  </si>
  <si>
    <t>3. El profesional de la medicina especialista en cardiología, o profesional de la medicina especialista en cirugía vascular, o profesional de la medicina especialista en medicina vascular o profesional de la medicina especialista en angiología clínica o profesional de la medicina especiallsta en radiología e imágenes diagnósticas puede hacer uso de la categoría telexperticia sincrónica o asincrónica entre profesionales de la salud de acuerdo con lo definido por el prestador de servicios de salud en el estándar de procesos prioritarios.</t>
  </si>
  <si>
    <t>DXVASC_INF</t>
  </si>
  <si>
    <t>4. Cumple con los criterios que le sean aplicables de todos los servicios y adicionalmente,</t>
  </si>
  <si>
    <t>5.1.	Lavamanos</t>
  </si>
  <si>
    <t>5.2. Vestidor de pacientes con área para casilleros.</t>
  </si>
  <si>
    <t>5.3.	Sala de procedimientos.</t>
  </si>
  <si>
    <t>6.2.Unidades sanitarias discriminadas por sexo.</t>
  </si>
  <si>
    <t>6.3. Ambiente o área para recuperación de pacientes si aplica, de acuerdo con la información documentada en el estándar de procesos prioritarios. Este ambiente o área puede ser la misma sala de procedimientos, siempre y cuando su utilización no sea simultánea con la ejecución de un procedimiento y de acuerdo con lo definido en el estándar de procesos prioritarios.</t>
  </si>
  <si>
    <t>DXVASC_DOT</t>
  </si>
  <si>
    <t>8. Cumple con los criterios que le sean aplicables de todos los servicios y la dotación necesaria y específica para realizar los procedimientos documentados en el estándar de procesos prioritarios y adicionalmente cuenta con:</t>
  </si>
  <si>
    <t>8.1.Oxígeno medicinal portátil o salida de oxígeno medicinal cuando lo requiera, de acuerdo con la información documentada en et estándar de procesos prioritarios</t>
  </si>
  <si>
    <t>8.2. Carro de paro cuando lo requiera, de acuerdo con la información documentada en el estándar de procesos prioritarios.</t>
  </si>
  <si>
    <t>8.3.Monitor de presión arterial cuando lo requiera, de acuerdo con ta información documentada en el estándar de procesos prioritarios.</t>
  </si>
  <si>
    <t xml:space="preserve">
Modalidad telemedicina - prestador de referencia
</t>
  </si>
  <si>
    <t xml:space="preserve">9. Cumple con los criterios que le sean aplicables de todos los servicios. </t>
  </si>
  <si>
    <t>DXVASC_MD</t>
  </si>
  <si>
    <t>10.Cumple con los criterios que le sean aplicables de todos los servicios y adicionalmente, cuenta con:</t>
  </si>
  <si>
    <t>10.1.Oxígeno medicinal, cuando lo requiera de acuerdo con la información documentada en el estándar de procesos prioritarios.</t>
  </si>
  <si>
    <t>10.2. Medicamentos,  dispositivos  médicos  e  insumos  requeridos  para  los  procedimientos   de acuerdo con la información documentada en et estándar de procesos prioritarios.</t>
  </si>
  <si>
    <t>DXVASC_PP</t>
  </si>
  <si>
    <t>12.Cumple con los criterios que le sean aplicables de todos los servicios y adicionalmente cuenta con la siguiente información documentada:</t>
  </si>
  <si>
    <t>12.1. Recuperación del paciente cuando el procedimiento lo requiera.</t>
  </si>
  <si>
    <t>12.2. Oxígeno medicinal cuando el procedimiento lo requiera.</t>
  </si>
  <si>
    <t>12.3. Medicamentos, dispositivos médicos e insumos en los procedimientos que se realicen.</t>
  </si>
  <si>
    <t>12.4. Dotación en los procedimientos que se realicen.</t>
  </si>
  <si>
    <t>12.5. Procedimientos en los que se requiere la disponibilidad del transporte asistencial de
pacientes.</t>
  </si>
  <si>
    <t>13.  Cumple con los criterios que le sean aplicables de todos los servicios.</t>
  </si>
  <si>
    <t>DXVASC_HCR</t>
  </si>
  <si>
    <t>Modalidades intramural. tefemedicina - prestador remisor - prestador de referencia</t>
  </si>
  <si>
    <t xml:space="preserve">14. Cumple con los criterios que le sean aplicables de todos los servicios. </t>
  </si>
  <si>
    <t>DXVAC_INT</t>
  </si>
  <si>
    <t>Modalidades intramural.</t>
  </si>
  <si>
    <t>15. Cumple  con  los  criterios  que  le  sean  aplicables  de  todos  los  servicios  y  adicionalmente disponibilidad de:</t>
  </si>
  <si>
    <t>Servicio de transporte asistencial cuando lo requiera de acuerdo con la información documentada en el esténdar de procesos prioritarios.</t>
  </si>
  <si>
    <t>Modalidad tefemedicina - prestador remisor - prestador de referencia</t>
  </si>
  <si>
    <t>16.	No aplica.</t>
  </si>
  <si>
    <t>HI_TH</t>
  </si>
  <si>
    <t>Modalidades intramural, tefemedicina - prestador remisor</t>
  </si>
  <si>
    <t>1.Cumple con los criterios que le sean aplicables de todos los servicios y adicionalmente cuenta con:</t>
  </si>
  <si>
    <t>1.1. Profesional de la medicina especialista en cardiología intervencionista y hemodinámia o profesional de la medicina especialista en electrofisiología o profesional de la medicina especialista en cirugía vascular o profesional de la medicina especialista en  radiología intervencionista.</t>
  </si>
  <si>
    <t>1.2. Profesional de la enfermería que cuenta con constancia de asistencia en las acciones de formación continua en la realización del procedimiento ofertado y en soporte vital avanzado.</t>
  </si>
  <si>
    <t>1.3.  Tecnólogo en radiología e imágenes diagnósticas.</t>
  </si>
  <si>
    <t>2. Disponibilidad de profesional de la medicina especialista en anestesiología.</t>
  </si>
  <si>
    <t>4. El profesional de la medicina especialista en cardiología intervencionista y hemodinámia o profesional de la medicina especialista en electrofisiología o profesional de la medicina especialista en cirugía vascular o profesional de la medicina especialista en radiología intervencionista, puede hacer uso de la categoría telexperticia sincrónica o asincrónica entre profesionales de la salud de acuerdo con lo definido por el prestador de servicios de salud en el estándar de procesos prioritarios</t>
  </si>
  <si>
    <t>HI_INF</t>
  </si>
  <si>
    <t>5.1. Área para recepción y entrega de pacientes.</t>
  </si>
  <si>
    <t>5.2. Área para almacenamiento de material estéril.</t>
  </si>
  <si>
    <t>5.3. Vestidor de personal que funciona como filtro</t>
  </si>
  <si>
    <t>5.4. Vestidor de pacientes y área para casilleros.</t>
  </si>
  <si>
    <t>5.5. Unidad sanitaria.</t>
  </si>
  <si>
    <t>6. Ambiente de procedimientos de hemodinámia e intervencionismo que cuenta con.</t>
  </si>
  <si>
    <t>6.1. Salida de oxígeno medicinal.</t>
  </si>
  <si>
    <t>6.2. Salida de aire medicinal.</t>
  </si>
  <si>
    <t>6.3. Sistema de vacío.</t>
  </si>
  <si>
    <t>6.4. Lavamanos  quirúrgico  por  fuera de  la  sala  de  procedimientos  de  hemodinámia  e intervencionismo.</t>
  </si>
  <si>
    <t>6.5. Ambiente de control/comando del equipo.</t>
  </si>
  <si>
    <t>7. Ambiente de recuperación cuenta con:</t>
  </si>
  <si>
    <t>7.1. Area para camillas.</t>
  </si>
  <si>
    <t>7.2. Puesto de enfermería.</t>
  </si>
  <si>
    <t>7.3. Lavamanos.</t>
  </si>
  <si>
    <t>8.  Disponibilidad en el servicio de:</t>
  </si>
  <si>
    <t>8.1.   Ambiente o área para trabajo limpio.</t>
  </si>
  <si>
    <t>8.2. Ambiente de trabajo sucio.</t>
  </si>
  <si>
    <t>8.3. Ambiente o área para el almacenamiento  de medicamentos, dispositivos médicos en insumos Area para estacionamiento de camillas y sitias de ruedas</t>
  </si>
  <si>
    <t>9.  Disponibilidad de:</t>
  </si>
  <si>
    <t>10.  Cumple con los criterios que le sean aplicables de todos los servicios</t>
  </si>
  <si>
    <t>HI_DOT</t>
  </si>
  <si>
    <t>Modalidad intramural, telemedicina - prestador remisor</t>
  </si>
  <si>
    <t>11. Cumple con los criterios que le sean aplicables de todos los servicios y la dotación necesaria y específica  para realizar los procedimientos documentados  en el estándar de procesos prioritarios y adicionalmente cuenta con:</t>
  </si>
  <si>
    <t>11.1 Ambiente de procedimientos de hemodinámia e intervencionismo</t>
  </si>
  <si>
    <t>11.1.1. Angiógrafo.</t>
  </si>
  <si>
    <t>11.1.2. Elementos de protección radiológlca adulto o pediátrico, según oferta, protocolos y especificaciones del equipo, como son:</t>
  </si>
  <si>
    <t>11.1.2.1.Delantal plomado circunferencial o de dos piezas</t>
  </si>
  <si>
    <t>11.1.2.2.Protector de tiroides</t>
  </si>
  <si>
    <t>11.1.2.3.Protector de gónadas</t>
  </si>
  <si>
    <t>11.1.2.4.Gafas plomadas</t>
  </si>
  <si>
    <t>11.1.2.5. Protector mampara o escudo de protección</t>
  </si>
  <si>
    <t>11.1.3. Estación de trabajo y procesamiento de imágenes.</t>
  </si>
  <si>
    <t>11.1.4. Fuente de marcapaso externo.</t>
  </si>
  <si>
    <t>11.1.5. Inyector de medio de contrastes mecánico</t>
  </si>
  <si>
    <t>11.1.6.Carro de paro, et desfibrilador cuenta con capacidad de marcapasos extern</t>
  </si>
  <si>
    <t>11.1.7. Monitor de signos vitales con accesorios adultos o pediátricos según oferta, que cuente mínimo con:</t>
  </si>
  <si>
    <t>11.1.7.1. Trazado  electrocardiográfico</t>
  </si>
  <si>
    <t>11.1.7.2. Presión no invasiva</t>
  </si>
  <si>
    <t>11.1.7.3. Presión invasiva</t>
  </si>
  <si>
    <t>11.1.7.4. Saturación de oxígeno</t>
  </si>
  <si>
    <t>11.1.7.5. Temperatura</t>
  </si>
  <si>
    <t>11.1.7.6. Batería</t>
  </si>
  <si>
    <t>11.1.8. Máquina de anestesia, cuando el procedimiento la requiera, la cual cuenta con:</t>
  </si>
  <si>
    <t>11.1.8.1. Alarma audible y vlsible de: desconexión, volumen y presión.</t>
  </si>
  <si>
    <t>11.1.8.2. Seguro de mezcla hipóxica.</t>
  </si>
  <si>
    <t>11.1.8.3. Monitorización de oxígeno administrado.</t>
  </si>
  <si>
    <t>11.1.8.4. Monitorización de presión en la vía aérea.</t>
  </si>
  <si>
    <t>11.1.9. Ventilador y analizador de gases anestésicos que puede estar como monitor externo a la máquina.</t>
  </si>
  <si>
    <t>11.1.10. Si la máquina de anestesia no incluye sistema de extracción de gases anestésicos, deberá contar con salida de extracción de gases anestésicos.</t>
  </si>
  <si>
    <t>11.1 11 Polígrafo o sistema de registro electrofisiológico con al menos 64 canales para la estimulación y registro de arritmias cardiacas, para procedimientos de hemodinamia y electrofisiología.</t>
  </si>
  <si>
    <t>11.1.12. Equipo de ablación - radiofrecuencia si realiza procedimientos de electrofisiología</t>
  </si>
  <si>
    <t>11.2. En sala de recuperación cuenta con:</t>
  </si>
  <si>
    <t>11.2.1. Camilla con barandas, ruedas y freno.</t>
  </si>
  <si>
    <t>11.2.2. Bomba de infusión por camilla.</t>
  </si>
  <si>
    <t>11.2.3. Sistema de infusión rápida de líquldos.</t>
  </si>
  <si>
    <t>11.2.4. Sistema de calentamiento de líquidos y sangre si aplica.</t>
  </si>
  <si>
    <t>11.2.5. Monitor de signos vitales con accesorios adultos o pediátricos según la oferta, que cuente mínimo con:</t>
  </si>
  <si>
    <t>11.2.5.1 Trazado  electrocardiográfico</t>
  </si>
  <si>
    <t>11.2.5.2. Presión no invasiva</t>
  </si>
  <si>
    <t>11.2.5.4.Temperatura</t>
  </si>
  <si>
    <t>11.2.5.5. Batería</t>
  </si>
  <si>
    <t>11.2.6. Carro de paro</t>
  </si>
  <si>
    <t>11.2.7. Oxigeno  medicinal,  el cual  puede  ser  suministrado  mediante  salida  de  oxígeno medicinal o mediante oxígeno medicinal portátil.</t>
  </si>
  <si>
    <t>11.2.8.Succión, el cual puede ser suministrado mediante vacío o aspirador.</t>
  </si>
  <si>
    <t>11.3. Disponibilidad en el servicio de</t>
  </si>
  <si>
    <t>11.3.1. Equipo de gases arteriales.</t>
  </si>
  <si>
    <t>11.3.2. Electrocardiógrafo.</t>
  </si>
  <si>
    <t>HCA_MD</t>
  </si>
  <si>
    <t>Modalidades intramural, telemedícina - prestador remisor</t>
  </si>
  <si>
    <t>13. Cumple con los criterios que le sean aplicables de todos los servicios y adicionalmente cuenta con: Oxígeno medicinal en ta sala de hemodinamia e intervencionismo y en la sala de recuperación.</t>
  </si>
  <si>
    <t>HCA_PP</t>
  </si>
  <si>
    <t>15.  Cumple con los criterios que le sean aplicables de todos los servicios y adicionalmente, cuenta con la siguiente información documentada:</t>
  </si>
  <si>
    <t>15.1. Realización y supervisión de tos procedimientos diagnósticos y de tratamiento.</t>
  </si>
  <si>
    <t>15.2. Instrucciones a los pacientes sobre la preparación de los procedimientos diagnósticos y de tratamiento.</t>
  </si>
  <si>
    <t>15.3.   Acciones para evitar el efecto nocivo de las radiaciones para los pacientes, el personal, los visitantes y el público en general.</t>
  </si>
  <si>
    <t>Modalidad tefemedicina - prestador de referencia</t>
  </si>
  <si>
    <t>16. Cumple con los criterios que le sean aplicables de todos los servicios</t>
  </si>
  <si>
    <t>HCA_HCR</t>
  </si>
  <si>
    <t>17. Cumple con los criterios que le sean aplicables de todos los servicios y adicionalmente cuenta con los siguientes registros:</t>
  </si>
  <si>
    <t>17.1.  Registro de tiempo de exposición</t>
  </si>
  <si>
    <t>17.2. Número de exposiciones, que incluya el nombre del paciente y nombre del estudio realizado</t>
  </si>
  <si>
    <t>17.3. Dosis de radiación expresadas en unidades según la tecnología del equipo.</t>
  </si>
  <si>
    <t>17.4.  Control de calidad de los equipos generadores de radiación ionizante.</t>
  </si>
  <si>
    <t>Modalidad telemedicína - prestador de referencia</t>
  </si>
  <si>
    <t>HCA_INT</t>
  </si>
  <si>
    <t>Modalidades  intramural</t>
  </si>
  <si>
    <t>19. Cumple con los criterios que le sean aplicables de todos los servicios y adicionalmente cuenta con:</t>
  </si>
  <si>
    <t>19.1.  Servicio de hospitalización.</t>
  </si>
  <si>
    <t>19.2.  Servicio de cuidado intensivo.</t>
  </si>
  <si>
    <t>19.3.  Servicio de cirugía, que incluya las diferentes especialidades habilitadas, según el tipo de intervencionismo  realizado.</t>
  </si>
  <si>
    <t>19.4. Servicio de gestión pre transfusional.</t>
  </si>
  <si>
    <t>19.5. Servicio  farmacéutico.</t>
  </si>
  <si>
    <t>Modalidad telemedicina - prestador remisor - prestador de referencia</t>
  </si>
  <si>
    <t>20.  No aplica.</t>
  </si>
  <si>
    <t>GPT_TH</t>
  </si>
  <si>
    <t>1.   Cumple con los criterios que le sean aplicables de todos los servicios y adicionalmente, cuando el servicio de gestión pre- transfusional sea interdependiente de:</t>
  </si>
  <si>
    <t>Servicios de salud de alta complejidad:</t>
  </si>
  <si>
    <t>1.1 Cuenta con profesional de bacteriología.</t>
  </si>
  <si>
    <t>Servicios de salud de baja y mediana complejidad:</t>
  </si>
  <si>
    <t>1.2. Disponibilidad de profesional de bacteriología.</t>
  </si>
  <si>
    <t>2. El profesional de bacteriología cuenta con constancia de asistencia en las acciones de formación continua en el manejo de la gestión pre transfusional.</t>
  </si>
  <si>
    <t>GPT_INF</t>
  </si>
  <si>
    <t>3. Cumple con los criterios que le sean aplicables de todos los servicios y adicionalmente.</t>
  </si>
  <si>
    <t>4. Cuenta con:</t>
  </si>
  <si>
    <t>4.1 Área para recepción, información y entrega de componentes sanguíneos.</t>
  </si>
  <si>
    <t>4.2.1. Lavamanos.</t>
  </si>
  <si>
    <t>4.2.2. Mesón de trabajo.</t>
  </si>
  <si>
    <t>4.2.3. Poceta, cuando la requiera, según los procedimientos que documente en el estándar de procesos prioritarios.</t>
  </si>
  <si>
    <t>4.2.4. Área para refrigeración y congelación.</t>
  </si>
  <si>
    <t>GPT_DOT</t>
  </si>
  <si>
    <t>5.1.  Nevera o depósito frío para el almacenamiento de sangre o sus componentes con sistema de control de temperatura entre 1ºC y 6ºC y alarma audible o sistema de monitoreo que alerte cambios próximos al limite en que la sangre o sus componentes puedan deteriorarse.</t>
  </si>
  <si>
    <t>5.2.   Equipo para descongelar plasma cuando se requiera, con sistema de control de temperatura</t>
  </si>
  <si>
    <t>5.3.  Congelador para la conservación de plasma o crioprecipitados, cuando se requiera, éste cuenta con sistema de control de temperatura por debajo de -18ºC y alarma audible o sistema de monitoreo que alerte cambios próximos al límite en que el componente almacenado pueda deteriorarse</t>
  </si>
  <si>
    <t>5.4.  Nevera para el almacenamiento  de sueros y  reactivos con termómetro  para control de temperatura de 2 ºC a 8 ºC</t>
  </si>
  <si>
    <t>5.5. Pipetas automáticas.</t>
  </si>
  <si>
    <t>5.6.  Centrifuga para la realización de pruebas pre transfusionales de acuerdo con la metodologia empleada.</t>
  </si>
  <si>
    <t>5.7. Agitador o retador de plaquetas, cuando se requiera, con sistema de control de temperatura entre 2DºC y 24ºC</t>
  </si>
  <si>
    <t>5.8. Incubadora para la realización de pruebas pre transfusionales, de acuerdo con la metodología empleada.</t>
  </si>
  <si>
    <t>5.9.  Lector de pruebas pre transfusionales cuando se requiera, de acuerdo con la metodología empleada</t>
  </si>
  <si>
    <t xml:space="preserve">5.10. Nevera para transporte de componentes sanguíneos, que garantice la cadena de fría. </t>
  </si>
  <si>
    <t>GPT_MD</t>
  </si>
  <si>
    <t>Convenio o contrato escrito vigente con un banco de sangre certificado por la autoridad competente para e1 suministro de componentes sanguíneos.</t>
  </si>
  <si>
    <t>GPT_PP</t>
  </si>
  <si>
    <t>7. Cumple con los criterios que le sean aplicables de todos los servicios y adicionalmente. cuenta con la siguiente información documentada:</t>
  </si>
  <si>
    <t>7.1. Procedimientos técnicos realizados en el servicio.</t>
  </si>
  <si>
    <t>7.2.  Manejo de inventarios de sangre y componentes sanguíneos, incluyendo mecanismos de respuesta ante situaciones de riesgo de emergencia o desastre.</t>
  </si>
  <si>
    <t>7.3. Recepción,  información, condiciones de  almacenamiento y  entrega  de  ta  sangre  y  los componentes sanguíneos.</t>
  </si>
  <si>
    <t>7.4.  Programa de control de calidad interno.</t>
  </si>
  <si>
    <t>7.5.  Programa de control de calidad externo.</t>
  </si>
  <si>
    <t>7.6.  Análisis de tos reportes del control de calidad y toma de medidas preventivas y correctivas.</t>
  </si>
  <si>
    <t>7.7. Limpieza y desinfección del material que se utilice en el procesamiento de las muestras. cuando aplique.</t>
  </si>
  <si>
    <t xml:space="preserve">7.8. Almacenamiento de muestras (seroteca). </t>
  </si>
  <si>
    <t>GPT_HCR</t>
  </si>
  <si>
    <t>8.   Cumple con los criterios que le sean aplicables de todos los servicios y adicionalmente cuenta con los siguientes registros:</t>
  </si>
  <si>
    <t>8.1. Solicitud de reserva de sangre y sus componentes.</t>
  </si>
  <si>
    <t>8.2. Resultados de cada una de las pruebas realizadas en el servicio.</t>
  </si>
  <si>
    <t>8.3. Entrega de sangre y sus componentes a los servicios solicitantes.</t>
  </si>
  <si>
    <t>8.4. Control de calidad interno y externo</t>
  </si>
  <si>
    <t>8.5. Entrega  para  incineración  de  restos  de  transfusión  y  los  componentes   sanguíneos descartados.</t>
  </si>
  <si>
    <t>8.6. Registros  que  aseguren  la  trazabilidad  de  los  componentes  sanguíneos,  desde  su consecución hasta la entrega para la transfusión a los servicios solicitantes.</t>
  </si>
  <si>
    <t>GPT_INT</t>
  </si>
  <si>
    <t>9.  No aplica.</t>
  </si>
  <si>
    <t>TMLC_TH</t>
  </si>
  <si>
    <t>Profesional de bacteriología o auxiliar de laboratorio clínico o auxiliar de enfermería.</t>
  </si>
  <si>
    <t>Profesional de bacteriología quien realiza la supervisión cuando la toma de muestras es realizada por el auxiliar.</t>
  </si>
  <si>
    <t>TMLC_INF</t>
  </si>
  <si>
    <t>3. Cumple con los criterios que le sean aplicables de todos los servicios y adicionalmente,</t>
  </si>
  <si>
    <t>4.1. Área para recepción de muestras, información y entrega de resultados.</t>
  </si>
  <si>
    <t>4.2. Cubículo para la toma de muestras.</t>
  </si>
  <si>
    <t>4.3. Ambiente para la toma de muestras especiales cuando lo oferte, cuenta con unidad sanitaria y perchero (si el procedimiento lo indica).</t>
  </si>
  <si>
    <t>4.4. Lavamanos.</t>
  </si>
  <si>
    <t>4.5. Área de preparación, embalaje y remisión de las muestras que cuenta con:</t>
  </si>
  <si>
    <t>4.5.1. Mesón de trabajo, con poceta cuando ésta se requiera.</t>
  </si>
  <si>
    <t>5.1. Sala de espera.</t>
  </si>
  <si>
    <t>5.2. Unidades sanitarias discriminadas por sexo.</t>
  </si>
  <si>
    <t>6. Cumple con los criterios que le sean aplicables de todos los servicios</t>
  </si>
  <si>
    <t>TMLC_DOT</t>
  </si>
  <si>
    <t>7. Cumple con los criterios que le sean aplicables de todos los servicios y adicionalmente cuenta con:</t>
  </si>
  <si>
    <t>Equipos biomédicos necesarios, según las muestras que se tomen, de acuerdo con lo documentado en el estándar de procesos prioritarios.</t>
  </si>
  <si>
    <t>TMLC_MED</t>
  </si>
  <si>
    <t>Medicamentos, dispositivos médicos e insumos requeridos para la toma de las muestras, de acuerdo con lo documentado en el estándar de procesos prioritarios.</t>
  </si>
  <si>
    <t>TMLC_PP</t>
  </si>
  <si>
    <t>9. Cumple con los criterios que le sean aplicables de todos los servicios y adicionalmente, cuenta con la siguiente información documentada:</t>
  </si>
  <si>
    <t>9.1. Toma, recepción, identificación, transporte, conservación, embalaje y remisión de las muestras.</t>
  </si>
  <si>
    <t>9.2. Entrega de resultados.</t>
  </si>
  <si>
    <t>9.3. Supervisión de la toma de muestras cuando sea realizada por los auxiliares.</t>
  </si>
  <si>
    <t>9.4. Procedimiento y condiciones para la toma de muestras en la modalidad extramural cuando se realicen.</t>
  </si>
  <si>
    <t>TM_HCR</t>
  </si>
  <si>
    <t>10. Cumple con los criterios que le sean aplicables de todos los servicios y adicionalmente cuenta con:</t>
  </si>
  <si>
    <t>10.1. Registro de pacientes, muestras tomadas, exámenes solicitados y muestras remitidas.</t>
  </si>
  <si>
    <t>10.2. Registro de los resultados de los exámenes remitidos. Los resultados de los exámenes deben ser entregados al paciente con el nombre del laboratorio clínico y la persona que los realizó.</t>
  </si>
  <si>
    <t>10.3. Contrato o convenio escrito con el o los laboratorios que realizan el procesamiento de las muestras. Cuando se trate de sedes de un mismo prestador no requiere convenio o contrato.</t>
  </si>
  <si>
    <t>10.4. Contrato o convenio escrito con el servicio de patología cuando se recepcione fragmentos de tejidos, órganos (biopsias) y material citológico de origen humano para su estudio. Cuando se trate de sedes de un mismo prestador no requiere convenio o contrato.</t>
  </si>
  <si>
    <t>TM_INT</t>
  </si>
  <si>
    <t>11. Cumple con los criterios que le sean aplicables de todos los servicios y adicionalmente disponibilidad de:</t>
  </si>
  <si>
    <t>Servicio de laboratorio clínico.</t>
  </si>
  <si>
    <t>LC_TH</t>
  </si>
  <si>
    <t>Modalidades intramural, extramural unidad móvil, jornada de salud y telemedicina - prestador remisor.</t>
  </si>
  <si>
    <t>1.1. Cuenta con:</t>
  </si>
  <si>
    <t>1.1.1. Bacteriólogo (a).</t>
  </si>
  <si>
    <t>1.1.3. Auxiliar(es) de laboratorio clínico o de enfermería, cuando se requiera.</t>
  </si>
  <si>
    <t>3. Cuando se realicen pruebas de inmunología para trasplantes, el profesional de bacteriología cuenta con constancia de asistencia en las acciones de formación continua en la realización de dichas pruebas.</t>
  </si>
  <si>
    <t>5. Cumple con los criterios que le sean aplicables de todos los servicios.</t>
  </si>
  <si>
    <t>6. El Profesional de bacteriología, puede hacer uso de la categoría telexperticia sincrónica o asincrónica entre profesionales de la salud de acuerdo con lo definido por el prestador de servicios de salud en el estándar de procesos prioritarios.</t>
  </si>
  <si>
    <t>LC_INF</t>
  </si>
  <si>
    <t>7. Cumple con los criterios definidos para todos los servicios.</t>
  </si>
  <si>
    <t>8. Cuenta con:</t>
  </si>
  <si>
    <t>8.1. Área para recepción de muestras, información y entrega de resultados.</t>
  </si>
  <si>
    <t>8.2. Ambiente(s) técnico(s) de procedimientos que cuenta con:</t>
  </si>
  <si>
    <t>8.2.1. Mesón de trabajo, con poceta cuando ésta se requiera.</t>
  </si>
  <si>
    <t>8.2.2. Ducha manual o lavaojos que puede ser compartida entre los ambientes técnicos.</t>
  </si>
  <si>
    <t>8.2.3. Área para neveras o cuarto frío.</t>
  </si>
  <si>
    <t>8.2.4. Lavamanos.</t>
  </si>
  <si>
    <t>8.2.5. Ambiente oscuro, cuando se requiera.</t>
  </si>
  <si>
    <t>8.3. Área o ambiente para el almacenamiento de materiales, insumos y reactivos.</t>
  </si>
  <si>
    <t>8.4. Ambiente para la toma de muestras especiales (cuando las realice), que cumple con los criterios definidos para el servicio de toma de muestras de laboratorio clínico.</t>
  </si>
  <si>
    <t>8.5. Cubículo para toma de muestras, (cuando se realice), que cumple con los criterios definidos para el servicio de toma de muestras de laboratorio clínico.</t>
  </si>
  <si>
    <t>9.1. Sala de espera.</t>
  </si>
  <si>
    <t>9.2. Unidades sanitarias discriminadas por sexo o de uso mixto para profesional independiente.</t>
  </si>
  <si>
    <t>Modalidades extramural unidad móvil y jornada de salud</t>
  </si>
  <si>
    <t>LC_DOT</t>
  </si>
  <si>
    <t>Modalidades intramural, extramural unidad móvil, jornada de salud, telemedicina - prestador remisor.</t>
  </si>
  <si>
    <t>12.1. Equipos biomédicos manuales, semi-automatizados o automatizados para los procedimientos que realice.</t>
  </si>
  <si>
    <t>12.2. Cabina de bioseguridad, si procesa muestras para el análisis de bacterias anaerobias, micosis subcutáneas o profundas y pruebas por técnica de biología molecular, cuando se requiera.</t>
  </si>
  <si>
    <t>12.3. Microscopio para toma e interpretación de pruebas para enfermedades transmitidas por vectores en zonas rurales, zonas especiales de dispersión geográfica y endémica.</t>
  </si>
  <si>
    <t>LC_MD</t>
  </si>
  <si>
    <t>14. Cumple con los criterios que le sean aplicables de todos los servicios y adicionalmente cuenta con:</t>
  </si>
  <si>
    <t>Medicamentos, dispositivos médicos e insumos requeridos para el procesamiento de las muestras, de acuerdo con las pruebas que realice.</t>
  </si>
  <si>
    <t>LC_PP</t>
  </si>
  <si>
    <t>16.1. Programa de control de calidad interno y externo, que contemple las pruebas realizadas.</t>
  </si>
  <si>
    <t>16.2. Validación secundaria o verificación.</t>
  </si>
  <si>
    <t>16.3. Análisis de los reportes del control de calidad y toma de medidas preventivas y correctivas.</t>
  </si>
  <si>
    <t>16.4. Toma, identificación, transporte, conservación, embalaje y remisión de las muestras, cuando aplique.</t>
  </si>
  <si>
    <t>16.5. Entrega de resultados.</t>
  </si>
  <si>
    <t>16.6. Supervisión de la toma de muestras cuando sea realizada por los auxiliares, cuando aplique.</t>
  </si>
  <si>
    <t>16.7. Limpieza y desinfección del material que se utilice en el procesamiento de las muestras, cuando aplique.</t>
  </si>
  <si>
    <t>16.8. Control de calidad de las “pruebas en el punto de atención del paciente - (point of care testing -POCT)”, cuando aplique.</t>
  </si>
  <si>
    <t>16.9. Procedimiento y condiciones para la toma de muestras, que incluya los equipos biomédicos y medicamentos, dispositivos médicos e insumos requeridos, según las muestras que se tomen.</t>
  </si>
  <si>
    <t>17. Cumple con los criterios que le sean aplicables de todos los servicios</t>
  </si>
  <si>
    <t>LC_HCR</t>
  </si>
  <si>
    <t>Modalidades intramural, extramural unidad móvil, jornada de salud, telemedicina - prestador remisor</t>
  </si>
  <si>
    <t>18. Cumple con los criterios que le sean aplicables de todos los servicios y adicionalmente cuenta con:</t>
  </si>
  <si>
    <t>18.1. Registro de pacientes, exámenes solicitados y pruebas realizadas.</t>
  </si>
  <si>
    <t>18.2. Registro de muestras tomadas y muestras remitidas, cuando aplique.</t>
  </si>
  <si>
    <t>18.3. Registro de validación secundaria o verificación.</t>
  </si>
  <si>
    <t>18.4. Formato de reporte de resultados.</t>
  </si>
  <si>
    <t>18.5. Registro de resultados de los exámenes remitidos. Los resultados de los exámenes deben ser entregados al paciente con el nombre del laboratorio clínico y la persona que los realizó.</t>
  </si>
  <si>
    <t>18.6. Registro de control de calidad interno y externo.</t>
  </si>
  <si>
    <t>18.7. Registro de control de calidad de las “pruebas en el punto de atención del paciente - (point of care testing - POCT)”, cuando aplique.</t>
  </si>
  <si>
    <t>18.8. Contrato o convenio escrito con el o los laboratorios que realizan el procesamiento de las muestras, cuando lo requiera. Cuando se trate de sedes de un mismo prestador no requiere convenio o contrato. Si el laboratorio se encuentra en otro país, deberá contar con copia del documento que autorice el funcionamiento en dicho país.</t>
  </si>
  <si>
    <t>18.9. Contrato o convenio escrito con el servicio de patología cuando se recepcione fragmentos de tejidos, órganos (biopsias) y material citológico de origen humano para su estudio. Si el servicio de patología se encuentra en otro país, deberá contar con copia del documento que autorice su funcionamiento en dicho país. Cuando se trate de sedes de un mismo prestador no requiere convenio o contrato.</t>
  </si>
  <si>
    <t>LC_INT</t>
  </si>
  <si>
    <t>Modalidades intramural, extramural unidad móvil, jornada de salud, telemedicina - prestador remisor – prestador de referencia</t>
  </si>
  <si>
    <t>20. No aplica.</t>
  </si>
  <si>
    <t>Servicio de Toma de Muestras de Cuello Uterino y Ginecológicas</t>
  </si>
  <si>
    <t>Modalidades intramural, extramural unidad móvil. Jornada de salud y domiciliaria</t>
  </si>
  <si>
    <t xml:space="preserve">1. Cumple con los criterios que le sean aplicables de todos los servicios y adicionalmente cuenta con: </t>
  </si>
  <si>
    <t>1.1. Profesional de la medicina o profesional de la enfermería o profesional de bacteriología o citohistotecnólogo (a) o histocitotecnólogo (a)</t>
  </si>
  <si>
    <t>1.2. El personal que realice toma de citologías cuenta con constancia de asistencia en las acciones de formación continua en esta actividad.</t>
  </si>
  <si>
    <t>1.3. La técnica VIA VILI solo podrá ser realizada por profesional de la medicina o profesional en enfermería</t>
  </si>
  <si>
    <t>En zonas especiales de dispersión geográfica:</t>
  </si>
  <si>
    <t>2. Cuenta con:</t>
  </si>
  <si>
    <t>2.1. Auxiliar de enfermería o profesional de la medicina o profesional de la enfermería o profesional de bacteriología o citohistotecnólogo (a) o histocitotecnólogo (a).</t>
  </si>
  <si>
    <t>2.2. El personal que realice toma de citologías cuenta con constancia de asistencia en las acciones de formación continua para esta actividad.</t>
  </si>
  <si>
    <t>TM_CU_INF</t>
  </si>
  <si>
    <t>3. Cumple con los criterios que le sean aplicables de todos los servicios y adicionalmente cuenta con:</t>
  </si>
  <si>
    <t>3.1. Ambiente para la toma de muestras especiales, con unidad sanitaria y perchero.</t>
  </si>
  <si>
    <t>3.2. Área de información y entrega de resultados.</t>
  </si>
  <si>
    <t>3.3. Área o ambiente de preparación, embalaje y remisión de las muestras con mesón de trabajo.</t>
  </si>
  <si>
    <t>3.4. Área o ambiente para el almacenamiento de materiales, insumos y reactivos.</t>
  </si>
  <si>
    <t>4. Disponibilidad de:</t>
  </si>
  <si>
    <t>4.1. sala de espera</t>
  </si>
  <si>
    <t>4.2. Unidades sanitarias discriminadas por sexo.</t>
  </si>
  <si>
    <t>Modalidad extramural unidad móvil y jornada de salud</t>
  </si>
  <si>
    <t>5. Cumple con los criterios que le sean aplicables de todos los servicios</t>
  </si>
  <si>
    <t>6.1. Camilla con estribos.</t>
  </si>
  <si>
    <t>6.2. Lámpara de cuello de cisne o su equivalente.</t>
  </si>
  <si>
    <t>6.3. Escalerilla.</t>
  </si>
  <si>
    <t>TM_CU_MD</t>
  </si>
  <si>
    <t>7.1. Espéculos de diferentes tamaños desechables o reutilizables siempre y cuando se garantice el proceso de esterilización.</t>
  </si>
  <si>
    <t>7.2. Bata para el paciente.</t>
  </si>
  <si>
    <t>7.3. Fijador para células, cuando se requiera</t>
  </si>
  <si>
    <t>7.4. Cepillo endocervical y espátula, desechables, cuando se requiera.</t>
  </si>
  <si>
    <t>7.5. Lámina portaobjetos de único uso con área de rotulado, cuando se requiera</t>
  </si>
  <si>
    <t>7.6. Elemento para rotulación de láminas portaobjetos, cuando se requiera.</t>
  </si>
  <si>
    <t>7.7. Kits de toma de pruebas de ADN – VPH, cuando éstas se realicen.</t>
  </si>
  <si>
    <t>7.8. Soporte para fijación de muestras.</t>
  </si>
  <si>
    <t>7.9. Insumos para realización de citología base líquida, cuando se realice.</t>
  </si>
  <si>
    <t>7.10. Insumos para técnicas de inspección visual: ácido acético y lugol, cuando se realice.</t>
  </si>
  <si>
    <t>TM_CU_PP</t>
  </si>
  <si>
    <t>8. Cumple con los criterios que le sean aplicables de todos los servicios y adicionalmente, cuenta con la siguiente información documentada:</t>
  </si>
  <si>
    <t>8.1. Toma, identificación, transporte, conservación, embalaje y remisión de las muestras.</t>
  </si>
  <si>
    <t>8.2. Toma de muestras de tejido del cuello del útero, pruebas ADN/VPH, técnicas de inspección visual y muestras ginecológicas cuando se oferte</t>
  </si>
  <si>
    <t>8.3. Preparación de fijador de células cuando se realice.</t>
  </si>
  <si>
    <t>8.4. Control de calidad.</t>
  </si>
  <si>
    <t>8.5. Entrega de resultados.</t>
  </si>
  <si>
    <t>TM_CU_HCR</t>
  </si>
  <si>
    <t>9. Cumple con los criterios que le sean aplicables de todos los servicios y adicionalmente cuenta con los siguientes registros:</t>
  </si>
  <si>
    <t>9.1. Pacientes y muestras tomadas.</t>
  </si>
  <si>
    <t>9.2. Muestras remitidas para su procesamiento.</t>
  </si>
  <si>
    <t>9.3. Resultados de los análisis con el nombre del laboratorio que realizó el procesamiento o lectura de las muestras y de la persona que los realizó.</t>
  </si>
  <si>
    <t>9.4. Análisis del control de calidad y de las medidas preventivas y correctivas</t>
  </si>
  <si>
    <t>TM_CU_INT</t>
  </si>
  <si>
    <t>10. Cumple con los criterios que le sean aplicables de todos los servicios y adicionalmente disponibilidad de laboratorio de citología cervico-uterinas o servicio de patología.</t>
  </si>
  <si>
    <t>LCU_TH</t>
  </si>
  <si>
    <t>Estándar de talento humano</t>
  </si>
  <si>
    <t>Modalidad intramuraf, telemedicina  prestador remisor</t>
  </si>
  <si>
    <t>1.1. Citotecnólogo o citohistotecnólogo o citólogo o histocitotecnólogo.</t>
  </si>
  <si>
    <t>1. Disponibilidad de profesional de ta medicina especialista en patología.</t>
  </si>
  <si>
    <t>3. Cumple con los criterios definidos para todos los servicios.</t>
  </si>
  <si>
    <t>4. El Profesional de la medicina especialista en patología, puede realizar la disponibilidad en la categoría telexperticia sincrónica o asincrónica, entre profesionales de !a salud de acuerdo con lo definido por el prestador de servicios de salud en el estándar de procesos prioritarios.</t>
  </si>
  <si>
    <t>LCU_INF</t>
  </si>
  <si>
    <t>Modalidades intramuraf, tefemedicína -prestador remisor</t>
  </si>
  <si>
    <t>5. Cumple con los criterios que le sean aplicables de todos los servicios y adicionalmente,</t>
  </si>
  <si>
    <t>6. Cuenta con:</t>
  </si>
  <si>
    <t>6.1. Area para recepción de muestras, información y entrega de resultados, con superticie de trabajo</t>
  </si>
  <si>
    <t>6.2. Ambiente técnico de procedimientos que cuenta con:</t>
  </si>
  <si>
    <t>6.2.1. Mesón de trabajo.</t>
  </si>
  <si>
    <t xml:space="preserve">6.2.2. Poceta, cuando la requiera, según los procedimientos que documente. </t>
  </si>
  <si>
    <t>6.2.3.Lavamanos.</t>
  </si>
  <si>
    <t>Modalidad de telemedicina - prestador de referencia</t>
  </si>
  <si>
    <t>LCU_DOT</t>
  </si>
  <si>
    <t>Modalidades intramural y tefemedícína - prestador remisor</t>
  </si>
  <si>
    <t xml:space="preserve">8. Cumple con los criterios que le sean aplicables de todos los servicios y adicionalmente cuenta con·
</t>
  </si>
  <si>
    <t>8. 1. Microscopio binocular.</t>
  </si>
  <si>
    <t>8.2. Elementos para archivar láminas.</t>
  </si>
  <si>
    <t>9. Adicional a lo anterior, para la modalidad intramural cuenta con:</t>
  </si>
  <si>
    <t>Batería para coloración.</t>
  </si>
  <si>
    <t xml:space="preserve">10.	Cumple con los criterios que le sean aplicables de tocios los servicios. </t>
  </si>
  <si>
    <t>LCU_MD</t>
  </si>
  <si>
    <t>Modalidades intramural y telemedicina - prestador remisor - prestador de referencia</t>
  </si>
  <si>
    <t xml:space="preserve">11.	Cumple con los criterios que le sean aplicables de todos los servicios. </t>
  </si>
  <si>
    <t>LCU_PP</t>
  </si>
  <si>
    <t>Modalidades intramural y tefemedicina - prestador remisor</t>
  </si>
  <si>
    <t>12. Cumple con los criterios que te sean aplicables de todos los servicios y adicionalmente cuenta con la siguiente información documentada:</t>
  </si>
  <si>
    <t>12.1. Anfllisis de las muestras de citologla cervico-uterinas.</t>
  </si>
  <si>
    <t>12.2. Control de calidad interno.</t>
  </si>
  <si>
    <t>12.3. Recepción, transporte, conservación, embalaje y remisión de muestras cuando se requiera.</t>
  </si>
  <si>
    <t>12.4. Entrega de resultados que incluya mecanismo de entrega oportuna de resultados positivos.</t>
  </si>
  <si>
    <t>12.5. Supervisión de la lectura de las citologias y su control de calidad por parte del profesional en medicina especializada en patologla.</t>
  </si>
  <si>
    <t>12.6. Archivo de lflminas y resultados.</t>
  </si>
  <si>
    <t>13.        Cumple con los criterios que le sean aplicables de tocios los servicios</t>
  </si>
  <si>
    <t>LCU_HCR</t>
  </si>
  <si>
    <t>14.	Cumple con los criterios que le sean aplicables de todos los servicios y adicionalmente cuenta con los siguientes registros:</t>
  </si>
  <si>
    <t>14.1. Muestras recibidas.</t>
  </si>
  <si>
    <t>14.2.	Pruebas realizadas y sus resultados.</t>
  </si>
  <si>
    <t>14.3. Formato para reporte de resultados.</t>
  </si>
  <si>
    <t>14.4. Registro y análisis de control de calidad interno y toma de medidas preventivas y correctivo</t>
  </si>
  <si>
    <t xml:space="preserve">15. Cumple con los criterios que le sean aplicables de todos los servicios. </t>
  </si>
  <si>
    <t>LCU_INT</t>
  </si>
  <si>
    <t>Modalidades intramural y telemedicina - prestador remisor- prestador de referencia</t>
  </si>
  <si>
    <t>16. No aplica.</t>
  </si>
  <si>
    <t>Servicio de Laboratorio de Histotecnología</t>
  </si>
  <si>
    <t>LHT_TH</t>
  </si>
  <si>
    <t>1. Cumple con los criterios que le sean aplicables de todos tos servicios y adicionalmente cuenta con:</t>
  </si>
  <si>
    <t>1.1. Citotecnólogo o citohistotecnólogo o histocitotecnólogo o citólogo.</t>
  </si>
  <si>
    <t>LHT_INF</t>
  </si>
  <si>
    <t>2. Cumple con los criterios que le sean aplicables de todos los servicios y adicionalmente cuenta con</t>
  </si>
  <si>
    <t>2.1. Area para recepción de muestras</t>
  </si>
  <si>
    <t>2.2. Ambiente técnico de procedimientos que cuenta con:</t>
  </si>
  <si>
    <t xml:space="preserve">2.2.1.Ducha manual o lavaojos. </t>
  </si>
  <si>
    <t>2.2.2.Lavamanos.</t>
  </si>
  <si>
    <t>2.2.3. Mesón de trabajo</t>
  </si>
  <si>
    <t>2.2.4. Poceta, cuando la requiera, según los procedimientos documentados por el prestador de servicios de salud en el estándar de procesos prioritarios.</t>
  </si>
  <si>
    <t>2.3. Ambiente donde se realicen las coloraciones que cuenta con extractor de sustancias quimicas.</t>
  </si>
  <si>
    <t>2.4. Área o ambiente para el almacenamiento de materiales, insumos y reactivos.</t>
  </si>
  <si>
    <t>LHT_DOT</t>
  </si>
  <si>
    <t>3. Cumple con los criterios que le sean aplicables de todos tos servicios y adicionalmente cuenta con:</t>
  </si>
  <si>
    <t>3.1. Microscopio.</t>
  </si>
  <si>
    <t>3.2. Procesador de tejidos.</t>
  </si>
  <si>
    <t>3.3. Dispensador de parafina o estación de inclusión</t>
  </si>
  <si>
    <t>3.4. Baño de flotación.</t>
  </si>
  <si>
    <t>3.5. Micrótomo.</t>
  </si>
  <si>
    <t>3.6. Hamo.</t>
  </si>
  <si>
    <t>3.7. Batería para coloración.</t>
  </si>
  <si>
    <t>3.8. Nevera, cuando se requiera.</t>
  </si>
  <si>
    <t>LHT_MD</t>
  </si>
  <si>
    <t>4. Cumple con los criterios que le sean aplicables de todos los servicios.</t>
  </si>
  <si>
    <t>LHT_PP</t>
  </si>
  <si>
    <t>5. Cumple con los criterios que le sean aplicables de todos los servicios y adicionalmente cuenta con la siguiente información documentada:</t>
  </si>
  <si>
    <t>5.1.	Recepción de cortes y preparaciones citológicas</t>
  </si>
  <si>
    <t>5.2. Procedimientos técnicos para la preparación y montaje de tejidos de origen humano. que incluya los equipos biomédicos y dispositivos médicos e insumos requeridos.</t>
  </si>
  <si>
    <t>5.3. Control de calidad interno.</t>
  </si>
  <si>
    <t>5.4. Transporte, conservación.  embalaje y remisión de bloques de parafina,  láminas histológicas y citológicas al servicio de patolog!a.</t>
  </si>
  <si>
    <t>LHT_HCR</t>
  </si>
  <si>
    <t>6. Cumple con los criterios que le sean aplicables de todos los servicios y adicionalmente cuenta con los siguientes registros:</t>
  </si>
  <si>
    <t>6.1. Recepción de cortes y preparaciones citológicas</t>
  </si>
  <si>
    <t>6.2. Procedimientos  realizados</t>
  </si>
  <si>
    <t>6.3. Registro y análisis del control de calidad interno y toma de medidas preventivas y correctivas.</t>
  </si>
  <si>
    <t>6.4. Remisión de bloques de parafina, láminas histológicas y citológicas al servicio de patología</t>
  </si>
  <si>
    <t>6.5. Contrato o convenio escrito con el servicio de patologla o de consulla externa de patología.</t>
  </si>
  <si>
    <t>LHT_INT</t>
  </si>
  <si>
    <t>7.  No aplica.</t>
  </si>
  <si>
    <t>LPT_TH</t>
  </si>
  <si>
    <t>1.1. profesional de la medicina  especialista en patología.</t>
  </si>
  <si>
    <t>2.Disponibilidad de  Histotecnólogo o citohistotecnólogo o Histocitotecnólogo o Citotecnólogo o Citólogo.</t>
  </si>
  <si>
    <t>4. El Profesional de la medicina especialista en patología puede hacer uso de la categoría telexperticia sincrónica o asincrónica entre profesionales de la salud de acuerdo con lo definido por el prestador de servicios de salud en el estándar de procesos prioritarios.</t>
  </si>
  <si>
    <t>LPT_INF</t>
  </si>
  <si>
    <t>Modalidades intramural y telemedicina - prestador remisor</t>
  </si>
  <si>
    <t>5. Cumple con los criterios definidos para todos los servicios y adicionalmente cuenta con:</t>
  </si>
  <si>
    <t>5.1.Área para recepción de muestras, información y entrega de resultados..</t>
  </si>
  <si>
    <t>5.2. Ambiente técnico de procedimientos que cuenta con:</t>
  </si>
  <si>
    <t>5.2.1.Area de histotecnologla, cuando se realice</t>
  </si>
  <si>
    <t>5.2.2.Area de microscopia.</t>
  </si>
  <si>
    <t>5.2.3. Ambiente donde se realicen las coloraciones que cuenta con extractor de sustancias químicas, cuando lo requiera</t>
  </si>
  <si>
    <t>5.2.4. Mesón de trabajo</t>
  </si>
  <si>
    <t>5.2.5. Poceta, cuando la requiera, según los procedimientos que documente en el estándar de procesos prioritarios.</t>
  </si>
  <si>
    <t>5.2.6. Ducha manual o lavaojos (Puede ser la misma del ambiente de macroscopia)</t>
  </si>
  <si>
    <t>5.2.7.Lavamanos</t>
  </si>
  <si>
    <t>5.3. Area o ambiente para el almacenamiento de materiales, insumos y reactivos.</t>
  </si>
  <si>
    <t>5.4. Disponibilidad de:</t>
  </si>
  <si>
    <t>5.4.1.Ambiente de macroscopía, con extractor de sustancias químicas que cuenta con mesón de trabajo con poceta y ducha manual o lavaojos.</t>
  </si>
  <si>
    <t>5.4.2.Área o ambiente para archivo de estudios patológicos.</t>
  </si>
  <si>
    <t xml:space="preserve">5.4.3.Area o ambiente para lectura de resultados. </t>
  </si>
  <si>
    <t>LPT_DOT</t>
  </si>
  <si>
    <t>7.Cumple con los criterios que le sean aplicables de todos los servicios y adicionalmente cuenta con·</t>
  </si>
  <si>
    <t>7.1. Microscopio.</t>
  </si>
  <si>
    <t>7.2.Material de disección</t>
  </si>
  <si>
    <t>8. Adicionalmente cuenta con la siguiente dotación cuando la requiera:</t>
  </si>
  <si>
    <t>8.1. Procesador de tejidos.</t>
  </si>
  <si>
    <t>8.2. Micrótomo.</t>
  </si>
  <si>
    <t>8.3.  Baño de flotación.</t>
  </si>
  <si>
    <t>8.4 Dispensador de parafina..</t>
  </si>
  <si>
    <t>8.5 Batería para coloración..</t>
  </si>
  <si>
    <t>8.6. Horno</t>
  </si>
  <si>
    <t>8.7. Termo para nitrógeno</t>
  </si>
  <si>
    <t>8.8. Criostato, cuando se realicen biopslas por congelación.</t>
  </si>
  <si>
    <t>8.9. Elementos para archivar los resultados, !as láminas y los bloques de parafina.</t>
  </si>
  <si>
    <t>8.10. Nevera</t>
  </si>
  <si>
    <t>Modalidad tefemedicina • prestador de referencia</t>
  </si>
  <si>
    <t>9. Cumple con los criterios definidos para todos los servicios.</t>
  </si>
  <si>
    <t>LPT_MD</t>
  </si>
  <si>
    <t>Modalidades intramural, telemedicina .prestador remisor - prestador de referencia</t>
  </si>
  <si>
    <t>LPT_PP</t>
  </si>
  <si>
    <t>11.1. Estudio integral de fragmentos de tejido u órganos (biopsias) y material citológico de origen humano, que incluya los equipos biomédicos y dispositivos médicos e insumos requeridos</t>
  </si>
  <si>
    <t>11.2. Biopsias por congelación, cuando se realicen</t>
  </si>
  <si>
    <t>11.3 Analisis de control de calidad interno y toma de meidada preventivas y de mejora</t>
  </si>
  <si>
    <t>11.4 Recepción, transporte, conservación,  embalaje y remisión de muestras, cuando se requiera.</t>
  </si>
  <si>
    <t>11.5. Entrega de resultados que incluya mecanismo de entrega oportuna de resultados.</t>
  </si>
  <si>
    <t>11.6 Archivo de resultado, láminas y bloques de parafina</t>
  </si>
  <si>
    <t>Modalidad telemedicina ·prestador de referencia</t>
  </si>
  <si>
    <t>12.        Cumple con los criterios que le sean aplicables de todos los servicios</t>
  </si>
  <si>
    <t>LPT_HCR</t>
  </si>
  <si>
    <t>Estándar de historia clínica y registros</t>
  </si>
  <si>
    <t>Modalidades intramura/ y telemedicina ·prestador remisor</t>
  </si>
  <si>
    <t>13. Cumple con los criterios que le sean aplicables de todos los servicios y adicionalmente cuenta con los siguientes registros:</t>
  </si>
  <si>
    <t>13.1. Muestras recibidas.</t>
  </si>
  <si>
    <t>13.2. Procedimientos realizados y sus resultados</t>
  </si>
  <si>
    <t>13.3. Formato para reporte de resultados.</t>
  </si>
  <si>
    <t>13.4. Registro y análisis del control de calidad interno y toma de medidas preventivas y correctivas.</t>
  </si>
  <si>
    <t>13.5. Muestras remitidas, cuando se realice.</t>
  </si>
  <si>
    <t>13.6. Contrato o convenio escrito con el laboratorio de Histotecnología o servicio de patologla, cuando lo requiera. Si el servicio de patología se encuentra en otro país, deberá contar con copia del documento que autorice el funcionamiento en dicho país.</t>
  </si>
  <si>
    <t>14.	Cumple con los criterios que le sean aplicables de todos los servicios.</t>
  </si>
  <si>
    <t>LPT_INT</t>
  </si>
  <si>
    <t>Estándar de interdependencia</t>
  </si>
  <si>
    <t>15. Disponibilidad de laboratorio de histotecnología cuando no realice los procedimientos técnicos para la preparación y montaje de tejidos y material citológico de origen humano.</t>
  </si>
  <si>
    <t>D_TH</t>
  </si>
  <si>
    <t>Modalidad lntramural - prestador remisor.</t>
  </si>
  <si>
    <t xml:space="preserve"> 1 1  Profesional de la medicina, que cuenta con constancia  de asistencia en las acciones de formación continua en el control de las complicaciones más frecuentes en el servicio y soporte
vital avanzado.
</t>
  </si>
  <si>
    <t>1.2. Profesional de la enfermeria que cuenta con constancia de asistencia en las acciones de fonnación continua en la atención del paciente en diálisis renal.</t>
  </si>
  <si>
    <t>1.3. Auxiliar de enfermería que cuenta con constancja de asistencia en las acciones de formación continua en la atención del paciente en diálisis renal.</t>
  </si>
  <si>
    <t>2.1. Profesional de la medicina especialista en nefrologla con permanencia durante los procedimienlos definidos por er prestador de servicios de salud en el estandar de procesos prioritarios.</t>
  </si>
  <si>
    <t>2.2. Profesional de la psicologla.</t>
  </si>
  <si>
    <t>2.3. Profesional de nutrición y dietética</t>
  </si>
  <si>
    <t>2.4. Profesional de trabajo social.</t>
  </si>
  <si>
    <t>Modalidad extramural jornada de salud</t>
  </si>
  <si>
    <t>3. Cuenta con prescripción previa del nefrólogo y permanencia del profesional de la enfermería en la conexión, monitorización y desconexión del paciente.</t>
  </si>
  <si>
    <t>5. Profesional de la medicina especialista en nefrología, cuando esté en disponibilidad y no se requiera su permanencia, puede hacer uso de la categoría telexperticia sincrónica, entre profesionales de la salud de acuerdo con lo definido por el prestador de servicios de salud en el estándar de procesos prioritarios.</t>
  </si>
  <si>
    <t>D_ INF</t>
  </si>
  <si>
    <t>Modalidades intramural. tefemedicina - prestador remisor</t>
  </si>
  <si>
    <t>6.1. Sala de espera con disponibilidad de unidades sanitarias discriminadas por sexo.</t>
  </si>
  <si>
    <t>6.2. Sala de procedimientos.</t>
  </si>
  <si>
    <t>6.3. Consultorio.</t>
  </si>
  <si>
    <t>6.4. Ambiente o área para almacenamiento de dispositivos, insumos y materiales.</t>
  </si>
  <si>
    <t>6.5. Área para lavado de fistulas, cuando se realice hemodiálisis.</t>
  </si>
  <si>
    <t>6.6. Ambiente para mantenimiento de máquinas.</t>
  </si>
  <si>
    <t>6.7. Área para casilleros.</t>
  </si>
  <si>
    <t>6.8. Área para sillas de ruedas.</t>
  </si>
  <si>
    <t>6.9. Ambiente con planta de tratamiento de agua, cuando se realice hemodiálisis, de acuerdo con la tecnología.</t>
  </si>
  <si>
    <t>6.10. Ambiente de trabajo sucio.</t>
  </si>
  <si>
    <t>7. La sala de hemodiálisis adicional a lo anterior cuenta con:</t>
  </si>
  <si>
    <t>7.1. Puesto de enfermería.</t>
  </si>
  <si>
    <t>7.2. Ambiente o área de trabajo limpio.</t>
  </si>
  <si>
    <t>7.4. Demarcación y barrera física que permita identificar el área de hemodiálisis para pacientes seropositivos con hepatitis B.</t>
  </si>
  <si>
    <t>7.5. Instalaciones hidráulicas y eléctricas por máquina de acuerdo con las indicaciones del fabricante.</t>
  </si>
  <si>
    <t>La distribución de las máquinas de hemodiálisis dentro de la sala debe permitir movilización del talento humano, pacientes, usuarios y equipos biomédicos.</t>
  </si>
  <si>
    <t>8.1. Sala de espera con disponibilidad de unidades sanitarias discriminadas por sexo.</t>
  </si>
  <si>
    <t>8.2. Sala de procedimientos, no se exige adicional si cuenta con hemodiálisis en la oferta de la misma estructura.</t>
  </si>
  <si>
    <t>8.3. Consultorio.</t>
  </si>
  <si>
    <t>8.4. Ambiente o área para almacenamiento de dispositivos, insumos y materiales.</t>
  </si>
  <si>
    <t>8.5. Área para casilleros.</t>
  </si>
  <si>
    <t>8.6. Área para sillas de ruedas.</t>
  </si>
  <si>
    <t>8.7. Ambiente de trabajo sucio</t>
  </si>
  <si>
    <t>8.8. Ambiente de entrenamiento de diálisis peritoneal con dos lavamanos.</t>
  </si>
  <si>
    <t>8.9. Ambiente para recambio con área para inactivación de líquidos.</t>
  </si>
  <si>
    <t>9. Cumple con los criterios que le sean aplicables de todos los servicios</t>
  </si>
  <si>
    <t>D_DOT</t>
  </si>
  <si>
    <t>10.1. Carro de paro</t>
  </si>
  <si>
    <t>10.2. Balanza.</t>
  </si>
  <si>
    <t>10.3. Casilleros.</t>
  </si>
  <si>
    <t>11. Adicionalmente, la sala de hemodiálisis cuenta con:</t>
  </si>
  <si>
    <t>11.1. Silla reclinable escualizable de material que permita fácil limpieza y desinfección.</t>
  </si>
  <si>
    <t>11.2. Equipo de hemodiálisis por paciente, que cuenta con:</t>
  </si>
  <si>
    <t>11.2.1. Monitor de alarma de conductividad, alarma de temperatura, alarma de aire en el sistema de sangre, presión en cámara venosa y en cámara arterial, tiempo efectivo en diálisis, volumen de sangre de la bomba y sistema de desinfección de la máquina.</t>
  </si>
  <si>
    <t>11.2.2. Bomba de infusión de heparina.</t>
  </si>
  <si>
    <t>11.2.3. Sistema de proporcionamiento del dializado.</t>
  </si>
  <si>
    <t>11.2.4. Sistema de ultrafiltración controlado.</t>
  </si>
  <si>
    <t>11.2.5. Inyector de sangre variable – (bomba de sangre) con inyector de volumen.</t>
  </si>
  <si>
    <t>11.2.6. Sistema de monitoreo de la hemodiálisis con tensión arterial. Si el equipo no lo incluye, cuenta con tensiómetro y fonendoscopio para el servicio.</t>
  </si>
  <si>
    <t>11.3. Máquinas independientes para pacientes seropositivos para hepatitis B (si atiende pacientes con Hepatitis B).</t>
  </si>
  <si>
    <t>12. Planta de tratamiento de agua para hemodiálisis que cumpla con los controles de calidad físico, químico y microbiológico.</t>
  </si>
  <si>
    <t>13. La sala de procedimientos cuenta con:</t>
  </si>
  <si>
    <t>13.1. Camilla con barandas, ruedas y freno.</t>
  </si>
  <si>
    <t>13.2. Equipo de pequeña cirugía.</t>
  </si>
  <si>
    <t>13.3. Lámpara pielítica o cielítica.</t>
  </si>
  <si>
    <t>14. La sala de diálisis peritoneal cuenta con:</t>
  </si>
  <si>
    <t>14.1. Máquina cicladora para diálisis peritoneal automatizada.</t>
  </si>
  <si>
    <t>14.2. Camilla fija.</t>
  </si>
  <si>
    <t>14.3. Balanza.</t>
  </si>
  <si>
    <t>15. Cuando se realice tratamiento de hemodiálisis cuenta con equipo de hemodiálisis que cumple con las características descritas en el numeral 11.2 del estándar de dotación del servicio de diálisis.</t>
  </si>
  <si>
    <t>16. Los equipos biomédicos para terapias extracorpóreas cuentan con agua tratada o plantas portátiles de ósmosis inversa y con controles de calidad fisicoquímico y bacteriológico.</t>
  </si>
  <si>
    <t>D_MD</t>
  </si>
  <si>
    <t>Modalidades intramural, ex tramural jornada de salud, telemedicina - prestador remisor</t>
  </si>
  <si>
    <t>18. Cumple con los criterios que le sean aplicables de todos los servicios y adicionalmente,  cuenta con oxígeno medicinal que puede ser suministrado mediante salida de oxigeno medicinal.</t>
  </si>
  <si>
    <t>D_PP</t>
  </si>
  <si>
    <t>20. Cumple con los criterios que le sean aplicables de todos los servicios y adicionalmente cuenta con la siguiente información documentada:</t>
  </si>
  <si>
    <t>20.1. Manejo de la injuria renal aguda.</t>
  </si>
  <si>
    <t>20.2. Bioseguridad en unidad renal.</t>
  </si>
  <si>
    <t>20.3. Manejo de la anemia en la enfermedad renal crónica.</t>
  </si>
  <si>
    <t>20.4. Manejo de la osteodistrofia renal.</t>
  </si>
  <si>
    <t>20.5. Manejo de la nefropatía lúpica.</t>
  </si>
  <si>
    <t>20.6. Manejo de nefropatía diabética</t>
  </si>
  <si>
    <t>20.7. Manejo de hipertensión arterial.</t>
  </si>
  <si>
    <t>21. Cuando se realice tratamiento de hemodiálisis, adicionalmente cuenta con la siguiente información documentada:</t>
  </si>
  <si>
    <t>21.1. Control de calidad del agua de la planta de tratamiento.</t>
  </si>
  <si>
    <t>21.2. Formulación de la hemodiálisis según cinética de la urea.</t>
  </si>
  <si>
    <t>21.3. Complicaciones en hemodiálisis.</t>
  </si>
  <si>
    <t>21.4. Accesos vasculares, cuidado y tratamiento de la infección del acceso vascular.</t>
  </si>
  <si>
    <t>21.5. Manejo de pacientes con Hepatitis B, que incluya medidas de vacunación, bioseguridad, seguimiento a riesgos y prevención de la infección cruzada y actividades de entrenamiento al personal.</t>
  </si>
  <si>
    <t>21.6. Conexión y desconexión.</t>
  </si>
  <si>
    <t>22. Cuando se realice tratamiento de diálisis peritoneal, adicional a los criterios definidos en el numeral 20, cuenta con la siguiente información documentada:</t>
  </si>
  <si>
    <t>22.1. Formulación de diálisis peritoneal según cinética de la urea.</t>
  </si>
  <si>
    <t>22.2. Test de equilibrio peritoneal.</t>
  </si>
  <si>
    <t>22.3. Implante de catéter peritoneal</t>
  </si>
  <si>
    <t>22.4. Tratamiento de infección del orificio y túnel del catéter peritoneal.</t>
  </si>
  <si>
    <t>22.5. Tratamiento de peritonitis en diálisis peritoneal.</t>
  </si>
  <si>
    <t>22.6. Criterios de ingreso del paciente a la diálisis peritoneal.</t>
  </si>
  <si>
    <t>23. Cuando se realice tratamiento de hemodiálisis, adicional a los criterios definidos en los numerales 20 y 21, cuenta con la siguiente información documentada:</t>
  </si>
  <si>
    <t>23.1. Transporte, conexión, funcionalidad y desconexión de la tecnología y normas de bioseguridad.</t>
  </si>
  <si>
    <t>24. Cumple con los criterios que le sean aplicables de todos los servicios</t>
  </si>
  <si>
    <t>D_HCR</t>
  </si>
  <si>
    <t xml:space="preserve">
Modalidades intramural, extramural jornada de salud, telemedicina - prestador remisor
</t>
  </si>
  <si>
    <t>25. Cumple con los criterios que le sean aplicables de todos los servicios y adicionalmente cuenta con:</t>
  </si>
  <si>
    <t>Registro del control de calidad del agua de la planta de tratamiento.</t>
  </si>
  <si>
    <t>Modalidad telemedicina – prestador de referencia</t>
  </si>
  <si>
    <t>D_INT</t>
  </si>
  <si>
    <t>Modalidades intramural, extramura/ jornada de salud</t>
  </si>
  <si>
    <t>27. Cumple con los criterios que le sean aplicables de todos los servicios y adicionalmente cuenta con:</t>
  </si>
  <si>
    <t>Servicio farmacéutico.</t>
  </si>
  <si>
    <t>28. Disponibilidad de:</t>
  </si>
  <si>
    <t>28.1. Servicio de cirugía.</t>
  </si>
  <si>
    <t>28.2. Servicio de laboratorio clínico.</t>
  </si>
  <si>
    <t>28.3. Servicio de transporte asistencial.</t>
  </si>
  <si>
    <t>Modalidad telemedicina – prestador remisor - prestador de referencia</t>
  </si>
  <si>
    <t>29. No aplica.</t>
  </si>
  <si>
    <t>Grupo Internación</t>
  </si>
  <si>
    <t>HP_TH</t>
  </si>
  <si>
    <t>COMPLEJIDAD BAJA</t>
  </si>
  <si>
    <t>Modalidad intramural y extramural domiciliaria</t>
  </si>
  <si>
    <t>1. Cumple con los criterios definidos para todos los servicios y adicionalmente, disponibilidad de:</t>
  </si>
  <si>
    <t>1 1. Profesional de la medicina</t>
  </si>
  <si>
    <t>1.2. Profesional de la enfermeria.</t>
  </si>
  <si>
    <t>1.3. Auxiliar de enfermería</t>
  </si>
  <si>
    <t>Categoría telexperticia – prestador remisor</t>
  </si>
  <si>
    <t>2. Cumple con los criterios que le sean aplicables de todos los servicios y adicionalmente</t>
  </si>
  <si>
    <t>2.1. Cuando se realice telexperticia entre profesionales de la salud cumple con los criterios establecidos en la modalidad intramural del servicio de hospitalización de baja complejidad.</t>
  </si>
  <si>
    <t>2.2. Cuando realice telexperticia entre personal de salud no profesional y un profesional de la salud, en la modalidad domiciliaria, el prestador remisor cuenta con auxiliar de enfermería que atiende presencialmente al usuario.</t>
  </si>
  <si>
    <t>Categoría telexperticia – prestador de referencia</t>
  </si>
  <si>
    <t>3. Cumple con los criterios que le sean aplicables de todos los servicios, y adicionalmente cuenta con profesional de la salud, de acuerdo con lo definido por el prestador de servicios de salud en el estándar de procesos prioritarios.</t>
  </si>
  <si>
    <t>Categoría telemonitoreo – prestador remisor en modalidad extramural domiciliaria</t>
  </si>
  <si>
    <t>5. La permanencia del talento humano en salud en el domicilio del paciente será determinada según la condición clínica del paciente y la información documentada en el estándar de procesos prioritarios.</t>
  </si>
  <si>
    <t>6. El personal de la salud puede hacer uso de la categoría telemonitoreo sincrónica o asincrónica, de acuerdo con lo definido por el prestador de servicios de salud en el estándar de procesos prioritarios</t>
  </si>
  <si>
    <t>COMPLEJIDAD MEDIANA</t>
  </si>
  <si>
    <t>7. Cumple los criterios definidos para todos los servicios y adicionalmente cuenta con:</t>
  </si>
  <si>
    <t>7.1. Profesional de la medicina</t>
  </si>
  <si>
    <t>7.2. Profesional de la enfermería.</t>
  </si>
  <si>
    <t>7.3. Auxiliar de enfermería.</t>
  </si>
  <si>
    <t>8. El profesional de salud puede hacer uso de la categoría telexperticia sincrónica o asincrónica entre profesionales de la salud de acuerdo con lo definido por el prestador de servicios de salud en el estándar de procesos prioritarios. El uso de la telemedicina no reemplaza el contar con el profesional de la salud.</t>
  </si>
  <si>
    <t>9.1. Profesional de la medicina especialista por cada especialidad ofertada.</t>
  </si>
  <si>
    <t>9.2. Profesional de fisioterapia o terapia respiratoria.</t>
  </si>
  <si>
    <t>9.3. Profesional de nutrición y dietética.</t>
  </si>
  <si>
    <t>9.4. Profesional de la psicología.</t>
  </si>
  <si>
    <t>10. Cumple con los criterios que le sean aplicables de todos los servicios, y adicionalmente cuenta con profesional de la salud, de acuerdo con lo definido por el prestador de servicios de salud en el estándar de procesos prioritarios.</t>
  </si>
  <si>
    <t>11. La disponibilidad del profesional de la medicina especialista puede realizarse mediante la categoría telexperticia sincrónica o asincrónica, entre profesionales de la salud de acuerdo con lo definido por el prestador de servicios de salud en el estándar de procesos prioritarios.</t>
  </si>
  <si>
    <t>12. El profesional de la salud puede hacer uso de la telexperticia sincrónica o asincrónica entre profesionales de la salud, de acuerdo con lo definido por el prestador de servicios de salud en el estándar de procesos prioritarios.</t>
  </si>
  <si>
    <t>COMPLEJIDAD ALTA</t>
  </si>
  <si>
    <t>13. Cumple los criterios definidos para todos los servicios hospitalización de mediana complejidad y adicionalmente:</t>
  </si>
  <si>
    <t>14. Disponibilidad del profesional de la medicina especialista por cada especialidad ofertada, que tendrá una permanencia mínima de 6 horas por cada 24 horas.</t>
  </si>
  <si>
    <t>15. Si ofrece hospitalización para paciente oncológico, adicionalmente, cuenta con:</t>
  </si>
  <si>
    <t>15.1. Profesional de la enfermería con especialidad en oncología o con constancia de asistencia en acciones de formación continua del cuidado integral del paciente oncológico.</t>
  </si>
  <si>
    <t>15.2. Auxiliar de enfermería.</t>
  </si>
  <si>
    <t>15.3. Todo el personal mencionado cuenta con constancia de asistencia en las acciones de formación continua para la atención del paciente oncológico a excepción de los profesionales especialistas en oncología.</t>
  </si>
  <si>
    <t>Si ofrece trasplante de células progenitoras hematopoyéticas adulto o pediátrico, adicional a lo definido en los numerales 13 y 14:</t>
  </si>
  <si>
    <t>16.1. Cuenta con profesional de la enfermería con especialidad en oncología o con constancia de asistencia en las acciones de formación continua del cuidado del paciente trasplantado.</t>
  </si>
  <si>
    <t>16.2. Disponibilidad del profesional de la medicina especialista en hematología o hematología y oncología, con permanencia durante los procedimientos definidos por el prestador de servicios de salud en el estándar de procesos prioritarios.</t>
  </si>
  <si>
    <t>16.3. Todo el personal mencionado cuenta con constancia de asistencia en las acciones de formación continua del cuidado del paciente trasplantado, a excepción de los profesionales especialistas en oncología.</t>
  </si>
  <si>
    <t>17. El personal que participe en el trasplante debe estar inscrito ante la coordinación regional de la Red de Donación y Trasplantes.</t>
  </si>
  <si>
    <t>18. Cumple con los criterios que le sean aplicables de todos los servicios, y adicionalmente cuenta con profesional de la salud, de acuerdo con lo definido por el prestador de servicios de salud en el estándar de procesos prioritarios.</t>
  </si>
  <si>
    <t>19. Profesional de la medicina especialista, cuando esté en disponibilidad y no se requiera su permanencia, puede hacer uso de la categoría telexperticia sincrónica o asincrónica, entre profesionales de la salud de acuerdo con lo definido por el prestador de servicios de salud en el estándar de procesos prioritarios.</t>
  </si>
  <si>
    <t>HP_INF</t>
  </si>
  <si>
    <t>Modalidades intramural, telemedicina - prestador remisor – categoría telexperticia</t>
  </si>
  <si>
    <t>20. Cumple con los criterios que le sean aplicables de todos los servicios y adicionalmente cuenta con:</t>
  </si>
  <si>
    <t>20.1. Sala de procedimientos cuando el servicio cuente con habitaciones múltiples.</t>
  </si>
  <si>
    <t>20.2. Estación de enfermería.</t>
  </si>
  <si>
    <t>20.3. Área para estacionamiento de camillas y sillas de ruedas.</t>
  </si>
  <si>
    <t>20.4. Habitación individual o múltiple para pacientes adultos, pediátricos o lactantes, según oferta, que cuenta con:</t>
  </si>
  <si>
    <t>20.4.1. Lavamanos, sanitario, ducha, área de guardarropa y sistema de llamado por cama o cuna.</t>
  </si>
  <si>
    <t>20.4.2. La habitación individual para pacientes adultos, pediátricos o lactantes debe tener un área mínima de 16 m2.</t>
  </si>
  <si>
    <t>20.4.3. La habitación múltiple para pacientes adultos debe tener una capacidad máxima de 4 camas, con área libre mínima de 7 m2 por cama, separadas con barrera física fija o móvil.</t>
  </si>
  <si>
    <t>20.4.4. La habitación múltiple para pacientes pediátricos debe tener una capacidad máxima de 6 camas, con área libre mínima de 6 m2 por cama, separadas con barrera física fija o móvil.</t>
  </si>
  <si>
    <t>20.4.5. La habitación múltiple para lactantes debe tener un área libre mínima de 4 m2 por cuna, con área para bañar y vestir a los lactantes y unidad sanitaria para acompañante. La capacidad máxima de cunas será definida por el prestador según su capacidad instalada.</t>
  </si>
  <si>
    <t>20.4.6. Las habitaciones para pacientes adultos deben estar separadas de las habitaciones para pacientes pediátricos.</t>
  </si>
  <si>
    <t>20.4.7. Las habitaciones para pacientes pediátricos cuentan con sistema de seguridad en las ventanas, mecanismos de protección en las instalaciones eléctricas y los aparatos sanitarios y muebles, deben tener la altura adecuada que permita al paciente su fácil utilización.</t>
  </si>
  <si>
    <t>20.4.8. Las puertas de acceso a las habitaciones deben permitir el paso y giro de camillas y sillas de ruedas.</t>
  </si>
  <si>
    <t>20.4.9. El ambiente donde esté ubicado el sanitario y la ducha debe permitir el fácil desplazamiento del paciente y contar con sistema de llamado de enfermería audible y visible.</t>
  </si>
  <si>
    <t>20.5. Habitación individual de aislamiento que cuenta con:</t>
  </si>
  <si>
    <t>20.5.1. Antecámara a manera de filtro, con lavamanos. La presión del aire debe ser acorde con la patología del paciente.</t>
  </si>
  <si>
    <t>20.5.2. Baño.</t>
  </si>
  <si>
    <t>20.5.3. Área de guardarropa.</t>
  </si>
  <si>
    <t>20.6. Si ofrece trasplante de células progenitoras hematopoyéticas adulto o pediátrico, cuenta con habitación individual de aislamiento.</t>
  </si>
  <si>
    <t>21. Disponibilidad de:</t>
  </si>
  <si>
    <t>21.1. Sala de visitas.</t>
  </si>
  <si>
    <t>21.2. Unidades sanitarias discriminadas por sexo.</t>
  </si>
  <si>
    <t>21.3. Ambiente para almacenamiento y distribución de alimentos.</t>
  </si>
  <si>
    <t>21.4. Ambiente para la preparación de fórmulas artificiales y extracción de leche materna.</t>
  </si>
  <si>
    <t>Modalidad extramural domiciliaria y telemedicina</t>
  </si>
  <si>
    <t>Categoría telexperticia – prestador remisor - prestador referencia</t>
  </si>
  <si>
    <t>Categoría telemonitoreo – prestador remisor - prestador referencia</t>
  </si>
  <si>
    <t>COMPLEJIDAD MEDIANA Y ALTA</t>
  </si>
  <si>
    <t>Modalidades intramural, telemedicina - prestador remisor - categoría telexperticia</t>
  </si>
  <si>
    <t>23. Cumple con los criterios del servicio de hospitalización de baja complejidad.</t>
  </si>
  <si>
    <t>Categoría telexperticia – prestador referencia</t>
  </si>
  <si>
    <t>24. Cumple con los criterios que le sean aplicables de todos los servicios.</t>
  </si>
  <si>
    <t>HP_DOT</t>
  </si>
  <si>
    <t>25.1. Camas hospitalarias, de acuerdo con la oferta del servicio.</t>
  </si>
  <si>
    <t>25.2. Carro de paro. Si el servicio de hospitalización está en varios pisos o niveles, cada piso o nivel, cuenta con mínimo un carro de paro, asegurando que se encuentren en permanente disposición y fácil localización para brindar una atención oportuna sin poner en riesgo la vida del paciente.</t>
  </si>
  <si>
    <t>26. Disponibilidad de:</t>
  </si>
  <si>
    <t>26.1. Bomba de infusión.</t>
  </si>
  <si>
    <t>26.2. Glucómetro.</t>
  </si>
  <si>
    <t>26.3. Silla de ruedas.</t>
  </si>
  <si>
    <t>26.4. Tensiómetro para adulto o pediátrico de acuerdo con la oferta del servicio.</t>
  </si>
  <si>
    <t>26.5. Fonendoscopio adulto o pediátrico de acuerdo con la oferta del servicio.</t>
  </si>
  <si>
    <t>26.6. Equipo de órganos de los sentidos.</t>
  </si>
  <si>
    <t>26.7. Electrocardiógrafo.</t>
  </si>
  <si>
    <t>26.8. Oxígeno medicinal que puede ser suministrado mediante salida de oxígeno medicinal o mediante oxígeno medicinal portátil.</t>
  </si>
  <si>
    <t>Modalidad extramural domiciliaria, telemedicina - prestador remisor - categoría telexperticia y categoría telemonitoreo</t>
  </si>
  <si>
    <t>27. Cumple con los criterios que le sean aplicables de todos los servicios y adicionalmente:</t>
  </si>
  <si>
    <t>28. El domicilio del paciente cuenta con nevera, cuando los medicamentos requieran cadena de frío. Corresponde al prestador que habilita el servicio, constatar este criterio.</t>
  </si>
  <si>
    <t>29. La sede del prestador cuenta con la dotación de equipos biomédicos que requiera la atención del paciente de acuerdo con lo documentado en el estándar de procesos prioritarios y adicionalmente:</t>
  </si>
  <si>
    <t>29.1. Fonendoscopio.</t>
  </si>
  <si>
    <t>29.2. Tensiómetro.</t>
  </si>
  <si>
    <t>29.3. Equipo de órganos.</t>
  </si>
  <si>
    <t>29.4. Oxímetro.</t>
  </si>
  <si>
    <t>29.5. Glucómetro.</t>
  </si>
  <si>
    <t>29.6. Martillo.</t>
  </si>
  <si>
    <t>29.7. Termómetro.</t>
  </si>
  <si>
    <t>29.8. Metro.</t>
  </si>
  <si>
    <t>29.9. Atriles.</t>
  </si>
  <si>
    <t>29.10. Bomba de infusión.</t>
  </si>
  <si>
    <t>Categoría telemonitoreo – prestador referencia</t>
  </si>
  <si>
    <t>30. Cumple con los criterios que le sean aplicables de todos los servicios.</t>
  </si>
  <si>
    <t>31. Cumple con los criterios que le sean aplicables de todos los servicios, y del servicio de hospitalización de baja complejidad y adicionalmente:</t>
  </si>
  <si>
    <t>32. Si ofrece trasplante de células progenitoras hematopoyéticas a pacientes adultos o pediátricos,</t>
  </si>
  <si>
    <t>32.1. Cada habitación cuenta con:</t>
  </si>
  <si>
    <t>32.1.1. Bomba de infusión.</t>
  </si>
  <si>
    <t>32.1.2. Monitor de signos vitales.</t>
  </si>
  <si>
    <t>32.1.3. Oxímetro si no se encuentra incluido en el monitor de signos vitales.</t>
  </si>
  <si>
    <t>32.1.4. Aspirador de secreciones mediante succionador o punto de red central con regulador de succión.</t>
  </si>
  <si>
    <t>32.1.5. Tensiómetro adulto o pediátrico según oferta, si no está incluido dentro del monitor.</t>
  </si>
  <si>
    <t>32.1.6. Fonendoscopio adulto o pediátrico según oferta.</t>
  </si>
  <si>
    <t>32.2. Disponibilidad en el servicio de monitor con presión no invasiva, trazado electrocardiográfico y oximetría que puede ser integrada o externa.</t>
  </si>
  <si>
    <t>33. Disponibilidad de:</t>
  </si>
  <si>
    <t>33.1. Monitor de transporte.</t>
  </si>
  <si>
    <t>33.2. Equipo de rayos x portátil.</t>
  </si>
  <si>
    <t>33.3. Bomba de nutrición enteral.</t>
  </si>
  <si>
    <t>33.4. Cabina de flujo laminar.</t>
  </si>
  <si>
    <t>34. Cumple con los criterios que le sean aplicables de todos los servicios.</t>
  </si>
  <si>
    <t>HP_MD</t>
  </si>
  <si>
    <t>Modalidades intramural, extramural domiciliaria, telemedicina – prestador remisor - categoría telexperticia y categoría telemonitoreo</t>
  </si>
  <si>
    <t>35. Cumple con los criterios que le sean aplicables de todos los servicios y adicionalmente, cuenta con:</t>
  </si>
  <si>
    <t>35.1. Oxígeno medicinal.</t>
  </si>
  <si>
    <t>35.2. Dispositivos médicos e insumos, según patología del paciente.</t>
  </si>
  <si>
    <t>35.3. Medicamentos, de acuerdo con inventario establecido para uso en la atención en casa.</t>
  </si>
  <si>
    <t>36. Disponibilidad de kit para recolección de evidencia forense y kit de profilaxis post exposición para VIH, ITS y anticoncepción de emergencia en víctimas de violencia sexual, según lo definido en la Resolución 459 de 2012 o la norma que la modifique, adicione o sustituya.</t>
  </si>
  <si>
    <t>Categoría telemonitoreo - prestador referencia</t>
  </si>
  <si>
    <t>Modalidades intramural, telemedicina – prestador remisor - categoría telexperticia</t>
  </si>
  <si>
    <t>38. Cumple con los criterios definidos para el servicio de hospitalización de baja complejidad</t>
  </si>
  <si>
    <t>39. Cumple con los criterios que le sean aplicables de todos los servicios.</t>
  </si>
  <si>
    <t>40. Cumple con los criterios definidos para el servicio de hospitalización de mediana complejidad y adicionalmente, si ofrece trasplante de células progenitoras hematopoyéticas, cuenta con:</t>
  </si>
  <si>
    <t>40.1. Certificados de calidad del producto, para bancos de células de cordón umbilical y los registros de donantes no relacionados.</t>
  </si>
  <si>
    <t>40.2. Certificado emitido por la autoridad competente al banco del cual provienen los progenitores hematopoyéticos tales como células de cordón umbilical o sangre periférica de donante no relacionado o autorización para el ingreso al país, cuando provengan de bancos del exterior.</t>
  </si>
  <si>
    <t>40.3. Garantía de las condiciones de almacenamiento para las unidades de sangre de cordón umbilical la cuales deben estar a temperatura menor o igual a menos -120 grados centígrados y sangre periférica o médula ósea a menos -84 grados centígrados, en el caso de infusión posterior a 48 horas de recolectado. Si el producto va a ser infundido durante las 48 horas de recolectado, se almacena entre 2 y 8 grados centígrados.</t>
  </si>
  <si>
    <t>HP_PP</t>
  </si>
  <si>
    <t>42. Cumple con los criterios que le sean aplicables de todos los servicios y adicionalmente cuenta con la siguiente información documentada:</t>
  </si>
  <si>
    <t>42.1. Criterios de ingreso y egreso al servicio.</t>
  </si>
  <si>
    <t>42.2. Manejo de las principales causas de hospitalización, según oferta.</t>
  </si>
  <si>
    <t>42.3. Ronda médica diaria de evolución de pacientes.</t>
  </si>
  <si>
    <t>42.4. Solicitud de interconsultas.</t>
  </si>
  <si>
    <t>42.5. Entrega de turno por parte de enfermería y de medicina.</t>
  </si>
  <si>
    <t>42.6. Control de líquidos.</t>
  </si>
  <si>
    <t>42.7. Plan de cuidados de enfermería.</t>
  </si>
  <si>
    <t>42.8. Administración de medicamentos.</t>
  </si>
  <si>
    <t>42.9. Sujeción de pacientes.</t>
  </si>
  <si>
    <t>42.10. Toma de muestras de laboratorio.</t>
  </si>
  <si>
    <t>42.11. Cateterismo vesical.</t>
  </si>
  <si>
    <t>42.12. Preparación para la toma de imágenes diagnósticas.</t>
  </si>
  <si>
    <t>42.13. Ilustrar al paciente en el auto cuidado de la salud y la preservación de la seguridad de su atención.</t>
  </si>
  <si>
    <t>42.14. Información a usuarios.</t>
  </si>
  <si>
    <t>42.15. Revisión del carro de paro.</t>
  </si>
  <si>
    <t>42.16. Actividades de rehabilitación: fisioterapia, terapia ocupacional y terapia del lenguaje, que incluya los tipos de elementos e insumos requeridos para cada tipo de actividad, según se requiera.</t>
  </si>
  <si>
    <t>43. Cumple con los criterios que le sean aplicables de todos los servicios y adicionalmente cuenta con la siguiente información documentada:</t>
  </si>
  <si>
    <t>43.1. Criterios de ingreso y egreso al servicio.</t>
  </si>
  <si>
    <t>43.2. Referencia y contra referencia que incluye el traslado del paciente cuando este se requiera.</t>
  </si>
  <si>
    <t>43.3. Plan individualizado de atención según morbilidad.</t>
  </si>
  <si>
    <t>43.4. Permanencia del talento humano en salud en el domicilio del paciente, cuando se oferte el servicio en la modalidad de telemedicina.</t>
  </si>
  <si>
    <t>43.5. Manejo del dolor y cuidado paliativo, cuando se requiera.</t>
  </si>
  <si>
    <t>43.6. Atención de enfermería.</t>
  </si>
  <si>
    <t>43.7. Revisión de equipos biomédicos.</t>
  </si>
  <si>
    <t>43.8. Alimentación enteral.</t>
  </si>
  <si>
    <t>43.9. Colocación de catéteres.</t>
  </si>
  <si>
    <t>43.10. Manejo de medicamentos en casa.</t>
  </si>
  <si>
    <t>43.11. Entrenamiento y capacitación al paciente, familiar o cuidador que incluya manejo de asepsia y antisepsia en el domicilio, manejo de residuos, uso y almacenamiento adecuado de medicamentos y dispositivos médicos.</t>
  </si>
  <si>
    <t>44. Cumple con los criterios que le sean aplicables de todos los servicios.</t>
  </si>
  <si>
    <t>45. Adicional a lo definido en el servicio de hospitalización de baja complejidad cuenta con la siguiente información documentada:</t>
  </si>
  <si>
    <t>45.1. Valoración y seguimiento por nutrición que incluya minuta patrón de alimentos.</t>
  </si>
  <si>
    <t>45.2. Manejo de nutrición enteral y parenteral.</t>
  </si>
  <si>
    <t>46. Si ofrece trasplante de células progenitoras hematopoyéticas adicionalmente cuenta con la siguiente información documentada:</t>
  </si>
  <si>
    <t>46.1. Obtención, preservación, disposición, trasplante de células progenitoras hematopoyéticas y su seguimiento.</t>
  </si>
  <si>
    <t>46.2. Valoración, estudio pre-trasplante, trasplante y seguimiento pos-trasplante,</t>
  </si>
  <si>
    <t>46.3. Recolección de progenitores hematopoyéticos de origen de médula ósea, realizada en salas de cirugía, bajo anestesia general, asegurando la adecuada marcación y sellamiento que incluya los datos del donante y los del receptor.</t>
  </si>
  <si>
    <t>46.4. Recolección de células progenitoras hematopoyéticas, obtenidas de sangre periférica, realizada en unidad de trasplante o en el banco de sangre, según la edad del paciente.</t>
  </si>
  <si>
    <t>46.5. Calidad del producto celular para el trasplante de células progenitoras hematopoyéticas.</t>
  </si>
  <si>
    <t>47. Cumple con los criterios que le sean aplicables de todos los servicios.</t>
  </si>
  <si>
    <t>HP_HCR</t>
  </si>
  <si>
    <t>COMPLEJIDADES BAJA, MEDIANA Y ALTA</t>
  </si>
  <si>
    <t>Modalidades intramural, extramural domiciliaria y telemedicina - prestador remisor</t>
  </si>
  <si>
    <t>48. Cumple con los criterios que le sean aplicables de todos los servicios.</t>
  </si>
  <si>
    <t>49. Si ofrece trasplante de células progenitoras hematopoyéticas, adicionalmente cuenta con:</t>
  </si>
  <si>
    <t>49.1. Resumen de la historia clínica del donante donde quede consignado los resultados de las pruebas serológicas e inmunológicas.</t>
  </si>
  <si>
    <t>49.2. Resultados de las pruebas serológicas e inmunológicas del receptor y demás registros para trazabilidad pos-trasplante.</t>
  </si>
  <si>
    <t>50. Cumple con los criterios que le sean aplicables de todos los servicios</t>
  </si>
  <si>
    <t>HP_INT</t>
  </si>
  <si>
    <t>51. Cumple con los criterios que le sean aplicables de todos los servicios y adicionalmente disponibilidad de:</t>
  </si>
  <si>
    <t>51.1. Servicio de laboratorio cínico.</t>
  </si>
  <si>
    <t>51.2. Servicio de imágenes diagnósticas.</t>
  </si>
  <si>
    <t>51.3. Servicio de transporte asistencial.</t>
  </si>
  <si>
    <t>51.4. Servicio farmacéutico.</t>
  </si>
  <si>
    <t>51.5. Servicios de apoyo (alimentación, lavandería y vigilancia).</t>
  </si>
  <si>
    <t>Modalidad extramural domiciliaria</t>
  </si>
  <si>
    <t>52. Cumple con los criterios que le sean aplicables de todos los servicios y adicionalmente disponibilidad de:</t>
  </si>
  <si>
    <t>52.1. Servicio de laboratorio cínico.</t>
  </si>
  <si>
    <t>52.2. Servicio de imágenes diagnósticas.</t>
  </si>
  <si>
    <t>52.3. Servicio de transporte asistencial.</t>
  </si>
  <si>
    <t>52.4. Servicio farmacéutico.</t>
  </si>
  <si>
    <t>53. Cumple con los criterios que le sean aplicables de todos los servicios y adicionalmente cuenta con:</t>
  </si>
  <si>
    <t>53.1. Servicio de laboratorio clínico.</t>
  </si>
  <si>
    <t>53.2. Servicio de imágenes diagnósticas.</t>
  </si>
  <si>
    <t>53.3. Servicio farmacéutico.</t>
  </si>
  <si>
    <t>53.4. Servicio de gestión pre transfusional.</t>
  </si>
  <si>
    <t>54. Disponibilidad de:</t>
  </si>
  <si>
    <t>54.1. Servicio de transporte asistencial.</t>
  </si>
  <si>
    <t>54.2. Servicios de apoyo (alimentación, lavandería y vigilancia).</t>
  </si>
  <si>
    <t>55. Adicional a lo requerido para hospitalización de mediana complejidad, cuenta con: Servicio de cirugía.</t>
  </si>
  <si>
    <t>56. Si ofrece trasplante de células progenitoras hematopoyéticas, adicionalmente cuenta con:</t>
  </si>
  <si>
    <t>56.1. Servicio de cuidado intensivo adulto o pediátrico, según oferta</t>
  </si>
  <si>
    <t>56.2. Servicio de patología.</t>
  </si>
  <si>
    <t>57. No aplica.</t>
  </si>
  <si>
    <t>SHPPC_TH</t>
  </si>
  <si>
    <t>Hospitalización del paciente crónico sin ventilador</t>
  </si>
  <si>
    <t>1.1. Profesional de la enfermería</t>
  </si>
  <si>
    <t>1.2. Auxiliar de enfermería.</t>
  </si>
  <si>
    <t>2. La permanencia del profesional de la enfermería y la auxiliar de enfermería en el domicilio del paciente será determinada según la condición clínica del paciente y la información documentada en el estándar de procesos prioritarios.</t>
  </si>
  <si>
    <t>3. Disponibilidad de:</t>
  </si>
  <si>
    <t>3.1. Profesional de la medicina con permanencia durante los procedimientos definidos por el prestador de servicios de salud en el estándar de procesos prioritarios.</t>
  </si>
  <si>
    <t>3.2. Profesional de nutrición y dietética.</t>
  </si>
  <si>
    <t>3.3. Profesional de la psicología.</t>
  </si>
  <si>
    <t>3.4. Profesionales de terapia de acuerdo con el plan de tratamiento.</t>
  </si>
  <si>
    <t>4.1. Cuando se realice telexperticia entre profesionales de la salud cumple con los criterios establecidos en la modalidad intramural del servicio de hospitalización del paciente crónico sin ventilador baja complejidad.</t>
  </si>
  <si>
    <t>4.2. Cuando realice telexperticia entre personal de salud no profesional y un profesional de la salud, en la modalidad domiciliaria, el prestador remisor cuenta con auxiliar de enfermería que atiende presencialmente al usuario.</t>
  </si>
  <si>
    <t>5. Cumple con los criterios que le sean aplicables de todos los servicios, y adicionalmente cuenta con profesional de la salud, de acuerdo con lo definido por el prestador de servicios de salud en el estándar de procesos prioritarios.</t>
  </si>
  <si>
    <t>6. Profesional de la medicina cuando esté en disponibilidad y no se requiera su permanencia, puede hacer uso de la categoría telexperticia sincrónica o asincrónica, entre profesionales de la salud de acuerdo con lo definido por el prestador de servicios de salud en el estándar de procesos prioritarios.</t>
  </si>
  <si>
    <t>7. El profesional de la salud puede hacer uso de la telexperticia sincrónica o asincrónica entre profesionales de la salud, de acuerdo con lo definido por el prestador de servicios de salud en el estándar de procesos prioritarios.</t>
  </si>
  <si>
    <t>9. La permanencia del talento humano en salud en el domicilio del paciente será determinada según la condición clínica del paciente y la información documentada en el estándar de procesos prioritarios.</t>
  </si>
  <si>
    <t>10. El personal de la salud puede hacer uso de la categoría telemonitoreo sincrónica o asincrónica, de acuerdo con lo definido por el prestador de servicios de salud en el estándar de procesos prioritarios.</t>
  </si>
  <si>
    <t>11. Cumple con los criterios que le sean aplicables de todos los servicios, y los de hospitalización paciente crónico sin ventilador de baja complejidad y adicionalmente disponibilidad de:</t>
  </si>
  <si>
    <t>11.1. Profesional de la medicina especialista según la oferta y la necesidad del paciente, con permanencia durante los procedimientos definidos por el prestador de servicios de salud en el estándar de procesos prioritarios.</t>
  </si>
  <si>
    <t>12. Disponibilidad de:</t>
  </si>
  <si>
    <t>12.1. Profesional de la medicina especialista según la oferta y necesidad del paciente, con permanencia durante los procedimientos definidos por el prestador de servicios de salud en el estándar de procesos prioritarios.</t>
  </si>
  <si>
    <t>12.2. Otros profesionales de la salud de acuerdo con el plan de tratamiento.</t>
  </si>
  <si>
    <t>13. Cumple con los criterios que le sean aplicables de todos los servicios y adicionalmente:</t>
  </si>
  <si>
    <t>13.1. Cuando se realice telexperticia entre profesionales de la salud cumple con los criterios establecidos en la modalidad intramural del servicio de hospitalización del paciente crónico sin ventilador mediana complejidad.</t>
  </si>
  <si>
    <t>13.2. Cuando realice telexperticia entre personal de salud no profesional y un profesional de la salud, en la modalidad domiciliaria, el prestador remisor cuenta con auxiliar de enfermería que atiende presencialmente al usuario.</t>
  </si>
  <si>
    <t>14. Cumple con los criterios que le sean aplicables de todos los servicios, y adicionalmente cuenta con profesional de la salud, de acuerdo con lo definido por el prestador de servicios de salud en el estándar de procesos prioritarios.</t>
  </si>
  <si>
    <t>15. Profesional de la medicina especialista cuando esté en disponibilidad y no se requiera su permanencia, puede hacer uso de la categoría telexperticia sincrónica o asincrónica, entre profesionales de la salud de acuerdo con lo definido por el prestador de servicios de salud en el estándar de procesos prioritarios.</t>
  </si>
  <si>
    <t>16. El profesional de la salud puede hacer uso de la telexperticia sincrónica o asincrónica entre profesionales de la salud, de acuerdo con lo definido por el prestador de servicios de salud en el estándar de procesos prioritarios.</t>
  </si>
  <si>
    <t>18. La permanencia del talento humano en salud en el domicilio del paciente será determinada según la condición clínica del paciente y la información documentada en el estándar de procesos prioritarios.</t>
  </si>
  <si>
    <t>19. El personal de la salud puede hacer uso de la categoría telemonitoreo sincrónica o asincrónica, de acuerdo con lo definido por el prestador de servicios de salud en el estándar de procesos prioritarios.</t>
  </si>
  <si>
    <t>Hospitalización del paciente crónico con ventilador</t>
  </si>
  <si>
    <t>20.1. Profesional de la enfermería.</t>
  </si>
  <si>
    <t>20.2. Auxiliar de enfermería.</t>
  </si>
  <si>
    <t>21. La permanencia del profesional de la enfermería y el auxiliar de enfermería en el domicilio del paciente será determinada según la condición clínica del paciente y la información documentada en procesos prioritarios.</t>
  </si>
  <si>
    <t>22. Disponibilidad de:</t>
  </si>
  <si>
    <t>22.1. Profesional de la medicina con permanencia durante los procedimientos definidos por el prestador de servicios de salud en el estándar de procesos prioritarios.</t>
  </si>
  <si>
    <t>22.2. Profesional de la medicina especialista según la oferta y la necesidad del paciente, con permanencia durante los procedimientos definidos por el prestador de servicios de salud en el estándar de procesos prioritarios.</t>
  </si>
  <si>
    <t>22.3. Profesionales de terapia de acuerdo con el plan de tratamiento.</t>
  </si>
  <si>
    <t>22.4. Profesional de nutrición y dietética.</t>
  </si>
  <si>
    <t>22.5. Profesional de la psicología.</t>
  </si>
  <si>
    <t>23. Personal auxiliar de enfermería cuenta con constancia de asistencia en las acciones de formación continua en soporte vital básico.</t>
  </si>
  <si>
    <t>24. Profesionales de la medicina, especialistas y de la enfermería cuentan con constancia de asistencia en las acciones de formación continua en soporte vital avanzado.</t>
  </si>
  <si>
    <t>25. Cumple con los criterios que le sean aplicables de todos los servicios y adicionalmente:</t>
  </si>
  <si>
    <t>25.1. Cuando se realice telexperticia entre profesionales de la salud cumple con los criterios establecidos en la modalidad intramural del servicio de hospitalización del paciente crónico sin ventilador mediana complejidad.</t>
  </si>
  <si>
    <t>25.2. Cuando realice telexperticia entre personal de salud no profesional y un profesional de la salud, en la modalidad domiciliaria, el prestador remisor cuenta con auxiliar de enfermería que atiende presencialmente al usuario.</t>
  </si>
  <si>
    <t>26. Cumple con los criterios que le sean aplicables de todos los servicios, y adicionalmente cuenta con profesional de la salud, de acuerdo con lo definido por el prestador de servicios de salud en el estándar de procesos prioritarios.</t>
  </si>
  <si>
    <t>27. Profesional de la medicina especialista cuando esté en disponibilidad y no se requiera su permanencia, puede hacer uso de la categoría telexperticia sincrónica o asincrónica, entre profesionales de la salud de acuerdo con lo definido por el prestador de servicios de salud en el estándar de procesos prioritarios.</t>
  </si>
  <si>
    <t>28. El profesional de la salud puede hacer uso de la telexperticia sincrónica o asincrónica entre profesionales de la salud, de acuerdo con lo definido por el prestador de servicios de salud en el estándar de procesos prioritarios.</t>
  </si>
  <si>
    <t>29. Cumple con los criterios que le sean aplicables de todos los servicios.</t>
  </si>
  <si>
    <t>30. La permanencia del talento humano en salud en el domicilio del paciente será determinada según la condición clínica del paciente y la información documentada en el estándar de procesos prioritarios.</t>
  </si>
  <si>
    <t>31. El personal de la salud puede hacer uso de la categoría telemonitoreo sincrónica o asincrónica, de acuerdo con lo definido por el prestador de servicios de salud en el estándar de procesos prioritarios.</t>
  </si>
  <si>
    <t>SHPPC_INF</t>
  </si>
  <si>
    <t>Hospitalización del paciente crónico con y sin ventilador</t>
  </si>
  <si>
    <t>32. Cumple con los criterios que le sean aplicables de todos los servicios y adicionalmente cuenta con:</t>
  </si>
  <si>
    <t>32.1. Sala de procedimientos cuando el servicio cuente con habitaciones múltiples.</t>
  </si>
  <si>
    <t>32.2. Estación de enfermería.</t>
  </si>
  <si>
    <t>32.3. Área para estacionamiento de camillas y sillas de ruedas.</t>
  </si>
  <si>
    <t>32.4. Habitación individual o múltiple para pacientes adultos, pediátricos o lactantes, según oferta, que cuenta con:</t>
  </si>
  <si>
    <t>32.4.1. Lavamanos, sanitario, ducha, área de guardarropa y sistema de llamado por cama o cuna.</t>
  </si>
  <si>
    <t>32.4.2. La habitación individual para pacientes adultos, pediátricos o lactantes debe tener un área mínima de 16 m2.</t>
  </si>
  <si>
    <t>32.4.3. La habitación múltiple para pacientes adultos debe tener una capacidad máxima de 4 camas, con área libre mínima de 7 m2 por cama, separadas con barrera física fija o móvil.</t>
  </si>
  <si>
    <t>32.4.4. La habitación múltiple para pacientes pediátricos debe tener una capacidad máxima de 6 camas, con área libre mínima de 6 m2 por cama, separadas con barrera física fija o móvil.</t>
  </si>
  <si>
    <t>32.4.5. La habitación múltiple para lactantes debe tener un área libre mínima de 4 m2 por cuna, con área para bañar y vestir a los lactantes y unidad sanitaria para acompañante. La capacidad máxima de cunas será definida por el prestador según su capacidad instalada.</t>
  </si>
  <si>
    <t>32.4.6. Las habitaciones para pacientes adultos deben estar separadas de las habitaciones para pacientes pediátricos.</t>
  </si>
  <si>
    <t>32.4.7. Las habitaciones para pacientes pediátricos cuentan con sistema de seguridad en las ventanas, mecanismos de protección en las instalaciones eléctricas y los aparatos sanitarios y muebles, deben tener la altura adecuada que permita al paciente su fácil utilización.</t>
  </si>
  <si>
    <t>32.4.8. Las puertas de acceso a las habitaciones deben permitir el paso y giro de camillas y sillas de ruedas.</t>
  </si>
  <si>
    <t>32.4.9. El ambiente donde esté ubicado el sanitario y la ducha debe permitir el fácil desplazamiento del paciente y contar con sistema de llamado de enfermería audible y visible.</t>
  </si>
  <si>
    <t>32.5. Habitación individual de aislamiento que cuenta con:</t>
  </si>
  <si>
    <t>32.5.1. Antecámara a manera de filtro, con lavamanos. La presión del aire debe ser acorde con la patología del paciente.</t>
  </si>
  <si>
    <t>32.5.2. Baño.</t>
  </si>
  <si>
    <t>32.5.3. Área de guardarropa.</t>
  </si>
  <si>
    <t>33.1. Sala de visitas.</t>
  </si>
  <si>
    <t>33.2. Unidades sanitarias discriminadas por sexo.</t>
  </si>
  <si>
    <t>33.3. Ambiente para almacenamiento y distribución de alimentos.</t>
  </si>
  <si>
    <t>33.4. Ambiente para la preparación de fórmulas artificiales y extracción de leche materna.</t>
  </si>
  <si>
    <t>SHPPC_DOT</t>
  </si>
  <si>
    <t>35. Cumple con los criterios que le sean aplicables de todos los servicios y adicionalmente cuenta con:</t>
  </si>
  <si>
    <t>35.1. Camas hospitalarias, de acuerdo con la oferta del servicio.</t>
  </si>
  <si>
    <t>35.2. Carro de paro. Si el servicio de hospitalización está en varios pisos o niveles, cada piso o nivel, cuenta con mínimo un carro de paro, asegurando que se encuentren en permanente disposición y fácil localización para brindar una atención oportuna sin poner en riesgo la vida del paciente.</t>
  </si>
  <si>
    <t>35.3. La dotación de los elementos y equipos biomédicos, que se requieran para la atención de los pacientes de acuerdo con el plan individualizado de atención y los procedimientos definidos en el estándar de procesos prioritarios.</t>
  </si>
  <si>
    <t>36. Disponibilidad de:</t>
  </si>
  <si>
    <t>36.1. Bomba de infusión.</t>
  </si>
  <si>
    <t>36.2. Glucómetro.</t>
  </si>
  <si>
    <t>36.3. Silla de ruedas</t>
  </si>
  <si>
    <t>36.4. Tensiómetro adulto o pediátrico de acuerdo con el tipo de paciente hospitalizado.</t>
  </si>
  <si>
    <t>36.5. Fonendoscopio adulto o pediátrico de acuerdo con el tipo de paciente hospitalizado.</t>
  </si>
  <si>
    <t>36.6. Equipo de órganos de los sentidos.</t>
  </si>
  <si>
    <t>36.7. Electrocardiógrafo.</t>
  </si>
  <si>
    <t>36.8. Oxígeno medicinal que puede ser suministrado mediante salida de oxígeno medicinal o mediante oxígeno medicinal portátil.</t>
  </si>
  <si>
    <t>37. Cumple con los criterios que le sean aplicables de todos los servicios y adicionalmente,</t>
  </si>
  <si>
    <t>38. El domicilio del paciente cuenta con nevera, cuando los medicamentos requieran cadena de frío. Corresponde al prestador que habilita el servicio, constatar este criterio.</t>
  </si>
  <si>
    <t>39. La sede del prestador cuenta con la dotación de equipos biomédicos que requiera la atención del paciente de acuerdo con lo documentado en el estándar de procesos prioritarios y adicionalmente:</t>
  </si>
  <si>
    <t>39.1. Fonendoscopio.</t>
  </si>
  <si>
    <t>39.2. Tensiómetro.</t>
  </si>
  <si>
    <t>39.3. Equipo de órganos.</t>
  </si>
  <si>
    <t>39.4. Oxímetro.</t>
  </si>
  <si>
    <t>39.5. Glucómetro.</t>
  </si>
  <si>
    <t>39.6. Martillo.</t>
  </si>
  <si>
    <t>39.7. Termómetro.</t>
  </si>
  <si>
    <t>39.8. Metro.</t>
  </si>
  <si>
    <t>39.9. Atriles.</t>
  </si>
  <si>
    <t>39.10. Bomba de infusión.</t>
  </si>
  <si>
    <t>39.11. Silla de ruedas</t>
  </si>
  <si>
    <t>41. Adicional a lo exigido para hospitalización del paciente crónico sin ventilador en la baja y mediana complejidad, cuenta con:</t>
  </si>
  <si>
    <t>41.1. Ventilador.</t>
  </si>
  <si>
    <t>41.2. Ventilador de transporte.</t>
  </si>
  <si>
    <t>41.3. Succión. Puede ser suministrado mediante sistema de vacío o mediante aspirador.</t>
  </si>
  <si>
    <t>42. Adicional a lo requerido para el servicio de hospitalización del paciente crónico sin ventilador baja y mediana complejidad, la sede del prestador, cuenta con ventilador mecánico de respaldo.</t>
  </si>
  <si>
    <t>43. El domicilio del paciente cuenta con:</t>
  </si>
  <si>
    <t>43.1. Resucitador pulmonar manual.</t>
  </si>
  <si>
    <t>43.2. Succión. Puede ser suministrado mediante aspirador.</t>
  </si>
  <si>
    <t>43.3. Ventilador mecánico con especificaciones técnicas para uso domiciliario.</t>
  </si>
  <si>
    <t>SHPPC_MD</t>
  </si>
  <si>
    <t>44. Cumple con los criterios que le sean aplicables de todos los servicios y adicionalmente, cuenta con:</t>
  </si>
  <si>
    <t>44.1. Oxígeno medicinal portátil.</t>
  </si>
  <si>
    <t>44.2. Dispositivos médicos e insumos, según patología del paciente.</t>
  </si>
  <si>
    <t>44.3. Medicamentos, de acuerdo con inventario establecido para uso en la atención en casa</t>
  </si>
  <si>
    <t>45. Cumple con los criterios que le sean aplicables de todos los servicios.</t>
  </si>
  <si>
    <t>SHPPC_PP</t>
  </si>
  <si>
    <t>46. Cumple con los criterios que le sean aplicables de todos los servicios y adicionalmente, cuenta con la siguiente información documentada:</t>
  </si>
  <si>
    <t>46.1. Ronda médica diaria de evolución de pacientes, aplica para la modalidad intramural.</t>
  </si>
  <si>
    <t>46.2. Solicitud de interconsultas.</t>
  </si>
  <si>
    <t>46.3. Entrega de turno por parte de enfermería y de medicina, aplica para la modalidad intramural.</t>
  </si>
  <si>
    <t>46.4. Control de líquidos.</t>
  </si>
  <si>
    <t>46.5. Plan de cuidados de enfermería.</t>
  </si>
  <si>
    <t>46.6. Administración de medicamentos.</t>
  </si>
  <si>
    <t>46.7. Sujeción de pacientes.</t>
  </si>
  <si>
    <t>46.8. Toma de muestras de laboratorio clínico.</t>
  </si>
  <si>
    <t>46.9. Cateterismo vesical.</t>
  </si>
  <si>
    <t>46.10. Preparación para la toma de imágenes diagnósticas.</t>
  </si>
  <si>
    <t>46.11. Indicaciones de autocuidado de la salud.</t>
  </si>
  <si>
    <t>46.12. Manejo de nutrición enteral y parenteral para los pacientes.</t>
  </si>
  <si>
    <t>46.13. Ingreso y egreso de pacientes.</t>
  </si>
  <si>
    <t>46.14. Seguimiento por profesional de la medicina general y especializada.</t>
  </si>
  <si>
    <t>46.15. Información a usuarios de la atención en salud.</t>
  </si>
  <si>
    <t>46.16. Actividades de rehabilitación (fisioterapia, terapia ocupacional, terapia respiratoria, terapia del lenguaje, entre otras)</t>
  </si>
  <si>
    <t>46.17. Manejo del dolor y cuidado paliativo.</t>
  </si>
  <si>
    <t>46.18. Manejo de pacientes con trastornos del desarrollo intelectual que incluye:</t>
  </si>
  <si>
    <t>46.18.1. Mecanismos de protección contra elementos o infraestructura potencialmente riesgosos para el paciente.</t>
  </si>
  <si>
    <t>46.18.2. Supervisión permanente por parte del talento humano en salud.</t>
  </si>
  <si>
    <t>47. Para el servicio de hospitalización del paciente crónico sin ventilador en modalidad extramural domiciliaria telemedicina – prestador remisor - categoría telexperticia y categoría telemonitoreo, adicionalmente cuenta con la siguiente información documentada:</t>
  </si>
  <si>
    <t>47.1. Criterios de inclusión de pacientes para la modalidad domiciliaria, que incluya:</t>
  </si>
  <si>
    <t>47.1.1. Valoración de las condiciones de accesibilidad al domicilio.</t>
  </si>
  <si>
    <t>47.1.2. Verificación de la existencia de nevera en el domicilio del paciente, cuando los medicamentos requieran cadena de frío.</t>
  </si>
  <si>
    <t>47.1.3. Condición clínica del paciente para el ingreso al programa.</t>
  </si>
  <si>
    <t>47.1.4. Egreso del paciente.</t>
  </si>
  <si>
    <t>47.1.5. Manejo de medicamentos en el domicilio.</t>
  </si>
  <si>
    <t>47.1.6. Entrenamiento y capacitación al paciente, familia y cuidador, que incluya:</t>
  </si>
  <si>
    <t>47.1.6.1. Manejo de asepsia y antisepsia en el domicilio.</t>
  </si>
  <si>
    <t>47.1.6.2. Manejo de residuos.</t>
  </si>
  <si>
    <t>47.1.6.3. Uso y almacenamiento de medicamentos y dispositivos médicos.</t>
  </si>
  <si>
    <t>47.2. Mecanismo de respuesta en caso de falla del ventilador, cuando oferte el servicio de hospitalización del paciente crónico con ventilador.</t>
  </si>
  <si>
    <t>SHPPC_HCR</t>
  </si>
  <si>
    <t>Hospitalización de paciente crónico con y sin ventilador</t>
  </si>
  <si>
    <t>Modalidades intramural, telemedicina – prestador remisor - categoría telexperticia y categoría telemonitoreo</t>
  </si>
  <si>
    <t>49. Cumple con los criterios que le sean aplicables de todos los servicios.</t>
  </si>
  <si>
    <t>Modalidad extramural domiciliaria, prestador remisor - categoría telexperticia y categoría telemonitoreo</t>
  </si>
  <si>
    <t>50. Adicional a lo definido para todos los servicios, se cuenta con los siguientes registros:</t>
  </si>
  <si>
    <t>50.1. Instrumento de valoración de criterios de inclusión al servicio.</t>
  </si>
  <si>
    <t>50.2. Valoración de ingreso y egreso.</t>
  </si>
  <si>
    <t>50.3. Registro de referencia y contra referencia, cuando aplique.</t>
  </si>
  <si>
    <t>50.4. Plan de cuidado de enfermería.</t>
  </si>
  <si>
    <t>51. Cumple con los criterios que le sean aplicables de todos los servicios.</t>
  </si>
  <si>
    <t>SHPPC_INT</t>
  </si>
  <si>
    <t>52. Cumple con los criterios que le sean aplicables de todos los servicios y adicionalmente tiene disponibilidad de:</t>
  </si>
  <si>
    <t>52.1. Servicio de laboratorio clínico.</t>
  </si>
  <si>
    <t>52.5. Servicios de apoyo (alimentación, lavandería y vigilancia).</t>
  </si>
  <si>
    <t>53. Cumple con los criterios que le sean aplicables de todos los servicios y adicionalmente tiene disponibilidad de:</t>
  </si>
  <si>
    <t>53.1. Servicio de hospitalización</t>
  </si>
  <si>
    <t>53.2. Servicio de laboratorio clínico.</t>
  </si>
  <si>
    <t>53.3. Servicio de imágenes diagnósticas.</t>
  </si>
  <si>
    <t>53.4. Servicio de transporte asistencial.</t>
  </si>
  <si>
    <t>53.5. Servicio farmacéutico.</t>
  </si>
  <si>
    <t>54. No aplica.</t>
  </si>
  <si>
    <t>CBN-TH</t>
  </si>
  <si>
    <t>Modalidad intramural y telemedicina - prestador remisor</t>
  </si>
  <si>
    <t>1. Cumple con los criterios que le sean aplicables de todos los servicios y adicionalmente,</t>
  </si>
  <si>
    <t>1.1 cuenta con auxiliar de enfermería.</t>
  </si>
  <si>
    <t>2.1. Profesional de la medicina con constancia de acciones de formación continua en atención del paciente neonatal.</t>
  </si>
  <si>
    <t>2.2. Profesional de la enfermería con constancia de acciones de formación continua en atención del paciente neonatal.</t>
  </si>
  <si>
    <t>4. El profesional de la salud puede hacer uso de la telexperticia sincrónica o asincrónica entre profesionales de la salud, de acuerdo con lo definido por el prestador de servicios de salud en el estándar de procesos prioritarios.</t>
  </si>
  <si>
    <t>CBN_INF</t>
  </si>
  <si>
    <t>5.1. Ambiente a manera de filtro, para acceso del talento humano en salud y visitantes, con lavamanos y área de casilleros.</t>
  </si>
  <si>
    <t>5.2. Estación de enfermería.</t>
  </si>
  <si>
    <t>5.3. Ambiente o área para brindar información a familiares.</t>
  </si>
  <si>
    <t>5.4. Área de incubadoras o cunas (4 m2 ), señalizado y de circulación restringida solo para personal autorizado</t>
  </si>
  <si>
    <t>6. Disponibilidad en el servicio de lavamanos.</t>
  </si>
  <si>
    <t>7. Los anteriores ambientes o áreas pueden ser compartidos entre los servicios de cuidado básico, intermedio e intensivo neonatal.</t>
  </si>
  <si>
    <t>8. Las puertas de acceso al servicio deben permitir el paso y giro de incubadoras y cunas.</t>
  </si>
  <si>
    <t>9. Disponibilidad de ambiente para extracción de leche materna y preparación de fórmulas artificiales.</t>
  </si>
  <si>
    <t>Modalidad telemedicina – prestador referencia</t>
  </si>
  <si>
    <t>CBN_DOT</t>
  </si>
  <si>
    <t>11. Cumple con los criterios que le sean aplicables de todos los servicios y adicionalmente por cada paciente cuenta con:</t>
  </si>
  <si>
    <t>11.1. Incubadora abierta o cuna para recién nacido</t>
  </si>
  <si>
    <t>11.2. Silla para el acompañante.</t>
  </si>
  <si>
    <t>12. Disponibilidad en el servicio de:</t>
  </si>
  <si>
    <t>12.1. Fonendoscopio neonatal.</t>
  </si>
  <si>
    <t>12.2. Tensiómetro neonatal (cuando no esté incluido en el monitor de signos vitales).</t>
  </si>
  <si>
    <t>12.3. Monitor de signos vitales que incluya frecuencia cardiaca, respiratoria, tensión arterial no invasiva y saturación de oxígeno, con accesorios neonatales</t>
  </si>
  <si>
    <t xml:space="preserve">12.4. Oxímetro con sensor neonatal (cuando no esté incluido en el monitor de signos vitales). </t>
  </si>
  <si>
    <t>12.5. Bomba de infusión.</t>
  </si>
  <si>
    <t>12.6. Resucitador pulmonar manual neonatal.</t>
  </si>
  <si>
    <t>12.7. Carro de paro</t>
  </si>
  <si>
    <t>12.8. Glucómetro.</t>
  </si>
  <si>
    <t xml:space="preserve">12.9. Monitor neonatal de transporte. </t>
  </si>
  <si>
    <t>12.10.Incubadora neonatal de transporte</t>
  </si>
  <si>
    <t>12.11.Ventilador neonatal de transporte</t>
  </si>
  <si>
    <t>12.12.Lámpara de fototerapia</t>
  </si>
  <si>
    <t>12.13.Báscula para bebés</t>
  </si>
  <si>
    <t>12.14.Tallímetro – infantómetro.</t>
  </si>
  <si>
    <t xml:space="preserve">12.15.Cinta métrica. </t>
  </si>
  <si>
    <t>12.16.Pesa pañales.</t>
  </si>
  <si>
    <t>12.17.Electrocardiógrafo, que permita su impresión, si no está incluida en el monitor de signos vitales.</t>
  </si>
  <si>
    <t xml:space="preserve">12.18.Equipo de órganos de los sentidos. </t>
  </si>
  <si>
    <t>12.19.Oxígeno medicinal que puede ser suministrado mediante salida de oxígeno medicinal o
mediante oxígeno medicinal portátil.</t>
  </si>
  <si>
    <t>12.20.Succión. Puede ser suministrado mediante sistema de vacío o mediante aspirador</t>
  </si>
  <si>
    <t>CBN_MD</t>
  </si>
  <si>
    <t>Modalidades intramural y telemedicina - prestador remisor – prestador de referencia</t>
  </si>
  <si>
    <t xml:space="preserve">14. Cumple con los criterios que le sean aplicables de todos los servicios, y adicionalmente </t>
  </si>
  <si>
    <t>14.1. cuenta con oxígeno medicinal.</t>
  </si>
  <si>
    <t>CBN_PP</t>
  </si>
  <si>
    <t>15. Cumple con los criterios que le sean aplicables de todos los servicios, y adicionalmente, cuenta con la siguiente información documentada:</t>
  </si>
  <si>
    <t xml:space="preserve">15.1. Ronda médica diaria de evolución de pacientes. </t>
  </si>
  <si>
    <t xml:space="preserve">15.2. Solicitud de interconsultas. </t>
  </si>
  <si>
    <t xml:space="preserve">15.3. Entrega de turno por parte de enfermería y de medicina. </t>
  </si>
  <si>
    <t xml:space="preserve">15.4. Control de líquidos. </t>
  </si>
  <si>
    <t xml:space="preserve">15.5. Plan de cuidados de enfermería. </t>
  </si>
  <si>
    <t xml:space="preserve">15.6. Administración de medicamentos. </t>
  </si>
  <si>
    <t xml:space="preserve">15.7. Sujeción de pacientes. </t>
  </si>
  <si>
    <t xml:space="preserve">15.8. Toma de muestras de laboratorio clínico. </t>
  </si>
  <si>
    <t xml:space="preserve">15.9. Cateterismo vesical. </t>
  </si>
  <si>
    <t xml:space="preserve">15.10.Preparación para la toma de imágenes diagnósticas. </t>
  </si>
  <si>
    <t xml:space="preserve">15.11.Indicaciones del cuidado de la salud al familiar o responsable. </t>
  </si>
  <si>
    <t xml:space="preserve">15.12.Transporte del recién nacido. </t>
  </si>
  <si>
    <t xml:space="preserve">15.13.Manejo de líquidos y electrolitos y alteración de los mismos. </t>
  </si>
  <si>
    <t>15.14.Prevención de la retinopatía del recién nacido</t>
  </si>
  <si>
    <t>15.15.Remisión del prematuro al seguimiento en programa canguro.</t>
  </si>
  <si>
    <t>CBN_HCR</t>
  </si>
  <si>
    <t>CBN_INT</t>
  </si>
  <si>
    <t xml:space="preserve">Modalidades intramural </t>
  </si>
  <si>
    <t>18. Cumple con los criterios que le sean aplicables de todos los servicios y adicionalmente endisponibilidad:</t>
  </si>
  <si>
    <t xml:space="preserve">18.1. Servicio de laboratorio clínico. </t>
  </si>
  <si>
    <t xml:space="preserve">18.2. Servicio farmacéutico. </t>
  </si>
  <si>
    <t xml:space="preserve">18.3. Servicio de transporte asistencial </t>
  </si>
  <si>
    <t>18.4. Servicio de imágenes diagnósticas.</t>
  </si>
  <si>
    <t>18.5. Servicio de cuidado intermedio neonatal.</t>
  </si>
  <si>
    <t xml:space="preserve">18.6. Servicios de apoyo hospitalario (lavandería y vigilancia). </t>
  </si>
  <si>
    <t>Modalidad telemedicina - prestador remisor - prestador referencia</t>
  </si>
  <si>
    <t>19. No aplica.</t>
  </si>
  <si>
    <t>CIN_TH</t>
  </si>
  <si>
    <t xml:space="preserve">Modalidades intramural, telemedicina - prestador remisor </t>
  </si>
  <si>
    <t>1.1. Profesional de la medicina especialista en pediatría.</t>
  </si>
  <si>
    <t>1.2. Profesional de la enfermería.</t>
  </si>
  <si>
    <t>1.3. Auxiliar de enfermería.</t>
  </si>
  <si>
    <t>2.1. Profesional de la medicina especialista en neonatología.</t>
  </si>
  <si>
    <t>2.2. Profesional de terapia respiratoria o fisioterapia.</t>
  </si>
  <si>
    <t>2.3. Profesional de nutrición y dietética.</t>
  </si>
  <si>
    <t>3. Todo el personal mencionado cuenta con constancia de asistencia en las acciones de formación continua para la atención del neonato, a excepción del médico especialista en neonatología.</t>
  </si>
  <si>
    <t xml:space="preserve">Modalidad telemedicina - prestador de referencia </t>
  </si>
  <si>
    <t xml:space="preserve">5. El profesional de salud puede hacer uso de la categoría telexperticia sincrónica entre profesionales
de la salud de acuerdo con lo definido por el prestador de servicios de salud en el estándar de
procesos prioritarios. </t>
  </si>
  <si>
    <t>6. Profesional de la medicina especialista en neonatología, puede realizar la disponibilidad en la
categoría telexperticia sincrónica entre profesionales de la salud de acuerdo con lo definido por el
prestador de servicios de salud en el estándar de procesos prioritarios.</t>
  </si>
  <si>
    <t>CIN_INF</t>
  </si>
  <si>
    <t>7.1. Ambiente a manera de filtro, para acceso del talento humano en salud y visitantes, con
lavamanos y área de casilleros.</t>
  </si>
  <si>
    <t xml:space="preserve">7.2. Estación de enfermería. </t>
  </si>
  <si>
    <t xml:space="preserve">7.3. Ambiente o área para brindar información a familiares. </t>
  </si>
  <si>
    <t xml:space="preserve">7.4. Área de incubadoras o cunas (4 m2), señalizado y de circulación restringida solo para personal
autorizado, que cuenta con: </t>
  </si>
  <si>
    <t>7.4.1.Sistema de vacío por incubadora o cuna.</t>
  </si>
  <si>
    <t>7.4.2.Oxigeno medicinal por incubadora o cuna</t>
  </si>
  <si>
    <t>7.5. Disponibilidad en el servicio de lavamanos.</t>
  </si>
  <si>
    <t>8. Los anteriores ambientes o áreas pueden ser compartidos entre los servicios de cuidado básico,intermedio e intensivo neonatal.</t>
  </si>
  <si>
    <t>9. Las puertas de acceso al servicio deben permitir el paso y giro de incubadoras y cunas.</t>
  </si>
  <si>
    <t xml:space="preserve">10. Disponibilidad de ambiente para extracción de leche materna y preparación de fórmulas artificiales. </t>
  </si>
  <si>
    <t>CIN_DOT</t>
  </si>
  <si>
    <t xml:space="preserve">12. Cumple con los criterios que le sean aplicables de todos los servicios y adicionalmente por cada
paciente cuenta con: </t>
  </si>
  <si>
    <t xml:space="preserve">12.1. Incubadora cerrada o cuna para recién nacido. </t>
  </si>
  <si>
    <t xml:space="preserve">12.2. Monitor de signos vitales que incluya frecuencia cardiaca, respiratoria y tensión arterial no
invasiva y saturación de oxígeno con accesorios neonatales. </t>
  </si>
  <si>
    <t>12.3. Bomba de infusión.</t>
  </si>
  <si>
    <t xml:space="preserve">12.4. Oxímetro, cuando no esté incluido en el monitor de signos vitales. </t>
  </si>
  <si>
    <t xml:space="preserve">12.5. Fonendoscopio neonatal. </t>
  </si>
  <si>
    <t xml:space="preserve">12.6. Silla para el acompañante. </t>
  </si>
  <si>
    <t xml:space="preserve">12.7. Resucitador pulmonar manual neonatal. </t>
  </si>
  <si>
    <t>13.  Disponibilidad de:</t>
  </si>
  <si>
    <t xml:space="preserve">13.1. Carro de paro. </t>
  </si>
  <si>
    <t xml:space="preserve">13.2. Equipo de rayos x portátil. </t>
  </si>
  <si>
    <t xml:space="preserve">13.3. Glucómetro. </t>
  </si>
  <si>
    <t xml:space="preserve">13.4. Monitor de transporte con accesorios neonatales. </t>
  </si>
  <si>
    <t xml:space="preserve">13.5. Incubadora de transporte. </t>
  </si>
  <si>
    <t>13.6. Ventilador neonatal de transporte que cuenta mínimo con:</t>
  </si>
  <si>
    <t>13.6.1. Sistemas de presión positiva continua en vía aérea (CPAP).</t>
  </si>
  <si>
    <t>13.6.2. Humidificador con control de temperatura</t>
  </si>
  <si>
    <t>13.6.3. Oxígeno medicinal</t>
  </si>
  <si>
    <t>13.6.4. Mezclador de gases medicinales</t>
  </si>
  <si>
    <t>13.6.5. Sistema de alarmas audibles y visuales.</t>
  </si>
  <si>
    <t>13.6.6. Batería</t>
  </si>
  <si>
    <t>13.7. Lámpara de fototerapia. .</t>
  </si>
  <si>
    <t>13.8. Báscula para bebés.</t>
  </si>
  <si>
    <t>13.9. Tallímetro o infantometro</t>
  </si>
  <si>
    <t xml:space="preserve">13.10.Cinta métrica </t>
  </si>
  <si>
    <t>13.11.Pesa pañales.</t>
  </si>
  <si>
    <t xml:space="preserve">13.12.Electrocardiografía neonatal con tres derivaciones, que permita su impresión, si no está
incluida en el monitor de signos vitales. </t>
  </si>
  <si>
    <t xml:space="preserve">13.13.Equipo de órganos de los sentidos. </t>
  </si>
  <si>
    <t xml:space="preserve">13.14.Bomba de infusión de jeringa. </t>
  </si>
  <si>
    <t>13.15.Incubadora abierta.</t>
  </si>
  <si>
    <t>CIN_MD</t>
  </si>
  <si>
    <t>15. Cumple con los criterios definidos para todos los servicios.</t>
  </si>
  <si>
    <t>15.1.  adicionalmente cuenta con oxígeno medicinal.</t>
  </si>
  <si>
    <t>CIN_PP</t>
  </si>
  <si>
    <t>16. Cumple con los criterios que le sean aplicables de todos los servicios y adicionalmente cuenta con
la siguiente información documentada:</t>
  </si>
  <si>
    <t xml:space="preserve">16.1. Ronda médica diaria de evolución de pacientes. </t>
  </si>
  <si>
    <t xml:space="preserve">16.2. Solicitud de interconsultas. </t>
  </si>
  <si>
    <t>16.3. Entrega de turno por parte de enfermería y de medicina.</t>
  </si>
  <si>
    <t xml:space="preserve">16.4. Control de líquidos. </t>
  </si>
  <si>
    <t xml:space="preserve">16.5. Plan de cuidados de enfermería. </t>
  </si>
  <si>
    <t xml:space="preserve">16.6. Administración de medicamentos. </t>
  </si>
  <si>
    <t xml:space="preserve">16.7. Sujeción de pacientes. </t>
  </si>
  <si>
    <t>16.9. Cateterismo vesical.</t>
  </si>
  <si>
    <t xml:space="preserve">16.10. Preparación para la toma de imágenes diagnósticas. </t>
  </si>
  <si>
    <t>16.11. Indicaciones del cuidado de la salud al familiar o responsable.</t>
  </si>
  <si>
    <t xml:space="preserve">16.12. Transporte del recién nacido. </t>
  </si>
  <si>
    <t xml:space="preserve">16.13. Manejo de líquidos y electrolitos y alteración de los mismos. </t>
  </si>
  <si>
    <t>16.14. Prevención de la retinopatía del recién nacido.</t>
  </si>
  <si>
    <t>16.15. Remisión del prematuro al seguimiento en programa canguro.</t>
  </si>
  <si>
    <t>16.16. Criterios de ingreso y egreso al servicio.</t>
  </si>
  <si>
    <t xml:space="preserve">16.17. Manejo del prematuro. </t>
  </si>
  <si>
    <t>16.18. Manejo de síndrome de dificultad respiratoria.</t>
  </si>
  <si>
    <t xml:space="preserve">16.19. Manejo de brotes de infección. </t>
  </si>
  <si>
    <t xml:space="preserve">16.20. Administración de sangre y derivados. </t>
  </si>
  <si>
    <t>16.21. Prevención de infecciones del torrente sanguíneo (bacteriemias) asociadas al uso de
dispositivos intravasculares (catéteres centrales y periféricos).</t>
  </si>
  <si>
    <t>16.22. Reanimación del recién nacido.</t>
  </si>
  <si>
    <t>CIN_HCR</t>
  </si>
  <si>
    <t>Modalidades intramural y telemedicina prestador remisor – prestador de referencia</t>
  </si>
  <si>
    <t>18. Cumple con los criterios definidos para todos los servicios</t>
  </si>
  <si>
    <t>CIN_INT</t>
  </si>
  <si>
    <t>19.1. Servicio de cuidado básico neonatal.</t>
  </si>
  <si>
    <t>19.2. Servicio de gestión pre transfusional.</t>
  </si>
  <si>
    <t xml:space="preserve">19.3. Servicio de laboratorio clínico. </t>
  </si>
  <si>
    <t>19.4.Servicio farmacéutico</t>
  </si>
  <si>
    <t>19.5. Imágenes diagnósticas</t>
  </si>
  <si>
    <t>20. Disponibilidad de:</t>
  </si>
  <si>
    <t>20.1. Servicio de cuidado intensivo neonatal.</t>
  </si>
  <si>
    <t>20.2. Servicio de transporte asistencial en complejidad mediana.</t>
  </si>
  <si>
    <t>20.3. Servicios de apoyo (lavandería y vigilancia).</t>
  </si>
  <si>
    <t>CINN_TH</t>
  </si>
  <si>
    <t xml:space="preserve">Modalidad intramural, telemedicina - prestador remisor </t>
  </si>
  <si>
    <t>1.1. Profesional de la medicina especialista en pediatría</t>
  </si>
  <si>
    <t>1.2. Profesional de la enfermería especialista en cuidado intensivo neonatal o con constancia de asistencia en las acciones de formación continua para la atención al paciente de cuidado intensivo neonatal.</t>
  </si>
  <si>
    <t>1.3. Profesional de terapia respiratoria o fisioterapia.</t>
  </si>
  <si>
    <t>1.4. Auxiliar de enfermería.</t>
  </si>
  <si>
    <t>2.1. Profesional de la medicina especialista en neonatología, con permanencia mínima de 6 horas por cada 24 horas.</t>
  </si>
  <si>
    <t>2.2. Profesional de la medicina especialista en oftalmología.</t>
  </si>
  <si>
    <t>2.3. Profesional de la medicina especialista en cardiología.</t>
  </si>
  <si>
    <t>2.4. Profesional de la medicina especialista en cirugía pediátrica.</t>
  </si>
  <si>
    <t>2.5. Profesional de nutrición y dietética.</t>
  </si>
  <si>
    <t>5. El profesional de salud puede hacer uso de la categoría telexperticia sincrónica entre profesionales de la salud de acuerdo con lo definido por el prestador de servicios de salud en el estándar de procesos prioritarios.</t>
  </si>
  <si>
    <t>6. Profesional de la medicina especialista en neonatología, cuando esté en disponibilidad y no se requiera su permanencia, puede hacer uso de la categoría telexperticia sincrónica, entre profesionales de la salud de acuerdo con lo definido por el prestador de servicios de salud en el estándar de procesos prioritarios.</t>
  </si>
  <si>
    <t>7. El profesional de la medicina especialista en oftalmología, cardiología y cirugía pediátrica pueden realizar la disponibilidad en la categoría telexperticia sincrónica entre profesionales de la salud de acuerdo con lo definido por el prestador de servicios de salud en el estándar de procesos prioritarios.</t>
  </si>
  <si>
    <t>CINN_INF</t>
  </si>
  <si>
    <t>8.1. Ambiente a manera de filtro, para acceso del talento humano en salud y visitantes, con lavamanos y área de casilleros.</t>
  </si>
  <si>
    <t>8.2. Estación de enfermería.</t>
  </si>
  <si>
    <t>8.3. Ambiente o área para brindar información a familiares</t>
  </si>
  <si>
    <t>8.4. Área de incubadoras o cunas (4 m2), señalizado y de circulación restringida solo para personal autorizado, que cuenta con</t>
  </si>
  <si>
    <t>8.4.1. Sistema de vacío por incubadora o cuna.</t>
  </si>
  <si>
    <t>8.4.2. Oxigeno medicinal por incubadora o cuna.</t>
  </si>
  <si>
    <t>9. Disponibilidad en el servicio de lavamanos.</t>
  </si>
  <si>
    <t>10. Los anteriores ambientes o áreas pueden ser compartidos entre los servicios de cuidado básico, intermedio e intensivo neonatal.</t>
  </si>
  <si>
    <t>11. Las puertas de acceso al servicio deben permitir el paso y giro de incubadoras y cunas.</t>
  </si>
  <si>
    <t>12. Disponibilidad de ambiente para extracción de leche materna y preparación de fórmulas artificiales</t>
  </si>
  <si>
    <t>13. Cumple con los criterios que le sean aplicables de todos los servicios</t>
  </si>
  <si>
    <t>14. Cumple con los criterios que le sean aplicables de todos los servicios y adicionalmente por cada paciente cuenta con:</t>
  </si>
  <si>
    <t>14.1.Incubadora cerrada que cuenta mínimo con:</t>
  </si>
  <si>
    <t>14.1.1. Doble pared</t>
  </si>
  <si>
    <t>14.1.2. Controles de temperatura para aire y piel</t>
  </si>
  <si>
    <t>14.1.3. Control de humedad.</t>
  </si>
  <si>
    <t>14.1.4. Sensor de piel</t>
  </si>
  <si>
    <t>14.2. Ventilador neonatal que cuenta mínimo con:</t>
  </si>
  <si>
    <t>14.2.1. Sistemas de presión positiva continua en vía aérea (CPAP) o dispositivos para ventilación mecánica no invasiva.</t>
  </si>
  <si>
    <t>14.2.2. Humidificador con control de temperatura.</t>
  </si>
  <si>
    <t>14.2.3. Aire medicinal</t>
  </si>
  <si>
    <t>14.2.4. Mezclador de gases medicinales</t>
  </si>
  <si>
    <t>14.2.5.Sistema de alarmas audibles y visuales.</t>
  </si>
  <si>
    <t>14.2.6. Batería</t>
  </si>
  <si>
    <t>14.3. Mínimo dos puntos de consumo de oxígeno</t>
  </si>
  <si>
    <t>14.4. Flujómetro</t>
  </si>
  <si>
    <t>14.5. Resucitador pulmonar manual neonatal con control de presión</t>
  </si>
  <si>
    <t>14.6. Monitor de signos vitales que incluya frecuencia cardíaca, respiratoria, tensión arterial no invasiva y saturación de oxígeno, con accesorios neonatales y batería.</t>
  </si>
  <si>
    <t>14.7. Bomba de infusión</t>
  </si>
  <si>
    <t>14.8. Oxímetro, cuando no esté incluido en el monitor de signos vitales.</t>
  </si>
  <si>
    <t>14.9. Fonendoscopio neonatal</t>
  </si>
  <si>
    <t>14.10. Silla para el acompañante</t>
  </si>
  <si>
    <t>15. Disponibilidad en el servicio de:</t>
  </si>
  <si>
    <t>15.1. Monitor de la estación central del equipo de monitorización del paciente con alarmas visibles y audibles, en los casos en los cuales no existe control visual permanente.</t>
  </si>
  <si>
    <t>15.2. Carro de paro</t>
  </si>
  <si>
    <t>15.3. Monitor de signos vitales de transporte</t>
  </si>
  <si>
    <t>15.4. Ventilador neonatal de transporte.</t>
  </si>
  <si>
    <t>15.5. Ventilador neonatal de alta frecuencia, si el ventilador convencional no cuenta con estas especificaciones.</t>
  </si>
  <si>
    <t>15.6. Incubadora de transporte</t>
  </si>
  <si>
    <t>15.7. Glucómetro</t>
  </si>
  <si>
    <t>15.8. Monitor de signos vitales con presión invasiva</t>
  </si>
  <si>
    <t>15.9. Lámpara de fototerapia</t>
  </si>
  <si>
    <t>15.10. Electrocardiografía neonatal con tres derivaciones, que permita su impresión, si no está incluida en el monitor de signos vitales.</t>
  </si>
  <si>
    <t>15.11. Equipo de órganos</t>
  </si>
  <si>
    <t>15.12. Bomba de infusión de jeringa.</t>
  </si>
  <si>
    <t>15.13. Incubadora abierta.</t>
  </si>
  <si>
    <t>15.14. Báscula para bebés.</t>
  </si>
  <si>
    <t>15.15. Tallímetro</t>
  </si>
  <si>
    <t>15.16. Cinta métrica</t>
  </si>
  <si>
    <t>15.17. Pesa pañales</t>
  </si>
  <si>
    <t>16. Disponibilidad de equipo de rayos X portátil.</t>
  </si>
  <si>
    <t>CINN_MD</t>
  </si>
  <si>
    <t>18.Cumple con los criterios definidos para todos los servicios.</t>
  </si>
  <si>
    <t>18.1. adicionalmente cuenta con oxígeno medicinal.</t>
  </si>
  <si>
    <t>CINN_PP</t>
  </si>
  <si>
    <t>20.1. Ronda médica diaria de evolución de pacientes.</t>
  </si>
  <si>
    <t>20.2. Solicitud de interconsultas.</t>
  </si>
  <si>
    <t>20.3. Entrega de turno por parte de enfermería y de medicina.</t>
  </si>
  <si>
    <t>20.4. Control de líquidos</t>
  </si>
  <si>
    <t>20.5. Plan de cuidados de enfermería.</t>
  </si>
  <si>
    <t>20.6. Administración de medicamentos.</t>
  </si>
  <si>
    <t>20.7. Sujeción de pacientes.</t>
  </si>
  <si>
    <t>20.8. Toma de muestras de laboratorio clínico.</t>
  </si>
  <si>
    <t>20.9. Cateterismo vesical.</t>
  </si>
  <si>
    <t>20.10. Preparación para la toma de imágenes diagnósticas.</t>
  </si>
  <si>
    <t>20.11. Indicaciones del cuidado de la salud al familiar o responsable.</t>
  </si>
  <si>
    <t>20.12. Transporte del recién nacido.</t>
  </si>
  <si>
    <t>20.13. Manejo de líquidos y electrolitos y alteración de los mismos.</t>
  </si>
  <si>
    <t>20.14. Prevención de la retinopatía del recién nacido.</t>
  </si>
  <si>
    <t>20.15. Remisión del prematuro al seguimiento en programa canguro</t>
  </si>
  <si>
    <t>20.16. Criterios de ingreso y egreso al servicio</t>
  </si>
  <si>
    <t>20.17. Manejo del prematuro.</t>
  </si>
  <si>
    <t>20.18. Manejo de síndrome de dificultad respiratoria</t>
  </si>
  <si>
    <t>20.19. Manejo de brotes de infección</t>
  </si>
  <si>
    <t>20.20. Administración de sangre y derivados.</t>
  </si>
  <si>
    <t>20.21. Prevención de infecciones del torrente sanguíneo (bacteriemias) asociadas al uso de dispositivos intravasculares (catéteres centrales y periféricos).</t>
  </si>
  <si>
    <t>20.22. Manejo de convulsiones.</t>
  </si>
  <si>
    <t>20.23 Principales causas de internación en el servicio</t>
  </si>
  <si>
    <t>20.24. Manejo de ductus arterioso persistente.</t>
  </si>
  <si>
    <t>20.25. Manejo de enterocolitis.</t>
  </si>
  <si>
    <t>20.26. Manejo de hipoglicemia e hiperglicemia.</t>
  </si>
  <si>
    <t>20.27. Manejo de ictericia.</t>
  </si>
  <si>
    <t>20.28. Manejo de policitemia.</t>
  </si>
  <si>
    <t>20.29.Nutrición enteral y parenteral.</t>
  </si>
  <si>
    <t>20.30. Manejo de neonatos producto de partos con ruptura prematura o prolongada de membranas.</t>
  </si>
  <si>
    <t>20.31. Manejo de cardiopatías congénitas.</t>
  </si>
  <si>
    <t>20.32. Ventilación mecánica.</t>
  </si>
  <si>
    <t>20.33. Uso de surfactante pulmonar.</t>
  </si>
  <si>
    <t>20.34. Monitorización del gasto cardiaco, cuando se manejen pacientes de posoperatorio de cirugía cardiaca.</t>
  </si>
  <si>
    <t>20.35. Evaluación oftalmológica de retinopatía del prematuro.</t>
  </si>
  <si>
    <t>20.36. Reanimación del neonato.</t>
  </si>
  <si>
    <t>20.37. Cribado neonatal</t>
  </si>
  <si>
    <t>CINN_HCR</t>
  </si>
  <si>
    <t>Modalidades intramural, telemedicina - prestador remisor – prestador de referencia</t>
  </si>
  <si>
    <t>CINN_INT</t>
  </si>
  <si>
    <t>22. Cumple con los criterios que le sean aplicables de todos los servicios y adicionalmente cuenta con:</t>
  </si>
  <si>
    <t>22.1. Servicio de cuidado básico neonatal.</t>
  </si>
  <si>
    <t>22.2. Servicio de cuidado intermedio neonatal.</t>
  </si>
  <si>
    <t>22.3. Servicio de cirugía, para la atención de paciente pediátrico.</t>
  </si>
  <si>
    <t>22.4. Servicio de gestión pre transfusional.</t>
  </si>
  <si>
    <t>22.5. Servicio de laboratorio clínico.</t>
  </si>
  <si>
    <t>22.6. Servicio farmacéutico</t>
  </si>
  <si>
    <t>22.7.. Servicio de imágenes diagnósticas</t>
  </si>
  <si>
    <t>23. Disponibilidad de:</t>
  </si>
  <si>
    <t>23.1. Servicio de transporte asistencial en complejidad mediana.</t>
  </si>
  <si>
    <t>23.2. Servicios de apoyo (lavandería y vigilancia).</t>
  </si>
  <si>
    <t>24. No aplica.</t>
  </si>
  <si>
    <t xml:space="preserve"> CUIP_TH</t>
  </si>
  <si>
    <t>1. Cumple con los criterios que le sean aplicables de todos los servicios y adicionalmente cuenta con</t>
  </si>
  <si>
    <t>1.1. Profesional de la medicina con especialidad en pediatria.</t>
  </si>
  <si>
    <t>2.1. Profesional de la medicina especialista en cuidado intensivo pediátrico.</t>
  </si>
  <si>
    <t>2.2. Profesional de terapia respiratoria o de fisioterapia.</t>
  </si>
  <si>
    <t>3. Todo el talento humano en salud cuenta con constancia de asistencia en las acciones de formación continua en atención del paciente de cuidado intermedio pediátrico con excepción del profesional especialista en cuidado intensivo pediátrico.</t>
  </si>
  <si>
    <t>5. El profesional de salud puede hacer uso de la categoría telexperticia sincrónica entre profesionales de la salud de acuerdo con lo definido por el prestador de servicios de salud en el estándar de procesos  prioritarios.</t>
  </si>
  <si>
    <t>6. Profesional de la medicina especialista en cuidado intensivo pediátrico, puede realizar la disponibilidad en la categoría telexperticia sincrónica entre profesionales de la salud de acuerdo con lo definido por el prestador de servicios de salud en el estándar de procesos prioritarios.</t>
  </si>
  <si>
    <t>CUIP_INF</t>
  </si>
  <si>
    <t>7.1. Ambiente  a  manera  de  filtro, para  acceso  del talento  humano  en  salud  y  visitantes,  con lavamanos y área de casilleros.</t>
  </si>
  <si>
    <t>7.2. Estación de enfermería.</t>
  </si>
  <si>
    <t>7.3. Ambiente o área para brindar información a familiares.</t>
  </si>
  <si>
    <t>7.4. Ambiente de cubículos por cunas (4 m2 ),  o camas (8 m2 ),  señalizado y de circulación restringida solo para personal autorizado, con:</t>
  </si>
  <si>
    <t xml:space="preserve">7.4.1. Salida de oxígeno medicinal por cuna o cama. </t>
  </si>
  <si>
    <t>7.4.2. Salida de aire medicinal por cuna o cama.</t>
  </si>
  <si>
    <t xml:space="preserve">7.4.3.Sistema de vacío por cuna o cama. </t>
  </si>
  <si>
    <t>7.5. Lavamanos, que puede ser compartido entre varios cublculos.</t>
  </si>
  <si>
    <t>8. Los anteriores ambientes pueden ser compartidos entre los servicios de cuidado intermedio e intensivo pediátricos.</t>
  </si>
  <si>
    <t>9. Las puertas de acceso al servicio deben permitir el paso y giro de cunas o camas.</t>
  </si>
  <si>
    <t>10. Disponibilidad de:</t>
  </si>
  <si>
    <t>10.1. Ambiente para extracción de leche materna y preparación de fórmulas artificiales.</t>
  </si>
  <si>
    <t>10.2. Ambiente de aislamiento.</t>
  </si>
  <si>
    <t>CUIP_DOT</t>
  </si>
  <si>
    <t>Complejidad  mediana</t>
  </si>
  <si>
    <t>12. Cumple con tos criterios que le sean aplicables de todos los servicios y adicionalmente por cada cubículo o paciente cuenta con:</t>
  </si>
  <si>
    <t>12.1. Cuna o cama hospitalaria de dos o tres planos de acuerdo con el tipo de servicio ofrecido.</t>
  </si>
  <si>
    <t>12.2. Monitor de signos vitales con trazado electrocardiográfico, presión no invasiva y saturación de oxígeno. Con accesorios  pediátricos.</t>
  </si>
  <si>
    <t>12.4. Oxímetro con sensor pediátrico, cuando no esté incluido en el monitor.</t>
  </si>
  <si>
    <t>12.5. Tensiómetro por cada paciente cuando no esté incluido en el monitor.</t>
  </si>
  <si>
    <t>12.6. Fonendoscopio pediátrico o adulto por cada paciente.</t>
  </si>
  <si>
    <t>12.7. Resucitador pulmonar manual pediátrico por cada paciente.</t>
  </si>
  <si>
    <t>13. Disponibilidad en el servicio:</t>
  </si>
  <si>
    <t>13.1. Carro de paro.</t>
  </si>
  <si>
    <t>13.2. Glucómetro.</t>
  </si>
  <si>
    <t>13.3. Equipo de órganos de los sentidos.</t>
  </si>
  <si>
    <t>13.4. Monitor de signos vitales de transporte con accesorios pediátrico.</t>
  </si>
  <si>
    <t>13.5. Oxígeno medicinal portátil</t>
  </si>
  <si>
    <t>13.6. Tallimetro</t>
  </si>
  <si>
    <t>13.7. Cinta métrica</t>
  </si>
  <si>
    <t>13.8. Aspirador</t>
  </si>
  <si>
    <t xml:space="preserve">13.9. Equipo de rayos x portátil. </t>
  </si>
  <si>
    <t>13.10. Ventilador de transporte</t>
  </si>
  <si>
    <t>13.11. Electrocardiógrafo</t>
  </si>
  <si>
    <t>14. Cumple con los criterios que le sean aplicables de todos los servicios</t>
  </si>
  <si>
    <t>CUIP_MD</t>
  </si>
  <si>
    <t>Compleiidad  mediana</t>
  </si>
  <si>
    <t>15. Cumple con los criterios que le sean aplicables de todos los servicios y adicionalmente cuenta con oxígeno medicinal.</t>
  </si>
  <si>
    <t>16. Cumple con los criterios que te sean aplicables de todos los servicios.</t>
  </si>
  <si>
    <t>CUIP_PP</t>
  </si>
  <si>
    <t>Modalidades intramural,  telemedicina - prestador remisor</t>
  </si>
  <si>
    <t>17. Cumple con los criterios que le sean aplicables de todos los servicios y adicionalmente cuenta con la siguiente  información documentada:</t>
  </si>
  <si>
    <t>17.1. Criterios de ingreso y egreso al servicio.</t>
  </si>
  <si>
    <t>17.2. Manejo de las principales causas de hospitalización, según oferta.</t>
  </si>
  <si>
    <t>17.3. Ronda médica diaria de evolución de pacientes.</t>
  </si>
  <si>
    <t>17.4. Solicitud de interconsultas.</t>
  </si>
  <si>
    <t>17.5. Entrega de turno por parte de enfermería y de medicina.</t>
  </si>
  <si>
    <t>17.6. Control de líquidos.</t>
  </si>
  <si>
    <t>17.7. Plan de cuidados de enfermería.</t>
  </si>
  <si>
    <t xml:space="preserve">17.8. Administración  de medicamentos. </t>
  </si>
  <si>
    <t>17.9. Sujeción de pacientes.</t>
  </si>
  <si>
    <t xml:space="preserve">17.10. Toma de muestras de laboratorio. </t>
  </si>
  <si>
    <t>17.11. Cateterismo vesical.</t>
  </si>
  <si>
    <t>17.12. Preparación para la toma de imágenes diagnósticas.</t>
  </si>
  <si>
    <t>17.13. Ilustrar al paciente en el auto cuidado de la salud y la preservación de la seguridad de su atención.</t>
  </si>
  <si>
    <t xml:space="preserve">17.14. Información a usuarios. </t>
  </si>
  <si>
    <t>17.15. Revisión del carro de paro.</t>
  </si>
  <si>
    <t>17.16. Actividades de rehabilitación: fisioterapia, terapia ocupacional y terapia del lenguaje, que incluya los tipos de elementos e insumos requeridos para cada tipo de actividad, según se requiera.</t>
  </si>
  <si>
    <t>17.17. Valoración y seguimiento por nutrición que incluya minuta patrón de alimentos.</t>
  </si>
  <si>
    <t>17.18. Inserción de catéteres centrales.</t>
  </si>
  <si>
    <t xml:space="preserve">17.19. Cambio de líneas Intravenosas (centrales y periféricas) </t>
  </si>
  <si>
    <t>17.20. Alimentación enteral y parenteral.</t>
  </si>
  <si>
    <t>17.21. Punción lumbar.</t>
  </si>
  <si>
    <t xml:space="preserve">17.22. Cuidados por terapia respiratoria. </t>
  </si>
  <si>
    <t>17.23. Oxigenoterapia.</t>
  </si>
  <si>
    <t xml:space="preserve">17.24. Medidas para reducir el riesgo de la atención del paciente critico. </t>
  </si>
  <si>
    <t>17.25. Control de visitas.</t>
  </si>
  <si>
    <t>17.26. Reanimación cardio cerebro pulmonar del paciente pediátrico.</t>
  </si>
  <si>
    <t>CUIP_HCR</t>
  </si>
  <si>
    <t>Modalidades intramural, telemedicina - prestador remisor - prestador referencia</t>
  </si>
  <si>
    <t>CUIP_INT</t>
  </si>
  <si>
    <t>20.1. Servicio de laboratorio clinico.</t>
  </si>
  <si>
    <t>20.2. Servicio farmacéutico.</t>
  </si>
  <si>
    <t>20.3. Servicio de gestión pre transfusional.</t>
  </si>
  <si>
    <t>20.4. Servicio de imágenes diagnósticas.</t>
  </si>
  <si>
    <t>20.5. Servicio de hospitalización, para atención del paciente pediátrico.</t>
  </si>
  <si>
    <t>21.1 Transporte asistencial, en complejidad mediana.</t>
  </si>
  <si>
    <t>21.2. Servicios de apoyo (alimentación, lavanderia y vigilancia).</t>
  </si>
  <si>
    <t>CIP_TH</t>
  </si>
  <si>
    <t>1.1. Profesional de la medicina especialista en pediatria</t>
  </si>
  <si>
    <t>1.2. Profesional de la enfermería especialista en cuidado crítico o cuidado crítico pediátrico o profesional de la enfermería con constancia de asistencia en las acciones de formación continua del control del paciente de cuidado intensivo pediátrico</t>
  </si>
  <si>
    <t>1.3. Profesional de terapia respiratoria o fisioterapia</t>
  </si>
  <si>
    <t>1.4. Auxiliar de enfermería con constancia de asistencia en acciones de formación continua en asistencia en soporte vital básico.</t>
  </si>
  <si>
    <t>2.1. Profesional de la medicina especialista en cuidado intensivo pediátrico, con permanencia mínima de 6 horas por cada 24 horas.</t>
  </si>
  <si>
    <t>2.2. Si oferta atención a pacientes quemados en condición crítica, disponibilidad de especialista en cirugía plástica.</t>
  </si>
  <si>
    <t>2.3. Profesional de la medicina especialista en cirugía pediátrica.</t>
  </si>
  <si>
    <t>2.4. Profesional de la medicina especialista en cardiología pediátrica</t>
  </si>
  <si>
    <t>2.5. Profesional de Psicología.</t>
  </si>
  <si>
    <t>2.6. Profesional de Fonoaudiología.</t>
  </si>
  <si>
    <t>2.7. Profesional de Terapia ocupacional si atiende pacientes quemados en condición crítica.</t>
  </si>
  <si>
    <t>2.8. Profesional de nutrición y dietética.</t>
  </si>
  <si>
    <t>3. El profesional de la medicina especialista en cuidado intensivo pediátrico cuenta con constancia de asistencia, en acciones de formación continua de la gestión operativa de la donación de conformidad con las normas que regulen la materia, o aquellas que las adicionen, modifiquen o sustituyan.</t>
  </si>
  <si>
    <t>4. Todo el talento humano en salud cuenta con constancia de asistencia en las acciones de formación continua del paciente de cuidado intensivo pediátrico, a excepción del especialista en cuidado intensivo pediátrico.</t>
  </si>
  <si>
    <t>5. Todo el talento humano en salud cuenta con constancia de asistencia en las acciones de formación continua en atención al paciente quemado, si atiende pacientes quemados en condiciones críticas, a excepción del profesional de la medicina especialista en cirugía plástica.</t>
  </si>
  <si>
    <t>7. El profesional de salud puede hacer uso de la categoría telexperticia sincrónica entre profesionales de la salud de acuerdo con lo definido por el prestador de servicios de salud en el estándar de procesos prioritarios.</t>
  </si>
  <si>
    <t>8. Profesional de la medicina especialista en cuidado intensivo pediátrico, cuando esté en disponibilidad y no se requiera su permanencia, puede hacer uso de la categoría telexperticia sincrónica, entre profesionales de la salud de acuerdo con lo definido por el prestador de servicios de salud en el estándar de procesos prioritarios.</t>
  </si>
  <si>
    <t>9. El profesional de la medicina especialista en cirugía plástica, cirugía pediátrica, cardiología pediátrica y psicología, pueden realizar la disponibilidad en la categoría telexperticia sincrónica entre profesionales de la salud de acuerdo con lo definido por el prestador de servicios de salud en el estándar de procesos prioritarios.</t>
  </si>
  <si>
    <t>CIP_INF</t>
  </si>
  <si>
    <t>10.1. Ambiente a manera de filtro, para acceso del talento humano en salud y visitantes, con lavamanos y área de casilleros.</t>
  </si>
  <si>
    <t>10.2. Estación de enfermería.</t>
  </si>
  <si>
    <t>10.3. Ambiente o área para brindar información a familiares.</t>
  </si>
  <si>
    <t>10.4. Ambiente de cubículos por cunas (4 m2), o camas (8 m2), señalizado y de circulación restringida solo para personal autorizado, con:</t>
  </si>
  <si>
    <t>10.5. Salida de oxígeno medicinal por cuna o cama.</t>
  </si>
  <si>
    <t>10.6. Salida de aire medicinal por cuna o cama.</t>
  </si>
  <si>
    <t>10.7. Sistema de vacío por cuna o cama.</t>
  </si>
  <si>
    <t>11. Lavamanos, que puede ser compartido entre varios cubículos.</t>
  </si>
  <si>
    <t>12. Los anteriores ambientes pueden ser compartidos entre los servicios de cuidado intermedio e intensivo pediátricos.</t>
  </si>
  <si>
    <t>13. Las puertas de acceso al servicio deben permitir el paso y giro de cunas o camas.</t>
  </si>
  <si>
    <t>14. Disponibilidad de:</t>
  </si>
  <si>
    <t>14.1. Ambiente para extracción de leche materna y preparación de fórmulas artificiales.</t>
  </si>
  <si>
    <t>14.2. Ambiente de aislamiento.</t>
  </si>
  <si>
    <t>15. Cuando se oferte atención de paciente pediátrico quemado en condiciones críticas, cuenta con ambiente por cada paciente y sifón tapa ciega.</t>
  </si>
  <si>
    <t>CIP_DOT</t>
  </si>
  <si>
    <t>17. Cumple con los criterios que le sean aplicables de todos los servicios y adicionalmente por cada cubículo o paciente cuenta con:</t>
  </si>
  <si>
    <t>17.1. Cuna o cama hospitalaria de dos o tres planos de acuerdo con el tipo de servicio ofrecido.</t>
  </si>
  <si>
    <t>17.2. Monitor de signos vitales con trazado electrocardiográfico, presión no invasiva y saturación de oxígeno. Con accesorios pediátricos.</t>
  </si>
  <si>
    <t>17.3. Bomba de infusión.</t>
  </si>
  <si>
    <t>17.4. Oxímetro con sensor pediátrico, cuando no esté incluido en el monitor.</t>
  </si>
  <si>
    <t>17.5. Tensiómetro por cada paciente cuando no esté incluido en el monitor.</t>
  </si>
  <si>
    <t>17.6. Fonendoscopio pediátrico o adulto por cada paciente.</t>
  </si>
  <si>
    <t>17.7. Resucitador pulmonar manual pediátrico por cada paciente.</t>
  </si>
  <si>
    <t>17.8. Ventilador pediátrico.</t>
  </si>
  <si>
    <t>18. Cuando se oferte atención de paciente pediátrico quemado en condiciones críticas, cuenta con la dotación de los elementos y equipos biomédicos, que se requieran de acuerdo con los procedimientos definidos en el estándar de procesos prioritarios.</t>
  </si>
  <si>
    <t>19. Disponibilidad en el servicio:</t>
  </si>
  <si>
    <t>19.1. Carro de paro</t>
  </si>
  <si>
    <t>19.2. Glucómetro.</t>
  </si>
  <si>
    <t>19.3. Equipo de órganos de los sentidos.</t>
  </si>
  <si>
    <t>19.4. Monitor de signos vitales de transporte con accesorios pediátrico.</t>
  </si>
  <si>
    <t>19.5. Oxígeno medicinal portátil</t>
  </si>
  <si>
    <t>19.6. Tallímetro</t>
  </si>
  <si>
    <t>19.7. Cinta métrica</t>
  </si>
  <si>
    <t>19.8. Aspirador</t>
  </si>
  <si>
    <t>19.9. Equipo de rayos x portátil.</t>
  </si>
  <si>
    <t>19.10. Ventilador de transporte</t>
  </si>
  <si>
    <t>19.11. Electrocardiógrafo</t>
  </si>
  <si>
    <t>19.12. Marcapasos</t>
  </si>
  <si>
    <t>19.13. Ecógrafo.</t>
  </si>
  <si>
    <t>19.14. Monitor de signos vitales con presión invasiva, cuando no esté incluida en el monitor de signos vitales de transporte.</t>
  </si>
  <si>
    <t>CIP_MD</t>
  </si>
  <si>
    <t>21. Cumple con los criterios que le sean aplicables de todos los servicios, y adicionalmente cuenta con oxígeno medicinal.</t>
  </si>
  <si>
    <t>CIP_PP</t>
  </si>
  <si>
    <t>23. Cumple con los criterios que le sean aplicables de todos los servicios y adicionalmente cuenta con la siguiente información documentada:</t>
  </si>
  <si>
    <t>23.1. Criterios de ingreso y egreso al servicio.</t>
  </si>
  <si>
    <t>23.2. Manejo de las principales causas de hospitalización, según oferta.</t>
  </si>
  <si>
    <t>23.3. Ronda médica diaria de evolución de pacientes.</t>
  </si>
  <si>
    <t>23.4. Solicitud de interconsultas.</t>
  </si>
  <si>
    <t>23.5. Entrega de turno por parte de enfermería y de medicina.</t>
  </si>
  <si>
    <t>23.6. Control de líquidos.</t>
  </si>
  <si>
    <t>23.7. Plan de cuidados de enfermería.</t>
  </si>
  <si>
    <t>23.8. Administración de medicamentos.</t>
  </si>
  <si>
    <t>23.9. Sujeción de pacientes.</t>
  </si>
  <si>
    <t>23.10. Toma de muestras de laboratorio.</t>
  </si>
  <si>
    <t>23.11. Cateterismo vesical.</t>
  </si>
  <si>
    <t>23.12. Preparación para la toma de imágenes diagnósticas.</t>
  </si>
  <si>
    <t>23.13. Ilustrar al paciente en el auto cuidado de la salud y la preservación de la seguridad de su atención.</t>
  </si>
  <si>
    <t>23.14. Información a usuarios.</t>
  </si>
  <si>
    <t>23.15. Revisión del carro de paro.</t>
  </si>
  <si>
    <t>23.16. Actividades de rehabilitación: fisioterapia, terapia ocupacional y terapia del lenguaje, que incluya los tipos de elementos e insumos requeridos para cada tipo de actividad, según se requiera.</t>
  </si>
  <si>
    <t>23.17. Valoración y seguimiento por nutrición que incluya minuta patrón de alimentos.</t>
  </si>
  <si>
    <t>23.18. Inserción de catéteres centrales.</t>
  </si>
  <si>
    <t>23.19. Cambio de líneas Intravenosas (centrales y periféricas)</t>
  </si>
  <si>
    <t>23.20. Alimentación enteral y parenteral.</t>
  </si>
  <si>
    <t>23.21. Punción lumbar.</t>
  </si>
  <si>
    <t>23.22. Cuidados por terapia respiratoria.</t>
  </si>
  <si>
    <t>23.23. Oxigenoterapia.</t>
  </si>
  <si>
    <t>23.24. Medidas para reducir el riesgo de la atención del paciente crítico.</t>
  </si>
  <si>
    <t>23.25. Control de visitas.</t>
  </si>
  <si>
    <t>23.26. Reanimación cardio cerebro pulmonar del paciente pediátrico</t>
  </si>
  <si>
    <t>23.27. Inserción de marcapaso interno transitorio si la unidad atiende pacientes con patologías cardiovasculares</t>
  </si>
  <si>
    <t>23.28. Toracentesis.</t>
  </si>
  <si>
    <t>23.29. Anticoagulación profiláctica si se manejan pacientes cardiovasculares y oncológicos.</t>
  </si>
  <si>
    <t>23.30. Toracostomía.</t>
  </si>
  <si>
    <t>23.31. Terapias de reemplazo renal.</t>
  </si>
  <si>
    <t>23.32. Cumplimiento de las actividades de la gestión operativa de la donación.</t>
  </si>
  <si>
    <t>24. Si atiende pacientes críticamente quemados, adicionalmente cuenta con:</t>
  </si>
  <si>
    <t>24.1. Criterios de inclusión al servicio,</t>
  </si>
  <si>
    <t>24.2. Procedimientos para la atención de los pacientes críticamente quemados, que incluya los equipos biomédicos, medicamentos y dispositivos médicos e insumos requeridos.</t>
  </si>
  <si>
    <t>CIP_HCR</t>
  </si>
  <si>
    <t>Modalidades intramural, telemedicina - prestador remisor – prestador referencia</t>
  </si>
  <si>
    <t>CIP_INT</t>
  </si>
  <si>
    <t>27.1. Servicio de cuidado intermedio pediátrico.</t>
  </si>
  <si>
    <t>27.2. Servicio de cirugía.</t>
  </si>
  <si>
    <t>27.3. Servicio de laboratorio clínico.</t>
  </si>
  <si>
    <t>27.4. Servicio farmacéutico.</t>
  </si>
  <si>
    <t>27.5. Servicio de gestión pre transfusional.</t>
  </si>
  <si>
    <t>27.6. Servicio de imágenes diagnósticas.</t>
  </si>
  <si>
    <t>27.7. Servicio de hospitalización, para atención de paciente pediátrico.</t>
  </si>
  <si>
    <t>28.1. Transporte asistencial de complejidad mediana.</t>
  </si>
  <si>
    <t>28.2. Servicios de apoyo (alimentación, lavandería y vigilancia).</t>
  </si>
  <si>
    <t>29. Si maneja pacientes críticamente quemados, adicionalmente cuenta con oferta de trasplante de piel.</t>
  </si>
  <si>
    <t>CIMA_TH</t>
  </si>
  <si>
    <t xml:space="preserve">Modalidad intramural, telemedicina - prestador remisor
</t>
  </si>
  <si>
    <t xml:space="preserve">1.1. Profesional de la medicina especialista en medicina interna.
</t>
  </si>
  <si>
    <t xml:space="preserve">1.2. Profesional de la enfermería.
</t>
  </si>
  <si>
    <t xml:space="preserve">2.1. Profesional  de  la  medicina  especialista en  medicina  crítica  o  cuidado  intensivo  o anestesiología o cirugía general o medicina de urgencias.
</t>
  </si>
  <si>
    <t>2.2. Profesional en terapia respiratoria o fisioterapia</t>
  </si>
  <si>
    <t>2.3. Profesional en nutrición y dietética.</t>
  </si>
  <si>
    <t xml:space="preserve">3. Todo el personal cuenta con acciones de formación continua en atención del paciente de cuidado intermedio adultos, a excepción de los especialistas en medicina critica o cuidado intensivo.
</t>
  </si>
  <si>
    <t xml:space="preserve">4. Cumple con los criterios que le sean aplicables de todos los servicios.
</t>
  </si>
  <si>
    <t>5. Profesional de la medicina especialista en medicina crítica o cuidado intensivo o anestesiologia o cirugía general o medicina de urgencias, puede realizar la disponibilidad en la categoría telexperticia sincrónica entre profesionales de la salud de acuerdo con lo definido por el prestador de servicios de salud en e! estándar de procesos prioritarios.</t>
  </si>
  <si>
    <t xml:space="preserve">6.El profesional de la salud puede hacer uso de la telexperticia sincrónica entre profesionales de la salud, de acuerdo con lo definido por el prestador de servicios de salud en el estándar de procesos prioritarios.
</t>
  </si>
  <si>
    <t>CIMA_INF</t>
  </si>
  <si>
    <t>7.1 Ambiente a manera de filtro, para acceso del talento humano en salud y visitantes, con lavamanos y área de casilleros.</t>
  </si>
  <si>
    <t>7.3. Ambiente para brindar información a familiares.</t>
  </si>
  <si>
    <t xml:space="preserve">7.4.1. Salida de oxigeno medicinal. </t>
  </si>
  <si>
    <t>7.4.2. Sistema de vacío</t>
  </si>
  <si>
    <t>7.5.  Lavamanos, que puede ser compartido entre varios cubiculos.</t>
  </si>
  <si>
    <t>7.5.1. La distribución de la cama dentro del cubículo debe permitir movilización del talento humano, pacientes, usuarios y equipos biomédicos.</t>
  </si>
  <si>
    <t xml:space="preserve">8. Los anteriores ambientes pueden ser compartidos entre los servicios de cuidado intermedio e intensivo adultos.
</t>
  </si>
  <si>
    <t xml:space="preserve">Modalidad telemedicina - prestador de referencia
</t>
  </si>
  <si>
    <t>CIMA_DOT</t>
  </si>
  <si>
    <t>10.1. Cama hospitalaria de dos o tres planos.</t>
  </si>
  <si>
    <t>10.2. Bomba de infusión.</t>
  </si>
  <si>
    <t>10.3. Monitor de signos vitales con accesorios adultos que cuente mínimo con</t>
  </si>
  <si>
    <t>10.3.1. Trazado electrocardiográfico.</t>
  </si>
  <si>
    <t>10.3.2. Presión no invasiva.</t>
  </si>
  <si>
    <t>10.3.3. Presión invasiva.</t>
  </si>
  <si>
    <t>10.3.4. Saturación de oxígeno.</t>
  </si>
  <si>
    <t>10.4. Oxímetro cuando no esté integrado en el monitor.</t>
  </si>
  <si>
    <t>10.5. Fonendoscopio adulto.</t>
  </si>
  <si>
    <t xml:space="preserve">11.Cuenta con carro de paro.
</t>
  </si>
  <si>
    <t>12.1. Glucómetro.</t>
  </si>
  <si>
    <t>12.2. Tensiómetro adulto</t>
  </si>
  <si>
    <t>12.3. Equipo de órganos de los sentidos.</t>
  </si>
  <si>
    <t>12.4. Ventilador de transporte.</t>
  </si>
  <si>
    <t>12.5. Monitor de signos vitales de transporte</t>
  </si>
  <si>
    <t>12.6. Marcapaso externo no invasivo, cuando no esté incluido en el desfibritador</t>
  </si>
  <si>
    <t>12.7. Oxígeno medicinal portátil</t>
  </si>
  <si>
    <t>12.8. Electrocardiógrafo</t>
  </si>
  <si>
    <t xml:space="preserve">13. Disponibilidad de:
</t>
  </si>
  <si>
    <t>13.1. Equipo de rayos X portátil</t>
  </si>
  <si>
    <t>13.2. Equipo de gases arteriales</t>
  </si>
  <si>
    <t xml:space="preserve">Modalidad Telemedicina prestador de referencia </t>
  </si>
  <si>
    <t>14. Cumple con los criterios que le sean aplicables de todos tos servicios</t>
  </si>
  <si>
    <t>CIMA_MD</t>
  </si>
  <si>
    <t>15. Cumple con los criterios que le sean aplicables de todos los servicios y adicionalmente cuenta con oxígeno medicinal</t>
  </si>
  <si>
    <t>CIMA_PP</t>
  </si>
  <si>
    <t>17. Cumple con los criterios que le sean aplicables de todos los servicios y adicionalmente cuenta con la siguiente información documentada</t>
  </si>
  <si>
    <t>17.1. Criterios de ingreso y egreso del servicio</t>
  </si>
  <si>
    <t xml:space="preserve">17.7. Plan de cuidados de enfermería. </t>
  </si>
  <si>
    <t>17.8. Administración de medicamentos.</t>
  </si>
  <si>
    <t>17.10. Toma de muestras de laboratorio.</t>
  </si>
  <si>
    <t xml:space="preserve">17.16. Actividades de rehabilitación: fisioterapia, terapia ocupacional y terapia del lenguaje, que incluya los tipos de elementos e insumos requeridos para cada tipo de actividad, según se requiera. </t>
  </si>
  <si>
    <t xml:space="preserve">17.17. Valoración y seguimiento por nutrición que incluya minuta patrón de alimentos. </t>
  </si>
  <si>
    <t xml:space="preserve">17.18. Manejo de nutrición enteral y parenteral. </t>
  </si>
  <si>
    <t>17.19. Anticoagulación profiláctica.</t>
  </si>
  <si>
    <t>17.20. Toracostomía.</t>
  </si>
  <si>
    <t>17.21. Paracentesis.</t>
  </si>
  <si>
    <t>17.22. Diálisis peritoneal.</t>
  </si>
  <si>
    <t>17.23. Hemodiálisis.</t>
  </si>
  <si>
    <t>17.24. Punción lumbar.</t>
  </si>
  <si>
    <t>Modalidad de Telemedicina prestador de referencia</t>
  </si>
  <si>
    <t>CIMA_HCR</t>
  </si>
  <si>
    <t xml:space="preserve">Modalidades intramural y telemedicina - prestador remisor - prestador de referencia 
</t>
  </si>
  <si>
    <t>CIMA_INT</t>
  </si>
  <si>
    <t xml:space="preserve">Modalidades intramural 
</t>
  </si>
  <si>
    <t>20.1. Servicio de hospitalización.</t>
  </si>
  <si>
    <t>20.2. Servicio de cirugía</t>
  </si>
  <si>
    <t>20.3. Servicio de laboratorio clínico.</t>
  </si>
  <si>
    <t>20.4. Servicio farmacéutico.</t>
  </si>
  <si>
    <t>20.5. Servicio de gestión pre - transfusional.</t>
  </si>
  <si>
    <t>20.6. Servicio de radiología e imágenes diagnósticas.</t>
  </si>
  <si>
    <t>21.1. Servicio de transporte asistencial de complejidad mediana.</t>
  </si>
  <si>
    <t>21.2. Servicios de apoyo (alimentación, lavandería y vigilancia)</t>
  </si>
  <si>
    <t xml:space="preserve">22. No aplica </t>
  </si>
  <si>
    <t>CIA_TH</t>
  </si>
  <si>
    <t xml:space="preserve">Complejidad alta </t>
  </si>
  <si>
    <t>1.1. Profesional de la medicina especialista en medicina crítica y cuidado intensivo o profesional de la medicina especialista en anestesiología o neurología o neurocirugía o medicina Interna o cirugía general o medicina de urgencias, según la oferta de servicios.</t>
  </si>
  <si>
    <t xml:space="preserve">1.2. Profesional de la enfermería especialista en cuidado crítico o profesional en enfermería con acciones de formación continua en el control del paciente de cuidado intensivo adultos.  </t>
  </si>
  <si>
    <t>2.1. Profesional de la medicina especialista en medicina crítica y cuidado Intensivo, con permanencia mínima de 6 horas por cada 24 horas.</t>
  </si>
  <si>
    <t>2.2. Cuando se oferte atención a pacientes críticamente quemados, profesional de la medicina especialista en cirugía plástica.</t>
  </si>
  <si>
    <t xml:space="preserve">2.3. Cuando se oferte atención a pacientes críticamente quemados, profesional de terapia ocupacional. </t>
  </si>
  <si>
    <t>2.4. Profesional de nutrición y dietética.</t>
  </si>
  <si>
    <t>2.5. Profesional de psicología</t>
  </si>
  <si>
    <t>3. El profesional de la medicina especialista en medicina crítica y cuidado intensivo cuenta con constancia de asistencia en acciones de formación continua para la gestión operativa de la donación, de conformidad con las normas que regulen la materia, o aquellas que las adicionen, modifiquen o sustituyan.</t>
  </si>
  <si>
    <t>4. Todo el talento humano en salud cuenta con constancia de asistencia en acciones de formación continua en atención del paciente de cuidado intensivo adultos, con excepción de los profesionales especialistas en cuidado intensivo y cuando se oferte atención a pacientes criticamente quemados con excepción del profesional de la medicina especialista en cirugía plástica.</t>
  </si>
  <si>
    <t>Modalidades telemedicina - prestador de referencia</t>
  </si>
  <si>
    <t xml:space="preserve">6. Profesional de la medicina especialista en medicina crítica y cuidado intensivo, cuando esté en disponibilidad y no se requiera su permanencia, puede hacer uso de la categoría telexperticia sincrónica, entre profesionales de la salud de acuerdo con lo definido por el prestador de servicios de salud en el estándar de procesos prioritarios. </t>
  </si>
  <si>
    <t xml:space="preserve">7. El profesional de la medicina especialista en cirugía plástica, puede realizar la disponibilidad en la categoría telexperticia sincrónica, entre profesionales de la salud de acuerdo con lo definido por el prestador de servicios de salud en el estándar de procesos prioritarios. </t>
  </si>
  <si>
    <t xml:space="preserve">8. El profesional de la salud puede hacer uso de la telexperticia sincrónica entre profesionales de la salud, de acuerdo con lo definido por el prestador de servicios de salud en el estándar de procesos prioritarios.   </t>
  </si>
  <si>
    <t>CIA_INF</t>
  </si>
  <si>
    <t xml:space="preserve">10.1. Ambiente a manera de filtro, para acceso del talento humano en salud y visitantes, con lavamanos y área de casilleros. </t>
  </si>
  <si>
    <t>10.2. Estación de enfermería</t>
  </si>
  <si>
    <t xml:space="preserve">10.3. Ambiente para brindar información a familiares. </t>
  </si>
  <si>
    <t xml:space="preserve">10.4.1. Salida de oxígeno medicinal </t>
  </si>
  <si>
    <t xml:space="preserve">10.4.2. Sistema de vacío </t>
  </si>
  <si>
    <t xml:space="preserve">10.5. Lavamanos que puede ser compartido entre varios cubículos. </t>
  </si>
  <si>
    <t xml:space="preserve">10.5.1. La distribución de la cama dentro del cubículo debe permitir movilización del talento humano, pacientes, usuarios y equipos biomédicos. </t>
  </si>
  <si>
    <t xml:space="preserve">11. Los anteriores ambientes pueden ser compartidos entre los servicios de cuidado intermedio e intensivo adulto. </t>
  </si>
  <si>
    <t xml:space="preserve">12. Cuando se oferte atención de paciente adulto quemado en condiciones críticas, cuenta con ambiente por cada paciente y sifón tapa ciega. </t>
  </si>
  <si>
    <t>CIA_DOT</t>
  </si>
  <si>
    <t>14.1. Ventilador adulto que cuenta mínimo con:</t>
  </si>
  <si>
    <t>14.1.1. Sistemas de presión positiva continua en vía aérea (CPAP).</t>
  </si>
  <si>
    <t>14.1.2. Modo ventilatorio: controlado o asistido, sincrónico o asincrónico.</t>
  </si>
  <si>
    <t>14.1.3. Límite de presión superior y el nivel de presión espiratoria (PEEP o CPAP) ajustables.</t>
  </si>
  <si>
    <t>14.1.4. Límite de volumen.</t>
  </si>
  <si>
    <t>14.1.5.Aire medicinal.</t>
  </si>
  <si>
    <t>14.1.6. Oxígeno medicinal.</t>
  </si>
  <si>
    <t xml:space="preserve">14.1.7. Mezclador de gases medicinales de acuerdo a la clase de ventilador que se utilice. </t>
  </si>
  <si>
    <t xml:space="preserve">14.1.8. Alarmas auditivas y visuales de presión, volumen, apnea, presión de aire, oxígeno medicinal. </t>
  </si>
  <si>
    <t xml:space="preserve">14.1.9. Batería. </t>
  </si>
  <si>
    <t>15. Disponibilidad de:</t>
  </si>
  <si>
    <t>15.1. Ecógrafo.</t>
  </si>
  <si>
    <t xml:space="preserve">15.2. Sistema de monitoreo de gasto cardiaco. </t>
  </si>
  <si>
    <t xml:space="preserve">16. Cuando se oferte atención de paciente adulto quemado en condiciones críticas, cuenta con la dotación de los elementos y equipos biomédicos, que se requieran de acuerdo con los procedimientos definidos en el estándar de procesos prioritarios. </t>
  </si>
  <si>
    <t xml:space="preserve">17. Cumple con los criterios que le sean aplicables de todos los servicio. </t>
  </si>
  <si>
    <t>CIA_MD</t>
  </si>
  <si>
    <t>CIA_PP</t>
  </si>
  <si>
    <t>20.1. Criterios de ingreso y egreso al servicio.</t>
  </si>
  <si>
    <t>20.2. Manejo de las principales causas de hospitalización, según oferta.</t>
  </si>
  <si>
    <t>20.3. Ronda médica diaria de evolución de pacientes.</t>
  </si>
  <si>
    <t>20.4. Solicitud de interconsultas.</t>
  </si>
  <si>
    <t>20.5. Entrega de turno por parte de efermería y de medicina.</t>
  </si>
  <si>
    <t>20.6. Control de líquidos.</t>
  </si>
  <si>
    <t>20.7. Plan de cuidados de enfermería.</t>
  </si>
  <si>
    <t>20.8. Administración de medicamentos.</t>
  </si>
  <si>
    <t>20.9. Sujeción de pacientes.</t>
  </si>
  <si>
    <t>20.10. Toma de muestras de laboratorio.</t>
  </si>
  <si>
    <t>20.11. Cateterismo vesical.</t>
  </si>
  <si>
    <t>20.12. Preparación para la toma de imágenes diagnósticas.</t>
  </si>
  <si>
    <t>20.13. Ilustrar al paciente en el auto cuidado de la salud y la preservación de la seguridad de su atención.</t>
  </si>
  <si>
    <t>20.14. Información a usuarios.</t>
  </si>
  <si>
    <t>20.15. Revisión del carro de paro.</t>
  </si>
  <si>
    <t>20.16. Actividades de rehabilitación: fisioterapia, terapia ocupacional y terapia de lenguaje, que incluya los tipos de elementos e insumos requeridos para cada tipo de actividad, según se requiera.</t>
  </si>
  <si>
    <t>20.17. Valoración y seguimiento por nutrición que incluya minuta patrón de alimentos.</t>
  </si>
  <si>
    <t>20.18. Manejo de nutrición enteral y parenteral.</t>
  </si>
  <si>
    <t>20.19. Anticoagulación profiláctica.</t>
  </si>
  <si>
    <t>20.20. Diálisis peritoneal.</t>
  </si>
  <si>
    <t>20.21. Punción lumbar.</t>
  </si>
  <si>
    <t>20.22. Gestión operativa de la donación, de acuerdo con la normatividad vigente.</t>
  </si>
  <si>
    <t>20.23. Inserción de catéter de presión intracraneana.</t>
  </si>
  <si>
    <t>20.24. Inserción de marcapaso interno transitorio.</t>
  </si>
  <si>
    <t>20.25. Paracentesis.</t>
  </si>
  <si>
    <t>20.26. Hemodiafiltración.</t>
  </si>
  <si>
    <t>20.27. Traqueotomía.</t>
  </si>
  <si>
    <t>20.28. Toracentesis.</t>
  </si>
  <si>
    <t>20.29. Anticoagulación profiláctica.</t>
  </si>
  <si>
    <t>20.30. Toracostomía.</t>
  </si>
  <si>
    <t>20.31. Hemodiálisis.</t>
  </si>
  <si>
    <t>20.32. Diálisis peritoneal.</t>
  </si>
  <si>
    <t>20.33. Reducir el riesgo de la atención del paciente crítico.</t>
  </si>
  <si>
    <t>21.1. Criterios de inclusión al servicio.</t>
  </si>
  <si>
    <t>21.2. Procedimientos para la atención de los pacientes criticamente quemados, que incluya los equipos biomédicos, medicamentos y dispositivos médicos e insumos requeridos.</t>
  </si>
  <si>
    <t>CIA_HCR</t>
  </si>
  <si>
    <t>CIA_INT</t>
  </si>
  <si>
    <t>24.1. Servicio cuidado intermedio adultos.</t>
  </si>
  <si>
    <t>24.2. Servicio de hospitalización.</t>
  </si>
  <si>
    <t>24.3. Servicio de cirugía</t>
  </si>
  <si>
    <t>24.4 Servicio de laboratorio clínico</t>
  </si>
  <si>
    <t>24.5. Servicio farmacéutico</t>
  </si>
  <si>
    <t>24.6. Servicio de gestión pre transfusional.</t>
  </si>
  <si>
    <t>24.7. Servicio de imágenes diagnósticas.</t>
  </si>
  <si>
    <t>25. Disponibilidad de:</t>
  </si>
  <si>
    <t>25.1. Servicio de transporte asistencial de complejidad mediana.</t>
  </si>
  <si>
    <t>25.2. Servicios de apoyo (alimentación, lavandería y vigilancia).</t>
  </si>
  <si>
    <t>26. Si maneja pacientes críticamente quemados, adicionalmente cuenta con oferta de transplante de piel.</t>
  </si>
  <si>
    <t>27. No aplica.</t>
  </si>
  <si>
    <t>HSM_TH</t>
  </si>
  <si>
    <t>Compleiidad mediana</t>
  </si>
  <si>
    <t>1. Cumple con los criterios que le sean aplicables de todos los servicios y adicionalmente,  cuenta con:</t>
  </si>
  <si>
    <t>1.1. Profesional de la medicina.</t>
  </si>
  <si>
    <t>2.Disponibilidad de:</t>
  </si>
  <si>
    <t>2.1. Profesional de la medicina especialista en psiquiatría o psiquiatría infantil con permanencia mínimo una vez a la semana en los horarios definidos en los procedimientos documentados en el estándar de procesos prioritarios.</t>
  </si>
  <si>
    <t>2.2. Profesional de la medicina especialista en anestesiología con permanencia cuando se realicen procedimientos de terapia electroconvulsiva con anestesia relajante- TECAR.</t>
  </si>
  <si>
    <t>2.4. Profesional en psicología</t>
  </si>
  <si>
    <t>2.5. Profesional en terapia ocupacional.</t>
  </si>
  <si>
    <t>2.6 Profesional en trabajo social.</t>
  </si>
  <si>
    <t>3. El talento humano en salud cuenta con:</t>
  </si>
  <si>
    <t>3.1. Constancia de asistencia  en las acciones de formación  continua  para  la atención y  el tratamiento en salud mental y consumo de sustancias psicoactivas y adicciones, según oferta.</t>
  </si>
  <si>
    <t>3.2. Los profesionales de la medicina y de la enfermería cuentan con constancia de asistencia en las acciones de formación continua en soporte vital avanzado.</t>
  </si>
  <si>
    <t>5. El profesional de salud puede hacer uso de la categoría telexperticia sincrónica o asincrónica entre profesionales de la salud de acuerdo con lo definido por el prestador de servicios de salud en el estándar de procesos prioritarios.</t>
  </si>
  <si>
    <t>6. Profesional de la medicina especialista en psiquiatría o psiquiatría infantil, cuando esté en disponibilidad y no se requiera su permanencia, puede hacer uso de la categoría de telexperticia sincrónica o asincrónica entre profesionales de la salud, de acuerdo con lo definido por el prestador de servicios de salud en el estándar de procesos prioritarios.</t>
  </si>
  <si>
    <t>7. El profesional de psicología puede realizar la disponibilidad en la categoría de telexperticia sincrónica o asincrónica entre profesionales de la salud, de acuerdo con lo definido por el prestador de servicios de salud en el estándar de procesos prioritarios.</t>
  </si>
  <si>
    <t>8. Cumple con los criterios definidos para la complejidad mediana del servicio de hospitalización en salud mental o consumo de sustancias psicoactivas y adicionalmente, cuenta con:</t>
  </si>
  <si>
    <t>8.1. Profesional de la medicina especialista en psiquiatría o psiquiatría infantil, según la oferta.</t>
  </si>
  <si>
    <t>Modalidad telemedicina prestador de referencia</t>
  </si>
  <si>
    <t>10. El profesional de salud puede hacer uso de la categoría telexperticia sincrónica o asincrónica entre profesionales de la salud de acuerdo con lo definido por el prestador de servicios de salud en el estándar de procesos prioritarios.</t>
  </si>
  <si>
    <t>HSM_INF</t>
  </si>
  <si>
    <t>12. La infraestructura para la atención en salud mental será independiente de la infraestructura para la atención al consumidor de sustancias psicoactivas.</t>
  </si>
  <si>
    <t>13. Cuenta con:</t>
  </si>
  <si>
    <t>13.1. Estación de enfermería.</t>
  </si>
  <si>
    <t>13.2. Área para estacionamiento de camlllas y sillas de ruedas.</t>
  </si>
  <si>
    <t>13.3. Ambiente para terapia de grupo.</t>
  </si>
  <si>
    <t>13.4. Las habitaciones para pacientes adultos deben estar separadas de las habitaciones para pacientes pediátricos.</t>
  </si>
  <si>
    <t>13.5. Habitación individua\ o múltiple para pacientes adultos o pediátricos, según oferta, que cuenta con·</t>
  </si>
  <si>
    <t>13.5.1. Lavamanos, sanitario, ducha, área de guardarropa y sistema de llamado por cama.</t>
  </si>
  <si>
    <t>13.5.2. La habitación individual para pacientes adultos y pediátricos debe tener un área mínima de 16 m2.</t>
  </si>
  <si>
    <t>13.5.3. La habitación múltiple para pacientes adultos debe tener una capacidad máxima de 4 camas, con área libre mlnima de 7 m2 por cama</t>
  </si>
  <si>
    <t>13.5.4. La habitación múltiple para pacientes pediátricos debe tener una capacidad maxima de 6 camas, con área libre mlnima de 6 m2 por cama</t>
  </si>
  <si>
    <t>13.5.5. Las habitaciones para pacientes pediátricos deben contar con sistema de seguridad en las ventanas; mecanismos de protección en las instalaciones eléctricas y los aparatos sanitarios y muebles deben tener la altura adecuada que permita al paciente su fácil utilización.</t>
  </si>
  <si>
    <t>13.5.6. Las puertas de acceso a las habitaciones deben permitir el paso y giro de camillas y sillas de ruedas.</t>
  </si>
  <si>
    <t>13.5.7. Cuando se realice procedimientos de terapia electroconvulsiva con anestesia relajante­ TECAR fuera de salas de cirugla, cuenta con sala de procedimientos con salida de oxigeno medicinal</t>
  </si>
  <si>
    <t>14.1. Habitación de aislamiento</t>
  </si>
  <si>
    <t>14.2. Consultorio.</t>
  </si>
  <si>
    <t>14.3. Sala de visitas</t>
  </si>
  <si>
    <t>14.4. Unidades sanitarias discriminadas por sexo.</t>
  </si>
  <si>
    <t>14.5. Ambiente para almacenamiento y distribución de alimentos.</t>
  </si>
  <si>
    <t>14.6. Ambiente para actividades y talleres.</t>
  </si>
  <si>
    <t>14.7. Area para actividades de aprovechamiento y ocupación del tiempo libre y recreación.</t>
  </si>
  <si>
    <t>HSM_DOT</t>
  </si>
  <si>
    <t>16. Cumple con los criterios que le sean aplicables de todos los servicios y  adicionalmente cuenta con:</t>
  </si>
  <si>
    <t>16.1. Camas  hospitalarias.</t>
  </si>
  <si>
    <t>16.2. Muebles con seguridad para el almacenamiento de las pertenencias de Jos usuarios.</t>
  </si>
  <si>
    <t>14.6. Tensiómetro adulto o pediátrico, según la oferta</t>
  </si>
  <si>
    <t>16.4. Elementos para sujeción flsica.</t>
  </si>
  <si>
    <t>16.5. Dotación de equipos biomédicos acorde con las modalidades de terapia ocupacional, fisica y de lenguaje cuando se requiera.</t>
  </si>
  <si>
    <t>16.6. Los elementos necesarios para la utilización del tiempo libre, asr como para actividades vocacionales u ocupacionales.</t>
  </si>
  <si>
    <t>16.7. Elementos necesarios para la realización de actividades  lúdicas y  educativas  niflos, niflas y adolescentes, si brinda atención a esta población.</t>
  </si>
  <si>
    <t>16.8. Cuando se realice procedimientos de terapia electroconvulsiva con anestesia  relajante­ TECAR fuera de salas de cirugla, cuenta con:</t>
  </si>
  <si>
    <t>16.8.1. Succión que puede ser suministrado mediante sistema de vaclo o mediante aspirador.</t>
  </si>
  <si>
    <t>16.8.2. Equipo de terapia electroconvulsiva con anestesia.</t>
  </si>
  <si>
    <t>17. Oxigeno  medicinal que  puede  ser  suministrado  mediante  salida de oxígeno  medicinal o mediante oxigeno medicinal portétil.</t>
  </si>
  <si>
    <t>18. Disponibilidad de:</t>
  </si>
  <si>
    <t>18.1. Silla de ruedas.</t>
  </si>
  <si>
    <t>18.2. Carro de paro</t>
  </si>
  <si>
    <t>HSM_MD</t>
  </si>
  <si>
    <t>20.1. Pruebas POCT - rápidas para la detección de sustancias psicoactivas, VIH, hepatitis virales, y sífilis</t>
  </si>
  <si>
    <t>20.2. Flumazenil, cuando se utilicen medicamentos como benzodiacepinas.</t>
  </si>
  <si>
    <t>20.3. Medicamentos antagonistas opioides e hipnosedantes, cuando se utilicen medicamentos para terapia de mantenimiento con opioides e hipnosedantes.</t>
  </si>
  <si>
    <t>20.4. Oxígeno medicinal.</t>
  </si>
  <si>
    <t>HSM_PP</t>
  </si>
  <si>
    <t>22. Cumple con los criterios que le sean aplicables de todos los servicios y adicionalmente cuenta con la siguiente información documentada:</t>
  </si>
  <si>
    <t>22.1. Ronda médica diaria de evolución de pacientes.</t>
  </si>
  <si>
    <t>22.2. Solicitud de interconsultas.</t>
  </si>
  <si>
    <t>22.3. Entrega de turno por parte de enfermería y de medicina.</t>
  </si>
  <si>
    <t>22.4. Control de líquidos.</t>
  </si>
  <si>
    <t>22.5. Plan de cuidados de enfermería.</t>
  </si>
  <si>
    <t>22.6. Administración de medicamentos.</t>
  </si>
  <si>
    <t>22.7. Sujeción de pacientes.</t>
  </si>
  <si>
    <t>22.8. Toma de muestras de laboratorio clínico, cuando aplique.</t>
  </si>
  <si>
    <t>22.9. Cateterismo vesical, cuando aplique</t>
  </si>
  <si>
    <t>22.10. Valoración y seguimiento por nutrición que incluya minuta de alimentos,</t>
  </si>
  <si>
    <t>22.11. Política institucional basada en el respeto por los derechos y la dignidad humana, priorizando la autonomía personal y el libre desarrollo de la personalidad.</t>
  </si>
  <si>
    <t>22.12. Tamizaje del riesgo asociado al consumo de sustancias psicoactivas e intervención motivacional breve por curso de vida y a mujeres embarazadas cuando aplique.</t>
  </si>
  <si>
    <t>22.13. Evaluación multidimensional del consumo de sustancias psicoactivas que incluya:</t>
  </si>
  <si>
    <t>22.13.1. Detección de intoxicación/abstinencia.</t>
  </si>
  <si>
    <t>22.13.2. Condiciones médicas que entre otras contemple como mínimo VIH/SIDA, hepatitis viral, sífilis, tuberculosis y usuarios de drogas inyectadas.</t>
  </si>
  <si>
    <t>22.13.3. Condiciones emocionales, cognitivas, comportamentales, y trastornos concurrentes, comorbilidad o patología dual.</t>
  </si>
  <si>
    <t>22.13.4. Disposición para el cambio de comportamiento.</t>
  </si>
  <si>
    <t>22.13.5. Análisis de problemas potenciales del uso continuado y recaídas.</t>
  </si>
  <si>
    <t>22.13.6. Ambiente o condiciones de recuperación posteriores al tratamiento.</t>
  </si>
  <si>
    <t>22.14. Plan de tratamiento y seguimiento.</t>
  </si>
  <si>
    <t>22.14.1. Tratamiento del consumo de sustancias durante el embarazo cuando aplique.</t>
  </si>
  <si>
    <t>22.15. Horarios de la permanencia del profesional de la medicina especialista en psiquiatría o psiquiatría infantil</t>
  </si>
  <si>
    <t>22.16. Adaptación de las atenciones de acuerdo con las características de las poblaciones a atender y de los contextos territoriales.</t>
  </si>
  <si>
    <t>22.17. Manejo de las principales causas de internación para el tratamiento en salud mental y consumo de sustancias psicoactivas, según oferta.</t>
  </si>
  <si>
    <t>22.18. Manejo de urgencias que incluya:</t>
  </si>
  <si>
    <t>22.18.1. Detección y manejo de intoxicación aguda y síndrome de abstinencia a sustancias psicoactivas, según oferta.</t>
  </si>
  <si>
    <t>22.18.2. Agitación psicomotora, conducta suicida y agresión a terceros.</t>
  </si>
  <si>
    <t>22.18.3. Agudización de síntomas psiquiátricos</t>
  </si>
  <si>
    <t>22.19. Valoración inicial y seguimiento por equipo multidisciplinario que incluya profesional de la medicina especialista en psiquiatría.</t>
  </si>
  <si>
    <t>22.20. Control de ingreso de sustancias psicoactivas y el manejo de las mismas, según oferta.</t>
  </si>
  <si>
    <t>22.21. Realización de pruebas POCT - rápidas para la detección de sustancias psicoactivas, VIH, hepatitis virales y sífilis.</t>
  </si>
  <si>
    <t>22.22. Realización de terapia electroconvulsiva con anestesia relajante- TECAR, cuando aplique.</t>
  </si>
  <si>
    <t>23. Cumple con los criterios que le sean aplicables de todos los servicios</t>
  </si>
  <si>
    <t>HSM_HCR</t>
  </si>
  <si>
    <t>HSM_INT</t>
  </si>
  <si>
    <t>Complejidad mediana y alta</t>
  </si>
  <si>
    <t>25.1. Servicio farmacéutico.</t>
  </si>
  <si>
    <t>26.1. Servicio de laboratorio clínico.</t>
  </si>
  <si>
    <t>26.2. Servicio de transporte asistencial</t>
  </si>
  <si>
    <t>26.3. Servicios de apoyo (alimentación, lavandería y vigilancia).</t>
  </si>
  <si>
    <t>HSP_TH</t>
  </si>
  <si>
    <t>Para el tratamiento en salud mental y consumo de sustancias psicoactivas</t>
  </si>
  <si>
    <t>1. Cuenta con:</t>
  </si>
  <si>
    <t>2.1. Profesional de la medicina especialista en psiquiatría o psiquiatría infantil con permanencia mínimo tres (3) días por semana en los horarios definidos en los procedimientos documentados en el estándar de procesos prioritarios</t>
  </si>
  <si>
    <t>2.2. Profesional de la psicología</t>
  </si>
  <si>
    <t>2.3. Profesional de terapia ocupacional.</t>
  </si>
  <si>
    <t>2.4 Profesional de trabajo Social</t>
  </si>
  <si>
    <t>3. El talento humano en salud cuenta con constancia de asistencia en las acciones de formación continua para la atención y el tratamiento del consumidor de sustancias psicoactivas, adicciones y en salud mental.</t>
  </si>
  <si>
    <t>6. Profesional de la medicina especialista en psiquiatría o psiquiatría infantil, cuando esté en disponibilidad y no se requiera su permanencia, puede utilizar la categoría telexperticia sincrónica o asincrónica entre profesionales de la salud, de acuerdo con lo definido por el prestador de servicios de salud en el estándar de procesos prioritarios.</t>
  </si>
  <si>
    <t>7. El profesional de psicología puede realizar la disponibilidad en la categoría telexperticia sincrónica o asincrónica entre profesionales de la salud, de acuerdo con lo definido por el prestador de servicios de salud en el estándar de procesos prioritarios.</t>
  </si>
  <si>
    <t>Complejidad mediana
Para la atención de pacientes  con otras patologías:</t>
  </si>
  <si>
    <t>8. Cumple con los criterios que le sean aplicables de todos los servicios y adicionalmente, cuenta con:</t>
  </si>
  <si>
    <t>8.1. Profesional de la medicina.</t>
  </si>
  <si>
    <t>8.2. Profesional de la enfermería.</t>
  </si>
  <si>
    <t>8.3. Auxiliar de enfermerla.</t>
  </si>
  <si>
    <t>9. Disponibilidad de profesional de la medicina especialista de acuerdo con la oferta.</t>
  </si>
  <si>
    <t>11. El profesional de salud puede hacer uso de la categoría telexperticia sincrónica o asincrónica entre profesionales de la salud de acuerdo con lo definido por el prestador de servicios de salud en el estándar de procesos prioritarios.</t>
  </si>
  <si>
    <t>12. El profesional de la medicina especialista puede realizar la disponibilidad en la categoría de telexperticia sincrónica o asincrónica entre profesionales de la salud, de acuerdo con lo definido por el prestador de servicios de salud en el estándar de procesos prioritarios.</t>
  </si>
  <si>
    <t>HSP_INF</t>
  </si>
  <si>
    <t>13. Cumple con los criterios que le sean aplicables de todos los servicios, y adicionalmente:</t>
  </si>
  <si>
    <t>14. Cuando el prestador oferte atención a niños, niñas y adolescentes, la infraestructura será independiente de los mayores de 18 años.</t>
  </si>
  <si>
    <t>15. La infraestructura para la atención en salud mental será independiente de la infraestructura para la atención al consumidor de sustancias psicoactivas.</t>
  </si>
  <si>
    <t>16. Cuenta con:</t>
  </si>
  <si>
    <t>16.1. Puesto de enfermería.</t>
  </si>
  <si>
    <t>16.2. Cubículo.</t>
  </si>
  <si>
    <t>16.3. Unidad sanitaria.</t>
  </si>
  <si>
    <t>16.4. Ambiente para terapia de grupo.</t>
  </si>
  <si>
    <t>17. Disponibilidad de:</t>
  </si>
  <si>
    <t>17.1. Consultorio que podrá utilizarse para la realización de la terapia individual.</t>
  </si>
  <si>
    <t>17.2. Área para actividades de aprovechamiento y ocupación del tiempo libre y recreación.</t>
  </si>
  <si>
    <t>17.3. Ambiente para actividades y talleres de terapia ocupacional.</t>
  </si>
  <si>
    <t>Para la atención de pacientes con otras patologías.</t>
  </si>
  <si>
    <t>19. Cumple con los criterios que le sean aplicables de todos los servicios, y adicionalmente:</t>
  </si>
  <si>
    <t>20. Cuando el prestador oferte atención a niños, niñas y adolescentes, la infraestructura será independiente de los mayores de 18 años.</t>
  </si>
  <si>
    <t>21. Cuenta con:</t>
  </si>
  <si>
    <t>21.1. Puesto de enfermería.</t>
  </si>
  <si>
    <t>21.2. Cubículo.</t>
  </si>
  <si>
    <t>21.3. Unidad sanitaria.</t>
  </si>
  <si>
    <t>HSP_DO</t>
  </si>
  <si>
    <t>23.1. Camilla fija o sillas reclinables o sillas, según las actividades a realizar.</t>
  </si>
  <si>
    <t>23.2. Muebles con seguridad para el almacenamiento de las pertenencias de los usuarios.</t>
  </si>
  <si>
    <t>23.3. Carro de paro.</t>
  </si>
  <si>
    <t>23.4. Elementos para sujeción física</t>
  </si>
  <si>
    <t>HSP_MD</t>
  </si>
  <si>
    <t>23.5. Dotación de equipos biomédicos acorde con las modalidades de terapia ocupacional ofertadas.</t>
  </si>
  <si>
    <t>23.6. Elementos necesarios para la utilización de tiempo libre, así como para actividades vocacionales y ocupacionales.</t>
  </si>
  <si>
    <t>HSP_PP</t>
  </si>
  <si>
    <t>23.7. Elementos necesarios para la realización de actividades lúdicas y educativas a niños, niñas y adolescentes, si brinda atención a esta población.</t>
  </si>
  <si>
    <t>23.8. Dotación adicional que se requiera para la realización de los procedimientos documentados en el estándar de procesos prioritarios.</t>
  </si>
  <si>
    <t>Para la atención de pacientes con otras patologías</t>
  </si>
  <si>
    <t>25. Cumple con los criterios que le sean aplicables de todos los servicios, adicionalmente:</t>
  </si>
  <si>
    <t>25.1. Camilla o sillas reclinables o sillas, según las actividades a realizar.</t>
  </si>
  <si>
    <t>25.2. Muebles con seguridad para el almacenamiento de las pertenencias de los usuarios.</t>
  </si>
  <si>
    <t>Modalidades intramural y telemedicina – prestador remisor</t>
  </si>
  <si>
    <t>27.1. Pruebas POCT - rápidas para la detección de sustancias psicoactivas, VIH, hepatitis virales, y sífilis.</t>
  </si>
  <si>
    <t>27.2. Flumazenil, cuando se utilicen medicamentos como benzodiacepinas.</t>
  </si>
  <si>
    <t>27.3. Medicamentos antagonistas opioides e hipnosedantes, cuando se utilicen medicamentos para terapia de mantenimiento con opioides e hipnosedantes.</t>
  </si>
  <si>
    <t>29. Cumple con los criterios que le sean aplicables de todos los servicios</t>
  </si>
  <si>
    <t>Para la atención y tratamiento en salud mental y consumo de sustancias psicoactivas</t>
  </si>
  <si>
    <t>31. Cumple con los criterios que le sean aplicables de todos los servicios y adicionalmente cuenta con la siguiente información documentada:</t>
  </si>
  <si>
    <t>31.1. Manejo de las principales causas de internación</t>
  </si>
  <si>
    <t>31.2. Criterios de ingreso y egreso del servicio.</t>
  </si>
  <si>
    <t>31.3. Evolución diaria de los pacientes por parte de algún profesional de los definidos en el estándar de talento humano.</t>
  </si>
  <si>
    <t>31.4. Entrega de pacientes.</t>
  </si>
  <si>
    <t>31.5. Solicitud de interconsultas.</t>
  </si>
  <si>
    <t>31.6. Plan de cuidados de enfermería</t>
  </si>
  <si>
    <t>31.7. Administración de Medicamentos.</t>
  </si>
  <si>
    <t>31.8. Sujeción de pacientes, cuando aplique</t>
  </si>
  <si>
    <t>31.9. Venopunción, cuando aplique</t>
  </si>
  <si>
    <t>31.10. Toma de muestras de laboratorio clínico, cuando aplique</t>
  </si>
  <si>
    <t>31.11. Cateterismo vesical, cuando aplique</t>
  </si>
  <si>
    <t>31.12. Valoración y seguimiento por nutrición que incluya minuta de alimentos, cuando se suministre alimentación.</t>
  </si>
  <si>
    <t>31.13. Política institucional basada en el respeto por los derechos y la dignidad humana, priorizando la autonomía personal y el libre desarrollo de la personalidad.</t>
  </si>
  <si>
    <t>31.14. Tamizaje del riesgo asociado al consumo de sustancias psicoactivas e intervención motivacional breve por curso de vida y a mujeres embarazadas cuando aplique.</t>
  </si>
  <si>
    <t>31.15. Evaluación multidimensional del consumo de sustancias psicoactivas que incluya:</t>
  </si>
  <si>
    <t>31.15.1. Detección de intoxicación/abstinencia.</t>
  </si>
  <si>
    <t>31.15.2. Condiciones biomédicas que entre otras contemple como mínimo VIH/SIDA, hepatitis viral, sífilis, tuberculosis y usuarios de drogas inyectadas.</t>
  </si>
  <si>
    <t>31.15.3. Condiciones emocionales, cognitivas, comportamentales, y trastornos concurrentes, comorbilidad o patología dual.</t>
  </si>
  <si>
    <t>31.15.4. Disposición para el cambio de comportamiento.</t>
  </si>
  <si>
    <t>31.15.5. Análisis de problemas potenciales del uso continuado y recaídas.</t>
  </si>
  <si>
    <t>31.15.6. Ambiente o condiciones de recuperación posteriores al tratamiento.</t>
  </si>
  <si>
    <t>31.16. Planes de tratamiento y seguimiento.</t>
  </si>
  <si>
    <t>31.17. Horarios de la permanencia del profesional de la medicina especialista en psiquiatría o psiquiatría infantil.</t>
  </si>
  <si>
    <t>31.18. Tratamiento del consumo de sustancias durante el embarazo cuando se requiera.</t>
  </si>
  <si>
    <t>31.19. Adaptación de las atenciones de acuerdo a las características poblacionales y el enfoque diferencial.</t>
  </si>
  <si>
    <t>31.20. Manejo de las principales causas de internación para el tratamiento en salud mental y consumo de sustancias psicoactivas, según oferta</t>
  </si>
  <si>
    <t>31.21. Manejo de urgencias que incluya:</t>
  </si>
  <si>
    <t>31.21.1. Intoxicación aguda y síndrome de abstinencia a sustancias psicoactivas, según oferta.</t>
  </si>
  <si>
    <t>31.21.2. Agitación psicomotora, conducta suicida y agresión a terceros.</t>
  </si>
  <si>
    <t>31.21.3. Agudización de síntomas psiquiátricos e intervención en crisis</t>
  </si>
  <si>
    <t>31.22. Valoración inicial y seguimiento por equipo multidisciplinario definido en el estándar de talento humano, que incluya:</t>
  </si>
  <si>
    <t>31.22.1. Seguimiento, periodicidad de valoraciones por el psiquiatra según plan de tratamiento.</t>
  </si>
  <si>
    <t>31.23. Control de ingreso de sustancias psicoactivas y el manejo de las mismas, según oferta.</t>
  </si>
  <si>
    <t>31.24. Realización de pruebas POCT - rápidas para la detección de sustancias psicoactivas, VIH, hepatitis virales y sífilis.</t>
  </si>
  <si>
    <t>33. Cumple con los criterios que le sean aplicables de todos los servicios y adicionalmente cuenta con la siguiente información documentada:</t>
  </si>
  <si>
    <t>33.1. Manejo de las principales causas de internación</t>
  </si>
  <si>
    <t>33.2. Criterios de ingreso y egreso del servicio.</t>
  </si>
  <si>
    <t>33.3. Evolución diaria de los pacientes por parte de algún profesional de los definidos en el estándar de talento humano.</t>
  </si>
  <si>
    <t>33.4. Entrega de pacientes.</t>
  </si>
  <si>
    <t>33.5. Solicitud de interconsultas.</t>
  </si>
  <si>
    <t>33.6. Plan de cuidados de enfermería</t>
  </si>
  <si>
    <t>33.7. Administración de Medicamentos.</t>
  </si>
  <si>
    <t>33.8. Sujeción de pacientes, cuando aplique</t>
  </si>
  <si>
    <t>33.9. Venopunción cuando aplique</t>
  </si>
  <si>
    <t>33.10. Toma de muestras de laboratorio clínico, cuando aplique</t>
  </si>
  <si>
    <t>33.11. Cateterismo vesical, cuando aplique</t>
  </si>
  <si>
    <t>33.12. Valoración y seguimiento por nutrición que incluya minuta de alimentos, cuando se suministre alimentación.</t>
  </si>
  <si>
    <t>Modalidad telemedicina Prestador de referencia</t>
  </si>
  <si>
    <t>HSP_HC</t>
  </si>
  <si>
    <t>Para la atención y tratamiento en salud mental y consumo de sustancias psicoactivas y para la atención de pacientes con otras patologías</t>
  </si>
  <si>
    <t>HSP_INT</t>
  </si>
  <si>
    <t>Para la atención y tratamiento en salud mental y consumo de sustancias</t>
  </si>
  <si>
    <t>36. Cumple con los criterios que le sean aplicables de todos los servicios y adicionalmente cuenta con:</t>
  </si>
  <si>
    <t>36.1. Servicio farmacéutico.</t>
  </si>
  <si>
    <t>37. Disponibilidad de:</t>
  </si>
  <si>
    <t>37.1. Servicio de laboratorio clínico.</t>
  </si>
  <si>
    <t>37.2. Servicio de transporte asistencial.</t>
  </si>
  <si>
    <t>37.3. Servicios de apoyo (lavandería, vigilancia, y alimentación cuando se suministre).</t>
  </si>
  <si>
    <t>38. Cumple con los criterios que le sean aplicables de todos los servicios y adicionalmente cuenta con servicio farmacéutico.</t>
  </si>
  <si>
    <t>39. Disponibilidad de servicios de apoyo (lavandería, vigilancia y alimentación cuando se suministre).</t>
  </si>
  <si>
    <t>Modalidad telemedicina - prestador remisor – prestador de referencia</t>
  </si>
  <si>
    <t>40. No aplica.</t>
  </si>
  <si>
    <t>CBCSP_TH</t>
  </si>
  <si>
    <t>1. Cumple los criterios definidos para todos los servicios y adicionalmente,</t>
  </si>
  <si>
    <t>2. En horario diurno cuenta con:</t>
  </si>
  <si>
    <t>2.1. Profesional de la enfermería</t>
  </si>
  <si>
    <t>2.2. Profesional de psicología.</t>
  </si>
  <si>
    <t>2.3. Profesional de trabajo social.</t>
  </si>
  <si>
    <t>2.4. Profesional de terapia ocupacional.</t>
  </si>
  <si>
    <t>3.1 Profesional de la medicina con permanencia mínima de tres (3) días a la semana, en los horarios definidos en los procedimientos documentados en el estándar de procesos prioritarios</t>
  </si>
  <si>
    <t>3.2. Profesional de la medicina especialista en psiquiatría.</t>
  </si>
  <si>
    <t>3.3. Profesional de nutrición y dietética.</t>
  </si>
  <si>
    <t>4. En horario nocturno</t>
  </si>
  <si>
    <t>4.1. Cuenta con auxiliar de enfermería.</t>
  </si>
  <si>
    <t>4.2. Disponibilidad de profesional de la medicina.</t>
  </si>
  <si>
    <t>5. Todo el talento humano en salud cuenta con constancia de asistencia en las acciones de formación continua para la atención y el tratamiento del consumidor de sustancias psicoactivas y salud mental.</t>
  </si>
  <si>
    <t>6. Los profesionales de la medicina y de la enfermería cuentan con constancia de asistencia en las acciones de formación continua de soporte vital avanzado.</t>
  </si>
  <si>
    <t>7. Los profesionales de salud diferentes al profesional de la medicina y de la enfermería cuentan con constancia de asistencia en las acciones de formación continua de soporte vital básico.</t>
  </si>
  <si>
    <t>9. El profesional de salud puede hacer uso de la categoría telexperticia sincrónica o asincrónica entre profesionales de la salud de acuerdo con lo definido por el prestador de servicios de salud en el estándar de procesos prioritarios.</t>
  </si>
  <si>
    <t>10. Profesional de la medicina, cuando esté en disponibilidad y no se requiera su permanencia, puede hacer uso de la categoría de telexperticia sincrónica o asincrónica entre profesionales de la salud, de acuerdo con lo definido por el prestador de servicios de salud en el estándar de procesos prioritarios.</t>
  </si>
  <si>
    <t>11. El profesional de la medicina especialista en psiquiatría puede realizar la disponibilidad en la categoría telexperticia sincrónica o asincrónica entre profesionales de la salud, de acuerdo con lo definido por el prestador de servicios de salud en el estándar de procesos prioritarios.</t>
  </si>
  <si>
    <t>CBCSP_INF</t>
  </si>
  <si>
    <t>13. Cuando se oferte atención para niños, niñas, y adolescentes, la infraestructura será independiente de la de adultos.</t>
  </si>
  <si>
    <t>14. Separación física de dormitorios y baños por sexo.</t>
  </si>
  <si>
    <t>15. Cuenta con:</t>
  </si>
  <si>
    <t>15.1. Consultorio.</t>
  </si>
  <si>
    <t>15.2. Dormitorios individuales o múltiples, por ambiente se pueden ubicar no más de 8 camas o 4 camarotes (con dos camas cada camarote).</t>
  </si>
  <si>
    <t>15.2.1. La habitación individual debe tener un área mínima de 16 m2.</t>
  </si>
  <si>
    <t>15.2.2. La habitación múltiple debe tener área libre mínima de 7 m2 por cama.</t>
  </si>
  <si>
    <t>15.3. Baños o lavamanos, sanitarios y duchas individuales o separadas por barrera física fija, discriminados por sexo y para menores de edad, según la oferta.</t>
  </si>
  <si>
    <t>15.4. Ambiente para uso múltiple que permita albergar a todos los usuarios participantes en el desarrollo de las terapias e intervenciones individuales, grupales y familiares.</t>
  </si>
  <si>
    <t>15.5. Área para la realización de terapia individual que garantice condiciones de privacidad, que puede ser el mismo consultorio.</t>
  </si>
  <si>
    <t>15.6. Área para comedores.</t>
  </si>
  <si>
    <t>16. Disponibilidad de:</t>
  </si>
  <si>
    <t>16.1. Área para actividades de aprovechamiento y ocupación del tiempo libre.</t>
  </si>
  <si>
    <t>16.2. Área para recreación.</t>
  </si>
  <si>
    <t>CBCSP_DOT</t>
  </si>
  <si>
    <t>18. Cumple con los criterios que le sean aplicables de todos los servicios y adicionalmente:</t>
  </si>
  <si>
    <t>19.1. Dotación de los consultorios según oferta.</t>
  </si>
  <si>
    <t>19.2. Los elementos necesarios para la utilización de tiempo libre, así como para actividades vocacionales y ocupacionales de acuerdo con el tipo de terapia o plan de estructuración del tiempo de los usuarios.</t>
  </si>
  <si>
    <t>19.3. Elementos necesarios para la realización de actividades lúdicas y educativas a niños, niñas y adolescentes, si brinda atención a esta población.</t>
  </si>
  <si>
    <t>19.4. Muebles de comedor en número suficiente, de acuerdo con la organización de los horarios para la alimentación.</t>
  </si>
  <si>
    <t>19.5. Cama con su dotación, por cada uno de los usuarios.</t>
  </si>
  <si>
    <t>19.6. Clóset o armarios o casilleros u otros similares, provistos de mecanismos de seguridad que le permita al usuario guardar sus pertenencias.</t>
  </si>
  <si>
    <t>19.7. Elementos de separación entre camas.</t>
  </si>
  <si>
    <t>19.8. Elementos para sujeción física.</t>
  </si>
  <si>
    <t>19.9. Carro de paro cuando se administren medicamentos hipnóticos o sedantes por vía parenteral.</t>
  </si>
  <si>
    <t>CBCSP - MD</t>
  </si>
  <si>
    <t>CBCSP  - MD</t>
  </si>
  <si>
    <t>21. Cuando se manejen medicamentos, cumple con los criterios que le sean aplicables de todos los servicios y adicionalmente cuenta con:</t>
  </si>
  <si>
    <t>21.1. Pruebas POCT - rápidas para la detección de sustancias psicoactivas, VIH, hepatitis virales, y sífilis.</t>
  </si>
  <si>
    <t>21.2. Flumazenil, cuando se utilicen medicamentos como benzodiacepinas.</t>
  </si>
  <si>
    <t>21.3. Medicamentos antagonistas opioides e hipnosedantes, cuando se utilicen medicamentos para terapia de mantenimiento con opioides e hipnosedantes.</t>
  </si>
  <si>
    <t>CBC SPP_PP</t>
  </si>
  <si>
    <t>23.1. Política institucional basada en el respeto por los derechos y la dignidad humana, priorizando la autonomía personal y el libre desarrollo de la personalidad.</t>
  </si>
  <si>
    <t>23.2. Tamizaje e intervención motivacional breve por curso de vida y a mujeres embarazadas cuando aplique.</t>
  </si>
  <si>
    <t>23.3. Evaluación multidimensional que incluya:</t>
  </si>
  <si>
    <t>23.3.1. Detección de intoxicación/abstinencia.</t>
  </si>
  <si>
    <t>23.3.2. Condiciones médicas que entre otras contemple como mínimo VIH/SIDA, hepatitis viral, sífilis, tuberculosis y usuarios de drogas inyectadas.</t>
  </si>
  <si>
    <t>23.3.3. Condiciones emocionales, cognitivas, comportamentales, y trastornos concurrentes, comorbilidad o patología dual.</t>
  </si>
  <si>
    <t>23.3.4. Disposición para el cambio de comportamiento.</t>
  </si>
  <si>
    <t>23.3.5. Análisis de problemas potenciales del uso continuado y recaídas.</t>
  </si>
  <si>
    <t>23.3.6. Ambiente o condiciones de recuperación posteriores al tratamiento.</t>
  </si>
  <si>
    <t>23.4. Plan de tratamiento y seguimiento.</t>
  </si>
  <si>
    <t>23.5. Tratamiento del consumo de sustancias durante el embarazo cuando aplique.</t>
  </si>
  <si>
    <t>23.6. Horarios de la permanencia del profesional de la medicina especialista en psiquiatría o psiquiatría infantil</t>
  </si>
  <si>
    <t>23.7. Adaptación de las atenciones de acuerdo con las características de las poblaciones a atender y de los contextos territoriales.</t>
  </si>
  <si>
    <t>23.8. Criterios de ingreso y egreso del servicio.</t>
  </si>
  <si>
    <t>23.9. Manejo de las principales causas de internación para el tratamiento en consumo de sustancias psicoactivas.</t>
  </si>
  <si>
    <t>23.10. Entrega de turno.</t>
  </si>
  <si>
    <t>23.11. Manejo de urgencias que incluya:</t>
  </si>
  <si>
    <t>23.11.1. Intoxicación aguda y síndrome de abstinencia a sustancias psicoactivas.</t>
  </si>
  <si>
    <t>23.11.2. Agitación psicomotora, conducta suicida y agresión a terceros.</t>
  </si>
  <si>
    <t>23.11.3. Agudización de síntomas psiquiátricos e intervención en crisis</t>
  </si>
  <si>
    <t>23.11.4. Valoración inicial y seguimiento por equipo multidisciplinario definido en el estándar de talento humano, que incluya seguimiento y periodicidad de las valoraciones por el psiquiatra mínimo una vez cada quince días.</t>
  </si>
  <si>
    <t>23.11.5. Reanimación cardio cerebro pulmonar</t>
  </si>
  <si>
    <t>23.12. Valoración y seguimiento por nutrición que incluya minuta de alimentos.</t>
  </si>
  <si>
    <t>23.13. Control de ingreso de sustancias psicoactivas y el manejo de las mismas.</t>
  </si>
  <si>
    <t>23.14. Realización de pruebas POCT - rápidas para la detección de sustancias psicoactivas, VIH, hepatitis virales y sífilis.</t>
  </si>
  <si>
    <t>23.15. Administración de medicamentos, titulación, mantenimiento y retiro de los mismos cuando se realice.</t>
  </si>
  <si>
    <t>23.16. Atención de usuarios con trastornos por consumo de alcohol, benzodiacepinas y opioides, que incluya manejo de síndrome de abstinencia.</t>
  </si>
  <si>
    <t>CBCSP_HCR</t>
  </si>
  <si>
    <t>Modalidades intramural y telemedicina- prestador remisor – prestador referencia</t>
  </si>
  <si>
    <t>25.        Cumple con los criterios que le sean aplicables de todos los servicios.</t>
  </si>
  <si>
    <t>CBCSP_INT</t>
  </si>
  <si>
    <t>26.        Cumple con tos criterios que le sean aplicables de todos los servicios y adicionalmente
disponibilidad  de:</t>
  </si>
  <si>
    <t>26.2. Servicio farmacéutico, cuando se administren medicamentos.</t>
  </si>
  <si>
    <t>26.3. Servicio de transporte asistencial</t>
  </si>
  <si>
    <t>26.4. Servicios de apoyo (alimentación, lavandería y vigilancia)</t>
  </si>
  <si>
    <t>Modalidad y telemedicina- prestador remisor – prestador referencia</t>
  </si>
  <si>
    <t>Grupo Quirúrgico</t>
  </si>
  <si>
    <t>CX_TH</t>
  </si>
  <si>
    <t xml:space="preserve">Complejidad Mediana y Alta </t>
  </si>
  <si>
    <t xml:space="preserve">Modalidades Intramural, extramural jornada de salud, unidad móvil y telemedicina - prestador remisor </t>
  </si>
  <si>
    <t>1.1. Auxiliar en enfermería.</t>
  </si>
  <si>
    <t>1.2. Profesional en Instrumentación quirúrgica para cada uno de los procedimientos que lo requieran.</t>
  </si>
  <si>
    <t>2.1 Profesional de la medicina o de la odontología especialista según la oferta del prestador de servicios de salud con permanencia durante los procedimientos quirúrgicos y de conformidad con lo documentado en el estándar de procesos prioritarios.</t>
  </si>
  <si>
    <t>2.2 Profesional de la medicina especialista en anestesiología,  con permanencia durante los procedimientos documentados  por el prestador de servicios de salud en el estándar de procesos prioritarios, quien realizará solo un procedimiento a la vez y estará presente durante todo el acto quirúrgico</t>
  </si>
  <si>
    <t>2.3 Si oferta cirugía oncológica, profesional de la medicina especialista en cirugía oncológica o especialista que demuestre haber adquirido en su formación académica  conocimientos en el manejo quirúrgico de las patologías oncológicas.</t>
  </si>
  <si>
    <t>2.4 En zonas especiales de dispersión geográfica, los profesionales de la medicina pueden practicar procedimientos quirúrgicos en casos de urgencia y en casos no remisibles, debido a la condición clínica del paciente o por limitaciones de acceso geográfico.</t>
  </si>
  <si>
    <t>3.Si ofrece trasplante de tejidos adicional a lo anterior, disponibilidad con permanencia de profesionales de la medicina especialistas quirúrgicos durante los procedimientos quirúrgicos y de conformidad con lo definido en el estándar de procesos prioritarios, así:</t>
  </si>
  <si>
    <t>3.1 Para el trasplante de tejido ocular: profesional de la medicina especialista en oftalmología.</t>
  </si>
  <si>
    <t>3.2 Para el trasplante osteomuscular: Profesional de la medicina especialista en cirugía que demuestre haber adquirido en su formación académica conocimientos en el manejo quirúrgico del trasplante osteomuscular. según la oferta del servicio.</t>
  </si>
  <si>
    <t>3.3 Para el trasplante cardiovascular: profesional de la medicina especialista en cirugía cardiovascular.</t>
  </si>
  <si>
    <t>3.4 Para trasplante de piel y componentes de la piel: profesional de la medicina especialista en cirugía que demuestre haber adquirido en su formación académica conocimientos en el manejo quirúrgico del trasplante de piel y componentes de la piel.</t>
  </si>
  <si>
    <t>4 Si ofrece trasplante de órganos cumple con los criterios definidos para el servicio de cirugía en mediana complejidad y adicionalmente, cuenta con:</t>
  </si>
  <si>
    <t>4.1 Coordinador operativo de trasplantes.</t>
  </si>
  <si>
    <t>4.2 Profesional de la medicina o profesional de la enfermería para el apoyo de la coordinación, en caso de que la Institución Prestadora de Servicios de Salud realice más de un tipo de trasplante.</t>
  </si>
  <si>
    <t>4.3 El talento humano que realiza actividades de coordinación operativa de trasplante cuenta con constancia de asistencia en las acciones de formación continua en la gestión operativa de la donación.</t>
  </si>
  <si>
    <t>4.4 Los profesionales en medicina con especialidad quirúrgica para el servicio de trasplante de órganos cuentan con constancia de asistencia en las acciones de formación continua para el control del paciente pre y trasplantado en el servicio específico.</t>
  </si>
  <si>
    <t>4.5 Si oferta programa de trasplante de órganos a pacientes pediátricos, cuenta con constancia de asistencia en las acciones de formación continua para el control del paciente pediátrico pre y trasplantado en el servicio específico.</t>
  </si>
  <si>
    <t>4.6 Disponibilidad de:</t>
  </si>
  <si>
    <t>4.6.1 Por cada tipo de trasplante disponibilidad de profesional de la medicina con especialidad según la oferta, asi:</t>
  </si>
  <si>
    <t>4.6.1.1 Trasplante de hígado, intestino y multivisceral: Profesional de la medicina especialista en hepatología o en gastroenterología.</t>
  </si>
  <si>
    <t>4.6.1.2 Trasplante de riñón y páncreas: Profesional de la medicina especialista en nefrología.</t>
  </si>
  <si>
    <t>4.6.1.3 Trasplante de corazón: Profesional de la med¡cina especialista en cardiología.</t>
  </si>
  <si>
    <t>4.6.1.4 Trasplante de pulmón: Profesional de la medicina especialista en neumología.</t>
  </si>
  <si>
    <t>4.6.2 Profesionales de la medicina con especialidad quirúrgica, con permanencia durante los procedimientos quirúrgicos, así:</t>
  </si>
  <si>
    <t>4.6.2.1 Trasplante  de  hígado,  intestino  y  multivisceral,  Profesional  de  !a  medicina especialista en cirugía general, con especialidad en cirugía de trasplantes o en cirugía de trasplantes de órganos abdominales.</t>
  </si>
  <si>
    <t>4.6.2.2 Trasplante de riñón y páncreas: Profesional de la medicina especialista en cirugía general o en urología, con especialidad en cirugía de trasplantes o en cirugía de trasplantes de órganos abdominales.</t>
  </si>
  <si>
    <t>4.6.2.3 Trasplante de corazón y pulmón: Profesional de la medicina especialista en cirugía cardiovascular o profesional de la medicina especialista en cirugía de tórax.</t>
  </si>
  <si>
    <t>4.6.2.4 Para trasplante de hígado, profesional de  la medicina especialista en anestesiología que cuenta con constancia de asistencia en las acciones de formación continua en anestesia y mantenimiento de\ paciente trasplantado.</t>
  </si>
  <si>
    <t>4.6.2.5 Para trasplante de corazón, profesional de la medicina especialista en anestesiología que cuenta con constancia de asistencia en las acciones de formación continua en anestesia y mantenimiento del paciente trasplantado</t>
  </si>
  <si>
    <t>4.7 Los profesionales de la medicina con especialidades médico quirúrgicas que estén debidamente inscritos en la red de donación y trasplantes, se entenderán habilitados e inscritos para esta actividad. Esta disposición se aplicará siempre y cuando demuestre que ha realizado en el último año, trasplantes del órgano para el cual se inscribió en dicha red.</t>
  </si>
  <si>
    <t>Sala de recuperación</t>
  </si>
  <si>
    <t>5.1. Profesional de la Enfermería.</t>
  </si>
  <si>
    <t>5.2. Auxiliar de Enfermería.</t>
  </si>
  <si>
    <t xml:space="preserve">6. Disponibilidad con permanencia de acuerdo con lo definido en el estándar de procesos prioritarios del profesional de medicina responsable del acto quirúrgico </t>
  </si>
  <si>
    <t>7.El profesional de salud puede hacer uso de la categoría telexperticia sincrónica entre profesionales de la salud de acuerdo con lo definido por el prestador de servicios de salud en el estándar de procesos prioritarios.</t>
  </si>
  <si>
    <t>CX_INF</t>
  </si>
  <si>
    <t xml:space="preserve">Complejidad mediana y alta </t>
  </si>
  <si>
    <t>8.1 Área para recepción y entrega de pacientes.</t>
  </si>
  <si>
    <t xml:space="preserve">8.2 Área para transferencia de camillas </t>
  </si>
  <si>
    <t>8.3 Vestidor para el talento humano que funciona como filtro, con unidad sanitaria y área para casilleros</t>
  </si>
  <si>
    <t>8.4 Ambiente para la recepción y almacenamiento de material estéril cuando no se cuenta con central de esterilización anexa.</t>
  </si>
  <si>
    <t>8.5 Área o ambiente para inactivación y prelavado de instrumental cuando no se cuenta con central de esterilización anexa.</t>
  </si>
  <si>
    <t>8.6 Lavamanos quirúrgico en cantidad igual al número de salas de cirugía más uno, ubicado antes del ingreso a cada sala de cirugía.</t>
  </si>
  <si>
    <t>8.7 Área o ambiente de ropa limpia.</t>
  </si>
  <si>
    <t xml:space="preserve">8.8 Ambiente de ropa sucia </t>
  </si>
  <si>
    <t>9. Sala de Cirugía (20 m2 ) que cuenta con:</t>
  </si>
  <si>
    <t>9.1 Salida de oxigeno medicinal.</t>
  </si>
  <si>
    <t xml:space="preserve">9.2 Salide de aire medicinal </t>
  </si>
  <si>
    <t>9.3 Sistema de vacío.</t>
  </si>
  <si>
    <t>9.4 Alarma de gases medicinales por fuera de la sala de cirugía.</t>
  </si>
  <si>
    <t>9.5 Sistema de extracción de gases anestésicos residuales de la máquina hacia el exterior, cuando se requiera o según la tecnología utilizada.</t>
  </si>
  <si>
    <t>9.6 Piso con conductividad eléctrica.</t>
  </si>
  <si>
    <t>9.7 La puerta de la sala de cirugía permite la visualización entre el interior y el exterior o cuenta con visor y su ancho permite el paso de las camillas.</t>
  </si>
  <si>
    <t>9.8 Si existen ventanas, estas deben tener cierre hermético.</t>
  </si>
  <si>
    <t>10. Sala de recuperación localizada junto a las salas de cirugía y comunicada con el área de recepción y entrega de pacientes que cuenta con:</t>
  </si>
  <si>
    <t>10.1 Area para dos camillas por cada sala de cirugía.</t>
  </si>
  <si>
    <t>10.2 Puesto de enfermería.</t>
  </si>
  <si>
    <t xml:space="preserve">10.3 Lavamanos </t>
  </si>
  <si>
    <t>10.4 Salida de oxígeno medicinal por camilla.</t>
  </si>
  <si>
    <t>10.5 Sistema de vacío por camilla.</t>
  </si>
  <si>
    <t xml:space="preserve">11. Disponibilidad de: </t>
  </si>
  <si>
    <t xml:space="preserve">11.1 Sala de espera </t>
  </si>
  <si>
    <t xml:space="preserve">11.2 Unidades sanitarias discriminadas por sexo </t>
  </si>
  <si>
    <t>Si realiza exclusivamente procedimientos de cirugía ambulatoria</t>
  </si>
  <si>
    <t>12. Cumple con los criterios anteriormente definidos y adicionalmente cuenta con:</t>
  </si>
  <si>
    <t>12.1 Vestidor para pacientes que funciona como filtro, con unidad sanitaria y área para casilleros.</t>
  </si>
  <si>
    <t>12.2 Ambiente para preparación de pacientes.</t>
  </si>
  <si>
    <t>13. Para cirugía ambulatoria donde no se aplica anestesia general, no se exigirá sistema de extracción de gases anestésicos.</t>
  </si>
  <si>
    <t>14. El prestador donde se realicen los procedimientos quirúrgicos en esta modalidad cuenta con la habilitación del servicio quirúrgico.</t>
  </si>
  <si>
    <t>15. La  unidad  móvil  cumple  con  los  criterios  definidos  para  et  estándar  de  infraestructura  de  la modalidad intramural del servicio de cirugía.</t>
  </si>
  <si>
    <t>16. Cumple con los criterios que le sean aplicables de todos tos servicios.</t>
  </si>
  <si>
    <t>CX_DOT</t>
  </si>
  <si>
    <t>Modalidades intramural, extramural jornada de salud, unidad móvil y telemedicina - prestador remisor</t>
  </si>
  <si>
    <t>17. Cump!e con los criterios que le sean aplicables de todos los servicios y adicionalmente, cada sala de cirugía cuenta con:</t>
  </si>
  <si>
    <t>17.1 Mesa para cirugía eléctrica, neumática o hidráulica, acorde con el tipo de cirugías a realizar.</t>
  </si>
  <si>
    <t>17.2 Mesa para instrumental quirúrgico.</t>
  </si>
  <si>
    <t>17.3 Monitor de signos vitales con accesorios adultos o pediátricos que cuente mínimo con:</t>
  </si>
  <si>
    <t>17.3.1 Trazado  electrocardiográfico</t>
  </si>
  <si>
    <t>17.3.2 Presión no invasiva</t>
  </si>
  <si>
    <t>17.3.3 Saturación de oxígeno</t>
  </si>
  <si>
    <t>17.3.4 Capnografía</t>
  </si>
  <si>
    <t xml:space="preserve">17.3.5 Temperatura </t>
  </si>
  <si>
    <t>17.4 Máquina de anestesia, cuando el procedimiento la requiera, la cual cuenta con·</t>
  </si>
  <si>
    <t>17.4.1 Alarma audible y visible de desconex!ón, volumen y presión.</t>
  </si>
  <si>
    <t>17.4.2 Seguro de mezcla hipóxica.</t>
  </si>
  <si>
    <t>17.4.3 Monitorización de oxígeno medicinal administrado.</t>
  </si>
  <si>
    <t>17.4.4 Monitorización de presión en la vía aérea.</t>
  </si>
  <si>
    <t>17.4.5 Ventilador</t>
  </si>
  <si>
    <t>17.4.6 Si la máquina de anestesia no incluye sistema de extracción de gases anestésicos, deberá contar con salida de extracción de gases anestésicos.</t>
  </si>
  <si>
    <t>17.5 Lámpara quirúrgica.</t>
  </si>
  <si>
    <t>17.6 Laringoscopio con hojas rectas y curvas adulto o pediátrica, según la oferta.</t>
  </si>
  <si>
    <t>17.7 Electrobisturi.</t>
  </si>
  <si>
    <t>18. Equipo mínimo para manejo de la vía aérea que cuenta con:</t>
  </si>
  <si>
    <t>18.1 Laringoscopio con hojas curvas y rectas de diferentes tamaños, según oferta.</t>
  </si>
  <si>
    <t>18.2 Tubos endotraqueales de diferentes calibres.</t>
  </si>
  <si>
    <t>18.3 Máscaras laríngeas.</t>
  </si>
  <si>
    <t>18.4 Equipo de cricotiroidotomía  percutánea.</t>
  </si>
  <si>
    <t>19. Disponibilidad en el servicio de:</t>
  </si>
  <si>
    <t>19.1 Carro de paro adicional al de la sala de recuperación.</t>
  </si>
  <si>
    <t>19.2 Camilla con barandas, ruedas y freno.</t>
  </si>
  <si>
    <t>19.3 Bomba de infusión.</t>
  </si>
  <si>
    <t>19.4 Instrumental necesario de acuerdo con el tipo de procedimientos que se realizan en el
servicio.</t>
  </si>
  <si>
    <t>19.5 Equipo de gases arteriales.</t>
  </si>
  <si>
    <t>19.6 Analizador  de gases anestésicos  inspirados  y expirados,  para cirugía cardiovascular,
neurocirugía y en cirugías en las que se empleen técnicas anestésicas con flujos bajos.</t>
  </si>
  <si>
    <t>19.7 Estimulador de nervio periférico.</t>
  </si>
  <si>
    <t>19.8 Estilete de intubación con tubo endotraqueal o sistema de iluminación que permita el acceso a la vía aérea.</t>
  </si>
  <si>
    <t>19.9 Monitor de presión invasiva cuando la especialidad lo requiera.</t>
  </si>
  <si>
    <t>19.10 Equipo de intubación retrógrada o sistema que permita el acceso a la vía aérea difícil.</t>
  </si>
  <si>
    <t>19.11 Sistema de infusión rápida de líquidos</t>
  </si>
  <si>
    <t>19.12 Sistema de calentamiento de líquidos y sangre.</t>
  </si>
  <si>
    <t>19.13 Disponibilidad de:</t>
  </si>
  <si>
    <t>19.13.1 Equipo de rayos X portátil.</t>
  </si>
  <si>
    <t>19.13.2 Electrocardiógrafo</t>
  </si>
  <si>
    <t>20. Sala de recuperación que cuenta con:</t>
  </si>
  <si>
    <t>20.1 Camilla con barandas, ruedas y freno.</t>
  </si>
  <si>
    <t>20.2 Carro de paro.</t>
  </si>
  <si>
    <t>20.3 Bomba de infusión</t>
  </si>
  <si>
    <t>20.4 Monitor de signos vitales con accesorios adultos o pediátricos que cuenta como mínimo con:</t>
  </si>
  <si>
    <t>20.4.1 Trazado  electrocardiográfico.</t>
  </si>
  <si>
    <t>20.4.2 Presión no invasiva.</t>
  </si>
  <si>
    <t>20.4.3 Saturación de oxígeno.</t>
  </si>
  <si>
    <t>20.4.4 Temperatura.</t>
  </si>
  <si>
    <t>21. Cuando se realicen procedimientos quirúrgicos que no requieran la dotación anteriormente definida, cuenta con la dotación necesaria y específica para realizar los procedimientos documentados en el estándar de procesos prioritarios.</t>
  </si>
  <si>
    <t>22. Cuando se realicen procedimientos de trasplante de tejidos autólogos que requieran un periodo de almacenamiento temporal, cuenta con equipo que garantice la vitalidad del tejido en condiciones controladas de temperatura y humedad.</t>
  </si>
  <si>
    <t>Si realiza exclusivamente procedimientos de cirugía ambulatoria:</t>
  </si>
  <si>
    <t>23 Cuando se realicen procedimientos de cirugía ambulatoria que no requieran la dotación anteriormente definida, cuenta con:</t>
  </si>
  <si>
    <t>23.1 La dotación necesaria y específica  para realizar los procedimientos documentados en el estándar de procesos prioritarios.</t>
  </si>
  <si>
    <t>23.2 Carro de paro cuando lo requiera, de acuerdo con la información documentada en e! estándar de procesos prioritarios</t>
  </si>
  <si>
    <t>24. Cumple con tos criterios que le sean aplicables de todos los servicios.</t>
  </si>
  <si>
    <t>CX_MD</t>
  </si>
  <si>
    <t xml:space="preserve">Complejidad Mediana </t>
  </si>
  <si>
    <t>25. Cumple con los criterios que le sean aplicables de todos los servicios y adicionalmente cuenta con convenio o contrato escrito vigente con un banco de sangre, certificado por la autoridad competente para el suministro de componentes sanguíneos y la realización de pruebas transfusionales.</t>
  </si>
  <si>
    <t>26. Cumple con los criterios que le sean aplicables de todos los servicios y adicionalmente para trasplante de tejidos, cuenta con:</t>
  </si>
  <si>
    <t>26.1 Certificado vigente de buenas prácticas de bancos de tejidos expedido por la autoridad competente, cuando los tejidos provengan de un banco de tejidos</t>
  </si>
  <si>
    <t>26.2 Autorización para ingreso al país de acuerdo con la normatividad vigente, cuando los tejidos provengan de bancos de tejidos del exterior.</t>
  </si>
  <si>
    <t>26.3 Registros de temperatura y preservación cuando se realice almacenamiento temporal de tejidos provenientes de bancos de tejidos según especificaciones del banco que lo provee.</t>
  </si>
  <si>
    <t>27. Disponibilidad de:</t>
  </si>
  <si>
    <t>Oxígeno medicinal portátil en caso de traslado de pacientes.</t>
  </si>
  <si>
    <t>28. Cumple con los criterios que le sean aplicables de todos los servicios y adicionalmente cuenta con convenio o contrato escrito vigente con un banco de sangre, certificado por la autoridad competente para el suministro de componentes sanguíneos y la realización de pruebas transfusionales.</t>
  </si>
  <si>
    <t>CX_PP</t>
  </si>
  <si>
    <t>30. Cumple con los criterios que le sean aplicables de todos los servicios y adicionalmente, cuenta con la siguiente información documentada  para:</t>
  </si>
  <si>
    <t>30.1 Entrega de turno de enfermería y medicina.</t>
  </si>
  <si>
    <t>30.2 Plan de cuidados de enfermería</t>
  </si>
  <si>
    <t>30.3 Control de líquidos.</t>
  </si>
  <si>
    <t>30.4 Administración de medicamentos</t>
  </si>
  <si>
    <t>30.5 Sujeción de pacientes</t>
  </si>
  <si>
    <t>30.6 Toma de muestras de laboratorio clínico</t>
  </si>
  <si>
    <t>30.7 Cateterismo vesical</t>
  </si>
  <si>
    <t>30.8 Evaluación y registro pre anestésico</t>
  </si>
  <si>
    <t>30.9 Preparación del paciente para el acto quirúrgico.</t>
  </si>
  <si>
    <t>30.10 Manejo de complicaciones postquirúrgicas.</t>
  </si>
  <si>
    <t>30.11 Condiciones para el transporte del paciente</t>
  </si>
  <si>
    <t>30.12 Controles  postquirúrgicos.</t>
  </si>
  <si>
    <t>30.13 Formulación de sangre y componentes sanguíneos cuando se realice.</t>
  </si>
  <si>
    <t>30.14 Manejo de transfusiones y sus complicaciones cuando se realice.</t>
  </si>
  <si>
    <t>31. Si ofrece trasplante de órganos cuenta con la siguiente información documentada:</t>
  </si>
  <si>
    <t>31.1 Valoración o estudio pre-trasplante, trasplante, seguimiento postrasplante. de acuerdo con el trasplante ofertado.</t>
  </si>
  <si>
    <t>31.2 Actividades de la gestión operativa de la donación que se llevan a cabo por e! equipo de coordinación operativa de trasplantes  y la Institución Prestadora de Servicio de Salud generadora.</t>
  </si>
  <si>
    <t>32. Si realiza  procedimientos  de trasplante  de tejidos  autólogos  que  impliquen almacenamiento temporal, cuenta con la siguiente información documentada:</t>
  </si>
  <si>
    <t>32.1 Condiciones controladas para garantizar la viabilidad, calidad y seguridad del tejido.</t>
  </si>
  <si>
    <t>32.2 Mecanismos para garantizar la trazabilidad mediante la identificación del tejido, el donante, el receptor, el banco de tejido a través de un sistema de etiquetado</t>
  </si>
  <si>
    <t>33. Cumple con los criterios  definidos  para las complejidades  mediana y alta cuando aplique y
adicionalmente cuenta con la siguiente información documentada:</t>
  </si>
  <si>
    <t>34. Identificación y gestión del riesgo que incluya:</t>
  </si>
  <si>
    <t>34.1 Identificación del riesgo anestésico.</t>
  </si>
  <si>
    <t>34.2 Valoración de posibles contraindicaciones.</t>
  </si>
  <si>
    <t>34.3 Definición de criterios de inclusión del paciente para cirugía ambulatoria que contenga entre otros, los aspectos psicosociales, la duración, la extensión, el manejo del dolor, entre otros aspectos.</t>
  </si>
  <si>
    <t>34.4 Entrega de Información al paciente sobre preparación y recomendaciones postoperatorias.</t>
  </si>
  <si>
    <t>34.5 Actividades de seguimiento postquirúrgico.</t>
  </si>
  <si>
    <t>CX_HC</t>
  </si>
  <si>
    <t>36. Cumple con los criterios que le sean aplicables de todos los servicios y adicionalmente:</t>
  </si>
  <si>
    <t>37. Si ofrece trasplante de órganos cuenta con:</t>
  </si>
  <si>
    <t>37.1  Resumen de la historia clínica del donante.</t>
  </si>
  <si>
    <t>37.2 . Resultados de las pruebas serológicas e inmunológicas consignadas en la historia clínica del paciente trasplantado.</t>
  </si>
  <si>
    <t>37.3 Registro de los criterios que se tuvieron en cuenta para la asignación del órgano con respecto a la lista de espera de pacientes activos en el momento del trasplante. En ningún caso se tendrá la identificación personal del donante y no podrá ser divulgada información relacionada con el donante o con el receptor, con excepción de los casos establecidos en la normatividad vigente.</t>
  </si>
  <si>
    <t>37.4 En el caso de donante vivo, consentimiento informado expreso, mediante declaración juramentada ante notario público, con un término mínimo de 24 horas, entre la firma del documento y la extracción del órgano del donante.</t>
  </si>
  <si>
    <t>38. Si ofrece trasplante de tejidos cuenta con:</t>
  </si>
  <si>
    <t>38.1 Registro en la historia clínica del receptor del tejido trasplantado de la información del tejido suministrado por un banco de tejido.</t>
  </si>
  <si>
    <t>38.2 Certificado de necesidad terapéutica, expedido por el Instituto Nacional de Salud - INS y autorización expedida por el Invima, para el ingreso de tejidos que provienen de un banco de tejidos del exterior.</t>
  </si>
  <si>
    <t>38.3 Soporte de entrega del tejido al prestador de servicios de salud por parte del banco de tejidos, que incluye la información de identificación del tejido que garantice su trazabilidad.</t>
  </si>
  <si>
    <t>38.4  Registros del receptor del tejido trasplantado para su trazabilidad después del trasplante.</t>
  </si>
  <si>
    <t>38.5 La historia clínica del receptor trasplantado cuenta con el registro del talento humano en salud que participa en todos los procedimientos.</t>
  </si>
  <si>
    <t xml:space="preserve">Modalidades telemedicina - prestador de referencia </t>
  </si>
  <si>
    <t>CX_INT</t>
  </si>
  <si>
    <t xml:space="preserve">Modalidades intramural, extramural jornada de salud y unidad móvil. </t>
  </si>
  <si>
    <t>40. Cuenta con:</t>
  </si>
  <si>
    <t>40.1 Servicio de hospitalización.</t>
  </si>
  <si>
    <t>40.2 Servicio farmacéutico.</t>
  </si>
  <si>
    <t>40.3 Servicio de imágenes diagnósticas.</t>
  </si>
  <si>
    <t>40.4 Servicio de laboratorio clínico.</t>
  </si>
  <si>
    <t>41. Disponibilidad de:</t>
  </si>
  <si>
    <t>41.1 Servicio de patología.</t>
  </si>
  <si>
    <t>41.2 Servicio de gestión pre transfusional.</t>
  </si>
  <si>
    <t>41.3 Servicio de transporte asistencial de mediana complejidad.</t>
  </si>
  <si>
    <t xml:space="preserve">Complejidad Alta </t>
  </si>
  <si>
    <t>Modalidades intramural, extramural jornada de salud y unidad móvil</t>
  </si>
  <si>
    <t>42. Adicional a lo definido para la mediana complejidad, cuenta con:</t>
  </si>
  <si>
    <t>42.1 Servicio de cuidado Intensivo, según oferta.</t>
  </si>
  <si>
    <t>47.2. Servicio de gestión pre-transfusional.</t>
  </si>
  <si>
    <t>47.3. Servicio de patología, cuando se oferte cirugía  con alcance oncológica</t>
  </si>
  <si>
    <t>Sí realiza exclusivamente procedimientos de cirugía ambulatoria</t>
  </si>
  <si>
    <t>43. Disponibilidad de:</t>
  </si>
  <si>
    <t>43.1 Servicio de hospitalización.</t>
  </si>
  <si>
    <t>43.2 Servicio de imágenes diagnósticas, cuando se requiera según lo documentado  por el prestador en el estándar de procesos prioritarios.</t>
  </si>
  <si>
    <t>43.3 Servicio de gestión pre transfusional.</t>
  </si>
  <si>
    <t>43.4 Servicio de transporte asistencial</t>
  </si>
  <si>
    <t>43.5 Servicio de laboratorio clínico.</t>
  </si>
  <si>
    <t>43.6 Servicio de patología.</t>
  </si>
  <si>
    <t>43.7 Servicio farmacéutico.</t>
  </si>
  <si>
    <t>44. No Aplica.</t>
  </si>
  <si>
    <t>URG_TH</t>
  </si>
  <si>
    <t>Modalidades Intramural, telemedicina - prestador remisor.</t>
  </si>
  <si>
    <t>2. En zonas dispersas, de dispersión geográfica, disponibilidad de:</t>
  </si>
  <si>
    <t>2.1. Profesional de la medicinal que cuenta con constancia de asistencia en las acciones de formación continua en soporte vital avanzado.</t>
  </si>
  <si>
    <t>4. El profesional de la medicina puede hacer uso de la categoria telexperticia sincronica o asincrónicaentre profesionales de la salud de acuerdo por el prestador de servicios de salud en el estándar de procesos prioritarios.</t>
  </si>
  <si>
    <t>Complejidad media</t>
  </si>
  <si>
    <t xml:space="preserve">5.1. Profesional de la medicina o profesional de la medicina especialista en medicina de urgencias o medicina familiar. </t>
  </si>
  <si>
    <t>5.2.Profesional de la enfermería..</t>
  </si>
  <si>
    <t>6.1. Profesional de la medicina especialistas necesarios para la atención de las diversas patologías conforme con la información documentada en el estándar de procesos prioritarios.</t>
  </si>
  <si>
    <t>6.2. Profesional de terapia respiratoria o fisioterapeuta.</t>
  </si>
  <si>
    <t>7. Los profesionales de la salud cuentan con constancia de asistencia en las acciones de formación continua en soporte vital avanzado, con excepción del profesional de la medicina especialista en medicina de urgencias</t>
  </si>
  <si>
    <t>9. El profesional de salud puede hacer uso de la categoria telexperticia sincrónica o asincrónica entre profesionales de la salud de acuerdo con lo definido por el prestador de servicios de salud en el estaándar  de procesos prioritarios.</t>
  </si>
  <si>
    <t>10. Los profesionale de la medicina especialistas pueden realizar la disponibilidad en la categoria telexperticia sincrónica entre profesionales de la salud ce acuerdo con lo deinido por el prestador de servicios de salud en el estandar de procesos prioritrios.</t>
  </si>
  <si>
    <t>Complejidad Alta</t>
  </si>
  <si>
    <t>11. Cuenta con:</t>
  </si>
  <si>
    <t>11.1. Profesiona de la medicina o profesional de la medicina especialista en medicinade urgencias o medicina familiar.</t>
  </si>
  <si>
    <t>11.2.Profesional de la enfermería.</t>
  </si>
  <si>
    <t>11.3. Auxiliar de enfermería que cuenta con constancia de asistencia en las acciones de formacioncontinua en soporte vital basico.</t>
  </si>
  <si>
    <t>11.4. Profesionales de la medicina especialistas necesarios para la atencion de las diversas patologias conforme a la informacion documentada en el estándar de procesos prioritarios.</t>
  </si>
  <si>
    <t xml:space="preserve">12. Disponibilidad de </t>
  </si>
  <si>
    <t>Profesional de terapia respiratoria o fisioterapeuta.</t>
  </si>
  <si>
    <t>13. Los profesionales de la salud cuentan con constancia de asistencia en las acciones de formación continua en soporte vital avanzado, con excepción del profesional de la medicina especialista en medicina de urgencias</t>
  </si>
  <si>
    <t>14. El profesional de la salud puede hacer uso de la categoría telexperticia sincrónica o asincrónica entre profesionales de la salud de acuerdo con lo definido por el prestador de servicios de salud en el estándar de procesos prioritarios.</t>
  </si>
  <si>
    <t>URG_INF</t>
  </si>
  <si>
    <t>15. Cumple con los criterios que le sean aplicables de todos los servicios y adicionalmente,</t>
  </si>
  <si>
    <t>16. El servicio de urgencias cuenta con:</t>
  </si>
  <si>
    <t>16.1. Acceso directo desde el exterior de la edificación, localizado en el mismo piso o nivel donde funciona el servicio.</t>
  </si>
  <si>
    <t>16.2. Ambientes y áreas definidas para la prestación del servicio, ubicadas en el mismo piso o nivel.</t>
  </si>
  <si>
    <t>16.3. Circulación al interior del servicio que permite el flujo y desplazamiento expedito del personal y pacientes, facilitando los procesos de atención inmediata, oportunidad en la atención y las relaciones funcionales e interdependencia con los otros servicios.</t>
  </si>
  <si>
    <t>17. Cuando la sala de observación o el ambiente de transición del servicio de urgencias se preste en más de un piso o nivel en la misma edificación, el traslado de los pacientes entre los niveles o pisos, se realizará mediante ascensor para movilización de pacientes en camilla, de uso exclusivo, o rampa de uso exclusivo hasta tres (3) niveles o pisos. A partir de tres (3) o más pisos o niveles contados a partir del nivel más bajo construido, se realizará mediante ascensor para movilización de pacientes en camilla, de uso exclusivo. Adicionalmente, cuenta con una sala de reanimación adicional a la ubicada en el piso o nivel de acceso directo desde el exterior de la edificación.</t>
  </si>
  <si>
    <t>18.1. Sala de espera</t>
  </si>
  <si>
    <t>18.2. Unidades sanitarias discriminadas por sexo. De las cuales mínimo una (1) unidad sanitaria discriminada por sexo, es apta para personas con movilidad reducida.</t>
  </si>
  <si>
    <t>18.3. Área para estacionamiento de camillas y sillas de ruedas.</t>
  </si>
  <si>
    <t>18.4. Ambiente para descontaminación de pacientes, con ducha teléfono y sistema de drenaje.</t>
  </si>
  <si>
    <t>18.5. Consultorios con lavamanos., Al menos uno de los consultorios cuenta con unidad sanitaria el cual no requiere lavamanos adicional.</t>
  </si>
  <si>
    <t>18.6. Ambiente o área de Triage.</t>
  </si>
  <si>
    <t>18.7. Estación de enfermería.</t>
  </si>
  <si>
    <t>18.8. Sala de procedimientos (8m2)</t>
  </si>
  <si>
    <t>18.9. Ambiente para atención de la Enfermedad Respiratoria Aguda, cuando se requiera.</t>
  </si>
  <si>
    <t>18.10. Ambiente para inmovilización, cuando se requiera.</t>
  </si>
  <si>
    <t>18.11. Ambiente para rehidratación oral, cuando se requiera.</t>
  </si>
  <si>
    <t>18.12. Ambiente para realización de pruebas POCT cuando se requiera.</t>
  </si>
  <si>
    <t>18.13. Ambiente de aislamiento.</t>
  </si>
  <si>
    <t>18.14. Sala de reanimación (12 m2) que cuenta con:</t>
  </si>
  <si>
    <t>18.14.1. Mesón de trabajo con poceta.</t>
  </si>
  <si>
    <t>18.14.2. Lavamanos.</t>
  </si>
  <si>
    <t>18.15. Sala de observación adultos (6 m2 por camilla) independiente por sexo, que cuenta con:</t>
  </si>
  <si>
    <t>18.15.1. Estación de enfermería que puede compartirse con la sala de observación pediátrica.</t>
  </si>
  <si>
    <t>18.15.2. Baño discriminado por sexo con ducha teléfono.</t>
  </si>
  <si>
    <t>18.15.3. Barrera física móvil o fija entre camillas.</t>
  </si>
  <si>
    <t>18.15.4. Sistema de llamado de enfermería por camilla de observación y en los baños</t>
  </si>
  <si>
    <t>18.16. Sala de observación pediátrica (6 m2 por camilla), que cuenta con:</t>
  </si>
  <si>
    <t>18.16.1. Estación de enfermería que (puede compartirse con la sala de observación adultos</t>
  </si>
  <si>
    <t>18.16.2. Baño con ducha teléfono y área acondicionada para bañar y vestir los lactantes.</t>
  </si>
  <si>
    <t>18.16.3. Barrera física móvil o fija entre camillas</t>
  </si>
  <si>
    <t>18.16.4. Sistema de llamado de enfermería por camilla de observación y en los baños</t>
  </si>
  <si>
    <t>18.17. Ambiente de transición cuando se requiera conforme a la información documentada en el estándar de procesos prioritarios, que cuenta con:</t>
  </si>
  <si>
    <t>18.17.1. Puesto de enfermería</t>
  </si>
  <si>
    <t>18.17.2. Unidad sanitaria discriminada por sexo.</t>
  </si>
  <si>
    <t>18.18. Área señalizada y exclusiva para el acceso y parqueo de ambulancias a la entrada del servicio.</t>
  </si>
  <si>
    <t>19.	Cumple con los criterios que le sean aplicables de todos los servicios.</t>
  </si>
  <si>
    <t>20. Cumple con los criterios definidos para el servicio de urgencias de baja complejidad.</t>
  </si>
  <si>
    <t>URG_DOT</t>
  </si>
  <si>
    <t>Complejidad Baja</t>
  </si>
  <si>
    <t>22.1. Instrumental gineco-obstétrico</t>
  </si>
  <si>
    <t>22.2. Equipo de atención de partos.</t>
  </si>
  <si>
    <t>22.3. Elementos para sujeción física para pacientes adultos y pediátricos.</t>
  </si>
  <si>
    <t>22.4. Equipo de toracostomía.</t>
  </si>
  <si>
    <t>22.5. Carro de paro para paciente adulto y pediátrico.</t>
  </si>
  <si>
    <t>22.6. Monitor de signos vitales con accesorios adultos o pediátricos que cuenta como mínimo con:</t>
  </si>
  <si>
    <t>22.6.1. Trazado electrocardiográfico</t>
  </si>
  <si>
    <t>22.6.2. Presión no invasiva</t>
  </si>
  <si>
    <t>22.6.3. Saturación de oxígeno</t>
  </si>
  <si>
    <t>22.6.4. Temperatura</t>
  </si>
  <si>
    <t>22.6.5. Batería</t>
  </si>
  <si>
    <t>22.7. Oxímetro, cuando no se encuentre incluido en el monitor de signos vitales.</t>
  </si>
  <si>
    <t>22.8. Bomba de infusión.</t>
  </si>
  <si>
    <t>22.9. Electrocardiógrafo de 12 derivaciones</t>
  </si>
  <si>
    <t>22.10. Nebulizador</t>
  </si>
  <si>
    <t>22.11. Oxígeno medicinal y succión. Puede ser suministrado mediante salida de oxígeno medicinal y sistema de vacío o mediante oxígeno medicinal portátil y aspirador.</t>
  </si>
  <si>
    <t>23. Consultorio de urgencias, que cuenta con:</t>
  </si>
  <si>
    <t>23.1. Camilla con estribos, cuando se requiera.</t>
  </si>
  <si>
    <t>23.2. Tensiómetro adulto y pediátrico.</t>
  </si>
  <si>
    <t>23.3. Fonendoscopio adulto y pediátrico.</t>
  </si>
  <si>
    <t>23.4. Termómetro.</t>
  </si>
  <si>
    <t>23.5. Báscula grado médico.</t>
  </si>
  <si>
    <t>23.6. Báscula para bebé cuando se requiera.</t>
  </si>
  <si>
    <t>23.7. Cinta métrica.</t>
  </si>
  <si>
    <t>23.8. Martillo de reflejos.</t>
  </si>
  <si>
    <t>23.9. Equipo de órganos de los sentidos.</t>
  </si>
  <si>
    <t>24. Sala de procedimientos, que cuenta con:</t>
  </si>
  <si>
    <t>24.1. Camilla con barandas, ruedas y freno.</t>
  </si>
  <si>
    <t>24.2. Lámpara o fuente de iluminación móvil o fija</t>
  </si>
  <si>
    <t>24.3. Equipo de pequeña cirugía.</t>
  </si>
  <si>
    <t>24.4. Dotación requerida conforme con lo documentado en el estándar de procesos prioritarios.</t>
  </si>
  <si>
    <t>24.5. Oxígeno medicinal que puede ser suministrado mediante salida de oxígeno medicinal o mediante oxígeno medicinal portátil.</t>
  </si>
  <si>
    <t>24.6. Succión. Puede ser suministrado mediante sistema de vacío o mediante aspirador</t>
  </si>
  <si>
    <t>25. Sala de reanimación que cuenta con:</t>
  </si>
  <si>
    <t>25.1. Oxígeno medicinal que puede ser suministrado mediante salida de oxígeno medicinal o mediante oxígeno medicinal portátil.</t>
  </si>
  <si>
    <t>25.2. Succión. Puede ser suministrado mediante sistema de vacío o mediante aspirador.</t>
  </si>
  <si>
    <t>26. Sala de observación, que cuenta con:</t>
  </si>
  <si>
    <t>26.1. Camilla con barandas, ruedas y freno.</t>
  </si>
  <si>
    <t>26.2. Dotación requerida conforme con lo documentado en el estándar de procesos prioritarios.</t>
  </si>
  <si>
    <t>26.3. Oxígeno medicinal que puede ser suministrado mediante salida de oxígeno medicinal o mediante oxígeno medicinal portátil por camilla.</t>
  </si>
  <si>
    <t>26.4. Succión. Puede ser suministrado mediante sistema de vacío o mediante aspirador.</t>
  </si>
  <si>
    <t>27. Ambiente de transición que cuenta con:</t>
  </si>
  <si>
    <t>27.1. Silla reclinable escualizable.</t>
  </si>
  <si>
    <t>28. Sala de reanimacion que cuenta con:</t>
  </si>
  <si>
    <t>28.1. Camilla rodante con freno y con baranda.</t>
  </si>
  <si>
    <t>28.2. Mesa auxiliar rodante.</t>
  </si>
  <si>
    <t>28.3. Aspirador para cada camilla.</t>
  </si>
  <si>
    <t>28.4.1. Trazado electrocardiográfico</t>
  </si>
  <si>
    <t>28.4.2. Presión no invasiva</t>
  </si>
  <si>
    <t>28.4.3. Saturación de oxígeno</t>
  </si>
  <si>
    <t>28.4.4. Temperatura</t>
  </si>
  <si>
    <t>28.5. Marcapasos externo no invasivo con batería. Puede estar incluido en el desfibrilador</t>
  </si>
  <si>
    <t>28.6. Lámpara o fuente de iluminación móvil o fija</t>
  </si>
  <si>
    <t>28.7. Carro de paro</t>
  </si>
  <si>
    <t>29.Cuando la sala de observación o el ambiente de transición del servicio de urgencias se preste en más de un piso o nivel en la misma edificación, cuenta con la dotación definida para estos ambientes en los numerales 25 y 26 del servicio de urgencias de baja complejidad.</t>
  </si>
  <si>
    <t>30. La sala de reanimación adicional a la ubicada en el piso o nivel de acceso directo desde el exterior de la edificación, cuenta con la dotación definida para este ambiente en el numeral 27 del servicio de urgencias de baja complejidad.</t>
  </si>
  <si>
    <t>Complejidad media y alta</t>
  </si>
  <si>
    <t>31. Cumple con los criterios que le sean aplicables de todos los servicios.</t>
  </si>
  <si>
    <t>URG_MD</t>
  </si>
  <si>
    <t>32. Cumple con los criterios definidos en baja complejidad y adicionalmente, cuenta con equipo de punción lumbar.</t>
  </si>
  <si>
    <t>33. Cumple con los criterios que le sean aplicables de todos los servicios.</t>
  </si>
  <si>
    <t>34. Cumple con los criterios que le sean aplicables de todos los servicios y adicionalmente cuenta con:</t>
  </si>
  <si>
    <t>34.1. Kit para recolección de evidencia forense y kit de profilaxis post exposición para VIH, ITS y anticoncepción de emergencia en víctimas de violencia sexual, según lo definido en la resolución 459 de 2012 o la norma que la modifique, adicione o sustituya.</t>
  </si>
  <si>
    <t>34.2. Oxígeno medicinal.</t>
  </si>
  <si>
    <t>URG_PP</t>
  </si>
  <si>
    <t>36. Cumple con los criterios definidos en todos los servicios y adicionalmente cuenta con la siguiente información documentada:</t>
  </si>
  <si>
    <t>36.1. Ronda médica de evolución diaria de pacientes.</t>
  </si>
  <si>
    <t>36.2. Solicitud de interconsultas.</t>
  </si>
  <si>
    <t>36.3. Entrega de turno por parte de enfermería y de medicina.</t>
  </si>
  <si>
    <t>36.4. Control de líquidos.</t>
  </si>
  <si>
    <t>36.5. Plan de cuidados de enfermería.</t>
  </si>
  <si>
    <t>36.6. Administración de medicamentos.</t>
  </si>
  <si>
    <t>36.7. Sujeción de pacientes.</t>
  </si>
  <si>
    <t>36.8. Toma de muestras de laboratorio clínico.</t>
  </si>
  <si>
    <t>36.9. Cateterismo vesical.</t>
  </si>
  <si>
    <t>36.10. Preparación para la toma de imágenes diagnósticas.</t>
  </si>
  <si>
    <t>36.11. Información a familiares o responsables sobre el estado de salud del paciente</t>
  </si>
  <si>
    <t>36.12. Atención médica inicial y definición de conducta, de las principales patologías que el servicio atiende.</t>
  </si>
  <si>
    <t>36.13. Selección y clasificación de pacientes - TRIAGE.</t>
  </si>
  <si>
    <t>36.14. Planeación para la prestación del servicio cuando aumente la demanda, que incluya la definición de estrategias para la descongestión y la mejora en los tiempos de respuesta al usuario.</t>
  </si>
  <si>
    <t>36.15. Criterios clínicos para la ubicación y atención de pacientes en el ambiente de transición.</t>
  </si>
  <si>
    <t>36.16. Criterios clínicos para referir y recibir a un usuario a servicios de consulta externa, hospitalización u otros servicios de cualquier complejidad.</t>
  </si>
  <si>
    <t>36.17. Identificación de pacientes que por su condición clínica pueden ser tratados en su domicilio.</t>
  </si>
  <si>
    <t>36.18. Identificación de pacientes que por su condición clínica pueden ser derivados a servicios de consulta externa que cuenten con la estrategia de consulta prioritaria.</t>
  </si>
  <si>
    <t>36.19. Manejo de urgencias que incluya:</t>
  </si>
  <si>
    <t>36.19.1. Intoxicación aguda y síndrome de abstinencia a sustancias psicoactivas, según oferta.</t>
  </si>
  <si>
    <t>36.19.2. Agitación psicomotora, conducta suicida y agresión a terceros.</t>
  </si>
  <si>
    <t>36.19.3. Agudización de síntomas psiquiátricos e intervención en crisis</t>
  </si>
  <si>
    <t>36.20. Plan Hospitalario para emergencias.</t>
  </si>
  <si>
    <t>36.21. Información al paciente sobre recomendaciones al egreso, criterios de reingreso, controles y posibles complicaciones.</t>
  </si>
  <si>
    <t>36.22. Declaración de muerte encefálica, acorde con la complejidad del servicio.</t>
  </si>
  <si>
    <t>36.23. Atención en salud a víctimas de violencia sexual según normatividad vigente.</t>
  </si>
  <si>
    <t>36.24. Aislamiento de pacientes que por su condición clínica lo requieran.</t>
  </si>
  <si>
    <t>36.25. Documento que orienta la atención en salud de pacientes con problemas y trastornos en salud mental o consumo de sustancias psicoactivas.</t>
  </si>
  <si>
    <t>36.26. Si ofrece la estrategia de sala de rehidratación oral o la estrategia de sala ERA, cuenta con información documentada sobre el manejo de pacientes que requieran rehidratación oral y/o pacientes con enfermedad respiratoria alta y baja, que incluye:</t>
  </si>
  <si>
    <t>36.26.1. Criterios documentados sobre las condiciones de los pacientes que pueden ser manejados en el servicio.</t>
  </si>
  <si>
    <t>36.26.2. Seguimiento del estado clínico.</t>
  </si>
  <si>
    <t>36.26.3. Criterios de tiempos máximos de manejo de pacientes con rehidratación oral y de pacientes con enfermedad respiratoria alta y baja, así como de su remisión al servicio de hospitalización.</t>
  </si>
  <si>
    <t>36.26.4. Información al paciente sobre recomendaciones al egreso, criterios que impliquen reingreso al servicio, controles y posibles complicaciones.</t>
  </si>
  <si>
    <t>37. Cuando la sala de observación o el ambiente de transición del servicio de urgencias se preste en más de un piso o nivel en la misma edificación, cuenta con documento que indique el traslado de pacientes entre los diferentes pisos o niveles.</t>
  </si>
  <si>
    <t>38. Cumple con los criterios que le sean aplicables de todos los servicios.</t>
  </si>
  <si>
    <t>URG_HCR</t>
  </si>
  <si>
    <t>Modalidades intramural y telemedicina: prestador remisor - prestador referencia</t>
  </si>
  <si>
    <t>URG_INT</t>
  </si>
  <si>
    <t>40. Cumple con los criterios definidos en todos los servicios y adicionalmente,</t>
  </si>
  <si>
    <t>41.1. Servicio de imágenes diagnósticas, a excepción de las zonas especiales de dispersión geográfica, donde no se exigirá.</t>
  </si>
  <si>
    <t>41.2. Servicio de laboratorio clínico</t>
  </si>
  <si>
    <t>41.3. Servicio de hospitalización</t>
  </si>
  <si>
    <t>41.4. Servicio farmacéutico</t>
  </si>
  <si>
    <t>41.5. Servicio de transporte asistencial</t>
  </si>
  <si>
    <t>41.6. Servicios de apoyo (alimentación, lavandería, vigilancia)</t>
  </si>
  <si>
    <t>Modalidad telemedicina- prestador remisor - prestador referencia</t>
  </si>
  <si>
    <t>42. No aplica</t>
  </si>
  <si>
    <t>43. Cumple con los criterios definidos en todos los servicios y adicionalmente, cuenta con:</t>
  </si>
  <si>
    <t>43.1. Servicio de imágenes diagnósticas</t>
  </si>
  <si>
    <t>43.2. Servicio de laboratorio clínico</t>
  </si>
  <si>
    <t>43.3. Servicio de hospitalización</t>
  </si>
  <si>
    <t>43.4. Servicio de cirugía</t>
  </si>
  <si>
    <t>43.5. Servicio farmacéutico</t>
  </si>
  <si>
    <t>44. Disponibilidad de:</t>
  </si>
  <si>
    <t>44.1. Servicio de transporte asistencial</t>
  </si>
  <si>
    <t>44.2. Servicios de apoyo (alimentación, lavandería, vigilancia).</t>
  </si>
  <si>
    <t>Modalidad telemedicina- prestador remisor -prestador referencia</t>
  </si>
  <si>
    <t>45. No aplica</t>
  </si>
  <si>
    <t>46. Cumple con los criterios definidos en todos los servicios y adicionalmente, cuenta con:</t>
  </si>
  <si>
    <t>46.1. Servicio de hospitalización</t>
  </si>
  <si>
    <t>46.2. Servicio de cirugía</t>
  </si>
  <si>
    <t>46.3. Servicio de cuidado intensivo adulto o pediátrico o neonatal, según oferta.</t>
  </si>
  <si>
    <t>46.4. Servicio farmacéutico</t>
  </si>
  <si>
    <t>46.5. Servicio de imágenes diagnósticas</t>
  </si>
  <si>
    <t>46.6. Servicio de laboratorio clínico</t>
  </si>
  <si>
    <t>46.7. Servicio de gestión pre transfusional</t>
  </si>
  <si>
    <t>47. Disponibilidad de:</t>
  </si>
  <si>
    <t>47.1. Servicio de transporte asistencial</t>
  </si>
  <si>
    <t>47.2. Servicios de apoyo (alimentación, lavandería, vigilancia).</t>
  </si>
  <si>
    <t>Modalidad telemedicina- prestador remisor- prestador referencia</t>
  </si>
  <si>
    <t>48. No aplica</t>
  </si>
  <si>
    <t>TR__AS_TH</t>
  </si>
  <si>
    <t>Modalidades extramural y telemedicina - prestador remisor</t>
  </si>
  <si>
    <t>Para ambulancias terrestres:</t>
  </si>
  <si>
    <t>1.1. Tecnólogo en atención prehospitalaria o técnico profesional en atención prehospitalaria o auxiliar en enfermería,  en cualquier caso, cuenta con constancia de asistencia en las acciones de formación continua en soporte vital básico.</t>
  </si>
  <si>
    <t>1.2. Conductor que cuenta con licencia para la conducción del respectivo vehículo, expedida por la autoridad competente  y adicionalmente cuenta con constancia de asistencia en las acciones de formación continua en primeros auxilios o de primer respondiente.</t>
  </si>
  <si>
    <t>Para ambulancias fluviales y marítimas:</t>
  </si>
  <si>
    <t>2. Cumple con los criterios que le sean aplicables de todos los servicios y adicionalmente cuenta con:</t>
  </si>
  <si>
    <t>2.1. Tecnólogo en atención prehospitalaria o técnico profesional en atención prehospitalaria o auxiliar en enfermería, en cualquier caso, cuenta con constancia de asistencia en las acciones de formación continua en soporte vital básico.</t>
  </si>
  <si>
    <t>2.2. Para embarcaciones menores (cuya capacidad de transporte no excede las 25 toneladas) cuenta con:</t>
  </si>
  <si>
    <t>2.2.1. Motorista y tripulante (que puede ser ayudante fluvial), que cuentan con permiso expedido por la autoridad competente  y adicionalmente cuentan con constancia de asistencia en las acciones de formación continua en primeros auxilios o de primer respondiente.</t>
  </si>
  <si>
    <t>2.2.2. Para embarcaciones mayores (cuya capacidad de transporte excede las 25 toneladas) la tripulación mínima será la que determina el Ministerio de Transporte para las 6 categorías que conforman este grupo de embarcaciones, cuenta con licencia expedidos por la autoridad competente y adicionalmente cuentan con constancia de asistencia en las acciones de formación continua en primeros auxilios o de primer respondiente.</t>
  </si>
  <si>
    <t>Para ambulancias terrestres, fluviales y marítimas</t>
  </si>
  <si>
    <t>3.1. Coordinador responsable de la totalidad de las ambulancias con las que cuente el servicio, que puede ser profesional de la medicina o profesional de la enfermería.</t>
  </si>
  <si>
    <t>4. La ambulancia cuenta con la siguiente tripulación:</t>
  </si>
  <si>
    <t>4.1. Profesional de la medicina.</t>
  </si>
  <si>
    <t>4.2. Profesional de la enfermería o tecnólogo en atención prehospitalaria o técnico profesional en atención prehospitalaria o auxiliar de enfermería.</t>
  </si>
  <si>
    <t>4.3. Conductor que cuenta con licencia para la conducción del respectivo vehículo expedida por la autoridad competente y adicionalmente cuenta con constancia de asistencia en las acciones de formación continua en primeros auxilios o de primer respondiente.</t>
  </si>
  <si>
    <t>4.4. El personal profesional de la salud cuenta con constancia de asistencia en las acciones de formación continua en soporte vital avanzado.</t>
  </si>
  <si>
    <t>4.5. El personal técnico o auxiliar cuenta con constancia de asistencia en las acciones de formación continua en soporte vital básico.</t>
  </si>
  <si>
    <t>Para ambulancias fluviales y marítimas</t>
  </si>
  <si>
    <t>5. Para embarcaciones menores (cuya capacidad de transporte no excede las 25 toneladas), motorista y otro tripulante (que puede ser ayudante fluvial), con permisos expedidos por la autoridad competente y adicionalmente cuentan con constancia de asistencia en las acciones de formación continua en primeros auxilios o de primer respondiente.</t>
  </si>
  <si>
    <t>6. Para embarcaciones mayores (cuya capacidad de transporte excede las 25 toneladas), la tripulación mínima será la que determina el Ministerio de Transporte para las 6 categorías que conforman este grupo de embarcaciones, con licencias y permisos expedidos por la autoridad competente y adicionalmente cuentan con constancia de asistencia en las acciones de formación continua en primeros auxilios o de primer respondiente.</t>
  </si>
  <si>
    <t>Para ambulancias aéreas</t>
  </si>
  <si>
    <t>7.1. Profesional de la medicina.</t>
  </si>
  <si>
    <t>7.2. Profesional de la enfermería o tecnólogo (a) en atención prehospitalaria o técnico (a) profesional en atención prehospitalaria.</t>
  </si>
  <si>
    <t>7.3. Tripulación de vuelo que cuenta con licencia y certificado médico expedido por la unidad administrativa especial de aeronáutica civil – UAEAC.</t>
  </si>
  <si>
    <t>7.4. El personal profesional de la salud cuenta con constancia de asistencia en las acciones de formación continua en soporte vital avanzado.</t>
  </si>
  <si>
    <t>7.5. El personal técnico o auxiliar cuenta con constancia de asistencia en las acciones de formación continua en soporte vital básico.</t>
  </si>
  <si>
    <t>7.6. La tripulación de vuelo y el personal de salud cuentan con certificado vigente de entrenamiento específico para el servicio de ambulancias aéreas otorgado por un centro de instrucción aeronáutico autorizado por la unidad administrativa especial de aeronáutica civil – UAEAC.</t>
  </si>
  <si>
    <t>9. El profesional de la salud puede hacer uso de la categoría telexperticia sincrónica entre profesionales de la salud, de acuerdo con lo definido por el prestador de servicios de salud en el estándar de procesos prioritarios.</t>
  </si>
  <si>
    <t>10. El personal de salud no profesional puede hacer uso de la categoría telexperticia sincrónica con profesionales de la salud de acuerdo con lo definido por el prestador de servicios de salud en el estándar de procesos prioritarios.</t>
  </si>
  <si>
    <t>TR_AS_INF</t>
  </si>
  <si>
    <t>11. Las ambulancias terrestres, fluviales, y marítimas, además de los requisitos exigidos por el sector salud, deben cumplir con los que para este tipo de servicios determinen las autoridades de tránsito terrestre, fluvial y marítimo.</t>
  </si>
  <si>
    <t>12. Cumple con los criterios que le sean aplicables de todos los servicios y adicionalmente cuenta con:</t>
  </si>
  <si>
    <t>12.1. Sede donde se manejen los procesos administrativos que cuenta con:</t>
  </si>
  <si>
    <t>12.1.1.Ambiente para el manejo de medicamentos y dispositivos médicos e insumos.</t>
  </si>
  <si>
    <t>12.1.2. Área o ambiente para el almacenamiento de equipos biomédicos.</t>
  </si>
  <si>
    <t>12.1.3. Área o ambiente para realizar procesos de limpieza y desinfección, que cuenta con mesón de trabajo con poceta</t>
  </si>
  <si>
    <t>12.1.4. Sistema eléctrico que permita la conexión de los equipos biomédicos.</t>
  </si>
  <si>
    <t>12.1.5. Ambiente para el archivo de las historias clínicos y registros.</t>
  </si>
  <si>
    <t>12.2. Disponibilidad de área o ambiente para realizar el proceso de aseo, limpieza y desinfección de los vehículos. Cuando el prestador de servicios de salud contrate el proceso de aseo, limpieza y desinfección de los vehículos con un tercero, cuenta con un contrato, o convenio o acuerdo escrito entre las partes. Para este caso el tercero cuenta con los permisos correspondientes expedidos por la autoridad sanitaria y ambiental para tal fin.</t>
  </si>
  <si>
    <t>Para ambulancias terrestres</t>
  </si>
  <si>
    <t>Carrocería del vehículo</t>
  </si>
  <si>
    <t>13. La carrocería del vehículo cuenta con:</t>
  </si>
  <si>
    <t>13.1. Dos compartimentos, uno para el conductor y otro para el paciente con comunicación visual y auditiva entre sí.</t>
  </si>
  <si>
    <t>13.2. Acceso principal al compartimiento del paciente por la parte posterior que cuenta con una apertura útil de mínimo 1.10 metros altura y de 0.90 metros de ancho, con mecanismo que permite el bloqueo en posición de “abierta”, con un peldaño adherido a la carrocería con acabado antideslizante para facilitar el acceso al compartimiento del paciente. Sobre estas medidas se autorizan variaciones máximas del 10 %.</t>
  </si>
  <si>
    <t>13.3. En el compartimiento del paciente, el vehículo cuenta con ventanas con vidrio de seguridad, visibilidad únicamente de adentro hacia fuera y dispositivo de martillo o de otro tipo, para fracturarlas, en caso de necesidad.</t>
  </si>
  <si>
    <t>13.4. Las dimensiones interiores del compartimiento del paciente para ambulancias 4x4, 4x2 y tipo van son mínimo de 2.20m de longitud, 1.50m de ancho y 1.35 de alto.</t>
  </si>
  <si>
    <t>13.5. En todos los lados exteriores de la carrocería incluida el techo está la leyenda “ambulancia”, fabricada en material reflectivo. En el aviso de la parte anterior externa de la carrocería, la palabra “ambulancia”, tiene un largo mínimo del 90% del frente del vehículo y está escrita en sentido inverso.</t>
  </si>
  <si>
    <t>13.6. En los costados y en la parte posterior de la ambulancia, lleva el nombre o logotipo del prestador de servicios de salud a la cual pertenece, también lleva la sigla TAB o TAM y el nombre del municipio sede del prestador de servicios de salud.</t>
  </si>
  <si>
    <t>13.7. En los costados, puertas posteriores y en el techo de la ambulancia, deberá tener “estrella de la vida”, de color azul o verde reflectivo, o el emblema protector de la misión médica de conformidad con lo dispuesto en la Resolución 4481 de 2012 o las normas que la modifiquen, adicionen o sustituyan del Ministerio de Salud y la Protección Social.</t>
  </si>
  <si>
    <t>13.8. Los vehículos de transporte asistencial en baja o mediana complejidad que estén al servicio de la sociedad nacional de la cruz roja colombiana, comité internacional de la cruz roja y la federación internacional de sociedades de la cruz roja estarán exentos de cumplir el anterior requisito y su emblema será la cruz roja sobre fondo blanco. De igual manera, los medios de transporte sanitario que pertenecen a las fuerzas militares y de policía, conservarán sus colores correspondientes y se identificarán con el emblema de la cruz roja, pintado sobre un recuadro blanco.</t>
  </si>
  <si>
    <t xml:space="preserve">14. El vehículo cuenta con: </t>
  </si>
  <si>
    <t>14.1. Dispositivo de señalización óptica (barra de luces) en la parte delantera y por encima del vidrio parabrisas que puede ser de tipo rotatorio, intermitente o estroboscópico, visible como mínimo a 180º y de fácil observación con la luz del día.</t>
  </si>
  <si>
    <t>14.2. Dispositivo de señalización óptica, que puede ser de tipo rotatorio, intermitente o estroboscópico, visible como mínimo a 180º y de fácil observación a la luz del día, que se encuentra ubicado en la parte posterior de la carrocería del vehículo.</t>
  </si>
  <si>
    <t>14.3. Dos luces de delimitación: laterales, blancas fijas, distribuidas simétricamente en cada costado del vehículo.</t>
  </si>
  <si>
    <t>14.4. Dos luces de delimitación: laterales rojas intermitentes, distribuidas simétricamente en cada costado del vehículo.</t>
  </si>
  <si>
    <t>Interior del vehículo</t>
  </si>
  <si>
    <t>15.1. Revestimientos interiores del compartimiento del paciente sin elementos afilados o cortantes, de material lavable, con acabados no rugosos y resistentes al deterioro por agentes desinfectantes.</t>
  </si>
  <si>
    <t>15.2. Piso antideslizante, su unión con las paredes es hermética y se encuentra adherido al vehículo.</t>
  </si>
  <si>
    <t>15.3. Silla del acompañante y silla del personal auxiliador, de material lavable que cuenta con cinturones de seguridad y protección para la cabeza y la espalda.</t>
  </si>
  <si>
    <t>15.4. Cinturones de seguridad adicionales para sostener una camilla adicional.</t>
  </si>
  <si>
    <t>15.5. Leyenda de “este es un espacio libre de humo de tabaco” u otro similar” y “use el cinturón de seguridad”, ubicada en el compartimiento del paciente.</t>
  </si>
  <si>
    <t>15.6. Gabinetes del compartimiento del paciente que son livianos, de material resistente, lisos, lavables, sin bordes agudos o filos cortantes y cuentan con puertas de material transparente, resistente, con anclajes seguros para evitar su apertura.</t>
  </si>
  <si>
    <t>15.7. Los gabinetes llevan el nombre correspondiente y colores de identificación para guardar los elementos de acuerdo con su especialidad, así: azul: sistema respiratorio; rojo: sistema circulatorio; amarillo: pediátrico; verde: quirúrgico y accesorios.</t>
  </si>
  <si>
    <t>15.8. Entrepaños de los gabinetes que cuentan con borde ligeramente elevado para evitar que los medicamentos y equipos biomédicos se caigan cuando el vehículo está en movimiento.</t>
  </si>
  <si>
    <t>15.9. Los gases del tubo de escape no ingresan al interior de la ambulancia.</t>
  </si>
  <si>
    <t>15.10. Cuenta con iluminación interior para toda el área de manejo del paciente.</t>
  </si>
  <si>
    <t>15.11. Lámpara desmontable que permita su utilización a distancia del vehículo.</t>
  </si>
  <si>
    <t>15.12. Barra pasamanos en el compartimiento del paciente, fijada al techo y resistente para sostener al personal asistencial cuando el vehículo esté en movimiento.</t>
  </si>
  <si>
    <t>15.13. Compartimiento aislado para los cilindros de oxígeno medicinal con manómetros visibles y regulables desde el interior del compartimiento del paciente</t>
  </si>
  <si>
    <t>Sistema sonoro y de comunicaciones</t>
  </si>
  <si>
    <t>16.1. Sirena como sistema principal de alerta.</t>
  </si>
  <si>
    <t>16.2. Sistema de telecomunicaciones de doble vía, asignado exclusivamente a la ambulancia, que le permita establecer contacto con su central, base o red de coordinación.</t>
  </si>
  <si>
    <t>16.3. Sistema de georreferenciación y comunicación que permita el monitoreo y contacto con la entidad territorial en salud a través del CRUE.</t>
  </si>
  <si>
    <t>Otras condiciones generales de seguridad del vehículo</t>
  </si>
  <si>
    <t>17. Cuenta con:</t>
  </si>
  <si>
    <t>17.1. Extintor para fuegos ABC, con capacidad mínima de carga de 2.26 kg. Para cada uno de los compartimentos de la ambulancia (conductor y paciente).</t>
  </si>
  <si>
    <t>17.2. Chalecos reflectivos para la tripulación.</t>
  </si>
  <si>
    <t>Para ambulancias marítimas y fluviales</t>
  </si>
  <si>
    <t>Condiciones generales de la embarcación</t>
  </si>
  <si>
    <t>18. Cuenta con:</t>
  </si>
  <si>
    <t>18.1. El diseño y la construcción de la embarcación cumple con la normatividad vigente a la fecha de la construcción, expedidas por las autoridades competentes.</t>
  </si>
  <si>
    <t>18.2.Compartimiento para el paciente que tiene como mínimo las siguientes dimensiones: largo útil 2.20 metros, ancho útil 2.20 metros, altura interna útil 2.0 metros. (sobre estas medidas se autorizan variaciones máximas del 15 %).</t>
  </si>
  <si>
    <t>18.3. Soportes y elementos metálicos de los equipos biomédicos no representan riesgo de accidente.</t>
  </si>
  <si>
    <t>18.4. Banco para soportar una camilla principal, construida en material resistente y fijado en la cubierta del vehículo.</t>
  </si>
  <si>
    <t>18.5. El piso no debe poseer elementos afilados o cortantes y está fabricado en material lavable, que evite la acumulación del mugre y contaminantes, resistente a los agentes desinfectantes habituales, antideslizante, con las uniones del piso con las paredes herméticamente selladas.</t>
  </si>
  <si>
    <t>18.6. La embarcación está fabricada en materiales resistentes al medio acuático.</t>
  </si>
  <si>
    <t>18.7. La cubierta inferior del compartimiento del paciente está fabricada en material antideslizante, sin elementos afilados o cortantes, de material lavable, con acabados redondeados, superficies pulidas y resistentes a agentes desinfectantes.</t>
  </si>
  <si>
    <t>18.8. La disposición de los soportes y elementos metálicos para equipos de asistencia, deben quedar de tal forma que no produzcan daño a los ocupantes del vehículo.</t>
  </si>
  <si>
    <t>18.9. Techo-cubierta de material rígido o plegable, liviano, para proteger y cubrir los compartimientos del paciente, piloto y acompañantes.</t>
  </si>
  <si>
    <t>18.10. El techo-cubierta debe servir en su parte exterior de soporte a los dispositivos de alerta, luces y exploradoras y en su parte interior para la fijación de los rieles para ubicación de líquidos parenterales y equipos biomédicos.</t>
  </si>
  <si>
    <t>19.1. Extintor para fuegos ABC, con capacidad mínima de carga de 2.26 kilogramos para la ambulancia.</t>
  </si>
  <si>
    <t>19.2. Chalecos salvavidas para cada uno de los ocupantes.</t>
  </si>
  <si>
    <t>Área del paciente</t>
  </si>
  <si>
    <t>20. Cuenta con:</t>
  </si>
  <si>
    <t>20.1. Asientos tanto para los acompañantes como para el motorista auxiliar con su respectivo espaldar.</t>
  </si>
  <si>
    <t>20.2. Leyenda de “este es un espacio libre de humo de tabaco” u otro similar” y “use chaleco salvavidas”.</t>
  </si>
  <si>
    <t>20.3. Compartimientos livianos, de material resistente, lisos, lavables, sin bordes agudos o filos cortantes, con puertas resistentes, abatibles o deslizantes, con anclajes seguros para evitar su apertura.</t>
  </si>
  <si>
    <t>20.4. Los gabinetes llevan el nombre correspondiente y colores de identificación para guardar los elementos, de acuerdo con su especialidad, así: azul: sistema respiratorio; rojo: sistema circulatorio; amarillo: pediátrico; verde: quirúrgico y accesorios.</t>
  </si>
  <si>
    <t>20.5. El paciente está ubicado de tal manera que los gases de los motores no le afecten</t>
  </si>
  <si>
    <t>Luces y otros elementos del vehículo</t>
  </si>
  <si>
    <t>21.1. Iluminación interior para toda el área de manejo del paciente.</t>
  </si>
  <si>
    <t>21.2. Brújula y luces de navegación.</t>
  </si>
  <si>
    <t>21.3. Dispositivo de señalización óptica (barra de luces) que puede ser de tipo rotatorio, intermitente o estroboscópico, de fácil observación con la luz del día, ubicado sobre el techo-cubierta.</t>
  </si>
  <si>
    <t>21.4. Compartimiento aislado para los cilindros de oxígeno medicinal con manómetros visibles y regulables desde el interior del compartimiento del paciente.</t>
  </si>
  <si>
    <t>Sistema de comunicaciones</t>
  </si>
  <si>
    <t>22. Cumple con los criterios definidos en materia de comunicaciones para ambulancia terrestre y adicionalmente cuenta con:</t>
  </si>
  <si>
    <t>22.1. Sistema de perifoneo externo como mecanismo de alerta o de información.</t>
  </si>
  <si>
    <t>22.2. Sistema de georreferenciación y comunicación que permita el monitoreo y contacto con la secretaría de salud departamental o distrital, o la entidad que tenga a cargo dichas competencias. a través del CRUE.</t>
  </si>
  <si>
    <t>23. Las ambulancias terrestres, fluviales, marítimas y aéreas, además de los requisitos exigidos por el sector salud, deben cumplir con los que para este tipo de servicios determinen las autoridades de tránsito terrestre, fluvial, marítimo y aéreo.</t>
  </si>
  <si>
    <t>24. Adicional a lo definido para la complejidad baja, la carrocería del vehículo cuenta con:</t>
  </si>
  <si>
    <t>24.1. Sistema eléctrico que cuenta con las siguientes especificaciones:</t>
  </si>
  <si>
    <t>24.1.1. Sistema generador de energía eléctrica a partir del motor, tipo alternador, con potencia suficiente o varios de ellos, para lograr que todos los equipos biomédicos funcionen de manera simultánea.</t>
  </si>
  <si>
    <t>24.1.2. Mínimo dos baterías con una capacidad mínima total de 150 amperios.</t>
  </si>
  <si>
    <t>24.1.3. mínimo dos tomacorrientes tipo “encendedor de cigarrillo” identificados en el compartimiento del paciente.</t>
  </si>
  <si>
    <t>24.1.4. Convertidor de 12 voltios corriente continua a 120 voltios +/-15% de corriente alterna, con mínimo dos tomacorrientes identificados en el compartimiento del paciente.</t>
  </si>
  <si>
    <t>24.1.5. Un tomacorriente en el exterior de la carrocería debidamente protegido.</t>
  </si>
  <si>
    <t>24.1.6. Cable conductor con polo a tierra y recubierto con caucho de mínimo 30 metros de longitud, con los extremos adaptados para alimentación eléctrica.</t>
  </si>
  <si>
    <t>24.1.7. En los costados y en la parte posterior de la ambulancia, debe llevar el nombre o logotipo de la entidad a la cual pertenece, la sigla TAM y el nombre del municipio sede del prestador de servicios de salud.</t>
  </si>
  <si>
    <t>Para ambulancias aéreas:</t>
  </si>
  <si>
    <t>25. Adicional a lo definido para la complejidad baja, la sede donde se manejen todos los procesos administrativos para el servicio cuenta con certificado de operaciones como empresa de trabajos aéreos especiales en la modalidad de ambulancia aérea expedido por la Unidad Administrativa Especial de la Aeronáutica Civil – UAEAC.</t>
  </si>
  <si>
    <t>26. La aeronave cuenta con los siguientes documentos vigentes emitidos por la UAEAC:</t>
  </si>
  <si>
    <t>26.1. Certificado de aeronavegabilidad</t>
  </si>
  <si>
    <t>26.2. Certificado de matrícula</t>
  </si>
  <si>
    <t>26.3. Forma RAC 337 con la cual se autoriza la alteración de la aeronave como ambulancia aérea</t>
  </si>
  <si>
    <t>Condiciones generales para cualquier tipo de aeronave</t>
  </si>
  <si>
    <t>27. La aeronave cuenta con:</t>
  </si>
  <si>
    <t>27.1. Puerta de acceso que permita maniobrar el ingreso y salida de la camilla, sin necesidad de flexionar al paciente.</t>
  </si>
  <si>
    <t>27.2. Cabina del paciente que permite maniobras de reanimación.</t>
  </si>
  <si>
    <t>27.3. Sillas para los tripulantes y los acompañantes que cuentan con cinturones de seguridad.</t>
  </si>
  <si>
    <t>27.4. Iluminación interior para toda el área de manejo del paciente aún con los motores apagados.</t>
  </si>
  <si>
    <t>27.5. Leyenda de “este es un espacio libre de humo de tabaco” u otro similar” y “use el cinturón de seguridad” en el compartimiento del paciente</t>
  </si>
  <si>
    <t>27.6. Señalización de la salida o salidas de emergencia.</t>
  </si>
  <si>
    <t>27.7. Sistema de oxígeno medicinal, diferente al del paciente.</t>
  </si>
  <si>
    <t>27.8. El sistema de oxígeno medicinal está asegurado con arnés a la estructura de la aeronave o está en el interior de la camilla; con sistema de conexión rápida y con manómetro visible y regulable.</t>
  </si>
  <si>
    <t>27.9. Las paredes y materiales del interior de la aeronave son lavables.</t>
  </si>
  <si>
    <t>Sistema eléctrico</t>
  </si>
  <si>
    <t>28. La aeronave cuenta con:</t>
  </si>
  <si>
    <t>28.1. Fuente propia de energía</t>
  </si>
  <si>
    <t>28.2. Inversor o sistemas de alimentación de los equipos para su funcionamiento regular durante el traslado del paciente y para facilitar el uso permanente de los equipos a bordo manteniendo siempre la disponibilidad de sus baterías.</t>
  </si>
  <si>
    <t>28.3. Lámpara que permita su utilización a distancia de la aeronave.</t>
  </si>
  <si>
    <t>29. Para ambulancias aéreas:</t>
  </si>
  <si>
    <t>29.1. Sistema de telecomunicaciones de doble vía que le permita establecer contacto con su central, base o torre de control.</t>
  </si>
  <si>
    <t>29.2. La base principal y las bases auxiliares cuenta con sistema de comunicación que permita el contacto con la entidad territorial de salud a través del CRUE.</t>
  </si>
  <si>
    <t>TR_AS_DOT</t>
  </si>
  <si>
    <t>Para las ambulancias terrestres, fluviales y marítimas</t>
  </si>
  <si>
    <t>31. Cumplen con los criterios definidos para todos los servicios y adicionalmente, cuentan con:</t>
  </si>
  <si>
    <t>31.1. Desfibrilador externo automático, incluyendo electrodos adhesivos para adultos y pediátricos, con fecha de vencimiento vigente.</t>
  </si>
  <si>
    <t>31.2. Fonendoscopio adulto y pediátrico</t>
  </si>
  <si>
    <t>31.3. Tensiómetro adulto y pediátrico</t>
  </si>
  <si>
    <t>31.4. Equipo eléctrico de aspiración de urgencia con todos sus accesorios (manguera de succión y sondas de aspiración de varios tamaños).</t>
  </si>
  <si>
    <t>31.5. Aspirador nasal manual.</t>
  </si>
  <si>
    <t>31.6. Glucómetro</t>
  </si>
  <si>
    <t>31.7. Torniquetes para el control de hemorragias.</t>
  </si>
  <si>
    <t>31.8. Camilla principal con sistema de anclaje y cinturones de seguridad o correas para asegurar el paciente.</t>
  </si>
  <si>
    <t>31.9. Camilla secundaria para inmovilización espinal y correas para asegurar el paciente.</t>
  </si>
  <si>
    <t>31.10. Tabla espinal corta o chaleco de extracción vehicular.</t>
  </si>
  <si>
    <t>31.11. Atril portasuero de dos ganchos.</t>
  </si>
  <si>
    <t>31.12. Silla de ruedas portátil, liviana y plegable, con una capacidad de carga de mínimo 120 kg. Deberá tener mínimo dos cinturones de sujeción para el paciente y para su transporte al interior de la ambulancia.</t>
  </si>
  <si>
    <t>31.13. Pinzas de Magill.</t>
  </si>
  <si>
    <t>31.14. Tijeras de material o cortatodo.</t>
  </si>
  <si>
    <t>31.15. Riñonera.</t>
  </si>
  <si>
    <t>31.16.Pato para mujeres.</t>
  </si>
  <si>
    <t>31.17. Pato para hombres.</t>
  </si>
  <si>
    <t>31.18. Lámpara de mano (linterna) con baterías de repuesto.</t>
  </si>
  <si>
    <t>31.19. Manta térmica aluminizada.</t>
  </si>
  <si>
    <t>31.20. Oxígeno medicinal con capacidad total de almacenamiento de mínimo tres (3) metros cúbicos permanentes disponibles.</t>
  </si>
  <si>
    <t>31.21. Oxígeno medicinal portátil de mínimo 0.5 metros cúbicos para permitir el desplazamiento de las camillas manteniendo el suministro de oxígeno medicinal al paciente.</t>
  </si>
  <si>
    <t>31.22. Conjunto para inmovilización que cuenta con inmovilizadores cervicales graduables, adulto (2) y pediátrico (2), inmovilizadores laterales de cabeza, inmovilizadores para extremidades superiores e inferiores.</t>
  </si>
  <si>
    <t>31.23. Resucitador pulmonar manual.</t>
  </si>
  <si>
    <t>31.24. Los equipos biomédicos deben contar con sistema de fijación específico al vehículo sin detrimento de su operación.</t>
  </si>
  <si>
    <t>31.25. Monitor de signos vitales con accesorios adultos y pediátricos que cuenta como mínimo con:</t>
  </si>
  <si>
    <t>31.25.1. Trazado electrocardiográfico si no está incorporado en el desfibrilador</t>
  </si>
  <si>
    <t>31.25.1. Presión no invasica</t>
  </si>
  <si>
    <t>31.25.3. Saturación de oxígeno que puede estar integrado en el monitor o externo</t>
  </si>
  <si>
    <t>Para las ambulancias terrestres, fluviales y marítimas:</t>
  </si>
  <si>
    <t>32. Cumple con los criterios definidos para la baja complejidad y adicionalmente cuenta con:</t>
  </si>
  <si>
    <t>32.1. Desfibrilador bifásico con capacidad de realizar cardioversión sincrónica y marcapasos transcutáneo, baterías mínimas para 4 horas con paletas (adulto y pediátrico). No requiere el desfibrilador definido en baja complejidad.</t>
  </si>
  <si>
    <t>32.2. Ventilador para traslado, de acuerdo con la edad del paciente (adulto y pediátrico) que cuenta con las siguientes especificaciones:</t>
  </si>
  <si>
    <t>32.2.1. Dos modos de volumen y modos de presión</t>
  </si>
  <si>
    <t>32.2.2. Batería mínimo para 4 horas.</t>
  </si>
  <si>
    <t>32.2.3. Fracción inspirada de oxígeno -fio2.</t>
  </si>
  <si>
    <t>32.2.4. Indicación de volumen corriente y minuto</t>
  </si>
  <si>
    <t>32.2.5. Indicación de presión máxima y plateu</t>
  </si>
  <si>
    <t>32.2.6. Presión positiva al final de la espiración - PEEP, frecuencia respiratoria máxima de la máquina y del paciente (respiración espontánea)</t>
  </si>
  <si>
    <t>32.2.7. Alarmas auditivas y visuales de presión, volumen, apnea, presión de aire, oxígeno medicinal y batería baja.</t>
  </si>
  <si>
    <t>32.2.8. Sistema de conexión rápida al oxígeno medicinal y al aire medicinal, la conexión al aire medicinal podrá ser reemplazado por turbina integrada al equipo.</t>
  </si>
  <si>
    <t>32.2.9. Modos de control, asistido/control y presión positiva continua en la vía aérea - CPAP.</t>
  </si>
  <si>
    <t>32.3. Equipo de órganos de los sentidos, con baterías de repuesto.</t>
  </si>
  <si>
    <t>32.4. Dos bombas de infusión o una con dos canales, con batería mínimo para 4 horas.</t>
  </si>
  <si>
    <t>32.5. Medidor de pico flujo.</t>
  </si>
  <si>
    <t>32.6. Laringoscopio con hojas rectas y curvas neonatales, pediátricas y adulto.</t>
  </si>
  <si>
    <t>33. Para traslado neonatal, cumple con lo anterior y adicionalmente cuenta con:</t>
  </si>
  <si>
    <t>33.1. Incubadora pediátrica portátil.</t>
  </si>
  <si>
    <t>33.2. Adicional a lo exigido para el ventilador mecánico de transporte adulto / pediátrico, el ventilador neonatal cuenta con control de flujo y tiempo inspiratorio.</t>
  </si>
  <si>
    <t>34. Adicional a lo establecido para transporte terrestre, marítimo y fluvial en mediana complejidad, cuenta con:</t>
  </si>
  <si>
    <t>34.1. La capacidad de almacenamiento del sistema de oxígeno medicinal permite su suministro al paciente durante el trayecto desde el origen al destino, contemplando además contingencias por espera y cierre de aeropuertos.</t>
  </si>
  <si>
    <t>34.2. Camilla del paciente que cuenta con cinturones de seguridad y está debidamente asegurada a la estructura de la aeronave.</t>
  </si>
  <si>
    <t>34.3. Los equipos biomédicos están certificados para transporte aéreo por parte del fabricante de tal manera que se garantice su funcionamiento bajo cualquier condición de vuelo y en especial, ante cambios de presión barométrica, vibración, turbulencia y temperaturas extremas, aceleración y desaceleración y no afecten los sistemas de radio y de navegación de la aeronave cuando estén en uso.</t>
  </si>
  <si>
    <t>34.4. Los equipos biomédicos cuentan con:</t>
  </si>
  <si>
    <t>34.4.1. Certificados EMI: interferencia electromagnética.</t>
  </si>
  <si>
    <t>34.4.2. Certificado de prueba de interferencia de radio frecuencia (RFI).</t>
  </si>
  <si>
    <t>Modalidad de telemedicina prestador de referencia</t>
  </si>
  <si>
    <t>TR_AS_MED</t>
  </si>
  <si>
    <t>36. Cumple con los criterios que le sean aplicables de todos los servicios y adicionalmente el prestador define los medicamentos, dispositivos médicos e insumos requeridos de acuerdo con lo documentado en el estándar de procesos prioritarios.</t>
  </si>
  <si>
    <t>37. Cuenta con:</t>
  </si>
  <si>
    <t>37.1. Oxígeno medicinal</t>
  </si>
  <si>
    <t>37.2. Aditamento supraglótico de varias tallas adulto y pediátrico.</t>
  </si>
  <si>
    <t>38. Cumple con los criterios que le sean aplicables de todos los servicios y adicionalmente cuenta con convenio o contrato escrito vigente con un banco de sangre, certificado por la autoridad competente para el suministro de componentes sanguíneos y la realización de pruebas transfusionales.</t>
  </si>
  <si>
    <t>39. Cumple con los criterios definidos para ambulancias terrestres, fluviales y marítimas en la baja complejidad y adicionalmente cuenta con:</t>
  </si>
  <si>
    <t>39.1. Los medicamentos, dispositivos médicos e insumos definidos por el prestador de servicios de salud de acuerdo con la morbilidad, riesgos de complicaciones más frecuentes y lo documentado para el procedimiento de reanimación cardio cerebro pulmonar.</t>
  </si>
  <si>
    <t>40. Adicional a lo establecido para transporte terrestre, marítimo y fluvial en media complejidad:</t>
  </si>
  <si>
    <t>40.1. Los elementos acondicionados para el transporte de insumos y medicamentos (maletas, maletines, gabinetes, etc.) Son de material resistente, lisos, lavables, sin bordes agudos o filos cortantes con cierres seguros para evitar la apertura involuntaria y su sujeción a la aeronave está aprobada por la unidad administrativa especial de la aeronáutica civil – UAEAC.</t>
  </si>
  <si>
    <t>40.2. Los elementos acondicionados para el transporte de insumos y medicamentos (maletas, maletines, gabinetes, etc.), llevan el nombre correspondiente y los colores de identificación de acuerdo con su especialidad, así: azul: sistema respiratorio; rojo: sistema circulatorio; amarillo: pediátrico; verde: quirúrgico y accesorios.</t>
  </si>
  <si>
    <t>TR_AS_PP</t>
  </si>
  <si>
    <t>Para las ambulancias terrestres, fluviales, marítimas y aéreas:</t>
  </si>
  <si>
    <t>41. Cumple con los criterios que le sean aplicables de todos los servicios y adicionalmente cuenta con la siguiente información documentada:</t>
  </si>
  <si>
    <t>41.1. Manejo de urgencias</t>
  </si>
  <si>
    <t>41.2. Remisión que incluya traslado de niños y personas en abandono o sin acompañante.</t>
  </si>
  <si>
    <t>41.3. Atención en salud de pacientes con problemas y trastornos en salud mental o consumo de sustancias psicoactivas.</t>
  </si>
  <si>
    <t>41.4. Rutinas permanentes de mantenimiento preventivo y correctivo del vehículo.</t>
  </si>
  <si>
    <t>41.5. Aseo, limpieza y desinfección de la ambulancia, que incluya las rutinas para su realización.</t>
  </si>
  <si>
    <t>41.6. Medicamentos, dispositivos médicos e insumos en los procedimientos que se realicen.</t>
  </si>
  <si>
    <t>42. Cumple con los criterios que le sean aplicables de todos los servicios.</t>
  </si>
  <si>
    <t>TR_AS_HC</t>
  </si>
  <si>
    <t>43. Cumple con los criterios que le sean aplicables de todos los servicios y adicionalmente cuenta con:</t>
  </si>
  <si>
    <t>43.1. Registro con el nombre de los pacientes atendidos o trasladados con la siguiente información:</t>
  </si>
  <si>
    <t>43.1.1. Nombre de los pacientes atendidos o trasladados.</t>
  </si>
  <si>
    <t>43.1.2. Nombre del acompanante o responsable</t>
  </si>
  <si>
    <t>43.1.3. Fecha</t>
  </si>
  <si>
    <t>43.1.4. Hora</t>
  </si>
  <si>
    <t>43.1.5. Origen</t>
  </si>
  <si>
    <t>43.1.6. Destino del servicio</t>
  </si>
  <si>
    <t>43.1.7. Tipo de servicio</t>
  </si>
  <si>
    <t>43.1.8. Nombre del personal que atiende el servicio</t>
  </si>
  <si>
    <t>43.1.9. Evolución y procedimientos durante el traslado o atención de los pacientes en el programa o servicio.</t>
  </si>
  <si>
    <t>44. Cumple con los criterios que le sean aplicables de todos los servicios</t>
  </si>
  <si>
    <t>TR_AS_INT</t>
  </si>
  <si>
    <t>Modalidades extramural y telemedicina - prestador remisor- prestador de referencia</t>
  </si>
  <si>
    <t>45. No Aplica</t>
  </si>
  <si>
    <t>S_AT_PH_TH</t>
  </si>
  <si>
    <t>Modalidades extramural y tefemedicina - prestador remisor</t>
  </si>
  <si>
    <t>1.1 Tecnólogo en atención prehospitalaria o técnico profesional en atención prehospitalaria o profesional de la medicina.</t>
  </si>
  <si>
    <t>1.2 El talento humano en salud cuenta con constancia de asistencia en las acciones de formación continua en soporte vital avanzado</t>
  </si>
  <si>
    <t>2. Cumple con los criterios que te sean aplicables de todos los servicios.</t>
  </si>
  <si>
    <t>3. El profesional de la salud puede hacer uso de la categoría telexperticia sincrónica entre profesionales de la salud, de acuerdo con lo definido por el prestador de servicios de salud en el estándar de procesos prioritarios</t>
  </si>
  <si>
    <t>4. El personal de salud no profesional puede hacer uso de la categoría telexperticia sincrónica con profesionales de la salud de acuerdo con lo definido por el prestador de servicios de salud en e! estándar de procesos prioritarios.</t>
  </si>
  <si>
    <t>S_AT_PH_INF</t>
  </si>
  <si>
    <t>Complejidad  baja</t>
  </si>
  <si>
    <t>5. Cumple con los criterios que le sean aplicables de todos los servicios y adicionalmente, cuenta con:</t>
  </si>
  <si>
    <t>5.1. Sede donde se manejen los procesos administrativos del servicio, que cuenta con:</t>
  </si>
  <si>
    <t>5.1.1 Ambiente para el almacenamiento de medicamentos y dispositivos médicos e insumos</t>
  </si>
  <si>
    <t>5.1.2.Ambiente o área para e! almacenamiento de equipos biomédicos</t>
  </si>
  <si>
    <t>5.1.3.Sistema eléctrico que permita la conexión de los equipos biomédicos</t>
  </si>
  <si>
    <t>5.1.4.Ambiente para el archivo de las historias clínicos y  registros</t>
  </si>
  <si>
    <t>6. Disponibilidad de Ambiente o área para llevar a cabo el proceso de aseo, limpieza y desinfección de los vehículos</t>
  </si>
  <si>
    <t>7. Cuenta con medio de transporte para el traslado de personal asistencial no destinado al transporte de pacientes que cumple con los requisitos de movilización exigidos por las autoridades de tránsito.</t>
  </si>
  <si>
    <t>8. Adicionalmente el medio de transporte no destinado al transporte de pacientes cuenta con:</t>
  </si>
  <si>
    <t>8.1 Sistema de georreferenciación y comunicación que permita el monitoreo y contacto con la secretaría de salud departamental o distrital, o la entidad que tenga a cargo dichas competencias a través del CRUE.</t>
  </si>
  <si>
    <t>8.2. Sistema de alerta visual y sonora.</t>
  </si>
  <si>
    <t>8.3. Identificación institucional.</t>
  </si>
  <si>
    <t>8.4. Chaleco reflectivo para el talento humano</t>
  </si>
  <si>
    <t>S_AT_PH_DOT</t>
  </si>
  <si>
    <t>10. El medio de transporte para el traslado de personal asistencial, no destinado al transporte de pacientes cuentan con·</t>
  </si>
  <si>
    <t>10.1. Desfibrilador externo automático, incluyendo electrodos adhesivos para adultos y pediátricos, con fecha de vencimiento vigente.</t>
  </si>
  <si>
    <t>10.2. Resucitador pulmonar  manual.</t>
  </si>
  <si>
    <t>10.3. Succión. Mediante aspirador</t>
  </si>
  <si>
    <t>10.4. Monitor de signos vitales con accesorios que cuenta como mínimo con:</t>
  </si>
  <si>
    <t>10.4.1. Trazado electrocardiográfico si no está incorporado en el desfibrilador</t>
  </si>
  <si>
    <t>10.4.2. Presión no invasiva.</t>
  </si>
  <si>
    <t>10.4.3. Saturación de oxígeno que puede estar integrado en el monitor o externo</t>
  </si>
  <si>
    <t>10.5. Batería</t>
  </si>
  <si>
    <t>10.6. Laringoscopio con hojas rectas y curvas, cuando el talento humano del servicio se preste con profesional de la medicina.</t>
  </si>
  <si>
    <t>10.7. Maletín básico para manejo de trauma que cuenta con</t>
  </si>
  <si>
    <t>10.7.1. Gasas</t>
  </si>
  <si>
    <t>10.7.2. Compresas</t>
  </si>
  <si>
    <t>10.7.3. Vendas de gasa</t>
  </si>
  <si>
    <t>10.7.4. Vendas de tela</t>
  </si>
  <si>
    <t>10.7.5. Vendas elásticas de varios tamaños</t>
  </si>
  <si>
    <t>10.7.6. Dos torniquetes para el control de hemorragias</t>
  </si>
  <si>
    <t>10.7.7. Inmovilizador cervical adulto y pediátrico (multi-talla)</t>
  </si>
  <si>
    <t>10.7.8. Dos mantas térmicas o aluminizadas</t>
  </si>
  <si>
    <t>10.7.9. Férulas rígidas o maleables para la sujeción de extremidades.</t>
  </si>
  <si>
    <t>10.8. Maletín para examen físico, que cuenta con los siguientes equipos biomédicos:</t>
  </si>
  <si>
    <t>10.8.1. Fonendoscopios (adulto y pediátrico)</t>
  </si>
  <si>
    <t>10.8.2. Tensiómetros (adulto y pediátrico)</t>
  </si>
  <si>
    <t>10.8.3. Termómetro clínico</t>
  </si>
  <si>
    <t>10.8.4. Equipo de órganos de los sentidos con baterías de repuesto</t>
  </si>
  <si>
    <t>10.8.5. Glucómetro</t>
  </si>
  <si>
    <t>10.8.6. Lámpara portátil (linterna)</t>
  </si>
  <si>
    <t>10.8.7. Tijeras corta todo</t>
  </si>
  <si>
    <t>10.8.8. Guantes desechables y estériles</t>
  </si>
  <si>
    <t>10.8.9. Mascarillas o tapabocas desechables</t>
  </si>
  <si>
    <t>10.8.10. Gafas de bioprotección</t>
  </si>
  <si>
    <t>10.8.11. Baja lenguas</t>
  </si>
  <si>
    <t>10.8.12. Oxímetro</t>
  </si>
  <si>
    <t>S_AT_PH_MD</t>
  </si>
  <si>
    <t>12.1. Maletín con medicamentos, equipos biomédicos y dispositivos médicos, definidos con base en la información documentada en el estándar de procesos prioritarios.</t>
  </si>
  <si>
    <t>S_AT_PH_PP</t>
  </si>
  <si>
    <t>14. Cumple con los criterios que le sean aplicables de todos los servicios y adicionalmente cuenta con la siguiente información documentada:</t>
  </si>
  <si>
    <t>14.1. Manejo de urgencias prehospitalarias.</t>
  </si>
  <si>
    <t>14.2. Atención en salud de pacientes con problemas y trastornos en salud mental o consumo de sustancias psicoactivas.</t>
  </si>
  <si>
    <t>14.3. Medicamentos, equipos biomédicos y dispositivos médicos en los procedimientos que se realicen.</t>
  </si>
  <si>
    <t>S_AT_PH_HCR</t>
  </si>
  <si>
    <t>Modalidades extramural y telemedicina -  prestador remisor</t>
  </si>
  <si>
    <t>16. de todos los servicios y adicionalmente cuenta con:</t>
  </si>
  <si>
    <t>16.1. Tarjetas de clasificación de multitud de lesionados.</t>
  </si>
  <si>
    <t>16.2. Registro con el nombre de los pacientes atendidos que cuenta con la siguiente información:</t>
  </si>
  <si>
    <t>16.2.1. Fecha.</t>
  </si>
  <si>
    <t>16.2.2. Hora.</t>
  </si>
  <si>
    <t>16.2.3. Origen.</t>
  </si>
  <si>
    <t>16.2.4. Tipo de servicio.</t>
  </si>
  <si>
    <t>16.2.5. Nombre del personal que atiende el servicio.</t>
  </si>
  <si>
    <t>16.2.6. Evolución y manejo del paciente.</t>
  </si>
  <si>
    <t>16.2.7. Nombre institución receptora.</t>
  </si>
  <si>
    <t>S_AT_PH_INT</t>
  </si>
  <si>
    <t>18. No aplica.</t>
  </si>
  <si>
    <t>S_Aparto_TH</t>
  </si>
  <si>
    <t>Modalidades intramural y telemedicina - prestador  remisor</t>
  </si>
  <si>
    <t>2.1. Profesional de la medicina general.</t>
  </si>
  <si>
    <t>2.2. Profesional de la enfermería.</t>
  </si>
  <si>
    <t>Complejidades mediana  y alta</t>
  </si>
  <si>
    <t>3. Cumple con los criterios que le sean aplicables de todos los servicios y adicionalmente, cuenta con:</t>
  </si>
  <si>
    <t>3.1. Profesional de la medicina especialista en ginecobstetricia</t>
  </si>
  <si>
    <t>3.2. Profesional de la enfermería.</t>
  </si>
  <si>
    <t>3.3. Auxiliar de enfermería.</t>
  </si>
  <si>
    <t>4.1. Profesional de la medicina especialista en pediatría.</t>
  </si>
  <si>
    <t>4.2. Profesional de la medicina especialista en anestesiología.</t>
  </si>
  <si>
    <t>4.3. Profesional de psicología.</t>
  </si>
  <si>
    <t>5.1. Profesional de nutrición y dietética.</t>
  </si>
  <si>
    <t>5.2. Profesional de fisioterapia o terapia respiratoria.</t>
  </si>
  <si>
    <t>5.3. Profesional de trabajo social.</t>
  </si>
  <si>
    <t>Compleiidades baja, mediana y alta</t>
  </si>
  <si>
    <t>Modalidad telemedicina - prestador referencia</t>
  </si>
  <si>
    <t>7. El profesional de salud puede hacer uso de la categoría telexperticia sincrónica o asincrónica entre profesionales de la salud de acuerdo con lo definido por el prestador de servicios de salud en el estándar de procesos prioritarios.</t>
  </si>
  <si>
    <t>8. El personal de salud no profesional puede hacer uso de la categoría telexperticia sincrónica o asincrónica con profesionales de la salud de acuerdo con lo definido por el prestador de servicios de salud en el estándar de procesos prioritarios.</t>
  </si>
  <si>
    <t>S_Aparto_INF</t>
  </si>
  <si>
    <t>9.1. Sala de visitas</t>
  </si>
  <si>
    <t>9.2. Área para la recepción y entrega de pacientes.</t>
  </si>
  <si>
    <t>9.3. Vestidor para pacientes que funciona como filtro.</t>
  </si>
  <si>
    <t>9.4. Vestidor para el talento humano que funciona como filtro y área para casilleros.</t>
  </si>
  <si>
    <t>9.5. Estación de enfermería.</t>
  </si>
  <si>
    <t>10. Disponibilidad en el servicio de unidad sanitaria.</t>
  </si>
  <si>
    <t>11. Ambiente de trabajo de parto que cuenta con:</t>
  </si>
  <si>
    <t>11.1. Área para dos camillas por cada mesa de parto.</t>
  </si>
  <si>
    <t>11.2. Sistema de vacío.</t>
  </si>
  <si>
    <t>Barrera física móvil o fija entre camillas, que permite fácil limpieza y desinfección y la privacidad del paciente, cuando exista más de una camilla.</t>
  </si>
  <si>
    <t>12. Sala de partos (16 m2) que cuenta con:</t>
  </si>
  <si>
    <t>12.1. Área de atención al recién nacido o ambiente de adaptación.</t>
  </si>
  <si>
    <t>12.2. Sistema de vacío.</t>
  </si>
  <si>
    <t>12.3. Lavamanos quirúrgico en cantidad igual al número de sala de partos, ubicado antes del ingreso a cada sala de partos.</t>
  </si>
  <si>
    <t>12.4. La puerta de la sala permite la visualización entre el interior y el exterior o cuenta con visor y su ancho permite el paso de las camillas.</t>
  </si>
  <si>
    <t>13. Cuando la sala de partos funcione en la zona de quirófanos del servicio de cirugía, sólo se puede compartir con éste, el vestidor de personal.</t>
  </si>
  <si>
    <t>14. Los procedimientos quirúrgicos de obstetricia se deben realizar en el servicio de cirugía.</t>
  </si>
  <si>
    <t>15. Ambiente de recuperación que cuenta con:</t>
  </si>
  <si>
    <t>15.1. Puesto de enfermería.</t>
  </si>
  <si>
    <t>15.2. Área para dos camillas por cada mesa de parto</t>
  </si>
  <si>
    <t>16. Cuando se oferte la estrategia TPR (trabajo de parto, parto y recuperación en el mismo ambiente), Cumple con los criterios que le sean aplicables de todos los servicios y cuenta con:</t>
  </si>
  <si>
    <t>16.1. Habitación individual de TPR con dimensión mínima de 16 m2, que cuenta con:</t>
  </si>
  <si>
    <t>16.1.1. Baño, guardarropa y sistema de llamado.</t>
  </si>
  <si>
    <t>16.1.2. Mesón de trabajo</t>
  </si>
  <si>
    <t>16.1.3. Poceta, cuando la requiera, según los procedimientos que documente.</t>
  </si>
  <si>
    <t>16.1.4. Área de atención al recién nacido.</t>
  </si>
  <si>
    <t>16.1.5. Lavamanos con dispositivo de manos libres adicional dentro de la habitación.</t>
  </si>
  <si>
    <t>16.2. Disponibilidad en el servicio de:</t>
  </si>
  <si>
    <t>16.2.1. Sala de visitas.</t>
  </si>
  <si>
    <t>16.2.2. Unidades sanitarias discriminadas por sexo.</t>
  </si>
  <si>
    <t>16.2.3. Estación de enfermería.</t>
  </si>
  <si>
    <t>Complejidades  mediana y alta</t>
  </si>
  <si>
    <t>17. Cumple con los criterios definidos para el servicio de atención del parto de baja complejidad y adicionalmente cuenta con consultorio con unidad sanitaria</t>
  </si>
  <si>
    <t>Modalidad de telemedicína - prestador de referencia</t>
  </si>
  <si>
    <t>18.	Cumple con los criterios que le sean aplicables de todos los servicios.</t>
  </si>
  <si>
    <t>S_Aparto_DOT</t>
  </si>
  <si>
    <t>Modalidades lntramural, telemedicina - prestador remisor</t>
  </si>
  <si>
    <t>19. Cumple con los criterios que le sean aplicables de todos los servicios y adicionalmente:</t>
  </si>
  <si>
    <t>19.1. El ambiente de trabajo de parto cuenta con:</t>
  </si>
  <si>
    <t>19.1.1. Cama hospitalaria para atención de partos.</t>
  </si>
  <si>
    <t>19.1.2. Monitor fetal.</t>
  </si>
  <si>
    <t>19.1.3. Oxígeno medicinal que puede ser suministrado mediante salida de oxígeno medicinal o mediante oxígeno medicinal portátil por camilla</t>
  </si>
  <si>
    <t>19.2. La sala de partos cuenta con:</t>
  </si>
  <si>
    <t>19.2.1. Lámpara pielítica o cielítica.</t>
  </si>
  <si>
    <t>19.2.2. Mesa para atención de partos.</t>
  </si>
  <si>
    <t>19.2.3. Equipo para atención de partos.</t>
  </si>
  <si>
    <t>19.2.4. Equipo de episiotomía y episiorrafia.</t>
  </si>
  <si>
    <t>19.2.5. Aspirador o sistema de succión.</t>
  </si>
  <si>
    <t>19.2.6. Oxígeno medicinal que puede ser suministrado mediante salida de oxígeno medicinal o mediante oxígeno medicinal portátil por camilla</t>
  </si>
  <si>
    <t>19.3. El área de adaptación del recién nacido cuenta con:</t>
  </si>
  <si>
    <t>19.3.1. Incubadora abierta o lámpara de calor radiante.</t>
  </si>
  <si>
    <t>19.3.2. Báscula para bebé.</t>
  </si>
  <si>
    <t>19.3.3. Infantometro.</t>
  </si>
  <si>
    <t>19.3.4. Cinta métrica.</t>
  </si>
  <si>
    <t>19.3.5. Oxímetro con sensor neonatal.</t>
  </si>
  <si>
    <t>19.3.6. Fonendoscopio pediátrico.</t>
  </si>
  <si>
    <t>19.3.7. Laringoscopio con hoja neonatal.</t>
  </si>
  <si>
    <t>19.4. La sala de recuperación cuenta con:</t>
  </si>
  <si>
    <t>19.4.1. Camilla con barandas, ruedas y freno.</t>
  </si>
  <si>
    <t>19.4.2. Disponibilidad de cunas.</t>
  </si>
  <si>
    <t>19.4.3. Oxígeno medicinal que puede ser suministrado mediante salida de oxígeno medicinal o mediante oxígeno medicinal portátil por camilla</t>
  </si>
  <si>
    <t>19.4.4. Succión. Puede ser suministrado mediante sistema de vacío o mediante aspirador.</t>
  </si>
  <si>
    <t>19.5. Para todo el servicio disponibilidad de:</t>
  </si>
  <si>
    <t>19.5.1. Carro de paro</t>
  </si>
  <si>
    <t>19.5.2. Bomba de infusión.</t>
  </si>
  <si>
    <t>19.5.3. Glucómetro.</t>
  </si>
  <si>
    <t>19.5.4. Incubadora de transporte.</t>
  </si>
  <si>
    <t>19.5.5. Silla de ruedas.</t>
  </si>
  <si>
    <t>19.5.6. Oxígeno medicinal que puede ser suministrado mediante salida de oxígeno medicinal o mediante oxígeno medicinal portátil por camilla.</t>
  </si>
  <si>
    <t>20. Cuando se oferte la estrategia TPR (trabajo de parto, parto y recuperación en el mismo ambiente), cuenta con:</t>
  </si>
  <si>
    <t>20.1. Cama hospitalaria para atención de partos.</t>
  </si>
  <si>
    <t>20.2. Lámpara pielítica o cielítica.</t>
  </si>
  <si>
    <t>20.3. Equipo para atención de partos.</t>
  </si>
  <si>
    <t>20.4. Equipo de episiotomía y episiorrafia</t>
  </si>
  <si>
    <t>20.5. Incubadora abierta o lámpara de calor radiante.</t>
  </si>
  <si>
    <t>20.6. Succión. Puede ser suministrado mediante sistema de vacío o mediante aspirador</t>
  </si>
  <si>
    <t>20.7. Oxígeno medicinal que puede ser suministrado mediante salida de oxígeno medicinal o mediante oxígeno medicinal portátil por camilla</t>
  </si>
  <si>
    <t>20.8. Disponibilidad en el servicio de:</t>
  </si>
  <si>
    <t>20.8.1. Bomba de infusión.</t>
  </si>
  <si>
    <t>20.8.2. Báscula para bebé.</t>
  </si>
  <si>
    <t>20.8.3. Infantómetro.</t>
  </si>
  <si>
    <t>20.8.4. Cinta métrica.</t>
  </si>
  <si>
    <t>20.8.5. Oxímetro con sensor neonatal.</t>
  </si>
  <si>
    <t>20.8.6. Fonendoscopio.</t>
  </si>
  <si>
    <t>20.8.7. Camilla con barandas, ruedas y freno.</t>
  </si>
  <si>
    <t>20.8.8. Carro de paro</t>
  </si>
  <si>
    <t>Modalidades lntramural, tefemedicina - prestador remisor</t>
  </si>
  <si>
    <t>21. Cumple con los criterios definidos en el servicio de atención del parto de baja complejidad y adicionalmente cuenta con:</t>
  </si>
  <si>
    <t>21.1. El ambiente de trabajo de parto:</t>
  </si>
  <si>
    <t>21.1.1. Equipo para amniocentesis</t>
  </si>
  <si>
    <t>21.1.2. Doppler fetal.</t>
  </si>
  <si>
    <t>21.2. En la sala de partos:</t>
  </si>
  <si>
    <t>21.2.1. Incubadora pediátrica portátil, convencional o abierta.</t>
  </si>
  <si>
    <t>21.2.2. Ecógrafo.</t>
  </si>
  <si>
    <t>21.3. Disponibilidad en el servicio de:</t>
  </si>
  <si>
    <t>21.3.1. Máquina de anestesia.</t>
  </si>
  <si>
    <t>21.3.2. Monitor de signos vitales.</t>
  </si>
  <si>
    <t>21.3.3. Electrobisturí.</t>
  </si>
  <si>
    <t>21.3.4. Reanimador pulmonar neonatal manual con accesorios para control del límite de presión y manómetro.</t>
  </si>
  <si>
    <t>21.3.5. Oxígeno medicinal que puede ser suministrado mediante salida de oxígeno medicinal o mediante oxígeno medicinal portátil por camilla</t>
  </si>
  <si>
    <t>Complejidad  alta</t>
  </si>
  <si>
    <t>22. Cumple con los criterios definidos en mediana complejidad y adicionalmente, cuenta con la siguiente dotación para el consultorio para examen:</t>
  </si>
  <si>
    <t>22.1. Camilla con estribos</t>
  </si>
  <si>
    <t>22.2. Tensiómetro.</t>
  </si>
  <si>
    <t>22.3. Fonendoscopio.</t>
  </si>
  <si>
    <t>22.4. Espéculos vaginales desechables o que se demuestre la esterilización</t>
  </si>
  <si>
    <t>Modalidad de tefemedicina - prestador de referencia</t>
  </si>
  <si>
    <t>S_Aparto_MD</t>
  </si>
  <si>
    <t>Modalidades intramural, telemedicina    prestador remisor</t>
  </si>
  <si>
    <t>24. Cumple con los criterios que le sean aplicables de todos los servicios y adicionalmente cuenta con:</t>
  </si>
  <si>
    <t>24.1. Catéteres para vena umbilical.</t>
  </si>
  <si>
    <t>24.2. Oxígeno medicinal.</t>
  </si>
  <si>
    <t>24.3. Kit de emergencias obstétricas o código rojo.</t>
  </si>
  <si>
    <t>25. Cuando se oferte la estrategia TPR (trabajo de parto, parto y recuperación en el mismo ambiente), cuenta con:</t>
  </si>
  <si>
    <t>25.1. Catéteres para vena umbilical.</t>
  </si>
  <si>
    <t>25.2. Oxígeno medicinal</t>
  </si>
  <si>
    <t>Modalidad de telemedicina – prestador de referencia</t>
  </si>
  <si>
    <t>S_Aparto_PP</t>
  </si>
  <si>
    <t>27. Cumple con los criterios que le sean aplicables de todos los servicios y adicionalmente cuenta con la siguiente información documentada:</t>
  </si>
  <si>
    <t>27.1. Atención del parto.</t>
  </si>
  <si>
    <t>27.2. Indicaciones y técnica de la episiotomía y episiorrafia.</t>
  </si>
  <si>
    <t>27.3. Manejo de complicaciones intraparto e instrumentación.</t>
  </si>
  <si>
    <t>27.4. Atención al recién nacido que incluya:</t>
  </si>
  <si>
    <t>27.4.1. Profilaxis ocular y umbilical.</t>
  </si>
  <si>
    <t>27.4.2. Adaptación.</t>
  </si>
  <si>
    <t>27.4.3. Reanimación del recién nacido.</t>
  </si>
  <si>
    <t>27.4.4. Criterios de remisión</t>
  </si>
  <si>
    <t>27.4.5. Vacunación.</t>
  </si>
  <si>
    <t>27.4.6. Pinzamiento oportuno del cordón.</t>
  </si>
  <si>
    <t>27.4.7. Tamizaje neonatal</t>
  </si>
  <si>
    <t>27.4.8. Preparación de fórmulas artificiales, priorizando la lactancia materna exclusiva.</t>
  </si>
  <si>
    <t>27.4.9. Protocolo de manejo del prematuro en programa canguro con base en los lineamientos del Ministerio de Salud y Protección Social.</t>
  </si>
  <si>
    <t>27.5. Información sobre métodos de planificación familiar.</t>
  </si>
  <si>
    <t>28. Cumple con los criterios definidos en la baja complejidad y adicionalmente cuenta con la siguiente información documentada:</t>
  </si>
  <si>
    <t>28.1. Manejo de hemorragia post-parto y post-cesárea y de complicaciones intraparto.</t>
  </si>
  <si>
    <t>28.2. Criterios clínicos para el ingreso al servicio de cuidados intensivos neonatales y de adultos.</t>
  </si>
  <si>
    <t>Modalidad de telemedicina- prestador de referencia</t>
  </si>
  <si>
    <t>S_Aparto_HCR</t>
  </si>
  <si>
    <t>30. Cumple con los criterios que le sean aplicables de todos los servicios y adicionalmente cuenta con partograma para toda materna en trabajo de parto.</t>
  </si>
  <si>
    <t>Modalidad de telemeclicina - prestador referencia</t>
  </si>
  <si>
    <t>S_Aparto_INT</t>
  </si>
  <si>
    <t>32. Cumple con los criterios que le sean aplicables de todos los servicios y adicionalmente disponibilidad de:</t>
  </si>
  <si>
    <t>32.1. Servicio de laboratorio clínico.</t>
  </si>
  <si>
    <t>32.2. Servicio de imágenes diagnósticas.</t>
  </si>
  <si>
    <t>32.3. Servicio de transporte asistencial.</t>
  </si>
  <si>
    <t>32.4. Servicio farmacéutico.</t>
  </si>
  <si>
    <t>32.5. Servicio de vacunación.</t>
  </si>
  <si>
    <t>32.6. Servicios de apoyo (alimentación, lavandería y vigilancia)</t>
  </si>
  <si>
    <t>33. Cumple con los criterios que le sean aplicables de todos los servicios y adicionalmente cuenta con:</t>
  </si>
  <si>
    <t>33.1. Servicio de cirugía.</t>
  </si>
  <si>
    <t>33.2. Servicio de laboratorio clínico.</t>
  </si>
  <si>
    <t>33.3. Servicio de imágenes diagnósticas.</t>
  </si>
  <si>
    <t>33.4. Servicio farmacéutico.</t>
  </si>
  <si>
    <t>33.5. Servicio de gestión pre transfusional.</t>
  </si>
  <si>
    <t>34. Disponibilidad de:</t>
  </si>
  <si>
    <t>34.1. Servicio de vacunación</t>
  </si>
  <si>
    <t>34.2. Servicio de transporte asistencial.</t>
  </si>
  <si>
    <t>34.3. Servicios de apoyo (alimentación, lavandería y vigilancia).</t>
  </si>
  <si>
    <t>Complejidades alta</t>
  </si>
  <si>
    <t>35. Cumple con los criterios definidos para la atención de parto de mediana complejidad y adicionalmente cuenta con:</t>
  </si>
  <si>
    <t>35.1. Servicio de cuidado intensivo neonatal.</t>
  </si>
  <si>
    <t>35.2. Servicio de cuidado intensivo adultos.</t>
  </si>
  <si>
    <t>36. No aplica.</t>
  </si>
  <si>
    <t>Consultorio de entrevista</t>
  </si>
  <si>
    <t>Consultorio de exámen físico</t>
  </si>
  <si>
    <t>Sala de procedimeintos</t>
  </si>
  <si>
    <t>Consultorio Odontológico</t>
  </si>
  <si>
    <t>CONSULTORIO ENTREVISTA</t>
  </si>
  <si>
    <t>1. No se realiza exámen físico ni procedimientos
2. No se exige la dotación que se presenta para consultorio exámen físico
3. Cuenta con la dotación necesaria que se solicite</t>
  </si>
  <si>
    <t>CONSULTORIO EXAMEN FISICO</t>
  </si>
  <si>
    <t>1. Camilla fija
2. Escalerilla
3. Tensiómetro para adulto o pediátrico, según la oferta del servicio
4. Fonendoscopio para adulto o pediátrico, según la oferta del servicio
5. Equipo de órganos de los sentidos
6. Martillo de reflejos
7. Tallímetro o infantómetro según la oferta del servicio
8. Cinta métrica
9. Báscula grado médico
10. Termómetro, cuando lo requiera
11. Negatoscopio cuando se requiera</t>
  </si>
  <si>
    <t>SALA DE PROCEDIMIENTOS</t>
  </si>
  <si>
    <t>1. Camilla con barandas, ruedas y freno; en caso de que los procedimients requieran estas características
2. Dotación mínima definida para el consultorio exámen físico
3. Dotación necesaria para el procedimiento a realizar</t>
  </si>
  <si>
    <t>CONSULTORIO ODONTOLOGICO</t>
  </si>
  <si>
    <t>1. Unidad odontológica fija
2. Lámpara de fotocurado o amalgamador
3. Negatoscopio cuando se requiera
4. Sistema de succión (Puede estar incorporado a la Unidad Odontológica)
5. Compresor de aire para uso odontológico
6. Instrumental básico odontológico</t>
  </si>
  <si>
    <t>AMBIENTES/ÁREAS REQUERIDAS POR PROCESO</t>
  </si>
  <si>
    <t>AMBIENTES/ÁREAS</t>
  </si>
  <si>
    <t>1. Mínimo 4m^2
2. Área para entrevista 
3. Lavamanos</t>
  </si>
  <si>
    <t>1. Mínimo 10m^2
2. Área para entrevista
3. Área de exámen
4. Lavamanos
5. Separación entre áreas por barrera física fija o móvil</t>
  </si>
  <si>
    <t>1. Área para entrevista
2. Área de procedimientos
3. Mesón de trabajo
4. Poceta, cuando la requiera
5. Lavamanos
6. Separación entre áreas por barrera física fija</t>
  </si>
  <si>
    <t>Con 1 Unidad Odontológica
1. Mínimo 10m^2
2. Área para entrevista, si la requiere
3. Área para la unidad odontológica
4. Lavamanos
5. Área con mesón de trabajo con poceta
Con más de 1 Unidad Odontológica
1. Mínimo 10m^2
2. Área adicional por cada unidad odontológica
3. Barrera física fija o móvil entre las unidades odontológicas
4. Mínimo 1 lavamanos por cada 3 unidades odontológicas
5. Ambiente con mesón de trabajo y poceta</t>
  </si>
  <si>
    <t>DISPONIBILIDAD DE</t>
  </si>
  <si>
    <t>1. Sala de espera. 
2. Mínimo una (1) unidad sanitaria de uso mixto, apta para personas con movilidad reducida.
3. Mínimo una (1) unidad sanitaria discriminada por sexo apta para personas con movilidad reducida.</t>
  </si>
  <si>
    <t>Cantidad mínima</t>
  </si>
  <si>
    <t>1. CONSULTORIO ENTREVISTA: No hay equipos biomédicos que requieran una salida eléctrica. Sin embargo, debe tenerse en cuenta los tomacorrientes necesarios si el área de entrevista cuenta con zona de cómputo 
2. CONSULTORIO EXÁMEN FÍSICO: El negatoscopio requiere salida eléctrica, adicional, tener en cuenta la zona de cómputo del área de entrevista y tomacorrientes adicionales en caso de que se vaya a hacer uso de otro equipo/dispositivo eléctrico.
3. SALA DE PROCEDIMIENTOS: Tomacorrientes para el negatoscopio, zona de cómputo del área de entrevista, tomacorrientes adicionales en caso de que se vaya a hacer uso de un equipo eléctrico durante el procedimiento 
4. CONSULTORIO ODONTOLÓGICO: Mínimo 6 para la dotación requerida</t>
  </si>
  <si>
    <t>Tipo</t>
  </si>
  <si>
    <t>1. En caso de que se soliciten sitios de cómputo para la conexión del personal.
2. Si se requiere de telemetría, para que los sensores migren la información a través de la conexión IP.</t>
  </si>
  <si>
    <t>No aplica</t>
  </si>
  <si>
    <t>Necesario en consultorios odontológicos para el compresor de aire</t>
  </si>
  <si>
    <t>1. En las instalaciones que requieran de lavamanos
2. Para el suministro de agua de las unidades odontológicas en los consultorios odontológicos.</t>
  </si>
  <si>
    <t>1. En las instalaciones que requieran de lavamanos
2. En los consultorios odontológicos</t>
  </si>
  <si>
    <t>AGUAS RESIDUALES</t>
  </si>
  <si>
    <t>Provenientes de:
1. Unidades Sanitarias
2. Instalaciones que requieren de lavamanos
3. Unidades Odontológicas</t>
  </si>
  <si>
    <t>Catalina</t>
  </si>
  <si>
    <t xml:space="preserve">Deben ser impermeables, lavables, sólidos, resistentes a factores ambientales e incombustibles y de superficie lisa y continua. </t>
  </si>
  <si>
    <t>Resistentes a factores ambientales, continuos, antideslizantes, impermeables, lavables, sólidos, resistentes a procesos de lavado y desinfección.</t>
  </si>
  <si>
    <t xml:space="preserve">Deben ser impermeables, lavables, sólidos, resistentes a fctores ambientales e incombustibles y de superficie lisa y continua. </t>
  </si>
  <si>
    <t>En salas de procedimientos y consultorios odontológicos, la unión entre paredes o muros y el piso debe ser en media caña evitando la formación de aristas o de esquinas.</t>
  </si>
  <si>
    <t>En los servicios de cirugía, atención del parto, ambiente TPR y el ambiente de esterilización, la unión entre cielo raso o techo y la pared o muro y la unión entre paredes o muros, debe contar con media caña, evitando la formación de aristas o de esquinas.</t>
  </si>
  <si>
    <t>No se tienen requerimientos adicionales</t>
  </si>
  <si>
    <t>1. CONSULTORIO ENTREVISTA: No hay equipos biomédicos que requieran una salida eléctrica. Sin embargo, debe tenerse en cuenta los tomacorrientes necesarios si el área de entrevista cuenta con zona de cómputo 
2. CONSULTORIO EXÁMEN FÍSICO: El negatoscopio requiere salida eléctrica, adicional, tener en cuenta la zona de cómputo del área de entrevista y tomacorrientes adicionales en caso de que se vaya a hacer uso de otro equipo/dispositivo eléctrico.
3. SALA DE PROCEDIMIENTOS: Tomacorrientes para el negatoscopio, zona de cómputo del área de entrevista, tomacorrientes adicionales en caso de que se vaya a hacer uso de un equipo eléctrico durante el procedimiento 
4. CONSULTORIO ODONTOLÓGICO: Mínimo 5 para la dotación requerida</t>
  </si>
  <si>
    <t>1. En las instalaciones destinadas en el servicio para el ambiente de baño</t>
  </si>
  <si>
    <t>Almacenamiento y administración de vacunas</t>
  </si>
  <si>
    <t>ALMACENAMIENTO Y ADMINISTRACIÓN DE VACUNAS</t>
  </si>
  <si>
    <t>1. Refrigerador para almacenamiento de vacunas
2. Regulador o estabilizador de voltaje, o conexión con indicador de polo a tierra para refrigeradores con alimentación eléctrica
3. Termos portavacunas para vacunas e insumos necesarios
4. Sensores de temperatura y humedad para controlar estos parámetros de ambiente para las vacunas</t>
  </si>
  <si>
    <t>CONSULTORIO PARA ADMINISTRACIÓN DE MEDICAMENTOS BIOLÓGICOS</t>
  </si>
  <si>
    <t>1. Área para entrevista
2. Área para el alistamiento y administración de medicamentos biológicos
3. Lavamanos</t>
  </si>
  <si>
    <t>AMBIENTE PARA ALMACENAMIENTO Y ALISTAMIENTO DE DISPOSITIVOS Y TERMOS</t>
  </si>
  <si>
    <t>1. Área para el alistamiento de termos o cajas térmicas
2. Área de cadena de frío que incluye un mesón con poceta, lavado de termos, grifo cuello de cisne
3. Área para el almacenamient de dispositivos médicos e insumos
4. Lavamanos</t>
  </si>
  <si>
    <t>DISPONIILIDAD DE</t>
  </si>
  <si>
    <t>1. Sala de espera.
2. Unidades sanitarias discriminadas por sexo.</t>
  </si>
  <si>
    <t>1. En las instalaciones que requieran de lavamanos</t>
  </si>
  <si>
    <t>1. En las instalaciones que requieran de lavamanos
2. En la</t>
  </si>
  <si>
    <t>Provenientes de:
1. Unidades Sanitarias
2. Instalaciones que requieren de lavamanos</t>
  </si>
  <si>
    <t>Agua Potable en lavamanos y áreas de prepraración</t>
  </si>
  <si>
    <t>SERVICIOS / PROCESOS/ INSTALACIONES</t>
  </si>
  <si>
    <t>1. Camilla fija
2. Escalerilla
3. Tensiómetro
4. Fonendoscopio
5. Equipo de órganos de los sentidos
6. Martillo de reflejos
7. Tallímetro
8. Cinta métrica
9. Báscula
10. Termómetro
11. Negatoscopio cuando se requiera o sistema de visualización</t>
  </si>
  <si>
    <t>PRUEBAS DE TAMIZACIÓN COMPLEMENTARIAS</t>
  </si>
  <si>
    <t>Audiometria</t>
  </si>
  <si>
    <t>Visiometría</t>
  </si>
  <si>
    <t>Espirometría</t>
  </si>
  <si>
    <t>Fisioterapia o terapia Física</t>
  </si>
  <si>
    <t>Fonoaudiología</t>
  </si>
  <si>
    <t>Terapia Ocupacional</t>
  </si>
  <si>
    <t>Terapia Respiratoria</t>
  </si>
  <si>
    <t>FISIOTERAPIA</t>
  </si>
  <si>
    <t>1. Bandas caminadoras
2. Bicicleta Recumbent
3. Elíptica
4. Ultrasonido portátil
5. Estimulador Eléctrico Muscular
6. Unidad de ejercico con Pedal
7. Masajeador eléctrico
8. Pronosupinador
9. Tensiometro
10. Pulsoxímetro
11. Hidrocolector
12. Calentador de parafina
13. Fitball, Terabands, Steps
14. Báscula
15. Tallímetro
16. Prueba de esfuerzo</t>
  </si>
  <si>
    <t>FONOAUDIOLOGIA</t>
  </si>
  <si>
    <t>1. Audiometro
2. Impedanciómetro
3. Equipo de órganos de los sentidos</t>
  </si>
  <si>
    <t>TERAPIA OCUPACIONAL</t>
  </si>
  <si>
    <t>1. Tablas de coordinación fina
2. Balones
3. Tablas de Destreza y manipulación
4. Tablas de equilibrio</t>
  </si>
  <si>
    <t>TERAPIA RESPIRATORIA</t>
  </si>
  <si>
    <t>1. Espirómetro
2. Nebulizador
3. Vibropercutor
4. Regulador de vacío
5. Flujómetro
6. Monitor de Signos Vitales
7. Fonendoscopio
8. Pulsoxímetro
9. Tensiómetro</t>
  </si>
  <si>
    <t>1. Área para camillas, sillas de ruedas y ayudas ortopédicas si se requiere
2. Vestidor de pacientes
3. Ambiente para realizar entrevista
4. Área para atención individual
5. Área de depósito para almacenamieto de insumos, equipos biomédicos y materiales
6. Área húmeda o de hidroterapia si se oferta, que garantice pisos antideslizantes y tomas eléctricas con protección para ambientes húmedos</t>
  </si>
  <si>
    <t>FONOAUDIOLOGÍA</t>
  </si>
  <si>
    <t>1. Área con sillas y mesas para trabajo individual o grupal
2. Ambiente para cabina sono-amortiguada o equipo de audiometría
3. Ambiente para realizar entrevista
4. Área para atención individual</t>
  </si>
  <si>
    <t>1. Área con sillas y mesas para trabajo individual o grupal
2. Ambiente para realizar entrevista
3. Área para atención individual</t>
  </si>
  <si>
    <t>1. Ambiente para realizar entrevista
2. Área para atención individual</t>
  </si>
  <si>
    <t>1. Sala de espera
2. Unidades Sanitarias discriminadas por sexo</t>
  </si>
  <si>
    <t>Para Fisioterapia y Terapia Respiratoria</t>
  </si>
  <si>
    <t>2. Para algunos procedimientos realizados en Fisioterapia</t>
  </si>
  <si>
    <t>Agua Potable para todos los servicios</t>
  </si>
  <si>
    <t>Área de recepción y almacenamiento de medicamentos y dispositivos médicos</t>
  </si>
  <si>
    <t>ÁREA DE RECEPCIÓN DE MEDICAMENTOS Y DISPOSITIVOS MÉDICOS</t>
  </si>
  <si>
    <t>* Instrumentos para medir la humedad relativa y la temperatura, en donde se almacenen 
medicamentos y dispositivos médicos:
1. Termómetros
2. Termohigrometros
3. Sensores de Humedad
4. Refrigeradores</t>
  </si>
  <si>
    <t>CUENTA CON</t>
  </si>
  <si>
    <t>1. Ambiente o área administrativa.
2. Ambiente o área de recepción de medicamentos y dispositivos médicos.
3. Ambiente o área de dispensación de medicamentos y entrega de dispositivos médicos.
4. Ambiente o área de almacenamiento, que garantice las condiciones temperatura y humedad recomendadas por el fabricante.
5. Ambiente o área independiente de medicamentos de control especial.
6. Ambiente o área para almacenamiento de productos rechazados, devueltos y retirados.
7. Ambiente o área para almacenamiento de productos destruidos o desnaturalizados por vencimiento o deterioro.
8. Ambiente o área de cuarentena de medicamentos.</t>
  </si>
  <si>
    <t xml:space="preserve">Las paredes  y  muros  deben  ser impermeables,  sólidos, de  fácil 
limpieza y resistentes a factores ambientales como humedad y temperatura. </t>
  </si>
  <si>
    <t xml:space="preserve">Los  pisos  deben  ser de  material impermeable,  resistente y  contar
con sistema de drenaje que permita su fácil  limpieza y sanitización. </t>
  </si>
  <si>
    <t>Los techos y cielo rasos deben ser resistentes, uniformes y de fácil 
limpieza y sanitización.</t>
  </si>
  <si>
    <t xml:space="preserve">Tener en cuenta la Resolución 1403 de 2007 Por la cual se determina el Modelo de Gestión del Servicio Farmacéutico, se 
adopta el Manual de Condiciones Esenciales y Procedimientos y se dictan otras 
disposiciones </t>
  </si>
  <si>
    <t>Radiografías Extraorales: Ortopantomografía, TAC Dental, Cefalometria</t>
  </si>
  <si>
    <t>Radiografías Intraorales: Periapical, Interproximal o Aleta de Mordida, Oclusal</t>
  </si>
  <si>
    <t>RADIOGRAFIAS EXTRAORALES</t>
  </si>
  <si>
    <t>1. ORTOPANTOMOGRAFÍA: Requiere de un Ortopantomógrafo para realizar el procedimiento
2. TAC DENTAL: Requiere de un TAC Escáner Dental 3D para realizar el procedimiento.
3. CEFALOMETRIA: Requiere de un Equipo de radiografías Cefalométricas para realizar el procedimiento</t>
  </si>
  <si>
    <t>RADIOGRAFIAS INTRAORALES</t>
  </si>
  <si>
    <t>1. PERIAPICAL: Equipo de Rayos X Periapical, Posicionador de Radiografía Intraoral (XCP)
2. INTERPROXIMAL:  Equipo de Rayos X Periapical, Aleta de Mordida, Posicionador de Radiografía Intraoral (XCP)
3. OCLUSAL:  Equipo de Rayos X Periapical, Posicionador de Radiografía Intraoral (XCP)</t>
  </si>
  <si>
    <t>ELEMENTOS DE PROTECCIÓN PERSONAL</t>
  </si>
  <si>
    <r>
      <rPr>
        <i/>
        <sz val="11"/>
        <color theme="1"/>
        <rFont val="Segoe UI"/>
        <family val="2"/>
      </rPr>
      <t>Varía según los protocolos y especificaciones técnicas del equipo.</t>
    </r>
    <r>
      <rPr>
        <sz val="11"/>
        <color theme="1"/>
        <rFont val="Segoe UI"/>
        <family val="2"/>
      </rPr>
      <t xml:space="preserve">
1. Delantal Plomado
2. Protector de Tiroides</t>
    </r>
  </si>
  <si>
    <t>1. Ambiente de radiología odontológica, si la tecnología lo requiere. Las dimensiones estarán determinadas según la ficha técnica del equipo.
 2. Área de revelado o ambiente oscuro con extracción de gases e iluminación adecuada, con mesón de trabajo con poceta.</t>
  </si>
  <si>
    <t>DISPONIBILIDAD EN EL SERVICIO</t>
  </si>
  <si>
    <t>1. Sala de espera 
2. Unidades sanitarias discriminadas por sexo.</t>
  </si>
  <si>
    <t>Rayos x</t>
  </si>
  <si>
    <t>Mamografía</t>
  </si>
  <si>
    <t>Fluoroscopía</t>
  </si>
  <si>
    <t>Tomografía Helicoidal Multicorte</t>
  </si>
  <si>
    <t>Angiografía</t>
  </si>
  <si>
    <t>Radiología Intervencionista</t>
  </si>
  <si>
    <t>RAYOS X</t>
  </si>
  <si>
    <t>1. Equipo de Rayos X
2. Pantalla o Monitor Grado Médico para imágenes Radiológicas</t>
  </si>
  <si>
    <t>MAMOGRAFÍA</t>
  </si>
  <si>
    <t>1. Mamógrafo
2. Pantalla o Monitor Grado Médico para imágenes Radiológicas</t>
  </si>
  <si>
    <t>FLUOROSCOPIA</t>
  </si>
  <si>
    <t>1. Arco en C
2. Pantalla o Monitor Grado Médico para imágenes Radiológicas</t>
  </si>
  <si>
    <t>TOMOGRAFIA COMPUTARIZADA</t>
  </si>
  <si>
    <t>1. Tomógrafo
2. Pantalla o Monitor Grado Médico para imágenes Radiológicas</t>
  </si>
  <si>
    <t>ANGIOGRAFIA</t>
  </si>
  <si>
    <t>1. Angiógrafo
2. Pantalla o Monitor Grado Médico para imágenes Radiológicas</t>
  </si>
  <si>
    <t>RADIOLOGIA INTERVENCIONISTA</t>
  </si>
  <si>
    <t>1. Equipo de Rayos X según el proceso que se vaya a realizar
2. Pantalla o Monitor Grado Médico para imágenes Radiológicas</t>
  </si>
  <si>
    <r>
      <rPr>
        <i/>
        <sz val="11"/>
        <color theme="1"/>
        <rFont val="Segoe UI"/>
        <family val="2"/>
      </rPr>
      <t>Varía según los protocolos y especificaciones técnicas del equipo.</t>
    </r>
    <r>
      <rPr>
        <sz val="11"/>
        <color theme="1"/>
        <rFont val="Segoe UI"/>
        <family val="2"/>
      </rPr>
      <t xml:space="preserve">
1. Delantal Plomado
2. Protector de Tiroides
3. Protector de Gónadas
4. Gafas plomadas cuando se requiera</t>
    </r>
  </si>
  <si>
    <t>ADICIONAL CON EL QUE CUENTA EL SERVICIO</t>
  </si>
  <si>
    <t>1. Inyector de medios de contraste cuando se requiera
2. Fluoroscopio
3. Mesa para instrumental
4. Carro de paro cuando se use el medio de contraste</t>
  </si>
  <si>
    <t xml:space="preserve">1. Vestidor de pacientes, con disponibilidad de área para casilleros
2. Área para almacenamiento de dispositivos médicos e insumos.
3. Ambiente oscuro con luz de seguridad de acuerdo con la tecnología del equipo o, área o 
ambiente de procesamiento de imágenes, cuando se requiera. </t>
  </si>
  <si>
    <t>1. Sala de espera 
2. Unidades sanitarias discriminadas por sexo.
3. Ambiente de lectura y transcripción de resultados.</t>
  </si>
  <si>
    <t xml:space="preserve">1.  Cuando se realicen procedimientos con medio de contraste, cuenta con:
- Ambiente exclusivo acorde al tipo de equipo generador de radiación ionizante, su ficha técnica y a los procedimientos que se realicen, debe permitir movilización del talento humano, pacientes, usuarios y equipos biomédicos.
- Área o ambiente de control / comando del equipo, de acuerdo con la tecnología a utilizar, que permita visualización del paciente.
- Área de preparación de pacientes.
- Disponibilidad de área o ambiente de trabajo sucio. </t>
  </si>
  <si>
    <t>1. Cuando se realicen procedimientos de radiología intervencionista fuera de salas de cirugía, cuenta 
con:
- Área para lavamanos quirúrgico, ubicada al ingreso del ambiente de procedimientos de radiología intervencionista.
- Ambiente exclusivo acorde al tipo de equipo generador de radiación ionizante, su ficha técnica y a los procedimientos que se realicen, debe permitir movilización del talento humano, pacientes, usuarios y equipos biomédicos.
- Área de recepción y entrega de pacientes.
- Ambiente o área de recuperación con disponibilidad de oxígeno medicinal y succión. Pueden ser suministrados a través de red central de oxígeno medicinal y succión o a través de oxígeno medicinal portátil y equipos de succión.
- Área o ambiente de control / comando del equipo, de acuerdo con la tecnología a utilizar, que permita visualización del paciente.
- Disponibilidad de unidad sanitaria de uso mixto.</t>
  </si>
  <si>
    <t>Resonancia Magnética</t>
  </si>
  <si>
    <t>Ultrasonido/Ecografía</t>
  </si>
  <si>
    <t>Ultrasonido Doppler</t>
  </si>
  <si>
    <t>Endoscopias</t>
  </si>
  <si>
    <t>Colposcopias</t>
  </si>
  <si>
    <t>RESONANCIA MAGNETICA</t>
  </si>
  <si>
    <t>1. Equipo de RMI
2. Pantalla o Monitor Grado Médico</t>
  </si>
  <si>
    <t>ULTRASONIDO
ECOGRAFIA</t>
  </si>
  <si>
    <t>ULTRASONIDO DOPPLER</t>
  </si>
  <si>
    <t>ENDOSCOPIAS</t>
  </si>
  <si>
    <t>COLPOSCOPIA</t>
  </si>
  <si>
    <t>1. Videocolposcopio
2. Pantalla o Monitor Grado Médico</t>
  </si>
  <si>
    <t>1. Ambiente exclusivo para el equipo generador de radiación no ionizante. La dimensión de este ambiente debe ser acorde al tipo de equipo generador de radiación no ionizante, su ficha técnica y a los procedimientos que se realicen, debe permitir movilización del talento humano, pacientes, usuarios y equipos biomédicos.
2. Unidad sanitaria, cuando el procedimiento lo requiera.</t>
  </si>
  <si>
    <t>1. Vestidor para pacientes y área para casilleros, cuando el procedimiento lo requiera.
2. Área para almacenamiento de dispositivos médicos e insumos.
3. Sala de espera.
4. Unidades sanitarias discriminadas por sexo.</t>
  </si>
  <si>
    <t>Tomografía Computarizada por Emisión de Fotón Único - SPECT</t>
  </si>
  <si>
    <t>Tomografía por Emisión de Positrones TC - PET/TC</t>
  </si>
  <si>
    <t>Tomografía por Emisión de Positrones RMN - PET/RMN</t>
  </si>
  <si>
    <t>Imagen Planar de Medicina Nuclear</t>
  </si>
  <si>
    <t>SPECT</t>
  </si>
  <si>
    <t>1. Gammacámara
2. Pantalla o Monitor Grado Médico para imágenes Radiológicas</t>
  </si>
  <si>
    <t>PET/TC</t>
  </si>
  <si>
    <t>1. Tomógrafo PET
2. Pantalla o Monitor Grado Médico para imágenes Radiológicas</t>
  </si>
  <si>
    <t>PET/RMN</t>
  </si>
  <si>
    <t>1. Equipo de RMI PET
2. Pantalla o Monitor Grado Médico</t>
  </si>
  <si>
    <t xml:space="preserve">1. Cama hospitalaria cuando realice terapias con radionúclidos de actividad mayor a 30 mCi.
2. Carro de paro. 
3. Oxígeno medicinal. Puede ser suministrado mediante salida de oxígeno medicinal o mediante oxígeno medicinal portátil. </t>
  </si>
  <si>
    <t>1. Ducha de seguridad</t>
  </si>
  <si>
    <t>1. Sala de espera.
2. Unidades sanitarias discriminadas por sexo.
3. Sala de lectura y transcripción de resultados.
4. Ambiente destinado únicamente para segregación y decaimiento de ropa.
5. Ambiente destinado únicamente para segregación y decaimiento de residuos. 
6. Vestidor de pacientes, con disponibilidad de área para casilleros.</t>
  </si>
  <si>
    <t>PROCEDIMIENTOS DE MEDICINA NUCLEAR DIAGNÓSTICA SPECT</t>
  </si>
  <si>
    <t>1. Ambiente de pacientes inyectados, con unidad sanitaria de uso mixto.
2. Ambiente exclusivo para la Gammacámara o SPECT o SPECT-CT. La dimensión de este ambiente debe ser acorde al tipo de equipo, su ficha técnica y a los procedimientos que se realicen, debe permitir movilización de pacientes, talento humano, usuarios y equipos biomédicos.
3. Ambiente para administración de radiofármacos. Este ambiente puede ser compartido entre los procedimientos de diagnóstico y terapéutico. 
4. Ambiente o área de control / comando, de acuerdo con la tecnología a utilizar, que permita visualización del paciente.</t>
  </si>
  <si>
    <t>PROCEDIMIENTOS DE MEDICINA NUCLEAR PET/CT O PET/RMN</t>
  </si>
  <si>
    <t>TERAPIAS CON RADIOFÁRMACOS DE ACTIVIDAD &lt; 30 mCi</t>
  </si>
  <si>
    <t>1. Ambiente o área con unidad sanitaria
2. Puesto de enfermería con sistema que permita la vigilancia y monitoreo permanente. Puede ser compartido entre terapias de mayor y menor a 30 mCi. 
3. Ambiente para aplicación administración de radiofármacos. Este ambiente puede ser compartido entre los procedimientos de diagnóstico y terapéutico.</t>
  </si>
  <si>
    <t xml:space="preserve">1. Puesto de enfermería con sistema que permita la vigilancia y monitoreo permanente. Puede ser compartido entre terapias de mayor y menor a 30 mCi. 
2. Habitaciones individuales con baño y aislamiento estricto. </t>
  </si>
  <si>
    <t>Radioterapia de Intensidad Modulada (IMRT)</t>
  </si>
  <si>
    <t>Arcoterapia Volumetrica Modulada (V-MAT)</t>
  </si>
  <si>
    <t>Radioterapia Esterotàxica Fraccionada Corporal (SBRT)</t>
  </si>
  <si>
    <t>Radioterapia guiada por Imagen (IGRT)</t>
  </si>
  <si>
    <t>Braquiterapia</t>
  </si>
  <si>
    <t>DOTACIÓN MÍNIMA SEGÚN LA NORMA</t>
  </si>
  <si>
    <t>DOTACIÓN ADICIONAL OPCIONAL</t>
  </si>
  <si>
    <t>SALA DE TRATAMIENTO</t>
  </si>
  <si>
    <t>1.Acelerador lineal. 
2.Sistemas de monitoreo de radiación (monitor de área independiente, alimentados con UPS), con certificado de calibración expedido por un LSCD (laboratorio secundario de calibración y dosimetría).
3.Video para la observación del paciente y de comunicación por voz con el paciente.</t>
  </si>
  <si>
    <t>IMRT
V-MAT
SBRT
IGRT</t>
  </si>
  <si>
    <t>1. Acelerador Lineal de Particulas
2. Sistemas para terapia de protones
3. Colimadores de rayos gamma
4. Sistemas de CQ para Radioterapia
5. Colimadores Multitomas
6. Inmovilizador
7. Láser de alineación de pacientes
8. Marco de estereotaxia
9. Sistemas de monitoreo de radiación
10. Video para la observación del paciente y de comunicación con voz del paciente
11. Sistema electrónico de imágenes portátiles
12. Sistema de control dosimétrico</t>
  </si>
  <si>
    <t>1. Sistema de verificación de tratamiento (películas de verificación o sistema electrónico de imágenes portales). 
2. Para el acelerador lineal, cuenta con un sistema dosimétrico de control diario. 
3. Sistema de dosimetría absoluta y relativa de acuerdo con la tecnología empleada en el servicio.
4. Sistema de control de calidad paciente de acuerdo con la tecnología empleada en el servicio.
5. Oxígeno medicinal y succión cuando se realicen procedimientos de teleterapia o braquiterapia de alta tasa de dosis, que pueden ser suministrados mediante salida de oxígeno medicinal y sistema de vacío o mediante oxígeno medicinal portátil y aspirador.</t>
  </si>
  <si>
    <t>BRAQUITERAPIA</t>
  </si>
  <si>
    <t>1. Sistema de braquiterapia
2. Sistema de calibración de fuentes selladas
3. Oxígeno Medicinal portátil
4. Aspirador
5. Inmovilizador
6. Láser de alineación de pacientes
7. Sistemas de monitoreo de radiación
8. Video para la observación del paciente y de comunicación con voz del paciente
9. Sistema electrónico de imágenes portátiles
10. Sistema de control dosimétrico</t>
  </si>
  <si>
    <t>PROCEDIMIENTOS DE BRAQUITERAPIA</t>
  </si>
  <si>
    <t>1.Sistema de braquiterapia 
2.Sistema de calibración de fuentes selladas</t>
  </si>
  <si>
    <t>1. Dispositivos para sujeción de los pacientes según la tecnología empleada y los procedimientos que se realicen en el servicio. 
2. Equipo de simulación de tratamiento propio o en convenio. No se aceptarán equipos convencionales de rayos X adaptados para hacer radiografías de localización.</t>
  </si>
  <si>
    <t>1. Ambiente de moldeo con disponibilidad de área para mesón de trabajo con poceta
2. Ambiente para delimitación, planeación y dosimetría clínica de tratamientos, con ambiente o 
área para el almacenamiento de equipos de dosimetría.
3. Ambiente de tratamiento de teleterapia con unidades de mega voltaje (acelerador lineal). La dimensión de este ambiente debe ser acorde al tipo de equipo, su ficha técnica y a los procedimientos que se realicen.
4. Señal luminosa a la entrada de la sala, indicando que el equipo está en funcionamiento.
5. Circuito cerrado de TV.
6. Enclavamientos de seguridad en la puerta para suspender la irradiación en caso de que la puerta se abra.
7. Ambiente de tratamiento de teleterapia con unidades superficiales (ortovoltaje), con señal luminosa y acústica a la entrada de la sala, indicando que el equipo está en funcionamiento. 
8. Ambiente o área de control/ comando</t>
  </si>
  <si>
    <t>1. Señal luminosa a la entrada de la sala, indicando que el equipo está en funcionamiento.
2. Circuito cerrado de TV.
3. Enclavamientos de seguridad en la puerta para suspender la irradiación en caso de que la puerta se abra.
4. Ambiente de consola de comando por fuera de la sala.
5. Lavamanos quirúrgico por fuera del ambiente.
6. Ambiente lavado de instrumental.
7. Vestidor de pacientes.</t>
  </si>
  <si>
    <t>AMBIENTE DE RECUPERACIÓN</t>
  </si>
  <si>
    <t>1. Área para camillas.
2. Lavamanos. 
3. Puesto de enfermería.</t>
  </si>
  <si>
    <t>1. Sala de espera.
2. Unidades sanitarias discriminadas por sexo. 
3. Ambiente de simulación de tratamiento.</t>
  </si>
  <si>
    <t>Aplicación de Medicamentos Oncológicos</t>
  </si>
  <si>
    <t>SALA DE QUIMIOTERAPIA</t>
  </si>
  <si>
    <t>1. Silla reclinable escualizable de material que permita procesos de limpieza y desinfección.
2. Cama hospitalaria para los pacientes que la requieran por su estado de salud o administración prolongada de quimioterapia. 
3. Bomba de infusión por paciente. 
4. Riñonera por paciente 
5. Carro de paro.</t>
  </si>
  <si>
    <t>1. Sistemas de hipertermia
2. Cascos de Quimioterapia
3. Bombas de Infusión para Quimioterapia
4. Sets de Perfusión de Quimioterapia
5. Cámaras implantables
6. Portasueros</t>
  </si>
  <si>
    <t>Succión:  Puede ser suministrada mediante sistema de vacío o mediante aspirador adicional al del carro de paro.</t>
  </si>
  <si>
    <t xml:space="preserve">1. Sala de espera. 
2. Unidades sanitarias discriminadas por sexo.
3. Ambiente de quimioterapia que cuenta con área para casilleros. </t>
  </si>
  <si>
    <t>ÁREA PARA LA ADMINISTRACIÓN DE MEDICAMENTOS</t>
  </si>
  <si>
    <t>1. Salida de oxígeno medicinal por silla o camilla.
2. Ambiente o área para administración prolongada de quimioterapia.
3. Puesto de enfermería.
4. Área o ambiente de trabajo limpio 
5. Ambiente de trabajo sucio.
6. Sala de procedimientos.
7. Área de recuperación, que puede ser la misma silla de tratamiento.
8. Unidad sanitaria.</t>
  </si>
  <si>
    <t>Angiografía por Resonancia Magnética</t>
  </si>
  <si>
    <t>Ultrasonido Vascular</t>
  </si>
  <si>
    <t>Angiografía por Tomografía Computarizada</t>
  </si>
  <si>
    <t>Prueba de Esfuerzo</t>
  </si>
  <si>
    <t>Ecocardiografía</t>
  </si>
  <si>
    <t>Electrocardiografía</t>
  </si>
  <si>
    <t>Cateterismo Cardíaco</t>
  </si>
  <si>
    <t>Cateterismo Venoso Central</t>
  </si>
  <si>
    <t>Prueba Electrofisiológica</t>
  </si>
  <si>
    <t>1. Oxígeno medicinal portátil o salida de oxígeno medicinal cuando lo requiera, de acuerdo con la información documentada en el estándar de procesos prioritarios
2. Carro de paro cuando lo requiera, de acuerdo con la información documentada en el estándar de procesos prioritarios.
3. Monitor de presión arterial cuando lo requiera, de acuerdo con la información documentada en el estándar de procesos prioritarios.</t>
  </si>
  <si>
    <t>ANGIOGRAFIA POR RESONANCIA MAGNÉTICO</t>
  </si>
  <si>
    <t>1. Equipo de RMI</t>
  </si>
  <si>
    <t>ANGIOGRAFÍA POR TMOGRAFÍA COMPUTARIZADA</t>
  </si>
  <si>
    <t>1. Tomógrafo</t>
  </si>
  <si>
    <t>ULTRASONIDO VASCULAR</t>
  </si>
  <si>
    <t>1. Sistema de Ultrasonido Doppler</t>
  </si>
  <si>
    <t>PRUEBA DE ESFUERZO</t>
  </si>
  <si>
    <t>ECOCARDIOGRAFÍA</t>
  </si>
  <si>
    <t>ELECTROCARDIOGRAFÍA</t>
  </si>
  <si>
    <t>PRUEBA ELECTROFISIOLÓGICA</t>
  </si>
  <si>
    <t>CATETERISMO CARDIACO/VENOSO CENTRAL</t>
  </si>
  <si>
    <t>1. Lavamanos
2. Vestidor de pacientes con área para casilleros.
3. Sala de Procedimientos</t>
  </si>
  <si>
    <t>1. Sala de espera.
2. Unidades sanitarias discriminadas por sexo.
3. Ambiente o área para recuperación de pacientes si aplica, este ambiente o área puede ser la misma sala de procedimientos, siempre y cuando su utilización no sea simultánea con la ejecución de un procedimiento.</t>
  </si>
  <si>
    <t>Cateterismo, Angiografía y Angioplastia coronaria</t>
  </si>
  <si>
    <t>Ventriculografia</t>
  </si>
  <si>
    <t>Aortografía Torácica, Abdominal e Iliaca</t>
  </si>
  <si>
    <t>Arteriografía de vasos de cuello extra e intracraneales</t>
  </si>
  <si>
    <t>Arteriografía de miembros superiores e inferiores</t>
  </si>
  <si>
    <t>Electrofisiología y neurointervencionismo</t>
  </si>
  <si>
    <t>Implantes de Marcapasos</t>
  </si>
  <si>
    <t>PROCEDIMIENTOS DE HEMODINAMIA E INTERVENCIONISMO</t>
  </si>
  <si>
    <t xml:space="preserve">1. Angiógrafo. </t>
  </si>
  <si>
    <t>2. Elementos de protección radiológica adulto o pediátrico,</t>
  </si>
  <si>
    <t>1. Delantal plomado circunferencial o de dos piezas
2. Protector de tiroides
3. Protector de gónadas
4. Gafas plomadas
5. Protector mampara o escudo de protección</t>
  </si>
  <si>
    <t>3. Estación de trabajo y procesamiento de imágenes.
4. Fuente de marcapaso externo. 
5. Inyector de medio de contrastes mecánico
6. Carro de paro, el desfibrilador cuenta con capacidad de marcapasos externo.</t>
  </si>
  <si>
    <t>7. Monitor de signos vitales con accesorios adultos o pediátricos según oferta, que cuente 
mínimo con:</t>
  </si>
  <si>
    <t>1. Trazado electrocardiográfico
2. Presión no invasiva 
3. Presión invasiva 
4. Saturación de oxígeno
5. Temperatura
6. Batería</t>
  </si>
  <si>
    <t>8. Máquina de anestesia</t>
  </si>
  <si>
    <t xml:space="preserve">1. Alarma audible y visible de: desconexión, volumen y presión. 
2. Seguro de mezcla hipóxica.
3. Monitorización de oxígeno administrado. 
4. Monitorización de presión en la vía aérea. </t>
  </si>
  <si>
    <t>9. Ventilador y analizador de gases anestésicos que puede estar como monitor externo a la máquina. 
10. Si la máquina de anestesia no incluye sistema de extracción de gases anestésicos, deberá contar con salida de extracción de gases anestésicos. 
11. Polígrafo o sistema de registro electrofisiológico con al menos 64 canales para la estimulación y registro de arritmias cardiacas, para procedimientos de hemodinamia y electrofisiología.
12. Equipo de ablación – radiofrecuencia si realiza procedimientos de electrofisiología</t>
  </si>
  <si>
    <t>SALA DE RECUPERACIÓN</t>
  </si>
  <si>
    <t>1. Camilla con barandas, ruedas y freno.
2. Bomba de infusión por camilla.
3. Sistema de infusión rápida de líquidos.
4. Sistema de calentamiento de líquidos y sangre si aplica. 
5. Carro de paro
6. Oxígeno medicinal, el cual puede ser suministrado mediante salida de oxígeno medicinal o mediante oxígeno medicinal portátil.
7. Succión, el cual puede ser suministrado mediante vacío o aspirador.</t>
  </si>
  <si>
    <t>8. Monitor de signos vitales con accesorios adultos o pediátricos según la oferta, que 
cuente mínimo con:</t>
  </si>
  <si>
    <t>1.Trazado electrocardiográfico
2.Presión no invasiva 
3.Saturación de oxígeno
4.Temperatura
5.Batería</t>
  </si>
  <si>
    <t>1. Equipo de gases arteriales. 
2. Electrocardiógrafo</t>
  </si>
  <si>
    <t>1. Área para recepción y entrega de pacientes.
2. Área para almacenamiento de material estéril.
3. Vestidor de personal que funciona como filtro
4. Vestidor de pacientes y área para casilleros.
5. Unidad sanitaria.</t>
  </si>
  <si>
    <t>AMBIENTE DE PROCEDIMIENTOS DE HEMODINAMIA E INTERVENCIONISMO</t>
  </si>
  <si>
    <t>1. Salida de oxígeno medicinal.
2. Salida de aire medicinal.
3. Sistema de vacío. 
4. Lavamanos quirúrgico por fuera de la sala de procedimientos de hemodinamia e intervencionismo. 
5. Ambiente de control/comando del equipo.</t>
  </si>
  <si>
    <t>1. Área para camillas.
2. Puesto de enfermería.
3. Lavamanos.</t>
  </si>
  <si>
    <t>1. Ambiente o área para trabajo limpio.
2. Ambiente de trabajo sucio.
3. Ambiente o área para el almacenamiento de medicamentos, dispositivos médicos en insumos 
4. Área para estacionamiento de camillas y sillas de ruedas. 
5. Sala de espera 
6. Unidades sanitarias discriminadas por sexo</t>
  </si>
  <si>
    <t>Almacenamiento de Sangre o Medicamentos</t>
  </si>
  <si>
    <t>Suministro de componentes sanguíneos</t>
  </si>
  <si>
    <t>Realización de pruebas pre transfusionales</t>
  </si>
  <si>
    <t>ALMACENAMIENTO Y REALIZACIÓN DE PRUEBAS</t>
  </si>
  <si>
    <t>1. Nevera o depósito frío para el almacenamiento de sangre o sus componentes con sistema de control de temperatura entre 1ºC y 6ºC y alarma audible o sistema de monitoreo que alerte cambios próximos al límite en que la sangre o sus componentes puedan deteriorarse. 
2. Equipo para descongelar plasma cuando se requiera, con sistema de control de temperatura 
3. Congelador para la conservación de plasma o crioprecipitados, cuando se requiera, éste cuenta con sistema de control de temperatura por debajo de –18ºC y alarma audible o sistema de monitoreo que alerte cambios próximos al límite en que el componente almacenado pueda deteriorarse. 
4. Nevera para el almacenamiento de sueros y reactivos con termómetro para control de temperatura de 2 °C a 8 °C
5. Pipetas automáticas. 
6. Centrífuga para la realización de pruebas pre transfusionales de acuerdo con la metodología empleada.
7. Agitador o rotador de plaquetas, cuando se requiera, con sistema de control de temperatura entre 20ºC y 24ºC. 
8. Incubadora para la realización de pruebas pre transfusionales, de acuerdo con la metodología empleada.
9. Lector de pruebas pre transfusionales cuando se requiera, de acuerdo con la metodología empleada.
10. Nevera para transporte de componentes sanguíneos, que garantice la cadena de frio</t>
  </si>
  <si>
    <t>RECEPCIÓN, INFORMACIÓN Y ENTREGA DE COMPONENTES SANGUÍNEOS</t>
  </si>
  <si>
    <t xml:space="preserve">1. Área para recepción, información y entrega de componentes sanguíneos.
</t>
  </si>
  <si>
    <t>AMBIENTE TÉCNICO DE PROCEDIMIENTOS</t>
  </si>
  <si>
    <t>1. Lavamanos.
2. Mesón de trabajo.
3. Poceta, cuando la requiera, según los procedimientos que documente en el estándar de procesos prioritarios.
4. Área para refrigeración y congelación.</t>
  </si>
  <si>
    <t>Toma de Muestras</t>
  </si>
  <si>
    <t>Recepción de Muestras</t>
  </si>
  <si>
    <t>TOMA Y RECEPCIÓN DE MUESTRAS</t>
  </si>
  <si>
    <t>1. Medicamentos, dispositivos médicos e insumos requeridos para la toma de las muestras, de acuerdo con lo documentado en el estándar de procesos prioritarios</t>
  </si>
  <si>
    <t>1. Área para recepción de muestras, información y entrega de resultados.
2. Cubículo para la toma de muestras.
3. Ambiente para la toma de muestras especiales cuando lo oferte
4. Lavamanos.</t>
  </si>
  <si>
    <t>ÁREA DE PREPARACIÓN, EMBALAJE Y REMISIÓN DE MUESTRAS</t>
  </si>
  <si>
    <t>1. Mesón de trabajo, con poceta cuando ésta se requiera.</t>
  </si>
  <si>
    <t>Toma de muestras</t>
  </si>
  <si>
    <t>Pruebas de Química Clínica</t>
  </si>
  <si>
    <t>Pruebas Hematológicas</t>
  </si>
  <si>
    <t>Pruebas de Coagulación</t>
  </si>
  <si>
    <t>Microbiología o Microscopía</t>
  </si>
  <si>
    <t>Uroanálisis</t>
  </si>
  <si>
    <t>Análisis Molecular</t>
  </si>
  <si>
    <t>ANÁLISIS DEPRUEBAS</t>
  </si>
  <si>
    <t>1. Equipos biomédicos manuales, semi-automatizados o automatizados para los procedimientos que realice. 
2. Cabina de bioseguridad, si procesa muestras para el análisis de bacterias anaerobias, micosis subcutáneas o profundas y pruebas por técnica de biología molecular, cuando se requiera.
3. Microscopio para toma e interpretación de pruebas para enfermedades transmitidas por vectores en zonas rurales, zonas especiales de dispersión geográfica y endémica.</t>
  </si>
  <si>
    <t>1. Área para recepción de muestras, información y entrega de resultados. 
2. Área o ambiente para el almacenamiento de materiales, insumos y reactivos.
3. Ambiente para la toma de muestras especiales (cuando las realice), que cumple con los criterios definidos para el servicio de toma de muestras de laboratorio clínico.
4. Cubículo para toma de muestras, (cuando se realice), que cumple con los criterios definidos para el servicio de toma de muestras de laboratorio clínico.</t>
  </si>
  <si>
    <t>AMBIENTES TÉCNICOS DE PROCEDIMIENTOS</t>
  </si>
  <si>
    <t>1.Mesón de trabajo, con poceta cuando ésta se requiera. 
2.Ducha manual o lavaojos que puede ser compartida entre los ambientes técnicos. 
3.Área para neveras o cuarto frío.
4.Lavamanos.
5.Ambiente oscuro, cuando se requiera.</t>
  </si>
  <si>
    <t>1. Sala de espera.
2. Unidades sanitarias discriminadas por sexo o de uso mixto para profesional independiente.</t>
  </si>
  <si>
    <t>Toma de Muestras de Tejido de Cuello Uterino</t>
  </si>
  <si>
    <t>Pruebas ADN/VPH</t>
  </si>
  <si>
    <t>Técnicas de inspección Visual</t>
  </si>
  <si>
    <t>Muestras ginecológicas</t>
  </si>
  <si>
    <t>1. Camilla con estribos.
2. Lámpara de cuello de cisne o su equivalente.
3. Escalerilla.</t>
  </si>
  <si>
    <t>1. Ambiente para la toma de muestras especiales, con unidad sanitaria y perchero.
2. Área de información y entrega de resultados.
3. Área o ambiente de preparación, embalaje y remisión de las muestras con mesón de trabajo.
4. Área o ambiente para el almacenamiento de materiales, insumos y reactivos.</t>
  </si>
  <si>
    <t xml:space="preserve">1. Sala de espera 
2. Unidades sanitarias discriminadas por sexo. </t>
  </si>
  <si>
    <t>Análisis de muestras cervico-uterinas</t>
  </si>
  <si>
    <t>ANÁLISIS DE MUESTRAS CERVICO-UTERINAS</t>
  </si>
  <si>
    <t>1. Microscopio binocular. 
2. Elementos para archivar láminas.
3. Batería para coloración</t>
  </si>
  <si>
    <t>RECEPCIÓN DE MUESTRAS, INFORMACIÓN Y ENTREGA DE RESULTADOS</t>
  </si>
  <si>
    <t>1. Área para recepción de muestras, información y entrega de resultados, con superficie de 
trabajo</t>
  </si>
  <si>
    <t>1.Mesón de trabajo.
2.Poceta, cuando la requiera, según los procedimientos que documente.
3.Lavamanos.</t>
  </si>
  <si>
    <t>Preparación y Montaje de Tejidos y Material Citológico</t>
  </si>
  <si>
    <t>PREPRARACIÓN Y MONTAJE DE TEJIDOS Y MATERIAL CITOLÓGICO</t>
  </si>
  <si>
    <t>1. Microscopio. 
2. Procesador de tejidos. 
3. Dispensador de parafina o estación de inclusión 
4. Baño de flotación. 
5. Micrótomo. 
6. Horno.
7. Batería para coloración.
8. Nevera, cuando se requiera.</t>
  </si>
  <si>
    <t>1. Área para recepción de muestras.
2. Ambiente técnico de procedimientos.
3. Ambiente donde se realicen las coloraciones que cuenta con extractor de sustancias químicas.
4. Área o ambiente para el almacenamiento de materiales, insumos y reactivos.</t>
  </si>
  <si>
    <t>1. Ducha manual o lavaojos.
2. Lavamanos.
3. Mesón de trabajo.
4. Poceta, cuando la requiera.</t>
  </si>
  <si>
    <t>Estudios Histopatológicos de biopsias y especímenes quirúrgicos</t>
  </si>
  <si>
    <t xml:space="preserve">Estudios de Biopsias por congelación </t>
  </si>
  <si>
    <t>Estudios de Inmunohistoquímica</t>
  </si>
  <si>
    <t>Estudios de Patlogías de Trasplantes</t>
  </si>
  <si>
    <t>Estudios de Patología Placentaria y fetal</t>
  </si>
  <si>
    <t>Estudios de Patología Molecular</t>
  </si>
  <si>
    <t>Estudios Patológicos</t>
  </si>
  <si>
    <t>1. Microscopio.
2. Material de disección
3. Procesador de tejidos 
4. Micrótomo 
5. Baño de flotación 
6. Dispensador de parafina.
7. Batería para coloración 
8. Horno 
9. Termo para nitrógeno. 
10. Criostato, cuando se realicen biopsias por congelación.
11. Elementos para archivar los resultados, las láminas y los bloques de parafina.
12. Nevera</t>
  </si>
  <si>
    <t>1. Área para recepción de muestras, información y entrega de resultados.
2. Ambiente técnico de procedimientos.
3. Área o ambiente para el almacenamiento de materiales, insumos y reactivos.</t>
  </si>
  <si>
    <t>AMBIENTE TÉCNICO DE ROCEDIMIENTOS</t>
  </si>
  <si>
    <t>1. Área de histotecnología, cuando se realice.
2. Área de microscopia.
3. Ambiente donde se realicen las coloraciones que cuenta con extractor de sustancias químicas.
4. Mesón de trabajo
5. Poceta, cuando la requiera.
6. Ducha manual o lavaojos
7. Lavamanos</t>
  </si>
  <si>
    <t>1. Ambiente de macroscopía, con extractor de sustancias químicas que cuenta con mesón de trabajo con poceta y ducha manual o lavaojos.
2. Área o ambiente para archivo de estudios patológicos.
3. Área o ambiente para lectura de resultados.</t>
  </si>
  <si>
    <t>Hemodiálisis</t>
  </si>
  <si>
    <t>Diálisis Peritoneal</t>
  </si>
  <si>
    <t>1. Carro de paro 
2. Balanza. 
3. Casilleros.</t>
  </si>
  <si>
    <t>SALA DE HEMODIÁLISIS</t>
  </si>
  <si>
    <t>1. Silla reclinable escualizable de material que permita fácil limpieza y desinfección.
2. Máquinas independientes para pacientes seropositivos para hepatitis B (si atiende pacientes con Hepatitis B)</t>
  </si>
  <si>
    <t>3. Equipo de hemodiálisis por paciente, que cuenta con</t>
  </si>
  <si>
    <t xml:space="preserve">1. Monitor de alarma de conductividad, alarma de temperatura, alarma de aire en el sistema de sangre, presión en cámara venosa y en cámara arterial, tiempo efectivo en diálisis, volumen de sangre de la bomba y sistema de desinfección de la máquina. 
2. Bomba de infusión de heparina. 
3. Sistema de proporcionamiento del dializado.
4. Sistema de ultrafiltración controlado. 
5. Inyector de sangre variable – (bomba de sangre) con inyector de volumen.
6. Sistema de monitoreo de la hemodiálisis con tensión arterial. Si el equipo no lo incluye, cuenta con tensiómetro y fonendoscopio para el servicio. </t>
  </si>
  <si>
    <t>1. Camilla con barandas, ruedas y freno.
2. Equipo de pequeña cirugía. 
3. Lámpara pielítica o cielítica.</t>
  </si>
  <si>
    <t>SALADE DIÁLISIS PERITONEAL</t>
  </si>
  <si>
    <t>1. Máquina cicladora para diálisis peritoneal automatizada. 
2. Camilla fija.
3. Balanza.</t>
  </si>
  <si>
    <t>1. Sala de espera con disponibilidad de unidades sanitarias discriminadas por sexo.
2. Sala de procedimientos.
3. Consultorio. 
4. Ambiente o área para almacenamiento de dispositivos, insumos y materiales.
5. Área para lavado de fistulas, cuando se realice hemodiálisis.
6. Ambiente para mantenimiento de máquinas.
7. Área para casilleros.
8. Área para sillas de ruedas.
9. Ambiente con planta de tratamiento de agua, cuando se realice hemodiálisis, de acuerdo con la tecnología.
10. Ambiente de trabajo sucio.</t>
  </si>
  <si>
    <t>1. Puesto de enfermería.
2. Ambiente o área de trabajo limpio.
3. Lavamanos.
4. Demarcación y barrera física que permita identificar el área de hemodiálisis para pacientes seropositivos con hepatitis B.
5. Instalaciones hidráulicas y eléctricas por máquina de acuerdo con las indicaciones del fabricante.
La distribución de las máquinas de hemodiálisis dentro de la sala debe permitir movilización del talento humano, pacientes, usuarios y equipos biomédicos</t>
  </si>
  <si>
    <t>DIÁLISIS PERITONEAL</t>
  </si>
  <si>
    <t>1. Sala de espera con disponibilidad de unidades sanitarias discriminadas por sexo.
2. Sala de procedimientos, no se exige adicional si cuenta con hemodiálisis en la oferta de la misma estructura.
3. Consultorio. 
4. Ambiente o área para almacenamiento de dispositivos, insumos y materiales.
5. Área para casilleros.
6. Área para sillas de ruedas.
7. Ambiente de trabajo sucio
8. Ambiente de entrenamiento de diálisis peritoneal con dos lavamanos.
9. Ambiente para recambio con área para inactivación de líquidos.</t>
  </si>
  <si>
    <t>Monitorización de pacientes</t>
  </si>
  <si>
    <t>Realización de Procedimientos</t>
  </si>
  <si>
    <t>Trasplante de células hematopoyéticas</t>
  </si>
  <si>
    <t>1. Camas hospitalarias
2. Carro de paro por cada piso</t>
  </si>
  <si>
    <t>1. Bomba de infusión. 
2. Glucómetro. 
3. Silla de ruedas. 
4. Tensiómetro para adulto o pediátrico de acuerdo con la oferta del servicio.
5. Fonendoscopio adulto o pediátrico de acuerdo con la oferta del servicio.
6. Equipo de órganos de los sentidos.
7. Electrocardiógrafo. 
8. Oxígeno medicinal que puede ser suministrado mediante salida de oxígeno medicinal o mediante oxígeno medicinal portátil.</t>
  </si>
  <si>
    <t>Adicional para Complejidades Mediana y Alta</t>
  </si>
  <si>
    <t>1. Monitor de transporte.
2. Equipo de rayos x portátil.
3. Bomba de nutrición enteral.
4. Cabina de flujo laminar</t>
  </si>
  <si>
    <t>TRASPLANTE DE CÉLULAS PROGENITORAS HEMATOPOYÉTICAS</t>
  </si>
  <si>
    <t>1. Cada Habitación</t>
  </si>
  <si>
    <t>1. Bomba de infusión.
2. Monitor de signos vitales.
3. Oxímetro si no se encuentra incluido en el monitor de signos vitales.
4. Aspirador de secreciones mediante succionador o punto de red central con regulador de succión.
5. Tensiómetro adulto o pediátrico según oferta, si no está incluido dentro del monitor.
6. Fonendoscopio adulto o pediátrico según oferta.</t>
  </si>
  <si>
    <t xml:space="preserve">2. Disponibilidad en el servicio </t>
  </si>
  <si>
    <t>1. Monitor con presión no invasiva, trazado electrocardiográfico y 
oximetría que puede ser integrada o externa.</t>
  </si>
  <si>
    <t>Atención pacientes con patología crónica con y sin ventilación</t>
  </si>
  <si>
    <t>HOSPITAIZACIÓN DEL PACIENTE CRÓNICO SIN VENTILADOR</t>
  </si>
  <si>
    <t>1. Camas hospitalarias.
2. Carro de paro para cada piso.
3. La dotación de los elementos y equipos biomédicos, que se requieran para la atención de los pacientes.</t>
  </si>
  <si>
    <t>HOSPITALIZACIÓN DEL PACIENTE CRÓNICO CON VENTILADOR</t>
  </si>
  <si>
    <t xml:space="preserve">1. Camas hospitalarias.
2. Carro de paro para cada piso.
3. La dotación de los elementos y equipos biomédicos, que se requieran para la atención de los pacientes.
4. Ventilador.
5. Ventilador de transporte.
6. Succión. Puede ser suministrado mediante sistema de vacío o mediante aspirador. </t>
  </si>
  <si>
    <t>DISPONIBILIDAD GENERAL</t>
  </si>
  <si>
    <t>1. Bomba de infusión.
2. Glucómetro.
3. Silla de ruedas
4. Tensiómetro adulto o pediátrico de acuerdo con el tipo de paciente hospitalizado.
5. Fonendoscopio adulto o pediátrico de acuerdo con el tipo de paciente hospitalizado.
6. Equipo de órganos de los sentidos.
7. Electrocardiógrafo. 
8. Oxígeno medicinal que puede ser suministrado mediante salida de oxígeno medicinal o mediante oxígeno medicinal portátil.</t>
  </si>
  <si>
    <t>Atención a los recién nacidos hemodinámicamente estables</t>
  </si>
  <si>
    <t>Atención Integral de salud a los pacientes neonatos</t>
  </si>
  <si>
    <t>CUBÍCULO</t>
  </si>
  <si>
    <t>1. Incubadora abierta o cuna para recién nacido. 
2. Silla para el acompañante.</t>
  </si>
  <si>
    <t>1. Fonendoscopio neonatal.
2. Tensiómetro neonatal (cuando no esté incluido en el monitor de signos vitales).
3. Monitor de signos vitales que incluya frecuencia cardiaca, respiratoria, tensión arterial no invasiva y saturación de oxígeno, con accesorios neonatales.
.4. Oxímetro con sensor neonatal (cuando no esté incluido en el monitor de signos vitales). 
5. Bomba de infusión.
6. Resucitador pulmonar manual neonatal.
7. Carro de paro.
8. Glucómetro.
9. Monitor neonatal de transporte. 
10.Incubadora neonatal de transporte
11.Ventilador neonatal de transporte
12.Lámpara de fototerapia
13.Báscula para bebés.
14.Tallímetro – infantómetro. 
15.Cinta métrica. 
16.Pesa pañales.
17.Electrocardiógrafo, que permita su impresión, si no está incluida en el monitor de signos vitales.
18.Equipo de órganos de los sentidos. 
19.Oxígeno medicinal que puede ser suministrado mediante salida de oxígeno medicinal o mediante oxígeno medicinal portátil.
20.Succión. Puede ser suministrado mediante sistema de vacío o mediante aspirador</t>
  </si>
  <si>
    <t>Medidas terapéuticas de soporte vital para neonatos (0-30 días de vida)</t>
  </si>
  <si>
    <t>1. Incubadora cerrada o cuna para recién nacido. 
2. Monitor de signos vitales que incluya frecuencia cardiaca, respiratoria y tensión arterial no invasiva y saturación de oxígeno con accesorios neonatales. 
3. Bomba de infusión. 
4. Oxímetro, cuando no esté incluido en el monitor de signos vitales. 
5. Fonendoscopio neonatal. 
6. Silla para el acompañante. 
7. Resucitador pulmonar manual neonatal.
8. Oxígeno medicinal</t>
  </si>
  <si>
    <t>1. Carro de paro. 
2. Equipo de rayos x portátil. 
3. Glucómetro. 
4. Monitor de transporte con accesorios neonatales. 
5. Incubadora de transporte.</t>
  </si>
  <si>
    <t>6. Ventilador neonatal de transporte que cuenta mínimo con:</t>
  </si>
  <si>
    <t>1. Sistemas de presión positiva continua en vía aérea (CPAP).
2. Humidificador con control de temperatura.
3. Oxígeno medicinal
4. Mezclador de gases medicinales
5. Sistema de alarmas audibles y visuales.
6. Batería</t>
  </si>
  <si>
    <t>7. Lámpara de fototerapia. 
8. Báscula para bebés.
9. Tallímetro o infantometro.
10.Cinta métrica 
11.Pesa pañales. 
12.Electrocardiografía neonatal con tres derivaciones, que permita su impresión, si no está incluida en el monitor de signos vitales. 
13.Equipo de órganos de los sentidos. 
14.Bomba de infusión de jeringa. 
15.Incubadora abierta.</t>
  </si>
  <si>
    <t>Atención para pacientes recién nacidos críticamente enfermos hasta los 30 días de vida</t>
  </si>
  <si>
    <t>CUBICULO</t>
  </si>
  <si>
    <t>1. Incubadora cerrada</t>
  </si>
  <si>
    <t>1. Doble pared
2. Controles de temperatura para aire y piel 
3. Control de humedad.
4. Sensor de piel.</t>
  </si>
  <si>
    <t>2. Ventilador neonatal</t>
  </si>
  <si>
    <t>1. Sistemas de presión positiva continua en vía aérea (CPAP) o dispositivos para ventilación mecánica no invasiva.
2. Humidificador con control de temperatura.
3. Aire medicinal 
4. Mezclador de gases medicinales
5. Sistema de alarmas audibles y visuales.
6. Batería.</t>
  </si>
  <si>
    <t>3. Mínimo dos puntos de consumo de oxígeno medicinal.
4. Flujómetro.
5. Resucitador pulmonar manual neonatal con control de presión
6. Monitor de signos vitales que incluya frecuencia cardíaca, respiratoria, tensión arterial no invasiva y saturación de oxígeno, con accesorios neonatales y batería.
7. Bomba de infusión 
8. Oxímetro, cuando no esté incluido en el monitor de signos vitales.
9. Fonendoscopio neonatal
10.Silla para el acompañante</t>
  </si>
  <si>
    <t>1. Monitor de la estación central del equipo de monitorización del paciente con alarmas visibles y audibles, en los casos en los cuales no existe control visual permanente.
2. Carro de paro
3. Monitor de signos vitales de transporte.
4. Ventilador neonatal de transporte
5. Ventilador neonatal de alta frecuencia, si el ventilador convencional no cuenta con estas especificaciones.
6. Incubadora de transporte
7. Glucómetro.
8. Monitor de signos vitales con presión invasiva
9. Lámpara de fototerapia
10.Electrocardiografía neonatal con tres derivaciones, que permita su impresión, si no está incluida en el monitor de signos vitales.
11.Equipo de órganos.
12. Bomba de infusión de jeringa
13. Incubadora abierta.
14. Báscula para bebés.
15.Tallímetro
16. Cinta métrica
17.Pesa pañales</t>
  </si>
  <si>
    <t xml:space="preserve"> 1. Equipo de rayos X portátil</t>
  </si>
  <si>
    <t>Medidas terapéuticas de soporte vital</t>
  </si>
  <si>
    <t xml:space="preserve">1. Cuna o cama hospitalaria de dos o tres planos de acuerdo con el tipo de servicio ofrecido. 
2. Monitor de signos vitales con trazado electrocardiográfico, presión no invasiva y saturación de oxígeno. Con accesorios pediátricos. 
3. Bomba de infusión. 
4. Oxímetro con sensor pediátrico, cuando no esté incluido en el monitor. 
5. Tensiómetro por cada paciente cuando no esté incluido en el monitor.
6. Fonendoscopio pediátrico o adulto 
7. Resucitador pulmonar manual pediátrico </t>
  </si>
  <si>
    <t xml:space="preserve">DISPONIBILIDAD EN EL SERVICIO </t>
  </si>
  <si>
    <t>1. Carro de paro 
2. Glucómetro. 
3. Equipo de órganos de los sentidos. 
4. Monitor de signos vitales de transporte con accesorios pediátrico. 
5. Oxígeno medicina portátil 
6. Tallímetro 
7. Cinta métrica
8. Aspirador 
9. Equipo de rayos x portátil. 
10.Ventilador de transporte 
11.Electrocardiógrafo</t>
  </si>
  <si>
    <t>Soporte, Monitorizació y Tratamiento especializado</t>
  </si>
  <si>
    <t>Atención de paciente pedia´trico quemado</t>
  </si>
  <si>
    <t>1. Cuna o cama hospitalaria de dos o tres planos de acuerdo con el tipo de servicio ofrecido. 
2. Monitor de signos vitales con trazado electrocardiográfico, presión no invasiva y saturación de oxígeno. Con accesorios pediátricos. 
3. Bomba de infusión. 
4. Oxímetro con sensor pediátrico, cuando no esté incluido en el monitor. 
5. Tensiómetro por cada paciente cuando no esté incluido en el monitor.
6. Fonendoscopio pediátrico o adulto por cada paciente. 
7. Resucitador pulmonar manual pediátrico por cada paciente.
8. Ventilador pediátrico</t>
  </si>
  <si>
    <t>ATENCION DE PACIENTE PEDIATRICO QUEMADO</t>
  </si>
  <si>
    <t>1. Lo requerido según el estándar de procesos prioritarios</t>
  </si>
  <si>
    <t>1. Carro de paro 
2. Glucómetro. 
3. Equipo de órganos de los sentidos. 
4. Monitor de signos vitales de transporte con accesorios pediátrico. 
5. Oxígeno medicinal portátil 
6. Tallímetro 
7. Cinta métrica
8. Aspirador 
9. Equipo de rayos x portátil. 
10. Ventilador de transporte 
11. Electrocardiógrafo 
12. Marcapasos
13. Ecógrafo.
14. Monitor de signos vitales con presión invasiva, cuando no esté incluida en el monitor de signos vitales de transporte.</t>
  </si>
  <si>
    <t>Monitoreo no invasivo, vigilancia y manejo especial del paciente</t>
  </si>
  <si>
    <t>1. Cama hospitalaria de dos o tres planos. 
2. Bomba de infusión. 
3. Oxímetro cuando no esté integrado en el monitor de signos vitales.
4. Fonendoscopio adulto.</t>
  </si>
  <si>
    <t>5. Monitor de signos vitales con accesorios adultos</t>
  </si>
  <si>
    <t>1. Trazado electrocardiográfico
2. Presión no invasiva 
3. Presión invasiva
4. Saturación de oxígeno</t>
  </si>
  <si>
    <t>1. Cuenta con carro de paro.</t>
  </si>
  <si>
    <t>1. Glucómetro.
2. Tensiómetro adulto
3. Equipo de órganos de los sentidos.
4. Ventilador de transporte. 
5. Monitor de signos vitales de transporte.
6. Marcapaso externo no invasivo, cuando no esté incluido en el desfibrilador.
7. Oxígeno medicinal portátil
8. Electrocardiógrafo.</t>
  </si>
  <si>
    <t>1. Equipo de rayos X portátil.
2. Equipo de gases arteriales.</t>
  </si>
  <si>
    <t>Soporte Vital, Monitorización y Manejo Especializado</t>
  </si>
  <si>
    <t>Atención de paciente adulto quemado</t>
  </si>
  <si>
    <t>6. Ventilador adulto</t>
  </si>
  <si>
    <t>1. Sistemas de presión positiva continua en vía aérea (CPAP).
2. Modo ventilatorio: controlado o asistido, sincrónico o asincrónico.
3. Límite de presión superior y el nivel de presión espiratoria (PEEP o CPAP) ajustables. 
4. Límite de volumen.
5. Aire medicinal.
6. Oxígeno medicinal.
7. Mezclador de gases medicinales de acuerdo a la clase de ventilador que se utilice. 
8. Alarmas auditivas y visuales de presión, volumen, apnea, presión de aire, oxígeno medicinal. 
9. Batería.</t>
  </si>
  <si>
    <t>1. Ecógrafo.
2. Sistema de monitoreo de gasto cardiaco
3. Equipo de rayos X portátil.
4. Equipo de gases arteriales.</t>
  </si>
  <si>
    <t>Atención en Salud Mental</t>
  </si>
  <si>
    <t>Atención al consumidor de Sustancias Psicoactivas</t>
  </si>
  <si>
    <t>ATENCION EN SALUD MENTAL Y A CONSUMIDORES DE SUSTANCIAS PSICOACTIVAS</t>
  </si>
  <si>
    <t>1. Camas hospitalarias. 
2. Muebles con seguridad para el almacenamiento de las pertenencias de los usuarios. 
3. Tensiómetro adulto o pediátrico
4. Elementos para sujeción física. 
5. Dotación de equipos biomédicos acorde con las modalidades de terapia ocupacional, física y de lenguaje cuando se requiera.
6. Oxígeno medicinal que puede ser suministrado mediante salida de oxígeno medicinal o mediante oxígeno medicinal portátil.</t>
  </si>
  <si>
    <t>7. Procedimientos de Terapia Electroconvulsiva con Anestesia Relajante - TECAR</t>
  </si>
  <si>
    <t>1. Succión que puede ser suministrado mediante sistema de vacío o mediante aspirador.
2. Equipo de terapia electroconvulsiva con anestesia.</t>
  </si>
  <si>
    <t>1. Silla de ruedas. 
2. Carro de paro</t>
  </si>
  <si>
    <t>Atención a pacientes en internación parcial diurna/nocturna/fin de semana/otras</t>
  </si>
  <si>
    <t>Tratamiento en Salud Mental y consumo de sustancias psicoactivas</t>
  </si>
  <si>
    <t>Atención de pacientes con otras patologías</t>
  </si>
  <si>
    <t>TRATAMIENTO EN SALUD MENTAL Y CONSUMO DE SUSTANCIAS PSICOACTIVAS</t>
  </si>
  <si>
    <t>ATENCIÓN DE OTRAS PATOLOGÍAS</t>
  </si>
  <si>
    <t>1. Camilla o sillas reclinables o sillas, según las actividades a realizar. 
2. Muebles con seguridad para el almacenamiento de las pertenencias de los usuarios.</t>
  </si>
  <si>
    <t>Atención de personas con consumo de sustancias psicoactivas</t>
  </si>
  <si>
    <t>1. Camilla fija
2. Escalerilla
3. Tensiómetro para adulto o pediátrico, según la oferta del servicio
4. Fonendoscopio para adulto o pediátrico, según la oferta del servicio
5. Equipo de órganos de los sentidos
6. Martillo de reflejos
7. Tallímetro o infantómetro según la oferta del servicio
8. Cinta métrica
9. Báscula grado médico
10. Termómetro, cuando lo requiera
11. Negatoscopio cuando se requiera
12. Dotación requerida según oferta</t>
  </si>
  <si>
    <t>1. Los elementos necesarios para la utilización de tiempo libre y para actividades vocacionales y ocupacionales de acuerdo con el tipo de terapia o plan de estructuración del tiempo de los usuarios. 
2. Elementos necesarios para la realización de actividades lúdicas y educativas a niños, niñas y adolescentes, si brinda atención a esta población. 
3. Cama con su dotación, por cada uno de los usuarios. 
4. Clóset o armarios o casilleros.
5. Elementos de separación entre camas. 
6. Elementos para sujeción física. 
7. Carro de paro cuando se administren medicamentos hipnóticos o sedantes por vía parenteral.</t>
  </si>
  <si>
    <t>Cirugía general</t>
  </si>
  <si>
    <t>Cirugía Cardiológica</t>
  </si>
  <si>
    <t>Cirugía Neurológica</t>
  </si>
  <si>
    <t>Cirugía Renal</t>
  </si>
  <si>
    <t>Cirugía Ortopédica</t>
  </si>
  <si>
    <t>Trasplantes</t>
  </si>
  <si>
    <t>SALA DE CIRUGIA</t>
  </si>
  <si>
    <t xml:space="preserve">1. Mesa para cirugía eléctrica, neumática o hidráulica, acorde con el tipo de cirugías a realizar. 
2. Mesa para instrumental quirúrgico. </t>
  </si>
  <si>
    <t>3. Monitor de signos vitales con accesorios adultos o pediátricos que cuente mínimo con:</t>
  </si>
  <si>
    <t>1. Trazado electrocardiográfico
2. Presión no invasiva 
3. Saturación de oxígeno
4. Capnografía
5. Temperatura</t>
  </si>
  <si>
    <t>4. Máquina de anestesia, cuando el procedimiento la requiera, la cual cuenta con:</t>
  </si>
  <si>
    <t xml:space="preserve">1. Alarma audible y visible de desconexión, volumen y presión. 
2. Seguro de mezcla hipóxica.
3. Monitorización de oxígeno medicinal administrado. 
4. Monitorización de presión en la vía aérea. 
5. Ventilador 
6. Si la máquina de anestesia no incluye sistema de extracción de gases anestésicos, deberá contar con salida de extracción de gases anestésicos. </t>
  </si>
  <si>
    <t>5. Lámpara quirúrgica.
6. Laringoscopio con hojas rectas y curvas adulto o pediátrica, según la oferta.
7. Electrobisturí.</t>
  </si>
  <si>
    <t>MANEJO DE LA VIA AÉREA</t>
  </si>
  <si>
    <t xml:space="preserve">18.1. Laringoscopio con hojas curvas y rectas de diferentes tamaños, según oferta. 
18.2. Tubos endotraqueales de diferentes calibres. 
18.3. Máscaras laríngeas. 
18.4. Equipo de cricotiroidotomía percutánea. </t>
  </si>
  <si>
    <t>Camilla con barandas, ruedas y freno.
20.2. Carro de paro. 
20.3. Bomba de infusión.</t>
  </si>
  <si>
    <t>Monitor de signos vitales con accesorios adultos o pediátricos que cuenta como mínimo con:</t>
  </si>
  <si>
    <t>20.4.1. Trazado electrocardiográfico.
20.4.2. Presión no invasiva. 
20.4.3. Saturación de oxígeno.
20.4.4. Temperatura.</t>
  </si>
  <si>
    <t>TRASPLANTE DE TEJIDOS AUTOLOGOS</t>
  </si>
  <si>
    <t>1. Equipo que garantice la vitalidad del tejido en condiciones controladas de temperatura y humedad.</t>
  </si>
  <si>
    <t>1. Carro de paro adicional al de la sala de recuperación.
2. Camilla con barandas, ruedas y freno.
3. Bomba de infusión.
4. Instrumental necesario de acuerdo con el tipo de procedimientos que se realizan en el servicio.
5. Equipo de gases arteriales.
6. Analizador de gases anestésicos inspirados y expirados, para cirugía cardiovascular, neurocirugía y en cirugías en las que se empleen técnicas anestésicas con flujos bajos. 
7. Estimulador de nervio periférico.
8. Estilete de intubación con tubo endotraqueal o sistema de iluminación que permita el acceso a la vía aérea.
9. Monitor de presión invasiva cuando la especialidad lo requiera.
10. Equipo de intubación retrógrada o sistema que permita el acceso a la vía aérea difícil.
11. Sistema de infusión rápida de líquidos
12. Sistema de calentamiento de líquidos y sangre.
14. Equipo de rayos X portátil.
15. Electrocardiógrafo</t>
  </si>
  <si>
    <t>Consultorio de Urgencias</t>
  </si>
  <si>
    <t>Sala de Procedimientos</t>
  </si>
  <si>
    <t>Sala de Reanimación</t>
  </si>
  <si>
    <t>Sala de Observación</t>
  </si>
  <si>
    <t>Ambiente de Transición</t>
  </si>
  <si>
    <t>CONSULTORIO DE URGENCIAS</t>
  </si>
  <si>
    <t>1. Camilla con estribos, cuando se requiera.
2. Tensiómetro adulto y pediátrico.
3. Fonendoscopio adulto y pediátrico.
4. Termómetro.
5. Báscula grado médico.
6. Báscula para bebé cuando se requiera. 
7. Cinta métrica.
8. Martillo de reflejos.
9. Equipo de órganos de los sentidos.</t>
  </si>
  <si>
    <t>1. Camilla con barandas, ruedas y freno.
2. Lámpara o fuente de iluminación móvil o fija.
3. Equipo de pequeña cirugía.
4. Oxígeno medicinal que puede ser suministrado mediante salida de oxígeno medicinal o mediante oxígeno medicinal portátil.
5. Succión. Puede ser suministrado mediante sistema de vacío o mediante aspirador</t>
  </si>
  <si>
    <t>SALA DE REANIMACIÓN</t>
  </si>
  <si>
    <t>1. Camilla rodante con freno y con baranda.
2. Mesa auxiliar rodante.
3. Aspirador para cada camilla.</t>
  </si>
  <si>
    <t>4. Monitor de signos vitales con accesorios adultos o pediátricos</t>
  </si>
  <si>
    <t>1. Trazado electrocardiográfico
2. Presión no invasiva 
3. Saturación de oxígeno
4. Temperatura</t>
  </si>
  <si>
    <t>5. Marcapasos externo no invasivo con batería. Puede estar incluido en el desfibrilador.
6. Lámpara o fuente de iluminación móvil o fija.
7. Carro de paro.
8. Oxígeno medicinal que puede ser suministrado mediante salida de oxígeno medicinal o mediante oxígeno medicinal portátil.
9. Succión. Puede ser suministrado mediante sistema de vacío o mediante aspirador</t>
  </si>
  <si>
    <t>SALA DE OBSERVACIÓN</t>
  </si>
  <si>
    <t>1. Camilla con barandas, ruedas y freno.
2. Dotación requerida conforme con lo documentado en el estándar de procesos prioritarios.
3. Oxígeno medicinal que puede ser suministrado mediante salida de oxígeno medicinal o mediante oxígeno medicinal portátil por camilla.
4. Succión. Puede ser suministrado mediante sistema de vacío o mediante aspirador.</t>
  </si>
  <si>
    <t>AMBIENTE DE TRANSICIÓN</t>
  </si>
  <si>
    <t>1. Silla reclinable escualizable.</t>
  </si>
  <si>
    <t xml:space="preserve">1. Instrumental gineco-obstétrico
2. Equipo de atención de partos.
3. Elementos para sujeción física para pacientes adultos y pediátricos. 
4. Equipo de toracostomía.
5. Carro de paro para paciente adulto y pediátrico.
</t>
  </si>
  <si>
    <t>6. Monitor con accesorios adultos y pediátricos</t>
  </si>
  <si>
    <t>1. Trazado electrocardiográfico
2. Presión no invasiva 
3. Saturación de oxígeno
4. Temperatura
5. Batería</t>
  </si>
  <si>
    <t>7. Oxímetro, cuando no se encuentre incluido en el monitor de signos vitales.
8. Bomba de infusión.
9. Electrocardiógrafo de 12 derivaciones
10.Nebulizador
11.Oxígeno medicinal y succión. Puede ser suministrado mediante salida de oxígeno medicinal y sistema de vacío o mediante oxígeno medicinal portátil y aspirador.
12. Equipo de punción lumbar</t>
  </si>
  <si>
    <t>Transporte Terrestre</t>
  </si>
  <si>
    <t>Transporte Marítimo</t>
  </si>
  <si>
    <t>Trnasporte Fluvial</t>
  </si>
  <si>
    <t>Transporte Aéreo</t>
  </si>
  <si>
    <t>AMBULANCIAS TERRESTRES, FLUVIALES Y MARÍTIMAS</t>
  </si>
  <si>
    <t>1. Desfibrilador externo automático, incluyendo electrodos adhesivos para adultos y pediátricos, 
con fecha de vencimiento vigente.
2. Fonendoscopio adulto y pediátrico
3. Tensiómetro adulto y pediátrico.
4. Equipo eléctrico de aspiración de urgencia con todos sus accesorios (manguera de succión y 
sondas de aspiración de varios tamaños).
5. Aspirador nasal manual.
6. Glucómetro.
7. Torniquetes para el control de hemorragias.
8. Camilla principal con sistema de anclaje y cinturones de seguridad o correas para asegurar el 
paciente.
9. Camilla secundaria para inmovilización espinal y correas para asegurar el paciente.
10.Tabla espinal corta o chaleco de extracción vehicular.
11.Atril portasuero de dos ganchos.
12.Silla de ruedas portátil, liviana y plegable, con una capacidad de carga de mínimo 120 kg. 
Deberá tener mínimo dos cinturones de sujeción para el paciente y para su transporte al interior 
de la ambulancia.
13.Pinzas de Magill.
14.Tijeras de material o cortatodo.
15.Riñonera.
16.Pato para mujeres.
17.Pato para hombres.
18.Lámpara de mano (linterna) con baterías de repuesto.
19.Manta térmica aluminizada.
20.Oxígeno medicinal con capacidad total de almacenamiento de mínimo tres (3) metros cúbicos 
permanentes disponibles.
21.Oxígeno medicinal portátil de mínimo 0.5 metros cúbicos para permitir el desplazamiento de las 
camillas manteniendo el suministro de oxígeno medicinal al paciente.
22.Conjunto para inmovilización que cuenta con inmovilizadores cervicales graduables, adulto (2) 
y pediátrico (2), inmovilizadores laterales de cabeza, inmovilizadores para extremidades 
superiores e inferiores.
23.Resucitador pulmonar manual. 
24.Monitor de signos vitales con accesorios adultos y pediátricos que cuenta como mínimo con Trazado ECG, Presión No Invasiva y Saturación de Oxígeno.</t>
  </si>
  <si>
    <t>Adicional para Complejidad Mediana</t>
  </si>
  <si>
    <t>1. Desfibrilador bifásico con capacidad de realizar cardioversión sincrónica y marcapasos 
transcutáneo, baterías mínimas para 4 horas con paletas (adulto y pediátrico). 
2. Equipo de órganos de los sentidos, con baterías de repuesto.
3. Dos bombas de infusión o una con dos canales, con batería mínimo para 4 horas.
4. Medidor de pico flujo.
5. Laringoscopio con hojas rectas y curvas neonatales, pediátricas y adulto</t>
  </si>
  <si>
    <t>6. Ventilador para traslado</t>
  </si>
  <si>
    <t>1. Dos modos de volumen y modos de presión
2. Batería mínimo para 4 horas.
3. Fracción inspirada de oxígeno -fio2.
4. Indicación de volumen corriente y minuto.
5. Indicación de presión máxima y plateu.
6. Presión positiva al final de la espiración - PEEP, frecuencia respiratoria máxima de la máquina y del paciente (respiración espontánea)
7. Alarmas auditivas y visuales de presión, volumen, apnea, presión de aire, oxígeno 
medicinal y batería baja. 
8. Sistema de conexión rápida al oxígeno medicinal y al aire medicinal, la conexión al aire medicinal podrá ser reemplazado por turbina integrada al equipo.
9. Modos de control, asistido/control y presión positiva continua en la vía aérea - CPAP.</t>
  </si>
  <si>
    <t>7. Traslado Neonatal</t>
  </si>
  <si>
    <t>1. Incubadora pediátrica portátil.
2. Adicional a lo exigido para el ventilador mecánico de transporte adulto / pediátrico, el ventilador neonatal cuenta con control de flujo y tiempo inspiratorio.</t>
  </si>
  <si>
    <t>AMBULANCIAS AÉREAS</t>
  </si>
  <si>
    <t>1. Lo establecido para transporte terrestre, marítimo y fluvial en mediana complejidad
2. La capacidad de almacenamiento del sistema de oxígeno medicinal permite su suministro al paciente durante el trayecto desde el origen al destino, contemplando además contingencias por espera y cierre de aeropuertos.
3. Camilla del paciente que cuenta con cinturones de seguridad y está debidamente asegurada a la estructura de la aeronave.
4. Los equipos biomédicos están certificados para transporte aéreo por parte del fabricante de tal manera que se garantice su funcionamiento bajo cualquier condición de vuelo y en especial, ante cambios de presión barométrica, vibración, turbulencia y temperaturas extremas, aceleración y desaceleración y no afecten los sistemas de radio y de navegación de la aeronave cuando estén en uso.
5. Los equipos biomédicos cuentan con:
- Certificados EMI: interferencia electromagnética.
- Certificado de prueba de interferencia de radio frecuencia (RFI).</t>
  </si>
  <si>
    <t>Intervenciones terapéuticas prehospitalarias</t>
  </si>
  <si>
    <t>MEDIO DE TRANSPORTE PARA EL TRASLADO DEL PERSONAL ASISTENCIAL (NO EL TRANSPORTE DE PACIENTES)</t>
  </si>
  <si>
    <t>1. Desfibrilador externo automático con electrodos adhesivos para adultos y pediátricos con fecha de vencimiento vigente
2. Resucitador Pulmonar Manual
3. Succión Mediante Aspirador</t>
  </si>
  <si>
    <t>4. Monitor de Signos Vitales con accesorios</t>
  </si>
  <si>
    <t>1. Trazado Electrocardiográfico
2. Presión no invasiva
3. Saturación de Oxígeno: Puede estar en el monitor o externo.</t>
  </si>
  <si>
    <t>5. Batería
6. Laringoscopio con hojas rectas y curvas
7. Maletín Básico para manejo de traumas
8. Maletín para exámen físico</t>
  </si>
  <si>
    <t>MALETIN PARA MANEJO DE TRAUMAS</t>
  </si>
  <si>
    <t>1. Gasas
2. Compresas
3. Vendas de gasa
4. Vendas de tela
5. Vendas elásticas de varios tamaños
6. Dos torniquetes para el control de hemorragias
7. Inmovilizador cervical adulto y pediátrico (multi-talla)
8. Dos mantas térmicas aluminizadas
9. Férulas rígidas o maleables para la sujeción de extremidades</t>
  </si>
  <si>
    <t>MALETIN PARA EXAMEN FISICO</t>
  </si>
  <si>
    <t>1. Fonendoscopios adulto y pediátrico
2. Tensiómetro adulto y pediátrico
3. Termómetro clínico
4. Equipo de órganos de los sentidos con baterías de repuesto
5. Glucómetro
6. Lámpara portátil o linterna
7. Tijeras corta todo
8. Guantes desechables y estériles
9. Mascarillas o tapabocas desechables
10. Gafas de Bioprotección
11. Bajalenguas
12. Oxímetro</t>
  </si>
  <si>
    <t>Sede donde se manejen los procesos administrativos que cuenta con</t>
  </si>
  <si>
    <t>Disponibilidad de área o ambiente para realizar el proceso de aseo, limpieza y desinfección de 
los vehículos.</t>
  </si>
  <si>
    <t>Ambulancias Terrestres</t>
  </si>
  <si>
    <t>1. Dos compartimentos, uno para el conductor y otro para el paciente con comunicación visual y auditiva.
2. Dispositivo de señalización óptica (barra de luces) en la parte delantera y por encima del vidrio parabrisas.
3. Dos luces de delimitación: laterales, blancas fijas, distribuidas simétricamente en cada costado del vehículo.
4. Dos luces de delimitación: laterales rojas intermitentes, distribuidas simétricamente en cada costado del vehículo.</t>
  </si>
  <si>
    <t>1. Revestimientos interiores del compartimiento del paciente sin elementos afilados o cortantes, de material lavable, con acabados no rugosos y resistentes al deterioro por agentes desinfectantes.
2. Piso antideslizante, su unión con las paredes es hermética y se encuentra adherido al vehículo.
3. Silla del acompañante y silla del personal auxiliador, de material lavable que cuenta con cinturones de seguridad y protección para la cabeza y la espalda.
4. Cinturones de seguridad adicionales para sostener una camilla adicional.
5. Gabinetes del compartimiento del paciente que son livianos, de material resistente, lisos, lavables, sin bordes agudos o filos cortantes y cuentan con puertas de material transparente, resistente, con anclajes seguros para evitar su apertura.
6. Entrepaños de los gabinetes que cuentan con borde ligeramente elevado para evitar que los medicamentos y equipos biomédicos se caigan cuando el vehículo está en movimiento.
7. Los gases del tubo de escape no ingresan al interior de la ambulancia.
8.Cuenta con iluminación interior para toda el área de manejo del paciente.
9.Lámpara desmontable que permita su utilización a distancia del vehículo.
10.Barra pasamanos en el compartimiento del paciente, fijada al techo y resistente para sostener al personal asistencial cuando el vehículo esté en movimiento.
11.Compartimiento aislado para los cilindros de oxígeno medicinal con manómetros visibles y regulables desde el interior del compartimiento del paciente</t>
  </si>
  <si>
    <t>1. Sistema sonoro y de comunicaciones
2. Extintor para fuegos ABC, con capacidad mínima de carga de 2.26 kg. 
3. Chalecos reflectivos para la tripulación.</t>
  </si>
  <si>
    <t>Atención del preparto</t>
  </si>
  <si>
    <t>Atención del parto</t>
  </si>
  <si>
    <t>Recuperación del binomio madre-hijo</t>
  </si>
  <si>
    <t>CONSULTORIO PARA EXAMEN</t>
  </si>
  <si>
    <t>Aplica para Complejidad Alta</t>
  </si>
  <si>
    <t>1. Camilla con Estribos
2. Tensiómetro
3. Fonendoscopio
4. Espéculos vaginales desechables o esterilizables</t>
  </si>
  <si>
    <t>AMBIENTE DE TRABAJO DE PARTO</t>
  </si>
  <si>
    <t>1. Cama hospitalaria para ateción de partos
2. Monitor Fetal
3. Oxígeno Medicinal: Puede ser por salida o mediante oxígeno medicinal portátil por camilla</t>
  </si>
  <si>
    <t>Adicional para Complejidad  Mediana y Alta</t>
  </si>
  <si>
    <t>1. Equipo para amniocentesis
2. Doppler fetal</t>
  </si>
  <si>
    <t>SALA DE PARTOS</t>
  </si>
  <si>
    <t>1. Lámpara pielìtica o cielìtica
2. Mesa para atemción de partos
3. Equipo para atención de partos
4. Equipo de episiotomía y episiorrafía
5. Aspirador o Sistema de Succión
6. Oxígeno Medicinal: Puede ser por salida o mediante oxígeno medicinal portátil por camilla</t>
  </si>
  <si>
    <t>1. Incubadra pediátrica portátil, convencional o abierta
2. Ecógrafo</t>
  </si>
  <si>
    <t>ADAPTACIÓN DEL RECIÉN NACIDO</t>
  </si>
  <si>
    <t>1. Incubadora abierta o lámpara de calor radiante
2. Báscula para bebé
3. Infantómetro
4. Cinta métrica
5. Oxímetro con sensor neonatal
6. Fonendoscopio pediátrico
7. Laringoscopio con hoja neonatal</t>
  </si>
  <si>
    <t>1. Camilla con barandas, ruedas y freno
2. Disponibilidad de cunas
3. Oxígeno Medicinal: Puede ser por salida o mediante oxígeno medicinal portátil por camilla
4. Succión: Puede ser mediante sistema de vacío o mediante aspirador</t>
  </si>
  <si>
    <t>ESTRATEGIA TPR (Trabajo de Parto, Tarto y Recuperación en el mismo ambiente)</t>
  </si>
  <si>
    <t>1. Cama hospitalaria para ateción de partos
2. Lámpara pielítica o cielítica
3. Equipo para atención de partos
4. Equipo de episiotomía y episiorrafia
5. Incubadora abierta o lámpara de calor radiante
6. Oxígeno Medicinal: Puede ser por salida o mediante oxígeno medicinal portátil por camilla
7. Succión: Puede ser mediante sistema de vacío o mediante aspirador
8. Disponibilidad de:
- Bomba de infusión
- Báscula para bebé
- Infantómetro
- Cinta métrica
- Oxímetro con sensor neonatal
- Fonendoscopio
- Camilla con barandas, ruedas y freno
- Carro de paro</t>
  </si>
  <si>
    <r>
      <t xml:space="preserve">1. Carro de paro
2. Bomba de infusión
3. Glucómetro
4. Incubadora de transporte
5. Silla de ruedas
6. Oxígeno Medicinal: Puede ser por salida o mediante oxígeno medicinal portátil por camilla
</t>
    </r>
    <r>
      <rPr>
        <b/>
        <i/>
        <sz val="11"/>
        <color rgb="FFFF0000"/>
        <rFont val="Segoe UI"/>
        <family val="2"/>
      </rPr>
      <t>Adicional para Complejidad Mediana</t>
    </r>
    <r>
      <rPr>
        <sz val="11"/>
        <color theme="1"/>
        <rFont val="Segoe UI"/>
        <family val="2"/>
      </rPr>
      <t xml:space="preserve">
1. Máquina de anestesia
2. Monitor de signos vitales
3. Electrobisturí
4. Reanimador pulmonar neonatal manual con accesorios para control de límite de presión y manómetro</t>
    </r>
  </si>
  <si>
    <t>1. Sala de visitas 
2. Área para la recepción y entrega de pacientes.
3. Vestidor para pacientes que funciona como filtro.
4. Vestidor para el talento humano que funciona como filtro y área para casilleros. 
5. Estación de enfermería
6. Unidad Sanitaria</t>
  </si>
  <si>
    <t>AMBIENTE DE TRABAJODE PARTO</t>
  </si>
  <si>
    <t>1. Área para dos camillas por cada mesa de parto.
2. Sistema de vacío.
3. Barrera física móvil o fija entre camillas, que permite fácil limpieza y desinfección y la privacidad del paciente, cuando exista más de una camilla.</t>
  </si>
  <si>
    <t>1. Área de atención al recién nacido o ambiente de adaptación.
2. Sistema de vacío. 
3. Lavamanos quirúrgico en cantidad igual al número de sala de partos, ubicado antes del ingreso a cada sala de partos.
4. La puerta de la sala permite la visualización entre el interior y el exterior o cuenta con visor y su ancho permite el paso de las camillas.</t>
  </si>
  <si>
    <t>1. Puesto de enfermería.
2. Área para dos camillas por cada mesa de parto</t>
  </si>
  <si>
    <t>ESTRATEGIA TPR</t>
  </si>
  <si>
    <t>1. Habitación individual de TPR con dimensión mínima de 16 m2</t>
  </si>
  <si>
    <t>1. Baño, guardarropa y sistema de llamado.
2. Mesón de trabajo 
3. Poceta, cuando la requiera, según los procedimientos que documente. 
4. Área de atención al recién nacido.
5. Lavamanos con dispositivo de manos libres adicional dentro de la habitación.</t>
  </si>
  <si>
    <t>2. Disponibilidad en el servicio de:</t>
  </si>
  <si>
    <t>1. Sala de visitas. 
2. Unidades sanitarias discriminadas por sexo</t>
  </si>
  <si>
    <t>FARMACÉUTICO</t>
  </si>
  <si>
    <t>IMÁGENES DIAGNÓSTICAS IONIZANTES</t>
  </si>
  <si>
    <t>IMÁGENES DIAGNÓSTICAS NO IONIZANTES</t>
  </si>
  <si>
    <t xml:space="preserve">          INFORMACIÓN GENERAL DEL SERVICIO</t>
  </si>
  <si>
    <t>ESTÁNDARES SEGÚN LA RESOLUCIÓN 3100 DE 2019</t>
  </si>
  <si>
    <t>Servicio Consulta Externa General</t>
  </si>
  <si>
    <t>Servicio Consulta Externa Especializada</t>
  </si>
  <si>
    <r>
      <t xml:space="preserve">1. Cumple con los criterios definidos para todos los servicios y adicionalmente </t>
    </r>
    <r>
      <rPr>
        <sz val="12"/>
        <rFont val="Segoe UI"/>
        <family val="2"/>
      </rPr>
      <t>cuenta con:</t>
    </r>
  </si>
  <si>
    <r>
      <t xml:space="preserve">1.2. Si oferta evaluación y tratamiento desde el enfoque de integración neurosensorial, </t>
    </r>
    <r>
      <rPr>
        <sz val="12"/>
        <rFont val="Segoe UI"/>
        <family val="2"/>
      </rPr>
      <t xml:space="preserve">cuenta con </t>
    </r>
    <r>
      <rPr>
        <sz val="12"/>
        <color rgb="FF000000"/>
        <rFont val="Segoe UI"/>
        <family val="2"/>
      </rPr>
      <t>constancia de asistencia en las acciones de formación continua para la realización de los procedimientos según la oferta.</t>
    </r>
  </si>
  <si>
    <t>Grupo Apoyo Diagnóstico y Complementación Terapéutica</t>
  </si>
  <si>
    <t>Servicio de Terapias</t>
  </si>
  <si>
    <t>Servicio Radiología Odontológica</t>
  </si>
  <si>
    <t>Servicio deImagenes Diagnósticas con Equipos Generadores de Radiación Ionizante</t>
  </si>
  <si>
    <t>Servicio deImagenes Diagnósticas con Equipos Generadores de Radiación No Ionizante</t>
  </si>
  <si>
    <t>Servicio de Medicina Nuclear</t>
  </si>
  <si>
    <r>
      <t xml:space="preserve">1. Cumple con los criterios que le sean aplicables de todos los servicios y adicionalmente </t>
    </r>
    <r>
      <rPr>
        <b/>
        <sz val="12"/>
        <rFont val="Segoe UI"/>
        <family val="2"/>
      </rPr>
      <t>cuenta con:</t>
    </r>
  </si>
  <si>
    <t>Servicio de Radioterapia</t>
  </si>
  <si>
    <t>Servicio de Quimioterapia</t>
  </si>
  <si>
    <r>
      <t xml:space="preserve">1. Cumple con los criterios definidos para todos los servicios y adicionalmente </t>
    </r>
    <r>
      <rPr>
        <b/>
        <sz val="12"/>
        <rFont val="Segoe UI"/>
        <family val="2"/>
      </rPr>
      <t>cuenta con:</t>
    </r>
  </si>
  <si>
    <t>Servicio de Diagnóstico Vascular</t>
  </si>
  <si>
    <t>Servicio de Hemodinamia e Intervencionismo</t>
  </si>
  <si>
    <r>
      <t xml:space="preserve">5.  Cumple con los criterios que le sean aplicables de todos los servicios y adicionalmente </t>
    </r>
    <r>
      <rPr>
        <b/>
        <sz val="12"/>
        <rFont val="Segoe UI"/>
        <family val="2"/>
      </rPr>
      <t>cuenta con</t>
    </r>
  </si>
  <si>
    <r>
      <t xml:space="preserve">6. Cumple con los criterios que le sean aplicables de todos los servicios y adicionalmente </t>
    </r>
    <r>
      <rPr>
        <b/>
        <sz val="12"/>
        <rFont val="Segoe UI"/>
        <family val="2"/>
      </rPr>
      <t>cuenta con:</t>
    </r>
  </si>
  <si>
    <t>Servicio de Gestión Pre-Transfusional</t>
  </si>
  <si>
    <t>Servicio de Toma de Muestras de Laboratorio Clínico</t>
  </si>
  <si>
    <r>
      <t xml:space="preserve">1.1.2. Talento humano profesional que </t>
    </r>
    <r>
      <rPr>
        <b/>
        <sz val="12"/>
        <rFont val="Segoe UI"/>
        <family val="2"/>
      </rPr>
      <t>cuenta con</t>
    </r>
    <r>
      <rPr>
        <sz val="12"/>
        <color rgb="FF000000"/>
        <rFont val="Segoe UI"/>
        <family val="2"/>
      </rPr>
      <t xml:space="preserve"> constancia de asistencia en las acciones de formación continua en las actividades relacionadas con el laboratorio clínico, cuando se requiera.</t>
    </r>
  </si>
  <si>
    <r>
      <t xml:space="preserve">1.1.4. Talento humano que </t>
    </r>
    <r>
      <rPr>
        <b/>
        <sz val="12"/>
        <rFont val="Segoe UI"/>
        <family val="2"/>
      </rPr>
      <t>cuenta con</t>
    </r>
    <r>
      <rPr>
        <sz val="12"/>
        <color rgb="FF000000"/>
        <rFont val="Segoe UI"/>
        <family val="2"/>
      </rPr>
      <t xml:space="preserve"> constancia de asistencia en las acciones de formación continua para el desarrollo de los programas para diagnóstico y control de enfermedades transmitidas por vectores, cuando se requiera.</t>
    </r>
  </si>
  <si>
    <r>
      <rPr>
        <b/>
        <sz val="12"/>
        <rFont val="Segoe UI"/>
        <family val="2"/>
      </rPr>
      <t>2. Disponibilidad</t>
    </r>
    <r>
      <rPr>
        <sz val="12"/>
        <color rgb="FF000000"/>
        <rFont val="Segoe UI"/>
        <family val="2"/>
      </rPr>
      <t xml:space="preserve"> de bacteriólogo en zonas dispersas con permanencia de acuerdo con lo definido por el prestador de servicios de salud en el estándar de procesos prioritarios.</t>
    </r>
  </si>
  <si>
    <r>
      <t xml:space="preserve">4. Cuando se realicen controles de calidad a las “pruebas en el punto de atención del paciente - (Point of Care Testing - POCT)” a otros servicios de salud que hacen uso de estas pruebas, el/la bacteriólogo (a) </t>
    </r>
    <r>
      <rPr>
        <b/>
        <sz val="12"/>
        <rFont val="Segoe UI"/>
        <family val="2"/>
      </rPr>
      <t>cuenta con</t>
    </r>
    <r>
      <rPr>
        <sz val="12"/>
        <color rgb="FF000000"/>
        <rFont val="Segoe UI"/>
        <family val="2"/>
      </rPr>
      <t xml:space="preserve"> constancia de asistencia en las acciones de formación continua en el manejo de las mismas.</t>
    </r>
  </si>
  <si>
    <r>
      <t xml:space="preserve">16. Cumple con los criterios que le sean aplicables de todos los servicios y adicionalmente </t>
    </r>
    <r>
      <rPr>
        <b/>
        <sz val="12"/>
        <rFont val="Segoe UI"/>
        <family val="2"/>
      </rPr>
      <t>cuenta con</t>
    </r>
    <r>
      <rPr>
        <sz val="12"/>
        <color rgb="FF000000"/>
        <rFont val="Segoe UI"/>
        <family val="2"/>
      </rPr>
      <t xml:space="preserve"> la siguiente información documentada:</t>
    </r>
  </si>
  <si>
    <t>Servicio de Laboratorio Clínico</t>
  </si>
  <si>
    <r>
      <t xml:space="preserve">1. Cumple con los criterios definidos para todos los servicios y adicionalmente, </t>
    </r>
    <r>
      <rPr>
        <b/>
        <sz val="12"/>
        <rFont val="Segoe UI"/>
        <family val="2"/>
      </rPr>
      <t>cuenta con:</t>
    </r>
  </si>
  <si>
    <t>Servicio de Laboratorio de Citologías Cervico Uterinas</t>
  </si>
  <si>
    <t>1. Sala de procedimientos cuando el servicio cuente con habitaciones múltiples.
2. Estación de enfermería.
3. Área para estacionamiento de camillas y sillas de ruedas.
4. Habitación individual o múltiple para pacientes adultos, pediátricos o lactantes, según oferta
5. Habitación individual de aislamiento</t>
  </si>
  <si>
    <t>1. Lavamanos, sanitario, ducha, área de guardarropa y sistema de llamado por cama o cuna.
2. La habitación individual para pacientes adultos, pediátricos o lactantes debe tener un área mínima de 16 m2.
3. La habitación múltiple para pacientes adultos debe tener una capacidad máxima de 4 camas, con área libre mínima de 7 m2 por cama, separadas con barrera física fija o móvil. 
4. La habitación múltiple para pacientes pediátricos debe tener una capacidad máxima de 6 camas, con área libre mínima de 6 m2 por cama, separadas con barrera física fija o móvil.
5. La habitación múltiple para lactantes debe tener un área libre mínima de 4 m2 por cuna, con área para bañar y vestir a los lactantes y unidad sanitaria para acompañante. La capacidad máxima de cunas será definida por el prestador según su capacidad instalada.
6. Las habitaciones para pacientes adultos deben estar separadas de las habitaciones para pacientes pediátricos. 
7. Las habitaciones para pacientes pediátricos cuentan con sistema de seguridad en las ventanas, mecanismos de protección en las instalaciones eléctricas y los aparatos sanitarios y muebles, deben tener la altura adecuada que permita al paciente su fácil utilización. 
8. Las puertas de acceso a las habitaciones deben permitir el paso y giro de camillas y sillas de ruedas.
9. El ambiente donde esté ubicado el sanitario y la ducha debe permitir el fácil desplazamiento del paciente y contar con sistema de llamado de enfermería audible y visible.</t>
  </si>
  <si>
    <t>1. Antecámara a manera de filtro, con lavamanos. La presión del aire debe ser acorde con la patología del paciente.
2. Baño.
3. Área de guardarropa.</t>
  </si>
  <si>
    <t>HABITACIÓN INDIVIDUAL</t>
  </si>
  <si>
    <t>HABITACIÓN INDIVIDUAL DE AISLAMIENTO</t>
  </si>
  <si>
    <t>1. Sala de visitas. 
2. Unidades sanitarias discriminadas por sexo.
3. Ambiente para almacenamiento y distribución de alimentos.
4. Ambiente para la preparación de fórmulas artificiales y extracción de leche materna.</t>
  </si>
  <si>
    <t>1. Sala de procedimientos cuando el servicio cuente con habitaciones múltiples.
2. Estación de enfermería.
3. Área para estacionamiento de camillas y sillas de ruedas.
4. Habitación individual o múltiple para pacientes adultos, pediátricos o lactantes, según oferta.
5. Habitación individual de aislamiento.</t>
  </si>
  <si>
    <t>1. Ambiente a manera de filtro, para acceso del talento humano en salud y visitantes, con lavamanos y área de casilleros.
2. Estación de enfermería. 
3. Ambiente o área para brindar información a familiares. 
4. Área de incubadoras o cunas (4 m2), señalizado y de circulación restringida solo para personal autorizado.</t>
  </si>
  <si>
    <t xml:space="preserve">1. Lavamanos.
2. Ambiente para extracción de leche materna y preparación de fórmulas artificiales. </t>
  </si>
  <si>
    <t>DISPONIBILIDAD EN EL SERVICIO DE</t>
  </si>
  <si>
    <t>ACLARACIONES</t>
  </si>
  <si>
    <t>1. Los anteriores ambientes o áreas pueden ser compartidos entre los servicios de cuidado básico, intermedio e intensivo neonatal.
2. Las puertas de acceso al servicio deben permitir el paso y giro de incubadoras y cunas.</t>
  </si>
  <si>
    <t>ÁREA DE INCUBADRAS O CUNAS</t>
  </si>
  <si>
    <t>1.Sistema de vacío por incubadora o cuna.
2.Oxigeno medicinal por incubadora o cuna.</t>
  </si>
  <si>
    <t>AMBIENTE DE CUBÍCULOS POR CUNAS O CAMAS</t>
  </si>
  <si>
    <t>1. Ambiente a manera de filtro, para acceso del talento humano en salud y visitantes, con lavamanos y área de casilleros.
2. Estación de enfermería. 
3. Ambiente o área para brindar información a familiares. 
4. Ambiente de cubículos por cunas (4 m2), o camas (8 m2), señalizado y de circulación 
5. Lavamanos, que puede ser compartido entre varios cubículos.</t>
  </si>
  <si>
    <t>1.Salida de oxígeno medicinal por cuna o cama.
2.Salida de aire medicinal por cuna o cama.
3.Sistema de vacío por cuna o cama.</t>
  </si>
  <si>
    <t>1. Ambiente para extracción de leche materna y preparación de fórmulas artificiales. 
2. Ambiente de aislamiento.</t>
  </si>
  <si>
    <t>1. Ambiente a manera de filtro, para acceso del talento humano en salud y visitantes, con lavamanos y área de casilleros.
2. Estación de enfermería. 
3. Ambiente o área para brindar información a familiares. 
4. Ambiente de cubículos por cunas (4 m2), o camas (8 m2), señalizado y de circulación restringida solo para personal autorizado
5. Salida de oxígeno medicinal por cuna o cama.
6. Salida de aire medicinal por cuna o cama.
7. Sistema de vacío por cuna o cama
8. Lavamanos, que puede ser compartido entre varios cubículos.
9. Los anteriores ambientes pueden ser compartidos entre los servicios de cuidado intermedio e intensivo pediátricos.
10. Las puertas de acceso al servicio deben permitir el paso y giro de cunas o camas.</t>
  </si>
  <si>
    <t>1. Ambiente para extracción de leche materna y preparación de fórmulas artificiales. 
2. Ambiente de aislamiento.
3. Cuando se oferte atención de paciente pediátrico quemado en condiciones críticas, cuenta con ambiente por cada paciente y sifón tapa ciega.</t>
  </si>
  <si>
    <t>1. Ambiente a manera de filtro, para acceso del talento humano en salud y visitantes, con lavamanos y área de casilleros.
2. Estación de enfermería. 
3. Ambiente para brindar información a familiares. 
4. Cubículos de 8 m2 
5. Lavamanos, que puede ser compartido entre varios cubículos.</t>
  </si>
  <si>
    <t>CUBÍCULO DE 8m2</t>
  </si>
  <si>
    <t>1.Salida de oxígeno medicinal.
2.Sistema de vacío.</t>
  </si>
  <si>
    <t>HABITACIÓN INDIVIDUAL O MÚLTIPLE</t>
  </si>
  <si>
    <t>.1. Estación de enfermería.
2. Área para estacionamiento de camillas y sillas de ruedas.
3. Ambiente para terapia de grupo.
4. Las habitaciones para pacientes adultos deben estar separadas de las habitaciones para pacientes pediátricos. 
5. Habitación individual o múltiple para pacientes adultos o pediátricos</t>
  </si>
  <si>
    <t xml:space="preserve">1. Lavamanos, sanitario, ducha, área de guardarropa y sistema de llamado por cama.
2. La habitación individual para pacientes adultos y pediátricos debe tener un área mínima de 16 m2.
3. La habitación múltiple para pacientes adultos debe tener una capacidad máxima de 4 camas, con área libre mínima de 7 m2 por cama 
4. La habitación múltiple para pacientes pediátricos debe tener una capacidad máxima de 6 camas, con área libre mínima de 6 m2 por cama 
5. Las habitaciones para pacientes pediátricos deben contar con sistema de seguridad en las ventanas; mecanismos de protección en las instalaciones eléctricas y los aparatos sanitarios y muebles deben tener la altura adecuada que permita al paciente su fácil utilización. 
6. Las puertas de acceso a las habitaciones deben permitir el paso y giro de camillas y sillas de ruedas.
7. Cuando se realice procedimientos de terapia electroconvulsiva con anestesia relajante_x0002_TECAR fuera de salas de cirugía, cuenta con sala de procedimientos con salida de oxígeno medicinal </t>
  </si>
  <si>
    <t>1. Habitación de aislamiento
2. Consultorio. 
3. Sala de visitas 
4. Unidades sanitarias discriminadas por sexo.
5. Ambiente para almacenamiento y distribución de alimentos.
6. Ambiente para actividades y talleres.
7. Área para actividades de aprovechamiento y ocupación del tiempo libre y recreación</t>
  </si>
  <si>
    <t xml:space="preserve">1. Puesto de enfermería.
2. Cubículo.
3. Unidad sanitaria. 
4. Ambiente para terapia de grupo. </t>
  </si>
  <si>
    <t>1. Consultorio que podrá utilizarse para la realización de la terapia individual.
2. Área para actividades de aprovechamiento y ocupación del tiempo libre y recreación. 
3. Ambiente para actividades y talleres de terapia ocupacional.</t>
  </si>
  <si>
    <t xml:space="preserve">1. Cuando el prestador oferte atención a niños, niñas y adolescentes, la infraestructura será independiente de los mayores de 18 años.
2. La infraestructura para la atención en salud mental será independiente de la infraestructura para la atención al consumidor de sustancias psicoactivas. </t>
  </si>
  <si>
    <t xml:space="preserve">1. Puesto de enfermería.
2. Cubículo.
3. Unidad sanitaria. </t>
  </si>
  <si>
    <t>1. Cuando el prestador oferte atención a niños, niñas y adolescentes, la infraestructura será independiente de los mayores de 18 años.</t>
  </si>
  <si>
    <t>1. Consultorio. 
2. Dormitorios individuales o múltiples, por ambiente se pueden ubicar no más de 8 camas o 4 camarotes (con dos camas cada camarote). 
3. Baños o lavamanos, sanitarios y duchas individuales o separadas por barrera física fija, discriminados por sexo y para menores de edad, según la oferta.
4. Ambiente para uso múltiple que permita albergar a todos los usuarios participantes en el desarrollo de las terapias e intervenciones individuales, grupales y familiares. 
5. Área para la realización de terapia individual que garantice condiciones de privacidad, que puede ser el mismo consultorio. 
6. Área para comedores.</t>
  </si>
  <si>
    <t>DORMITORIOS INDIVIDUALES O MULTIPLES</t>
  </si>
  <si>
    <t>1. La habitación individual debe tener un área mínima de 16 m2.
2. La habitación múltiple debe tener área libre mínima de 7 m2 por cama.</t>
  </si>
  <si>
    <t xml:space="preserve">1. Área para actividades de aprovechamiento y ocupación del tiempo libre.
2. Área para recreación. </t>
  </si>
  <si>
    <t>1. Cuando se oferte atención para niños, niñas, y adolescentes, la infraestructura será independiente de la de adultos. 
2. Separación física de dormitorios y baños por sexo.</t>
  </si>
  <si>
    <t>1. Sala de espera.
2. Unidades sanitarias discriminadas por sexo</t>
  </si>
  <si>
    <t>1. Área para dos camillas por cada sala de cirugía.
2. Puesto de enfermería.
3. Lavamanos.
4. Salida de oxígeno medicinal por camilla.
5. Sistema de vacío por camilla</t>
  </si>
  <si>
    <t xml:space="preserve">1. Salida de oxígeno medicinal.
2. Salida de aire medicinal.
3. Sistema de vacío.
4. Alarma de gases medicinales por fuera de la sala de cirugía.
5. Sistema de extracción de gases anestésicos residuales de la máquina hacia el exterior, cuando se requiera o según la tecnología utilizada.
6. Piso con conductividad eléctrica.
7. La puerta de la sala de cirugía permite la visualización entre el interior y el exterior o cuenta con visor y su ancho permite el paso de las camillas.
8. Si existen ventanas, estas deben tener cierre hermético. </t>
  </si>
  <si>
    <t>1. Área para recepción y entrega de pacientes.
2. Área para la transferencia de camillas.
3. Vestidor para el talento humano que funciona como filtro, con unidad sanitaria y área para casilleros. 
4. Ambiente para la recepción y almacenamiento de material estéril cuando no se cuenta con central de esterilización anexa.
5. Área o ambiente para inactivación y prelavado de instrumental cuando no se cuenta con central de esterilización anexa. 
6. Lavamanos quirúrgico en cantidad igual al número de salas de cirugía más uno, ubicado antes del ingreso a cada sala de cirugía.
7. Área o ambiente de ropa limpia.
8. Ambiente de ropa sucia</t>
  </si>
  <si>
    <t>1. Sala de espera 
2. Unidades sanitarias discriminadas por sexo. De las cuales mínimo una (1) unidad sanitaria discriminada por sexo, es apta para personas con movilidad reducida.
3. Área para estacionamiento de camillas y sillas de ruedas.
4. Ambiente para descontaminación de pacientes, con ducha teléfono y sistema de drenaje. 
5. Consultorios con lavamanos., Al menos uno de los consultorios cuenta con unidad sanitaria el cual no requiere lavamanos adicional.
6. Ambiente o área de Triage.
7. Estación de enfermería.
8. Sala de procedimientos (8m2)
9. Ambiente para atención de la Enfermedad Respiratoria Aguda, cuando se requiera. 
10.Ambiente para inmovilización, cuando se requiera.
11.Ambiente para rehidratación oral, cuando se requiera.
12.Ambiente para realización de pruebas POCT cuando se requiera.
13.Ambiente de aislamiento.
14.Sala de reanimación (12 m2) que cuenta con:
15.Sala de observación adultos (6 m2 por camilla) independiente por sexo, que cuenta con:
16.Sala de observación pediátrica (6 m2 por camilla)
18.17.Ambiente de transición cuando se requiera 
18.Área señalizada y exclusiva para el acceso y parqueo de ambulancias a la entrada del servicio.</t>
  </si>
  <si>
    <t>1. Mesón de trabajo con poceta.
2. Lavamanos</t>
  </si>
  <si>
    <t>1. Estación de enfermería que puede compartirse con la sala de observación pediátrica.
2. Baño discriminado por sexo con ducha teléfono.
3. Barrera física móvil o fija entre camillas.
4. Sistema de llamado de enfermería por camilla de observación y en los baños</t>
  </si>
  <si>
    <t>1. Estación de enfermería que (puede compartirse con la sala de observación adultos
2. Baño con ducha teléfono y área acondicionada para bañar y vestir los lactantes.
3. Barrera física móvil o fija entre camillas
4. Sistema de llamado de enfermería por camilla de observación y en los baños</t>
  </si>
  <si>
    <t>1. Puesto de enfermería 
2. Unidad sanitaria discriminada por sexo</t>
  </si>
  <si>
    <t>1. Acceso directo desde el exterior de la edificación, localizado en el mismo piso o nivel donde funciona el servicio.
2. Ambientes y áreas definidas para la prestación del servicio, ubicadas en el mismo piso o nivel.
3. Circulación al interior del servicio que permite el flujo y desplazamiento expedito del personal y pacientes, facilitando los procesos de atención inmediata, oportunidad en la atención y las relaciones funcionales e interdependencia con los otros servicios.</t>
  </si>
  <si>
    <t>SALA DE PBSERVACIÓN PEDIÁTRICA (6 m2 por camilla),</t>
  </si>
  <si>
    <t xml:space="preserve">SALA DE OBSERVACIÓN ADULTOS (6 m2 por camilla) </t>
  </si>
  <si>
    <t xml:space="preserve">SALA DE REANIMACIÓN (12m2) </t>
  </si>
  <si>
    <t>MEDIO DE TRANSPORTE NO DESTINADO AL TRANSPORTE DE PACIENTES</t>
  </si>
  <si>
    <t>SEDE DE PROCESOS ADMINISTRATIVOS</t>
  </si>
  <si>
    <t>1.Ambiente para el almacenamiento de medicamentos y dispositivos médicos e insumos.
2.Ambiente o área para el almacenamiento de equipos biomédicos.
3.Sistema eléctrico que permita la conexión de los equipos biomédicos.
4.Ambiente para el archivo de las historias clínicos y registros.</t>
  </si>
  <si>
    <t>1. Ambiente o área para llevar a cabo el proceso de aseo, limpieza y desinfección de los vehículos</t>
  </si>
  <si>
    <t>1. Medio de transporte para el traslado de personal asistencial no destinado al transporte 
de pacientes que cumple con los requisitos de movilización exigidos por las autoridades de tránsito.</t>
  </si>
  <si>
    <t>1. Sistema de georreferenciación y comunicación que permita el monitoreo y contacto con la secretaría de salud departamental o distrital, o la entidad que tenga a cargo dichas competencias a través del CRUE.
2. Sistema de alerta visual y sonora.
3. Identificación institucional.
4. Chaleco reflectivo para el talento humano.</t>
  </si>
  <si>
    <t>Cantidad mínima por dotación</t>
  </si>
  <si>
    <t>Adicionales a demanda</t>
  </si>
  <si>
    <t>EN ÁREAS DE PACIENTES GENERALES DEBE HABER COMO MÍNIMO 4 TOMACORRIENTES, TODOS CONECTADOS A TIERRA.</t>
  </si>
  <si>
    <t>1.  Tener en cuenta los tomacorrientes en caso de que se necesite una zona de cómputo para la conexión del personal.
2. Agregar adicionales a demanda en caso que sea necesario.
3. Tener en cuenta las salidas elécticas para los módulos de telemetría de los sensores de temperatura y humedad en caso de que se necesiten.</t>
  </si>
  <si>
    <r>
      <rPr>
        <b/>
        <sz val="11"/>
        <rFont val="Segoe UI"/>
        <family val="2"/>
      </rPr>
      <t>1. CONSULTORIO ENTREVISTA:</t>
    </r>
    <r>
      <rPr>
        <sz val="11"/>
        <rFont val="Segoe UI"/>
        <family val="2"/>
      </rPr>
      <t xml:space="preserve"> No hay equipos biomédicos que requieran una salida eléctrica. Sin embargo, debe tenerse en cuenta los tomacorrientes necesarios si el área de entrevista cuenta con zona de cómputo 
</t>
    </r>
    <r>
      <rPr>
        <b/>
        <sz val="11"/>
        <rFont val="Segoe UI"/>
        <family val="2"/>
      </rPr>
      <t xml:space="preserve">
2. CONSULTORIO EXÁMEN FÍSICO:</t>
    </r>
    <r>
      <rPr>
        <sz val="11"/>
        <rFont val="Segoe UI"/>
        <family val="2"/>
      </rPr>
      <t xml:space="preserve"> El negatoscopio requiere salida eléctrica, adicional, tener en cuenta la zona de cómputo del área de entrevista y tomacorrientes adicionales en caso de que se vaya a hacer uso de otro equipo/dispositivo eléctrico.
</t>
    </r>
    <r>
      <rPr>
        <b/>
        <sz val="11"/>
        <rFont val="Segoe UI"/>
        <family val="2"/>
      </rPr>
      <t xml:space="preserve">3. SALA DE PROCEDIMIENTOS: </t>
    </r>
    <r>
      <rPr>
        <sz val="11"/>
        <rFont val="Segoe UI"/>
        <family val="2"/>
      </rPr>
      <t xml:space="preserve">Tomacorrientes para el negatoscopio, zona de cómputo del área de entrevista, tomacorrientes adicionales en caso de que se vaya a hacer uso de un equipo eléctrico durante el procedimiento.
</t>
    </r>
    <r>
      <rPr>
        <b/>
        <sz val="11"/>
        <rFont val="Segoe UI"/>
        <family val="2"/>
      </rPr>
      <t>4. CONSULTORIO ODONTOLÓGICO:</t>
    </r>
    <r>
      <rPr>
        <sz val="11"/>
        <rFont val="Segoe UI"/>
        <family val="2"/>
      </rPr>
      <t xml:space="preserve"> Mínimo 6 para la dotación requerida</t>
    </r>
  </si>
  <si>
    <t>Otros requerimientos</t>
  </si>
  <si>
    <r>
      <rPr>
        <b/>
        <sz val="11"/>
        <color theme="1"/>
        <rFont val="Segoe UI"/>
        <family val="2"/>
      </rPr>
      <t xml:space="preserve">1. TOMACORRIENTES DE GRADO HOSPITALARIO: </t>
    </r>
    <r>
      <rPr>
        <sz val="11"/>
        <color theme="1"/>
        <rFont val="Segoe UI"/>
        <family val="2"/>
      </rPr>
      <t xml:space="preserve">Para Equipos Biomédicos
</t>
    </r>
    <r>
      <rPr>
        <b/>
        <sz val="11"/>
        <color theme="1"/>
        <rFont val="Segoe UI"/>
        <family val="2"/>
      </rPr>
      <t>2. TOMACORRIENTES DE SISTEMAS REGULADOS DE TIERRA AISLADA:</t>
    </r>
    <r>
      <rPr>
        <sz val="11"/>
        <color theme="1"/>
        <rFont val="Segoe UI"/>
        <family val="2"/>
      </rPr>
      <t xml:space="preserve"> En puestos de trabajo, para la conexión de equipos de cómputo.
</t>
    </r>
    <r>
      <rPr>
        <b/>
        <sz val="11"/>
        <color theme="1"/>
        <rFont val="Segoe UI"/>
        <family val="2"/>
      </rPr>
      <t>3. TOMACORRIENTES DE USO GENERAL:</t>
    </r>
    <r>
      <rPr>
        <sz val="11"/>
        <color theme="1"/>
        <rFont val="Segoe UI"/>
        <family val="2"/>
      </rPr>
      <t xml:space="preserve"> Para la conexión de equipos de uso general.
* Los tomacorrientes se deben especificar para capacidades nominales de 10, 15, 20, 30, 50, 60, 63 y 125 A, a tensiones de 125, 150, 220 o 250 V, según lo que se solicite.
* Los tomacorrientes con tierra aislada para conexión a equipo sensible no conectados a pacientes, deben identificarse con un triángulo color naranja.
* Los tomacorrientes Grado Hospitalario deben tener como identificación un punto verde en su exterior y deben ser certificados para tal uso.</t>
    </r>
  </si>
  <si>
    <t>1. Se requiere como mínimo las salidas eléctricas según la cantidad de refrigeradores o neveras que se tengan para el almacenamiento de vacunas.</t>
  </si>
  <si>
    <t>1.  Tener en cuenta los tomacorrientes en caso de que se necesite una zona de cómputo para la conexión del personal.
2. Agregar adicionales a demanda en caso que sea necesario.
3. Tener en cuenta las salidas eléctricas para los módulos de telemetría de los sensores de temperatura y humedad en caso de que se necesiten.</t>
  </si>
  <si>
    <r>
      <rPr>
        <b/>
        <sz val="11"/>
        <color theme="1"/>
        <rFont val="Segoe UI"/>
        <family val="2"/>
      </rPr>
      <t xml:space="preserve">1. TOMACORRIENTES DE GRADO HOSPITALARIO: </t>
    </r>
    <r>
      <rPr>
        <sz val="11"/>
        <color theme="1"/>
        <rFont val="Segoe UI"/>
        <family val="2"/>
      </rPr>
      <t xml:space="preserve">Para Equipos Biomédicos
</t>
    </r>
    <r>
      <rPr>
        <b/>
        <sz val="11"/>
        <color theme="1"/>
        <rFont val="Segoe UI"/>
        <family val="2"/>
      </rPr>
      <t>2. TOMACORRIENTES DE SISTEMAS REGULADOS DE TIERRA AISLADA:</t>
    </r>
    <r>
      <rPr>
        <sz val="11"/>
        <color theme="1"/>
        <rFont val="Segoe UI"/>
        <family val="2"/>
      </rPr>
      <t xml:space="preserve"> Para los refrigeradores, en puestos de trabajo, para la conexión de equipos de cómputo.
</t>
    </r>
    <r>
      <rPr>
        <b/>
        <sz val="11"/>
        <color theme="1"/>
        <rFont val="Segoe UI"/>
        <family val="2"/>
      </rPr>
      <t>3. TOMACORRIENTES DE USO GENERAL:</t>
    </r>
    <r>
      <rPr>
        <sz val="11"/>
        <color theme="1"/>
        <rFont val="Segoe UI"/>
        <family val="2"/>
      </rPr>
      <t xml:space="preserve"> Para la conexión de equipos de uso general.
* Los tomacorrientes se deben especificar para capacidades nominales de 10, 15, 20, 30, 50, 60, 63 y 125 A, a tensiones de 125, 150, 220 o 250 V, según lo que se solicite.
* Los tomacorrientes con tierra aislada para conexión a equipo sensible no conectados a pacientes, deben identificarse con un triángulo color naranja.
* Los tomacorrientes Grado Hospitalario deben tener como identificación un punto verde en su exterior y deben ser certificados para tal uso.</t>
    </r>
  </si>
  <si>
    <t>1. En caso de que se soliciten sitios de cómputo para la conexión del personal.
2. Para la telemetría, de modo que los sensores migren la información a través de la conexión IP.</t>
  </si>
  <si>
    <r>
      <rPr>
        <b/>
        <sz val="11"/>
        <rFont val="Segoe UI"/>
        <family val="2"/>
      </rPr>
      <t>1. CONSULTORIO EXÁMEN FÍSICO:</t>
    </r>
    <r>
      <rPr>
        <sz val="11"/>
        <rFont val="Segoe UI"/>
        <family val="2"/>
      </rPr>
      <t xml:space="preserve"> El negatoscopio requiere salida eléctrica, adicional, tener en cuenta la zona de cómputo del área de entrevista y tomacorrientes adicionales en caso de que se vaya a hacer uso de otro equipo/dispositivo eléctrico.</t>
    </r>
  </si>
  <si>
    <t>1. En caso de que se soliciten sitios de cómputo para la conexión del personal.</t>
  </si>
  <si>
    <r>
      <rPr>
        <b/>
        <sz val="11"/>
        <rFont val="Segoe UI"/>
        <family val="2"/>
      </rPr>
      <t>1. CONSULTORIO ENTREVISTA:</t>
    </r>
    <r>
      <rPr>
        <sz val="11"/>
        <rFont val="Segoe UI"/>
        <family val="2"/>
      </rPr>
      <t xml:space="preserve"> No hay equipos biomédicos que requieran una salida eléctrica. Sin embargo, debe tenerse en cuenta los tomacorrientes necesarios si el área de entrevista cuenta con zona de cómputo 
</t>
    </r>
    <r>
      <rPr>
        <b/>
        <sz val="11"/>
        <rFont val="Segoe UI"/>
        <family val="2"/>
      </rPr>
      <t xml:space="preserve">
2. CONSULTORIO EXÁMEN FÍSICO:</t>
    </r>
    <r>
      <rPr>
        <sz val="11"/>
        <rFont val="Segoe UI"/>
        <family val="2"/>
      </rPr>
      <t xml:space="preserve"> El negatoscopio requiere salida eléctrica, adicional, tener en cuenta la zona de cómputo del área de entrevista y tomacorrientes adicionales en caso de que se vaya a hacer uso de otro equipo/dispositivo eléctrico.
******************************************************************************************
</t>
    </r>
    <r>
      <rPr>
        <b/>
        <sz val="11"/>
        <rFont val="Segoe UI"/>
        <family val="2"/>
      </rPr>
      <t xml:space="preserve">1. FISIOTERAPIA: </t>
    </r>
    <r>
      <rPr>
        <sz val="11"/>
        <rFont val="Segoe UI"/>
        <family val="2"/>
      </rPr>
      <t xml:space="preserve">Mínimo 10 tomacorrientes para la dotación mencionada, esta cantidad varía según la capacidad que oferte el servicio. Adiconal, debe tenerse en cuenta los tomacorrientes necesarios si el área de entrevista cuenta con zona de cómputo 
</t>
    </r>
    <r>
      <rPr>
        <b/>
        <sz val="11"/>
        <rFont val="Segoe UI"/>
        <family val="2"/>
      </rPr>
      <t xml:space="preserve">2. FONOAUDIOLOGÍA: </t>
    </r>
    <r>
      <rPr>
        <sz val="11"/>
        <rFont val="Segoe UI"/>
        <family val="2"/>
      </rPr>
      <t xml:space="preserve">Salidas eléctricas para el impedanciómetro y el audiómetro. Considerar tomacorrientes adicionales en caso de que se vaya a hacer uso de otro equipo/dispositivo eléctrico.
</t>
    </r>
    <r>
      <rPr>
        <b/>
        <sz val="11"/>
        <rFont val="Segoe UI"/>
        <family val="2"/>
      </rPr>
      <t>3. TERAPIA OCUPACIONAL:</t>
    </r>
    <r>
      <rPr>
        <sz val="11"/>
        <rFont val="Segoe UI"/>
        <family val="2"/>
      </rPr>
      <t xml:space="preserve"> Tomacorrientes para la zona de cómputo del área de entrevista y tomacorrientes adicionales en caso de que se vaya a hacer uso de un equipo eléctrico en el servicio.
</t>
    </r>
    <r>
      <rPr>
        <b/>
        <sz val="11"/>
        <rFont val="Segoe UI"/>
        <family val="2"/>
      </rPr>
      <t>4. TERAPIA RESPIRATORIA:</t>
    </r>
    <r>
      <rPr>
        <sz val="11"/>
        <rFont val="Segoe UI"/>
        <family val="2"/>
      </rPr>
      <t xml:space="preserve"> Mínimo 4 para la dotación requerida (Espirómetro, Nebulizador, Vibropercutor, Monitor de Signos Vitales). Tener en cuenta la zona de cómputo y tomacorrientes adicionales en caso de que se necesiten.</t>
    </r>
  </si>
  <si>
    <t>1. Varía según la cantidad de sensores de humedad y temperatura que se utilicen en . el servicio</t>
  </si>
  <si>
    <t>1.  Tener en cuenta los tomacorrientes en caso de que se necesite una zona de cómputo para la conexión del personal.
2. Agregar adicionales a demanda en caso que sea necesario.
3. Tener en cuenta las salidas elécticas para los módulos de telemetría de los sensores de temperatura y humedad.</t>
  </si>
  <si>
    <t>1. Cada uno de los equipos médicos que requiere el servicio, necesita de salida eléctrica para su funcionamiento. La cantidad va a depender de los equipos que vaya a tener el servicio según el proceso que se vaya a ofrecer.</t>
  </si>
  <si>
    <t>1. Ambiente exclusivo, para el equipo generador de radiación ionizante. La dimensión de este ambiente debe ser acorde al tipo de equipo generador de radiación ionizante, su ficha técnica y a los procedimientos que se realicen, debe permitir movilización del talento humano, pacientes, usuarios y equipos biomédicos.
2. Área o ambiente de control / comando del equipo, de acuerdo con la tecnología a utilizar, que permita visualización del paciente.</t>
  </si>
  <si>
    <t>1. Cada uno de los equipos médicos de radiación ionizante que requiere el servicio, necesita de salida eléctrica para su funcionamiento. La cantidad va a depender de los equipos que vaya a tener el servicio según el proceso que se vaya a ofrecer.</t>
  </si>
  <si>
    <t>1. Cada uno de los equipos médicos de radiación no ionizante que requiere el servicio, necesita de salida eléctrica para su funcionamiento. La cantidad va a depender de los equipos que vaya a tener el servicio según el proceso que se vaya a ofrecer.
2. Salida eléctrica para el equipo de resonancia magnética, para las pantallas de grado médico, para la consola de ultrasonido, para el ecógrafo Doppler, para el endoscopio incluyendo la fuente de luz y el procesador de las imágenes, por último, en caso de requerir videocolposcopio, se requiere salida eléctrica también.</t>
  </si>
  <si>
    <t>1. Ecógrafo Doppler
2. Pantalla o Monitor Grado Médico</t>
  </si>
  <si>
    <t>1. Consola de Ultrasonido
2. Equipo portátil de Ultrasonido
3. Pantalla o Monitor Grado Médico</t>
  </si>
  <si>
    <t>1. Endoscopio Rígido o Flexible según necesidad
2. Pantalla o Monitor Grado Médico
3. Fuente de luz
4. Procesador y Digitalizador de Imágenes
5. Frontoluz</t>
  </si>
  <si>
    <t>1. Ambiente de PET/CT o PET RMN. La dimensión de este ambiente debe ser acorde al tipo de equipo, su ficha técnica y a los procedimientos que se realicen, debe permitir movilización del talento humano, pacientes, usuarios y equipos biomédicos. 
2. Ambiente de control / comando, de acuerdo con la tecnología a utilizar, que permita visualización del paciente.
3. Ambiente de administración y captación radiofármacos PET (mínimo dos ambientes blindados por equipo), que cuenta con lavamanos.
4. Unidad sanitaria para pacientes inyectados de uso mixto</t>
  </si>
  <si>
    <t>1. Cada uno de los equipos médicos que requiere el servicio, necesita de salida eléctrica para su funcionamiento. La cantidad va a depender de los equipos que vaya a tener el servicio según el proceso que se vaya a ofrecer.
2. Salida eléctrica para el equipo de resonancia magnética, para el tomógrafo, para la gammacámara y el carro de paro.</t>
  </si>
  <si>
    <t>1. Cada uno de los equipos médicos que requiere el servicio, necesita de salida eléctrica para su funcionamiento. La cantidad va a depender de los equipos que vaya a tener el servicio según el proceso que se vaya a ofrecer.
2. Salidas eléctricas para el carro de paro (Desfibrilador y Aspirador), el Equipo de hemodiálisis,  el equipo de pequeña cirugía en la sala de procedimientos, la conexión para la lámpara pielítica o cielítica según aplique y en caso de realizar diálisis peritoneal, conexión para la máquina cicladora automatizada.</t>
  </si>
  <si>
    <t>1. Cada uno de los equipos médicos que requiere el servicio, necesita de salida eléctrica para su funcionamiento. La cantidad va a depender de los equipos que vaya a tener el servicio según el proceso que se vaya a ofrecer.
2. Salida eléctrica para microscopios, procesador de tejidos, micrótomo, baño de flotación, dispensador de parafina, horno, criostato, neveras.</t>
  </si>
  <si>
    <t>1. Cada uno de los equipos médicos que requiere el servicio, necesita de salida eléctrica para su funcionamiento. La cantidad va a depender de los equipos que vaya a tener el servicio según el proceso que se vaya a ofrecer.
2. Salida eléctrica para microscopio binocular y para la batería de coloración.</t>
  </si>
  <si>
    <t>1. Cada uno de los equipos médicos que requiere el servicio, necesita de salida eléctrica para su funcionamiento. La cantidad va a depender de los equipos que vaya a tener el servicio según el proceso que se vaya a ofrecer.
2. Salida eléctrica para la lámpara cuello de cisne y demás equipos que se requieran a demanda para la prestación de los servicios.</t>
  </si>
  <si>
    <t>1. Cada uno de los equipos médicos que requiere el servicio, necesita de salida eléctrica para su funcionamiento. La cantidad va a depender de los equipos que vaya a tener el servicio según el proceso que se vaya a ofrecer.
2. Salida eléctrica ara microscopios, para la cabina de seguridad y el resto de equipos biomédicos manuales y semiautomatizados que se necesiten para la prestaación del servicio.</t>
  </si>
  <si>
    <t>1. Para la toma de muestras no se requiere algún tipo de salida eléctrica relacionada a los equipos médicos.</t>
  </si>
  <si>
    <t>1. Cada uno de los equipos médicos que requiere el servicio, necesita de salida eléctrica para su funcionamiento. La cantidad va a depender de los equipos que vaya a tener el servicio según el proceso que se vaya a ofrecer.
2. Salida eléctrica para las neveras de almacenamiento de hemocomponentes y de sueros, para los equipos de descongelar plasma, para congeladores, centrífugas, agitadores de plaquetas, incubadoras para la realización de pruebas pretransfusionales, lectores de pruebas.</t>
  </si>
  <si>
    <t>1. Cada uno de los equipos médicos que requiere el servicio, necesita de salida eléctrica para su funcionamiento. La cantidad va a depender de los equipos que vaya a tener el servicio según el proceso que se vaya a ofrecer.
2. Se requiere salida eléctrica para el angiógrafo, la estación de procesamiento de imágenes, el marcapasos externo, el carro de paro (El desfibrilado ry el aspirador), para el Monitor de Signos Vitales, para la máquina de anestesia, para el ventilador mecáico, el polígrafo y el equipo de ablación.
3. Adicional, en la sala de rocedimientos es necesario considerar las salidas eléctricas para la bomba de infusión, el sistema de infusión de líquidos, el sistema de calentamiento de líquidos, para el aspirador en caso de que sea la manera de realizar la succión, para el monitor de signos vitales, el equipo de gases arteriales y el electrocardiógrafo.</t>
  </si>
  <si>
    <t>EN ÁREAS DE PACIENTES CRÍTICOS DEBE INSTALARSE COMO MÍNIMO 6 TOMACORRIENTES, TODOS CONECTADOS A TIERRA.</t>
  </si>
  <si>
    <t>1. Cada uno de los equipos médicos que requiere el servicio, necesita de salida eléctrica para su funcionamiento. La cantidad va a depender de los equipos que vaya a tener el servicio según el proceso que se vaya a ofrecer.
2. Para el carro de paro se requiere salida eléctrica para el desfibrilador, aspirador y monitor de signos vitales.
3. Adicional, se requiere salida eléctrica para el monitor de presión arterial, el equipo de resonancia magnética, el tomógrafo y el sistema de ultrasonido según el servicio que vaya a ofrecerse.</t>
  </si>
  <si>
    <t>1. Cada uno de los equipos médicos que requiere el servicio, necesita de salida eléctrica para su funcionamiento. La cantidad va a depender de los equipos que vaya a tener el servicio según el proceso que se vaya a ofrecer.
2. Se requiere salida eléctrica para las camas hospitalarias, bombas de infusión, sistemas de hipertermia y para el carro de paro (desfibrilador, aspirador y monitor de signos vitales)</t>
  </si>
  <si>
    <t>1. Cada uno de los equipos médicos que requiere el servicio, necesita de salida eléctrica para su funcionamiento. La cantidad va a depender de los equipos que vaya a tener el servicio según el proceso que se vaya a ofrecer.
2. Salidas eléctricas para el carro de paro (Desfibrilador, Monitor de signos vitales y Aspirador) y para las cams hospitalarias.
3. De disponibilidad en el servicio, la dotación que requiere salida eléctrica es: Bombas de infusión, Electrocardiógrafo, el Monitor de transporte,el equipo de rayos x portátil, la bomba de nutrición enteral y la cabina de flujo laminar.
4. En cada habitación cuando se realizan trasplantes de células progenitoras hematopoyéticas se requieren salidas eléctricas para: Bombas de infusión, Monitor de signos vitales y Aspirador de seccreciones.</t>
  </si>
  <si>
    <t xml:space="preserve">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t>
  </si>
  <si>
    <t>EN ÁREAS DE PACIENTES DE CUIDADO CRÍTICO DEBE HABER COMO MÍNIMO 6 TOMACORRIENTES, TODOS CONECTADOS A TIERRA.</t>
  </si>
  <si>
    <t>1. Cada uno de los equipos médicos que requiere el servicio, necesita de salida eléctrica para su funcionamiento. La cantidad va a depender de los equipos que vaya a tener el servicio según el proceso que se vaya a ofrecer.
2. Salidas eléctricas para el carro de paro (Desfibrilador, Monitor de signos vitales y Aspirador) y para las camas hospitalarias.
3. De disponibilidad en el servicio, la dotación que requiere salida eléctrica es: Bombas de infusión, Electrocardiógrafo y aspirador en caso de que la succión se realice de esta manera.
4. Para el caso dehospitalización de paciente crónico con ventilador, se requiere salida eléctrica para el ventilador y el ventilador de transporte.</t>
  </si>
  <si>
    <t xml:space="preserve">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Bajo ninguna circunstancia se podrán utilizar extensiones eléctricas en salas de cirugía o en áreas de cuidados críticos. 
</t>
  </si>
  <si>
    <t>EN ÁREAS DE PACIENTES DE CUIDADO GENERAL DEBE HABER COMO MÍNIMO 4 TOMACORRIENTES, TODOS CONECTADOS A TIERRA.</t>
  </si>
  <si>
    <t>1. Cada uno de los equipos médicos que requiere el servicio, necesita de salida eléctrica para su funcionamiento. La cantidad va a depender de los equipos que vaya a tener el servicio según el proceso que se vaya a ofrecer.
2. En cada cubículo debe haber salida eléctrica para la incubadora del recién nacido.
3. De disponibilidad en el servicio, la dotación que requiere salida eléctrica es:  Monitor de signos vitales, Bomba de infusión, el carro de paro (Para el Monitor de signos vitales, el aspirador y el desfibrilador), el monitor neonatal de transporte, la incubadora neonatal de transporte, el ventilador neonatal de transporte, lámpara de fototerapia, pesa pañales y electrocardiógrafo.</t>
  </si>
  <si>
    <t xml:space="preserve">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Donde se tenga la presencia permanente de niños menores de tres años, los terminales de los tomacorrientes deben ser protegidos para evitar que introduzcan objetos y hagan contacto con partes energizadas con tapas de protección o estar localizadas a una altura (1,70 m) que no afecte la seguridad de los niños.
</t>
  </si>
  <si>
    <t xml:space="preserve">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Donde se tenga la presencia permanente de niños menores de tres años, los terminales de los tomacorrientes deben ser protegidos para evitar que introduzcan objetos y hagan contacto con partes energizadas con tapas de protección o estar localizadas a una altura (1,70 m) que no afecte la seguridad de los niños.
5. Bajo ninguna circunstancia se podrán utilizar extensiones eléctricas en salas de cirugía o en áreas de cuidados críticos. 
</t>
  </si>
  <si>
    <t>1. Cada uno de los equipos médicos que requiere el servicio, necesita de salida eléctrica para su funcionamiento. La cantidad va a depender de los equipos que vaya a tener el servicio según el proceso que se vaya a ofrecer.
2. En cada cubículo debe haber salida eléctrica para la incubadora del recién nacido, el monitor de signos vitales y la bomba de infusión.
3. De disponibilidad en el servicio, la dotación que requiere salida eléctrica es:  El carro de paro (Para el Monitor de signos vitales, el aspirador y el desfibrilador), equipo de rayos x portátil, el monitor neonatal de transporte, la incubadora neonatal de transporte, el ventilador neonatal de transporte, lámpara de fototerapia, pesa pañales y electrocardiógrafo.</t>
  </si>
  <si>
    <t>1. Cada uno de los equipos médicos que requiere el servicio, necesita de salida eléctrica para su funcionamiento. La cantidad va a depender de los equipos que vaya a tener el servicio según el proceso que se vaya a ofrecer.
2. En cada cubículo debe haber salida eléctrica para el monitor de signos vitales y la bomba de infusión.
3. De disponibilidad en el servicio, la dotación que requiere salida eléctrica es:  El carro de paro (Para el Monitor de signos vitales, el aspirador y el desfibrilador), equipo de rayos x portátil, el monitor de signos vitales de transporte con accesorios pediátricos, aspirador, el ventilador de transporte y electrocardiógrafo.</t>
  </si>
  <si>
    <t>1. Cada uno de los equipos médicos que requiere el servicio, necesita de salida eléctrica para su funcionamiento. La cantidad va a depender de los equipos que vaya a tener el servicio según el proceso que se vaya a ofrecer.
2. En cada cubículo debe haber salida eléctrica para el monitor de signos vitales, ventilador pediátrico y la bomba de infusión.
3. De disponibilidad en el servicio, la dotación que requiere salida eléctrica es:  El carro de paro (Para el Monitor de signos vitales, el aspirador y el desfibrilador), equipo de rayos x portátil, el monitor de signos vitales de transporte con accesorios pediátricos, aspirador, el ventilador de transporte y electrocardiógrafo.</t>
  </si>
  <si>
    <t>1. Cada uno de los equipos médicos que requiere el servicio, necesita de salida eléctrica para su funcionamiento. La cantidad va a depender de los equipos que vaya a tener el servicio según el proceso que se vaya a ofrecer.
2. En cada cubículo debe haber salida eléctrica para la cama hospitalaria, el monitor de signos vitales y la bomba de infusión.
3. De disponibilidad en el servicio, la dotación que requiere salida eléctrica es:  El carro de paro (Para el Monitor de signos vitales, el aspirador y el desfibrilador), equipo de rayos x portátil, el monitor de signos vitales de transporte, el ventilador de transporte, equipo de gases arteriales y electrocardiógrafo.</t>
  </si>
  <si>
    <t xml:space="preserve">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Bajo ninguna circunstancia se podrán utilizar extensiones eléctricas en salas de cirugía o en áreas de cuidados críticos. </t>
  </si>
  <si>
    <t>1. Cada uno de los equipos médicos que requiere el servicio, necesita de salida eléctrica para su funcionamiento. La cantidad va a depender de los equipos que vaya a tener el servicio según el proceso que se vaya a ofrecer.
2. En cada cubículo debe haber salida eléctrica para la cama hospitalaria, el monitor de signos vitales, el ventilador mecánico y la bomba de infusión.
3. De disponibilidad en el servicio, la dotación que requiere salida eléctrica es:  El carro de paro (Para el Monitor de signos vitales, el aspirador y el desfibrilador), equipo de rayos x portátil, el monitor de signos vitales de transporte, el ventilador de transporte, equipo de gases arteriales, electrocardiógrafo, ecógrafo y sistema de monitoreo de asto cardiáco.</t>
  </si>
  <si>
    <t>1. Cada uno de los equipos médicos que requiere el servicio, necesita de salida eléctrica para su funcionamiento. La cantidad va a depender de los equipos que vaya a tener el servicio según el proceso que se vaya a ofrecer.
2. Para la atención en salud mental debe haber salida eléctrica para la cama hospitalaria, aspirador y equipo de terapia electroconvulsiva con anestesia.
3. De disponibilidad en el servicio, la dotación que requiere salida eléctrica es:  El carro de paro (Para el Monitor de signos vitales, el aspirador y el desfibrilador).</t>
  </si>
  <si>
    <t>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Bajo ninguna circunstancia se podrán utilizar extensiones eléctricas en salas de cirugía o en áreas de cuidados críticos. 
5. En áreas siquiátricas no debe haber tomacorrientes. En áreas pediátricas los tomacorrientes de 125 V de 15 ó 20 A, deben ser del tipo a prueba de abuso, o estar protegidos por una cubierta de este tipo (No se aceptarán otros tomacorrientes u otro tipo de cubiertas en estas áreas).</t>
  </si>
  <si>
    <t>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Bajo ninguna circunstancia se podrán utilizar extensiones eléctricas en salas de cirugía o en áreas de cuidados críticos. 
5. En áreas siquiátricas no debe haber tomacorrientes. En áreas pediátricas los tomacorrientes de 125 V de 15 ó 20 A, deben ser del tipo a prueba de abuso, o estar protegidos por una cubierta de este tipo (No se aceptarán otros tomacorrientes u otro tipo de cubiertas en estas áreas).
6. Con el fin de prevenir que la electricidad estática produzca chispas que generen explosión, en las áreas médicas donde se utilicen anestésicos inflamables, debe instalarse un piso conductivo. Los equipos eléctricos no podrán fijarse a menos de 1,53 m sobre el piso terminado (a no ser que sean a prueba de explosión).</t>
  </si>
  <si>
    <t>EN ÁREAS SIQUIÁTRICAS NO DEBE HABER TOMACORRIENTES</t>
  </si>
  <si>
    <t>1. Cada uno de los equipos médicos que requiere el servicio, necesita de salida eléctrica para su funcionamiento. La cantidad va a depender de los equipos que vaya a tener el servicio según el proceso que se vaya a ofrecer.
2. Salidas eléctricas para el carro de paro (Desfibrilador, Monitor de signos vitales y Aspirador) y para las camas hospitalarias.</t>
  </si>
  <si>
    <t>EN ÁREAS DE PACIENTES GENERALES DEBE HABER COMO MÍNIMO 4 TOMACORRIENTES, TODOS CONECTADOS A TIERRA. 
EN ÁREAS SIQUIÁTRICAS NO DEBE HABER TOMACORRIENTE.</t>
  </si>
  <si>
    <t>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En áreas siquiátricas no debe haber tomacorrientes. En áreas pediátricas los tomacorrientes de 125 V de 15 ó 20 A, deben ser del tipo a prueba de abuso, o estar protegidos por una cubierta de este tipo (No se aceptarán otros tomacorrientes u otro tipo de cubiertas en estas áreas).</t>
  </si>
  <si>
    <t>1. Cada uno de los equipos médicos que requiere el servicio, necesita de salida eléctrica para su funcionamiento. La cantidad va a depender de los equipos que vaya a tener el servicio según el proceso que se vaya a ofrecer.
2. Para la atención en salud mental debe haber salida eléctrica para la cama hospitalaria.
3. De disponibilidad en el servicio, la dotación que requiere salida eléctrica es:  El carro de paro (Para el Monitor de signos vitales, el aspirador y el desfibrilador).</t>
  </si>
  <si>
    <t>1. Cada uno de los equipos médicos que requiere el servicio, necesita de salida eléctrica para su funcionamiento. La cantidad va a depender de los equipos que vaya a tener el servicio según el proceso que se vaya a ofrecer.
2. En Sala de Cirugía, la dotación que requiere salida eléctrica es: la mesa para cirugía, el monitor de signos vitales, la máquina de anestesia, la lámpara quirúrgica, el electrobisturí.
3. En Sala de Recuperación, la dotación que requiere salida eléctrica es: el monitor de signos vitales.
3. De disponibilidad en el servicio, la dotación que requiere salida eléctrica es:  El carro de paro (Para el Monitor de signos vitales, el aspirador y el desfibrilador), bomba de infusión, equipo de gases arteriales, analizador de gases anestésicos, monitor de presión invasiva, sistema de infusión rápida de líquidos, distema de calentamiento e líquidos y sangre, equipo de rayos x portátil y electrocardiógrafo.</t>
  </si>
  <si>
    <t>1.  Tener en cuenta los tomacorrientes en caso de que se necesite una zona de cómputo para la conexión del personal.
2. Agregar adicionales a demanda en caso que sea necesario según el tipo de cirugía que vaya a llevarse a cabo.
3. Tener en cuenta las salidas eléctricas para los módulos de telemetría de los sensores de temperatura y humedad en caso de que se necesiten.</t>
  </si>
  <si>
    <t>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Bajo ninguna circunstancia se podrán utilizar extensiones eléctricas en salas de cirugía o en áreas de cuidados críticos. 
5. Con el fin de prevenir que la electricidad estática produzca chispas que generen explosión, en las áreas médicas donde se utilicen anestésicos inflamables, en las cámaras hiperbáricas o donde aplique, debe instalarse un piso conductivo. Los equipos eléctricos no podrán fijarse a menos de 1,53 m sobre el piso terminado (a no ser que sean a prueba de explosión).</t>
  </si>
  <si>
    <t>1. Cada uno de los equipos médicos que requiere el servicio, necesita de salida eléctrica para su funcionamiento. La cantidad va a depender de los equipos que vaya a tener el servicio según el proceso que se vaya a ofrecer.
2. En Sala deProcedimientos, la dotación que requiere salida eléctrica es: lámpara o fuente de iluminación fija, equipo depequeña cirugía, aspirador en caso de que la succión se realice de esta manera.
3. En Sala de Reanimación, la dotación que requiere salida eléctrica es: el monitor de signos vitales, aspirador, lámpara, carro de paro (Desfibrilador, monitor de signos vitales y aspirador).
4. En Sala de Observación, la dotación que requiere salida eléctrica es:  Aspirador en caso de que la succión se haga de esta manera.
3. De disponibilidad en el servicio, la dotación que requiere salida eléctrica es:  El carro de paro (Para el Monitor de signos vitales, el aspirador y el desfibrilador), bomba de infusión, monitor con accesorios adultos y pediátricos, electrocardiógrafo de 12 derivaciones y nebulizador.</t>
  </si>
  <si>
    <t>1. Cada uno de los equipos médicos que requiere el servicio, necesita de salida eléctrica para su funcionamiento. La cantidad va a depender de los equipos que vaya a tener el servicio según el proceso que se vaya a ofrecer.
2. En el ambiente de trabajo de parto, la dotación que requiere salida eléctrica es: Monitor fetal, Doppler fetal.
3. En Sala de Partos, la dotación que requiere salida eléctrica es: Lámpara pielítica o cielítica, aspirador, incubadora pediátrica y ecógrafo.
4. En adaptación del recién nacido, la dotación que requiere salida eléctrica es: la incubadora  o lámpara de calor radiante.
4. En Estrategia TPR, la dotación que requiere salida eléctrica es: Incubadora, lámpara pielítica o cielítica, aspirador, bomba e infusión, y carro de paro (desfibrilador, monitor designosvitales y aspirador).
3. De disponibilidad en el servicio, la dotación que requiere salida eléctrica es:  El carro de paro (Para el Monitor de signos vitales, el aspirador y el desfibrilador), bomba de infusión, incubadora de transporte, máquina de anestesia, monitor con accesorios adultos y pediátricos y electrobisturí.</t>
  </si>
  <si>
    <t>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El transformador de aislamiento del sistema de potencia aislado, no debe tener una potencia nominal inferior a 0,5 kVA ni superior a 25 kVA para tableros de rayos x, la tensión en el secundario no debe exceder 250 V, el transformador debe ser construido con un aislamiento tipo H o B y debe suministrar potencia al 150% de su capacidad nominal para abastecer grandes cargas intermitentes, garantizando que en caso de una falla inicial de línea a tierra se pueda mantener en un valor tan bajo como 5 mA, sin interrumpirse el suministro de energía. El monitor de aislamiento debe dar alarma si la resistencia de aislamiento entre fase y tierra es menor de 50 kΩ. En el secundario del transformador deben instalarse interruptores bipolares de mínimo 20 A, los cuales deben abrir tanto la fase como el neutro del circuito solo en caso de que se presente una segunda falla eléctrica que genere cortocircuito.</t>
  </si>
  <si>
    <t>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En áreas donde se utilicen duchas eléctricas, estas deben alimentarse mediante un circuito exclusivo, protegerse mediante interruptores de protección del circuito de falla a tierra y su conexión debe ser a prueba de agua.
5. El transformador de aislamiento del sistema de potencia aislado, no debe tener una potencia nominal inferior a 0,5 kVA ni superior a 25 kVA para tableros de rayos x, la tensión en el secundario no debe exceder 250 V, el transformador debe ser construido con un aislamiento tipo H o B y debe suministrar potencia al 150% de su capacidad nominal para abastecer grandes cargas intermitentes, garantizando que en caso de una falla inicial de línea a tierra se pueda mantener en un valor tan bajo como 5 mA, sin interrumpirse el suministro de energía. El monitor de aislamiento debe dar alarma si la resistencia de aislamiento entre fase y tierra es menor de 50 kΩ. En el secundario del transformador deben instalarse interruptores bipolares de mínimo 20 A, los cuales deben abrir tanto la fase como el neutro del circuito solo en caso de que se presente una segunda falla eléctrica que genere cortocircuito.</t>
  </si>
  <si>
    <t>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El transformador de aislamiento del sistema de potencia aislado, no debe tener una potencia nominal inferior a 0,5 kVA ni superior a 25 kVA para tableros de rayos x, la tensión en el secundario no debe exceder 250 V, el transformador debe ser construido con un aislamiento tipo H o B y debe suministrar potencia al 150% de su capacidad nominal para abastecer grandes cargas intermitentes, garantizando que en caso de una falla inicial de línea a tierra se pueda mantener en un valor tan bajo como 5 mA, sin interrumpirse el suministro de energía. El monitor de aislamiento debe dar alarma si la resistencia de aislamiento entre fase y tierra es menor de 50 kΩ. En el secundario del transformador deben instalarse interruptores bipolares de mínimo 20 A, los cuales deben abrir tanto la fase como el neutro del circuito solo en caso de que se presente 
una segunda falla eléctrica que genere cortocircuito.</t>
  </si>
  <si>
    <t>1. En los centros de atención hospitalaria debe instalarse una fuente alterna de suministro de energía eléctrica que entre en operación dentro de los 10 segundos siguientes al corte de energía del sistema normal. 
2. Los tomacorrientes que alimenten áreas de pacientes generales o críticos, deben diseñarse para alimentar el máximo número de equipos que necesiten operar simultáneamente y deben derivarse desde al menos dos fuentes de energía diferentes o desde la fuente de energía de suplencia (planta de emergencia). Dichos tomacorrientes deben ser dobles con polo a tierra del tipo grado hospitalario. 
3. Todos los tomacorrientes del sistema de emergencia deben ser de color rojo, no se permite el uso de tomacorrientes con terminal de tierra aislada (triángulo naranja) en instalaciones en áreas de cuidado de pacientes. 
4. El transformador de aislamiento del sistema de potencia aislado, no debe tener una potencia nominal inferior a 0,5 kVA ni superior a 25 kVA para tableros de rayos x, la tensión en el secundario no debe exceder 250 V, el transformador debe ser construido con un aislamiento tipo H o B y debe suministrar potencia al 150% de su capacidad nominal para abastecer grandes cargas intermitentes, garantizando que en caso de una falla inicial de línea a tierra se pueda mantener en un valor tan bajo como 5 mA, sin interrumpirse el suministro de energía. El monitor de aislamiento debe dar alarma si la resistencia de aislamiento entre fase y tierra es menor de 50 kΩ. En el secundario del transformador deben instalarse interruptores bipolares de mínimo 20 A, los cuales deben abrir tanto la fase como el neutro del circuito solo en caso de que se presente 
una segunda falla eléctrica que genere cortocircuito.</t>
  </si>
  <si>
    <r>
      <t xml:space="preserve">1. Cumple con los criterios definidos para todos los servicios y adicionalmente </t>
    </r>
    <r>
      <rPr>
        <sz val="12"/>
        <rFont val="Segoe UI "/>
      </rPr>
      <t>cuenta con:</t>
    </r>
  </si>
  <si>
    <t>Servicio de Laboratorio de Patología</t>
  </si>
  <si>
    <r>
      <t xml:space="preserve">8. Diálisis peritoneal, cumple con los criterios que le sean aplicables de todos los servicios y adicionalmente </t>
    </r>
    <r>
      <rPr>
        <b/>
        <sz val="12"/>
        <rFont val="Segoe UI"/>
        <family val="2"/>
      </rPr>
      <t>cuenta con:</t>
    </r>
  </si>
  <si>
    <r>
      <t xml:space="preserve">10. Cumple con los criterios que le sean aplicables de todos los servicios y adicionalmente </t>
    </r>
    <r>
      <rPr>
        <b/>
        <sz val="12"/>
        <rFont val="Segoe UI"/>
        <family val="2"/>
      </rPr>
      <t>cuenta con:</t>
    </r>
  </si>
  <si>
    <t>Servicio de Diálisis</t>
  </si>
  <si>
    <t>Servicio de Hospitalización</t>
  </si>
  <si>
    <t>Servicio de Hospitalización Paciente Crónico</t>
  </si>
  <si>
    <t>Servicio de Cuidado Básico Neonatal</t>
  </si>
  <si>
    <t>Servicio de Cuidado Intermedio Neonatal</t>
  </si>
  <si>
    <r>
      <t xml:space="preserve">1. Cumple con los criterios definidos para todos los servicios y adicionalmente </t>
    </r>
    <r>
      <rPr>
        <b/>
        <sz val="11"/>
        <rFont val="Segoe UI"/>
        <family val="2"/>
      </rPr>
      <t>cuenta con:</t>
    </r>
  </si>
  <si>
    <t>Servicio de Cuidado Intensivo Neonatal</t>
  </si>
  <si>
    <r>
      <t xml:space="preserve">3. Todo el talento humano en salud </t>
    </r>
    <r>
      <rPr>
        <b/>
        <sz val="12"/>
        <rFont val="Segoe UI"/>
        <family val="2"/>
      </rPr>
      <t xml:space="preserve">cuenta con </t>
    </r>
    <r>
      <rPr>
        <sz val="12"/>
        <color rgb="FF000000"/>
        <rFont val="Segoe UI"/>
        <family val="2"/>
      </rPr>
      <t>constancia de asistencia en las acciones de formación continua para la atención del paciente de cuidado intensivo neonatal, a excepción del médico (a) especialista en neonatología.</t>
    </r>
  </si>
  <si>
    <r>
      <t xml:space="preserve">20. Cumple con los criterios que le sean aplicables de todos los servicios y adicionalmente </t>
    </r>
    <r>
      <rPr>
        <b/>
        <sz val="12"/>
        <rFont val="Segoe UI"/>
        <family val="2"/>
      </rPr>
      <t>cuenta con</t>
    </r>
    <r>
      <rPr>
        <sz val="12"/>
        <color rgb="FF000000"/>
        <rFont val="Segoe UI"/>
        <family val="2"/>
      </rPr>
      <t xml:space="preserve"> la siguiente información documentada:</t>
    </r>
  </si>
  <si>
    <t>Servicio de Cuidado Intermedio Pediátrico</t>
  </si>
  <si>
    <t>Servicio de Cuidado Intensivo Pediátrico</t>
  </si>
  <si>
    <r>
      <t xml:space="preserve">7.4. Cubículos de 8 m2 que </t>
    </r>
    <r>
      <rPr>
        <b/>
        <sz val="12"/>
        <rFont val="Segoe UI"/>
        <family val="2"/>
      </rPr>
      <t>cuentan con:</t>
    </r>
  </si>
  <si>
    <r>
      <t xml:space="preserve">10. Cumple con los criterios que le sean aplicables de todos los servicios y adicionalmente por cada cubículo </t>
    </r>
    <r>
      <rPr>
        <b/>
        <sz val="12"/>
        <rFont val="Segoe UI"/>
        <family val="2"/>
      </rPr>
      <t>cuenta con:</t>
    </r>
  </si>
  <si>
    <r>
      <t xml:space="preserve">20. Cumple con los criterios que le sean aplicables de todos los servicios y adicionalmente, </t>
    </r>
    <r>
      <rPr>
        <b/>
        <sz val="12"/>
        <rFont val="Segoe UI"/>
        <family val="2"/>
      </rPr>
      <t>cuenta con:</t>
    </r>
  </si>
  <si>
    <t>Servicio de Cuidado Intermedio Adulto</t>
  </si>
  <si>
    <t>Servicio de Cuidado Intensivo Adulto</t>
  </si>
  <si>
    <r>
      <t xml:space="preserve">1. Cumple con los criterios que le sean aplicables de todos los servicios y adicionalmente </t>
    </r>
    <r>
      <rPr>
        <b/>
        <sz val="11"/>
        <rFont val="Segoe UI"/>
        <family val="2"/>
      </rPr>
      <t>cuenta con:</t>
    </r>
  </si>
  <si>
    <r>
      <t xml:space="preserve">10. Cumple con los criterios que le sean aplicables de todos los servicios y adicionalmente </t>
    </r>
    <r>
      <rPr>
        <b/>
        <sz val="11"/>
        <rFont val="Segoe UI"/>
        <family val="2"/>
      </rPr>
      <t>cuenta con:</t>
    </r>
  </si>
  <si>
    <r>
      <t xml:space="preserve">10.4. Cubículos de 8 m2 que </t>
    </r>
    <r>
      <rPr>
        <b/>
        <sz val="11"/>
        <rFont val="Segoe UI"/>
        <family val="2"/>
      </rPr>
      <t xml:space="preserve">cuentan con: </t>
    </r>
  </si>
  <si>
    <r>
      <t xml:space="preserve">14. Cumple con los criterios que le sean aplicables de todos los servicios, y con los del servicio de cuidado intermedio adultos y adicionalmente por cada cubículo y paciente </t>
    </r>
    <r>
      <rPr>
        <b/>
        <sz val="11"/>
        <rFont val="Segoe UI"/>
        <family val="2"/>
      </rPr>
      <t>cuenta con:</t>
    </r>
  </si>
  <si>
    <r>
      <t xml:space="preserve">21. Si atiende pacientes criticamente quemados, </t>
    </r>
    <r>
      <rPr>
        <b/>
        <sz val="11"/>
        <rFont val="Segoe UI"/>
        <family val="2"/>
      </rPr>
      <t>adicionalmente cuenta con:</t>
    </r>
  </si>
  <si>
    <r>
      <t xml:space="preserve">24. Cumple con los criterios que le sean aplicables de todos los servicios y adicionalmente </t>
    </r>
    <r>
      <rPr>
        <b/>
        <sz val="11"/>
        <rFont val="Segoe UI"/>
        <family val="2"/>
      </rPr>
      <t>cuenta con:</t>
    </r>
  </si>
  <si>
    <t>Servicio de Hospitalización en Salud Mental o Cuidado de Sustancias Psicoactivas</t>
  </si>
  <si>
    <t>Servicio de Hospitalización Parcial</t>
  </si>
  <si>
    <t>Servicio del Cuidado Bàsico del Consumo de Sustancias Psicoactivas</t>
  </si>
  <si>
    <r>
      <t xml:space="preserve">1. Cumple con los criterios  que le sea aplicables a todos los servicios y adicionalmente </t>
    </r>
    <r>
      <rPr>
        <b/>
        <sz val="11"/>
        <rFont val="Segoe UI"/>
        <family val="2"/>
      </rPr>
      <t>cuenta con:</t>
    </r>
  </si>
  <si>
    <t>Servicio de Cirugía</t>
  </si>
  <si>
    <r>
      <t xml:space="preserve">1.1. Profesional de la medicina que </t>
    </r>
    <r>
      <rPr>
        <b/>
        <sz val="11"/>
        <rFont val="Segoe UI"/>
        <family val="2"/>
      </rPr>
      <t>cuenta con</t>
    </r>
    <r>
      <rPr>
        <sz val="11"/>
        <color rgb="FF000000"/>
        <rFont val="Segoe UI"/>
        <family val="2"/>
      </rPr>
      <t xml:space="preserve"> constancia de asistencia en las acciones de formación continua en soporte vital avanzado.</t>
    </r>
  </si>
  <si>
    <r>
      <t>1.2. Auxiliar de enfermería que</t>
    </r>
    <r>
      <rPr>
        <b/>
        <sz val="11"/>
        <rFont val="Segoe UI"/>
        <family val="2"/>
      </rPr>
      <t xml:space="preserve"> cuenta con</t>
    </r>
    <r>
      <rPr>
        <sz val="11"/>
        <color rgb="FF000000"/>
        <rFont val="Segoe UI"/>
        <family val="2"/>
      </rPr>
      <t xml:space="preserve"> constancia de asistencia en las acciones de formación continua en soporte vital básico.</t>
    </r>
  </si>
  <si>
    <r>
      <t xml:space="preserve">2.2. Auxiliar de enfermería que </t>
    </r>
    <r>
      <rPr>
        <b/>
        <sz val="11"/>
        <rFont val="Segoe UI"/>
        <family val="2"/>
      </rPr>
      <t>cuenta con</t>
    </r>
    <r>
      <rPr>
        <sz val="11"/>
        <color rgb="FF000000"/>
        <rFont val="Segoe UI"/>
        <family val="2"/>
      </rPr>
      <t xml:space="preserve"> constancia de asistencia en las acciones de formación continua en soporte vital básico.</t>
    </r>
  </si>
  <si>
    <r>
      <t>5.3. Auxiliar de enfermería que</t>
    </r>
    <r>
      <rPr>
        <b/>
        <sz val="11"/>
        <rFont val="Segoe UI"/>
        <family val="2"/>
      </rPr>
      <t xml:space="preserve"> cuenta con</t>
    </r>
    <r>
      <rPr>
        <sz val="11"/>
        <color rgb="FF000000"/>
        <rFont val="Segoe UI"/>
        <family val="2"/>
      </rPr>
      <t xml:space="preserve"> constancia de asistencia en las acciones de formación continua en soporte vital básico.</t>
    </r>
  </si>
  <si>
    <r>
      <t>28.4. Monitor de signos vitales con accesorios adultos o pediátricos que</t>
    </r>
    <r>
      <rPr>
        <b/>
        <sz val="11"/>
        <rFont val="Segoe UI"/>
        <family val="2"/>
      </rPr>
      <t xml:space="preserve"> cuenta como mínimo con:</t>
    </r>
  </si>
  <si>
    <t>Grupo de Atención Inmediata</t>
  </si>
  <si>
    <t>Servicio de Urgencias</t>
  </si>
  <si>
    <t>Servicio de Transporte Asistencial</t>
  </si>
  <si>
    <t>Servicio de Atención Prehospitalaria</t>
  </si>
  <si>
    <t>Servicio para la Atención del Parto</t>
  </si>
  <si>
    <t>PROFUNDIZAR EN:</t>
  </si>
  <si>
    <t xml:space="preserve">
Resolución 3100 de 2019, Servicio de Consulta Externa General, Estándar de Dotación</t>
  </si>
  <si>
    <t xml:space="preserve">
Resolución 3100 de 2019, Servicio de Consulta Externa General, Estándar de Infraestructura</t>
  </si>
  <si>
    <t xml:space="preserve">
Reglamento Técnico de Iluminación y Alumbrado Público - RETILAP. Capítulo 4 Sección 410: Centros de Atención Médica
Norma Europea sobre la Iluminación para Interiores - UNE 12464.1. Sección de Establecimientos Sanitarios</t>
  </si>
  <si>
    <t xml:space="preserve">
Resolución 3100 de 2019, Servicio de Consulta Externa General.</t>
  </si>
  <si>
    <t xml:space="preserve">
Norma NTC 2050 - Código Eléctrico Colombiano. 
Sección 517: Instituciones de Asistencia Médica.
Reglamento Técnico de Instalaciones Eléctricas - RETIE.
1. Sección 20.10: Clavijas y Tomacorrientes
2. Sección 28.3.2: Instalaciones en Instituciones de Asistencia Médica.</t>
  </si>
  <si>
    <t>Procedimiento almacenamiento de medicamentos, dispositivos médicos, reactivos de diagnóstico in vitro, nutriciones, productos de imagenología y de uso odontológico - CALIPSU.
Código: PC-PS-0735
Documento Técnico Guía de Estabilidad de Medicamentos del Ministerio de la Protección Social</t>
  </si>
  <si>
    <t>REGISTRO DE IMPORTACION</t>
  </si>
  <si>
    <t>CERTIFICADO DE CALIBRACION</t>
  </si>
  <si>
    <t>GUIA RAPIDA EN ESPAÑOL</t>
  </si>
  <si>
    <t>MANUAL DE USUARIO EN ESPAÑOL</t>
  </si>
  <si>
    <t>MANUAL DE SERVICIO EN ESPAÑOL</t>
  </si>
  <si>
    <t>ARGON</t>
  </si>
  <si>
    <t>IIB</t>
  </si>
  <si>
    <t>11-407</t>
  </si>
  <si>
    <t>Si</t>
  </si>
  <si>
    <t>Edan - Schiller Cardiovit - BeneHeart</t>
  </si>
  <si>
    <t>Mindray - NovaMedical - BioCare</t>
  </si>
  <si>
    <t>Grado Hospitalario</t>
  </si>
  <si>
    <t>AC: 110V – 115V / 220v – 240V, 50 / 60 Hz
Batería recargable de Litio de 14,8 V</t>
  </si>
  <si>
    <t>No</t>
  </si>
  <si>
    <t>Requiere cable para paciente de 10 puntas, electrodos reusables adulto y pediátrico, así como gel conductor, papel térmico para impresión y electrodos desechables.</t>
  </si>
  <si>
    <t>288 mm x 210 mm x 70 mm
2,5- 5 kg</t>
  </si>
  <si>
    <t xml:space="preserve">Corriente de fuga &lt; 10 µ A (100V～240V 50Hz/60Hz) </t>
  </si>
  <si>
    <t>Compresor Vascular</t>
  </si>
  <si>
    <t>Electrocardiógrafo</t>
  </si>
  <si>
    <t>Hospitalización - UCI - UCE - Urgencias - Cirugía</t>
  </si>
  <si>
    <t>IIA</t>
  </si>
  <si>
    <t>15 cm x 20 cm x 12 cm</t>
  </si>
  <si>
    <t>Kendall - Covidien - Cardinal Health</t>
  </si>
  <si>
    <t>Regulador de Vacío</t>
  </si>
  <si>
    <t>Flujómetro</t>
  </si>
  <si>
    <t>Medtronic</t>
  </si>
  <si>
    <t>Báscula Digital</t>
  </si>
  <si>
    <t>Sensor de Temperatura y Humedad</t>
  </si>
  <si>
    <t>Aspirador portátil</t>
  </si>
  <si>
    <t>Ayudas diagnósticas - Consulta Externa - Cirugía - Hemodinamia -Hopitalización - Neumología - Oncología - Trasplantes - UCI - UCE - Urgencias</t>
  </si>
  <si>
    <t>10-208</t>
  </si>
  <si>
    <t>350 x 210 x 180 mm
3.5 kg aprox.</t>
  </si>
  <si>
    <t>100-240V AC</t>
  </si>
  <si>
    <t>Desfibrilador</t>
  </si>
  <si>
    <t>Báscula con tallímetro</t>
  </si>
  <si>
    <t>Láser de Urolgía</t>
  </si>
  <si>
    <t>Generador Bipolar/Armónico</t>
  </si>
  <si>
    <t>Fonendoscopio</t>
  </si>
  <si>
    <t>Calentador de fluídos</t>
  </si>
  <si>
    <t>Consola de contrapulsación</t>
  </si>
  <si>
    <t>Intercambiador de calor</t>
  </si>
  <si>
    <t>Lámpara pielítica</t>
  </si>
  <si>
    <t xml:space="preserve">Urgencias - UCI - UCE - Hospitalización - Cirugía 
</t>
  </si>
  <si>
    <t>Alergología - Ayudas Diagnósticas (Resonancia Magnética, Tomografía, Ecografía, Ecocardiografía) - Cirugía - Consulta Externa - Diagnóstico Médico Vascular - Endoscopias - Hospitalización - Oncología - Terapia Respiratoria - Trasplantes - UCI - UCE - Urgencias</t>
  </si>
  <si>
    <t>Consulta Externa - Hospitalización - Oncología - Trasplantes - Urgencias</t>
  </si>
  <si>
    <t>I</t>
  </si>
  <si>
    <t>Cirugía</t>
  </si>
  <si>
    <t>Todos los servicios donde se almacenen dispositivos médicos, medicamentos y se requieran condiciones especiales de temperatura</t>
  </si>
  <si>
    <t>Ayudas Diagnósticas (Resonancia Magnética - Tomografía - Ecocardiografía) - Cirugía - Endoscopias - Hemodinamia - Hospitalización - Neumología - Oncología - Rehabilitaicón cardíaca - Trasplantes - UCI - UCE - Urgencias</t>
  </si>
  <si>
    <t>Consulta Externa - Heodinamia - Hospitalización - Laboratorio Clínico - Cirugía - UCE - Urgencias</t>
  </si>
  <si>
    <t>Ayudas diagnósticas - Consulta Externa - Banco de Sangre - Cirugía - Ensayos Clínicos - Hemodinamia - Hospitalización - Oncología - Enfermería - Rehabilitación Cardíaca - Trasplantes - UCI - UCE - Urgencias</t>
  </si>
  <si>
    <t>Cirugía - Biobanco</t>
  </si>
  <si>
    <t>Regulador de CO2</t>
  </si>
  <si>
    <t>Cirugía - Hemodinamia</t>
  </si>
  <si>
    <t>Amcaremed - Amvex - Gentec - Pahsco - Tecnologie Medicale</t>
  </si>
  <si>
    <t>EMCO - Equisones - Hospitecnica - Linde</t>
  </si>
  <si>
    <t>Detecto - Seca</t>
  </si>
  <si>
    <t>Iforware</t>
  </si>
  <si>
    <t>CAMI - Gomco - SMAF - Thomas</t>
  </si>
  <si>
    <t>AT Medicas - Equibiomedic - Hospimedicos - Hospimedica</t>
  </si>
  <si>
    <t>Comen - Nihon Kodhen - Instramed - Mindray - Zoll</t>
  </si>
  <si>
    <t>Bimedco - Equibiomedic - Hospimedicos - Coomulcarcol - Intecbio - Johnson y Johnson  - Mindray</t>
  </si>
  <si>
    <t>Detecto - Health O Meter</t>
  </si>
  <si>
    <t>Hospitecnica - Indumedica</t>
  </si>
  <si>
    <t>Lisa Laser</t>
  </si>
  <si>
    <t>Biotronitech</t>
  </si>
  <si>
    <t>Welch Allyn - TYCOS - Lord - Littman - Honsun</t>
  </si>
  <si>
    <t>Allers Group - Hospitecnica - Equibiomedic - CompleQ - Insumer - Mercasalud - Tecnica Electromedica</t>
  </si>
  <si>
    <t>IOXIGEN - Harris - Conoca</t>
  </si>
  <si>
    <t>Level 1</t>
  </si>
  <si>
    <t>LM Instruments</t>
  </si>
  <si>
    <t>Máquina de autotransfusión y aféresis</t>
  </si>
  <si>
    <t>Sorín</t>
  </si>
  <si>
    <t>Livanova</t>
  </si>
  <si>
    <t>Datascope</t>
  </si>
  <si>
    <t>Gbarco</t>
  </si>
  <si>
    <t>Sarns - Stockert</t>
  </si>
  <si>
    <t>Medtronic - Livanova</t>
  </si>
  <si>
    <t>Welch Allyn - Berchtold - Mindray - Burton - Heraeus</t>
  </si>
  <si>
    <t>Equibiomedic - Stryker - Hospimedicos - Mediclinicos</t>
  </si>
  <si>
    <t>18 x 8 x 10 cm Aprox
11Oz (Aprox 300 gr)</t>
  </si>
  <si>
    <t>Cohan - Coomulcarcol - Cryogas -  Dialyser - Equisones - Técnica Electromédica - Equitronic</t>
  </si>
  <si>
    <t>(140 mm x 30 mm x 86 mm) Aprox - (Alto x Ancho x Profundidad)</t>
  </si>
  <si>
    <t>Air Metan - Amico - Amvex - Ohio Medical - Assist - Chemetron - Gentec - Precision Medical - Timeter - Western Medical - Cole Parmer - Armstrong - Behringer - Flow meter</t>
  </si>
  <si>
    <t>(32 cm x 6 cm x 36 cm) Aprox - (Alto x Ancho x Largo)
4 kg aprox</t>
  </si>
  <si>
    <t>(31 cm x 15 cm x 41 cm ) Aprox - (Ancho x Alto x Profundidad)
8 Kg Aprox.</t>
  </si>
  <si>
    <t>100 - 240 V Aprox.
50 - 60 Hz</t>
  </si>
  <si>
    <t xml:space="preserve">* Corte: 200 W
* Mezcla: 200 W 
* Coagulación (Pinpoint): 120 W
* Fulguración (Spray): 80 W 
* Bipolar: 80 W </t>
  </si>
  <si>
    <t>Karl Storz - Johnson y Johnson - Bovie IDS</t>
  </si>
  <si>
    <t>Dimensiones Variables
(3.5 cm x 2 cm x 2 cm) Aprox - (Alto x Ancho x  Profundidad)</t>
  </si>
  <si>
    <t>3.3 V - 5 V</t>
  </si>
  <si>
    <t>&lt;1A Aprox.</t>
  </si>
  <si>
    <t>4.5A Aprox.</t>
  </si>
  <si>
    <t>(52 cm x 155 cm x 52 cm) Aprox. - (Ancho x Alto x Profundidad) 
* El tallímetro debe tener un alcance de medición entre 60 a 200 cm aprox.
16 Kg Aprox.</t>
  </si>
  <si>
    <t>* Con palas:
(30 cm x 20 cm x 28 cm) Aprox. - (Largo x Profundidad x Altura)
* Peso del equipo con batería:
6.5 Kg Aprox.</t>
  </si>
  <si>
    <t>(100 cm x 42 cm x 100 m) Aprox. - (Alto x Ancho x Largo)</t>
  </si>
  <si>
    <t>208 - 240 VAC</t>
  </si>
  <si>
    <t>16 A</t>
  </si>
  <si>
    <t>10 - 20 W</t>
  </si>
  <si>
    <t>70 cm Aprox.
150 gr. Aprox.</t>
  </si>
  <si>
    <t>(290 mm x 290 mm x 290 mm) Aprox - (Alto x Ancho x Profundidad)
12 Kg</t>
  </si>
  <si>
    <t>110 V - 60 Hz</t>
  </si>
  <si>
    <t>3A</t>
  </si>
  <si>
    <t>110 W</t>
  </si>
  <si>
    <t>Rango de Calentamiento: 30ºC a 50ºC</t>
  </si>
  <si>
    <t>(1,30 cm x 60 cm x 80 cm) Aprox. - (Alto x Profundidad x Ancho)
20 Kg Aprox.</t>
  </si>
  <si>
    <t>100 V - 120 V</t>
  </si>
  <si>
    <t>6A</t>
  </si>
  <si>
    <r>
      <rPr>
        <u/>
        <sz val="11"/>
        <color theme="1"/>
        <rFont val="Segoe UI"/>
        <family val="2"/>
      </rPr>
      <t>Lo especificado por el servicio en caso de requerir alguna condición específica de temperatura.</t>
    </r>
    <r>
      <rPr>
        <sz val="11"/>
        <color theme="1"/>
        <rFont val="Segoe UI"/>
        <family val="2"/>
      </rPr>
      <t xml:space="preserve">
1. La temperatura ambiente para servicios farmacéuticos se establece entre 15ºC y 25ºC.  Sin embargo, se harávariación de los límites según la temperatura y humedad más crítica reportada en la ficha técncica de los productos.
2. La temperatura ambiente para las áreas externas que implican el almacenamiento de medicamentos, dispositivos médicos, reactivos de diagnóstico in vitro, nutriciones, procedimientos de imagenología y de uso odontológico debe estar entre 15ºC y 30ºC. Sin embargo, se hará variación de los límites según la temperatura y humedad más crítica reportada en la ficha técncica de los productos.
3. La temperatura para las neveras de medicamentos debe estar entre 2ºC y 8ºC. Sin embargo, se hará variación de los límites según la temperatura y humedad más crítica reportada en la ficha técncica de los productos que se estén almacenando.</t>
    </r>
  </si>
  <si>
    <r>
      <rPr>
        <u/>
        <sz val="11"/>
        <color theme="1"/>
        <rFont val="Segoe UI"/>
        <family val="2"/>
      </rPr>
      <t>Lo especificado por el servicio en caso de requerir alguna condición específica de humedad</t>
    </r>
    <r>
      <rPr>
        <sz val="11"/>
        <color theme="1"/>
        <rFont val="Segoe UI"/>
        <family val="2"/>
      </rPr>
      <t xml:space="preserve">
1. Las áreas que involucren almacenamiento de medicamentos, dispositivos médicos, reactivos de diagnóstico in vitro, nutriciones, productos de imagenología y de uso odontológico, los rangos de humedad relativa se definirán entre 35% y 75%. Sin embargo, se hará variación de los límites según la temperatura y humedad más crítica reportada en la ficha técncica de los productos.</t>
    </r>
  </si>
  <si>
    <t>Motor de Otorrinolaringología</t>
  </si>
  <si>
    <t>322mm x 213mm</t>
  </si>
  <si>
    <t>17-949</t>
  </si>
  <si>
    <t>100-230V~ 50/60Hz</t>
  </si>
  <si>
    <t>Bien Air - Soutter Medical - Huidamed - Aygun - DePuy Synthes - Midas Rex MR7</t>
  </si>
  <si>
    <t>Karl Storz - Bien Air - Stryker</t>
  </si>
  <si>
    <t>Sistema de Calentamiento de Sangre y Líquidos</t>
  </si>
  <si>
    <t>NT</t>
  </si>
  <si>
    <t>Videoduodenoscopio</t>
  </si>
  <si>
    <t>17-665</t>
  </si>
  <si>
    <t>Diámetro del tubo de inserción: 11.6 mm
Diámetro mínimo canal de trabajo: 4.2 mm
Longitud de trabajo: 1250 mm
Longitud total: 1566 mm
Ángulo de visión: 100 (retro 10°)
Rango focal: 4 - 60 mm
Angulación Arriba / Abajo: 120 - 90°
Angulación Derecha / Izquierda: 105 - 90°</t>
  </si>
  <si>
    <t>200 - 240 V
60 Hz</t>
  </si>
  <si>
    <t>10A</t>
  </si>
  <si>
    <t>15W</t>
  </si>
  <si>
    <t xml:space="preserve">Mitra - Fujinon - Pentax -  Olympus </t>
  </si>
  <si>
    <t>Fujifilm - Simmedica - Bimedis - Olympus</t>
  </si>
  <si>
    <t>Videgastroscopio</t>
  </si>
  <si>
    <t>Mitra - Fujinon - Pentax -  Olympus - Sonoscape - Huger - Endomed</t>
  </si>
  <si>
    <t xml:space="preserve">
Resolución 3100 de 2019, Servicio de Consulta Externa Especializada. Estándar de Dotación</t>
  </si>
  <si>
    <t xml:space="preserve">
Resolución 3100 de 2019, Servicio de Consulta externa Especializada. Estándar de Infraestructura</t>
  </si>
  <si>
    <t xml:space="preserve">
Resolución 3100 de 2019, Servicio de Seguridad y Salud en el Trabajo.  Estándar de Dotación</t>
  </si>
  <si>
    <t xml:space="preserve">                                          Resolución 3100 de 2019, Servicio de Consulta Externa General, Estándar de Infraestructura</t>
  </si>
  <si>
    <t xml:space="preserve">
Resolución 3100 de 2019, Servicio de Seguridad y Salud en el Trabajo.</t>
  </si>
  <si>
    <t xml:space="preserve">
Resolución 3100 de 2019, Servicio de Terapias, Estándar de Dotación</t>
  </si>
  <si>
    <t xml:space="preserve">
Resolución 3100 de 2019, Servicio de Terapias Estándar de Infraestructura</t>
  </si>
  <si>
    <t xml:space="preserve">
Resolución 3100 de 2019, Servicio de Terapias.</t>
  </si>
  <si>
    <t xml:space="preserve">Resolución 3100 de 2019, Servicio Farmacéutico, Estándar de Dotación </t>
  </si>
  <si>
    <t xml:space="preserve">Resolución 3100 de 2019, Servicio Farmacéutico, Estándar de Infraesctructura </t>
  </si>
  <si>
    <t xml:space="preserve">
Norma NTC 2050 - Código Eléctrico Colombiano. 
Sección 517: Instituciones de Asistencia Médica.
                                                Reglamento Técnico de Instalaciones Eléctricas - RETIE.
1. Sección 20.10: Clavijas y Tomacorrientes
2. Sección 28.3.2: Instalaciones en Instituciones de Asistencia Médica.</t>
  </si>
  <si>
    <t xml:space="preserve">
Resolución 3100 de 2019, Servicio Farmacéutico.</t>
  </si>
  <si>
    <t xml:space="preserve">                                                           Resolución 3100 de 2019, Servicio de Radiología Odontólogica, Estándar de Dotación </t>
  </si>
  <si>
    <t xml:space="preserve">
Resolución 3100 de 2019, Servicio de Radiología Odontólogica, Estándar de Infraestructura</t>
  </si>
  <si>
    <t xml:space="preserve">
Resolución 3100 de 2019,  Servicio de Radiología Odontólogica.</t>
  </si>
  <si>
    <t xml:space="preserve">                                                           Resolución 3100 de 2019, Servicio de Imagenes Diagnósticas con Equipos Generadores de Radiación Ionizante, Estándar de Dotación </t>
  </si>
  <si>
    <t xml:space="preserve">                                                      Resolución 3100 de 2019, Servicio de Imagenes Diagnósticas con Equipos Generadores de Radiación Ionizante, Estándar de Infraestructura</t>
  </si>
  <si>
    <t xml:space="preserve">
Resolución 3100 de 2019, Servicio de Imagenes Diagnósticas con Equipos Generadores de Radiación Ionizante.</t>
  </si>
  <si>
    <t xml:space="preserve">
Resolución 3100 de 2019, Servicio de Imágenes Diagnósticas con Equipos Generadores de Radiación no Ionizante. Estándar de Dotación</t>
  </si>
  <si>
    <t xml:space="preserve">                                                     Resolución 3100 de 2019, Servicio de Imagenes Diagnósticas con Equipos Generadores de Radiación no Ionizante, Estándar de Infraestructura</t>
  </si>
  <si>
    <t xml:space="preserve">
Resolución 3100 de 2019, Servicio de Imagenes Diagnósticas con Equipos Generadores de Radiación no Ionizante.</t>
  </si>
  <si>
    <t xml:space="preserve">
Resolución 3100 de 2019, Servicio de Medicina Nuclear. Estándar de Dotación</t>
  </si>
  <si>
    <t xml:space="preserve">                                                     Resolución 3100 de 2019, Servicio de Medicina Nuclear, Estándar de Dotación</t>
  </si>
  <si>
    <t xml:space="preserve">
Resolución 3100 de 2019, SServicio de Medicina Nuclear,</t>
  </si>
  <si>
    <t xml:space="preserve">                                                                               Resolución 3100 de 2019, Servicio de  Radioterapia, Estándar de Dotación</t>
  </si>
  <si>
    <t>DOTACIÓN ADICIONAL</t>
  </si>
  <si>
    <t xml:space="preserve">
Resolución 3100 de 2019, Servicio de Radioterapia. Estándar de Infraestructura</t>
  </si>
  <si>
    <t xml:space="preserve">
Resolución 3100 de 2019, Servicio de Radioterapia Nuclear,</t>
  </si>
  <si>
    <t xml:space="preserve">Resolución 3100 de 2019, Servicio  de Quimioterapia. Estándar de Dotación </t>
  </si>
  <si>
    <t>DOTACION ADICIONAL OPCIONAL</t>
  </si>
  <si>
    <t xml:space="preserve">
Resolución 3100 de 2019, Servicio de Quimioterapia. Estándar de Infraestructura</t>
  </si>
  <si>
    <t xml:space="preserve">
Resolución 3100 de 2019, Servicio de  Quimioterapia</t>
  </si>
  <si>
    <t xml:space="preserve">                                                           Resolución 3100 de 2019, Servicio  de Diagnóstico Vascular. Estándar de Dotación </t>
  </si>
  <si>
    <t xml:space="preserve">
Resolución 3100 de 2019, Servicio de Diagnóstico Vascular. Estándar de Infraestructura</t>
  </si>
  <si>
    <t xml:space="preserve">                                              Resolución 3100 de 2019, Servicio  de Hemodinamia e intervencionismo. Estándar de Dotación </t>
  </si>
  <si>
    <t xml:space="preserve">
Resolución 3100 de 2019, Servicio de  Hemodinamia e Intervencionismo</t>
  </si>
  <si>
    <t xml:space="preserve">                                          Procedimiento almacenamiento de medicamentos, dispositivos médicos, reactivos de diagnóstico in vitro, nutriciones, productos de imagenología y de uso odontológico - CALIPSU.
Código: PC-PS-0735
Documento Técnico Guía de Estabilidad de Medicamentos del Ministerio de la Protección Social</t>
  </si>
  <si>
    <t xml:space="preserve">                                                     Resolución 3100 de 2019, Servicio de Gestión Pre-Transfusional, Estándar de Dotación</t>
  </si>
  <si>
    <t xml:space="preserve">
Resolución 3100 de 2019, Servicio de  Gestión Pre-Transfusional.</t>
  </si>
  <si>
    <t xml:space="preserve">                                                     Resolución 3100 de 2019, Servicio de Toma de Muestras de Laboratorio Clínico, Estándar de Dotación</t>
  </si>
  <si>
    <t xml:space="preserve">
Resolución 3100 de 2019, Servicio de Toma de Muestras de Laboratorio Clínico. Estándar de Infraestructura</t>
  </si>
  <si>
    <t xml:space="preserve">
Resolución 3100 de 2019,Servicio de Toma de Muestras de Laboratorio Clínico.</t>
  </si>
  <si>
    <t xml:space="preserve">                                                     Resolución 3100 de 2019, Servicio de Laboratorio Clínico, Estándar de Dotación</t>
  </si>
  <si>
    <t xml:space="preserve">
Resolución 3100 de 2019, Servicio de Laboratorio Clínico. Estándar de Infraestructura</t>
  </si>
  <si>
    <t xml:space="preserve">
Resolución 3100 de 2019, Servicio de Laboratorio Clínico.</t>
  </si>
  <si>
    <t xml:space="preserve">                                                     Resolución 3100 de 2019, Servicio de Toma de Muestras de Cuello Uterino y Ginecológicos, Estándar de Dotación</t>
  </si>
  <si>
    <t xml:space="preserve">
Resolución 3100 de 2019, Servicio de Toma de Muestras de Cuello Uterino y Ginecológicas. Estándar de Infraestructura</t>
  </si>
  <si>
    <t xml:space="preserve">                                                     Resolución 3100 de 2019, Servicio de Laboratorio de Histotecnología, Estándar de Dotación</t>
  </si>
  <si>
    <t xml:space="preserve">
Resolución 3100 de 2019, Servicio de Laboratorio de Histotecnología. Estándar de Infraestructura</t>
  </si>
  <si>
    <t xml:space="preserve">
Resolución 3100 de 2019, Servicio de Laboratorio de Histotecnología,.</t>
  </si>
  <si>
    <t xml:space="preserve">                                                     Resolución 3100 de 2019, Servicio de Laboratorio de Patología, Estándar de Dotación</t>
  </si>
  <si>
    <t xml:space="preserve">
Resolución 3100 de 2019, Servicio de Laboratorio de Patología. Estándar de Infraestructura</t>
  </si>
  <si>
    <t xml:space="preserve">
Resolución 3100 de 2019, Servicio de Laboratorio de Patología.</t>
  </si>
  <si>
    <t xml:space="preserve">                                                     Resolución 3100 de 2019, Servicio de Diálisis, Estándar de Dotación</t>
  </si>
  <si>
    <t xml:space="preserve">
Resolución 3100 de 2019, Servicio de Diálisis. Estándar de Infraestructura</t>
  </si>
  <si>
    <t xml:space="preserve">
Resolución 3100 de 2019, Servicio de Diálisis.</t>
  </si>
  <si>
    <t xml:space="preserve">                                                     Resolución 3100 de 2019, Servicio de Hospitalización, Estándar de Dotación</t>
  </si>
  <si>
    <t xml:space="preserve">
Resolución 3100 de 2019, Servicio de  Hospitalización Estándar de Infraestructura</t>
  </si>
  <si>
    <t xml:space="preserve">
Resolución 3100 de 2019, Servicio de Hospitalización.</t>
  </si>
  <si>
    <t xml:space="preserve">                               Resolución 3100 de 2019, Servicio de Hospitalización Paciente Crónico, Estándar de Dotación</t>
  </si>
  <si>
    <t xml:space="preserve">
Resolución 3100 de 2019, Servicio de  Hospitalización Paciente Crónico, Estándar de Infraestructura</t>
  </si>
  <si>
    <t xml:space="preserve">
Resolución 3100 de 2019, Servicio de Hospitalización Paciente Crónico.</t>
  </si>
  <si>
    <t xml:space="preserve">                                                     Resolución 3100 de 2019, Servicio de Cuidado Básico Neonatal, Estándar de Dotación</t>
  </si>
  <si>
    <t xml:space="preserve">
Resolución 3100 de 2019, Servicio de Cuidado Básico Neonatal. Estándar de Infraestructura</t>
  </si>
  <si>
    <t xml:space="preserve">
Resolución 3100 de 2019, Servicio de Cuidado Básico Neonatal.</t>
  </si>
  <si>
    <t xml:space="preserve">                                                     Resolución 3100 de 2019, Servicio de Cuidado Intermedio Neonatal, Estándar de Dotación</t>
  </si>
  <si>
    <t xml:space="preserve">
Resolución 3100 de 2019, Servicio de Cuidado Intermedio Neonatal.</t>
  </si>
  <si>
    <t xml:space="preserve">                                                     Resolución 3100 de 2019, Servicio de Cuidado Intensivo Neonatal, Estándar de Dotación</t>
  </si>
  <si>
    <t xml:space="preserve">
Resolución 3100 de 2019, Servicio de Cuidado Intensivo Neonatal. Estándar de Infraestructura</t>
  </si>
  <si>
    <t xml:space="preserve">
Resolución 3100 de 2019, Servicio de Cuidado Intensivo Neonatal.</t>
  </si>
  <si>
    <t xml:space="preserve">                                                     Resolución 3100 de 2019, Servicio de Cuidado Intermedio Pediátrico, Estándar de Dotación</t>
  </si>
  <si>
    <t xml:space="preserve">
Resolución 3100 de 2019, Servicio de Cuidado Intermedio Pediátrico. Estándar de Infraestructura</t>
  </si>
  <si>
    <t xml:space="preserve">
Resolución 3100 de 2019, Servicio de Cuidado Intermedio Pediátrico.</t>
  </si>
  <si>
    <t xml:space="preserve">                                                     Resolución 3100 de 2019, Servicio de Cuidado Intensivo Pediátrico, Estándar de Dotación</t>
  </si>
  <si>
    <t xml:space="preserve">
Resolución 3100 de 2019, Servicio de Cuidado Intensivo Pediátrico. Estándar de Infraestructura</t>
  </si>
  <si>
    <t xml:space="preserve">
Resolución 3100 de 2019, Servicio de Cuidado Intensivo Pediátrico.</t>
  </si>
  <si>
    <t xml:space="preserve">                                                     Resolución 3100 de 2019, Servicio de Cuidado Intermedio Adulto, Estándar de Dotación</t>
  </si>
  <si>
    <t xml:space="preserve">
Resolución 3100 de 2019, Servicio de Cuidado Intermedio Adulto. Estándar de Infraestructura</t>
  </si>
  <si>
    <t xml:space="preserve">
Resolución 3100 de 2019, Servicio de Cuidado Intermedio Adulto.</t>
  </si>
  <si>
    <t xml:space="preserve">                                                     Resolución 3100 de 2019, Servicio de Cuidado Intensivo Adulto, Estándar de Dotación</t>
  </si>
  <si>
    <t xml:space="preserve">
Resolución 3100 de 2019, Servicio de Cuidado Intensivo Adulto. Estándar de Infraestructura</t>
  </si>
  <si>
    <t xml:space="preserve">
Resolución 3100 de 2019, Servicio de Cuidado Intensivo Adulto.</t>
  </si>
  <si>
    <t xml:space="preserve">                                                     Resolución 3100 de 2019, Servicio de Hospitalización Mental o Cuidado De Sustancias Psicoactivas, Estándar de Dotación</t>
  </si>
  <si>
    <t xml:space="preserve">
Resolución 3100 de 2019, Servicio de Hospitalización Mental o Cuidado De Sustancias Psicoactivas. Estándar de Infraestructura</t>
  </si>
  <si>
    <t xml:space="preserve">
Resolución 3100 de 2019, Servicio de Hospitalización Mental o Cuidado De Sustancias Psicoactivas.</t>
  </si>
  <si>
    <t xml:space="preserve">                                                     Resolución 3100 de 2019, Servicio de Hospitalización Parcial, Estándar de Dotación</t>
  </si>
  <si>
    <t xml:space="preserve">
Resolución 3100 de 2019, Servicio de Hospitalización Parcial. Estándar de Infraestructura</t>
  </si>
  <si>
    <t xml:space="preserve">
Resolución 3100 de 2019, Servicio de Hospitalización Parcial. </t>
  </si>
  <si>
    <t xml:space="preserve">                                        Procedimiento almacenamiento de medicamentos, dispositivos médicos, reactivos de diagnóstico in vitro, nutriciones, productos de imagenología y de uso odontológico - CALIPSU.
Código: PC-PS-0735
Documento Técnico Guía de Estabilidad de Medicamentos del Ministerio de la Protección Social</t>
  </si>
  <si>
    <t xml:space="preserve">                                                     Resolución 3100 de 2019, Servicio del Cuidado Bàsico del Consumo de Sustancias Psicoactivas, Estándar de Dotación</t>
  </si>
  <si>
    <t xml:space="preserve">
Resolución 3100 de 2019, Servicio del Cuidado Bàsico del Consumo de Sustancias Psicoactivas. Estándar de Infraestructura</t>
  </si>
  <si>
    <t xml:space="preserve">
Resolución 3100 de 2019, Servicio del Cuidado Bàsico del Consumo de Sustancias Psicoactivas. </t>
  </si>
  <si>
    <t xml:space="preserve">                                                     Resolución 3100 de 2019, Servicio de Cirugía, Estándar de Dotación</t>
  </si>
  <si>
    <t xml:space="preserve">
Resolución 3100 de 2019, Servicio de Cirugía. Estándar de Infraestructura</t>
  </si>
  <si>
    <t xml:space="preserve">
Resolución 3100 de 2019, Servicio de Cirugía. </t>
  </si>
  <si>
    <t xml:space="preserve">                                                     Resolución 3100 de 2019, Servicio de Urgencias, Estándar de Dotación</t>
  </si>
  <si>
    <t xml:space="preserve">
Resolución 3100 de 2019, Servicio de Urgencias. Estándar de Infraestructura</t>
  </si>
  <si>
    <t xml:space="preserve">                                                     Resolución 3100 de 2019, Servicio de Transporte Asistencial, Estándar de Dotación</t>
  </si>
  <si>
    <t xml:space="preserve">
Resolución 3100 de 2019, Servicio de Transporte Asistencial. Estándar de Infraestructura</t>
  </si>
  <si>
    <t xml:space="preserve">
Resolución 3100 de 2019, Servicio de Transporte Asistencial. </t>
  </si>
  <si>
    <t xml:space="preserve">                                                     Resolución 3100 de 2019, Servicio de Atención Prehospitalaria, Estándar de Dotación</t>
  </si>
  <si>
    <t xml:space="preserve">
Resolución 3100 de 2019, Servicio de Atención Prehospitalaria. Estándar de Infraestructura</t>
  </si>
  <si>
    <t xml:space="preserve">
Resolución 3100 de 2019, Servicio de Atención Prehospitalaria. </t>
  </si>
  <si>
    <t xml:space="preserve">                                                     Resolución 3100 de 2019, Servicio para la Atención del Parto, Estándar de Dotación</t>
  </si>
  <si>
    <t xml:space="preserve">
Resolución 3100 de 2019, Servicio para la Atención del Parto. Estándar de Infraestructura</t>
  </si>
  <si>
    <t xml:space="preserve">
Resolución 3100 de 2019, Servicio para la Atención del Parto. </t>
  </si>
  <si>
    <t>TIPO DE TOMACORRIENTE</t>
  </si>
  <si>
    <t>Urgencias - Hospitalización - UCI - UCE - Ayudas Diagnósticas - Hemodinamia</t>
  </si>
  <si>
    <t>BUSCAR EQUIPO</t>
  </si>
  <si>
    <t>Unidad de Calentamiento de Fluidos</t>
  </si>
  <si>
    <t>TERAPIAS CON RADIOFÁRMACOS DE ACTIVIDAD &gt; 30 mCi Y HAY HABITACIONES EN EL SERVICIO</t>
  </si>
  <si>
    <t>Ejercitador de pedal</t>
  </si>
  <si>
    <t>Maquina de dialisis peritoneal</t>
  </si>
  <si>
    <t>Rayos X fijo</t>
  </si>
  <si>
    <t>Mamógrafo</t>
  </si>
  <si>
    <t>Autorrefractoqueratómetro</t>
  </si>
  <si>
    <t>Proyector de optotipos</t>
  </si>
  <si>
    <t>Unidad de Oftalmología</t>
  </si>
  <si>
    <t>Cabina Sonoamortiguada</t>
  </si>
  <si>
    <t>Campímetro</t>
  </si>
  <si>
    <t>Cámara angiográfica retinal</t>
  </si>
  <si>
    <t>Laser Yag</t>
  </si>
  <si>
    <t>UCI</t>
  </si>
  <si>
    <t>No Aplica</t>
  </si>
  <si>
    <t>23-744</t>
  </si>
  <si>
    <t xml:space="preserve">Ayudas Diagnósticas - Urgencias </t>
  </si>
  <si>
    <t>Ayudas Diagnósticas (Mamografía)</t>
  </si>
  <si>
    <t>Ayudas Diagnósticas (Unidad Visual)</t>
  </si>
  <si>
    <t>16-560</t>
  </si>
  <si>
    <t>Ayudas Diagnósticas (Fonoaudiología)</t>
  </si>
  <si>
    <t>16-947</t>
  </si>
  <si>
    <t>10-964</t>
  </si>
  <si>
    <t>10-229</t>
  </si>
  <si>
    <t>15-723</t>
  </si>
  <si>
    <t>16-890</t>
  </si>
  <si>
    <t>24-548</t>
  </si>
  <si>
    <t>12-425</t>
  </si>
  <si>
    <t>16-602</t>
  </si>
  <si>
    <t>Licencia de emisión de Rayos X
Control de Calidad
Estudio radiométrico Ambiental</t>
  </si>
  <si>
    <t>Philips - Amrad Medical - Ecoray - TRX - RTR</t>
  </si>
  <si>
    <t>Philips - Gemedco - Distriservice Xray - RTR - Prodiagnostico - IMEDS- Instrumentalia - Electromedicina</t>
  </si>
  <si>
    <t>Toshiba - Siemens - Genoray - Drtech - Selenia</t>
  </si>
  <si>
    <t>TopMedical - Siemens Healthineers - Promedco S.A.S - Intelnet Medica S.A.S - Bioclínicos de Colombia - Hologic</t>
  </si>
  <si>
    <t>Nidek - Ezer - Visionix - Oftalmica Instruments - Reichert</t>
  </si>
  <si>
    <t>Retina - Bricam Medical - Lucid Kr - Implantec Insumos</t>
  </si>
  <si>
    <t>Huvitz - Nidek - Lucid - Unicos</t>
  </si>
  <si>
    <t>Kaika - Vismedical - Oftalmica Instruments - Retina</t>
  </si>
  <si>
    <t>Topcon - Meccanottica - Stand Opthalmologic - Neotech</t>
  </si>
  <si>
    <t>Retina - Portal Optica - Oftalmica - Vismedical</t>
  </si>
  <si>
    <t>Technik - Silvher LTDA - Nacional</t>
  </si>
  <si>
    <t>Technik - Silvher - Instrumentalia</t>
  </si>
  <si>
    <t>Humphrey - Optotools - Easyfield - Octopus</t>
  </si>
  <si>
    <t>Kaika - Oftaltech - Cyanmedica - Retina</t>
  </si>
  <si>
    <t>Carl Zeiss - Canon - Topcon Healthcare - Optos - Canon - Nidek</t>
  </si>
  <si>
    <t>Nidek - Quantel Medical</t>
  </si>
  <si>
    <t>Retina</t>
  </si>
  <si>
    <t>* Peso máximo de paciente: 500 lbs (250 Kg)
* Dimensión de 85" x 29.28" (215.9 cm x 74.37 cm)
* Bandeja de cassette móvil, por debajo de la mesa
* Rotación de 180° con 10" (26 cm), movimiento transversal
* Desplazamiento vertical de 16" a 78" (41 cm a 198 cm)</t>
  </si>
  <si>
    <t>208 -240 V</t>
  </si>
  <si>
    <t>10 - 320 Ma</t>
  </si>
  <si>
    <t>20 kW</t>
  </si>
  <si>
    <t>57 cm x 75 cm x 44 cm
31 Kg</t>
  </si>
  <si>
    <t>34 cm x 50 cm x (50-70)cm
35 Kg</t>
  </si>
  <si>
    <t>46 cm x 52 cm x 58 cm
28 Kg</t>
  </si>
  <si>
    <t>1.20 m x 1.20 m x 2.0 m
270 Kg</t>
  </si>
  <si>
    <t>20 - 35 Kv</t>
  </si>
  <si>
    <t>1 mAs - 640 mAs</t>
  </si>
  <si>
    <t>5 Kw</t>
  </si>
  <si>
    <t>1218 mm x 1999 mm x 685 mm
275 Kg - 345 Kg</t>
  </si>
  <si>
    <t>262 mm X 518 mm X 441mm 
20.9 Kg</t>
  </si>
  <si>
    <t xml:space="preserve">100~240V
50/60Hz </t>
  </si>
  <si>
    <t>60 W</t>
  </si>
  <si>
    <t>500 mA - 1 A</t>
  </si>
  <si>
    <t>110V - 240V
60 Hz</t>
  </si>
  <si>
    <t>20W-80W</t>
  </si>
  <si>
    <t>248 mm X 336 mm X 234 mm
4,5 Kg</t>
  </si>
  <si>
    <t>Mesa rotatoria Movil: 32,5 in x 14,1 in
Altura de la mesa: 34,5 in
Capacidad de carga: 220 Kg</t>
  </si>
  <si>
    <t>30 W</t>
  </si>
  <si>
    <t>Conexiones de jacks hembra de 6.3mm Stereo y 1conexión de jacks hembra de 3.5mm destinadas a la conexión de los accesorios del audiómetro.</t>
  </si>
  <si>
    <t>110V
60 Hz</t>
  </si>
  <si>
    <t>1A - 3A</t>
  </si>
  <si>
    <t>40 W</t>
  </si>
  <si>
    <t>Kaika - Kowa - Nidek</t>
  </si>
  <si>
    <t>1A - 2.5A</t>
  </si>
  <si>
    <t>1 mAs - 200 mAs</t>
  </si>
  <si>
    <t>1.3 A</t>
  </si>
  <si>
    <t>500 VA</t>
  </si>
  <si>
    <t>50 W</t>
  </si>
  <si>
    <t>Requiere blindaje de la infraestructura donde se instale</t>
  </si>
  <si>
    <t>Torre de Laparoscopia - Neumoinsuflador</t>
  </si>
  <si>
    <t>16-849</t>
  </si>
  <si>
    <t>Stryker - Medtronic - Synthes</t>
  </si>
  <si>
    <t>Dióxido de Carbono</t>
  </si>
  <si>
    <t>1.5 A</t>
  </si>
  <si>
    <t>15 W</t>
  </si>
  <si>
    <t>13 in x 5.4 in x 17.4 in
7.8 Kg</t>
  </si>
  <si>
    <t>Torre de Laparoscopia - Procesador de Imágenes</t>
  </si>
  <si>
    <t>295 mm x 100 mm x 356 mm</t>
  </si>
  <si>
    <t>350 mA - 630 mA</t>
  </si>
  <si>
    <t>23-950</t>
  </si>
  <si>
    <t>Stryker - Covidien</t>
  </si>
  <si>
    <t>Procedimiento de almacenamiento de medicamentos, dispositivos médicos, reactivos de diagnóstico in vitro, nutriciones, productos de imagenología y de uso odontológico - CALIPSU.
Código: PC-PS-0735
Documento Técnico Guía de Estabilidad de Medicamentos del Ministerio de la Protección Social</t>
  </si>
  <si>
    <t>Bomba de infusión</t>
  </si>
  <si>
    <t>Hospitalización - UCI - UCE - Urgencias</t>
  </si>
  <si>
    <t>202 (ancho) x 74 (alto) x 133 (profundo) mm Aprox</t>
  </si>
  <si>
    <t>13-215</t>
  </si>
  <si>
    <t>Sí</t>
  </si>
  <si>
    <t>Hospira - Terumo - Baxter - Quirurcol</t>
  </si>
  <si>
    <t>ICU Medical - LM Instruments - Quirurcol</t>
  </si>
  <si>
    <t>Grado hospitalario</t>
  </si>
  <si>
    <t>100-240 V</t>
  </si>
  <si>
    <t>Laringoscopio</t>
  </si>
  <si>
    <t>Carros ded paro - Hospitalización - UCI - UCE - Urgencias</t>
  </si>
  <si>
    <t>Depende de la hoja</t>
  </si>
  <si>
    <t>15-075</t>
  </si>
  <si>
    <t xml:space="preserve">Wellch Allyn - Greenlight - Foregger Folding </t>
  </si>
  <si>
    <t>Global Medics - Coimpormedica - ATMEDICAS</t>
  </si>
  <si>
    <t>3 VDC</t>
  </si>
  <si>
    <t>0.5 A</t>
  </si>
  <si>
    <t>1.5 W</t>
  </si>
  <si>
    <t>Intensificador de imágenes</t>
  </si>
  <si>
    <t>137 cm x 160 cm x ajustable (ancho x largo x alto) 
250 kg
Aprox</t>
  </si>
  <si>
    <t>15-963</t>
  </si>
  <si>
    <t>SÍ</t>
  </si>
  <si>
    <t xml:space="preserve">Necesita control de calidad, licencia de rayos X y estudio radiométrico ambiental </t>
  </si>
  <si>
    <t>Siemens - Genoray - General Electric</t>
  </si>
  <si>
    <t>Cohan - Siemens - Suministros radiográficos - Impulmédicos</t>
  </si>
  <si>
    <t>110 V</t>
  </si>
  <si>
    <t>20 A</t>
  </si>
  <si>
    <t>2.5 kVA</t>
  </si>
  <si>
    <t>Electrobisturí</t>
  </si>
  <si>
    <t>19 x 30,5 x 38,5 cm (alt x ancho x prof)
7 kg
Aprox</t>
  </si>
  <si>
    <t>27-083</t>
  </si>
  <si>
    <t>Valleylabs - OBS - Meditom</t>
  </si>
  <si>
    <t>Cohan -  Importmedical - coomulcarcol</t>
  </si>
  <si>
    <t>0.77 A</t>
  </si>
  <si>
    <t>85 VA</t>
  </si>
  <si>
    <t>Depende del modelo</t>
  </si>
  <si>
    <t>Mesa de cirugía</t>
  </si>
  <si>
    <t>1970 x 500 x (740-950) (long x ancho x alto) mm
120 - 150 kg
Aprox</t>
  </si>
  <si>
    <t>13-961</t>
  </si>
  <si>
    <t>Maquet - Mindray</t>
  </si>
  <si>
    <t>Nova medica - Emco</t>
  </si>
  <si>
    <t>110-240 V</t>
  </si>
  <si>
    <t>Max 1.5 A</t>
  </si>
  <si>
    <t>Marcapasos externo</t>
  </si>
  <si>
    <t>Carro de paro - Cirugía - UCI - UCE</t>
  </si>
  <si>
    <t>III</t>
  </si>
  <si>
    <t>Altura: 20.3 cm / Ancho: 8.6 cm / Profundidad: 4.45 cm
500-900 g
Aprox</t>
  </si>
  <si>
    <t>18-495</t>
  </si>
  <si>
    <t>Medtronic - Biotronic</t>
  </si>
  <si>
    <t>14 V</t>
  </si>
  <si>
    <t>Requiere electrodos</t>
  </si>
  <si>
    <t>Sistema de calentamiento de paciente</t>
  </si>
  <si>
    <t>38 cm x 41 cm x 28 cm (altura x ancho x profundo)
4-7 kg
Aprox</t>
  </si>
  <si>
    <t>17-950</t>
  </si>
  <si>
    <t>Nellcor</t>
  </si>
  <si>
    <t>Covidien</t>
  </si>
  <si>
    <t>10  A.</t>
  </si>
  <si>
    <t>Monitor de signos vitales</t>
  </si>
  <si>
    <t>Carro de paro - Cirugía - UCI - UCE - Hospitalización</t>
  </si>
  <si>
    <t>(29-35 alto x 31-46 ancho  x 16-20 largo) cm
7 kg
Aprox</t>
  </si>
  <si>
    <t>20-770</t>
  </si>
  <si>
    <t>Mindray - Zoncare - Edan</t>
  </si>
  <si>
    <t>Promed - Cohan - Coomulcarcol</t>
  </si>
  <si>
    <t>1-2 A</t>
  </si>
  <si>
    <t>Según modelo</t>
  </si>
  <si>
    <t>Requiere transductores según necesidad</t>
  </si>
  <si>
    <t>Máquina de anestesia</t>
  </si>
  <si>
    <t>29.0 cm x 31.3 cm x 16.1 cm (alto x ancho x largo)
130-170 kg
Aprox</t>
  </si>
  <si>
    <t>10-134</t>
  </si>
  <si>
    <t>Mindray - Datex ohmeda</t>
  </si>
  <si>
    <t>Importmedical - Cohan</t>
  </si>
  <si>
    <t>Requiere circuito respiratorio</t>
  </si>
  <si>
    <t>Lámpara cielítica</t>
  </si>
  <si>
    <t>Altura de instalación estándar: 3m
Diámetro de las cabezas: 50-60 cm
100 kg
Aprox</t>
  </si>
  <si>
    <t>16-606</t>
  </si>
  <si>
    <t>Mindray - Stryker</t>
  </si>
  <si>
    <t>55-85 W</t>
  </si>
  <si>
    <t>Motor quirúrgico</t>
  </si>
  <si>
    <t>275 mm x 207 mm x 101 mm (Ancho x Largo x Alto) 
1 kg
Aprox</t>
  </si>
  <si>
    <t>Aesculap</t>
  </si>
  <si>
    <t>BBraun</t>
  </si>
  <si>
    <t>9.6 V</t>
  </si>
  <si>
    <t>Dispone de variedad de adaptadores y hojas de sierra</t>
  </si>
  <si>
    <t>Litotriptor</t>
  </si>
  <si>
    <t>335mm x 390mm x 100mm (ancho x largo x alto)
6 kg
Aprox</t>
  </si>
  <si>
    <t>16-228</t>
  </si>
  <si>
    <t>Karl Storz</t>
  </si>
  <si>
    <t>236 mA</t>
  </si>
  <si>
    <t>26 VA</t>
  </si>
  <si>
    <t>Microscopio quirúrgico</t>
  </si>
  <si>
    <t>175 mm x 200 mm x 225 mm (alto x ancho x largo)
11.5 kg
Aprox</t>
  </si>
  <si>
    <t>12-539</t>
  </si>
  <si>
    <t>CARL ZEISS - Leica - Healthcare equipos biomédicos</t>
  </si>
  <si>
    <t xml:space="preserve">Kaika </t>
  </si>
  <si>
    <t>300-400 VA</t>
  </si>
  <si>
    <t>Regulador de oxígeno</t>
  </si>
  <si>
    <t xml:space="preserve">Central de gases - Hospitalización - Ayudas diagnósticas - Consulta externa - UCI - UCE - Cirugía - Urgencias </t>
  </si>
  <si>
    <t>Longitud 20 cm
650 g
Aprox</t>
  </si>
  <si>
    <t>13-323</t>
  </si>
  <si>
    <t>Air metan - Concoa - Air products</t>
  </si>
  <si>
    <t xml:space="preserve">Quirurgil </t>
  </si>
  <si>
    <t>Analizador de gases arteriales</t>
  </si>
  <si>
    <t>Laboratorio clínico - Urgencias - UCI - Cirugía</t>
  </si>
  <si>
    <t>30 cm x 25 cm x 20 cm (ancho x largo x alto)
6 kg
Aprox</t>
  </si>
  <si>
    <t>18-617</t>
  </si>
  <si>
    <t>Abbott - Cobas</t>
  </si>
  <si>
    <t>Arrow medical - Roche</t>
  </si>
  <si>
    <t>2-10 A</t>
  </si>
  <si>
    <t>110 VA</t>
  </si>
  <si>
    <t>Es funcional con baterías de litio recargables</t>
  </si>
  <si>
    <t>Glucómetro</t>
  </si>
  <si>
    <t>Cirugía - Hemodinamia - Hospitalización - UCI - UCE -  Neumología - Oncología - Trasplantes - Urgencias - Rehabilitación cardiaca - Puestos de enfermería</t>
  </si>
  <si>
    <t>48 mm x 16 mm
40 g
Aprox</t>
  </si>
  <si>
    <t>20-1089</t>
  </si>
  <si>
    <t>Abbott - Cofoe - GlucoQuick</t>
  </si>
  <si>
    <t xml:space="preserve">Abbott - </t>
  </si>
  <si>
    <t>3-6 V</t>
  </si>
  <si>
    <t>Necesita tirillas para las pruebas</t>
  </si>
  <si>
    <t>Bomba de dolor</t>
  </si>
  <si>
    <t>143 mm x 96 mm x 49 mm (largo x ancho x alto)
400 g
Aprox</t>
  </si>
  <si>
    <t>28-077</t>
  </si>
  <si>
    <t xml:space="preserve">Qcore Medical - On-Q  </t>
  </si>
  <si>
    <t>Hospira - ICU Medical</t>
  </si>
  <si>
    <t>1.2 A</t>
  </si>
  <si>
    <t>13 VA</t>
  </si>
  <si>
    <t>Frontoluz</t>
  </si>
  <si>
    <t>Cirugía - Consulta exterrna - Salud oral - Urgencias</t>
  </si>
  <si>
    <t>El tamaño varía según fabricante
170 g
Aprox</t>
  </si>
  <si>
    <t>Designs for vision - Welch Allyn - Riester</t>
  </si>
  <si>
    <t>Cardioservicios</t>
  </si>
  <si>
    <t>1 A.</t>
  </si>
  <si>
    <t>7.4 W</t>
  </si>
  <si>
    <t>Terapia de presión negativa</t>
  </si>
  <si>
    <t>UCI - Cirugía</t>
  </si>
  <si>
    <t>Esponjas de 8cm x  8cm - 15cm x 15 cm 
400 g
Aprox</t>
  </si>
  <si>
    <t>20-395</t>
  </si>
  <si>
    <t>Genadyne - Acelity KCI - Convatec</t>
  </si>
  <si>
    <t xml:space="preserve"> Closter Pharma</t>
  </si>
  <si>
    <t>20 V</t>
  </si>
  <si>
    <t xml:space="preserve">31 W </t>
  </si>
  <si>
    <t>Monitor para endoscopia cmos</t>
  </si>
  <si>
    <t>Depende de la necesidad</t>
  </si>
  <si>
    <t>11-114</t>
  </si>
  <si>
    <t>Videolaringoscopio</t>
  </si>
  <si>
    <t>Cirugía - UCI</t>
  </si>
  <si>
    <t>191 mm x 92 mm x 112 mm (Alto x ancho x profundo)
250 g
Aprox</t>
  </si>
  <si>
    <t>23-541</t>
  </si>
  <si>
    <t>Karl Storz - Ovamedica - Ceimed</t>
  </si>
  <si>
    <t>Biotronitech - Instrumentalia</t>
  </si>
  <si>
    <t>2 A.</t>
  </si>
  <si>
    <t>Ecocardiógrafo</t>
  </si>
  <si>
    <t>Cardiodiagnóstico</t>
  </si>
  <si>
    <t xml:space="preserve"> 996 mm x 684 mm x 1516 mm (Ancho x profundo x Alto)
130-160 kg
Aprox</t>
  </si>
  <si>
    <t>11-385</t>
  </si>
  <si>
    <t>Phillips - Techno in - Sonoscape - Mindray</t>
  </si>
  <si>
    <t>Phillips - C medical - Mindray</t>
  </si>
  <si>
    <t>2-7 A</t>
  </si>
  <si>
    <t>65 W</t>
  </si>
  <si>
    <t>Necesita gel conductivo para su correcto funcionamiento</t>
  </si>
  <si>
    <t>Torniquete</t>
  </si>
  <si>
    <t>longitud 405 mm
100-200 g
Aprox</t>
  </si>
  <si>
    <t>14-074</t>
  </si>
  <si>
    <t>VBM - Stryker</t>
  </si>
  <si>
    <t>LM Instruments - Stryker</t>
  </si>
  <si>
    <t>Regulador de presión</t>
  </si>
  <si>
    <t>Baxter - Concoa - Wika</t>
  </si>
  <si>
    <t>Quirurgil - Cryogas</t>
  </si>
  <si>
    <t>Craneótomo</t>
  </si>
  <si>
    <t>260 mm x 250 mm x 110 mm (ancho x profundo x alto)
3.7 kg
Aprox</t>
  </si>
  <si>
    <t xml:space="preserve">Medtronic -Nouvag - Stryker </t>
  </si>
  <si>
    <t>Medirex - Stryker</t>
  </si>
  <si>
    <t>5A</t>
  </si>
  <si>
    <t>Ecógrafo</t>
  </si>
  <si>
    <t>Cirugía - UCI - Ayudas diagnósticas - Urgencias - Hemodinamia</t>
  </si>
  <si>
    <t>14-278</t>
  </si>
  <si>
    <t xml:space="preserve">General electric - Mindray - Sonoscape </t>
  </si>
  <si>
    <t>Mindray - Coomurcarcol - Promedco - Gemedco</t>
  </si>
  <si>
    <t>800-1000 VA</t>
  </si>
  <si>
    <t>Fotoforo</t>
  </si>
  <si>
    <t>KLS Martin - Welch Allyn - Fanamed</t>
  </si>
  <si>
    <t xml:space="preserve">Mercasalud sur - AT Médicas - Técnica electromédica </t>
  </si>
  <si>
    <t>Micropipeta</t>
  </si>
  <si>
    <t>Biobanco - Banco de sangre - Cirugía - Laboratorio clínico</t>
  </si>
  <si>
    <t>33-541</t>
  </si>
  <si>
    <t xml:space="preserve">Brand - Thermo scientific - Gilson </t>
  </si>
  <si>
    <t>Indumedicas - Comprolab - Gentech</t>
  </si>
  <si>
    <t>Motor de fresado de oido</t>
  </si>
  <si>
    <t>Longitud 14.3 cm
200 g -250 g
Aprox</t>
  </si>
  <si>
    <t xml:space="preserve">Bienair - Medtronic </t>
  </si>
  <si>
    <t xml:space="preserve">Medtronic </t>
  </si>
  <si>
    <t>4.5 A</t>
  </si>
  <si>
    <t>150 W</t>
  </si>
  <si>
    <t>Neumotaponador</t>
  </si>
  <si>
    <t>150 mm x 55 mm x 55 mm (Llargo x ancho x alto)</t>
  </si>
  <si>
    <t>14-082</t>
  </si>
  <si>
    <t>VBM - Ambu</t>
  </si>
  <si>
    <t xml:space="preserve">LM Instruments </t>
  </si>
  <si>
    <t>Sierra corta yeso</t>
  </si>
  <si>
    <t>Cirugía - Urgencias</t>
  </si>
  <si>
    <t>Diámetro de las hojas: 50 mm - 65 mm
500 g - 1200 g
Aprox</t>
  </si>
  <si>
    <t>Arizant healthcare - desoutter Medical - Dimeda</t>
  </si>
  <si>
    <t xml:space="preserve">Eximedical </t>
  </si>
  <si>
    <t>125 VA</t>
  </si>
  <si>
    <t>Videoendoscopio flexible</t>
  </si>
  <si>
    <t>240mm x 154 mm x 47 mm (Largo x alto x ancho)
1 kg-2 kg
Aprox</t>
  </si>
  <si>
    <t>Karl storz - PCE - St Endoscopia SA</t>
  </si>
  <si>
    <t xml:space="preserve">Pentax Medical - Import Medical Supplies </t>
  </si>
  <si>
    <t>1-2 W</t>
  </si>
  <si>
    <t>Bomba extracorpórea</t>
  </si>
  <si>
    <t>553 mm x 1000 mm x 550 mm (Alto x ancho x profundo)
100 - 130 kg
Aprox</t>
  </si>
  <si>
    <t>11-969</t>
  </si>
  <si>
    <t>Medtronic -Sorin - Terumo</t>
  </si>
  <si>
    <t>Nipro Medical - Terumo</t>
  </si>
  <si>
    <t>1000-2000 W</t>
  </si>
  <si>
    <t>Cinta métrica</t>
  </si>
  <si>
    <t>Consulta externa - Consulta externa especializada - Urrgencias - UCI - UCE - Hospitalización</t>
  </si>
  <si>
    <t>Longitud 2 m
70 g
Aprox</t>
  </si>
  <si>
    <t>Seca - Lord - Lufkin - Fiber Glass</t>
  </si>
  <si>
    <t>AT Medicas - Allers group - Insumer SAS</t>
  </si>
  <si>
    <t>Dermátomo</t>
  </si>
  <si>
    <t>Hojas variables &gt; 5 cm
1-2 kg
Aprox</t>
  </si>
  <si>
    <t>22-123</t>
  </si>
  <si>
    <t xml:space="preserve">Aesculap - Integra  </t>
  </si>
  <si>
    <t>Bbraun - Biomedica Colombia SAS</t>
  </si>
  <si>
    <t>2A</t>
  </si>
  <si>
    <t>45 W</t>
  </si>
  <si>
    <t>Tensiómetro</t>
  </si>
  <si>
    <t>Hospitalización - UCI - UCE - Urgencias - Cirugía - Consulta externa - Consulta externa especializada - Carro de paro - Puesto ed enfermería - Ayudas diagnósticas - Banco de sangre - Hemodinamia - Trasplantes</t>
  </si>
  <si>
    <t>Longitud 70 cm
1 kg
Aprox</t>
  </si>
  <si>
    <t>16-156</t>
  </si>
  <si>
    <t>Wellch Allyn -  Tycos - Lord</t>
  </si>
  <si>
    <t>AT Medicas - SGS - Indumedica</t>
  </si>
  <si>
    <t>Algunos tensiómetros son digitales por lo que necesitarán baterías para su funcionamiento</t>
  </si>
  <si>
    <t>Liposuctor</t>
  </si>
  <si>
    <t>53 cm X 43 cm X 80 cm (profundo x ancho x alto)
20-30 kg
Aprox</t>
  </si>
  <si>
    <t>15-608</t>
  </si>
  <si>
    <t>Quirurcol - Medela - Hergom</t>
  </si>
  <si>
    <t>LM Instruments - Kinetics plus</t>
  </si>
  <si>
    <t>110-240  V</t>
  </si>
  <si>
    <t>Electrocauterizador</t>
  </si>
  <si>
    <t>254 mm x 104 mm x 288 mm (Ancho x Alto x Profundidad)
2-6 kg
Aprox</t>
  </si>
  <si>
    <t>11-418</t>
  </si>
  <si>
    <t>Super Frecator - Sky - Birtcher</t>
  </si>
  <si>
    <t>Ultraschall de Colombia SAS - Macabeo Medical Company</t>
  </si>
  <si>
    <t>1-3 A</t>
  </si>
  <si>
    <t>110-120 VA</t>
  </si>
  <si>
    <t>Detector fetal</t>
  </si>
  <si>
    <t>Cirugía - Urgencias - Consulta externa</t>
  </si>
  <si>
    <t>32 mm x 85 mm x 138 mm (Profundo x ancho x alto)
250 - 350 g</t>
  </si>
  <si>
    <t>11-692</t>
  </si>
  <si>
    <t>Huntleigh - Biocare - Edan</t>
  </si>
  <si>
    <t>AT Medicas - Hospimedicas</t>
  </si>
  <si>
    <t>1.5-9 V</t>
  </si>
  <si>
    <t>400 mA</t>
  </si>
  <si>
    <t>3.6 W</t>
  </si>
  <si>
    <t>Este equipo funciona con baterías</t>
  </si>
  <si>
    <t>Arco en C</t>
  </si>
  <si>
    <t>Ventilador</t>
  </si>
  <si>
    <t>Hospitalización paciente crónico - UCI - UCE - Urgencias</t>
  </si>
  <si>
    <t>350 mm x 350 mm x 450 mm (Ancho x alto x profundo)</t>
  </si>
  <si>
    <t>17-429</t>
  </si>
  <si>
    <t>Necesita control de calidad, licencia de rayos X y estudio radiométrico ambiental</t>
  </si>
  <si>
    <t xml:space="preserve">Drager - Hamilton Medical - Leistung </t>
  </si>
  <si>
    <t xml:space="preserve">Hospimedics Corp - Drager - Emco </t>
  </si>
  <si>
    <t>2-3 A</t>
  </si>
  <si>
    <t>400 - 500 VA</t>
  </si>
  <si>
    <t>Bomba de nutrición</t>
  </si>
  <si>
    <t>UCI - UCE - Hospitalización - Puestos de enfermería</t>
  </si>
  <si>
    <t>138 mm x 128 mm x 48 mm (Alto x ancho x profundidad)
600 g
Aprox</t>
  </si>
  <si>
    <t>13-209</t>
  </si>
  <si>
    <t>Fresenius Kabi - Covidien</t>
  </si>
  <si>
    <t>1A.</t>
  </si>
  <si>
    <t>25 VA</t>
  </si>
  <si>
    <t>Equipo de organos</t>
  </si>
  <si>
    <t>Hospitalización - Consulta externa - Quimioterapia - UCI - UCE - Urgencias</t>
  </si>
  <si>
    <t>Longitud 10 cm
500 g
Aprox</t>
  </si>
  <si>
    <t>18-595</t>
  </si>
  <si>
    <t>Welch Allyn - Lenz - Riester</t>
  </si>
  <si>
    <t>Welch Allyn - Instrumentalia - Técnica Electromédica</t>
  </si>
  <si>
    <t>1.5 - 3 V</t>
  </si>
  <si>
    <t>500 Ma</t>
  </si>
  <si>
    <t>Central de monitoreo</t>
  </si>
  <si>
    <t>UCI - UCE - Cirugía</t>
  </si>
  <si>
    <t>Varía según el monitor</t>
  </si>
  <si>
    <t>Mindray - Phillips - Spacelabs Healthcare</t>
  </si>
  <si>
    <t xml:space="preserve">Mindray - Phillips </t>
  </si>
  <si>
    <t>Equipo de hemodialisis</t>
  </si>
  <si>
    <t>UCI - Sala de hemodiálisis</t>
  </si>
  <si>
    <t>55 cm x 65 cm x 133 cm (Ancho x profundo x alto)
70-80 kg
Aprox</t>
  </si>
  <si>
    <t>11-218</t>
  </si>
  <si>
    <t>Gambro - Fresenius Medical  Care</t>
  </si>
  <si>
    <t>Baxter - Nipro</t>
  </si>
  <si>
    <t>10-15 A</t>
  </si>
  <si>
    <t>500-600 W</t>
  </si>
  <si>
    <t>Se debe tener una planta de tratamiento para hemodialisis que cumpla con los controles de calidad físico, quimico y microbiologicos</t>
  </si>
  <si>
    <t>Laser de dermatología</t>
  </si>
  <si>
    <t>Ayudas diagnósticas (Dermatología))</t>
  </si>
  <si>
    <t xml:space="preserve"> 60 cm x 30 cm x 45 cm (Ancho x alto x largo)
30 kg
Aprox</t>
  </si>
  <si>
    <t>18-858</t>
  </si>
  <si>
    <t>Palomarc- Almashr</t>
  </si>
  <si>
    <t>Dilaser - Scilight high line</t>
  </si>
  <si>
    <t>500 mA</t>
  </si>
  <si>
    <t>1500 VA</t>
  </si>
  <si>
    <t>Lámpara de fototerapia</t>
  </si>
  <si>
    <t>Ayudas diagnósticas (Fototerapia)</t>
  </si>
  <si>
    <t>95.5cm x 65.5cm x 20.5cm (Alto x ancho x profundo)
20-30 kg
Aprox</t>
  </si>
  <si>
    <t>13-037</t>
  </si>
  <si>
    <t>Alma lasers - Aktilite</t>
  </si>
  <si>
    <t>Galderma - Novamedica</t>
  </si>
  <si>
    <t>120-180 W</t>
  </si>
  <si>
    <t>Equipo de radiofrecuencia</t>
  </si>
  <si>
    <t>105 cm x 50 cm x 50 cm (Alto x ancho x profundo)
20-30 kg
Aprox</t>
  </si>
  <si>
    <t>20-867</t>
  </si>
  <si>
    <t>Ellman -  Biomedik - Katrina</t>
  </si>
  <si>
    <t xml:space="preserve">Progyne - IMEC - Presición procesos biomédicos SAS </t>
  </si>
  <si>
    <t>140 W</t>
  </si>
  <si>
    <t>Equipo de microdermoabrasión</t>
  </si>
  <si>
    <t>Ayudas diagnósticas (Dermatología)</t>
  </si>
  <si>
    <t>40 cm x 30 cm x 30 cm (Alto x ancho x profundo)
5 kg
Aprox</t>
  </si>
  <si>
    <t>11-177</t>
  </si>
  <si>
    <t>Ecleris - Avanxel - Weelko</t>
  </si>
  <si>
    <t>500 mA - 1 A.</t>
  </si>
  <si>
    <t>70 W</t>
  </si>
  <si>
    <t>Electroporador</t>
  </si>
  <si>
    <t>185 mm x 260 mm x 130 mm (Profundo x ancho x alto)
3-5 kg
Aprox</t>
  </si>
  <si>
    <t>24-243</t>
  </si>
  <si>
    <t xml:space="preserve">Ecleris - Noto Group SAS - Dermotec SA </t>
  </si>
  <si>
    <t xml:space="preserve">Sky beauty line </t>
  </si>
  <si>
    <t>501 mA - 1 A.</t>
  </si>
  <si>
    <t>22 VA</t>
  </si>
  <si>
    <t>Cámara de fototerapia</t>
  </si>
  <si>
    <t>2 m x 1 m (Alto x diámetro)
100 - 150 kg
Aprox</t>
  </si>
  <si>
    <t>15-731</t>
  </si>
  <si>
    <t>Daavlin - National Biological</t>
  </si>
  <si>
    <t>Galderma - Novamedica - Invermédica</t>
  </si>
  <si>
    <t>100 W</t>
  </si>
  <si>
    <t>Rayos X periapical</t>
  </si>
  <si>
    <t>Brazo con alcance de 2 m
30 kg
Aprox</t>
  </si>
  <si>
    <t>17-937</t>
  </si>
  <si>
    <t>Fiad International SAS - Planmeca Oy</t>
  </si>
  <si>
    <t>Fiad International SAS - Tecnidental</t>
  </si>
  <si>
    <t>8-10 A</t>
  </si>
  <si>
    <t>800 VA</t>
  </si>
  <si>
    <t>12.5” x 5” x 17” (Ancho x alto x profundo)
7-9 kg</t>
  </si>
  <si>
    <t>Stryker - Bien air surgery SA</t>
  </si>
  <si>
    <t>Amarey - Promed quirúrgicos</t>
  </si>
  <si>
    <t>6-10 A</t>
  </si>
  <si>
    <t>400 W</t>
  </si>
  <si>
    <t xml:space="preserve">
No Aplica</t>
  </si>
  <si>
    <t>Torre de laparoscopia - Consola shaver</t>
  </si>
  <si>
    <t>Resonador</t>
  </si>
  <si>
    <t>Ayudas Diagnosticas (Resonancia)</t>
  </si>
  <si>
    <t xml:space="preserve"> Agujero: 60-75 cm de Radio</t>
  </si>
  <si>
    <t>16-260</t>
  </si>
  <si>
    <t>SIEMENS - Philips
Toshiba - General Electric</t>
  </si>
  <si>
    <t>Philips - Neusoft - Suministros Radiograficos - Intelnet Medica</t>
  </si>
  <si>
    <t>Pico de Corriente :
400 A / Fase &lt; 5 ms Corriente Maxima:
500 A /
Fase &lt; 1 ms</t>
  </si>
  <si>
    <t>86 kVA</t>
  </si>
  <si>
    <t>Helio</t>
  </si>
  <si>
    <t>Tomografo</t>
  </si>
  <si>
    <t>Urgencias -  Ayudas Diagnosticas (Tomografia)</t>
  </si>
  <si>
    <t>(193 cm x 204 cm x 101.8 cm) Aprox - (Alto x Ancho x Profundidad ) 1770Kg</t>
  </si>
  <si>
    <t xml:space="preserve">13-469
18-446
</t>
  </si>
  <si>
    <t>Control de Calidad
Lincencia de Rayos X
Estudio Radiometrico Ambiental</t>
  </si>
  <si>
    <t>General Electric - Toshiba 
SIEMENS - Philips</t>
  </si>
  <si>
    <t>Philips - Suministros Radiograficos - RTR Medical 
Distriservices X Ray -
Prodiagnostico</t>
  </si>
  <si>
    <t xml:space="preserve">220 - 380 VAC
50 / 60 Hz
</t>
  </si>
  <si>
    <t>100 A</t>
  </si>
  <si>
    <t>75 kVA</t>
  </si>
  <si>
    <t xml:space="preserve">Lampara Cuello de Cisne </t>
  </si>
  <si>
    <t>Urgencias - Consulta Externa - Consulta Externa Especializada - Ayudas Diagnosticas - Hospitalizacion Pediatrica</t>
  </si>
  <si>
    <t>Altura  : 1.30 m</t>
  </si>
  <si>
    <t>33 - 257</t>
  </si>
  <si>
    <t xml:space="preserve">PROMEL -  Welch Allyn
Kramer </t>
  </si>
  <si>
    <t>PROMEL - Instrumentalia - AT Medicas - Tecnica Electromedica</t>
  </si>
  <si>
    <t>110 VAC 
60 Hz</t>
  </si>
  <si>
    <t>60 VA</t>
  </si>
  <si>
    <t xml:space="preserve">Bascula </t>
  </si>
  <si>
    <t>Consulta Externa - Consulta Externa Especializada - Hospitalización - Nefrologia - Trasplantes - Urgencias - Banco de Sangra - UCE</t>
  </si>
  <si>
    <t>32 mm x 60 mm x 356 mm ( Alto x Alto x Profundidad )</t>
  </si>
  <si>
    <t>13 - 461</t>
  </si>
  <si>
    <t>Declaracion de Conformidad</t>
  </si>
  <si>
    <t>SECA - Detecto - Realtro Meter - Badecol -</t>
  </si>
  <si>
    <t>ICUMedical -  ImportMedical - AT Medicas - Allers Medical - Insumer</t>
  </si>
  <si>
    <t>Batería 9V</t>
  </si>
  <si>
    <t>500mA</t>
  </si>
  <si>
    <t xml:space="preserve">3 W </t>
  </si>
  <si>
    <t>Capacidad de 250 Kg</t>
  </si>
  <si>
    <t xml:space="preserve">Lensometro </t>
  </si>
  <si>
    <t>Ayudas Diagnosticas (Unidad Visual)</t>
  </si>
  <si>
    <t>450 mm x 670 mm x 410 mm (Ancho x Alto x Profundidad ) 16.5 Kg
Tamaño de los lente: 16-100 mm</t>
  </si>
  <si>
    <t>24-554</t>
  </si>
  <si>
    <t>NIDEK - LuxVision - SILUX -Zeigen</t>
  </si>
  <si>
    <t>Kaika - Laboratorios Retina</t>
  </si>
  <si>
    <t>100 - 120 VAC
50/60 Hz</t>
  </si>
  <si>
    <t>0.2 A</t>
  </si>
  <si>
    <t>45VA</t>
  </si>
  <si>
    <t xml:space="preserve">Oftalmoscopio indirecto </t>
  </si>
  <si>
    <t>320 x 300 x 200 mm (Alto x Ancho x Profundidad)</t>
  </si>
  <si>
    <t>12 - 818</t>
  </si>
  <si>
    <t>Welch Allyn - Topcon</t>
  </si>
  <si>
    <t>Vismedical</t>
  </si>
  <si>
    <t>100 - 240 VAC
50 / 60 Hz</t>
  </si>
  <si>
    <t>2,6 A</t>
  </si>
  <si>
    <t>13 W</t>
  </si>
  <si>
    <t>Foropter</t>
  </si>
  <si>
    <t>Ayudas Diagnosticas (Unidad Visual) - Consulta Externa</t>
  </si>
  <si>
    <t>447 mm x 119 mm x 337 mm (Ancho x Profundidad x Alto)
6.5 Kg</t>
  </si>
  <si>
    <t>Luxury - American Optical</t>
  </si>
  <si>
    <t>100-240 VAC
50 / 60 Hz</t>
  </si>
  <si>
    <t>500mA - 1 A</t>
  </si>
  <si>
    <t>80 VA</t>
  </si>
  <si>
    <t>Tonometro</t>
  </si>
  <si>
    <t xml:space="preserve">Ayudas Diagnosticas (Unidad Visual) - Consulta Externa </t>
  </si>
  <si>
    <t>47 mm x 30 mm x 85 mm (Ancho x Profundidad x Alto)
680 g</t>
  </si>
  <si>
    <t>10-168</t>
  </si>
  <si>
    <t>Zeiss - APPASAMY - Haag Streit</t>
  </si>
  <si>
    <t>Retina - Kaika - Leonard2000</t>
  </si>
  <si>
    <t>1.5 - 3 A</t>
  </si>
  <si>
    <t>200 W</t>
  </si>
  <si>
    <t>Queratometro</t>
  </si>
  <si>
    <t xml:space="preserve">Consulta Externa </t>
  </si>
  <si>
    <t>40,6 cm x 17,8 cm x 48,2 cm (Alto x Ancho x Largo)</t>
  </si>
  <si>
    <t>24 - 548</t>
  </si>
  <si>
    <t>Bobes  - Micro Instruments - Zeiss</t>
  </si>
  <si>
    <t>Zeiss - Leonard200 - Optifam</t>
  </si>
  <si>
    <t>120 - 220 V
50 / 60 Hz</t>
  </si>
  <si>
    <t>3.0 A</t>
  </si>
  <si>
    <t>60 VA i</t>
  </si>
  <si>
    <t xml:space="preserve"> Torre de Laparoscopia - Fuente de Luz </t>
  </si>
  <si>
    <t xml:space="preserve">Cirugia </t>
  </si>
  <si>
    <t>12.5 in x 4.75 in x 1.68 in (Ancho x Alto x Profundidad) 
5 Kg</t>
  </si>
  <si>
    <t>12 - 340</t>
  </si>
  <si>
    <t>Stryker - Smith &amp; Nephew - Karl Storz - MindRay</t>
  </si>
  <si>
    <t>Biotronitech - Stryker - Prodmeco</t>
  </si>
  <si>
    <t>110 VAC 
50/60 Hz</t>
  </si>
  <si>
    <t>550 VAC</t>
  </si>
  <si>
    <t>Tromboelastografo</t>
  </si>
  <si>
    <t>Cirugia</t>
  </si>
  <si>
    <t>29 cm x 22 cm x 18 cm (Alto x Ancho x Profundidad)
5.4 Kg</t>
  </si>
  <si>
    <t>27 - 009</t>
  </si>
  <si>
    <t>Milenium Medical - MindRay - MedCaptain</t>
  </si>
  <si>
    <t>MMS - Aldair - Biomedicos.co
MindRay</t>
  </si>
  <si>
    <t>120 - 220 VAC
50 / 60 Hz</t>
  </si>
  <si>
    <t>0.21-0.42 A</t>
  </si>
  <si>
    <t>46 W</t>
  </si>
  <si>
    <t>Computador requerido</t>
  </si>
  <si>
    <t>GAMMASONDA</t>
  </si>
  <si>
    <t>10 cm x 30 cm x 30 cm ( Alto x Ancho x Profundidad)</t>
  </si>
  <si>
    <t>23 - 068</t>
  </si>
  <si>
    <t>NuclearLab - Finder</t>
  </si>
  <si>
    <t xml:space="preserve">ATX- Allers </t>
  </si>
  <si>
    <t>20 VDC</t>
  </si>
  <si>
    <t>20 W</t>
  </si>
  <si>
    <t>Inyector Angiografico</t>
  </si>
  <si>
    <t>Hemodinamia</t>
  </si>
  <si>
    <t xml:space="preserve">64 mm x 311 mm x 216 mm (Alto x Ancho x Profundidad)
2,6 Kg
</t>
  </si>
  <si>
    <t>15 - 284</t>
  </si>
  <si>
    <t>LIEBEL-FLARSHEIM - MEDRAD</t>
  </si>
  <si>
    <t>RX S.A</t>
  </si>
  <si>
    <t>115 - 230 VAC
50 / 60 Hz</t>
  </si>
  <si>
    <t>2 - 4 A</t>
  </si>
  <si>
    <t>Entrevista</t>
  </si>
  <si>
    <t>Exámen Físico</t>
  </si>
  <si>
    <t>Procedimientos</t>
  </si>
  <si>
    <t>Odontología</t>
  </si>
  <si>
    <t>Requiere Jaula de Faraday, conexión IP y agua enfriada 24 HS, 7 dias a la semana</t>
  </si>
  <si>
    <t>220 - 400 VAC
50 / 60 Hz</t>
  </si>
  <si>
    <t>SALA DE CIRUGÍA (20 m2)</t>
  </si>
  <si>
    <t>X</t>
  </si>
  <si>
    <t>IM01B</t>
  </si>
  <si>
    <t>IM02B</t>
  </si>
  <si>
    <t>IM03B</t>
  </si>
  <si>
    <t>IM04B</t>
  </si>
  <si>
    <t>IM05B</t>
  </si>
  <si>
    <t>IM06B</t>
  </si>
  <si>
    <t>IM07B</t>
  </si>
  <si>
    <t>IM08B</t>
  </si>
  <si>
    <t>IM09B</t>
  </si>
  <si>
    <t>IM10B</t>
  </si>
  <si>
    <t>IM11B</t>
  </si>
  <si>
    <t>IM12B</t>
  </si>
  <si>
    <t>IM13B</t>
  </si>
  <si>
    <t>IM14B</t>
  </si>
  <si>
    <t>IM15B</t>
  </si>
  <si>
    <t>IM16B</t>
  </si>
  <si>
    <t>IM17B</t>
  </si>
  <si>
    <t>IM18B</t>
  </si>
  <si>
    <t>IM19B</t>
  </si>
  <si>
    <t>IM20B</t>
  </si>
  <si>
    <t>IM21B</t>
  </si>
  <si>
    <t>IM22B</t>
  </si>
  <si>
    <t>IM23B</t>
  </si>
  <si>
    <t>IM24B</t>
  </si>
  <si>
    <t>IM25B</t>
  </si>
  <si>
    <t>IM26B</t>
  </si>
  <si>
    <t>IM27B</t>
  </si>
  <si>
    <t>IM28B</t>
  </si>
  <si>
    <t>IM29B</t>
  </si>
  <si>
    <t>IM30B</t>
  </si>
  <si>
    <t>IM31B</t>
  </si>
  <si>
    <t>IM32B</t>
  </si>
  <si>
    <t>IM33B</t>
  </si>
  <si>
    <t>IM34B</t>
  </si>
  <si>
    <t>IM35B</t>
  </si>
  <si>
    <t>IM36B</t>
  </si>
  <si>
    <t>IM37B</t>
  </si>
  <si>
    <t>IM38B</t>
  </si>
  <si>
    <t>IM39B</t>
  </si>
  <si>
    <t>IM40B</t>
  </si>
  <si>
    <t>IM41B</t>
  </si>
  <si>
    <t>IM42B</t>
  </si>
  <si>
    <t>IM43B</t>
  </si>
  <si>
    <t>IM44B</t>
  </si>
  <si>
    <t>IM45B</t>
  </si>
  <si>
    <t>IM46B</t>
  </si>
  <si>
    <t>IM47B</t>
  </si>
  <si>
    <t>IM48B</t>
  </si>
  <si>
    <t>IM49B</t>
  </si>
  <si>
    <t>IM50B</t>
  </si>
  <si>
    <t>IM51B</t>
  </si>
  <si>
    <t>IM52B</t>
  </si>
  <si>
    <t>IM53B</t>
  </si>
  <si>
    <t>IM54B</t>
  </si>
  <si>
    <t>IM55B</t>
  </si>
  <si>
    <t>IM56B</t>
  </si>
  <si>
    <t>IM57B</t>
  </si>
  <si>
    <t>IM58B</t>
  </si>
  <si>
    <t>IM59B</t>
  </si>
  <si>
    <t>IM60B</t>
  </si>
  <si>
    <t>IM61B</t>
  </si>
  <si>
    <t>IM62B</t>
  </si>
  <si>
    <t>IM63B</t>
  </si>
  <si>
    <t>IM64B</t>
  </si>
  <si>
    <t>IM65B</t>
  </si>
  <si>
    <t>IM66B</t>
  </si>
  <si>
    <t>IM67B</t>
  </si>
  <si>
    <t>IM68B</t>
  </si>
  <si>
    <t>IM69B</t>
  </si>
  <si>
    <t>IM70B</t>
  </si>
  <si>
    <t>IM71B</t>
  </si>
  <si>
    <t>IM72B</t>
  </si>
  <si>
    <t>IM73B</t>
  </si>
  <si>
    <t>IM74B</t>
  </si>
  <si>
    <t>IM75B</t>
  </si>
  <si>
    <t>IM76B</t>
  </si>
  <si>
    <t>IM77B</t>
  </si>
  <si>
    <t>IM78B</t>
  </si>
  <si>
    <t>IM79B</t>
  </si>
  <si>
    <t>IM80B</t>
  </si>
  <si>
    <t>IM81B</t>
  </si>
  <si>
    <t>IM82B</t>
  </si>
  <si>
    <t>IM83B</t>
  </si>
  <si>
    <t>IM84B</t>
  </si>
  <si>
    <t>IM85B</t>
  </si>
  <si>
    <t>IM86B</t>
  </si>
  <si>
    <t>IM87B</t>
  </si>
  <si>
    <t>IM88B</t>
  </si>
  <si>
    <t>IM89B</t>
  </si>
  <si>
    <t>IM90B</t>
  </si>
  <si>
    <t>IM91B</t>
  </si>
  <si>
    <t>IM92B</t>
  </si>
  <si>
    <t>IM93B</t>
  </si>
  <si>
    <t>IM94B</t>
  </si>
  <si>
    <t>IM95B</t>
  </si>
  <si>
    <t>IM96B</t>
  </si>
  <si>
    <t>IM97B</t>
  </si>
  <si>
    <t>IM98B</t>
  </si>
  <si>
    <t>IM99B</t>
  </si>
  <si>
    <t>IM100B</t>
  </si>
  <si>
    <t>IM101B</t>
  </si>
  <si>
    <t>IM102B</t>
  </si>
  <si>
    <r>
      <t>10. Las instituciones prestadoras de servicios de salud con servicios de cuidado intensivo pediátrico y adulto que adicionalmente  habiliten el servicio quirúrgico de neurocirugía, cuentan con equipo biomédico para  realizar pruebas auxiliares en el diagnóstico de muerte encefálica, según lo documentado en el estándar de procesos prioritarios.</t>
    </r>
    <r>
      <rPr>
        <b/>
        <sz val="12"/>
        <rFont val="Segoe UI"/>
        <family val="2"/>
      </rPr>
      <t xml:space="preserve"> </t>
    </r>
  </si>
  <si>
    <r>
      <t xml:space="preserve">13. Las edificaciones donde se presten servicios de salud </t>
    </r>
    <r>
      <rPr>
        <b/>
        <sz val="12"/>
        <rFont val="Segoe UI"/>
        <family val="2"/>
      </rPr>
      <t>cuentan con</t>
    </r>
    <r>
      <rPr>
        <sz val="12"/>
        <color rgb="FF000000"/>
        <rFont val="Segoe UI"/>
        <family val="2"/>
      </rPr>
      <t xml:space="preserve"> suministro de agua, energia eléctrica, conexión a la red de alcantarillado y sistemas de comunicaciones. </t>
    </r>
  </si>
  <si>
    <r>
      <t xml:space="preserve">16. El prestador de servicios de salud que utilice fuentes radiactivas </t>
    </r>
    <r>
      <rPr>
        <b/>
        <sz val="12"/>
        <rFont val="Segoe UI"/>
        <family val="2"/>
      </rPr>
      <t>cuenta con</t>
    </r>
    <r>
      <rPr>
        <sz val="12"/>
        <color rgb="FF000000"/>
        <rFont val="Segoe UI"/>
        <family val="2"/>
      </rPr>
      <t xml:space="preserve"> autorización vigente de empleo de material radiactivo, expedida por la entidad reguladora competente</t>
    </r>
  </si>
  <si>
    <r>
      <t xml:space="preserve">18. Las áreas y ambientes de todos los servicios de salud </t>
    </r>
    <r>
      <rPr>
        <b/>
        <sz val="12"/>
        <rFont val="Segoe UI"/>
        <family val="2"/>
      </rPr>
      <t xml:space="preserve">cuentan con </t>
    </r>
    <r>
      <rPr>
        <sz val="12"/>
        <color rgb="FF000000"/>
        <rFont val="Segoe UI"/>
        <family val="2"/>
      </rPr>
      <t xml:space="preserve">ventilación natural o artificial. </t>
    </r>
  </si>
  <si>
    <r>
      <rPr>
        <b/>
        <sz val="12"/>
        <rFont val="Segoe UI"/>
        <family val="2"/>
      </rPr>
      <t xml:space="preserve">28.1. Consultorio donde se realiza examen fisico: </t>
    </r>
    <r>
      <rPr>
        <sz val="12"/>
        <color rgb="FF000000"/>
        <rFont val="Segoe UI"/>
        <family val="2"/>
      </rPr>
      <t>ambiente con mínimo 10 mt2 (sin incluir la unidad sanitaria) que cuenta con_</t>
    </r>
  </si>
  <si>
    <r>
      <rPr>
        <b/>
        <sz val="12"/>
        <rFont val="Segoe UI"/>
        <family val="2"/>
      </rPr>
      <t xml:space="preserve">28.2. Consultorio donde se realizan procedimientos: </t>
    </r>
    <r>
      <rPr>
        <sz val="12"/>
        <color rgb="FF000000"/>
        <rFont val="Segoe UI"/>
        <family val="2"/>
      </rPr>
      <t>ambiente mínimo de 10 m2 (sin incluir la unidad sanitaria) que cuenta con:</t>
    </r>
  </si>
  <si>
    <r>
      <rPr>
        <b/>
        <sz val="12"/>
        <rFont val="Segoe UI"/>
        <family val="2"/>
      </rPr>
      <t xml:space="preserve">28.3 Consultorio odontológico con una unidad odontológica: </t>
    </r>
    <r>
      <rPr>
        <sz val="12"/>
        <color rgb="FF000000"/>
        <rFont val="Segoe UI"/>
        <family val="2"/>
      </rPr>
      <t>Ambiente con mínimo 10 m2 (sin incluir la unidad sanitaria) cuenta con:</t>
    </r>
  </si>
  <si>
    <r>
      <rPr>
        <b/>
        <sz val="12"/>
        <rFont val="Segoe UI"/>
        <family val="2"/>
      </rPr>
      <t xml:space="preserve">28.4. Consultorio odontológico con más de una unidad odontológica: </t>
    </r>
    <r>
      <rPr>
        <sz val="12"/>
        <color rgb="FF000000"/>
        <rFont val="Segoe UI"/>
        <family val="2"/>
      </rPr>
      <t xml:space="preserve">Ambiente con mínimo 10 m2 (sin incluir la unidad sanitaria) que cuenta con: </t>
    </r>
  </si>
  <si>
    <r>
      <rPr>
        <b/>
        <sz val="12"/>
        <rFont val="Segoe UI"/>
        <family val="2"/>
      </rPr>
      <t>29. Consultorio donde se realiza únicamente entrevista, no se realiza examen físico ni procedimientos:</t>
    </r>
    <r>
      <rPr>
        <sz val="12"/>
        <color rgb="FF000000"/>
        <rFont val="Segoe UI"/>
        <family val="2"/>
      </rPr>
      <t xml:space="preserve"> Ambiente con mínimo 4 m2 (sin incluir la unidad sanitaria), cuenta con:</t>
    </r>
  </si>
  <si>
    <t>Todos los Servicios</t>
  </si>
  <si>
    <t>Generalidades</t>
  </si>
  <si>
    <t>DOTACION DE SERVICIOS PUBLICOS.</t>
  </si>
  <si>
    <t>INSTALACIONES PARA SUMINISTRO DE AGUA</t>
  </si>
  <si>
    <t>INSTALACIONES PARA EVACUACION DE RESIDUOS LIQUIDOS.</t>
  </si>
  <si>
    <t xml:space="preserve">Las instalaciones interiores para evacuación de residuos líquidos serán diseñadas y construidas de tal manera que permitan su rápido escurrimiento, se eviten obstrucciones, se impida el paso de gases y animales de la red pública al interior de las edificaciones, no permitan el vaciamiento, el escape de líquido o la formación de depósitos en el interior de las tuberías y finalmente, se evite la conexión o interconexión con tanques de almacenamiento y sistemas de agua potable. Los materiales utilizados deberán cumplir con las normas establecidas por el Instituto Colombiano de Normas técnicas ICONTEC, referentes a su uso, instalación y mantenimiento. </t>
  </si>
  <si>
    <t>UNIDAD SANITARIA</t>
  </si>
  <si>
    <t>UNIDADES DE ASEO</t>
  </si>
  <si>
    <t>DOTACION DE AGUA POTABLE</t>
  </si>
  <si>
    <t>TANQUES DE ALMACENAMIENTO</t>
  </si>
  <si>
    <t>AMBIENTE PARA ASEO DE RECIPIENTES</t>
  </si>
  <si>
    <t>DE LOS AMBIENTES PARA ALMACENAMIENTO DE RESIDUOS 
SOLIDOS.</t>
  </si>
  <si>
    <t xml:space="preserve"> PISOS</t>
  </si>
  <si>
    <t>CIELO RASOS, TECHOS Y PAREDES O MUROS</t>
  </si>
  <si>
    <t xml:space="preserve">Las instalaciones interiores para suministro de agua serán diseñadas y construidas de tal manera que haya normal funcionamiento con dotación de servicio continuo y presión de servicio en todos los sitios de consumo. Los materiales utilizados deberán cumplir con las normas establecidas por el Instituto Colombiano de Normas técnicas ICONTEC, referentes a su uso, instalación y mantenimiento. </t>
  </si>
  <si>
    <t>Para la construcción de las instituciones prestadoras de servicios de salud se deberán garantizar los servicios de suministro de agua, energía eléctrica, sistemas de comunicación, como también de manejo y evacuación de residuos sólidos y de residuos líquidos.</t>
  </si>
  <si>
    <t>Se instalará además un orinal y un dispensador de agua o bebedero por cada cincuenta (50) personas</t>
  </si>
  <si>
    <t xml:space="preserve">Todas las instituciones prestadoras de servicios de salud, instalarán en el área física destinada a los servicios, por lo menos una unidad sanitaria que conste de: un inodoro y un lavamanos, por cada quince (15) personas, incluyendo pacientes ambulatorios, visitantes y personal que en él labore, discriminados por sexo y por uso. </t>
  </si>
  <si>
    <t>Cuando se instalen inodoros en serie, serán separados por divisiones con espacio libre mínimo de 0.20 m. en su parte inferior, para facilitar ventilación y limpieza.</t>
  </si>
  <si>
    <t>Todos los servicios de las instituciones prestadoras de servicios de salud deberán disponer de cuartos independientes con poceta o unidades para lavado de implementos de aseo y espacio suficiente para colocación de escobas, traperos, jabones, detergentes y otros implementos usados con el mismo propósito.</t>
  </si>
  <si>
    <t>Las instituciones prestadoras de servicios de salud, con una producción de residuos sólidos de importancia sanitaria, por los riesgos generados, deberán disponer de un ambiente adecuado para lavado, limpieza y desinfección de los recipientes donde se almacenen dichos residuos.</t>
  </si>
  <si>
    <t>En las instituciones que presten servicios de hospitalización y en todas aquellas con alta producción de residuos sólidos, deberá existir un espacio para almacenamiento de residuos sólidos patógenos, biológicos y similares, que deberá cumplir, como mínimo, con los siguientes requisitos: 
1. Estar señalizado, con indicaciones claras y precisas para el manejo de los residuos sólidos, en cuanto a protección del personal y del ambiente. 
2. Tener sistemas de ventilación natural, o artificial cuando no sea posible la ventilación natural. 
3. Pisos de material resistente, con pendiente y sistema de drenaje que permitan fácil lavado y limpieza. 
4. Paredes o muros impermeables, incombustibles, sólidos, de fácil limpieza y resistentes a factores ambientales como humedad y temperatura. 
5. Estar dotado de equipo para prevención y control de incendios y otros accidentes. 
6. Estar ubicado preferiblemente fuera del área construida de la institución, en sitios de fácil acceso. 
7. Tener protección contra factores ambientales, en especial contra aguas lluvias.</t>
  </si>
  <si>
    <t>En las instituciones prestadoras de servicios de salud se deberá garantizar un suministro continuo de agua y cuando se presten servicios de hospitalización u observación el suministro de agua potable no deberá ser inferior a 600 litros por cama y por día.</t>
  </si>
  <si>
    <t xml:space="preserve">En las instituciones que presten servicios de hospitalización, la instalación de tanques de almacenamiento de agua potable será de carácter obligatorio. La capacidad del tanque o tanques de almacenamiento de agua potable deberá garantizar como mínimo 48 horas de servicio y su construcción deberá permitir que 
durante la operación de limpieza y desinfección no se interrumpa el suministro de agua. </t>
  </si>
  <si>
    <t xml:space="preserve">1. Ser impermeables, sólidos, resistentes, antideslizantes, de fácil limpieza y uniformes, de manera que ofrezcan continuidad para evitar tropiezos y accidentes. 
2. Tener nivelación adecuada para facilitar drenaje.
3. De material que no transmita ruido ni vibración. 
4. En los servicios quirúrgicos, obstétricos, de laboratorio, de esterilización , de bancos de sangre , salas de autopsias y donde se requiera un proceso de limpieza y asepsia más profundo, la unión con paredes o muros deberá llevar guardaescobas en media caña. 
5. Estar construidos de materiales conductivos conectados a polo de tierra en salas 
expuestas a la presencia de gases inflamables, cuando existan aparatos eléctricos y se pueda presentar interferencia en su funcionamiento, o disponer de un sistema similar. </t>
  </si>
  <si>
    <t xml:space="preserve">1. Ser impermeables, sólidos y resistentes a factores ambientales como humedad y 
temperatura, e incombustibles. 
2. De superficie lisa y que los materiales usados para su terminado no contengan 
sustancias tóxicas, irritantes o inflamables. 
3. Cubiertos con materiales lavables y de fácil limpieza tales como baldosín de cerámica esmaltada o materiales que cumplan condiciones de asepsia, especialmente en salas de cirugía, de partos, de curaciones, de autopsia; servicios de lactarios, de esterilización, de cuidados intensivos e intermedios, de laboratorios, de cocina; trabajos de enfermería, cuarto para almacenamiento de alimentos, unidades sanitarias y cuartos de aseo. 
4. Las uniones de paredes o muros, con cielo rasos o techos, en los ambientes donde se requiera un proceso de limpieza y asepsia mas profundo, tales como, salas de cirugía y de partos y servicio de esterilización, deberán tener acabados en media caña. </t>
  </si>
  <si>
    <t xml:space="preserve">1. En las instituciones que presten servicios de hospitalización y en las ambulatorias con servicio de urgencias, las ambulancias deberán tener fácil acceso y parqueo señalizado exclusivo, contiguo a la entrada del servicio de urgencias. 
2. Las fachadas exteriores de las instituciones que presten servicios de hospitalización , deben ser accesibles a los bomberos, para tal fin las zonas perimetrales exteriores, deberán estar libres de obstáculos para permitir la fácil circulación de las máquinas de bomberos. 
3. Escaleras de emergencia en edificaciones de más de tres (3) pisos. </t>
  </si>
  <si>
    <t xml:space="preserve">Serán localizadas con el menor número de barreras u obstáculos según diseño arquitectónico para:
1. Usuarios hospitalizados y ambulatorios, funcionarios y público en general.  
2. Suministro, mantenimiento y evacuación de residuos sólidos.  
3. Morgue.  
4. Urgencias. </t>
  </si>
  <si>
    <t>Ancho mínimo en todo su recorrido de : 1.40 m.</t>
  </si>
  <si>
    <r>
      <rPr>
        <b/>
        <sz val="11"/>
        <color theme="1"/>
        <rFont val="Segoe UI"/>
        <family val="2"/>
      </rPr>
      <t xml:space="preserve">Escaleras: </t>
    </r>
    <r>
      <rPr>
        <sz val="11"/>
        <color theme="1"/>
        <rFont val="Segoe UI"/>
        <family val="2"/>
      </rPr>
      <t xml:space="preserve">
1. Altura máxima vencida por tramo: 1.75 m. con un descanso entre tramos mínimo de 1.20 m. de profundidad . 
2. Altura libre mínima en todo su recorrido: 2.20 m. 
3. Altura de contrahuellas: entre 0.14 y 0.18 m. 
4. Profundidad de huellas: entre 0.30 y 0.35 m. 
5. Ancho mínimo en todo su recorrido: 1.20 m. 
6. De material antideslizante en todo su recorrido. 
7. Pasamanos de preferencia a ambos lados a : 0.90 m. de altura, que se prolongaran antes del inicio y al final, paralelos al piso : 0.30 m. de longitud. 
8. Protecciones laterales hacia espacios libres.</t>
    </r>
  </si>
  <si>
    <r>
      <rPr>
        <b/>
        <sz val="11"/>
        <color theme="1"/>
        <rFont val="Segoe UI"/>
        <family val="2"/>
      </rPr>
      <t>Rampas:</t>
    </r>
    <r>
      <rPr>
        <sz val="11"/>
        <color theme="1"/>
        <rFont val="Segoe UI"/>
        <family val="2"/>
      </rPr>
      <t xml:space="preserve">
1. Tramo máximo sin descanso : 20.00 m. con descanso entre tramos mínimo de: 1.40 m. de profundidad. 
2. Altura libre mínima en todo su recorrido: 2.20 m.  
3. Ancho mínimo en todo su recorrido: 1.40 m. 
4. Pendiente no mayor del 8%. 
5. Piso de material antideslizante. 
6. Pasamanos de preferencia a ambos lados en todo el recorrido, a: 0.90 m. de altura, que se prolongaran antes del inicio y al final, paralelos al piso: 0.30 m. de longitud. 
7. Protecciones laterales hacia espacios libres. </t>
    </r>
  </si>
  <si>
    <r>
      <rPr>
        <b/>
        <sz val="11"/>
        <color theme="1"/>
        <rFont val="Segoe UI"/>
        <family val="2"/>
      </rPr>
      <t xml:space="preserve">Ascensores: </t>
    </r>
    <r>
      <rPr>
        <sz val="11"/>
        <color theme="1"/>
        <rFont val="Segoe UI"/>
        <family val="2"/>
      </rPr>
      <t xml:space="preserve">
1. Para las instituciones prestadoras de servicios de salud, que funcionen en edificaciones de tres (3) pisos o más deberán instalarse ascensores. 
2. Para la movilización de usuarios de pie o en silla de ruedas, la cabina deberá tener las dimensiones interiores mínimas de: 1.50 m. de profundidad, 1.20 m. de ancho y 2.20 m. de altura. Deberá tener un espacio libre delante de la puerta de la cabina mínimo de 2.00 m2 .
3. Para la movilización de camillas, la cabina deberá tener las dimensiones interiores mínimas de: 2.20 m. de profundidad, 1.2 0 m. de ancho y 2.20 m. de altura. Deberá tener un espacio libre delante de la puerta de la cabina mínimo de 4.00 m2. 
4. Puertas con ancho mínimo de 0.90 m. </t>
    </r>
  </si>
  <si>
    <t>PISOS, CIELO RASOS, TECHOS Y PAREDES O MUROS.</t>
  </si>
  <si>
    <t>REQUISITOS ESPECIALES DE ACCESIBILIDAD</t>
  </si>
  <si>
    <t>ENTRADAS Y SALIDAS INTERNAS Y EXTERNAS</t>
  </si>
  <si>
    <t>ÁREAS DE CIRCULACIÓN DE CAMILLAS</t>
  </si>
  <si>
    <t>ÁREAS DE CIRCULACIÓN VERTICALES</t>
  </si>
  <si>
    <t>INFRAESTRUCTURA Y ACCESIBILIDAD</t>
  </si>
  <si>
    <t>SUMINISTRO DE AGUA Y RESIDUOS</t>
  </si>
  <si>
    <t xml:space="preserve">8.1. Desfibrilador bifásico con sistema de visualización integrado, capacidad de cardioversión, 
marcapasos transcutáneo y paletas para adultos y pediátricas según aplique.
8.2. Resucitador pulmonar manual. 
8.3. Aspirador o sistema de vacío.
8.4. Monitor de signos vitales con accesorios que cuenta como mínimo con:
8.4.1. Trazado electrocardiográfico si no está incorporado en el desfibrilador
8.4.2. Presión no invasiva 
8.4.3. Saturación de oxígeno que puede estar integrado en el monitor o externo
8.4.4. Batería 
8.5. Laringoscopio con hojas rectas y curvas para adultos y pediátricas, según aplique
8.6. Medicamentos, dispositivos médicos e insumos, definidos por el prestador. </t>
  </si>
  <si>
    <t>CARRO DE PARO</t>
  </si>
  <si>
    <t>Las instituciones prestadoras de servicios de salud con servicios de cuidado intensivo pediátrico y 
adulto que adicionalmente habiliten el servicio quirúrgico de neurocirugía, cuentan con equipo 
biomédico para realizar pruebas auxiliares en el diagnóstico de muerte encefálica, según lo 
documentado en el estándar de procesos prioritarios.</t>
  </si>
  <si>
    <t>El prestador de servicios de salud que realice el proceso de esterilización en un área o ambiente 
dentro o fuera del servicio de salud cuenta con los equipos biomédicos y la dotación de acuerdo con 
el método utilizado</t>
  </si>
  <si>
    <t>13.1. Nevera o depósito frío para el almacenamiento de sangre o de sus componentes con sistema 
de control de temperatura entre 1ºC y 6ºC y alarma audible o sistema de monitoreo que alerte 
cambios próximos al límite en que la sangre o sus componentes puedan deteriorarse. 
13.2. Equipo para descongelar plasma, cuando se requiera, con sistema de control de temperatura.
13.3. Congelador para la conservación de plasma o crioprecipitados con registro y control de 
temperatura por debajo de –18ºC y sistema de alarma audible que alerte cambios próximos 
al límite en que el componente almacenado pueda deteriorarse, cuando se requiera.
13.4. Agitador o rotador de plaquetas con sistema de control de temperatura entre 20ºC y 24ºC 
cuando se requiera.
13.5. Nevera para transporte de componentes sanguíneos, donde se garantice la cadena de frio.</t>
  </si>
  <si>
    <t>En los servicios de los grupos quirúrgico, internación y el servicio de urgencias, el prestador de 
servicios de salud cuenta con accesorios para garantizar empaque cerrado y transporte de los 
elementos sucios y limpios, como compreseros, vehículos para la recolección interna de residuos, 
carros de comida, instrumental, entre otros.</t>
  </si>
  <si>
    <t xml:space="preserve"> Las instituciones prestadoras de servicios de salud con servicios de hospitalización, hospitalización paciente crónico con y sin ventilador, cuidado intensivo neonatal, pediátrico y adulto, urgencias y del 
grupo quirúrgico, en la modalidad intramural, cuentan con equipos de telecomunicaciones de doble 
vía y conectividad para notificar a la Red de Donación y Trasplantes sobre la existencia de un posible 
donante</t>
  </si>
  <si>
    <t>EQUIPOS DE TELECOMUNICACIONES</t>
  </si>
  <si>
    <t>PRUEBAS AUXILIARES DE MUERTE ENCEFÁLICA</t>
  </si>
  <si>
    <t>ESTERILIZACIÓN</t>
  </si>
  <si>
    <t>PROCEDIMIENTOS DE TRANSFUSIÓN SANGUÍNEA</t>
  </si>
  <si>
    <t>GENERALIDADES DOTACIÓN</t>
  </si>
  <si>
    <t>GENERALIDADES INFRAESTRUCURA</t>
  </si>
  <si>
    <t>Las edificaciones donde se presten servicios de salud de urgencias y del grupo de internación,
cuentan con tanque de almacenamiento de agua para el consumo humano que garantice como 
mínimo una reserva de 24 horas de servicio continuo, calculado con base en el consumo de 600 lt 
por cama/camilla día.</t>
  </si>
  <si>
    <t>En edificaciones donde se presten servicios de los grupos de internación, atención del parto, 
quirúrgicos o urgencias para la movilización de pacientes en camilla, la cabina de los ascensores 
debe tener las dimensiones interiores mínimas de 2.20 de profundidad y de 1.20 de ancho, que 
garantice el traslado seguro de los pacientes. Las dimensiones de la cabina podrán ser variables 
en el o los ascensores que el prestador determine para la movilización de usuarios a pie o en sillas 
de ruedas.</t>
  </si>
  <si>
    <t>Si se tienen escaleras o rampas, el piso debe ser uniforme y de material antideslizante o con 
elementos que garanticen esta propiedad en todo su recorrido, con pasamanos a uno o ambos 
lados y con protecciones laterales hacia espacios libres.</t>
  </si>
  <si>
    <t xml:space="preserve">En edificaciones donde se presten servicios de cirugía, atención del parto, laboratorio clínico, 
urgencias, gestión pre transfusional, diálisis, hospitalarios, imágenes diagnósticas, vacunación, 
servicio farmacéutico y los que requieran cadena de frio, cuentan con planta eléctrica. </t>
  </si>
  <si>
    <t>Las áreas y ambientes de todos los servicios de salud cuentan con ventilación e iluminación natural 
o artificial.</t>
  </si>
  <si>
    <t xml:space="preserve">Las áreas de circulación de los servicios están libres de obstáculos de manera que permitan la 
movilización de pacientes, talento humano, usuarios y equipos biomédicos. </t>
  </si>
  <si>
    <t>El prestador de servicios de salud que realice el proceso de esterilización, cuenta con:
25.1. Ambiente o área de recibo de material contaminado.
25.2. Ambiente o área de lavado.
25.3. Ambiente o área de secado.
25.4. Ambiente o área de empaque.
25.5. Ambiente o área de esterilización.
25.6. Ambiente o área para almacenamiento del material estéril.
25.7. Mesón de trabajo con poceta.
25.8. Lavamanos, cuando el proceso se realice fuera del servicio de salud.</t>
  </si>
  <si>
    <t>El prestador de servicios de salud que contrate el proceso de esterilización, dentro de su 
infraestructura cuenta con:
26.1. Ambiente o área para lavado, limpieza y desinfección y entrega de material limpio al 
proveedor.
26.2. Ambiente o área para la recepción y almacenamiento de material estéril.</t>
  </si>
  <si>
    <t>El prestador de servicios de salud que realice el proceso de esterilización en una central de 
esterilización cuenta con los siguientes ambientes y áreas señalizadas unidireccionales y de 
circulación restringida: 
27.1. Ambiente de recibo y lavado de material contaminado.
27.2. Ambiente limpio con las siguientes áreas: 
27.2.1. Área de secado.
27.2.2. Área de empaque.
27.2.3. Área de esterilización
27.3. Ambiente para almacenamiento del material estéril</t>
  </si>
  <si>
    <t>PROCESO DE ESTERILIZACIÓN</t>
  </si>
  <si>
    <t>1. Consultorio donde se realiza exámen fìsisco
2. Consultorio donde se realizan procedimientos
3. Consultorio odontológico con una unidad odontológica
4. Consultorio odontológico con más de una unidad odontológica
5. Consultorio donde se realiza únicamente entrevista
6. Sala de procedimientos
7. Sala de procedimientos o curaciones
8. Sala de procedimientos de litotricia
9. Sala de procedimientos endoscópicos
10. Puesto de enfermería
11. Ambiente o área de trabajo limpio
12. Ambiente o área de trabajo sucio
13. Estación de enfermería
14. Baño
15. Unidad Sanitaria
16. Batería Sanitaria
17. Salas de espera</t>
  </si>
  <si>
    <t>AMBIENTES Y ÁREAS QUE PUEDEN SER REQUERIDOS EN VARIOS SERVICIOS DE SALUD</t>
  </si>
  <si>
    <t>ÁREAS DE CIRCULACIÓN</t>
  </si>
  <si>
    <t>VENTILACIÓN</t>
  </si>
  <si>
    <t>PLANTA ELÉCTRICA</t>
  </si>
  <si>
    <t>ESCALERAS O RAMPAS</t>
  </si>
  <si>
    <t>ASCENSORES</t>
  </si>
  <si>
    <t>TANQUES DE AGUA</t>
  </si>
  <si>
    <t>GENERALIDADES INFRAESTRUCTURA</t>
  </si>
  <si>
    <t xml:space="preserve">
Resolución 3100 de 2019, Todos los servicios, Estándar de Infraestructura</t>
  </si>
  <si>
    <t xml:space="preserve">
Resolución 3100 de 2019, Todos los servicios, Estándar de Dotación</t>
  </si>
  <si>
    <t>Profundizar sobre estos ambientes en lo especificado en la pestaña de normativa de todos los servicios segñun la Resolución 3100.
Ver estándar de Infraestructura</t>
  </si>
  <si>
    <t xml:space="preserve">
Resolución 4445 de 1996</t>
  </si>
  <si>
    <t>GENERALIDADES</t>
  </si>
  <si>
    <r>
      <t xml:space="preserve">1. Las instalaciones deben contar con iluminaicón artificial y/o natural.
2. Revisar en las normas que se indican los valores del servicio para el </t>
    </r>
    <r>
      <rPr>
        <i/>
        <sz val="11"/>
        <color theme="1"/>
        <rFont val="Segoe UI"/>
        <family val="2"/>
      </rPr>
      <t>NIVEL DE ILUMINANCIA (Ix) Y LÍMITE DE ÍNDICE DE DESLUMBRAMIENTO UNIFICADO (UGR_L)</t>
    </r>
  </si>
  <si>
    <t xml:space="preserve">
Reglamento Técnico de Iluminación y Alumbrado Público - RETILAP. Capítulo 4 Sección 410: Centros de Atención Médica
Norma Europea sobre la Iluminación para Interiores - UNE 12464.1. Sección de Establecimientos Sanitarios</t>
  </si>
  <si>
    <t xml:space="preserve">
Norma NTC 2050 - Código Eléctrico Colombiano. 
Sección 517: Instituciones de Asistencia Médica.
Reglamento Técnico de Instalaciones Eléctricas - RETIE.
1. Sección 20.10: Clavijas y Tomacorrientes
2. Sección 28.3.2: Instalaciones en Instituciones de Asistencia Médica.</t>
  </si>
  <si>
    <t xml:space="preserve">
Norma NTC 2050 - Código Eléctrico Colombiano. 
Sección 517: Instituciones de Asistencia Médica.
Reglamento Técnico de Instalaciones Eléctricas - RETIE.
1. Sección 20.10: Clavijas y Tomacorrientes
2. Sección 28.3.2: Instalaciones en Instituciones de Asistencia Médica.</t>
  </si>
  <si>
    <t>Los valores específicos de las dimensiones de las áreas y ambientes puede revisarlos en el estándar de infraestructura del servicio, en el estándar de infraestructura para todos los servicios y en la Resolución 4445 de 1996</t>
  </si>
  <si>
    <r>
      <t xml:space="preserve">1. Las instalaciones deben contar con iluminaicón artificial y/o natural.
2. Para el caso del consultorio odontológico, la unidad odontológica cuenta con una lámpara odontológica de luz fría.
3. Revisar en las normas que se indican los valores del servicio para el NIVEL DE ILUMINANCIA (Ix) Y LÍMITE DE ÍNDICE DE DESLUMBRAMIENTO UNIFICADO (UGR_L)
</t>
    </r>
    <r>
      <rPr>
        <b/>
        <sz val="11"/>
        <color theme="1"/>
        <rFont val="Segoe UI"/>
        <family val="2"/>
      </rPr>
      <t xml:space="preserve">
CARACTERÍSTICAS DEL NIVEL DE ILUMINANCIA (Ix) Y LÍMITE DE ÍNDICE DE DESLUMBRAMIENTO UNIFICADO (UGR_L)
*ALUMBRADO GENERAL:</t>
    </r>
    <r>
      <rPr>
        <b/>
        <i/>
        <sz val="11"/>
        <color theme="1"/>
        <rFont val="Segoe UI"/>
        <family val="2"/>
      </rPr>
      <t xml:space="preserve"> </t>
    </r>
    <r>
      <rPr>
        <sz val="11"/>
        <color theme="1"/>
        <rFont val="Segoe UI"/>
        <family val="2"/>
      </rPr>
      <t xml:space="preserve">Ix: 500  /  UGR_L:19
</t>
    </r>
    <r>
      <rPr>
        <b/>
        <sz val="11"/>
        <color theme="1"/>
        <rFont val="Segoe UI"/>
        <family val="2"/>
      </rPr>
      <t xml:space="preserve">*EXAMEN Y TRATAMIENTO: </t>
    </r>
    <r>
      <rPr>
        <sz val="11"/>
        <color theme="1"/>
        <rFont val="Segoe UI"/>
        <family val="2"/>
      </rPr>
      <t xml:space="preserve">Ix: 1000  /  UGR_L:19
</t>
    </r>
    <r>
      <rPr>
        <b/>
        <sz val="11"/>
        <color theme="1"/>
        <rFont val="Segoe UI"/>
        <family val="2"/>
      </rPr>
      <t xml:space="preserve">*EXAMEN OCULAR EXTERNO: </t>
    </r>
    <r>
      <rPr>
        <sz val="11"/>
        <color theme="1"/>
        <rFont val="Segoe UI"/>
        <family val="2"/>
      </rPr>
      <t xml:space="preserve">Ix: 1000  /  UGR_L: -
</t>
    </r>
    <r>
      <rPr>
        <b/>
        <sz val="11"/>
        <color theme="1"/>
        <rFont val="Segoe UI"/>
        <family val="2"/>
      </rPr>
      <t xml:space="preserve">*PRUEBAS DE LECTURA Y VISIÓN CROMÁTICA CON DIAGRAMA DE VISIÓN: </t>
    </r>
    <r>
      <rPr>
        <sz val="11"/>
        <color theme="1"/>
        <rFont val="Segoe UI"/>
        <family val="2"/>
      </rPr>
      <t xml:space="preserve">Ix: 500  /  UGR_L:16
</t>
    </r>
    <r>
      <rPr>
        <b/>
        <sz val="11"/>
        <color theme="1"/>
        <rFont val="Segoe UI"/>
        <family val="2"/>
      </rPr>
      <t xml:space="preserve">*EXAMEN AUDITIVO: </t>
    </r>
    <r>
      <rPr>
        <sz val="11"/>
        <color theme="1"/>
        <rFont val="Segoe UI"/>
        <family val="2"/>
      </rPr>
      <t xml:space="preserve">Ix: 1000  /  UGR_L: -
</t>
    </r>
    <r>
      <rPr>
        <b/>
        <sz val="11"/>
        <color theme="1"/>
        <rFont val="Segoe UI"/>
        <family val="2"/>
      </rPr>
      <t>*CONSULTORIO ODONTOLÓGICO:</t>
    </r>
    <r>
      <rPr>
        <sz val="11"/>
        <color theme="1"/>
        <rFont val="Segoe UI"/>
        <family val="2"/>
      </rPr>
      <t xml:space="preserve"> Ix: 1000  /  UGR_L: -</t>
    </r>
  </si>
  <si>
    <t>Estándar de Infraestructura
Generalidades para todos los servicios
Resolución 4445 de 1996</t>
  </si>
  <si>
    <t xml:space="preserve">Norma NTC 1500 de 2017 - Código Colombiano de Instalaciones Hidráulicas y Sanitarias
Resolución 330 de 2017 - Reglamento Técnico del Sector de Agua Potable y Saneamiento Básico
</t>
  </si>
  <si>
    <t>Resolución 3100 de 2019, Servicio de Vacunación. Estándar de Dotación</t>
  </si>
  <si>
    <t>Resolución 3100 de 2019, Servicio de Vacunación.Estándar de Infraestructura</t>
  </si>
  <si>
    <t>Requerimiento plomado en muros, piso y techo para la protección a la radiación</t>
  </si>
  <si>
    <t>En el caso de la resonancia magnética, se requiere la instalación de la jaula de faraday para la protección del campo magnético</t>
  </si>
  <si>
    <t xml:space="preserve">1. Camilla fija o sillas reclinables o sillas, según las actividades a realizar. 
2. Muebles con seguridad para el almacenamiento de las pertenencias de los usuarios. 
3. Carro de paro. 
4. Elementos para sujeción física 
5. Dotación de equipos biomédicos acorde con las modalidades de terapia ocupacional ofertadas. 
6. Elementos necesarios para la utilización de tiempo libre
7. Elementos necesarios para la realización de actividades lúdicas y educativas a niños, niñas y adolescentes, si brinda atención a esta población. </t>
  </si>
  <si>
    <t>Aire acondicionado</t>
  </si>
  <si>
    <t>Aire Acondicionado</t>
  </si>
  <si>
    <t>[AnexoA_HerramientaServicios_AgudeloSofia.xlsx]'1TOD_S'!B2</t>
  </si>
  <si>
    <t>[AnexoA_HerramientaServicios_AgudeloSofia.xlsx]'2TOD_S'!B2</t>
  </si>
  <si>
    <t>[AnexoA_HerramientaServicios_AgudeloSofia.xlsx]'1S_CE_G'!B2</t>
  </si>
  <si>
    <t>[AnexoA_HerramientaServicios_AgudeloSofia.xlsx]'2S_CE_G'!B2</t>
  </si>
  <si>
    <t>[AnexoA_HerramientaServicios_AgudeloSofia.xlsx]'1S_CE_E'!B2</t>
  </si>
  <si>
    <t>[AnexoA_HerramientaServicios_AgudeloSofia.xlsx]'2S_CE_E'!B2</t>
  </si>
  <si>
    <t>[AnexoA_HerramientaServicios_AgudeloSofia.xlsx]'1S_CE_V'!B2</t>
  </si>
  <si>
    <t>[AnexoA_HerramientaServicios_AgudeloSofia.xlsx]'2S_CE_V'!B2</t>
  </si>
  <si>
    <t>[AnexoA_HerramientaServicios_AgudeloSofia.xlsx]'1S_CE_SST'!B2</t>
  </si>
  <si>
    <t>[AnexoA_HerramientaServicios_AgudeloSofia.xlsx]'2S_CE_SST'!B2</t>
  </si>
  <si>
    <t>[AnexoA_HerramientaServicios_AgudeloSofia.xlsx]'1S_TR'!B2</t>
  </si>
  <si>
    <t>[AnexoA_HerramientaServicios_AgudeloSofia.xlsx]'2S_TR'!B2</t>
  </si>
  <si>
    <t>[AnexoA_HerramientaServicios_AgudeloSofia.xlsx]'1SF'!B2</t>
  </si>
  <si>
    <t>[AnexoA_HerramientaServicios_AgudeloSofia.xlsx]'2SF'!B2</t>
  </si>
  <si>
    <t>[AnexoA_HerramientaServicios_AgudeloSofia.xlsx]'1S_Rx_OD'!B2</t>
  </si>
  <si>
    <t>[AnexoA_HerramientaServicios_AgudeloSofia.xlsx]'2S_Rx_OD'!B2</t>
  </si>
  <si>
    <t>[AnexoA_HerramientaServicios_AgudeloSofia.xlsx]'1S_IDxIo'!B2</t>
  </si>
  <si>
    <t>[AnexoA_HerramientaServicios_AgudeloSofia.xlsx]'2S_IDxIo'!B2</t>
  </si>
  <si>
    <t>[AnexoA_HerramientaServicios_AgudeloSofia.xlsx]'1S_IDxNoIo'!B2</t>
  </si>
  <si>
    <t>[AnexoA_HerramientaServicios_AgudeloSofia.xlsx]'2S_IDxNoIo'!B2</t>
  </si>
  <si>
    <t>[AnexoA_HerramientaServicios_AgudeloSofia.xlsx]'1S_MNuc'!B2</t>
  </si>
  <si>
    <t>[AnexoA_HerramientaServicios_AgudeloSofia.xlsx]'2S_MNuc'!B2</t>
  </si>
  <si>
    <t>[AnexoA_HerramientaServicios_AgudeloSofia.xlsx]'1S_Radio'!B2</t>
  </si>
  <si>
    <t>[AnexoA_HerramientaServicios_AgudeloSofia.xlsx]'2S_Radio'!B2</t>
  </si>
  <si>
    <t>[AnexoA_HerramientaServicios_AgudeloSofia.xlsx]'1S_Quimio'!B2</t>
  </si>
  <si>
    <t>[AnexoA_HerramientaServicios_AgudeloSofia.xlsx]'2S_Quimio'!B2</t>
  </si>
  <si>
    <t>[AnexoA_HerramientaServicios_AgudeloSofia.xlsx]'1S_Dx VASC'!B2</t>
  </si>
  <si>
    <t>[AnexoA_HerramientaServicios_AgudeloSofia.xlsx]'2S_Dx VASC'!B2</t>
  </si>
  <si>
    <t>[AnexoA_HerramientaServicios_AgudeloSofia.xlsx]'1S_HI'!B2</t>
  </si>
  <si>
    <t>[AnexoA_HerramientaServicios_AgudeloSofia.xlsx]'2S_HI'!B2</t>
  </si>
  <si>
    <t>[AnexoA_HerramientaServicios_AgudeloSofia.xlsx]'1S_GPT'!B2</t>
  </si>
  <si>
    <t>[AnexoA_HerramientaServicios_AgudeloSofia.xlsx]'2S_GPT'!B2</t>
  </si>
  <si>
    <t>[AnexoA_HerramientaServicios_AgudeloSofia.xlsx]'1S_TMLC'!B2</t>
  </si>
  <si>
    <t>[AnexoA_HerramientaServicios_AgudeloSofia.xlsx]'2S_TMLC'!B2</t>
  </si>
  <si>
    <t>[AnexoA_HerramientaServicios_AgudeloSofia.xlsx]'1S_LC'!B2</t>
  </si>
  <si>
    <t>[AnexoA_HerramientaServicios_AgudeloSofia.xlsx]'2S_LC'!B2</t>
  </si>
  <si>
    <t>[AnexoA_HerramientaServicios_AgudeloSofia.xlsx]'1S_TM_CU'!B2</t>
  </si>
  <si>
    <t>[AnexoA_HerramientaServicios_AgudeloSofia.xlsx]'2S_TM_CU'!B2</t>
  </si>
  <si>
    <t>[AnexoA_HerramientaServicios_AgudeloSofia.xlsx]'1S_LCU'!B2</t>
  </si>
  <si>
    <t>[AnexoA_HerramientaServicios_AgudeloSofia.xlsx]'2S_LCU'!B2</t>
  </si>
  <si>
    <t>[AnexoA_HerramientaServicios_AgudeloSofia.xlsx]'1S_LHT'!B2</t>
  </si>
  <si>
    <t>[AnexoA_HerramientaServicios_AgudeloSofia.xlsx]'2S_LHT'!B2</t>
  </si>
  <si>
    <t>[AnexoA_HerramientaServicios_AgudeloSofia.xlsx]'1S_PT'!B2</t>
  </si>
  <si>
    <t>[AnexoA_HerramientaServicios_AgudeloSofia.xlsx]'2S_PT'!B2</t>
  </si>
  <si>
    <t>[AnexoA_HerramientaServicios_AgudeloSofia.xlsx]'1S_Dial'!B2</t>
  </si>
  <si>
    <t>[AnexoA_HerramientaServicios_AgudeloSofia.xlsx]'2S_Dial'!B2</t>
  </si>
  <si>
    <t>[AnexoA_HerramientaServicios_AgudeloSofia.xlsx]'1S_HP'!B2</t>
  </si>
  <si>
    <t>[AnexoA_HerramientaServicios_AgudeloSofia.xlsx]'2S_HP'!B2</t>
  </si>
  <si>
    <t>[AnexoA_HerramientaServicios_AgudeloSofia.xlsx]'1S_HP_PC'!B2</t>
  </si>
  <si>
    <t>[AnexoA_HerramientaServicios_AgudeloSofia.xlsx]'2S_HP_PC'!B2</t>
  </si>
  <si>
    <t>[AnexoA_HerramientaServicios_AgudeloSofia.xlsx]'1S_CBN'!B2</t>
  </si>
  <si>
    <t>[AnexoA_HerramientaServicios_AgudeloSofia.xlsx]'2S_CBN'!B2</t>
  </si>
  <si>
    <t>[AnexoA_HerramientaServicios_AgudeloSofia.xlsx]'1S_CIN'!B2</t>
  </si>
  <si>
    <t>[AnexoA_HerramientaServicios_AgudeloSofia.xlsx]'2S_CIN'!B2</t>
  </si>
  <si>
    <t>[AnexoA_HerramientaServicios_AgudeloSofia.xlsx]'1S_CINN'!B2</t>
  </si>
  <si>
    <t>[AnexoA_HerramientaServicios_AgudeloSofia.xlsx]'2S_CINN'!B2</t>
  </si>
  <si>
    <t>[AnexoA_HerramientaServicios_AgudeloSofia.xlsx]'1S_CINP'!B2</t>
  </si>
  <si>
    <t>[AnexoA_HerramientaServicios_AgudeloSofia.xlsx]'2S_CINP'!B2</t>
  </si>
  <si>
    <t>[AnexoA_HerramientaServicios_AgudeloSofia.xlsx]'1S_CIP'!B2</t>
  </si>
  <si>
    <t>[AnexoA_HerramientaServicios_AgudeloSofia.xlsx]'2S_CIP'!B2</t>
  </si>
  <si>
    <t>[AnexoA_HerramientaServicios_AgudeloSofia.xlsx]'1S_CIMA'!B2</t>
  </si>
  <si>
    <t>[AnexoA_HerramientaServicios_AgudeloSofia.xlsx]'2S_CIMA'!B2</t>
  </si>
  <si>
    <t>[AnexoA_HerramientaServicios_AgudeloSofia.xlsx]'1S_CIA'!B2</t>
  </si>
  <si>
    <t>[AnexoA_HerramientaServicios_AgudeloSofia.xlsx]'2S_CIA'!B2</t>
  </si>
  <si>
    <t>[AnexoA_HerramientaServicios_AgudeloSofia.xlsx]'1S_HSM CSP'!B2</t>
  </si>
  <si>
    <t>[AnexoA_HerramientaServicios_AgudeloSofia.xlsx]'2S_HSM CSP'!B2</t>
  </si>
  <si>
    <t>[AnexoA_HerramientaServicios_AgudeloSofia.xlsx]'1S_HSP'!B2</t>
  </si>
  <si>
    <t>[AnexoA_HerramientaServicios_AgudeloSofia.xlsx]'2S_HSP'!B2</t>
  </si>
  <si>
    <t>[AnexoA_HerramientaServicios_AgudeloSofia.xlsx]'1S_CB_CSP'!B2</t>
  </si>
  <si>
    <t>[AnexoA_HerramientaServicios_AgudeloSofia.xlsx]'2S_CB_CSP'!B2</t>
  </si>
  <si>
    <t>[AnexoA_HerramientaServicios_AgudeloSofia.xlsx]'1S_CX'!B2</t>
  </si>
  <si>
    <t>[AnexoA_HerramientaServicios_AgudeloSofia.xlsx]'2S_CX'!B2</t>
  </si>
  <si>
    <t>[AnexoA_HerramientaServicios_AgudeloSofia.xlsx]'1S_UR'!B2</t>
  </si>
  <si>
    <t>[AnexoA_HerramientaServicios_AgudeloSofia.xlsx]'2S_UR'!B2</t>
  </si>
  <si>
    <t>[AnexoA_HerramientaServicios_AgudeloSofia.xlsx]'1S_TR_AS'!B2</t>
  </si>
  <si>
    <t>[AnexoA_HerramientaServicios_AgudeloSofia.xlsx]'2S_TR_AS'!B2</t>
  </si>
  <si>
    <t>[AnexoA_HerramientaServicios_AgudeloSofia.xlsx]'1S_AT_PH'!B2</t>
  </si>
  <si>
    <t>[AnexoA_HerramientaServicios_AgudeloSofia.xlsx]'2S_AT_PH'!B2</t>
  </si>
  <si>
    <t>[AnexoA_HerramientaServicios_AgudeloSofia.xlsx]'1S_A.parto'!B2</t>
  </si>
  <si>
    <t>[AnexoA_HerramientaServicios_AgudeloSofia.xlsx]'2S_A.parto'!B2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</si>
</sst>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fonts count="62">
    <font>
      <sz val="11"/>
      <color theme="1"/>
      <name val="Calibri"/>
      <family val="2"/>
      <scheme val="minor"/>
    </font>
    <font>
      <sz val="11"/>
      <color theme="1"/>
      <name val="Segoe UI"/>
      <family val="2"/>
    </font>
    <font>
      <u/>
      <sz val="10"/>
      <color theme="10"/>
      <name val="Arial"/>
      <family val="2"/>
    </font>
    <font>
      <u/>
      <sz val="11"/>
      <color theme="10"/>
      <name val="Segoe UI"/>
      <family val="2"/>
    </font>
    <font>
      <b/>
      <sz val="11"/>
      <color theme="1"/>
      <name val="Calibri"/>
      <family val="2"/>
      <scheme val="minor"/>
    </font>
    <font>
      <b/>
      <sz val="11"/>
      <color theme="4" tint="-0.249977111117893"/>
      <name val="Segoe UI"/>
      <family val="2"/>
    </font>
    <font>
      <b/>
      <sz val="11"/>
      <color theme="0"/>
      <name val="Segoe UI"/>
      <family val="2"/>
    </font>
    <font>
      <b/>
      <sz val="11"/>
      <color theme="1"/>
      <name val="Segoe UI"/>
      <family val="2"/>
    </font>
    <font>
      <b/>
      <sz val="14"/>
      <color theme="4" tint="-0.499984740745262"/>
      <name val="Arial Rounded MT Bold"/>
      <family val="2"/>
    </font>
    <font>
      <b/>
      <sz val="20"/>
      <color theme="4" tint="-0.499984740745262"/>
      <name val="Arial Rounded MT Bold"/>
      <family val="2"/>
    </font>
    <font>
      <b/>
      <sz val="14"/>
      <color theme="0"/>
      <name val="Arial Rounded MT Bold"/>
      <family val="2"/>
    </font>
    <font>
      <b/>
      <i/>
      <sz val="11"/>
      <color theme="1"/>
      <name val="Segoe UI"/>
      <family val="2"/>
    </font>
    <font>
      <b/>
      <sz val="11"/>
      <color theme="9" tint="-0.249977111117893"/>
      <name val="Segoe UI"/>
      <family val="2"/>
    </font>
    <font>
      <sz val="10"/>
      <name val="Arial"/>
      <family val="2"/>
    </font>
    <font>
      <sz val="11"/>
      <color rgb="FFFF0000"/>
      <name val="Segoe UI"/>
      <family val="2"/>
    </font>
    <font>
      <b/>
      <i/>
      <sz val="11"/>
      <color theme="1"/>
      <name val="Calibri"/>
      <family val="2"/>
      <scheme val="minor"/>
    </font>
    <font>
      <b/>
      <sz val="11"/>
      <color rgb="FFFF0000"/>
      <name val="Segoe UI"/>
      <family val="2"/>
    </font>
    <font>
      <b/>
      <sz val="11"/>
      <name val="Segoe UI"/>
      <family val="2"/>
    </font>
    <font>
      <b/>
      <sz val="12"/>
      <color theme="1"/>
      <name val="Segoe UI"/>
      <family val="2"/>
    </font>
    <font>
      <sz val="12"/>
      <color theme="1"/>
      <name val="Segoe UI"/>
      <family val="2"/>
    </font>
    <font>
      <sz val="12"/>
      <name val="Segoe UI"/>
      <family val="2"/>
    </font>
    <font>
      <b/>
      <sz val="12"/>
      <color rgb="FF000000"/>
      <name val="Segoe UI"/>
      <family val="2"/>
    </font>
    <font>
      <u/>
      <sz val="11"/>
      <color theme="10"/>
      <name val="Calibri"/>
      <family val="2"/>
      <scheme val="minor"/>
    </font>
    <font>
      <sz val="11"/>
      <color rgb="FF000000"/>
      <name val="Calibri"/>
      <family val="2"/>
    </font>
    <font>
      <b/>
      <sz val="11"/>
      <color rgb="FF000000"/>
      <name val="Arial"/>
      <family val="2"/>
    </font>
    <font>
      <sz val="11"/>
      <color rgb="FF000000"/>
      <name val="Arial"/>
      <family val="2"/>
    </font>
    <font>
      <sz val="11"/>
      <name val="Segoe UI"/>
      <family val="2"/>
    </font>
    <font>
      <sz val="11"/>
      <color rgb="FF000000"/>
      <name val="Segoe UI"/>
      <family val="2"/>
    </font>
    <font>
      <u/>
      <sz val="11"/>
      <color theme="10"/>
      <name val="Calibri"/>
      <family val="2"/>
    </font>
    <font>
      <sz val="11"/>
      <color rgb="FF000000"/>
      <name val="Calibri"/>
      <family val="2"/>
    </font>
    <font>
      <sz val="11"/>
      <color theme="1"/>
      <name val="Calibri"/>
      <family val="2"/>
    </font>
    <font>
      <sz val="11"/>
      <color theme="1"/>
      <name val="Arial"/>
      <family val="2"/>
    </font>
    <font>
      <b/>
      <sz val="11"/>
      <color theme="1"/>
      <name val="Arial"/>
      <family val="2"/>
    </font>
    <font>
      <b/>
      <sz val="11"/>
      <color rgb="FF000000"/>
      <name val="Roboto"/>
    </font>
    <font>
      <b/>
      <sz val="11"/>
      <color theme="1"/>
      <name val="Calibri"/>
      <family val="2"/>
    </font>
    <font>
      <i/>
      <sz val="11"/>
      <color theme="1"/>
      <name val="Segoe UI"/>
      <family val="2"/>
    </font>
    <font>
      <b/>
      <i/>
      <sz val="11"/>
      <color rgb="FFFF0000"/>
      <name val="Segoe UI"/>
      <family val="2"/>
    </font>
    <font>
      <b/>
      <sz val="12"/>
      <name val="Segoe UI"/>
      <family val="2"/>
    </font>
    <font>
      <b/>
      <i/>
      <sz val="14"/>
      <color theme="0"/>
      <name val="Segoe UI"/>
      <family val="2"/>
    </font>
    <font>
      <b/>
      <sz val="20"/>
      <color theme="9" tint="-0.249977111117893"/>
      <name val="Arial Rounded MT Bold"/>
      <family val="2"/>
    </font>
    <font>
      <sz val="20"/>
      <color theme="0"/>
      <name val="Arial Rounded MT Bold"/>
      <family val="2"/>
    </font>
    <font>
      <i/>
      <sz val="14"/>
      <color theme="3" tint="-0.499984740745262"/>
      <name val="Arial Rounded MT Bold"/>
      <family val="2"/>
    </font>
    <font>
      <i/>
      <sz val="12"/>
      <color theme="8" tint="-0.249977111117893"/>
      <name val="Arial Rounded MT Bold"/>
      <family val="2"/>
    </font>
    <font>
      <sz val="12"/>
      <color rgb="FF000000"/>
      <name val="Segoe UI"/>
      <family val="2"/>
    </font>
    <font>
      <b/>
      <u/>
      <sz val="11"/>
      <name val="Segoe UI"/>
      <family val="2"/>
    </font>
    <font>
      <b/>
      <sz val="12"/>
      <color rgb="FF000000"/>
      <name val="Segoe UI "/>
    </font>
    <font>
      <sz val="12"/>
      <name val="Segoe UI "/>
    </font>
    <font>
      <sz val="12"/>
      <color rgb="FF000000"/>
      <name val="Segoe UI "/>
    </font>
    <font>
      <sz val="12"/>
      <color theme="1"/>
      <name val="Segoe UI "/>
    </font>
    <font>
      <b/>
      <sz val="11"/>
      <color rgb="FF000000"/>
      <name val="Segoe UI"/>
      <family val="2"/>
    </font>
    <font>
      <b/>
      <sz val="18"/>
      <color theme="4" tint="-0.499984740745262"/>
      <name val="Arial Rounded MT Bold"/>
      <family val="2"/>
    </font>
    <font>
      <sz val="18"/>
      <color theme="1"/>
      <name val="Calibri"/>
      <family val="2"/>
      <scheme val="minor"/>
    </font>
    <font>
      <b/>
      <i/>
      <sz val="11"/>
      <name val="Segoe UI"/>
      <family val="2"/>
    </font>
    <font>
      <u/>
      <sz val="11"/>
      <color theme="1"/>
      <name val="Segoe UI"/>
      <family val="2"/>
    </font>
    <font>
      <sz val="7"/>
      <color rgb="FF555555"/>
      <name val="Arial"/>
      <family val="2"/>
    </font>
    <font>
      <sz val="18"/>
      <color theme="1"/>
      <name val="Arial Rounded MT Bold"/>
      <family val="2"/>
    </font>
    <font>
      <sz val="11"/>
      <color theme="0"/>
      <name val="Segoe UI"/>
      <family val="2"/>
    </font>
    <font>
      <b/>
      <sz val="10"/>
      <color theme="9" tint="-0.249977111117893"/>
      <name val="Segoe UI"/>
      <family val="2"/>
    </font>
    <font>
      <b/>
      <sz val="28"/>
      <color theme="8" tint="-0.249977111117893"/>
      <name val="Arial Rounded MT Bold"/>
      <family val="2"/>
    </font>
    <font>
      <sz val="8"/>
      <name val="Calibri"/>
      <family val="2"/>
      <scheme val="minor"/>
    </font>
    <font>
      <b/>
      <sz val="10"/>
      <color theme="1"/>
      <name val="Segoe UI"/>
      <family val="2"/>
    </font>
    <font>
      <i/>
      <u/>
      <sz val="11"/>
      <name val="Segoe UI"/>
      <family val="2"/>
    </font>
  </fonts>
  <fills count="32">
    <fill>
      <patternFill patternType="none"/>
    </fill>
    <fill>
      <patternFill patternType="gray125"/>
    </fill>
    <fill>
      <patternFill patternType="solid">
        <fgColor rgb="FF92D050"/>
        <bgColor indexed="64"/>
      </patternFill>
    </fill>
    <fill>
      <patternFill patternType="solid">
        <fgColor theme="0" tint="-4.9989318521683403E-2"/>
        <bgColor indexed="64"/>
      </patternFill>
    </fill>
    <fill>
      <patternFill patternType="solid">
        <fgColor theme="0"/>
        <bgColor indexed="64"/>
      </patternFill>
    </fill>
    <fill>
      <patternFill patternType="solid">
        <fgColor theme="8" tint="-0.249977111117893"/>
        <bgColor indexed="64"/>
      </patternFill>
    </fill>
    <fill>
      <patternFill patternType="solid">
        <fgColor theme="8" tint="0.39997558519241921"/>
        <bgColor indexed="64"/>
      </patternFill>
    </fill>
    <fill>
      <patternFill patternType="solid">
        <fgColor theme="0" tint="-0.14999847407452621"/>
        <bgColor indexed="64"/>
      </patternFill>
    </fill>
    <fill>
      <patternFill patternType="solid">
        <fgColor theme="9" tint="0.79998168889431442"/>
        <bgColor indexed="64"/>
      </patternFill>
    </fill>
    <fill>
      <patternFill patternType="solid">
        <fgColor theme="8" tint="0.79998168889431442"/>
        <bgColor indexed="64"/>
      </patternFill>
    </fill>
    <fill>
      <patternFill patternType="solid">
        <fgColor rgb="FFFFFFCC"/>
        <bgColor indexed="64"/>
      </patternFill>
    </fill>
    <fill>
      <patternFill patternType="solid">
        <fgColor theme="9" tint="0.39997558519241921"/>
        <bgColor indexed="64"/>
      </patternFill>
    </fill>
    <fill>
      <patternFill patternType="solid">
        <fgColor theme="5" tint="0.59999389629810485"/>
        <bgColor indexed="64"/>
      </patternFill>
    </fill>
    <fill>
      <patternFill patternType="solid">
        <fgColor rgb="FFFFE598"/>
        <bgColor rgb="FFFFE598"/>
      </patternFill>
    </fill>
    <fill>
      <patternFill patternType="solid">
        <fgColor rgb="FFCCCCCC"/>
        <bgColor rgb="FFCCCCCC"/>
      </patternFill>
    </fill>
    <fill>
      <patternFill patternType="solid">
        <fgColor rgb="FFFFFFFF"/>
        <bgColor rgb="FFFFFFFF"/>
      </patternFill>
    </fill>
    <fill>
      <patternFill patternType="solid">
        <fgColor rgb="FFB7B7B7"/>
        <bgColor rgb="FFB7B7B7"/>
      </patternFill>
    </fill>
    <fill>
      <patternFill patternType="solid">
        <fgColor rgb="FFD9D9D9"/>
        <bgColor rgb="FFD9D9D9"/>
      </patternFill>
    </fill>
    <fill>
      <patternFill patternType="solid">
        <fgColor rgb="FFD8D8D8"/>
        <bgColor rgb="FFD8D8D8"/>
      </patternFill>
    </fill>
    <fill>
      <patternFill patternType="solid">
        <fgColor theme="0"/>
        <bgColor theme="0"/>
      </patternFill>
    </fill>
    <fill>
      <patternFill patternType="solid">
        <fgColor rgb="FF93C47D"/>
        <bgColor rgb="FF93C47D"/>
      </patternFill>
    </fill>
    <fill>
      <patternFill patternType="solid">
        <fgColor rgb="FFFFD966"/>
        <bgColor rgb="FFFFD966"/>
      </patternFill>
    </fill>
    <fill>
      <patternFill patternType="solid">
        <fgColor rgb="FFFDFDFD"/>
        <bgColor rgb="FFFDFDFD"/>
      </patternFill>
    </fill>
    <fill>
      <patternFill patternType="solid">
        <fgColor rgb="FFF1C232"/>
        <bgColor rgb="FFF1C232"/>
      </patternFill>
    </fill>
    <fill>
      <patternFill patternType="solid">
        <fgColor rgb="FF999999"/>
        <bgColor rgb="FF999999"/>
      </patternFill>
    </fill>
    <fill>
      <patternFill patternType="solid">
        <fgColor rgb="FFFFFF00"/>
        <bgColor rgb="FFFFFFFF"/>
      </patternFill>
    </fill>
    <fill>
      <patternFill patternType="solid">
        <fgColor theme="2" tint="-9.9978637043366805E-2"/>
        <bgColor indexed="64"/>
      </patternFill>
    </fill>
    <fill>
      <patternFill patternType="solid">
        <fgColor rgb="FFCCFF99"/>
        <bgColor indexed="64"/>
      </patternFill>
    </fill>
    <fill>
      <patternFill patternType="solid">
        <fgColor theme="0" tint="-4.9989318521683403E-2"/>
        <bgColor rgb="FFFFFFFF"/>
      </patternFill>
    </fill>
    <fill>
      <patternFill patternType="solid">
        <fgColor theme="0" tint="-4.9989318521683403E-2"/>
        <bgColor rgb="FFB7B7B7"/>
      </patternFill>
    </fill>
    <fill>
      <patternFill patternType="solid">
        <fgColor theme="0" tint="-4.9989318521683403E-2"/>
        <bgColor rgb="FFCCCCCC"/>
      </patternFill>
    </fill>
    <fill>
      <patternFill patternType="solid">
        <fgColor theme="1"/>
        <bgColor rgb="FFCCCCCC"/>
      </patternFill>
    </fill>
  </fills>
  <borders count="114">
    <border>
      <left/>
      <right/>
      <top/>
      <bottom/>
      <diagonal/>
    </border>
    <border>
      <left style="medium">
        <color indexed="64"/>
      </left>
      <right style="medium">
        <color indexed="64"/>
      </right>
      <top style="medium">
        <color indexed="64"/>
      </top>
      <bottom/>
      <diagonal/>
    </border>
    <border>
      <left/>
      <right/>
      <top style="medium">
        <color theme="8" tint="-0.249977111117893"/>
      </top>
      <bottom/>
      <diagonal/>
    </border>
    <border>
      <left style="medium">
        <color theme="8" tint="-0.249977111117893"/>
      </left>
      <right/>
      <top/>
      <bottom/>
      <diagonal/>
    </border>
    <border>
      <left/>
      <right style="medium">
        <color theme="8" tint="-0.249977111117893"/>
      </right>
      <top/>
      <bottom/>
      <diagonal/>
    </border>
    <border>
      <left/>
      <right/>
      <top style="medium">
        <color theme="8" tint="-0.249977111117893"/>
      </top>
      <bottom style="medium">
        <color theme="8" tint="-0.249977111117893"/>
      </bottom>
      <diagonal/>
    </border>
    <border>
      <left style="medium">
        <color theme="8" tint="-0.249977111117893"/>
      </left>
      <right/>
      <top style="medium">
        <color theme="8" tint="-0.249977111117893"/>
      </top>
      <bottom style="medium">
        <color theme="8" tint="-0.249977111117893"/>
      </bottom>
      <diagonal/>
    </border>
    <border>
      <left style="medium">
        <color theme="8" tint="-0.249977111117893"/>
      </left>
      <right style="medium">
        <color theme="8" tint="-0.249977111117893"/>
      </right>
      <top style="medium">
        <color theme="8" tint="-0.249977111117893"/>
      </top>
      <bottom style="medium">
        <color theme="8" tint="-0.249977111117893"/>
      </bottom>
      <diagonal/>
    </border>
    <border>
      <left style="thin">
        <color indexed="64"/>
      </left>
      <right style="thin">
        <color indexed="64"/>
      </right>
      <top style="thin">
        <color indexed="64"/>
      </top>
      <bottom style="thin">
        <color indexed="64"/>
      </bottom>
      <diagonal/>
    </border>
    <border>
      <left style="thin">
        <color theme="1"/>
      </left>
      <right style="thin">
        <color theme="1"/>
      </right>
      <top style="thin">
        <color theme="1"/>
      </top>
      <bottom style="thin">
        <color theme="1"/>
      </bottom>
      <diagonal/>
    </border>
    <border>
      <left/>
      <right style="medium">
        <color theme="8" tint="-0.249977111117893"/>
      </right>
      <top style="medium">
        <color theme="8" tint="-0.249977111117893"/>
      </top>
      <bottom style="medium">
        <color theme="8" tint="-0.249977111117893"/>
      </bottom>
      <diagonal/>
    </border>
    <border>
      <left style="thin">
        <color theme="1"/>
      </left>
      <right/>
      <top style="thin">
        <color theme="1"/>
      </top>
      <bottom style="thin">
        <color theme="1"/>
      </bottom>
      <diagonal/>
    </border>
    <border>
      <left/>
      <right style="thin">
        <color theme="1"/>
      </right>
      <top style="thin">
        <color theme="1"/>
      </top>
      <bottom style="thin">
        <color theme="1"/>
      </bottom>
      <diagonal/>
    </border>
    <border>
      <left style="medium">
        <color indexed="64"/>
      </left>
      <right style="medium">
        <color indexed="64"/>
      </right>
      <top style="medium">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diagonal/>
    </border>
    <border>
      <left style="thin">
        <color theme="1"/>
      </left>
      <right style="thin">
        <color theme="1"/>
      </right>
      <top style="thin">
        <color theme="1"/>
      </top>
      <bottom/>
      <diagonal/>
    </border>
    <border>
      <left style="medium">
        <color indexed="64"/>
      </left>
      <right/>
      <top/>
      <bottom style="medium">
        <color indexed="64"/>
      </bottom>
      <diagonal/>
    </border>
    <border>
      <left style="medium">
        <color indexed="64"/>
      </left>
      <right/>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medium">
        <color indexed="64"/>
      </right>
      <top style="thin">
        <color indexed="64"/>
      </top>
      <bottom/>
      <diagonal/>
    </border>
    <border>
      <left style="thin">
        <color theme="1"/>
      </left>
      <right style="thin">
        <color theme="1"/>
      </right>
      <top/>
      <bottom style="thin">
        <color theme="1"/>
      </bottom>
      <diagonal/>
    </border>
    <border>
      <left style="medium">
        <color theme="8" tint="-0.249977111117893"/>
      </left>
      <right/>
      <top style="medium">
        <color theme="8" tint="-0.249977111117893"/>
      </top>
      <bottom/>
      <diagonal/>
    </border>
    <border>
      <left/>
      <right style="thin">
        <color indexed="64"/>
      </right>
      <top style="thin">
        <color indexed="64"/>
      </top>
      <bottom/>
      <diagonal/>
    </border>
    <border>
      <left/>
      <right/>
      <top style="thin">
        <color indexed="64"/>
      </top>
      <bottom style="thin">
        <color indexed="64"/>
      </bottom>
      <diagonal/>
    </border>
    <border>
      <left style="thin">
        <color rgb="FFB7B7B7"/>
      </left>
      <right style="thin">
        <color rgb="FFB7B7B7"/>
      </right>
      <top style="thin">
        <color rgb="FFB7B7B7"/>
      </top>
      <bottom style="thin">
        <color rgb="FFB7B7B7"/>
      </bottom>
      <diagonal/>
    </border>
    <border>
      <left/>
      <right/>
      <top/>
      <bottom style="thin">
        <color theme="1"/>
      </bottom>
      <diagonal/>
    </border>
    <border>
      <left style="thin">
        <color rgb="FFA5A5A5"/>
      </left>
      <right style="thin">
        <color rgb="FFA5A5A5"/>
      </right>
      <top style="thin">
        <color rgb="FFA5A5A5"/>
      </top>
      <bottom style="thin">
        <color rgb="FFA5A5A5"/>
      </bottom>
      <diagonal/>
    </border>
    <border>
      <left style="thin">
        <color theme="1"/>
      </left>
      <right/>
      <top style="thin">
        <color theme="1"/>
      </top>
      <bottom/>
      <diagonal/>
    </border>
    <border>
      <left/>
      <right style="thin">
        <color theme="1"/>
      </right>
      <top style="thin">
        <color theme="1"/>
      </top>
      <bottom/>
      <diagonal/>
    </border>
    <border>
      <left style="thin">
        <color rgb="FFA5A5A5"/>
      </left>
      <right style="thin">
        <color rgb="FFA5A5A5"/>
      </right>
      <top style="thin">
        <color rgb="FFA5A5A5"/>
      </top>
      <bottom/>
      <diagonal/>
    </border>
    <border>
      <left style="thin">
        <color theme="1"/>
      </left>
      <right/>
      <top/>
      <bottom style="thin">
        <color theme="1"/>
      </bottom>
      <diagonal/>
    </border>
    <border>
      <left/>
      <right style="thin">
        <color theme="1"/>
      </right>
      <top/>
      <bottom style="thin">
        <color theme="1"/>
      </bottom>
      <diagonal/>
    </border>
    <border>
      <left style="thin">
        <color theme="1"/>
      </left>
      <right/>
      <top style="thin">
        <color theme="1"/>
      </top>
      <bottom style="thin">
        <color indexed="64"/>
      </bottom>
      <diagonal/>
    </border>
    <border>
      <left/>
      <right style="thin">
        <color theme="1"/>
      </right>
      <top style="thin">
        <color theme="1"/>
      </top>
      <bottom style="thin">
        <color indexed="64"/>
      </bottom>
      <diagonal/>
    </border>
    <border>
      <left/>
      <right/>
      <top style="thin">
        <color theme="1"/>
      </top>
      <bottom style="thin">
        <color theme="1"/>
      </bottom>
      <diagonal/>
    </border>
    <border>
      <left/>
      <right style="thin">
        <color indexed="64"/>
      </right>
      <top style="thin">
        <color theme="1"/>
      </top>
      <bottom style="thin">
        <color indexed="64"/>
      </bottom>
      <diagonal/>
    </border>
    <border>
      <left style="thin">
        <color theme="1"/>
      </left>
      <right/>
      <top style="thin">
        <color indexed="64"/>
      </top>
      <bottom style="thin">
        <color indexed="64"/>
      </bottom>
      <diagonal/>
    </border>
    <border>
      <left/>
      <right style="thin">
        <color indexed="64"/>
      </right>
      <top/>
      <bottom style="thin">
        <color theme="1"/>
      </bottom>
      <diagonal/>
    </border>
    <border>
      <left style="thin">
        <color rgb="FFA5A5A5"/>
      </left>
      <right style="thin">
        <color rgb="FFA5A5A5"/>
      </right>
      <top/>
      <bottom/>
      <diagonal/>
    </border>
    <border>
      <left style="thin">
        <color rgb="FFA5A5A5"/>
      </left>
      <right style="thin">
        <color rgb="FFA5A5A5"/>
      </right>
      <top/>
      <bottom style="thin">
        <color rgb="FFA5A5A5"/>
      </bottom>
      <diagonal/>
    </border>
    <border>
      <left style="thin">
        <color rgb="FFA5A5A5"/>
      </left>
      <right/>
      <top style="thin">
        <color rgb="FFA5A5A5"/>
      </top>
      <bottom/>
      <diagonal/>
    </border>
    <border>
      <left style="thin">
        <color rgb="FFA5A5A5"/>
      </left>
      <right/>
      <top style="thin">
        <color rgb="FFA5A5A5"/>
      </top>
      <bottom style="thin">
        <color rgb="FFA5A5A5"/>
      </bottom>
      <diagonal/>
    </border>
    <border>
      <left/>
      <right style="thin">
        <color rgb="FFA5A5A5"/>
      </right>
      <top style="thin">
        <color rgb="FFA5A5A5"/>
      </top>
      <bottom style="thin">
        <color rgb="FFA5A5A5"/>
      </bottom>
      <diagonal/>
    </border>
    <border>
      <left style="thin">
        <color rgb="FFD9D9D9"/>
      </left>
      <right style="thin">
        <color rgb="FFD9D9D9"/>
      </right>
      <top style="thin">
        <color rgb="FFD9D9D9"/>
      </top>
      <bottom/>
      <diagonal/>
    </border>
    <border>
      <left style="thin">
        <color rgb="FF999999"/>
      </left>
      <right style="thin">
        <color rgb="FF999999"/>
      </right>
      <top style="thin">
        <color rgb="FF999999"/>
      </top>
      <bottom style="thin">
        <color rgb="FF999999"/>
      </bottom>
      <diagonal/>
    </border>
    <border>
      <left style="thin">
        <color rgb="FF999999"/>
      </left>
      <right style="thin">
        <color rgb="FF999999"/>
      </right>
      <top style="thin">
        <color rgb="FF999999"/>
      </top>
      <bottom/>
      <diagonal/>
    </border>
    <border>
      <left style="thin">
        <color rgb="FF999999"/>
      </left>
      <right style="thin">
        <color rgb="FF999999"/>
      </right>
      <top/>
      <bottom style="thin">
        <color rgb="FF999999"/>
      </bottom>
      <diagonal/>
    </border>
    <border>
      <left/>
      <right style="thin">
        <color rgb="FFA5A5A5"/>
      </right>
      <top style="thin">
        <color rgb="FFA5A5A5"/>
      </top>
      <bottom/>
      <diagonal/>
    </border>
    <border>
      <left style="thin">
        <color rgb="FF000000"/>
      </left>
      <right style="thin">
        <color rgb="FF000000"/>
      </right>
      <top style="thin">
        <color rgb="FF000000"/>
      </top>
      <bottom/>
      <diagonal/>
    </border>
    <border>
      <left style="thin">
        <color rgb="FFB7B7B7"/>
      </left>
      <right style="thin">
        <color rgb="FFB7B7B7"/>
      </right>
      <top style="thin">
        <color rgb="FFB7B7B7"/>
      </top>
      <bottom/>
      <diagonal/>
    </border>
    <border>
      <left/>
      <right style="thin">
        <color rgb="FFA5A5A5"/>
      </right>
      <top/>
      <bottom/>
      <diagonal/>
    </border>
    <border>
      <left/>
      <right style="thin">
        <color rgb="FFA5A5A5"/>
      </right>
      <top/>
      <bottom style="thin">
        <color rgb="FFA5A5A5"/>
      </bottom>
      <diagonal/>
    </border>
    <border>
      <left style="thin">
        <color theme="1"/>
      </left>
      <right/>
      <top/>
      <bottom/>
      <diagonal/>
    </border>
    <border>
      <left/>
      <right/>
      <top style="thin">
        <color theme="1"/>
      </top>
      <bottom/>
      <diagonal/>
    </border>
    <border>
      <left style="thin">
        <color theme="1"/>
      </left>
      <right style="thin">
        <color theme="1"/>
      </right>
      <top/>
      <bottom/>
      <diagonal/>
    </border>
    <border>
      <left style="thin">
        <color theme="1"/>
      </left>
      <right style="thin">
        <color indexed="64"/>
      </right>
      <top style="thin">
        <color theme="1"/>
      </top>
      <bottom/>
      <diagonal/>
    </border>
    <border>
      <left style="thin">
        <color theme="1"/>
      </left>
      <right style="thin">
        <color indexed="64"/>
      </right>
      <top/>
      <bottom style="thin">
        <color theme="1"/>
      </bottom>
      <diagonal/>
    </border>
    <border>
      <left style="thin">
        <color theme="1"/>
      </left>
      <right/>
      <top/>
      <bottom style="thin">
        <color indexed="64"/>
      </bottom>
      <diagonal/>
    </border>
    <border>
      <left style="thin">
        <color theme="1"/>
      </left>
      <right/>
      <top style="thin">
        <color indexed="64"/>
      </top>
      <bottom/>
      <diagonal/>
    </border>
    <border>
      <left style="thin">
        <color theme="1"/>
      </left>
      <right/>
      <top style="thin">
        <color indexed="64"/>
      </top>
      <bottom style="thin">
        <color theme="1"/>
      </bottom>
      <diagonal/>
    </border>
    <border>
      <left/>
      <right style="thin">
        <color indexed="64"/>
      </right>
      <top style="thin">
        <color indexed="64"/>
      </top>
      <bottom style="thin">
        <color theme="1"/>
      </bottom>
      <diagonal/>
    </border>
    <border>
      <left/>
      <right/>
      <top style="thin">
        <color theme="1"/>
      </top>
      <bottom style="thin">
        <color indexed="64"/>
      </bottom>
      <diagonal/>
    </border>
    <border>
      <left/>
      <right style="medium">
        <color theme="8" tint="-0.249977111117893"/>
      </right>
      <top style="medium">
        <color theme="8" tint="-0.249977111117893"/>
      </top>
      <bottom/>
      <diagonal/>
    </border>
    <border>
      <left style="medium">
        <color theme="8" tint="-0.249977111117893"/>
      </left>
      <right/>
      <top/>
      <bottom style="medium">
        <color theme="8" tint="-0.249977111117893"/>
      </bottom>
      <diagonal/>
    </border>
    <border>
      <left/>
      <right style="medium">
        <color theme="8" tint="-0.249977111117893"/>
      </right>
      <top/>
      <bottom style="medium">
        <color theme="8" tint="-0.249977111117893"/>
      </bottom>
      <diagonal/>
    </border>
    <border>
      <left/>
      <right/>
      <top/>
      <bottom style="medium">
        <color theme="8" tint="-0.249977111117893"/>
      </bottom>
      <diagonal/>
    </border>
    <border>
      <left style="thin">
        <color rgb="FFB7B7B7"/>
      </left>
      <right style="thin">
        <color rgb="FFB7B7B7"/>
      </right>
      <top/>
      <bottom style="thin">
        <color rgb="FFB7B7B7"/>
      </bottom>
      <diagonal/>
    </border>
    <border>
      <left/>
      <right style="thin">
        <color rgb="FFB7B7B7"/>
      </right>
      <top style="thin">
        <color rgb="FFB7B7B7"/>
      </top>
      <bottom style="thin">
        <color rgb="FFB7B7B7"/>
      </bottom>
      <diagonal/>
    </border>
    <border>
      <left style="thin">
        <color rgb="FFB7B7B7"/>
      </left>
      <right/>
      <top style="thin">
        <color rgb="FFB7B7B7"/>
      </top>
      <bottom style="thin">
        <color rgb="FFB7B7B7"/>
      </bottom>
      <diagonal/>
    </border>
    <border>
      <left/>
      <right style="thin">
        <color rgb="FFB7B7B7"/>
      </right>
      <top/>
      <bottom style="thin">
        <color rgb="FFB7B7B7"/>
      </bottom>
      <diagonal/>
    </border>
    <border>
      <left style="thin">
        <color rgb="FFB7B7B7"/>
      </left>
      <right/>
      <top/>
      <bottom style="thin">
        <color rgb="FFB7B7B7"/>
      </bottom>
      <diagonal/>
    </border>
    <border>
      <left/>
      <right style="thin">
        <color rgb="FFB7B7B7"/>
      </right>
      <top style="thin">
        <color rgb="FFB7B7B7"/>
      </top>
      <bottom/>
      <diagonal/>
    </border>
    <border>
      <left style="thin">
        <color rgb="FFB7B7B7"/>
      </left>
      <right/>
      <top style="thin">
        <color rgb="FFB7B7B7"/>
      </top>
      <bottom/>
      <diagonal/>
    </border>
    <border>
      <left style="thin">
        <color rgb="FFA5A5A5"/>
      </left>
      <right/>
      <top/>
      <bottom/>
      <diagonal/>
    </border>
    <border>
      <left/>
      <right/>
      <top style="thin">
        <color rgb="FFA5A5A5"/>
      </top>
      <bottom/>
      <diagonal/>
    </border>
    <border>
      <left style="thin">
        <color rgb="FFA5A5A5"/>
      </left>
      <right/>
      <top/>
      <bottom style="thin">
        <color rgb="FFA5A5A5"/>
      </bottom>
      <diagonal/>
    </border>
    <border>
      <left/>
      <right/>
      <top style="thin">
        <color rgb="FFA5A5A5"/>
      </top>
      <bottom style="thin">
        <color rgb="FFA5A5A5"/>
      </bottom>
      <diagonal/>
    </border>
    <border>
      <left/>
      <right style="thin">
        <color rgb="FF999999"/>
      </right>
      <top style="thin">
        <color rgb="FF999999"/>
      </top>
      <bottom style="thin">
        <color rgb="FF999999"/>
      </bottom>
      <diagonal/>
    </border>
    <border>
      <left/>
      <right style="thin">
        <color rgb="FF999999"/>
      </right>
      <top style="thin">
        <color rgb="FF999999"/>
      </top>
      <bottom/>
      <diagonal/>
    </border>
    <border>
      <left style="thin">
        <color rgb="FF999999"/>
      </left>
      <right/>
      <top style="thin">
        <color rgb="FF999999"/>
      </top>
      <bottom style="thin">
        <color rgb="FF999999"/>
      </bottom>
      <diagonal/>
    </border>
    <border>
      <left/>
      <right style="thin">
        <color rgb="FF999999"/>
      </right>
      <top/>
      <bottom style="thin">
        <color rgb="FF999999"/>
      </bottom>
      <diagonal/>
    </border>
    <border>
      <left style="thin">
        <color rgb="FF999999"/>
      </left>
      <right/>
      <top/>
      <bottom style="thin">
        <color rgb="FF999999"/>
      </bottom>
      <diagonal/>
    </border>
    <border>
      <left style="thin">
        <color rgb="FF999999"/>
      </left>
      <right/>
      <top style="thin">
        <color rgb="FF999999"/>
      </top>
      <bottom/>
      <diagonal/>
    </border>
    <border>
      <left style="thin">
        <color theme="1"/>
      </left>
      <right style="thin">
        <color indexed="64"/>
      </right>
      <top/>
      <bottom/>
      <diagonal/>
    </border>
    <border>
      <left style="thin">
        <color theme="1"/>
      </left>
      <right style="thin">
        <color indexed="64"/>
      </right>
      <top style="thin">
        <color theme="1"/>
      </top>
      <bottom style="thin">
        <color indexed="64"/>
      </bottom>
      <diagonal/>
    </border>
    <border>
      <left/>
      <right/>
      <top style="thin">
        <color indexed="64"/>
      </top>
      <bottom/>
      <diagonal/>
    </border>
    <border>
      <left style="thin">
        <color indexed="64"/>
      </left>
      <right style="thin">
        <color indexed="64"/>
      </right>
      <top/>
      <bottom/>
      <diagonal/>
    </border>
    <border>
      <left style="thin">
        <color theme="1"/>
      </left>
      <right style="thin">
        <color indexed="64"/>
      </right>
      <top style="thin">
        <color indexed="64"/>
      </top>
      <bottom/>
      <diagonal/>
    </border>
    <border>
      <left style="thin">
        <color theme="1"/>
      </left>
      <right style="thin">
        <color indexed="64"/>
      </right>
      <top/>
      <bottom style="thin">
        <color indexed="64"/>
      </bottom>
      <diagonal/>
    </border>
    <border>
      <left/>
      <right/>
      <top/>
      <bottom style="thin">
        <color indexed="64"/>
      </bottom>
      <diagonal/>
    </border>
    <border>
      <left/>
      <right style="thin">
        <color indexed="64"/>
      </right>
      <top/>
      <bottom/>
      <diagonal/>
    </border>
    <border>
      <left style="medium">
        <color indexed="64"/>
      </left>
      <right style="medium">
        <color indexed="64"/>
      </right>
      <top/>
      <bottom style="medium">
        <color indexed="64"/>
      </bottom>
      <diagonal/>
    </border>
    <border>
      <left/>
      <right/>
      <top style="medium">
        <color indexed="64"/>
      </top>
      <bottom style="medium">
        <color indexed="64"/>
      </bottom>
      <diagonal/>
    </border>
    <border>
      <left/>
      <right/>
      <top/>
      <bottom style="medium">
        <color indexed="64"/>
      </bottom>
      <diagonal/>
    </border>
    <border>
      <left/>
      <right/>
      <top style="medium">
        <color indexed="64"/>
      </top>
      <bottom/>
      <diagonal/>
    </border>
    <border>
      <left style="thin">
        <color indexed="64"/>
      </left>
      <right/>
      <top style="thin">
        <color indexed="64"/>
      </top>
      <bottom/>
      <diagonal/>
    </border>
    <border>
      <left/>
      <right style="thin">
        <color indexed="64"/>
      </right>
      <top/>
      <bottom style="thin">
        <color indexed="64"/>
      </bottom>
      <diagonal/>
    </border>
    <border>
      <left/>
      <right/>
      <top style="thin">
        <color indexed="64"/>
      </top>
      <bottom style="thin">
        <color theme="1"/>
      </bottom>
      <diagonal/>
    </border>
    <border>
      <left style="thin">
        <color theme="1"/>
      </left>
      <right style="thin">
        <color theme="1"/>
      </right>
      <top style="thin">
        <color theme="1"/>
      </top>
      <bottom style="thin">
        <color indexed="64"/>
      </bottom>
      <diagonal/>
    </border>
    <border>
      <left style="thin">
        <color rgb="FFA5A5A5"/>
      </left>
      <right style="thin">
        <color rgb="FFA5A5A5"/>
      </right>
      <top style="thin">
        <color rgb="FFA5A5A5"/>
      </top>
      <bottom style="thick">
        <color auto="1"/>
      </bottom>
      <diagonal/>
    </border>
    <border>
      <left style="thin">
        <color rgb="FFA5A5A5"/>
      </left>
      <right style="thin">
        <color rgb="FFA5A5A5"/>
      </right>
      <top style="thick">
        <color auto="1"/>
      </top>
      <bottom style="thin">
        <color rgb="FFA5A5A5"/>
      </bottom>
      <diagonal/>
    </border>
    <border>
      <left/>
      <right/>
      <top/>
      <bottom style="thin">
        <color rgb="FFA5A5A5"/>
      </bottom>
      <diagonal/>
    </border>
    <border>
      <left style="thin">
        <color rgb="FFA5A5A5"/>
      </left>
      <right style="thin">
        <color rgb="FFA5A5A5"/>
      </right>
      <top style="thin">
        <color theme="0" tint="-0.14999847407452621"/>
      </top>
      <bottom style="thin">
        <color rgb="FFA5A5A5"/>
      </bottom>
      <diagonal/>
    </border>
    <border>
      <left style="thin">
        <color rgb="FFA5A5A5"/>
      </left>
      <right style="thin">
        <color rgb="FFA5A5A5"/>
      </right>
      <top style="thin">
        <color rgb="FFA5A5A5"/>
      </top>
      <bottom style="thin">
        <color theme="0" tint="-0.14999847407452621"/>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theme="0" tint="-0.249977111117893"/>
      </left>
      <right style="thin">
        <color theme="0" tint="-0.249977111117893"/>
      </right>
      <top style="thin">
        <color theme="0" tint="-0.249977111117893"/>
      </top>
      <bottom style="thin">
        <color theme="0" tint="-0.249977111117893"/>
      </bottom>
      <diagonal/>
    </border>
  </borders>
  <cellStyleXfs count="9">
    <xf numFmtId="0" fontId="0" fillId="0" borderId="0"/>
    <xf numFmtId="0" fontId="1" fillId="0" borderId="0"/>
    <xf numFmtId="0" fontId="2" fillId="0" borderId="0" applyNumberFormat="0" applyFill="0" applyBorder="0" applyAlignment="0" applyProtection="0"/>
    <xf numFmtId="0" fontId="13" fillId="0" borderId="0"/>
    <xf numFmtId="0" fontId="22" fillId="0" borderId="0" applyNumberFormat="0" applyFill="0" applyBorder="0" applyAlignment="0" applyProtection="0"/>
    <xf numFmtId="0" fontId="23" fillId="0" borderId="0"/>
    <xf numFmtId="0" fontId="28" fillId="0" borderId="0" applyNumberFormat="0" applyFill="0" applyBorder="0" applyAlignment="0" applyProtection="0"/>
    <xf numFmtId="0" fontId="29" fillId="0" borderId="0"/>
    <xf numFmtId="0" fontId="23" fillId="0" borderId="0"/>
  </cellStyleXfs>
  <cellXfs count="1057">
    <xf numFmtId="0" fontId="0" fillId="0" borderId="0" xfId="0"/>
    <xf numFmtId="0" fontId="0" fillId="2" borderId="0" xfId="0" applyFill="1"/>
    <xf numFmtId="0" fontId="1" fillId="0" borderId="0" xfId="0" applyFont="1"/>
    <xf numFmtId="0" fontId="1" fillId="3" borderId="0" xfId="0" applyFont="1" applyFill="1"/>
    <xf numFmtId="0" fontId="0" fillId="0" borderId="0" xfId="0"/>
    <xf numFmtId="0" fontId="0" fillId="0" borderId="0" xfId="0" applyAlignment="1">
      <alignment wrapText="1"/>
    </xf>
    <xf numFmtId="0" fontId="0" fillId="2" borderId="0" xfId="0" applyFill="1" applyAlignment="1">
      <alignment wrapText="1"/>
    </xf>
    <xf numFmtId="0" fontId="1" fillId="3" borderId="0" xfId="0" applyFont="1" applyFill="1" applyAlignment="1">
      <alignment horizontal="center" vertical="center"/>
    </xf>
    <xf numFmtId="0" fontId="0" fillId="2" borderId="0" xfId="0" applyFill="1" applyAlignment="1">
      <alignment horizontal="left" vertical="center"/>
    </xf>
    <xf numFmtId="0" fontId="0" fillId="0" borderId="0" xfId="0" applyAlignment="1">
      <alignment horizontal="left" vertical="center"/>
    </xf>
    <xf numFmtId="0" fontId="0" fillId="0" borderId="0" xfId="0" applyAlignment="1">
      <alignment horizontal="left" vertical="center" wrapText="1"/>
    </xf>
    <xf numFmtId="0" fontId="0" fillId="0" borderId="1" xfId="0" applyBorder="1" applyAlignment="1">
      <alignment vertical="center" wrapText="1"/>
    </xf>
    <xf numFmtId="0" fontId="0" fillId="0" borderId="0" xfId="0" applyFill="1" applyBorder="1" applyAlignment="1">
      <alignment vertical="center" wrapText="1"/>
    </xf>
    <xf numFmtId="0" fontId="1" fillId="3" borderId="0" xfId="0" applyFont="1" applyFill="1" applyAlignment="1">
      <alignment horizontal="center"/>
    </xf>
    <xf numFmtId="0" fontId="1" fillId="3" borderId="0" xfId="0" applyFont="1" applyFill="1" applyBorder="1" applyAlignment="1">
      <alignment horizontal="center" vertical="center"/>
    </xf>
    <xf numFmtId="0" fontId="1" fillId="3" borderId="0" xfId="0" applyFont="1" applyFill="1" applyBorder="1"/>
    <xf numFmtId="0" fontId="1" fillId="3" borderId="0" xfId="0" applyFont="1" applyFill="1" applyBorder="1" applyAlignment="1">
      <alignment horizontal="center" vertical="center" wrapText="1"/>
    </xf>
    <xf numFmtId="0" fontId="1" fillId="0" borderId="0" xfId="0" applyFont="1" applyAlignment="1">
      <alignment wrapText="1"/>
    </xf>
    <xf numFmtId="0" fontId="1" fillId="5" borderId="0" xfId="0" applyFont="1" applyFill="1"/>
    <xf numFmtId="0" fontId="1" fillId="3" borderId="3" xfId="0" applyFont="1" applyFill="1" applyBorder="1"/>
    <xf numFmtId="0" fontId="1" fillId="6" borderId="0" xfId="0" applyFont="1" applyFill="1" applyBorder="1" applyAlignment="1">
      <alignment horizontal="center"/>
    </xf>
    <xf numFmtId="0" fontId="1" fillId="3" borderId="2" xfId="0" applyFont="1" applyFill="1" applyBorder="1" applyAlignment="1">
      <alignment horizontal="center"/>
    </xf>
    <xf numFmtId="0" fontId="1" fillId="3" borderId="5" xfId="0" applyFont="1" applyFill="1" applyBorder="1"/>
    <xf numFmtId="0" fontId="1" fillId="4" borderId="6" xfId="0" applyFont="1" applyFill="1" applyBorder="1" applyAlignment="1">
      <alignment horizontal="center" vertical="center" wrapText="1"/>
    </xf>
    <xf numFmtId="0" fontId="1" fillId="4" borderId="7" xfId="0" applyFont="1" applyFill="1" applyBorder="1" applyAlignment="1">
      <alignment horizontal="center" vertical="center" wrapText="1"/>
    </xf>
    <xf numFmtId="0" fontId="5" fillId="3" borderId="4" xfId="0" applyFont="1" applyFill="1" applyBorder="1" applyAlignment="1">
      <alignment horizontal="center" vertical="center" wrapText="1"/>
    </xf>
    <xf numFmtId="0" fontId="5" fillId="3" borderId="0" xfId="0" applyFont="1" applyFill="1" applyAlignment="1">
      <alignment horizontal="center" vertical="center" wrapText="1"/>
    </xf>
    <xf numFmtId="0" fontId="5" fillId="3" borderId="0" xfId="0" applyFont="1" applyFill="1" applyAlignment="1">
      <alignment horizontal="center" vertical="center"/>
    </xf>
    <xf numFmtId="0" fontId="5" fillId="3" borderId="0" xfId="0" applyFont="1" applyFill="1" applyAlignment="1">
      <alignment horizontal="center"/>
    </xf>
    <xf numFmtId="0" fontId="1" fillId="4" borderId="2" xfId="0" applyFont="1" applyFill="1" applyBorder="1" applyAlignment="1">
      <alignment horizontal="center" vertical="center" wrapText="1"/>
    </xf>
    <xf numFmtId="0" fontId="7" fillId="0" borderId="9" xfId="0" applyFont="1" applyBorder="1" applyAlignment="1">
      <alignment horizontal="center" vertical="center" wrapText="1"/>
    </xf>
    <xf numFmtId="0" fontId="7" fillId="7" borderId="9" xfId="0" applyFont="1" applyFill="1" applyBorder="1" applyAlignment="1">
      <alignment horizontal="center" vertical="center" wrapText="1"/>
    </xf>
    <xf numFmtId="0" fontId="1" fillId="7" borderId="9" xfId="0" applyFont="1" applyFill="1" applyBorder="1" applyAlignment="1">
      <alignment horizontal="center" vertical="center" wrapText="1"/>
    </xf>
    <xf numFmtId="0" fontId="1" fillId="0" borderId="0" xfId="0" applyFont="1" applyAlignment="1">
      <alignment horizontal="center" vertical="center"/>
    </xf>
    <xf numFmtId="0" fontId="1" fillId="0" borderId="0" xfId="1" applyFont="1" applyFill="1" applyAlignment="1">
      <alignment horizontal="center" vertical="center"/>
    </xf>
    <xf numFmtId="0" fontId="3" fillId="0" borderId="0" xfId="2" applyFont="1" applyFill="1" applyBorder="1" applyAlignment="1">
      <alignment horizontal="center" vertical="center"/>
    </xf>
    <xf numFmtId="0" fontId="1" fillId="0" borderId="0" xfId="0" applyFont="1" applyFill="1" applyAlignment="1">
      <alignment horizontal="center" vertical="center"/>
    </xf>
    <xf numFmtId="0" fontId="7" fillId="3" borderId="0" xfId="0" applyFont="1" applyFill="1" applyAlignment="1">
      <alignment horizontal="center" vertical="center"/>
    </xf>
    <xf numFmtId="0" fontId="7" fillId="3" borderId="0" xfId="0" applyFont="1" applyFill="1" applyAlignment="1">
      <alignment horizontal="center" vertical="center" wrapText="1"/>
    </xf>
    <xf numFmtId="0" fontId="7" fillId="3" borderId="0" xfId="0" applyFont="1" applyFill="1" applyBorder="1" applyAlignment="1">
      <alignment horizontal="center" vertical="center"/>
    </xf>
    <xf numFmtId="0" fontId="7" fillId="3" borderId="0" xfId="0" applyFont="1" applyFill="1" applyBorder="1" applyAlignment="1">
      <alignment horizontal="center" vertical="center" wrapText="1"/>
    </xf>
    <xf numFmtId="0" fontId="1" fillId="3" borderId="0" xfId="0" applyFont="1" applyFill="1" applyBorder="1" applyAlignment="1">
      <alignment vertical="center" wrapText="1"/>
    </xf>
    <xf numFmtId="0" fontId="1" fillId="5" borderId="0" xfId="0" applyFont="1" applyFill="1" applyAlignment="1">
      <alignment horizontal="center" vertical="center"/>
    </xf>
    <xf numFmtId="0" fontId="7" fillId="5" borderId="0" xfId="0" applyFont="1" applyFill="1" applyAlignment="1">
      <alignment horizontal="center" vertical="center"/>
    </xf>
    <xf numFmtId="0" fontId="12" fillId="3" borderId="0" xfId="0" applyFont="1" applyFill="1" applyAlignment="1">
      <alignment horizontal="center" vertical="center"/>
    </xf>
    <xf numFmtId="0" fontId="12" fillId="3" borderId="0" xfId="0" applyFont="1" applyFill="1" applyAlignment="1">
      <alignment horizontal="center" vertical="center" wrapText="1"/>
    </xf>
    <xf numFmtId="0" fontId="12" fillId="3" borderId="0" xfId="0" applyFont="1" applyFill="1" applyBorder="1" applyAlignment="1">
      <alignment horizontal="center" vertical="center"/>
    </xf>
    <xf numFmtId="0" fontId="12" fillId="3" borderId="0" xfId="0" applyFont="1" applyFill="1" applyBorder="1" applyAlignment="1">
      <alignment horizontal="center" vertical="center" wrapText="1"/>
    </xf>
    <xf numFmtId="0" fontId="1" fillId="0" borderId="8" xfId="0" applyFont="1" applyFill="1" applyBorder="1" applyAlignment="1">
      <alignment horizontal="center" vertical="center" wrapText="1"/>
    </xf>
    <xf numFmtId="0" fontId="4" fillId="0" borderId="0" xfId="0" applyFont="1"/>
    <xf numFmtId="0" fontId="4" fillId="0" borderId="0" xfId="0" applyFont="1" applyAlignment="1">
      <alignment horizontal="center" vertical="center"/>
    </xf>
    <xf numFmtId="0" fontId="4" fillId="0" borderId="0" xfId="0" applyFont="1" applyFill="1" applyAlignment="1">
      <alignment horizontal="center" vertical="center"/>
    </xf>
    <xf numFmtId="0" fontId="4" fillId="0" borderId="0" xfId="0" applyFont="1" applyFill="1"/>
    <xf numFmtId="0" fontId="0" fillId="0" borderId="0" xfId="0" applyFill="1"/>
    <xf numFmtId="0" fontId="4" fillId="0" borderId="23" xfId="0" applyFont="1" applyBorder="1" applyAlignment="1">
      <alignment horizontal="center" vertical="center" wrapText="1"/>
    </xf>
    <xf numFmtId="0" fontId="4" fillId="0" borderId="13" xfId="0" applyFont="1" applyFill="1" applyBorder="1" applyAlignment="1">
      <alignment horizontal="center" vertical="center"/>
    </xf>
    <xf numFmtId="0" fontId="15" fillId="0" borderId="19" xfId="0" applyFont="1" applyFill="1" applyBorder="1" applyAlignment="1">
      <alignment horizontal="center" vertical="center"/>
    </xf>
    <xf numFmtId="0" fontId="15" fillId="0" borderId="20" xfId="0" applyFont="1" applyFill="1" applyBorder="1" applyAlignment="1">
      <alignment horizontal="center" vertical="center"/>
    </xf>
    <xf numFmtId="0" fontId="15" fillId="0" borderId="20" xfId="0" applyFont="1" applyBorder="1" applyAlignment="1">
      <alignment horizontal="center" vertical="center"/>
    </xf>
    <xf numFmtId="0" fontId="15" fillId="0" borderId="17" xfId="0" applyFont="1" applyBorder="1" applyAlignment="1">
      <alignment horizontal="center" vertical="center"/>
    </xf>
    <xf numFmtId="0" fontId="0" fillId="0" borderId="24" xfId="0" applyBorder="1" applyAlignment="1">
      <alignment horizontal="left" vertical="center" wrapText="1"/>
    </xf>
    <xf numFmtId="0" fontId="4" fillId="0" borderId="25" xfId="0" applyFont="1" applyBorder="1" applyAlignment="1">
      <alignment horizontal="left" vertical="center" wrapText="1"/>
    </xf>
    <xf numFmtId="0" fontId="4" fillId="0" borderId="26" xfId="0" applyFont="1" applyBorder="1" applyAlignment="1">
      <alignment horizontal="left" vertical="center" wrapText="1"/>
    </xf>
    <xf numFmtId="0" fontId="4" fillId="11" borderId="13" xfId="0" applyFont="1" applyFill="1" applyBorder="1" applyAlignment="1">
      <alignment horizontal="center" vertical="center" wrapText="1"/>
    </xf>
    <xf numFmtId="0" fontId="4" fillId="10" borderId="25" xfId="0" applyFont="1" applyFill="1" applyBorder="1" applyAlignment="1">
      <alignment horizontal="center" vertical="center" wrapText="1"/>
    </xf>
    <xf numFmtId="0" fontId="14" fillId="0" borderId="0" xfId="0" applyFont="1"/>
    <xf numFmtId="0" fontId="17" fillId="7" borderId="9" xfId="0" applyFont="1" applyFill="1" applyBorder="1" applyAlignment="1">
      <alignment horizontal="center" vertical="center" wrapText="1"/>
    </xf>
    <xf numFmtId="0" fontId="6" fillId="5" borderId="9" xfId="0" applyFont="1" applyFill="1" applyBorder="1" applyAlignment="1">
      <alignment horizontal="center" vertical="center" wrapText="1"/>
    </xf>
    <xf numFmtId="0" fontId="0" fillId="0" borderId="0" xfId="0"/>
    <xf numFmtId="0" fontId="1" fillId="0" borderId="0" xfId="0" applyFont="1"/>
    <xf numFmtId="0" fontId="4" fillId="0" borderId="0" xfId="0" applyFont="1"/>
    <xf numFmtId="0" fontId="22" fillId="0" borderId="0" xfId="4"/>
    <xf numFmtId="0" fontId="25" fillId="0" borderId="0" xfId="5" applyFont="1" applyAlignment="1">
      <alignment horizontal="center" vertical="center" wrapText="1"/>
    </xf>
    <xf numFmtId="0" fontId="23" fillId="0" borderId="0" xfId="5"/>
    <xf numFmtId="0" fontId="24" fillId="14" borderId="34" xfId="5" applyFont="1" applyFill="1" applyBorder="1" applyAlignment="1">
      <alignment horizontal="center" vertical="center" wrapText="1"/>
    </xf>
    <xf numFmtId="0" fontId="24" fillId="14" borderId="34" xfId="5" applyFont="1" applyFill="1" applyBorder="1" applyAlignment="1">
      <alignment horizontal="left" vertical="top" wrapText="1"/>
    </xf>
    <xf numFmtId="0" fontId="25" fillId="0" borderId="34" xfId="5" applyFont="1" applyBorder="1" applyAlignment="1">
      <alignment horizontal="center" vertical="center" wrapText="1"/>
    </xf>
    <xf numFmtId="0" fontId="25" fillId="0" borderId="37" xfId="5" applyFont="1" applyBorder="1" applyAlignment="1">
      <alignment horizontal="center" vertical="center" wrapText="1"/>
    </xf>
    <xf numFmtId="0" fontId="25" fillId="0" borderId="0" xfId="5" applyFont="1" applyAlignment="1">
      <alignment horizontal="left" vertical="top" wrapText="1"/>
    </xf>
    <xf numFmtId="0" fontId="25" fillId="14" borderId="34" xfId="5" applyFont="1" applyFill="1" applyBorder="1" applyAlignment="1">
      <alignment horizontal="center" vertical="center" wrapText="1"/>
    </xf>
    <xf numFmtId="0" fontId="24" fillId="17" borderId="34" xfId="5" applyFont="1" applyFill="1" applyBorder="1" applyAlignment="1">
      <alignment horizontal="left" vertical="center" wrapText="1"/>
    </xf>
    <xf numFmtId="0" fontId="24" fillId="17" borderId="34" xfId="5" applyFont="1" applyFill="1" applyBorder="1" applyAlignment="1">
      <alignment horizontal="center" vertical="center" wrapText="1"/>
    </xf>
    <xf numFmtId="0" fontId="25" fillId="15" borderId="34" xfId="5" applyFont="1" applyFill="1" applyBorder="1" applyAlignment="1">
      <alignment horizontal="left" vertical="center" wrapText="1"/>
    </xf>
    <xf numFmtId="0" fontId="25" fillId="15" borderId="34" xfId="5" applyFont="1" applyFill="1" applyBorder="1" applyAlignment="1">
      <alignment horizontal="center" vertical="center" wrapText="1"/>
    </xf>
    <xf numFmtId="0" fontId="25" fillId="0" borderId="0" xfId="5" applyFont="1" applyAlignment="1">
      <alignment horizontal="left" vertical="center" wrapText="1"/>
    </xf>
    <xf numFmtId="0" fontId="25" fillId="15" borderId="37" xfId="5" applyFont="1" applyFill="1" applyBorder="1" applyAlignment="1">
      <alignment horizontal="left" vertical="center" wrapText="1"/>
    </xf>
    <xf numFmtId="0" fontId="25" fillId="0" borderId="0" xfId="5" applyFont="1" applyAlignment="1">
      <alignment horizontal="center" vertical="center"/>
    </xf>
    <xf numFmtId="0" fontId="25" fillId="0" borderId="0" xfId="5" applyFont="1" applyAlignment="1">
      <alignment horizontal="left" vertical="top"/>
    </xf>
    <xf numFmtId="0" fontId="25" fillId="0" borderId="0" xfId="5" applyFont="1" applyAlignment="1">
      <alignment horizontal="right" vertical="center" wrapText="1"/>
    </xf>
    <xf numFmtId="0" fontId="31" fillId="0" borderId="0" xfId="5" applyFont="1"/>
    <xf numFmtId="0" fontId="25" fillId="15" borderId="34" xfId="5" applyFont="1" applyFill="1" applyBorder="1" applyAlignment="1">
      <alignment horizontal="left" vertical="top" wrapText="1"/>
    </xf>
    <xf numFmtId="0" fontId="25" fillId="15" borderId="37" xfId="5" applyFont="1" applyFill="1" applyBorder="1" applyAlignment="1">
      <alignment horizontal="center" vertical="center" wrapText="1"/>
    </xf>
    <xf numFmtId="0" fontId="24" fillId="15" borderId="34" xfId="5" applyFont="1" applyFill="1" applyBorder="1" applyAlignment="1">
      <alignment horizontal="center" vertical="center" wrapText="1"/>
    </xf>
    <xf numFmtId="0" fontId="30" fillId="0" borderId="0" xfId="5" applyFont="1" applyAlignment="1">
      <alignment vertical="center"/>
    </xf>
    <xf numFmtId="0" fontId="25" fillId="15" borderId="55" xfId="5" applyFont="1" applyFill="1" applyBorder="1" applyAlignment="1">
      <alignment horizontal="center" vertical="center" wrapText="1"/>
    </xf>
    <xf numFmtId="0" fontId="25" fillId="0" borderId="0" xfId="5" applyFont="1" applyAlignment="1">
      <alignment horizontal="left" vertical="center"/>
    </xf>
    <xf numFmtId="0" fontId="25" fillId="15" borderId="50" xfId="5" applyFont="1" applyFill="1" applyBorder="1" applyAlignment="1">
      <alignment horizontal="center" vertical="center" wrapText="1"/>
    </xf>
    <xf numFmtId="0" fontId="24" fillId="0" borderId="0" xfId="5" applyFont="1" applyAlignment="1">
      <alignment horizontal="center" vertical="center" wrapText="1"/>
    </xf>
    <xf numFmtId="0" fontId="30" fillId="0" borderId="0" xfId="5" applyFont="1" applyAlignment="1">
      <alignment wrapText="1"/>
    </xf>
    <xf numFmtId="0" fontId="25" fillId="15" borderId="0" xfId="5" applyFont="1" applyFill="1" applyAlignment="1">
      <alignment horizontal="center" vertical="center" wrapText="1"/>
    </xf>
    <xf numFmtId="0" fontId="31" fillId="0" borderId="0" xfId="5" applyFont="1" applyAlignment="1">
      <alignment vertical="center"/>
    </xf>
    <xf numFmtId="0" fontId="25" fillId="17" borderId="34" xfId="5" applyFont="1" applyFill="1" applyBorder="1" applyAlignment="1">
      <alignment horizontal="center" vertical="center" wrapText="1"/>
    </xf>
    <xf numFmtId="0" fontId="32" fillId="0" borderId="0" xfId="5" applyFont="1" applyAlignment="1">
      <alignment vertical="center"/>
    </xf>
    <xf numFmtId="0" fontId="30" fillId="0" borderId="0" xfId="5" applyFont="1" applyAlignment="1">
      <alignment vertical="center" wrapText="1"/>
    </xf>
    <xf numFmtId="0" fontId="25" fillId="0" borderId="50" xfId="5" applyFont="1" applyBorder="1" applyAlignment="1">
      <alignment horizontal="center" vertical="center"/>
    </xf>
    <xf numFmtId="0" fontId="24" fillId="15" borderId="48" xfId="5" applyFont="1" applyFill="1" applyBorder="1" applyAlignment="1">
      <alignment horizontal="center" vertical="center" wrapText="1"/>
    </xf>
    <xf numFmtId="0" fontId="24" fillId="15" borderId="49" xfId="5" applyFont="1" applyFill="1" applyBorder="1" applyAlignment="1">
      <alignment horizontal="center" vertical="center" wrapText="1"/>
    </xf>
    <xf numFmtId="0" fontId="24" fillId="17" borderId="37" xfId="5" applyFont="1" applyFill="1" applyBorder="1" applyAlignment="1">
      <alignment horizontal="left" vertical="center" wrapText="1"/>
    </xf>
    <xf numFmtId="0" fontId="7" fillId="0" borderId="22" xfId="0" applyFont="1" applyBorder="1" applyAlignment="1">
      <alignment horizontal="center" vertical="center" wrapText="1"/>
    </xf>
    <xf numFmtId="0" fontId="7" fillId="7" borderId="8" xfId="0" applyFont="1" applyFill="1" applyBorder="1" applyAlignment="1">
      <alignment horizontal="center" vertical="center" wrapText="1"/>
    </xf>
    <xf numFmtId="0" fontId="7" fillId="0" borderId="0" xfId="0" applyFont="1" applyAlignment="1">
      <alignment horizontal="center" vertical="center" wrapText="1"/>
    </xf>
    <xf numFmtId="0" fontId="17" fillId="7" borderId="9" xfId="0" applyFont="1" applyFill="1" applyBorder="1" applyAlignment="1">
      <alignment horizontal="center" vertical="center"/>
    </xf>
    <xf numFmtId="0" fontId="26" fillId="7" borderId="9" xfId="0" applyFont="1" applyFill="1" applyBorder="1" applyAlignment="1">
      <alignment horizontal="center" vertical="center" wrapText="1"/>
    </xf>
    <xf numFmtId="0" fontId="14" fillId="0" borderId="0" xfId="0" applyFont="1" applyAlignment="1">
      <alignment wrapText="1"/>
    </xf>
    <xf numFmtId="0" fontId="1" fillId="0" borderId="0" xfId="0" applyFont="1" applyAlignment="1">
      <alignment horizontal="left" vertical="center"/>
    </xf>
    <xf numFmtId="0" fontId="8" fillId="0" borderId="0" xfId="0" applyFont="1" applyAlignment="1">
      <alignment wrapText="1"/>
    </xf>
    <xf numFmtId="0" fontId="7" fillId="7" borderId="11" xfId="0" applyFont="1" applyFill="1" applyBorder="1" applyAlignment="1">
      <alignment horizontal="center" vertical="center" wrapText="1"/>
    </xf>
    <xf numFmtId="0" fontId="7" fillId="4" borderId="9" xfId="0" applyFont="1" applyFill="1" applyBorder="1" applyAlignment="1">
      <alignment horizontal="center" vertical="center" wrapText="1"/>
    </xf>
    <xf numFmtId="0" fontId="4" fillId="0" borderId="8" xfId="0" applyFont="1" applyBorder="1" applyAlignment="1">
      <alignment horizontal="center" vertical="center" wrapText="1"/>
    </xf>
    <xf numFmtId="0" fontId="1" fillId="4" borderId="8" xfId="0" applyFont="1" applyFill="1" applyBorder="1" applyAlignment="1">
      <alignment horizontal="left" vertical="center" wrapText="1"/>
    </xf>
    <xf numFmtId="0" fontId="1" fillId="7" borderId="18" xfId="0" applyFont="1" applyFill="1" applyBorder="1" applyAlignment="1">
      <alignment horizontal="left" vertical="center" wrapText="1"/>
    </xf>
    <xf numFmtId="0" fontId="7" fillId="0" borderId="14" xfId="0" applyFont="1" applyBorder="1" applyAlignment="1">
      <alignment horizontal="center" vertical="center" wrapText="1"/>
    </xf>
    <xf numFmtId="0" fontId="7" fillId="0" borderId="11" xfId="0" applyFont="1" applyBorder="1" applyAlignment="1">
      <alignment horizontal="center" vertical="center" wrapText="1"/>
    </xf>
    <xf numFmtId="0" fontId="1" fillId="7" borderId="61" xfId="0" applyFont="1" applyFill="1" applyBorder="1" applyAlignment="1">
      <alignment horizontal="left" vertical="center" wrapText="1"/>
    </xf>
    <xf numFmtId="0" fontId="1" fillId="0" borderId="14" xfId="0" applyFont="1" applyBorder="1" applyAlignment="1">
      <alignment vertical="center" wrapText="1"/>
    </xf>
    <xf numFmtId="0" fontId="1" fillId="7" borderId="14" xfId="0" applyFont="1" applyFill="1" applyBorder="1" applyAlignment="1">
      <alignment vertical="center" wrapText="1"/>
    </xf>
    <xf numFmtId="0" fontId="1" fillId="0" borderId="18" xfId="0" applyFont="1" applyBorder="1" applyAlignment="1">
      <alignment horizontal="left" vertical="center" wrapText="1"/>
    </xf>
    <xf numFmtId="0" fontId="1" fillId="0" borderId="30" xfId="0" applyFont="1" applyBorder="1" applyAlignment="1">
      <alignment vertical="center" wrapText="1"/>
    </xf>
    <xf numFmtId="0" fontId="0" fillId="7" borderId="8" xfId="0" applyFill="1" applyBorder="1" applyAlignment="1">
      <alignment horizontal="center" vertical="center" wrapText="1"/>
    </xf>
    <xf numFmtId="0" fontId="21" fillId="13" borderId="74" xfId="5" applyFont="1" applyFill="1" applyBorder="1" applyAlignment="1">
      <alignment horizontal="center" vertical="center" wrapText="1"/>
    </xf>
    <xf numFmtId="0" fontId="21" fillId="13" borderId="74" xfId="5" applyFont="1" applyFill="1" applyBorder="1" applyAlignment="1">
      <alignment horizontal="left" vertical="center" wrapText="1"/>
    </xf>
    <xf numFmtId="0" fontId="21" fillId="14" borderId="47" xfId="5" applyFont="1" applyFill="1" applyBorder="1" applyAlignment="1">
      <alignment horizontal="center" vertical="center" wrapText="1"/>
    </xf>
    <xf numFmtId="0" fontId="21" fillId="14" borderId="47" xfId="5" applyFont="1" applyFill="1" applyBorder="1" applyAlignment="1">
      <alignment horizontal="left" vertical="center" wrapText="1"/>
    </xf>
    <xf numFmtId="0" fontId="21" fillId="14" borderId="34" xfId="5" applyFont="1" applyFill="1" applyBorder="1" applyAlignment="1">
      <alignment horizontal="center" vertical="center" wrapText="1"/>
    </xf>
    <xf numFmtId="0" fontId="21" fillId="14" borderId="34" xfId="5" applyFont="1" applyFill="1" applyBorder="1" applyAlignment="1">
      <alignment horizontal="left" vertical="center" wrapText="1"/>
    </xf>
    <xf numFmtId="0" fontId="43" fillId="15" borderId="34" xfId="5" applyFont="1" applyFill="1" applyBorder="1" applyAlignment="1">
      <alignment horizontal="center" vertical="center"/>
    </xf>
    <xf numFmtId="0" fontId="43" fillId="15" borderId="34" xfId="5" applyFont="1" applyFill="1" applyBorder="1" applyAlignment="1">
      <alignment horizontal="left" vertical="center" wrapText="1"/>
    </xf>
    <xf numFmtId="0" fontId="43" fillId="0" borderId="34" xfId="5" applyFont="1" applyBorder="1" applyAlignment="1">
      <alignment horizontal="center" vertical="center"/>
    </xf>
    <xf numFmtId="0" fontId="43" fillId="14" borderId="34" xfId="5" applyFont="1" applyFill="1" applyBorder="1" applyAlignment="1">
      <alignment horizontal="center" vertical="center"/>
    </xf>
    <xf numFmtId="0" fontId="43" fillId="14" borderId="34" xfId="5" applyFont="1" applyFill="1" applyBorder="1" applyAlignment="1">
      <alignment horizontal="left" vertical="center" wrapText="1"/>
    </xf>
    <xf numFmtId="0" fontId="43" fillId="15" borderId="37" xfId="5" applyFont="1" applyFill="1" applyBorder="1" applyAlignment="1">
      <alignment horizontal="center" vertical="center"/>
    </xf>
    <xf numFmtId="0" fontId="43" fillId="15" borderId="37" xfId="5" applyFont="1" applyFill="1" applyBorder="1" applyAlignment="1">
      <alignment horizontal="left" vertical="center" wrapText="1"/>
    </xf>
    <xf numFmtId="0" fontId="43" fillId="14" borderId="32" xfId="5" applyFont="1" applyFill="1" applyBorder="1" applyAlignment="1">
      <alignment horizontal="center" vertical="center"/>
    </xf>
    <xf numFmtId="0" fontId="21" fillId="14" borderId="32" xfId="5" applyFont="1" applyFill="1" applyBorder="1" applyAlignment="1">
      <alignment horizontal="left" vertical="center" wrapText="1"/>
    </xf>
    <xf numFmtId="0" fontId="43" fillId="15" borderId="46" xfId="5" applyFont="1" applyFill="1" applyBorder="1" applyAlignment="1">
      <alignment horizontal="center" vertical="center"/>
    </xf>
    <xf numFmtId="0" fontId="43" fillId="15" borderId="47" xfId="5" applyFont="1" applyFill="1" applyBorder="1" applyAlignment="1">
      <alignment horizontal="left" vertical="center" wrapText="1"/>
    </xf>
    <xf numFmtId="0" fontId="43" fillId="14" borderId="37" xfId="5" applyFont="1" applyFill="1" applyBorder="1" applyAlignment="1">
      <alignment horizontal="center" vertical="center"/>
    </xf>
    <xf numFmtId="0" fontId="43" fillId="16" borderId="37" xfId="5" applyFont="1" applyFill="1" applyBorder="1" applyAlignment="1">
      <alignment horizontal="center" vertical="center"/>
    </xf>
    <xf numFmtId="0" fontId="43" fillId="16" borderId="34" xfId="5" applyFont="1" applyFill="1" applyBorder="1" applyAlignment="1">
      <alignment horizontal="left" vertical="center" wrapText="1"/>
    </xf>
    <xf numFmtId="0" fontId="43" fillId="15" borderId="32" xfId="5" applyFont="1" applyFill="1" applyBorder="1" applyAlignment="1">
      <alignment horizontal="center" vertical="center"/>
    </xf>
    <xf numFmtId="0" fontId="21" fillId="18" borderId="32" xfId="5" applyFont="1" applyFill="1" applyBorder="1" applyAlignment="1">
      <alignment horizontal="left" vertical="center" wrapText="1"/>
    </xf>
    <xf numFmtId="0" fontId="21" fillId="14" borderId="32" xfId="5" applyFont="1" applyFill="1" applyBorder="1" applyAlignment="1">
      <alignment horizontal="center" vertical="center" wrapText="1"/>
    </xf>
    <xf numFmtId="0" fontId="43" fillId="0" borderId="32" xfId="5" applyFont="1" applyBorder="1" applyAlignment="1">
      <alignment horizontal="left" vertical="center" wrapText="1"/>
    </xf>
    <xf numFmtId="0" fontId="43" fillId="15" borderId="32" xfId="5" applyFont="1" applyFill="1" applyBorder="1" applyAlignment="1">
      <alignment horizontal="left" vertical="center" wrapText="1"/>
    </xf>
    <xf numFmtId="0" fontId="43" fillId="0" borderId="32" xfId="5" applyFont="1" applyBorder="1" applyAlignment="1">
      <alignment horizontal="center" vertical="center" wrapText="1"/>
    </xf>
    <xf numFmtId="0" fontId="43" fillId="15" borderId="57" xfId="5" applyFont="1" applyFill="1" applyBorder="1" applyAlignment="1">
      <alignment horizontal="center" vertical="center"/>
    </xf>
    <xf numFmtId="0" fontId="43" fillId="0" borderId="57" xfId="5" applyFont="1" applyBorder="1" applyAlignment="1">
      <alignment horizontal="left" vertical="center" wrapText="1"/>
    </xf>
    <xf numFmtId="0" fontId="43" fillId="15" borderId="57" xfId="5" applyFont="1" applyFill="1" applyBorder="1" applyAlignment="1">
      <alignment horizontal="left" vertical="center" wrapText="1"/>
    </xf>
    <xf numFmtId="0" fontId="43" fillId="0" borderId="57" xfId="5" applyFont="1" applyBorder="1" applyAlignment="1">
      <alignment horizontal="center" vertical="center" wrapText="1"/>
    </xf>
    <xf numFmtId="0" fontId="23" fillId="3" borderId="0" xfId="5" applyFill="1"/>
    <xf numFmtId="0" fontId="25" fillId="3" borderId="0" xfId="5" applyFont="1" applyFill="1" applyAlignment="1">
      <alignment horizontal="center" vertical="center" wrapText="1"/>
    </xf>
    <xf numFmtId="0" fontId="25" fillId="28" borderId="34" xfId="5" applyFont="1" applyFill="1" applyBorder="1" applyAlignment="1">
      <alignment horizontal="left" vertical="center" wrapText="1"/>
    </xf>
    <xf numFmtId="0" fontId="25" fillId="3" borderId="0" xfId="5" applyFont="1" applyFill="1" applyAlignment="1">
      <alignment horizontal="left" vertical="center" wrapText="1"/>
    </xf>
    <xf numFmtId="0" fontId="25" fillId="3" borderId="0" xfId="5" applyFont="1" applyFill="1" applyAlignment="1">
      <alignment horizontal="right" vertical="center" wrapText="1"/>
    </xf>
    <xf numFmtId="0" fontId="25" fillId="3" borderId="0" xfId="5" applyFont="1" applyFill="1" applyAlignment="1">
      <alignment horizontal="center" vertical="center"/>
    </xf>
    <xf numFmtId="0" fontId="21" fillId="13" borderId="77" xfId="5" applyFont="1" applyFill="1" applyBorder="1" applyAlignment="1">
      <alignment horizontal="center" vertical="center"/>
    </xf>
    <xf numFmtId="0" fontId="21" fillId="13" borderId="74" xfId="5" applyFont="1" applyFill="1" applyBorder="1" applyAlignment="1">
      <alignment horizontal="left" vertical="top"/>
    </xf>
    <xf numFmtId="0" fontId="21" fillId="13" borderId="74" xfId="5" applyFont="1" applyFill="1" applyBorder="1" applyAlignment="1">
      <alignment horizontal="center" vertical="center"/>
    </xf>
    <xf numFmtId="0" fontId="21" fillId="13" borderId="78" xfId="5" applyFont="1" applyFill="1" applyBorder="1" applyAlignment="1">
      <alignment horizontal="center" vertical="center"/>
    </xf>
    <xf numFmtId="0" fontId="43" fillId="14" borderId="75" xfId="5" applyFont="1" applyFill="1" applyBorder="1" applyAlignment="1">
      <alignment horizontal="center" vertical="center"/>
    </xf>
    <xf numFmtId="0" fontId="21" fillId="18" borderId="32" xfId="5" applyFont="1" applyFill="1" applyBorder="1" applyAlignment="1">
      <alignment horizontal="center" vertical="center"/>
    </xf>
    <xf numFmtId="0" fontId="21" fillId="18" borderId="76" xfId="5" applyFont="1" applyFill="1" applyBorder="1" applyAlignment="1">
      <alignment horizontal="center" vertical="center"/>
    </xf>
    <xf numFmtId="0" fontId="43" fillId="15" borderId="75" xfId="5" applyFont="1" applyFill="1" applyBorder="1" applyAlignment="1">
      <alignment horizontal="center" vertical="center"/>
    </xf>
    <xf numFmtId="0" fontId="43" fillId="0" borderId="32" xfId="5" applyFont="1" applyBorder="1" applyAlignment="1">
      <alignment horizontal="center" vertical="center"/>
    </xf>
    <xf numFmtId="0" fontId="21" fillId="15" borderId="76" xfId="5" applyFont="1" applyFill="1" applyBorder="1" applyAlignment="1">
      <alignment horizontal="center" vertical="center"/>
    </xf>
    <xf numFmtId="0" fontId="43" fillId="19" borderId="32" xfId="5" applyFont="1" applyFill="1" applyBorder="1" applyAlignment="1">
      <alignment horizontal="left" vertical="top" wrapText="1"/>
    </xf>
    <xf numFmtId="0" fontId="21" fillId="19" borderId="32" xfId="5" applyFont="1" applyFill="1" applyBorder="1" applyAlignment="1">
      <alignment horizontal="left" vertical="top" wrapText="1"/>
    </xf>
    <xf numFmtId="0" fontId="21" fillId="19" borderId="76" xfId="5" applyFont="1" applyFill="1" applyBorder="1" applyAlignment="1">
      <alignment horizontal="left" vertical="top" wrapText="1"/>
    </xf>
    <xf numFmtId="0" fontId="43" fillId="15" borderId="76" xfId="5" applyFont="1" applyFill="1" applyBorder="1" applyAlignment="1">
      <alignment horizontal="center" vertical="center"/>
    </xf>
    <xf numFmtId="0" fontId="43" fillId="15" borderId="32" xfId="5" applyFont="1" applyFill="1" applyBorder="1" applyAlignment="1">
      <alignment horizontal="left" vertical="top" wrapText="1"/>
    </xf>
    <xf numFmtId="0" fontId="43" fillId="0" borderId="76" xfId="5" applyFont="1" applyBorder="1" applyAlignment="1">
      <alignment horizontal="center" vertical="center"/>
    </xf>
    <xf numFmtId="0" fontId="21" fillId="14" borderId="75" xfId="5" applyFont="1" applyFill="1" applyBorder="1" applyAlignment="1">
      <alignment horizontal="center" vertical="center"/>
    </xf>
    <xf numFmtId="0" fontId="21" fillId="14" borderId="32" xfId="5" applyFont="1" applyFill="1" applyBorder="1" applyAlignment="1">
      <alignment horizontal="left" vertical="top" wrapText="1"/>
    </xf>
    <xf numFmtId="0" fontId="21" fillId="14" borderId="32" xfId="5" applyFont="1" applyFill="1" applyBorder="1" applyAlignment="1">
      <alignment horizontal="center" vertical="center"/>
    </xf>
    <xf numFmtId="0" fontId="21" fillId="14" borderId="76" xfId="5" applyFont="1" applyFill="1" applyBorder="1" applyAlignment="1">
      <alignment horizontal="center" vertical="center"/>
    </xf>
    <xf numFmtId="0" fontId="43" fillId="15" borderId="79" xfId="5" applyFont="1" applyFill="1" applyBorder="1" applyAlignment="1">
      <alignment horizontal="center" vertical="center"/>
    </xf>
    <xf numFmtId="0" fontId="43" fillId="19" borderId="57" xfId="5" applyFont="1" applyFill="1" applyBorder="1" applyAlignment="1">
      <alignment horizontal="left" vertical="top" wrapText="1"/>
    </xf>
    <xf numFmtId="0" fontId="43" fillId="0" borderId="57" xfId="5" applyFont="1" applyBorder="1" applyAlignment="1">
      <alignment horizontal="center" vertical="center"/>
    </xf>
    <xf numFmtId="0" fontId="43" fillId="0" borderId="80" xfId="5" applyFont="1" applyBorder="1" applyAlignment="1">
      <alignment horizontal="center" vertical="center"/>
    </xf>
    <xf numFmtId="0" fontId="25" fillId="3" borderId="0" xfId="5" applyFont="1" applyFill="1" applyAlignment="1">
      <alignment horizontal="left" vertical="top"/>
    </xf>
    <xf numFmtId="0" fontId="21" fillId="13" borderId="58" xfId="5" applyFont="1" applyFill="1" applyBorder="1" applyAlignment="1">
      <alignment horizontal="center" vertical="center"/>
    </xf>
    <xf numFmtId="0" fontId="21" fillId="13" borderId="46" xfId="5" applyFont="1" applyFill="1" applyBorder="1" applyAlignment="1">
      <alignment horizontal="left" vertical="top"/>
    </xf>
    <xf numFmtId="0" fontId="21" fillId="13" borderId="81" xfId="5" applyFont="1" applyFill="1" applyBorder="1" applyAlignment="1">
      <alignment horizontal="center" vertical="center"/>
    </xf>
    <xf numFmtId="0" fontId="43" fillId="14" borderId="50" xfId="5" applyFont="1" applyFill="1" applyBorder="1" applyAlignment="1">
      <alignment horizontal="left" vertical="center" wrapText="1"/>
    </xf>
    <xf numFmtId="0" fontId="43" fillId="14" borderId="49" xfId="5" applyFont="1" applyFill="1" applyBorder="1" applyAlignment="1">
      <alignment horizontal="left" vertical="center" wrapText="1"/>
    </xf>
    <xf numFmtId="0" fontId="43" fillId="15" borderId="50" xfId="5" applyFont="1" applyFill="1" applyBorder="1" applyAlignment="1">
      <alignment horizontal="left" vertical="center" wrapText="1"/>
    </xf>
    <xf numFmtId="0" fontId="43" fillId="15" borderId="49" xfId="5" applyFont="1" applyFill="1" applyBorder="1" applyAlignment="1">
      <alignment horizontal="left" vertical="center" wrapText="1"/>
    </xf>
    <xf numFmtId="0" fontId="43" fillId="15" borderId="55" xfId="5" applyFont="1" applyFill="1" applyBorder="1" applyAlignment="1">
      <alignment horizontal="left" vertical="center" wrapText="1"/>
    </xf>
    <xf numFmtId="0" fontId="43" fillId="16" borderId="50" xfId="5" applyFont="1" applyFill="1" applyBorder="1" applyAlignment="1">
      <alignment horizontal="left" vertical="center" wrapText="1"/>
    </xf>
    <xf numFmtId="0" fontId="43" fillId="16" borderId="49" xfId="5" applyFont="1" applyFill="1" applyBorder="1" applyAlignment="1">
      <alignment horizontal="left" vertical="center" wrapText="1"/>
    </xf>
    <xf numFmtId="0" fontId="43" fillId="0" borderId="37" xfId="5" applyFont="1" applyBorder="1" applyAlignment="1">
      <alignment horizontal="center" vertical="center"/>
    </xf>
    <xf numFmtId="0" fontId="43" fillId="15" borderId="48" xfId="5" applyFont="1" applyFill="1" applyBorder="1" applyAlignment="1">
      <alignment horizontal="left" vertical="center" wrapText="1"/>
    </xf>
    <xf numFmtId="0" fontId="24" fillId="3" borderId="0" xfId="5" applyFont="1" applyFill="1" applyAlignment="1">
      <alignment horizontal="center" vertical="center" wrapText="1"/>
    </xf>
    <xf numFmtId="0" fontId="25" fillId="3" borderId="0" xfId="5" applyFont="1" applyFill="1" applyAlignment="1">
      <alignment horizontal="left" vertical="top" wrapText="1"/>
    </xf>
    <xf numFmtId="0" fontId="31" fillId="3" borderId="0" xfId="5" applyFont="1" applyFill="1"/>
    <xf numFmtId="0" fontId="21" fillId="13" borderId="46" xfId="5" applyFont="1" applyFill="1" applyBorder="1" applyAlignment="1">
      <alignment horizontal="center" vertical="center"/>
    </xf>
    <xf numFmtId="0" fontId="43" fillId="14" borderId="50" xfId="5" applyFont="1" applyFill="1" applyBorder="1" applyAlignment="1">
      <alignment horizontal="center" vertical="center" wrapText="1"/>
    </xf>
    <xf numFmtId="0" fontId="21" fillId="14" borderId="50" xfId="5" applyFont="1" applyFill="1" applyBorder="1" applyAlignment="1">
      <alignment horizontal="left" vertical="center" wrapText="1"/>
    </xf>
    <xf numFmtId="0" fontId="43" fillId="14" borderId="84" xfId="5" applyFont="1" applyFill="1" applyBorder="1" applyAlignment="1">
      <alignment horizontal="center" vertical="center" wrapText="1"/>
    </xf>
    <xf numFmtId="0" fontId="43" fillId="15" borderId="50" xfId="5" applyFont="1" applyFill="1" applyBorder="1" applyAlignment="1">
      <alignment horizontal="center" vertical="center" wrapText="1"/>
    </xf>
    <xf numFmtId="0" fontId="43" fillId="15" borderId="84" xfId="5" applyFont="1" applyFill="1" applyBorder="1" applyAlignment="1">
      <alignment horizontal="center" vertical="center" wrapText="1"/>
    </xf>
    <xf numFmtId="0" fontId="43" fillId="15" borderId="84" xfId="5" applyFont="1" applyFill="1" applyBorder="1" applyAlignment="1">
      <alignment horizontal="left" vertical="center" wrapText="1"/>
    </xf>
    <xf numFmtId="0" fontId="21" fillId="15" borderId="84" xfId="5" applyFont="1" applyFill="1" applyBorder="1" applyAlignment="1">
      <alignment horizontal="center" vertical="center" wrapText="1"/>
    </xf>
    <xf numFmtId="0" fontId="43" fillId="15" borderId="55" xfId="5" applyFont="1" applyFill="1" applyBorder="1" applyAlignment="1">
      <alignment horizontal="center" vertical="center" wrapText="1"/>
    </xf>
    <xf numFmtId="0" fontId="43" fillId="15" borderId="82" xfId="5" applyFont="1" applyFill="1" applyBorder="1" applyAlignment="1">
      <alignment horizontal="center" vertical="center" wrapText="1"/>
    </xf>
    <xf numFmtId="0" fontId="30" fillId="3" borderId="0" xfId="5" applyFont="1" applyFill="1" applyAlignment="1">
      <alignment vertical="center"/>
    </xf>
    <xf numFmtId="0" fontId="21" fillId="13" borderId="50" xfId="5" applyFont="1" applyFill="1" applyBorder="1" applyAlignment="1">
      <alignment horizontal="center" vertical="center"/>
    </xf>
    <xf numFmtId="0" fontId="21" fillId="13" borderId="59" xfId="5" applyFont="1" applyFill="1" applyBorder="1" applyAlignment="1">
      <alignment horizontal="left" vertical="center"/>
    </xf>
    <xf numFmtId="0" fontId="21" fillId="13" borderId="83" xfId="5" applyFont="1" applyFill="1" applyBorder="1" applyAlignment="1">
      <alignment horizontal="center" vertical="center"/>
    </xf>
    <xf numFmtId="0" fontId="21" fillId="14" borderId="50" xfId="5" applyFont="1" applyFill="1" applyBorder="1" applyAlignment="1">
      <alignment horizontal="left" vertical="center"/>
    </xf>
    <xf numFmtId="0" fontId="21" fillId="18" borderId="34" xfId="5" applyFont="1" applyFill="1" applyBorder="1" applyAlignment="1">
      <alignment horizontal="center" vertical="center"/>
    </xf>
    <xf numFmtId="0" fontId="21" fillId="18" borderId="49" xfId="5" applyFont="1" applyFill="1" applyBorder="1" applyAlignment="1">
      <alignment horizontal="center" vertical="center"/>
    </xf>
    <xf numFmtId="0" fontId="21" fillId="15" borderId="49" xfId="5" applyFont="1" applyFill="1" applyBorder="1" applyAlignment="1">
      <alignment horizontal="center" vertical="center"/>
    </xf>
    <xf numFmtId="0" fontId="43" fillId="15" borderId="37" xfId="5" applyFont="1" applyFill="1" applyBorder="1" applyAlignment="1">
      <alignment horizontal="center" vertical="center" wrapText="1"/>
    </xf>
    <xf numFmtId="0" fontId="21" fillId="18" borderId="50" xfId="5" applyFont="1" applyFill="1" applyBorder="1" applyAlignment="1">
      <alignment horizontal="left" vertical="center" wrapText="1"/>
    </xf>
    <xf numFmtId="0" fontId="21" fillId="18" borderId="34" xfId="5" applyFont="1" applyFill="1" applyBorder="1" applyAlignment="1">
      <alignment horizontal="left" vertical="center" wrapText="1"/>
    </xf>
    <xf numFmtId="0" fontId="21" fillId="18" borderId="49" xfId="5" applyFont="1" applyFill="1" applyBorder="1" applyAlignment="1">
      <alignment horizontal="left" vertical="center" wrapText="1"/>
    </xf>
    <xf numFmtId="0" fontId="21" fillId="15" borderId="48" xfId="5" applyFont="1" applyFill="1" applyBorder="1" applyAlignment="1">
      <alignment horizontal="center" vertical="center"/>
    </xf>
    <xf numFmtId="0" fontId="25" fillId="15" borderId="49" xfId="5" applyFont="1" applyFill="1" applyBorder="1" applyAlignment="1">
      <alignment horizontal="center" vertical="center" wrapText="1"/>
    </xf>
    <xf numFmtId="0" fontId="24" fillId="13" borderId="58" xfId="5" applyFont="1" applyFill="1" applyBorder="1" applyAlignment="1">
      <alignment horizontal="center" vertical="center" wrapText="1"/>
    </xf>
    <xf numFmtId="0" fontId="24" fillId="13" borderId="47" xfId="5" applyFont="1" applyFill="1" applyBorder="1" applyAlignment="1">
      <alignment horizontal="center" vertical="center" wrapText="1"/>
    </xf>
    <xf numFmtId="0" fontId="24" fillId="13" borderId="83" xfId="5" applyFont="1" applyFill="1" applyBorder="1" applyAlignment="1">
      <alignment horizontal="center" vertical="center" wrapText="1"/>
    </xf>
    <xf numFmtId="0" fontId="21" fillId="13" borderId="58" xfId="5" applyFont="1" applyFill="1" applyBorder="1" applyAlignment="1">
      <alignment horizontal="center" vertical="center" wrapText="1"/>
    </xf>
    <xf numFmtId="0" fontId="21" fillId="13" borderId="47" xfId="5" applyFont="1" applyFill="1" applyBorder="1" applyAlignment="1">
      <alignment horizontal="left" vertical="top" wrapText="1"/>
    </xf>
    <xf numFmtId="0" fontId="21" fillId="13" borderId="47" xfId="5" applyFont="1" applyFill="1" applyBorder="1" applyAlignment="1">
      <alignment horizontal="center" vertical="center" wrapText="1"/>
    </xf>
    <xf numFmtId="0" fontId="21" fillId="13" borderId="83" xfId="5" applyFont="1" applyFill="1" applyBorder="1" applyAlignment="1">
      <alignment horizontal="center" vertical="center" wrapText="1"/>
    </xf>
    <xf numFmtId="0" fontId="21" fillId="14" borderId="50" xfId="5" applyFont="1" applyFill="1" applyBorder="1" applyAlignment="1">
      <alignment horizontal="left" vertical="top" wrapText="1"/>
    </xf>
    <xf numFmtId="0" fontId="21" fillId="14" borderId="84" xfId="5" applyFont="1" applyFill="1" applyBorder="1" applyAlignment="1">
      <alignment horizontal="left" vertical="top" wrapText="1"/>
    </xf>
    <xf numFmtId="0" fontId="43" fillId="0" borderId="34" xfId="5" applyFont="1" applyBorder="1" applyAlignment="1">
      <alignment horizontal="center" vertical="center" wrapText="1"/>
    </xf>
    <xf numFmtId="0" fontId="21" fillId="15" borderId="49" xfId="5" applyFont="1" applyFill="1" applyBorder="1" applyAlignment="1">
      <alignment horizontal="center" vertical="center" wrapText="1"/>
    </xf>
    <xf numFmtId="0" fontId="43" fillId="15" borderId="49" xfId="5" applyFont="1" applyFill="1" applyBorder="1" applyAlignment="1">
      <alignment horizontal="center" vertical="center" wrapText="1"/>
    </xf>
    <xf numFmtId="0" fontId="43" fillId="0" borderId="50" xfId="5" applyFont="1" applyBorder="1" applyAlignment="1">
      <alignment horizontal="center" vertical="center" wrapText="1"/>
    </xf>
    <xf numFmtId="0" fontId="43" fillId="23" borderId="50" xfId="5" applyFont="1" applyFill="1" applyBorder="1" applyAlignment="1">
      <alignment horizontal="center" vertical="center" wrapText="1"/>
    </xf>
    <xf numFmtId="0" fontId="21" fillId="23" borderId="34" xfId="5" applyFont="1" applyFill="1" applyBorder="1" applyAlignment="1">
      <alignment horizontal="left" vertical="center" wrapText="1"/>
    </xf>
    <xf numFmtId="0" fontId="21" fillId="23" borderId="50" xfId="5" applyFont="1" applyFill="1" applyBorder="1" applyAlignment="1">
      <alignment horizontal="left" vertical="top" wrapText="1"/>
    </xf>
    <xf numFmtId="0" fontId="21" fillId="23" borderId="84" xfId="5" applyFont="1" applyFill="1" applyBorder="1" applyAlignment="1">
      <alignment horizontal="left" vertical="top" wrapText="1"/>
    </xf>
    <xf numFmtId="0" fontId="43" fillId="15" borderId="34" xfId="5" applyFont="1" applyFill="1" applyBorder="1" applyAlignment="1">
      <alignment horizontal="left" vertical="top" wrapText="1"/>
    </xf>
    <xf numFmtId="0" fontId="43" fillId="15" borderId="50" xfId="5" applyFont="1" applyFill="1" applyBorder="1" applyAlignment="1">
      <alignment horizontal="left" vertical="top" wrapText="1"/>
    </xf>
    <xf numFmtId="0" fontId="21" fillId="15" borderId="84" xfId="5" applyFont="1" applyFill="1" applyBorder="1" applyAlignment="1">
      <alignment horizontal="left" vertical="top" wrapText="1"/>
    </xf>
    <xf numFmtId="0" fontId="43" fillId="21" borderId="50" xfId="5" applyFont="1" applyFill="1" applyBorder="1" applyAlignment="1">
      <alignment horizontal="center" vertical="center" wrapText="1"/>
    </xf>
    <xf numFmtId="0" fontId="21" fillId="21" borderId="34" xfId="5" applyFont="1" applyFill="1" applyBorder="1" applyAlignment="1">
      <alignment horizontal="left" vertical="center" wrapText="1"/>
    </xf>
    <xf numFmtId="0" fontId="21" fillId="21" borderId="50" xfId="5" applyFont="1" applyFill="1" applyBorder="1" applyAlignment="1">
      <alignment horizontal="left" vertical="top" wrapText="1"/>
    </xf>
    <xf numFmtId="0" fontId="21" fillId="21" borderId="84" xfId="5" applyFont="1" applyFill="1" applyBorder="1" applyAlignment="1">
      <alignment horizontal="left" vertical="top" wrapText="1"/>
    </xf>
    <xf numFmtId="0" fontId="43" fillId="15" borderId="37" xfId="5" applyFont="1" applyFill="1" applyBorder="1" applyAlignment="1">
      <alignment horizontal="left" vertical="top" wrapText="1"/>
    </xf>
    <xf numFmtId="0" fontId="43" fillId="15" borderId="48" xfId="5" applyFont="1" applyFill="1" applyBorder="1" applyAlignment="1">
      <alignment horizontal="center" vertical="center" wrapText="1"/>
    </xf>
    <xf numFmtId="0" fontId="43" fillId="22" borderId="50" xfId="5" applyFont="1" applyFill="1" applyBorder="1" applyAlignment="1">
      <alignment horizontal="left" vertical="top" wrapText="1"/>
    </xf>
    <xf numFmtId="0" fontId="21" fillId="22" borderId="84" xfId="5" applyFont="1" applyFill="1" applyBorder="1" applyAlignment="1">
      <alignment horizontal="left" vertical="top" wrapText="1"/>
    </xf>
    <xf numFmtId="0" fontId="43" fillId="0" borderId="37" xfId="5" applyFont="1" applyBorder="1" applyAlignment="1">
      <alignment horizontal="center" vertical="center" wrapText="1"/>
    </xf>
    <xf numFmtId="0" fontId="21" fillId="15" borderId="48" xfId="5" applyFont="1" applyFill="1" applyBorder="1" applyAlignment="1">
      <alignment horizontal="left" vertical="center" wrapText="1"/>
    </xf>
    <xf numFmtId="0" fontId="25" fillId="28" borderId="0" xfId="5" applyFont="1" applyFill="1" applyAlignment="1">
      <alignment horizontal="center" vertical="center" wrapText="1"/>
    </xf>
    <xf numFmtId="0" fontId="30" fillId="3" borderId="0" xfId="5" applyFont="1" applyFill="1" applyAlignment="1">
      <alignment wrapText="1"/>
    </xf>
    <xf numFmtId="0" fontId="25" fillId="17" borderId="50" xfId="5" applyFont="1" applyFill="1" applyBorder="1" applyAlignment="1">
      <alignment horizontal="center" vertical="center" wrapText="1"/>
    </xf>
    <xf numFmtId="0" fontId="24" fillId="17" borderId="49" xfId="5" applyFont="1" applyFill="1" applyBorder="1" applyAlignment="1">
      <alignment horizontal="center" vertical="center" wrapText="1"/>
    </xf>
    <xf numFmtId="0" fontId="24" fillId="13" borderId="47" xfId="5" applyFont="1" applyFill="1" applyBorder="1" applyAlignment="1">
      <alignment horizontal="left" vertical="center" wrapText="1"/>
    </xf>
    <xf numFmtId="0" fontId="31" fillId="3" borderId="0" xfId="5" applyFont="1" applyFill="1" applyAlignment="1">
      <alignment vertical="center"/>
    </xf>
    <xf numFmtId="0" fontId="21" fillId="13" borderId="47" xfId="5" applyFont="1" applyFill="1" applyBorder="1" applyAlignment="1">
      <alignment horizontal="left" vertical="center" wrapText="1"/>
    </xf>
    <xf numFmtId="0" fontId="43" fillId="14" borderId="51" xfId="5" applyFont="1" applyFill="1" applyBorder="1" applyAlignment="1">
      <alignment horizontal="center" vertical="center" wrapText="1"/>
    </xf>
    <xf numFmtId="0" fontId="21" fillId="14" borderId="49" xfId="5" applyFont="1" applyFill="1" applyBorder="1" applyAlignment="1">
      <alignment horizontal="center" vertical="center" wrapText="1"/>
    </xf>
    <xf numFmtId="0" fontId="43" fillId="15" borderId="51" xfId="5" applyFont="1" applyFill="1" applyBorder="1" applyAlignment="1">
      <alignment horizontal="center" vertical="center" wrapText="1"/>
    </xf>
    <xf numFmtId="0" fontId="21" fillId="15" borderId="49" xfId="5" applyFont="1" applyFill="1" applyBorder="1" applyAlignment="1">
      <alignment horizontal="left" vertical="center" wrapText="1"/>
    </xf>
    <xf numFmtId="0" fontId="43" fillId="15" borderId="34" xfId="5" applyFont="1" applyFill="1" applyBorder="1" applyAlignment="1">
      <alignment horizontal="center" vertical="center" wrapText="1"/>
    </xf>
    <xf numFmtId="0" fontId="43" fillId="15" borderId="0" xfId="5" applyFont="1" applyFill="1" applyAlignment="1">
      <alignment horizontal="left" vertical="center" wrapText="1"/>
    </xf>
    <xf numFmtId="0" fontId="43" fillId="15" borderId="32" xfId="5" applyFont="1" applyFill="1" applyBorder="1" applyAlignment="1">
      <alignment horizontal="center" vertical="center" wrapText="1"/>
    </xf>
    <xf numFmtId="0" fontId="30" fillId="3" borderId="0" xfId="5" applyFont="1" applyFill="1" applyAlignment="1">
      <alignment vertical="center" wrapText="1"/>
    </xf>
    <xf numFmtId="0" fontId="21" fillId="20" borderId="47" xfId="5" applyFont="1" applyFill="1" applyBorder="1" applyAlignment="1">
      <alignment horizontal="center" vertical="center" wrapText="1"/>
    </xf>
    <xf numFmtId="0" fontId="43" fillId="0" borderId="51" xfId="5" applyFont="1" applyBorder="1" applyAlignment="1">
      <alignment horizontal="center" vertical="center" wrapText="1"/>
    </xf>
    <xf numFmtId="0" fontId="43" fillId="14" borderId="34" xfId="5" applyFont="1" applyFill="1" applyBorder="1" applyAlignment="1">
      <alignment horizontal="center" vertical="center" wrapText="1"/>
    </xf>
    <xf numFmtId="0" fontId="43" fillId="0" borderId="55" xfId="5" applyFont="1" applyBorder="1" applyAlignment="1">
      <alignment horizontal="center" vertical="center" wrapText="1"/>
    </xf>
    <xf numFmtId="0" fontId="21" fillId="13" borderId="88" xfId="5" applyFont="1" applyFill="1" applyBorder="1" applyAlignment="1">
      <alignment horizontal="center" vertical="center" wrapText="1"/>
    </xf>
    <xf numFmtId="0" fontId="21" fillId="13" borderId="54" xfId="5" applyFont="1" applyFill="1" applyBorder="1" applyAlignment="1">
      <alignment horizontal="left" vertical="center" wrapText="1"/>
    </xf>
    <xf numFmtId="0" fontId="21" fillId="13" borderId="54" xfId="5" applyFont="1" applyFill="1" applyBorder="1" applyAlignment="1">
      <alignment horizontal="center" vertical="center" wrapText="1"/>
    </xf>
    <xf numFmtId="0" fontId="21" fillId="13" borderId="89" xfId="5" applyFont="1" applyFill="1" applyBorder="1" applyAlignment="1">
      <alignment horizontal="center" vertical="center" wrapText="1"/>
    </xf>
    <xf numFmtId="0" fontId="21" fillId="14" borderId="86" xfId="5" applyFont="1" applyFill="1" applyBorder="1" applyAlignment="1">
      <alignment horizontal="center" vertical="center" wrapText="1"/>
    </xf>
    <xf numFmtId="0" fontId="21" fillId="14" borderId="52" xfId="5" applyFont="1" applyFill="1" applyBorder="1" applyAlignment="1">
      <alignment horizontal="left" vertical="center" wrapText="1"/>
    </xf>
    <xf numFmtId="0" fontId="21" fillId="14" borderId="87" xfId="5" applyFont="1" applyFill="1" applyBorder="1" applyAlignment="1">
      <alignment horizontal="center" vertical="center" wrapText="1"/>
    </xf>
    <xf numFmtId="0" fontId="43" fillId="15" borderId="86" xfId="5" applyFont="1" applyFill="1" applyBorder="1" applyAlignment="1">
      <alignment horizontal="center" vertical="center" wrapText="1"/>
    </xf>
    <xf numFmtId="0" fontId="43" fillId="0" borderId="52" xfId="5" applyFont="1" applyBorder="1" applyAlignment="1">
      <alignment vertical="center" wrapText="1"/>
    </xf>
    <xf numFmtId="0" fontId="43" fillId="0" borderId="52" xfId="5" applyFont="1" applyBorder="1" applyAlignment="1">
      <alignment horizontal="center" vertical="center"/>
    </xf>
    <xf numFmtId="0" fontId="43" fillId="15" borderId="87" xfId="5" applyFont="1" applyFill="1" applyBorder="1" applyAlignment="1">
      <alignment horizontal="center" vertical="center" wrapText="1"/>
    </xf>
    <xf numFmtId="0" fontId="21" fillId="14" borderId="87" xfId="5" applyFont="1" applyFill="1" applyBorder="1" applyAlignment="1">
      <alignment horizontal="left" vertical="center" wrapText="1"/>
    </xf>
    <xf numFmtId="0" fontId="43" fillId="15" borderId="52" xfId="5" applyFont="1" applyFill="1" applyBorder="1" applyAlignment="1">
      <alignment horizontal="left" vertical="center" wrapText="1"/>
    </xf>
    <xf numFmtId="0" fontId="21" fillId="16" borderId="86" xfId="5" applyFont="1" applyFill="1" applyBorder="1" applyAlignment="1">
      <alignment horizontal="center" vertical="center" wrapText="1"/>
    </xf>
    <xf numFmtId="0" fontId="21" fillId="16" borderId="52" xfId="5" applyFont="1" applyFill="1" applyBorder="1" applyAlignment="1">
      <alignment horizontal="left" vertical="center" wrapText="1"/>
    </xf>
    <xf numFmtId="0" fontId="21" fillId="16" borderId="87" xfId="5" applyFont="1" applyFill="1" applyBorder="1" applyAlignment="1">
      <alignment horizontal="left" vertical="center" wrapText="1"/>
    </xf>
    <xf numFmtId="0" fontId="21" fillId="15" borderId="87" xfId="5" applyFont="1" applyFill="1" applyBorder="1" applyAlignment="1">
      <alignment horizontal="center" vertical="center" wrapText="1"/>
    </xf>
    <xf numFmtId="0" fontId="21" fillId="15" borderId="87" xfId="5" applyFont="1" applyFill="1" applyBorder="1" applyAlignment="1">
      <alignment horizontal="left" vertical="center" wrapText="1"/>
    </xf>
    <xf numFmtId="0" fontId="21" fillId="18" borderId="52" xfId="5" applyFont="1" applyFill="1" applyBorder="1" applyAlignment="1">
      <alignment horizontal="left" vertical="center" wrapText="1"/>
    </xf>
    <xf numFmtId="0" fontId="21" fillId="18" borderId="87" xfId="5" applyFont="1" applyFill="1" applyBorder="1" applyAlignment="1">
      <alignment horizontal="left" vertical="center" wrapText="1"/>
    </xf>
    <xf numFmtId="0" fontId="21" fillId="14" borderId="52" xfId="5" applyFont="1" applyFill="1" applyBorder="1" applyAlignment="1">
      <alignment vertical="center" wrapText="1"/>
    </xf>
    <xf numFmtId="0" fontId="21" fillId="14" borderId="85" xfId="5" applyFont="1" applyFill="1" applyBorder="1" applyAlignment="1">
      <alignment horizontal="center" vertical="center" wrapText="1"/>
    </xf>
    <xf numFmtId="0" fontId="43" fillId="15" borderId="85" xfId="5" applyFont="1" applyFill="1" applyBorder="1" applyAlignment="1">
      <alignment horizontal="center" vertical="center" wrapText="1"/>
    </xf>
    <xf numFmtId="0" fontId="43" fillId="15" borderId="53" xfId="5" applyFont="1" applyFill="1" applyBorder="1" applyAlignment="1">
      <alignment horizontal="left" vertical="center" wrapText="1"/>
    </xf>
    <xf numFmtId="0" fontId="43" fillId="0" borderId="53" xfId="5" applyFont="1" applyBorder="1" applyAlignment="1">
      <alignment horizontal="center" vertical="center"/>
    </xf>
    <xf numFmtId="0" fontId="43" fillId="15" borderId="90" xfId="5" applyFont="1" applyFill="1" applyBorder="1" applyAlignment="1">
      <alignment horizontal="center" vertical="center" wrapText="1"/>
    </xf>
    <xf numFmtId="0" fontId="21" fillId="13" borderId="59" xfId="5" applyFont="1" applyFill="1" applyBorder="1" applyAlignment="1">
      <alignment horizontal="center" vertical="center" wrapText="1"/>
    </xf>
    <xf numFmtId="0" fontId="21" fillId="16" borderId="55" xfId="5" applyFont="1" applyFill="1" applyBorder="1" applyAlignment="1">
      <alignment horizontal="center" vertical="center" wrapText="1"/>
    </xf>
    <xf numFmtId="0" fontId="21" fillId="16" borderId="34" xfId="5" applyFont="1" applyFill="1" applyBorder="1" applyAlignment="1">
      <alignment horizontal="left" vertical="center" wrapText="1"/>
    </xf>
    <xf numFmtId="0" fontId="21" fillId="16" borderId="50" xfId="5" applyFont="1" applyFill="1" applyBorder="1" applyAlignment="1">
      <alignment horizontal="left" vertical="top" wrapText="1"/>
    </xf>
    <xf numFmtId="0" fontId="43" fillId="16" borderId="49" xfId="5" applyFont="1" applyFill="1" applyBorder="1" applyAlignment="1">
      <alignment horizontal="center" vertical="center" wrapText="1"/>
    </xf>
    <xf numFmtId="0" fontId="21" fillId="15" borderId="55" xfId="5" applyFont="1" applyFill="1" applyBorder="1" applyAlignment="1">
      <alignment horizontal="center" vertical="center" wrapText="1"/>
    </xf>
    <xf numFmtId="0" fontId="43" fillId="0" borderId="50" xfId="5" applyFont="1" applyBorder="1" applyAlignment="1">
      <alignment horizontal="center" vertical="center"/>
    </xf>
    <xf numFmtId="0" fontId="43" fillId="15" borderId="0" xfId="5" applyFont="1" applyFill="1" applyAlignment="1">
      <alignment horizontal="left" vertical="center"/>
    </xf>
    <xf numFmtId="0" fontId="21" fillId="15" borderId="50" xfId="5" applyFont="1" applyFill="1" applyBorder="1" applyAlignment="1">
      <alignment horizontal="center" vertical="center" wrapText="1"/>
    </xf>
    <xf numFmtId="0" fontId="21" fillId="13" borderId="59" xfId="5" applyFont="1" applyFill="1" applyBorder="1" applyAlignment="1">
      <alignment horizontal="center" vertical="center"/>
    </xf>
    <xf numFmtId="0" fontId="21" fillId="13" borderId="47" xfId="5" applyFont="1" applyFill="1" applyBorder="1" applyAlignment="1">
      <alignment horizontal="left" vertical="top"/>
    </xf>
    <xf numFmtId="0" fontId="21" fillId="16" borderId="55" xfId="5" applyFont="1" applyFill="1" applyBorder="1" applyAlignment="1">
      <alignment horizontal="center" vertical="center"/>
    </xf>
    <xf numFmtId="0" fontId="21" fillId="14" borderId="34" xfId="5" applyFont="1" applyFill="1" applyBorder="1" applyAlignment="1">
      <alignment horizontal="left" vertical="top" wrapText="1"/>
    </xf>
    <xf numFmtId="0" fontId="21" fillId="16" borderId="84" xfId="5" applyFont="1" applyFill="1" applyBorder="1" applyAlignment="1">
      <alignment horizontal="left" vertical="top" wrapText="1"/>
    </xf>
    <xf numFmtId="0" fontId="21" fillId="15" borderId="55" xfId="5" applyFont="1" applyFill="1" applyBorder="1" applyAlignment="1">
      <alignment horizontal="center" vertical="center"/>
    </xf>
    <xf numFmtId="0" fontId="43" fillId="15" borderId="49" xfId="5" applyFont="1" applyFill="1" applyBorder="1" applyAlignment="1">
      <alignment horizontal="center" vertical="center"/>
    </xf>
    <xf numFmtId="0" fontId="43" fillId="14" borderId="34" xfId="5" applyFont="1" applyFill="1" applyBorder="1" applyAlignment="1">
      <alignment horizontal="left" vertical="top" wrapText="1"/>
    </xf>
    <xf numFmtId="0" fontId="43" fillId="14" borderId="49" xfId="5" applyFont="1" applyFill="1" applyBorder="1" applyAlignment="1">
      <alignment horizontal="left" vertical="top" wrapText="1"/>
    </xf>
    <xf numFmtId="0" fontId="43" fillId="15" borderId="34" xfId="5" applyFont="1" applyFill="1" applyBorder="1" applyAlignment="1">
      <alignment horizontal="left" vertical="top"/>
    </xf>
    <xf numFmtId="0" fontId="43" fillId="15" borderId="48" xfId="5" applyFont="1" applyFill="1" applyBorder="1" applyAlignment="1">
      <alignment horizontal="center" vertical="center"/>
    </xf>
    <xf numFmtId="0" fontId="43" fillId="15" borderId="37" xfId="5" applyFont="1" applyFill="1" applyBorder="1" applyAlignment="1">
      <alignment horizontal="left" vertical="top"/>
    </xf>
    <xf numFmtId="0" fontId="21" fillId="16" borderId="34" xfId="5" applyFont="1" applyFill="1" applyBorder="1" applyAlignment="1">
      <alignment horizontal="left" vertical="top" wrapText="1"/>
    </xf>
    <xf numFmtId="0" fontId="21" fillId="16" borderId="49" xfId="5" applyFont="1" applyFill="1" applyBorder="1" applyAlignment="1">
      <alignment horizontal="center" vertical="center" wrapText="1"/>
    </xf>
    <xf numFmtId="0" fontId="43" fillId="0" borderId="0" xfId="5" applyFont="1" applyAlignment="1">
      <alignment horizontal="left" vertical="top" wrapText="1"/>
    </xf>
    <xf numFmtId="0" fontId="27" fillId="3" borderId="0" xfId="5" applyFont="1" applyFill="1" applyAlignment="1">
      <alignment horizontal="left" vertical="top" wrapText="1"/>
    </xf>
    <xf numFmtId="0" fontId="27" fillId="3" borderId="0" xfId="5" applyFont="1" applyFill="1" applyAlignment="1">
      <alignment horizontal="center" vertical="center" wrapText="1"/>
    </xf>
    <xf numFmtId="0" fontId="27" fillId="3" borderId="0" xfId="5" applyFont="1" applyFill="1" applyAlignment="1">
      <alignment horizontal="right" vertical="center" wrapText="1"/>
    </xf>
    <xf numFmtId="0" fontId="27" fillId="3" borderId="0" xfId="5" applyFont="1" applyFill="1" applyAlignment="1">
      <alignment horizontal="center" vertical="center"/>
    </xf>
    <xf numFmtId="0" fontId="21" fillId="13" borderId="47" xfId="5" applyFont="1" applyFill="1" applyBorder="1" applyAlignment="1">
      <alignment horizontal="center" vertical="center"/>
    </xf>
    <xf numFmtId="0" fontId="21" fillId="16" borderId="37" xfId="5" applyFont="1" applyFill="1" applyBorder="1" applyAlignment="1">
      <alignment horizontal="center" vertical="center" wrapText="1"/>
    </xf>
    <xf numFmtId="0" fontId="21" fillId="16" borderId="34" xfId="5" applyFont="1" applyFill="1" applyBorder="1" applyAlignment="1">
      <alignment horizontal="center" vertical="center" wrapText="1"/>
    </xf>
    <xf numFmtId="0" fontId="43" fillId="15" borderId="57" xfId="5" applyFont="1" applyFill="1" applyBorder="1" applyAlignment="1">
      <alignment horizontal="center" vertical="center" wrapText="1"/>
    </xf>
    <xf numFmtId="0" fontId="43" fillId="3" borderId="0" xfId="5" applyFont="1" applyFill="1" applyAlignment="1">
      <alignment horizontal="center" vertical="center"/>
    </xf>
    <xf numFmtId="0" fontId="43" fillId="28" borderId="0" xfId="5" applyFont="1" applyFill="1" applyAlignment="1">
      <alignment horizontal="left" vertical="top"/>
    </xf>
    <xf numFmtId="0" fontId="43" fillId="3" borderId="0" xfId="5" applyFont="1" applyFill="1" applyAlignment="1">
      <alignment horizontal="left" vertical="top"/>
    </xf>
    <xf numFmtId="0" fontId="43" fillId="3" borderId="0" xfId="5" applyFont="1" applyFill="1" applyAlignment="1">
      <alignment horizontal="right" vertical="center" wrapText="1"/>
    </xf>
    <xf numFmtId="0" fontId="43" fillId="14" borderId="37" xfId="5" applyFont="1" applyFill="1" applyBorder="1" applyAlignment="1">
      <alignment horizontal="center" vertical="center" wrapText="1"/>
    </xf>
    <xf numFmtId="0" fontId="21" fillId="15" borderId="34" xfId="5" applyFont="1" applyFill="1" applyBorder="1" applyAlignment="1">
      <alignment horizontal="center" vertical="center" wrapText="1"/>
    </xf>
    <xf numFmtId="0" fontId="43" fillId="0" borderId="0" xfId="5" applyFont="1" applyAlignment="1">
      <alignment horizontal="center" vertical="center" wrapText="1"/>
    </xf>
    <xf numFmtId="0" fontId="43" fillId="0" borderId="0" xfId="5" applyFont="1"/>
    <xf numFmtId="0" fontId="43" fillId="3" borderId="0" xfId="5" applyFont="1" applyFill="1" applyAlignment="1">
      <alignment horizontal="center" vertical="center" wrapText="1"/>
    </xf>
    <xf numFmtId="0" fontId="43" fillId="3" borderId="0" xfId="5" applyFont="1" applyFill="1" applyAlignment="1">
      <alignment horizontal="left" vertical="top" wrapText="1"/>
    </xf>
    <xf numFmtId="0" fontId="21" fillId="15" borderId="37" xfId="5" applyFont="1" applyFill="1" applyBorder="1" applyAlignment="1">
      <alignment horizontal="center" vertical="center" wrapText="1"/>
    </xf>
    <xf numFmtId="0" fontId="21" fillId="16" borderId="49" xfId="5" applyFont="1" applyFill="1" applyBorder="1" applyAlignment="1">
      <alignment horizontal="center" vertical="center"/>
    </xf>
    <xf numFmtId="0" fontId="21" fillId="16" borderId="34" xfId="5" applyFont="1" applyFill="1" applyBorder="1" applyAlignment="1">
      <alignment horizontal="center" vertical="top" wrapText="1"/>
    </xf>
    <xf numFmtId="0" fontId="43" fillId="0" borderId="49" xfId="5" applyFont="1" applyBorder="1" applyAlignment="1">
      <alignment horizontal="center" vertical="center"/>
    </xf>
    <xf numFmtId="0" fontId="21" fillId="13" borderId="46" xfId="5" applyFont="1" applyFill="1" applyBorder="1" applyAlignment="1">
      <alignment horizontal="center" vertical="center" wrapText="1"/>
    </xf>
    <xf numFmtId="0" fontId="21" fillId="15" borderId="56" xfId="5" applyFont="1" applyFill="1" applyBorder="1" applyAlignment="1">
      <alignment horizontal="center" vertical="center" wrapText="1"/>
    </xf>
    <xf numFmtId="0" fontId="1" fillId="3" borderId="0" xfId="0" applyFont="1" applyFill="1" applyBorder="1" applyAlignment="1"/>
    <xf numFmtId="0" fontId="0" fillId="3" borderId="0" xfId="0" applyFill="1"/>
    <xf numFmtId="0" fontId="1" fillId="3" borderId="0" xfId="0" applyFont="1" applyFill="1" applyAlignment="1">
      <alignment wrapText="1"/>
    </xf>
    <xf numFmtId="0" fontId="21" fillId="13" borderId="74" xfId="5" applyFont="1" applyFill="1" applyBorder="1" applyAlignment="1">
      <alignment horizontal="left" vertical="top" wrapText="1"/>
    </xf>
    <xf numFmtId="0" fontId="43" fillId="16" borderId="34" xfId="5" applyFont="1" applyFill="1" applyBorder="1" applyAlignment="1">
      <alignment horizontal="center" vertical="center"/>
    </xf>
    <xf numFmtId="0" fontId="19" fillId="0" borderId="32" xfId="5" applyFont="1" applyBorder="1" applyAlignment="1">
      <alignment wrapText="1"/>
    </xf>
    <xf numFmtId="0" fontId="43" fillId="16" borderId="34" xfId="5" applyFont="1" applyFill="1" applyBorder="1" applyAlignment="1">
      <alignment horizontal="center" vertical="center" wrapText="1"/>
    </xf>
    <xf numFmtId="0" fontId="43" fillId="15" borderId="32" xfId="5" applyFont="1" applyFill="1" applyBorder="1" applyAlignment="1">
      <alignment horizontal="center" vertical="top" wrapText="1"/>
    </xf>
    <xf numFmtId="0" fontId="21" fillId="16" borderId="32" xfId="5" applyFont="1" applyFill="1" applyBorder="1" applyAlignment="1">
      <alignment horizontal="center" vertical="center" wrapText="1"/>
    </xf>
    <xf numFmtId="0" fontId="21" fillId="16" borderId="32" xfId="5" applyFont="1" applyFill="1" applyBorder="1" applyAlignment="1">
      <alignment horizontal="left" vertical="top" wrapText="1"/>
    </xf>
    <xf numFmtId="0" fontId="43" fillId="16" borderId="32" xfId="5" applyFont="1" applyFill="1" applyBorder="1" applyAlignment="1">
      <alignment horizontal="center" vertical="center" wrapText="1"/>
    </xf>
    <xf numFmtId="0" fontId="19" fillId="0" borderId="32" xfId="5" applyFont="1" applyBorder="1" applyAlignment="1">
      <alignment vertical="center" wrapText="1"/>
    </xf>
    <xf numFmtId="0" fontId="43" fillId="14" borderId="32" xfId="5" applyFont="1" applyFill="1" applyBorder="1" applyAlignment="1">
      <alignment horizontal="center" vertical="center" wrapText="1"/>
    </xf>
    <xf numFmtId="0" fontId="43" fillId="15" borderId="57" xfId="5" applyFont="1" applyFill="1" applyBorder="1" applyAlignment="1">
      <alignment horizontal="left" vertical="top" wrapText="1"/>
    </xf>
    <xf numFmtId="0" fontId="7" fillId="0" borderId="8" xfId="0" applyFont="1" applyBorder="1" applyAlignment="1">
      <alignment horizontal="center" wrapText="1"/>
    </xf>
    <xf numFmtId="0" fontId="7" fillId="7" borderId="8" xfId="0" applyFont="1" applyFill="1" applyBorder="1" applyAlignment="1">
      <alignment horizontal="left" vertical="center" wrapText="1"/>
    </xf>
    <xf numFmtId="0" fontId="1" fillId="0" borderId="0" xfId="0" applyFont="1" applyAlignment="1">
      <alignment horizontal="left"/>
    </xf>
    <xf numFmtId="0" fontId="0" fillId="0" borderId="0" xfId="0" applyAlignment="1">
      <alignment horizontal="left"/>
    </xf>
    <xf numFmtId="0" fontId="30" fillId="7" borderId="8" xfId="0" applyFont="1" applyFill="1" applyBorder="1" applyAlignment="1">
      <alignment vertical="center" wrapText="1"/>
    </xf>
    <xf numFmtId="0" fontId="34" fillId="7" borderId="8" xfId="0" applyFont="1" applyFill="1" applyBorder="1" applyAlignment="1">
      <alignment horizontal="center" vertical="center" wrapText="1"/>
    </xf>
    <xf numFmtId="0" fontId="26" fillId="7" borderId="9" xfId="0" applyFont="1" applyFill="1" applyBorder="1" applyAlignment="1">
      <alignment horizontal="left" vertical="center" wrapText="1"/>
    </xf>
    <xf numFmtId="0" fontId="1" fillId="7" borderId="9" xfId="0" applyFont="1" applyFill="1" applyBorder="1" applyAlignment="1">
      <alignment horizontal="left" vertical="center" wrapText="1"/>
    </xf>
    <xf numFmtId="0" fontId="7" fillId="7" borderId="92" xfId="0" applyFont="1" applyFill="1" applyBorder="1" applyAlignment="1">
      <alignment horizontal="center" vertical="center" wrapText="1"/>
    </xf>
    <xf numFmtId="0" fontId="23" fillId="0" borderId="0" xfId="5"/>
    <xf numFmtId="0" fontId="25" fillId="0" borderId="0" xfId="5" applyFont="1" applyAlignment="1">
      <alignment horizontal="center" vertical="center" wrapText="1"/>
    </xf>
    <xf numFmtId="0" fontId="14" fillId="0" borderId="0" xfId="0" applyFont="1" applyAlignment="1">
      <alignment horizontal="left"/>
    </xf>
    <xf numFmtId="0" fontId="1" fillId="0" borderId="0" xfId="0" applyFont="1" applyAlignment="1">
      <alignment horizontal="left" wrapText="1"/>
    </xf>
    <xf numFmtId="0" fontId="7" fillId="0" borderId="0" xfId="0" applyFont="1" applyAlignment="1">
      <alignment horizontal="left" vertical="center" wrapText="1"/>
    </xf>
    <xf numFmtId="0" fontId="17" fillId="7" borderId="9" xfId="0" applyFont="1" applyFill="1" applyBorder="1" applyAlignment="1">
      <alignment horizontal="left" vertical="center" wrapText="1"/>
    </xf>
    <xf numFmtId="0" fontId="7" fillId="7" borderId="9" xfId="0" applyFont="1" applyFill="1" applyBorder="1" applyAlignment="1">
      <alignment horizontal="left" vertical="center" wrapText="1"/>
    </xf>
    <xf numFmtId="0" fontId="7" fillId="7" borderId="92" xfId="0" applyFont="1" applyFill="1" applyBorder="1" applyAlignment="1">
      <alignment horizontal="left" vertical="center" wrapText="1"/>
    </xf>
    <xf numFmtId="0" fontId="14" fillId="0" borderId="0" xfId="0" applyFont="1" applyAlignment="1">
      <alignment horizontal="left" wrapText="1"/>
    </xf>
    <xf numFmtId="0" fontId="0" fillId="0" borderId="0" xfId="0" applyAlignment="1">
      <alignment horizontal="left" wrapText="1"/>
    </xf>
    <xf numFmtId="0" fontId="1" fillId="0" borderId="0" xfId="0" applyFont="1" applyAlignment="1">
      <alignment horizontal="center" wrapText="1"/>
    </xf>
    <xf numFmtId="0" fontId="14" fillId="0" borderId="0" xfId="0" applyFont="1" applyAlignment="1">
      <alignment horizontal="center" wrapText="1"/>
    </xf>
    <xf numFmtId="0" fontId="0" fillId="0" borderId="0" xfId="0" applyAlignment="1">
      <alignment horizontal="center" wrapText="1"/>
    </xf>
    <xf numFmtId="0" fontId="23" fillId="0" borderId="0" xfId="5"/>
    <xf numFmtId="0" fontId="25" fillId="0" borderId="0" xfId="5" applyFont="1" applyAlignment="1">
      <alignment horizontal="center" vertical="center" wrapText="1"/>
    </xf>
    <xf numFmtId="0" fontId="21" fillId="15" borderId="32" xfId="5" applyFont="1" applyFill="1" applyBorder="1" applyAlignment="1">
      <alignment horizontal="center" vertical="center" wrapText="1"/>
    </xf>
    <xf numFmtId="0" fontId="43" fillId="24" borderId="32" xfId="5" applyFont="1" applyFill="1" applyBorder="1" applyAlignment="1">
      <alignment horizontal="center" vertical="center" wrapText="1"/>
    </xf>
    <xf numFmtId="0" fontId="43" fillId="24" borderId="32" xfId="5" applyFont="1" applyFill="1" applyBorder="1" applyAlignment="1">
      <alignment horizontal="left" vertical="center" wrapText="1"/>
    </xf>
    <xf numFmtId="0" fontId="19" fillId="0" borderId="32" xfId="5" applyFont="1" applyBorder="1" applyAlignment="1">
      <alignment vertical="center"/>
    </xf>
    <xf numFmtId="0" fontId="0" fillId="3" borderId="0" xfId="5" applyFont="1" applyFill="1" applyAlignment="1">
      <alignment horizontal="center" vertical="center"/>
    </xf>
    <xf numFmtId="0" fontId="45" fillId="13" borderId="32" xfId="5" applyFont="1" applyFill="1" applyBorder="1" applyAlignment="1">
      <alignment horizontal="center" vertical="center" wrapText="1"/>
    </xf>
    <xf numFmtId="0" fontId="45" fillId="13" borderId="32" xfId="5" applyFont="1" applyFill="1" applyBorder="1" applyAlignment="1">
      <alignment horizontal="left" vertical="center" wrapText="1"/>
    </xf>
    <xf numFmtId="0" fontId="45" fillId="16" borderId="32" xfId="5" applyFont="1" applyFill="1" applyBorder="1" applyAlignment="1">
      <alignment horizontal="center" vertical="center" wrapText="1"/>
    </xf>
    <xf numFmtId="0" fontId="45" fillId="16" borderId="32" xfId="5" applyFont="1" applyFill="1" applyBorder="1" applyAlignment="1">
      <alignment horizontal="left" vertical="center" wrapText="1"/>
    </xf>
    <xf numFmtId="0" fontId="47" fillId="16" borderId="32" xfId="5" applyFont="1" applyFill="1" applyBorder="1" applyAlignment="1">
      <alignment horizontal="center" vertical="center" wrapText="1"/>
    </xf>
    <xf numFmtId="0" fontId="47" fillId="15" borderId="32" xfId="5" applyFont="1" applyFill="1" applyBorder="1" applyAlignment="1">
      <alignment horizontal="center" vertical="center" wrapText="1"/>
    </xf>
    <xf numFmtId="0" fontId="47" fillId="15" borderId="32" xfId="5" applyFont="1" applyFill="1" applyBorder="1" applyAlignment="1">
      <alignment horizontal="left" vertical="center" wrapText="1"/>
    </xf>
    <xf numFmtId="0" fontId="47" fillId="0" borderId="32" xfId="5" applyFont="1" applyBorder="1" applyAlignment="1">
      <alignment horizontal="center" vertical="center"/>
    </xf>
    <xf numFmtId="0" fontId="45" fillId="15" borderId="32" xfId="5" applyFont="1" applyFill="1" applyBorder="1" applyAlignment="1">
      <alignment horizontal="center" vertical="center" wrapText="1"/>
    </xf>
    <xf numFmtId="0" fontId="45" fillId="24" borderId="32" xfId="5" applyFont="1" applyFill="1" applyBorder="1" applyAlignment="1">
      <alignment horizontal="center" vertical="center" wrapText="1"/>
    </xf>
    <xf numFmtId="0" fontId="45" fillId="24" borderId="32" xfId="5" applyFont="1" applyFill="1" applyBorder="1" applyAlignment="1">
      <alignment horizontal="left" vertical="center" wrapText="1"/>
    </xf>
    <xf numFmtId="0" fontId="47" fillId="24" borderId="32" xfId="5" applyFont="1" applyFill="1" applyBorder="1" applyAlignment="1">
      <alignment horizontal="center" vertical="center" wrapText="1"/>
    </xf>
    <xf numFmtId="0" fontId="48" fillId="0" borderId="32" xfId="5" applyFont="1" applyBorder="1" applyAlignment="1">
      <alignment vertical="center"/>
    </xf>
    <xf numFmtId="0" fontId="45" fillId="15" borderId="32" xfId="5" applyFont="1" applyFill="1" applyBorder="1" applyAlignment="1">
      <alignment horizontal="left" vertical="center" wrapText="1"/>
    </xf>
    <xf numFmtId="0" fontId="45" fillId="16" borderId="32" xfId="5" applyFont="1" applyFill="1" applyBorder="1" applyAlignment="1">
      <alignment horizontal="center" vertical="center"/>
    </xf>
    <xf numFmtId="0" fontId="47" fillId="15" borderId="32" xfId="5" applyFont="1" applyFill="1" applyBorder="1" applyAlignment="1">
      <alignment horizontal="center" vertical="center"/>
    </xf>
    <xf numFmtId="0" fontId="47" fillId="0" borderId="32" xfId="5" applyFont="1" applyBorder="1" applyAlignment="1">
      <alignment horizontal="left" vertical="center" wrapText="1"/>
    </xf>
    <xf numFmtId="0" fontId="47" fillId="0" borderId="32" xfId="5" applyFont="1" applyBorder="1" applyAlignment="1">
      <alignment horizontal="center" vertical="center" wrapText="1"/>
    </xf>
    <xf numFmtId="0" fontId="45" fillId="24" borderId="32" xfId="5" applyFont="1" applyFill="1" applyBorder="1" applyAlignment="1">
      <alignment horizontal="center" vertical="center"/>
    </xf>
    <xf numFmtId="0" fontId="43" fillId="3" borderId="0" xfId="5" applyFont="1" applyFill="1" applyBorder="1" applyAlignment="1">
      <alignment horizontal="center" vertical="center" wrapText="1"/>
    </xf>
    <xf numFmtId="0" fontId="43" fillId="3" borderId="0" xfId="5" applyFont="1" applyFill="1" applyBorder="1" applyAlignment="1">
      <alignment horizontal="right" vertical="center" wrapText="1"/>
    </xf>
    <xf numFmtId="0" fontId="43" fillId="3" borderId="0" xfId="5" applyFont="1" applyFill="1" applyBorder="1" applyAlignment="1">
      <alignment horizontal="center" vertical="center"/>
    </xf>
    <xf numFmtId="0" fontId="0" fillId="3" borderId="0" xfId="5" applyFont="1" applyFill="1" applyBorder="1" applyAlignment="1">
      <alignment horizontal="center" vertical="center"/>
    </xf>
    <xf numFmtId="0" fontId="21" fillId="13" borderId="32" xfId="5" applyFont="1" applyFill="1" applyBorder="1" applyAlignment="1">
      <alignment horizontal="center" vertical="center" wrapText="1"/>
    </xf>
    <xf numFmtId="0" fontId="21" fillId="13" borderId="32" xfId="5" applyFont="1" applyFill="1" applyBorder="1" applyAlignment="1">
      <alignment horizontal="left" vertical="center" wrapText="1"/>
    </xf>
    <xf numFmtId="0" fontId="21" fillId="16" borderId="32" xfId="5" applyFont="1" applyFill="1" applyBorder="1" applyAlignment="1">
      <alignment horizontal="left" vertical="center" wrapText="1"/>
    </xf>
    <xf numFmtId="0" fontId="43" fillId="19" borderId="32" xfId="5" applyFont="1" applyFill="1" applyBorder="1" applyAlignment="1">
      <alignment horizontal="center" vertical="center" wrapText="1"/>
    </xf>
    <xf numFmtId="0" fontId="43" fillId="19" borderId="32" xfId="5" applyFont="1" applyFill="1" applyBorder="1" applyAlignment="1">
      <alignment horizontal="left" vertical="center" wrapText="1"/>
    </xf>
    <xf numFmtId="0" fontId="21" fillId="19" borderId="32" xfId="5" applyFont="1" applyFill="1" applyBorder="1" applyAlignment="1">
      <alignment horizontal="left" vertical="center" wrapText="1"/>
    </xf>
    <xf numFmtId="0" fontId="21" fillId="15" borderId="34" xfId="5" applyFont="1" applyFill="1" applyBorder="1" applyAlignment="1">
      <alignment horizontal="left" vertical="center" wrapText="1"/>
    </xf>
    <xf numFmtId="0" fontId="19" fillId="3" borderId="0" xfId="5" applyFont="1" applyFill="1" applyBorder="1" applyAlignment="1">
      <alignment horizontal="center" vertical="center"/>
    </xf>
    <xf numFmtId="0" fontId="19" fillId="3" borderId="0" xfId="5" applyFont="1" applyFill="1" applyAlignment="1">
      <alignment horizontal="center" vertical="center"/>
    </xf>
    <xf numFmtId="0" fontId="43" fillId="0" borderId="34" xfId="5" applyFont="1" applyBorder="1" applyAlignment="1">
      <alignment horizontal="center"/>
    </xf>
    <xf numFmtId="0" fontId="43" fillId="15" borderId="34" xfId="5" applyFont="1" applyFill="1" applyBorder="1" applyAlignment="1">
      <alignment horizontal="center"/>
    </xf>
    <xf numFmtId="0" fontId="21" fillId="15" borderId="34" xfId="5" applyFont="1" applyFill="1" applyBorder="1" applyAlignment="1">
      <alignment horizontal="center"/>
    </xf>
    <xf numFmtId="0" fontId="43" fillId="15" borderId="58" xfId="5" applyFont="1" applyFill="1" applyBorder="1" applyAlignment="1">
      <alignment horizontal="center"/>
    </xf>
    <xf numFmtId="0" fontId="21" fillId="15" borderId="34" xfId="5" applyFont="1" applyFill="1" applyBorder="1" applyAlignment="1">
      <alignment horizontal="left"/>
    </xf>
    <xf numFmtId="0" fontId="21" fillId="0" borderId="59" xfId="5" applyFont="1" applyBorder="1" applyAlignment="1">
      <alignment horizontal="left" vertical="top"/>
    </xf>
    <xf numFmtId="0" fontId="43" fillId="15" borderId="58" xfId="5" applyFont="1" applyFill="1" applyBorder="1" applyAlignment="1">
      <alignment horizontal="left" vertical="center" wrapText="1"/>
    </xf>
    <xf numFmtId="0" fontId="43" fillId="0" borderId="58" xfId="5" applyFont="1" applyBorder="1" applyAlignment="1">
      <alignment horizontal="center"/>
    </xf>
    <xf numFmtId="0" fontId="21" fillId="16" borderId="57" xfId="5" applyFont="1" applyFill="1" applyBorder="1" applyAlignment="1">
      <alignment horizontal="center" vertical="center" wrapText="1"/>
    </xf>
    <xf numFmtId="0" fontId="21" fillId="15" borderId="32" xfId="5" applyFont="1" applyFill="1" applyBorder="1" applyAlignment="1">
      <alignment horizontal="left" vertical="center" wrapText="1"/>
    </xf>
    <xf numFmtId="0" fontId="21" fillId="16" borderId="32" xfId="5" applyFont="1" applyFill="1" applyBorder="1" applyAlignment="1">
      <alignment horizontal="center" vertical="top" wrapText="1"/>
    </xf>
    <xf numFmtId="0" fontId="21" fillId="15" borderId="32" xfId="5" applyFont="1" applyFill="1" applyBorder="1" applyAlignment="1">
      <alignment horizontal="center" vertical="top" wrapText="1"/>
    </xf>
    <xf numFmtId="0" fontId="23" fillId="0" borderId="0" xfId="5"/>
    <xf numFmtId="0" fontId="25" fillId="0" borderId="0" xfId="5" applyFont="1" applyAlignment="1">
      <alignment horizontal="center" vertical="center" wrapText="1"/>
    </xf>
    <xf numFmtId="0" fontId="49" fillId="16" borderId="32" xfId="5" applyFont="1" applyFill="1" applyBorder="1" applyAlignment="1">
      <alignment horizontal="center" vertical="center" wrapText="1"/>
    </xf>
    <xf numFmtId="0" fontId="49" fillId="16" borderId="32" xfId="5" applyFont="1" applyFill="1" applyBorder="1" applyAlignment="1">
      <alignment horizontal="left" vertical="top" wrapText="1"/>
    </xf>
    <xf numFmtId="0" fontId="27" fillId="16" borderId="32" xfId="5" applyFont="1" applyFill="1" applyBorder="1" applyAlignment="1">
      <alignment horizontal="center" vertical="center" wrapText="1"/>
    </xf>
    <xf numFmtId="0" fontId="49" fillId="15" borderId="32" xfId="5" applyFont="1" applyFill="1" applyBorder="1" applyAlignment="1">
      <alignment horizontal="center" vertical="center" wrapText="1"/>
    </xf>
    <xf numFmtId="0" fontId="27" fillId="15" borderId="32" xfId="5" applyFont="1" applyFill="1" applyBorder="1" applyAlignment="1">
      <alignment horizontal="left" vertical="top" wrapText="1"/>
    </xf>
    <xf numFmtId="0" fontId="27" fillId="0" borderId="32" xfId="5" applyFont="1" applyBorder="1" applyAlignment="1">
      <alignment horizontal="center" vertical="center"/>
    </xf>
    <xf numFmtId="0" fontId="27" fillId="15" borderId="32" xfId="5" applyFont="1" applyFill="1" applyBorder="1" applyAlignment="1">
      <alignment horizontal="center" vertical="center" wrapText="1"/>
    </xf>
    <xf numFmtId="0" fontId="49" fillId="14" borderId="32" xfId="5" applyFont="1" applyFill="1" applyBorder="1" applyAlignment="1">
      <alignment horizontal="center" vertical="center" wrapText="1"/>
    </xf>
    <xf numFmtId="0" fontId="49" fillId="14" borderId="32" xfId="5" applyFont="1" applyFill="1" applyBorder="1" applyAlignment="1">
      <alignment horizontal="left" vertical="top" wrapText="1"/>
    </xf>
    <xf numFmtId="0" fontId="27" fillId="14" borderId="32" xfId="5" applyFont="1" applyFill="1" applyBorder="1" applyAlignment="1">
      <alignment horizontal="center" vertical="center" wrapText="1"/>
    </xf>
    <xf numFmtId="0" fontId="49" fillId="15" borderId="32" xfId="5" applyFont="1" applyFill="1" applyBorder="1" applyAlignment="1">
      <alignment horizontal="left" vertical="center" wrapText="1"/>
    </xf>
    <xf numFmtId="0" fontId="49" fillId="16" borderId="32" xfId="5" applyFont="1" applyFill="1" applyBorder="1" applyAlignment="1">
      <alignment horizontal="center" vertical="top" wrapText="1"/>
    </xf>
    <xf numFmtId="0" fontId="49" fillId="15" borderId="32" xfId="5" applyFont="1" applyFill="1" applyBorder="1" applyAlignment="1">
      <alignment horizontal="center" vertical="top" wrapText="1"/>
    </xf>
    <xf numFmtId="0" fontId="25" fillId="28" borderId="0" xfId="5" applyFont="1" applyFill="1" applyBorder="1" applyAlignment="1">
      <alignment horizontal="left" vertical="top" wrapText="1"/>
    </xf>
    <xf numFmtId="0" fontId="25" fillId="3" borderId="0" xfId="5" applyFont="1" applyFill="1" applyBorder="1" applyAlignment="1">
      <alignment horizontal="center" vertical="center"/>
    </xf>
    <xf numFmtId="0" fontId="33" fillId="28" borderId="74" xfId="5" applyFont="1" applyFill="1" applyBorder="1" applyAlignment="1">
      <alignment horizontal="center" vertical="center"/>
    </xf>
    <xf numFmtId="0" fontId="25" fillId="28" borderId="74" xfId="5" applyFont="1" applyFill="1" applyBorder="1" applyAlignment="1">
      <alignment horizontal="left" vertical="top" wrapText="1"/>
    </xf>
    <xf numFmtId="0" fontId="25" fillId="3" borderId="74" xfId="5" applyFont="1" applyFill="1" applyBorder="1" applyAlignment="1">
      <alignment horizontal="center" vertical="center"/>
    </xf>
    <xf numFmtId="0" fontId="25" fillId="28" borderId="74" xfId="5" applyFont="1" applyFill="1" applyBorder="1" applyAlignment="1">
      <alignment horizontal="center" vertical="center" wrapText="1"/>
    </xf>
    <xf numFmtId="0" fontId="33" fillId="28" borderId="32" xfId="5" applyFont="1" applyFill="1" applyBorder="1" applyAlignment="1">
      <alignment horizontal="center" vertical="center"/>
    </xf>
    <xf numFmtId="0" fontId="25" fillId="28" borderId="32" xfId="5" applyFont="1" applyFill="1" applyBorder="1" applyAlignment="1">
      <alignment horizontal="left" vertical="top" wrapText="1"/>
    </xf>
    <xf numFmtId="0" fontId="25" fillId="3" borderId="32" xfId="5" applyFont="1" applyFill="1" applyBorder="1" applyAlignment="1">
      <alignment horizontal="center" vertical="center"/>
    </xf>
    <xf numFmtId="0" fontId="25" fillId="28" borderId="32" xfId="5" applyFont="1" applyFill="1" applyBorder="1" applyAlignment="1">
      <alignment horizontal="center" vertical="center" wrapText="1"/>
    </xf>
    <xf numFmtId="0" fontId="24" fillId="29" borderId="32" xfId="5" applyFont="1" applyFill="1" applyBorder="1" applyAlignment="1">
      <alignment horizontal="center" vertical="top" wrapText="1"/>
    </xf>
    <xf numFmtId="0" fontId="24" fillId="29" borderId="32" xfId="5" applyFont="1" applyFill="1" applyBorder="1" applyAlignment="1">
      <alignment horizontal="left" vertical="top" wrapText="1"/>
    </xf>
    <xf numFmtId="0" fontId="25" fillId="29" borderId="32" xfId="5" applyFont="1" applyFill="1" applyBorder="1" applyAlignment="1">
      <alignment horizontal="center" vertical="center" wrapText="1"/>
    </xf>
    <xf numFmtId="0" fontId="24" fillId="28" borderId="32" xfId="5" applyFont="1" applyFill="1" applyBorder="1" applyAlignment="1">
      <alignment horizontal="center" vertical="top" wrapText="1"/>
    </xf>
    <xf numFmtId="0" fontId="24" fillId="29" borderId="32" xfId="5" applyFont="1" applyFill="1" applyBorder="1" applyAlignment="1">
      <alignment horizontal="center" vertical="center" wrapText="1"/>
    </xf>
    <xf numFmtId="0" fontId="24" fillId="28" borderId="32" xfId="5" applyFont="1" applyFill="1" applyBorder="1" applyAlignment="1">
      <alignment horizontal="center" vertical="center" wrapText="1"/>
    </xf>
    <xf numFmtId="0" fontId="27" fillId="15" borderId="32" xfId="5" applyFont="1" applyFill="1" applyBorder="1" applyAlignment="1">
      <alignment horizontal="left" vertical="center" wrapText="1"/>
    </xf>
    <xf numFmtId="0" fontId="43" fillId="15" borderId="32" xfId="5" applyFont="1" applyFill="1" applyBorder="1" applyAlignment="1">
      <alignment horizontal="left" wrapText="1"/>
    </xf>
    <xf numFmtId="0" fontId="21" fillId="16" borderId="32" xfId="5" applyFont="1" applyFill="1" applyBorder="1" applyAlignment="1">
      <alignment horizontal="center" vertical="center"/>
    </xf>
    <xf numFmtId="0" fontId="21" fillId="15" borderId="32" xfId="5" applyFont="1" applyFill="1" applyBorder="1" applyAlignment="1">
      <alignment horizontal="center" vertical="center"/>
    </xf>
    <xf numFmtId="0" fontId="21" fillId="28" borderId="0" xfId="5" applyFont="1" applyFill="1" applyBorder="1" applyAlignment="1">
      <alignment horizontal="center" vertical="center"/>
    </xf>
    <xf numFmtId="0" fontId="43" fillId="28" borderId="0" xfId="5" applyFont="1" applyFill="1" applyBorder="1" applyAlignment="1">
      <alignment horizontal="left" vertical="top" wrapText="1"/>
    </xf>
    <xf numFmtId="0" fontId="43" fillId="28" borderId="0" xfId="5" applyFont="1" applyFill="1" applyBorder="1" applyAlignment="1">
      <alignment horizontal="center" vertical="center" wrapText="1"/>
    </xf>
    <xf numFmtId="0" fontId="49" fillId="14" borderId="32" xfId="5" applyFont="1" applyFill="1" applyBorder="1" applyAlignment="1">
      <alignment horizontal="left" vertical="center" wrapText="1"/>
    </xf>
    <xf numFmtId="0" fontId="27" fillId="0" borderId="32" xfId="5" applyFont="1" applyBorder="1" applyAlignment="1">
      <alignment horizontal="center" vertical="center" wrapText="1"/>
    </xf>
    <xf numFmtId="0" fontId="49" fillId="16" borderId="32" xfId="5" applyFont="1" applyFill="1" applyBorder="1" applyAlignment="1">
      <alignment horizontal="left" vertical="center" wrapText="1"/>
    </xf>
    <xf numFmtId="0" fontId="49" fillId="15" borderId="37" xfId="5" applyFont="1" applyFill="1" applyBorder="1" applyAlignment="1">
      <alignment horizontal="center" vertical="center" wrapText="1"/>
    </xf>
    <xf numFmtId="0" fontId="49" fillId="15" borderId="34" xfId="5" applyFont="1" applyFill="1" applyBorder="1" applyAlignment="1">
      <alignment horizontal="center" vertical="center" wrapText="1"/>
    </xf>
    <xf numFmtId="0" fontId="27" fillId="15" borderId="34" xfId="5" applyFont="1" applyFill="1" applyBorder="1" applyAlignment="1">
      <alignment horizontal="left" vertical="center" wrapText="1"/>
    </xf>
    <xf numFmtId="0" fontId="27" fillId="15" borderId="34" xfId="5" applyFont="1" applyFill="1" applyBorder="1" applyAlignment="1">
      <alignment horizontal="center" vertical="center" wrapText="1"/>
    </xf>
    <xf numFmtId="0" fontId="49" fillId="14" borderId="37" xfId="5" applyFont="1" applyFill="1" applyBorder="1" applyAlignment="1">
      <alignment horizontal="center" vertical="center" wrapText="1"/>
    </xf>
    <xf numFmtId="0" fontId="49" fillId="14" borderId="34" xfId="5" applyFont="1" applyFill="1" applyBorder="1" applyAlignment="1">
      <alignment horizontal="left" vertical="center" wrapText="1"/>
    </xf>
    <xf numFmtId="0" fontId="49" fillId="14" borderId="34" xfId="5" applyFont="1" applyFill="1" applyBorder="1" applyAlignment="1">
      <alignment horizontal="center" vertical="center" wrapText="1"/>
    </xf>
    <xf numFmtId="0" fontId="27" fillId="15" borderId="37" xfId="5" applyFont="1" applyFill="1" applyBorder="1" applyAlignment="1">
      <alignment horizontal="left" vertical="center" wrapText="1"/>
    </xf>
    <xf numFmtId="0" fontId="27" fillId="15" borderId="37" xfId="5" applyFont="1" applyFill="1" applyBorder="1" applyAlignment="1">
      <alignment horizontal="center" vertical="center" wrapText="1"/>
    </xf>
    <xf numFmtId="0" fontId="49" fillId="15" borderId="34" xfId="5" applyFont="1" applyFill="1" applyBorder="1" applyAlignment="1">
      <alignment horizontal="left" vertical="center" wrapText="1"/>
    </xf>
    <xf numFmtId="0" fontId="21" fillId="24" borderId="37" xfId="5" applyFont="1" applyFill="1" applyBorder="1" applyAlignment="1">
      <alignment horizontal="center" vertical="center" wrapText="1"/>
    </xf>
    <xf numFmtId="0" fontId="21" fillId="24" borderId="34" xfId="5" applyFont="1" applyFill="1" applyBorder="1" applyAlignment="1">
      <alignment horizontal="left" vertical="center" wrapText="1"/>
    </xf>
    <xf numFmtId="0" fontId="43" fillId="24" borderId="34" xfId="5" applyFont="1" applyFill="1" applyBorder="1" applyAlignment="1">
      <alignment horizontal="center" vertical="center" wrapText="1"/>
    </xf>
    <xf numFmtId="0" fontId="21" fillId="14" borderId="37" xfId="5" applyFont="1" applyFill="1" applyBorder="1" applyAlignment="1">
      <alignment horizontal="center" vertical="center" wrapText="1"/>
    </xf>
    <xf numFmtId="0" fontId="23" fillId="3" borderId="0" xfId="5" applyFill="1" applyBorder="1"/>
    <xf numFmtId="0" fontId="25" fillId="3" borderId="0" xfId="5" applyFont="1" applyFill="1" applyBorder="1" applyAlignment="1">
      <alignment horizontal="center" vertical="center" wrapText="1"/>
    </xf>
    <xf numFmtId="0" fontId="25" fillId="0" borderId="0" xfId="5" applyFont="1" applyBorder="1" applyAlignment="1">
      <alignment horizontal="center" vertical="center" wrapText="1"/>
    </xf>
    <xf numFmtId="0" fontId="30" fillId="0" borderId="0" xfId="5" applyFont="1" applyBorder="1" applyAlignment="1">
      <alignment wrapText="1"/>
    </xf>
    <xf numFmtId="0" fontId="23" fillId="0" borderId="0" xfId="5" applyBorder="1"/>
    <xf numFmtId="0" fontId="21" fillId="3" borderId="0" xfId="5" applyFont="1" applyFill="1" applyAlignment="1">
      <alignment horizontal="center" vertical="center" wrapText="1"/>
    </xf>
    <xf numFmtId="0" fontId="43" fillId="3" borderId="0" xfId="5" applyFont="1" applyFill="1" applyAlignment="1">
      <alignment horizontal="left" vertical="center" wrapText="1"/>
    </xf>
    <xf numFmtId="0" fontId="21" fillId="3" borderId="0" xfId="5" applyFont="1" applyFill="1" applyBorder="1" applyAlignment="1">
      <alignment horizontal="center" vertical="center" wrapText="1"/>
    </xf>
    <xf numFmtId="0" fontId="43" fillId="3" borderId="0" xfId="5" applyFont="1" applyFill="1" applyBorder="1" applyAlignment="1">
      <alignment horizontal="left" vertical="center" wrapText="1"/>
    </xf>
    <xf numFmtId="0" fontId="21" fillId="15" borderId="47" xfId="5" applyFont="1" applyFill="1" applyBorder="1" applyAlignment="1">
      <alignment horizontal="center" vertical="center" wrapText="1"/>
    </xf>
    <xf numFmtId="0" fontId="43" fillId="0" borderId="47" xfId="5" applyFont="1" applyBorder="1" applyAlignment="1">
      <alignment horizontal="center" vertical="center" wrapText="1"/>
    </xf>
    <xf numFmtId="0" fontId="43" fillId="15" borderId="47" xfId="5" applyFont="1" applyFill="1" applyBorder="1" applyAlignment="1">
      <alignment horizontal="center" vertical="center" wrapText="1"/>
    </xf>
    <xf numFmtId="0" fontId="21" fillId="28" borderId="32" xfId="5" applyFont="1" applyFill="1" applyBorder="1" applyAlignment="1">
      <alignment horizontal="center" vertical="center" wrapText="1"/>
    </xf>
    <xf numFmtId="0" fontId="43" fillId="28" borderId="32" xfId="5" applyFont="1" applyFill="1" applyBorder="1" applyAlignment="1">
      <alignment horizontal="left" vertical="top" wrapText="1"/>
    </xf>
    <xf numFmtId="0" fontId="43" fillId="3" borderId="32" xfId="5" applyFont="1" applyFill="1" applyBorder="1" applyAlignment="1">
      <alignment horizontal="center" vertical="center"/>
    </xf>
    <xf numFmtId="0" fontId="43" fillId="28" borderId="32" xfId="5" applyFont="1" applyFill="1" applyBorder="1" applyAlignment="1">
      <alignment horizontal="center" vertical="center" wrapText="1"/>
    </xf>
    <xf numFmtId="0" fontId="21" fillId="29" borderId="32" xfId="5" applyFont="1" applyFill="1" applyBorder="1" applyAlignment="1">
      <alignment horizontal="center" vertical="center" wrapText="1"/>
    </xf>
    <xf numFmtId="0" fontId="21" fillId="29" borderId="32" xfId="5" applyFont="1" applyFill="1" applyBorder="1" applyAlignment="1">
      <alignment horizontal="left" vertical="top" wrapText="1"/>
    </xf>
    <xf numFmtId="0" fontId="43" fillId="29" borderId="32" xfId="5" applyFont="1" applyFill="1" applyBorder="1" applyAlignment="1">
      <alignment horizontal="center" vertical="center" wrapText="1"/>
    </xf>
    <xf numFmtId="0" fontId="27" fillId="0" borderId="34" xfId="5" applyFont="1" applyBorder="1" applyAlignment="1">
      <alignment horizontal="center" vertical="center"/>
    </xf>
    <xf numFmtId="0" fontId="27" fillId="0" borderId="50" xfId="5" applyFont="1" applyBorder="1" applyAlignment="1">
      <alignment horizontal="center" vertical="center"/>
    </xf>
    <xf numFmtId="0" fontId="21" fillId="14" borderId="37" xfId="5" applyFont="1" applyFill="1" applyBorder="1" applyAlignment="1">
      <alignment horizontal="left" vertical="center" wrapText="1"/>
    </xf>
    <xf numFmtId="0" fontId="21" fillId="15" borderId="37" xfId="5" applyFont="1" applyFill="1" applyBorder="1" applyAlignment="1">
      <alignment horizontal="left" vertical="center" wrapText="1"/>
    </xf>
    <xf numFmtId="0" fontId="43" fillId="0" borderId="34" xfId="5" applyFont="1" applyBorder="1" applyAlignment="1">
      <alignment horizontal="left" vertical="center"/>
    </xf>
    <xf numFmtId="0" fontId="43" fillId="0" borderId="0" xfId="5" applyFont="1" applyAlignment="1">
      <alignment horizontal="left" vertical="center"/>
    </xf>
    <xf numFmtId="0" fontId="43" fillId="0" borderId="37" xfId="5" applyFont="1" applyBorder="1" applyAlignment="1">
      <alignment horizontal="left" vertical="center"/>
    </xf>
    <xf numFmtId="0" fontId="21" fillId="3" borderId="0" xfId="5" applyFont="1" applyFill="1" applyAlignment="1">
      <alignment horizontal="left" vertical="center" wrapText="1"/>
    </xf>
    <xf numFmtId="0" fontId="43" fillId="3" borderId="0" xfId="5" applyFont="1" applyFill="1" applyAlignment="1">
      <alignment horizontal="left" vertical="center"/>
    </xf>
    <xf numFmtId="0" fontId="49" fillId="14" borderId="34" xfId="5" applyFont="1" applyFill="1" applyBorder="1" applyAlignment="1">
      <alignment horizontal="left" vertical="top" wrapText="1"/>
    </xf>
    <xf numFmtId="0" fontId="27" fillId="15" borderId="34" xfId="5" applyFont="1" applyFill="1" applyBorder="1" applyAlignment="1">
      <alignment horizontal="left" vertical="top" wrapText="1"/>
    </xf>
    <xf numFmtId="0" fontId="27" fillId="15" borderId="37" xfId="5" applyFont="1" applyFill="1" applyBorder="1" applyAlignment="1">
      <alignment horizontal="left" vertical="top" wrapText="1"/>
    </xf>
    <xf numFmtId="0" fontId="27" fillId="25" borderId="34" xfId="5" applyFont="1" applyFill="1" applyBorder="1" applyAlignment="1">
      <alignment horizontal="left" vertical="top" wrapText="1"/>
    </xf>
    <xf numFmtId="0" fontId="7" fillId="0" borderId="58" xfId="5" applyFont="1" applyBorder="1" applyAlignment="1">
      <alignment horizontal="center" vertical="center" wrapText="1"/>
    </xf>
    <xf numFmtId="0" fontId="49" fillId="15" borderId="34" xfId="5" applyFont="1" applyFill="1" applyBorder="1" applyAlignment="1">
      <alignment horizontal="center" vertical="top" wrapText="1"/>
    </xf>
    <xf numFmtId="0" fontId="49" fillId="14" borderId="48" xfId="5" applyFont="1" applyFill="1" applyBorder="1" applyAlignment="1">
      <alignment horizontal="center" vertical="center" wrapText="1"/>
    </xf>
    <xf numFmtId="0" fontId="49" fillId="15" borderId="48" xfId="5" applyFont="1" applyFill="1" applyBorder="1" applyAlignment="1">
      <alignment horizontal="center" vertical="center" wrapText="1"/>
    </xf>
    <xf numFmtId="0" fontId="49" fillId="14" borderId="48" xfId="5" applyFont="1" applyFill="1" applyBorder="1" applyAlignment="1">
      <alignment horizontal="center" vertical="center"/>
    </xf>
    <xf numFmtId="0" fontId="49" fillId="15" borderId="48" xfId="5" applyFont="1" applyFill="1" applyBorder="1" applyAlignment="1">
      <alignment horizontal="center" vertical="center"/>
    </xf>
    <xf numFmtId="0" fontId="49" fillId="15" borderId="49" xfId="5" applyFont="1" applyFill="1" applyBorder="1" applyAlignment="1">
      <alignment horizontal="center" vertical="center" wrapText="1"/>
    </xf>
    <xf numFmtId="0" fontId="49" fillId="15" borderId="37" xfId="5" applyFont="1" applyFill="1" applyBorder="1" applyAlignment="1">
      <alignment horizontal="center" vertical="top" wrapText="1"/>
    </xf>
    <xf numFmtId="0" fontId="27" fillId="0" borderId="55" xfId="5" applyFont="1" applyBorder="1" applyAlignment="1">
      <alignment horizontal="center" vertical="center"/>
    </xf>
    <xf numFmtId="0" fontId="43" fillId="3" borderId="0" xfId="5" applyFont="1" applyFill="1" applyBorder="1" applyAlignment="1">
      <alignment horizontal="left" vertical="center"/>
    </xf>
    <xf numFmtId="0" fontId="21" fillId="28" borderId="0" xfId="5" applyFont="1" applyFill="1" applyBorder="1" applyAlignment="1">
      <alignment horizontal="center" vertical="center" wrapText="1"/>
    </xf>
    <xf numFmtId="0" fontId="21" fillId="29" borderId="0" xfId="5" applyFont="1" applyFill="1" applyBorder="1" applyAlignment="1">
      <alignment horizontal="center" vertical="center" wrapText="1"/>
    </xf>
    <xf numFmtId="0" fontId="21" fillId="29" borderId="0" xfId="5" applyFont="1" applyFill="1" applyBorder="1" applyAlignment="1">
      <alignment horizontal="left" vertical="top" wrapText="1"/>
    </xf>
    <xf numFmtId="0" fontId="43" fillId="29" borderId="0" xfId="5" applyFont="1" applyFill="1" applyBorder="1" applyAlignment="1">
      <alignment horizontal="center" vertical="center" wrapText="1"/>
    </xf>
    <xf numFmtId="0" fontId="25" fillId="3" borderId="0" xfId="5" applyFont="1" applyFill="1" applyBorder="1" applyAlignment="1">
      <alignment horizontal="left" vertical="top" wrapText="1"/>
    </xf>
    <xf numFmtId="0" fontId="24" fillId="28" borderId="0" xfId="5" applyFont="1" applyFill="1" applyBorder="1" applyAlignment="1">
      <alignment horizontal="center" vertical="center" wrapText="1"/>
    </xf>
    <xf numFmtId="0" fontId="25" fillId="28" borderId="0" xfId="5" applyFont="1" applyFill="1" applyBorder="1" applyAlignment="1">
      <alignment horizontal="left" vertical="center" wrapText="1"/>
    </xf>
    <xf numFmtId="0" fontId="30" fillId="3" borderId="0" xfId="5" applyFont="1" applyFill="1" applyBorder="1" applyAlignment="1">
      <alignment wrapText="1"/>
    </xf>
    <xf numFmtId="0" fontId="24" fillId="30" borderId="0" xfId="5" applyFont="1" applyFill="1" applyBorder="1" applyAlignment="1">
      <alignment horizontal="center" vertical="center"/>
    </xf>
    <xf numFmtId="0" fontId="24" fillId="30" borderId="0" xfId="5" applyFont="1" applyFill="1" applyBorder="1" applyAlignment="1">
      <alignment horizontal="left" vertical="center" wrapText="1"/>
    </xf>
    <xf numFmtId="0" fontId="24" fillId="30" borderId="0" xfId="5" applyFont="1" applyFill="1" applyBorder="1" applyAlignment="1">
      <alignment horizontal="center" vertical="center" wrapText="1"/>
    </xf>
    <xf numFmtId="0" fontId="24" fillId="28" borderId="0" xfId="5" applyFont="1" applyFill="1" applyBorder="1" applyAlignment="1">
      <alignment horizontal="center" vertical="top" wrapText="1"/>
    </xf>
    <xf numFmtId="0" fontId="43" fillId="28" borderId="0" xfId="5" applyFont="1" applyFill="1" applyBorder="1" applyAlignment="1">
      <alignment horizontal="left" vertical="center" wrapText="1"/>
    </xf>
    <xf numFmtId="0" fontId="21" fillId="30" borderId="0" xfId="5" applyFont="1" applyFill="1" applyBorder="1" applyAlignment="1">
      <alignment horizontal="center" vertical="center" wrapText="1"/>
    </xf>
    <xf numFmtId="0" fontId="21" fillId="30" borderId="0" xfId="5" applyFont="1" applyFill="1" applyBorder="1" applyAlignment="1">
      <alignment horizontal="left" vertical="center" wrapText="1"/>
    </xf>
    <xf numFmtId="0" fontId="1" fillId="7" borderId="11" xfId="0" applyFont="1" applyFill="1" applyBorder="1" applyAlignment="1">
      <alignment horizontal="left" vertical="center" wrapText="1"/>
    </xf>
    <xf numFmtId="0" fontId="7" fillId="7" borderId="28" xfId="0" applyFont="1" applyFill="1" applyBorder="1" applyAlignment="1">
      <alignment horizontal="center" vertical="center" wrapText="1"/>
    </xf>
    <xf numFmtId="0" fontId="7" fillId="0" borderId="8" xfId="0" applyFont="1" applyBorder="1" applyAlignment="1">
      <alignment horizontal="center" vertical="center" wrapText="1"/>
    </xf>
    <xf numFmtId="0" fontId="1" fillId="7" borderId="42" xfId="0" applyFont="1" applyFill="1" applyBorder="1" applyAlignment="1">
      <alignment horizontal="left" vertical="center" wrapText="1"/>
    </xf>
    <xf numFmtId="0" fontId="7" fillId="7" borderId="8" xfId="0" applyFont="1" applyFill="1" applyBorder="1" applyAlignment="1">
      <alignment horizontal="center" vertical="center" wrapText="1"/>
    </xf>
    <xf numFmtId="0" fontId="26" fillId="7" borderId="11" xfId="0" applyFont="1" applyFill="1" applyBorder="1" applyAlignment="1">
      <alignment horizontal="left" vertical="center" wrapText="1"/>
    </xf>
    <xf numFmtId="0" fontId="6" fillId="5" borderId="11" xfId="0" applyFont="1" applyFill="1" applyBorder="1" applyAlignment="1">
      <alignment horizontal="center" vertical="center" wrapText="1"/>
    </xf>
    <xf numFmtId="0" fontId="49" fillId="17" borderId="37" xfId="5" applyFont="1" applyFill="1" applyBorder="1" applyAlignment="1">
      <alignment horizontal="center" vertical="center" wrapText="1"/>
    </xf>
    <xf numFmtId="0" fontId="49" fillId="17" borderId="34" xfId="5" applyFont="1" applyFill="1" applyBorder="1" applyAlignment="1">
      <alignment horizontal="left" vertical="center" wrapText="1"/>
    </xf>
    <xf numFmtId="0" fontId="49" fillId="17" borderId="34" xfId="5" applyFont="1" applyFill="1" applyBorder="1" applyAlignment="1">
      <alignment horizontal="center" vertical="center" wrapText="1"/>
    </xf>
    <xf numFmtId="0" fontId="27" fillId="15" borderId="50" xfId="5" applyFont="1" applyFill="1" applyBorder="1" applyAlignment="1">
      <alignment horizontal="center" vertical="center" wrapText="1"/>
    </xf>
    <xf numFmtId="0" fontId="27" fillId="15" borderId="50" xfId="5" applyFont="1" applyFill="1" applyBorder="1" applyAlignment="1">
      <alignment horizontal="left" vertical="center" wrapText="1"/>
    </xf>
    <xf numFmtId="0" fontId="27" fillId="0" borderId="34" xfId="5" applyFont="1" applyBorder="1" applyAlignment="1">
      <alignment horizontal="center" vertical="center" wrapText="1"/>
    </xf>
    <xf numFmtId="0" fontId="27" fillId="0" borderId="50" xfId="5" applyFont="1" applyBorder="1" applyAlignment="1">
      <alignment horizontal="center" vertical="center" wrapText="1"/>
    </xf>
    <xf numFmtId="0" fontId="27" fillId="19" borderId="50" xfId="5" applyFont="1" applyFill="1" applyBorder="1" applyAlignment="1">
      <alignment horizontal="left" vertical="center" wrapText="1"/>
    </xf>
    <xf numFmtId="0" fontId="27" fillId="0" borderId="0" xfId="5" applyFont="1" applyAlignment="1">
      <alignment vertical="center" wrapText="1"/>
    </xf>
    <xf numFmtId="0" fontId="27" fillId="15" borderId="59" xfId="5" applyFont="1" applyFill="1" applyBorder="1" applyAlignment="1">
      <alignment horizontal="left" vertical="center" wrapText="1"/>
    </xf>
    <xf numFmtId="0" fontId="27" fillId="17" borderId="37" xfId="5" applyFont="1" applyFill="1" applyBorder="1" applyAlignment="1">
      <alignment horizontal="center" vertical="center" wrapText="1"/>
    </xf>
    <xf numFmtId="0" fontId="49" fillId="17" borderId="50" xfId="5" applyFont="1" applyFill="1" applyBorder="1" applyAlignment="1">
      <alignment horizontal="left" vertical="center" wrapText="1"/>
    </xf>
    <xf numFmtId="0" fontId="1" fillId="15" borderId="0" xfId="5" applyFont="1" applyFill="1" applyAlignment="1">
      <alignment vertical="center" wrapText="1"/>
    </xf>
    <xf numFmtId="0" fontId="27" fillId="15" borderId="0" xfId="5" applyFont="1" applyFill="1" applyAlignment="1">
      <alignment horizontal="left" vertical="center" wrapText="1"/>
    </xf>
    <xf numFmtId="0" fontId="27" fillId="15" borderId="55" xfId="5" applyFont="1" applyFill="1" applyBorder="1" applyAlignment="1">
      <alignment horizontal="left" vertical="center" wrapText="1"/>
    </xf>
    <xf numFmtId="0" fontId="1" fillId="0" borderId="0" xfId="5" applyFont="1" applyAlignment="1">
      <alignment vertical="center" wrapText="1"/>
    </xf>
    <xf numFmtId="0" fontId="27" fillId="17" borderId="34" xfId="5" applyFont="1" applyFill="1" applyBorder="1" applyAlignment="1">
      <alignment horizontal="center" vertical="center" wrapText="1"/>
    </xf>
    <xf numFmtId="0" fontId="51" fillId="0" borderId="0" xfId="0" applyFont="1" applyAlignment="1">
      <alignment horizontal="center" vertical="center"/>
    </xf>
    <xf numFmtId="0" fontId="6" fillId="5" borderId="8" xfId="0" applyFont="1" applyFill="1" applyBorder="1" applyAlignment="1">
      <alignment horizontal="center"/>
    </xf>
    <xf numFmtId="0" fontId="52" fillId="8" borderId="8" xfId="0" applyFont="1" applyFill="1" applyBorder="1" applyAlignment="1">
      <alignment horizontal="center" vertical="top" wrapText="1"/>
    </xf>
    <xf numFmtId="0" fontId="7" fillId="0" borderId="9" xfId="0" applyFont="1" applyFill="1" applyBorder="1" applyAlignment="1">
      <alignment horizontal="center" vertical="center" wrapText="1"/>
    </xf>
    <xf numFmtId="0" fontId="7" fillId="2" borderId="8" xfId="0" applyFont="1" applyFill="1" applyBorder="1" applyAlignment="1">
      <alignment horizontal="center" vertical="center" wrapText="1"/>
    </xf>
    <xf numFmtId="0" fontId="0" fillId="3" borderId="0" xfId="0" applyFill="1" applyAlignment="1"/>
    <xf numFmtId="0" fontId="0" fillId="3" borderId="0" xfId="0" applyFill="1" applyAlignment="1">
      <alignment wrapText="1"/>
    </xf>
    <xf numFmtId="0" fontId="14" fillId="3" borderId="0" xfId="0" applyFont="1" applyFill="1" applyAlignment="1">
      <alignment wrapText="1"/>
    </xf>
    <xf numFmtId="0" fontId="14" fillId="3" borderId="0" xfId="0" applyFont="1" applyFill="1"/>
    <xf numFmtId="0" fontId="1" fillId="4" borderId="7" xfId="0" applyFont="1" applyFill="1" applyBorder="1" applyAlignment="1">
      <alignment horizontal="center" vertical="center" wrapText="1"/>
    </xf>
    <xf numFmtId="0" fontId="1" fillId="7" borderId="11" xfId="0" applyFont="1" applyFill="1" applyBorder="1" applyAlignment="1">
      <alignment horizontal="left" vertical="center" wrapText="1"/>
    </xf>
    <xf numFmtId="0" fontId="6" fillId="5" borderId="9" xfId="0" applyFont="1" applyFill="1" applyBorder="1" applyAlignment="1">
      <alignment horizontal="center" vertical="center" wrapText="1"/>
    </xf>
    <xf numFmtId="0" fontId="6" fillId="5" borderId="11" xfId="0" applyFont="1" applyFill="1" applyBorder="1" applyAlignment="1">
      <alignment horizontal="center" vertical="center" wrapText="1"/>
    </xf>
    <xf numFmtId="0" fontId="1" fillId="7" borderId="14" xfId="0" applyFont="1" applyFill="1" applyBorder="1" applyAlignment="1">
      <alignment horizontal="left" vertical="center" wrapText="1"/>
    </xf>
    <xf numFmtId="0" fontId="1" fillId="0" borderId="42" xfId="0" applyFont="1" applyBorder="1" applyAlignment="1">
      <alignment horizontal="left" vertical="center" wrapText="1"/>
    </xf>
    <xf numFmtId="0" fontId="1" fillId="7" borderId="42" xfId="0" applyFont="1" applyFill="1" applyBorder="1" applyAlignment="1">
      <alignment horizontal="left" vertical="center" wrapText="1"/>
    </xf>
    <xf numFmtId="0" fontId="11" fillId="8" borderId="8" xfId="0" applyFont="1" applyFill="1" applyBorder="1" applyAlignment="1">
      <alignment horizontal="center" vertical="top" wrapText="1"/>
    </xf>
    <xf numFmtId="0" fontId="52" fillId="8" borderId="8" xfId="0" applyFont="1" applyFill="1" applyBorder="1" applyAlignment="1">
      <alignment horizontal="center" vertical="top" wrapText="1"/>
    </xf>
    <xf numFmtId="0" fontId="6" fillId="5" borderId="22" xfId="0" applyFont="1" applyFill="1" applyBorder="1" applyAlignment="1">
      <alignment horizontal="center" vertical="center" wrapText="1"/>
    </xf>
    <xf numFmtId="0" fontId="8" fillId="0" borderId="0" xfId="0" applyFont="1" applyAlignment="1">
      <alignment horizontal="center" wrapText="1"/>
    </xf>
    <xf numFmtId="0" fontId="7" fillId="7" borderId="22" xfId="0" applyFont="1" applyFill="1" applyBorder="1" applyAlignment="1">
      <alignment horizontal="center" vertical="center" wrapText="1"/>
    </xf>
    <xf numFmtId="0" fontId="7" fillId="7" borderId="28" xfId="0" applyFont="1" applyFill="1" applyBorder="1" applyAlignment="1">
      <alignment horizontal="center" vertical="center" wrapText="1"/>
    </xf>
    <xf numFmtId="0" fontId="7" fillId="0" borderId="8" xfId="0" applyFont="1" applyBorder="1" applyAlignment="1">
      <alignment horizontal="center" vertical="center" wrapText="1"/>
    </xf>
    <xf numFmtId="0" fontId="1" fillId="0" borderId="8" xfId="0" applyFont="1" applyBorder="1" applyAlignment="1">
      <alignment horizontal="center" vertical="center" wrapText="1"/>
    </xf>
    <xf numFmtId="0" fontId="1" fillId="7" borderId="12" xfId="0" applyFont="1" applyFill="1" applyBorder="1" applyAlignment="1">
      <alignment horizontal="left" vertical="center" wrapText="1"/>
    </xf>
    <xf numFmtId="0" fontId="1" fillId="0" borderId="36" xfId="0" applyFont="1" applyBorder="1" applyAlignment="1">
      <alignment horizontal="left" vertical="center" wrapText="1"/>
    </xf>
    <xf numFmtId="0" fontId="1" fillId="0" borderId="14" xfId="0" applyFont="1" applyBorder="1" applyAlignment="1">
      <alignment horizontal="left" vertical="center" wrapText="1"/>
    </xf>
    <xf numFmtId="0" fontId="1" fillId="7" borderId="8" xfId="0" applyFont="1" applyFill="1" applyBorder="1" applyAlignment="1">
      <alignment vertical="center" wrapText="1"/>
    </xf>
    <xf numFmtId="0" fontId="7" fillId="7" borderId="8" xfId="0" applyFont="1" applyFill="1" applyBorder="1" applyAlignment="1">
      <alignment horizontal="center" vertical="center" wrapText="1"/>
    </xf>
    <xf numFmtId="0" fontId="1" fillId="0" borderId="8" xfId="0" applyFont="1" applyBorder="1" applyAlignment="1">
      <alignment vertical="center" wrapText="1"/>
    </xf>
    <xf numFmtId="0" fontId="1" fillId="7" borderId="8" xfId="0" applyFont="1" applyFill="1" applyBorder="1" applyAlignment="1">
      <alignment horizontal="left" vertical="center" wrapText="1"/>
    </xf>
    <xf numFmtId="0" fontId="1" fillId="0" borderId="8" xfId="0" applyFont="1" applyBorder="1" applyAlignment="1">
      <alignment horizontal="left" vertical="center" wrapText="1"/>
    </xf>
    <xf numFmtId="0" fontId="7" fillId="7" borderId="35" xfId="0" applyFont="1" applyFill="1" applyBorder="1" applyAlignment="1">
      <alignment horizontal="center" vertical="center" wrapText="1"/>
    </xf>
    <xf numFmtId="0" fontId="7" fillId="7" borderId="38" xfId="0" applyFont="1" applyFill="1" applyBorder="1" applyAlignment="1">
      <alignment horizontal="center" vertical="center" wrapText="1"/>
    </xf>
    <xf numFmtId="0" fontId="7" fillId="0" borderId="22" xfId="0" applyFont="1" applyBorder="1" applyAlignment="1">
      <alignment horizontal="center" vertical="center" wrapText="1"/>
    </xf>
    <xf numFmtId="0" fontId="7" fillId="0" borderId="28" xfId="0" applyFont="1" applyBorder="1" applyAlignment="1">
      <alignment horizontal="center" vertical="center" wrapText="1"/>
    </xf>
    <xf numFmtId="0" fontId="1" fillId="7" borderId="35" xfId="0" applyFont="1" applyFill="1" applyBorder="1" applyAlignment="1">
      <alignment horizontal="left" vertical="center" wrapText="1"/>
    </xf>
    <xf numFmtId="0" fontId="26" fillId="7" borderId="11" xfId="0" applyFont="1" applyFill="1" applyBorder="1" applyAlignment="1">
      <alignment horizontal="left" vertical="center" wrapText="1"/>
    </xf>
    <xf numFmtId="0" fontId="50" fillId="0" borderId="0" xfId="0" applyFont="1" applyAlignment="1">
      <alignment vertical="center" wrapText="1"/>
    </xf>
    <xf numFmtId="0" fontId="55" fillId="0" borderId="0" xfId="0" applyFont="1" applyAlignment="1">
      <alignment horizontal="center" vertical="center"/>
    </xf>
    <xf numFmtId="0" fontId="55" fillId="0" borderId="0" xfId="0" applyFont="1"/>
    <xf numFmtId="0" fontId="1" fillId="0" borderId="0" xfId="0" applyFont="1" applyAlignment="1">
      <alignment vertical="center" wrapText="1"/>
    </xf>
    <xf numFmtId="0" fontId="11" fillId="0" borderId="0" xfId="0" applyFont="1" applyAlignment="1">
      <alignment vertical="top" wrapText="1"/>
    </xf>
    <xf numFmtId="0" fontId="7" fillId="7" borderId="14" xfId="0" applyFont="1" applyFill="1" applyBorder="1" applyAlignment="1">
      <alignment horizontal="center" vertical="center" wrapText="1"/>
    </xf>
    <xf numFmtId="0" fontId="6" fillId="5" borderId="14" xfId="0" applyFont="1" applyFill="1" applyBorder="1" applyAlignment="1">
      <alignment horizontal="center"/>
    </xf>
    <xf numFmtId="0" fontId="6" fillId="0" borderId="0" xfId="0" applyFont="1" applyAlignment="1">
      <alignment vertical="center"/>
    </xf>
    <xf numFmtId="0" fontId="7" fillId="4" borderId="11" xfId="0" applyFont="1" applyFill="1" applyBorder="1" applyAlignment="1">
      <alignment horizontal="center" vertical="center" wrapText="1"/>
    </xf>
    <xf numFmtId="0" fontId="6" fillId="5" borderId="0" xfId="0" applyFont="1" applyFill="1" applyAlignment="1">
      <alignment horizontal="center"/>
    </xf>
    <xf numFmtId="0" fontId="6" fillId="5" borderId="94" xfId="0" applyFont="1" applyFill="1" applyBorder="1" applyAlignment="1">
      <alignment horizontal="center"/>
    </xf>
    <xf numFmtId="0" fontId="6" fillId="5" borderId="13" xfId="0" applyFont="1" applyFill="1" applyBorder="1" applyAlignment="1">
      <alignment horizontal="center"/>
    </xf>
    <xf numFmtId="0" fontId="52" fillId="8" borderId="13" xfId="0" applyFont="1" applyFill="1" applyBorder="1" applyAlignment="1">
      <alignment horizontal="center" vertical="top" wrapText="1"/>
    </xf>
    <xf numFmtId="0" fontId="1" fillId="4" borderId="0" xfId="0" applyFont="1" applyFill="1" applyAlignment="1">
      <alignment vertical="center"/>
    </xf>
    <xf numFmtId="0" fontId="1" fillId="4" borderId="0" xfId="0" applyFont="1" applyFill="1" applyAlignment="1">
      <alignment vertical="top" wrapText="1"/>
    </xf>
    <xf numFmtId="0" fontId="57" fillId="0" borderId="8" xfId="0" applyFont="1" applyBorder="1" applyAlignment="1">
      <alignment horizontal="center" vertical="center" wrapText="1"/>
    </xf>
    <xf numFmtId="0" fontId="1" fillId="4" borderId="14" xfId="0" applyFont="1" applyFill="1" applyBorder="1" applyAlignment="1">
      <alignment horizontal="left" vertical="center" wrapText="1"/>
    </xf>
    <xf numFmtId="0" fontId="1" fillId="7" borderId="103" xfId="0" applyFont="1" applyFill="1" applyBorder="1" applyAlignment="1">
      <alignment horizontal="left" vertical="center" wrapText="1"/>
    </xf>
    <xf numFmtId="0" fontId="1" fillId="0" borderId="0" xfId="0" applyFont="1" applyAlignment="1">
      <alignment horizontal="left" vertical="center" wrapText="1"/>
    </xf>
    <xf numFmtId="0" fontId="6" fillId="5" borderId="8" xfId="0" applyFont="1" applyFill="1" applyBorder="1" applyAlignment="1">
      <alignment horizontal="center" vertical="center" wrapText="1"/>
    </xf>
    <xf numFmtId="0" fontId="1" fillId="7" borderId="105" xfId="0" applyFont="1" applyFill="1" applyBorder="1" applyAlignment="1">
      <alignment horizontal="left" vertical="center" wrapText="1"/>
    </xf>
    <xf numFmtId="0" fontId="1" fillId="0" borderId="103" xfId="0" applyFont="1" applyBorder="1" applyAlignment="1">
      <alignment vertical="center" wrapText="1"/>
    </xf>
    <xf numFmtId="0" fontId="0" fillId="7" borderId="14" xfId="0" applyFill="1" applyBorder="1" applyAlignment="1">
      <alignment vertical="center" wrapText="1"/>
    </xf>
    <xf numFmtId="0" fontId="6" fillId="5" borderId="18" xfId="0" applyFont="1" applyFill="1" applyBorder="1" applyAlignment="1">
      <alignment horizontal="center"/>
    </xf>
    <xf numFmtId="0" fontId="6" fillId="5" borderId="16" xfId="0" applyFont="1" applyFill="1" applyBorder="1" applyAlignment="1">
      <alignment horizontal="center"/>
    </xf>
    <xf numFmtId="0" fontId="52" fillId="8" borderId="99" xfId="0" applyFont="1" applyFill="1" applyBorder="1" applyAlignment="1">
      <alignment horizontal="center" vertical="top" wrapText="1"/>
    </xf>
    <xf numFmtId="0" fontId="1" fillId="0" borderId="8" xfId="0" applyFont="1" applyBorder="1" applyAlignment="1">
      <alignment horizontal="center" vertical="center" wrapText="1"/>
    </xf>
    <xf numFmtId="0" fontId="1" fillId="0" borderId="8" xfId="0" applyFont="1" applyBorder="1" applyAlignment="1">
      <alignment horizontal="center" vertical="center" wrapText="1"/>
    </xf>
    <xf numFmtId="0" fontId="54" fillId="0" borderId="8" xfId="0" applyFont="1" applyBorder="1"/>
    <xf numFmtId="0" fontId="13" fillId="0" borderId="8" xfId="0" applyFont="1" applyBorder="1" applyAlignment="1">
      <alignment horizontal="center"/>
    </xf>
    <xf numFmtId="0" fontId="1" fillId="4" borderId="7" xfId="0" applyFont="1" applyFill="1" applyBorder="1" applyAlignment="1">
      <alignment horizontal="center" vertical="center" wrapText="1"/>
    </xf>
    <xf numFmtId="0" fontId="1" fillId="3" borderId="0" xfId="0" applyFont="1" applyFill="1" applyAlignment="1">
      <alignment horizontal="center" wrapText="1"/>
    </xf>
    <xf numFmtId="0" fontId="1" fillId="3" borderId="0" xfId="0" applyFont="1" applyFill="1" applyAlignment="1">
      <alignment horizontal="center"/>
    </xf>
    <xf numFmtId="0" fontId="1" fillId="0" borderId="8" xfId="0" applyFont="1" applyBorder="1" applyAlignment="1">
      <alignment horizontal="center" vertical="center" wrapText="1"/>
    </xf>
    <xf numFmtId="0" fontId="1" fillId="0" borderId="0" xfId="0" applyFont="1" applyAlignment="1">
      <alignment horizontal="center" vertical="center"/>
    </xf>
    <xf numFmtId="0" fontId="26" fillId="0" borderId="0" xfId="0" applyFont="1" applyAlignment="1">
      <alignment wrapText="1"/>
    </xf>
    <xf numFmtId="0" fontId="1" fillId="0" borderId="8" xfId="0" applyFont="1" applyBorder="1" applyAlignment="1">
      <alignment horizontal="center" vertical="center"/>
    </xf>
    <xf numFmtId="0" fontId="1" fillId="0" borderId="8" xfId="0" applyFont="1" applyBorder="1" applyAlignment="1">
      <alignment horizontal="center" vertical="center" wrapText="1"/>
    </xf>
    <xf numFmtId="0" fontId="1" fillId="0" borderId="15" xfId="0" applyFont="1" applyBorder="1" applyAlignment="1">
      <alignment horizontal="center" vertical="center" wrapText="1"/>
    </xf>
    <xf numFmtId="0" fontId="1" fillId="0" borderId="100" xfId="0" applyFont="1" applyBorder="1" applyAlignment="1">
      <alignment horizontal="center" vertical="center" wrapText="1"/>
    </xf>
    <xf numFmtId="0" fontId="7" fillId="7" borderId="106" xfId="0" applyFont="1" applyFill="1" applyBorder="1" applyAlignment="1">
      <alignment horizontal="center" vertical="center" wrapText="1"/>
    </xf>
    <xf numFmtId="0" fontId="1" fillId="0" borderId="16" xfId="0" applyFont="1" applyBorder="1" applyAlignment="1">
      <alignment horizontal="center" vertical="center" wrapText="1"/>
    </xf>
    <xf numFmtId="0" fontId="1" fillId="0" borderId="16" xfId="0" applyFont="1" applyBorder="1" applyAlignment="1">
      <alignment horizontal="center" vertical="center"/>
    </xf>
    <xf numFmtId="0" fontId="1" fillId="0" borderId="104" xfId="0" applyFont="1" applyBorder="1" applyAlignment="1">
      <alignment horizontal="center" vertical="center"/>
    </xf>
    <xf numFmtId="0" fontId="1" fillId="0" borderId="93" xfId="0" applyFont="1" applyBorder="1" applyAlignment="1">
      <alignment horizontal="center" vertical="center" wrapText="1"/>
    </xf>
    <xf numFmtId="18" fontId="1" fillId="0" borderId="8" xfId="0" applyNumberFormat="1" applyFont="1" applyBorder="1" applyAlignment="1">
      <alignment horizontal="center" vertical="center" wrapText="1"/>
    </xf>
    <xf numFmtId="0" fontId="1" fillId="0" borderId="97" xfId="0" applyFont="1" applyBorder="1" applyAlignment="1">
      <alignment horizontal="center" vertical="center" wrapText="1"/>
    </xf>
    <xf numFmtId="0" fontId="1" fillId="0" borderId="15" xfId="0" applyFont="1" applyBorder="1" applyAlignment="1">
      <alignment horizontal="center" vertical="center"/>
    </xf>
    <xf numFmtId="16" fontId="1" fillId="0" borderId="8" xfId="0" applyNumberFormat="1" applyFont="1" applyBorder="1" applyAlignment="1">
      <alignment horizontal="center" vertical="center" wrapText="1"/>
    </xf>
    <xf numFmtId="0" fontId="0" fillId="0" borderId="0" xfId="0"/>
    <xf numFmtId="0" fontId="1" fillId="3" borderId="0" xfId="0" applyFont="1" applyFill="1" applyBorder="1" applyAlignment="1">
      <alignment horizontal="center" vertical="center" wrapText="1"/>
    </xf>
    <xf numFmtId="0" fontId="12" fillId="3" borderId="0" xfId="0" applyFont="1" applyFill="1" applyBorder="1" applyAlignment="1">
      <alignment horizontal="center" vertical="center" wrapText="1"/>
    </xf>
    <xf numFmtId="0" fontId="1" fillId="0" borderId="8" xfId="0" applyFont="1" applyFill="1" applyBorder="1" applyAlignment="1">
      <alignment horizontal="center" vertical="center" wrapText="1"/>
    </xf>
    <xf numFmtId="0" fontId="1" fillId="0" borderId="8" xfId="0" applyFont="1" applyBorder="1" applyAlignment="1">
      <alignment horizontal="center" vertical="center" wrapText="1"/>
    </xf>
    <xf numFmtId="0" fontId="1" fillId="0" borderId="7" xfId="0" applyFont="1" applyFill="1" applyBorder="1" applyAlignment="1">
      <alignment horizontal="center" vertical="center" wrapText="1"/>
    </xf>
    <xf numFmtId="18" fontId="1" fillId="0" borderId="8" xfId="0" applyNumberFormat="1" applyFont="1" applyBorder="1" applyAlignment="1">
      <alignment horizontal="center" vertical="center" wrapText="1"/>
    </xf>
    <xf numFmtId="0" fontId="1" fillId="0" borderId="8" xfId="0" applyNumberFormat="1" applyFont="1" applyBorder="1" applyAlignment="1">
      <alignment horizontal="center" vertical="center" wrapText="1"/>
    </xf>
    <xf numFmtId="0" fontId="7" fillId="7" borderId="38" xfId="0" applyFont="1" applyFill="1" applyBorder="1" applyAlignment="1">
      <alignment horizontal="center" vertical="center" wrapText="1"/>
    </xf>
    <xf numFmtId="0" fontId="1" fillId="4" borderId="7" xfId="0" applyFont="1" applyFill="1" applyBorder="1" applyAlignment="1">
      <alignment horizontal="center" vertical="center" wrapText="1"/>
    </xf>
    <xf numFmtId="0" fontId="23" fillId="0" borderId="0" xfId="5"/>
    <xf numFmtId="0" fontId="1" fillId="0" borderId="8" xfId="0" applyFont="1" applyBorder="1" applyAlignment="1">
      <alignment horizontal="center" vertical="center"/>
    </xf>
    <xf numFmtId="0" fontId="1" fillId="0" borderId="8" xfId="0" applyFont="1" applyBorder="1" applyAlignment="1">
      <alignment horizontal="center" vertical="center" wrapText="1"/>
    </xf>
    <xf numFmtId="0" fontId="25" fillId="0" borderId="34" xfId="0" applyFont="1" applyBorder="1" applyAlignment="1" applyProtection="1">
      <alignment horizontal="center" vertical="center" wrapText="1"/>
      <protection locked="0"/>
    </xf>
    <xf numFmtId="0" fontId="25" fillId="0" borderId="47" xfId="0" applyFont="1" applyBorder="1" applyAlignment="1" applyProtection="1">
      <alignment horizontal="center" vertical="center" wrapText="1"/>
      <protection locked="0"/>
    </xf>
    <xf numFmtId="0" fontId="25" fillId="31" borderId="108" xfId="0" applyFont="1" applyFill="1" applyBorder="1" applyAlignment="1" applyProtection="1">
      <alignment horizontal="center" vertical="center"/>
      <protection locked="0"/>
    </xf>
    <xf numFmtId="0" fontId="27" fillId="15" borderId="109" xfId="5" applyFont="1" applyFill="1" applyBorder="1" applyAlignment="1">
      <alignment horizontal="left" vertical="center" wrapText="1"/>
    </xf>
    <xf numFmtId="0" fontId="25" fillId="0" borderId="37" xfId="0" applyFont="1" applyBorder="1" applyAlignment="1" applyProtection="1">
      <alignment horizontal="center" vertical="center" wrapText="1"/>
      <protection locked="0"/>
    </xf>
    <xf numFmtId="0" fontId="25" fillId="0" borderId="110" xfId="0" applyFont="1" applyBorder="1" applyAlignment="1" applyProtection="1">
      <alignment horizontal="center" vertical="center" wrapText="1"/>
      <protection locked="0"/>
    </xf>
    <xf numFmtId="0" fontId="25" fillId="0" borderId="111" xfId="0" applyFont="1" applyBorder="1" applyAlignment="1" applyProtection="1">
      <alignment horizontal="center" vertical="center" wrapText="1"/>
      <protection locked="0"/>
    </xf>
    <xf numFmtId="0" fontId="25" fillId="0" borderId="46" xfId="0" applyFont="1" applyBorder="1" applyAlignment="1" applyProtection="1">
      <alignment horizontal="center" vertical="center" wrapText="1"/>
      <protection locked="0"/>
    </xf>
    <xf numFmtId="0" fontId="25" fillId="0" borderId="112" xfId="0" applyFont="1" applyBorder="1" applyAlignment="1" applyProtection="1">
      <alignment horizontal="center" vertical="center" wrapText="1"/>
      <protection locked="0"/>
    </xf>
    <xf numFmtId="0" fontId="25" fillId="0" borderId="34" xfId="0" applyFont="1" applyBorder="1" applyAlignment="1" applyProtection="1">
      <alignment horizontal="center" vertical="center"/>
      <protection locked="0"/>
    </xf>
    <xf numFmtId="0" fontId="25" fillId="0" borderId="107" xfId="0" applyFont="1" applyBorder="1" applyAlignment="1" applyProtection="1">
      <alignment horizontal="center" vertical="center"/>
      <protection locked="0"/>
    </xf>
    <xf numFmtId="0" fontId="25" fillId="0" borderId="46" xfId="0" applyFont="1" applyBorder="1" applyAlignment="1" applyProtection="1">
      <alignment horizontal="center" vertical="center"/>
      <protection locked="0"/>
    </xf>
    <xf numFmtId="0" fontId="25" fillId="0" borderId="108" xfId="0" applyFont="1" applyBorder="1" applyAlignment="1" applyProtection="1">
      <alignment horizontal="center" vertical="center"/>
      <protection locked="0"/>
    </xf>
    <xf numFmtId="0" fontId="25" fillId="0" borderId="47" xfId="0" applyFont="1" applyBorder="1" applyAlignment="1" applyProtection="1">
      <alignment horizontal="center" vertical="center"/>
      <protection locked="0"/>
    </xf>
    <xf numFmtId="0" fontId="49" fillId="17" borderId="84" xfId="5" applyFont="1" applyFill="1" applyBorder="1" applyAlignment="1">
      <alignment horizontal="left" vertical="center" wrapText="1"/>
    </xf>
    <xf numFmtId="0" fontId="27" fillId="15" borderId="84" xfId="5" applyFont="1" applyFill="1" applyBorder="1" applyAlignment="1">
      <alignment horizontal="left" vertical="center" wrapText="1"/>
    </xf>
    <xf numFmtId="0" fontId="27" fillId="15" borderId="49" xfId="5" applyFont="1" applyFill="1" applyBorder="1" applyAlignment="1">
      <alignment horizontal="left" vertical="center" wrapText="1"/>
    </xf>
    <xf numFmtId="0" fontId="27" fillId="0" borderId="84" xfId="5" applyFont="1" applyBorder="1" applyAlignment="1">
      <alignment horizontal="left" vertical="center" wrapText="1"/>
    </xf>
    <xf numFmtId="0" fontId="49" fillId="17" borderId="50" xfId="5" applyFont="1" applyFill="1" applyBorder="1" applyAlignment="1">
      <alignment horizontal="center" vertical="center" wrapText="1"/>
    </xf>
    <xf numFmtId="0" fontId="27" fillId="0" borderId="37" xfId="5" applyFont="1" applyBorder="1" applyAlignment="1">
      <alignment horizontal="center" vertical="center" wrapText="1"/>
    </xf>
    <xf numFmtId="0" fontId="49" fillId="17" borderId="47" xfId="5" applyFont="1" applyFill="1" applyBorder="1" applyAlignment="1">
      <alignment horizontal="center" vertical="center" wrapText="1"/>
    </xf>
    <xf numFmtId="0" fontId="25" fillId="31" borderId="113" xfId="0" applyFont="1" applyFill="1" applyBorder="1" applyAlignment="1" applyProtection="1">
      <alignment horizontal="center" vertical="center"/>
      <protection locked="0"/>
    </xf>
    <xf numFmtId="0" fontId="25" fillId="0" borderId="113" xfId="0" applyFont="1" applyBorder="1" applyAlignment="1" applyProtection="1">
      <alignment horizontal="center" vertical="center" wrapText="1"/>
      <protection locked="0"/>
    </xf>
    <xf numFmtId="0" fontId="21" fillId="14" borderId="84" xfId="5" applyFont="1" applyFill="1" applyBorder="1" applyAlignment="1">
      <alignment horizontal="left" vertical="center" wrapText="1"/>
    </xf>
    <xf numFmtId="0" fontId="21" fillId="14" borderId="84" xfId="5" applyFont="1" applyFill="1" applyBorder="1" applyAlignment="1">
      <alignment horizontal="center" vertical="center" wrapText="1"/>
    </xf>
    <xf numFmtId="0" fontId="21" fillId="20" borderId="83" xfId="5" applyFont="1" applyFill="1" applyBorder="1" applyAlignment="1">
      <alignment horizontal="left" vertical="center" wrapText="1"/>
    </xf>
    <xf numFmtId="0" fontId="21" fillId="20" borderId="109" xfId="5" applyFont="1" applyFill="1" applyBorder="1" applyAlignment="1">
      <alignment horizontal="center" vertical="center" wrapText="1"/>
    </xf>
    <xf numFmtId="0" fontId="21" fillId="20" borderId="113" xfId="5" applyFont="1" applyFill="1" applyBorder="1" applyAlignment="1">
      <alignment horizontal="center" vertical="center" wrapText="1"/>
    </xf>
    <xf numFmtId="0" fontId="23" fillId="0" borderId="0" xfId="5"/>
    <xf numFmtId="0" fontId="11" fillId="8" borderId="8" xfId="0" applyFont="1" applyFill="1" applyBorder="1" applyAlignment="1">
      <alignment horizontal="center" vertical="top" wrapText="1"/>
    </xf>
    <xf numFmtId="0" fontId="6" fillId="5" borderId="11" xfId="0" applyFont="1" applyFill="1" applyBorder="1" applyAlignment="1">
      <alignment horizontal="center" vertical="center" wrapText="1"/>
    </xf>
    <xf numFmtId="0" fontId="7" fillId="7" borderId="22" xfId="0" applyFont="1" applyFill="1" applyBorder="1" applyAlignment="1">
      <alignment horizontal="center" vertical="center" wrapText="1"/>
    </xf>
    <xf numFmtId="0" fontId="7" fillId="7" borderId="28" xfId="0" applyFont="1" applyFill="1" applyBorder="1" applyAlignment="1">
      <alignment horizontal="center" vertical="center" wrapText="1"/>
    </xf>
    <xf numFmtId="0" fontId="7" fillId="0" borderId="8" xfId="0" applyFont="1" applyBorder="1" applyAlignment="1">
      <alignment horizontal="center" vertical="center" wrapText="1"/>
    </xf>
    <xf numFmtId="0" fontId="7" fillId="7" borderId="8" xfId="0" applyFont="1" applyFill="1" applyBorder="1" applyAlignment="1">
      <alignment horizontal="center" vertical="center" wrapText="1"/>
    </xf>
    <xf numFmtId="0" fontId="0" fillId="0" borderId="8" xfId="0" applyBorder="1"/>
    <xf numFmtId="0" fontId="11" fillId="8" borderId="8" xfId="0" applyFont="1" applyFill="1" applyBorder="1" applyAlignment="1">
      <alignment horizontal="center" vertical="top" wrapText="1"/>
    </xf>
    <xf numFmtId="0" fontId="1" fillId="8" borderId="8" xfId="0" applyFont="1" applyFill="1" applyBorder="1" applyAlignment="1">
      <alignment horizontal="center"/>
    </xf>
    <xf numFmtId="0" fontId="7" fillId="7" borderId="28" xfId="0" applyFont="1" applyFill="1" applyBorder="1" applyAlignment="1">
      <alignment horizontal="center" vertical="center" wrapText="1"/>
    </xf>
    <xf numFmtId="0" fontId="43" fillId="0" borderId="34" xfId="5" applyFont="1" applyBorder="1" applyAlignment="1">
      <alignment horizontal="left" vertical="top" wrapText="1"/>
    </xf>
    <xf numFmtId="0" fontId="43" fillId="0" borderId="37" xfId="5" applyFont="1" applyBorder="1" applyAlignment="1">
      <alignment horizontal="left" vertical="top" wrapText="1"/>
    </xf>
    <xf numFmtId="0" fontId="43" fillId="0" borderId="34" xfId="5" applyFont="1" applyBorder="1" applyAlignment="1">
      <alignment horizontal="left" vertical="center" wrapText="1"/>
    </xf>
    <xf numFmtId="0" fontId="43" fillId="0" borderId="49" xfId="5" applyFont="1" applyBorder="1" applyAlignment="1">
      <alignment horizontal="center" vertical="center" wrapText="1"/>
    </xf>
    <xf numFmtId="0" fontId="21" fillId="17" borderId="34" xfId="5" applyFont="1" applyFill="1" applyBorder="1" applyAlignment="1">
      <alignment horizontal="center" vertical="center" wrapText="1"/>
    </xf>
    <xf numFmtId="0" fontId="21" fillId="17" borderId="34" xfId="5" applyFont="1" applyFill="1" applyBorder="1" applyAlignment="1">
      <alignment horizontal="left" vertical="center" wrapText="1"/>
    </xf>
    <xf numFmtId="0" fontId="21" fillId="0" borderId="34" xfId="5" applyFont="1" applyBorder="1" applyAlignment="1">
      <alignment horizontal="center" vertical="center" wrapText="1"/>
    </xf>
    <xf numFmtId="0" fontId="21" fillId="0" borderId="34" xfId="5" applyFont="1" applyBorder="1" applyAlignment="1">
      <alignment horizontal="left" vertical="center" wrapText="1"/>
    </xf>
    <xf numFmtId="0" fontId="26" fillId="4" borderId="8" xfId="0" applyFont="1" applyFill="1" applyBorder="1" applyAlignment="1">
      <alignment vertical="center" wrapText="1"/>
    </xf>
    <xf numFmtId="0" fontId="7" fillId="7" borderId="8" xfId="0" applyFont="1" applyFill="1" applyBorder="1" applyAlignment="1">
      <alignment horizontal="center" vertical="center"/>
    </xf>
    <xf numFmtId="0" fontId="7" fillId="4" borderId="8" xfId="0" applyFont="1" applyFill="1" applyBorder="1" applyAlignment="1">
      <alignment horizontal="center" vertical="center" wrapText="1"/>
    </xf>
    <xf numFmtId="0" fontId="17" fillId="4" borderId="8" xfId="0" applyFont="1" applyFill="1" applyBorder="1" applyAlignment="1">
      <alignment horizontal="center" vertical="center" wrapText="1"/>
    </xf>
    <xf numFmtId="0" fontId="0" fillId="3" borderId="0" xfId="0" applyFill="1" applyBorder="1" applyAlignment="1"/>
    <xf numFmtId="0" fontId="11" fillId="3" borderId="0" xfId="0" applyFont="1" applyFill="1" applyBorder="1" applyAlignment="1">
      <alignment horizontal="center" vertical="top" wrapText="1"/>
    </xf>
    <xf numFmtId="0" fontId="26" fillId="4" borderId="8" xfId="0" applyFont="1" applyFill="1" applyBorder="1" applyAlignment="1">
      <alignment horizontal="left" vertical="center" wrapText="1"/>
    </xf>
    <xf numFmtId="0" fontId="60" fillId="0" borderId="9" xfId="0" applyFont="1" applyBorder="1" applyAlignment="1">
      <alignment horizontal="center" vertical="center" wrapText="1"/>
    </xf>
    <xf numFmtId="0" fontId="7" fillId="0" borderId="22" xfId="0" applyFont="1" applyFill="1" applyBorder="1" applyAlignment="1">
      <alignment horizontal="center" vertical="center" wrapText="1"/>
    </xf>
    <xf numFmtId="0" fontId="7" fillId="0" borderId="8" xfId="0" applyFont="1" applyBorder="1" applyAlignment="1">
      <alignment horizontal="center" vertical="center" wrapText="1"/>
    </xf>
    <xf numFmtId="0" fontId="1" fillId="7" borderId="8" xfId="0" applyFont="1" applyFill="1" applyBorder="1" applyAlignment="1">
      <alignment horizontal="center" vertical="center" wrapText="1"/>
    </xf>
    <xf numFmtId="0" fontId="1" fillId="0" borderId="8" xfId="0" applyFont="1" applyBorder="1" applyAlignment="1">
      <alignment horizontal="center" vertical="center" wrapText="1"/>
    </xf>
    <xf numFmtId="0" fontId="7" fillId="7" borderId="8" xfId="0" applyFont="1" applyFill="1" applyBorder="1" applyAlignment="1">
      <alignment horizontal="center" vertical="center" wrapText="1"/>
    </xf>
    <xf numFmtId="0" fontId="7" fillId="7" borderId="38" xfId="0" applyFont="1" applyFill="1" applyBorder="1" applyAlignment="1">
      <alignment horizontal="center" vertical="center" wrapText="1"/>
    </xf>
    <xf numFmtId="0" fontId="58" fillId="3" borderId="0" xfId="0" applyFont="1" applyFill="1" applyAlignment="1">
      <alignment horizontal="center" vertical="center" wrapText="1"/>
    </xf>
    <xf numFmtId="0" fontId="18" fillId="3" borderId="0" xfId="4" applyFont="1" applyFill="1" applyBorder="1" applyAlignment="1">
      <alignment horizontal="center" vertical="center" wrapText="1"/>
    </xf>
    <xf numFmtId="0" fontId="38" fillId="5" borderId="0" xfId="0" applyFont="1" applyFill="1" applyAlignment="1">
      <alignment horizontal="center" vertical="center"/>
    </xf>
    <xf numFmtId="0" fontId="22" fillId="3" borderId="0" xfId="4" applyFill="1" applyBorder="1" applyAlignment="1">
      <alignment horizontal="center" vertical="center" wrapText="1"/>
    </xf>
    <xf numFmtId="0" fontId="9" fillId="3" borderId="0" xfId="0" applyFont="1" applyFill="1" applyAlignment="1">
      <alignment horizontal="center" vertical="center" wrapText="1"/>
    </xf>
    <xf numFmtId="0" fontId="1" fillId="4" borderId="6" xfId="0" applyFont="1" applyFill="1" applyBorder="1" applyAlignment="1">
      <alignment horizontal="center"/>
    </xf>
    <xf numFmtId="0" fontId="1" fillId="4" borderId="5" xfId="0" applyFont="1" applyFill="1" applyBorder="1" applyAlignment="1">
      <alignment horizontal="center"/>
    </xf>
    <xf numFmtId="0" fontId="1" fillId="4" borderId="10" xfId="0" applyFont="1" applyFill="1" applyBorder="1" applyAlignment="1">
      <alignment horizontal="center"/>
    </xf>
    <xf numFmtId="0" fontId="26" fillId="3" borderId="0" xfId="0" applyFont="1" applyFill="1" applyBorder="1" applyAlignment="1">
      <alignment horizontal="center" vertical="center" wrapText="1"/>
    </xf>
    <xf numFmtId="0" fontId="1" fillId="8" borderId="6" xfId="0" applyFont="1" applyFill="1" applyBorder="1" applyAlignment="1">
      <alignment horizontal="center" vertical="center"/>
    </xf>
    <xf numFmtId="0" fontId="1" fillId="8" borderId="5" xfId="0" applyFont="1" applyFill="1" applyBorder="1" applyAlignment="1">
      <alignment horizontal="center" vertical="center"/>
    </xf>
    <xf numFmtId="0" fontId="1" fillId="8" borderId="10" xfId="0" applyFont="1" applyFill="1" applyBorder="1" applyAlignment="1">
      <alignment horizontal="center" vertical="center"/>
    </xf>
    <xf numFmtId="0" fontId="39" fillId="0" borderId="0" xfId="0" applyFont="1" applyAlignment="1">
      <alignment horizontal="center" vertical="top" wrapText="1"/>
    </xf>
    <xf numFmtId="0" fontId="10" fillId="5" borderId="0" xfId="0" applyFont="1" applyFill="1" applyAlignment="1">
      <alignment horizontal="center" vertical="center"/>
    </xf>
    <xf numFmtId="0" fontId="11" fillId="8" borderId="0" xfId="0" applyFont="1" applyFill="1" applyAlignment="1">
      <alignment horizontal="center" vertical="center"/>
    </xf>
    <xf numFmtId="0" fontId="56" fillId="4" borderId="7" xfId="0" applyFont="1" applyFill="1" applyBorder="1" applyAlignment="1">
      <alignment horizontal="center" vertical="center" wrapText="1"/>
    </xf>
    <xf numFmtId="0" fontId="40" fillId="5" borderId="29" xfId="0" applyFont="1" applyFill="1" applyBorder="1" applyAlignment="1">
      <alignment horizontal="center" vertical="center"/>
    </xf>
    <xf numFmtId="0" fontId="40" fillId="5" borderId="2" xfId="0" applyFont="1" applyFill="1" applyBorder="1" applyAlignment="1">
      <alignment horizontal="center" vertical="center"/>
    </xf>
    <xf numFmtId="0" fontId="40" fillId="5" borderId="70" xfId="0" applyFont="1" applyFill="1" applyBorder="1" applyAlignment="1">
      <alignment horizontal="center" vertical="center"/>
    </xf>
    <xf numFmtId="0" fontId="40" fillId="5" borderId="71" xfId="0" applyFont="1" applyFill="1" applyBorder="1" applyAlignment="1">
      <alignment horizontal="center" vertical="center"/>
    </xf>
    <xf numFmtId="0" fontId="40" fillId="5" borderId="73" xfId="0" applyFont="1" applyFill="1" applyBorder="1" applyAlignment="1">
      <alignment horizontal="center" vertical="center"/>
    </xf>
    <xf numFmtId="0" fontId="40" fillId="5" borderId="72" xfId="0" applyFont="1" applyFill="1" applyBorder="1" applyAlignment="1">
      <alignment horizontal="center" vertical="center"/>
    </xf>
    <xf numFmtId="0" fontId="41" fillId="27" borderId="6" xfId="0" applyFont="1" applyFill="1" applyBorder="1" applyAlignment="1">
      <alignment horizontal="center" vertical="center"/>
    </xf>
    <xf numFmtId="0" fontId="41" fillId="27" borderId="5" xfId="0" applyFont="1" applyFill="1" applyBorder="1" applyAlignment="1">
      <alignment horizontal="center" vertical="center"/>
    </xf>
    <xf numFmtId="0" fontId="41" fillId="27" borderId="10" xfId="0" applyFont="1" applyFill="1" applyBorder="1" applyAlignment="1">
      <alignment horizontal="center" vertical="center"/>
    </xf>
    <xf numFmtId="0" fontId="42" fillId="9" borderId="6" xfId="0" applyFont="1" applyFill="1" applyBorder="1" applyAlignment="1">
      <alignment horizontal="center" vertical="center"/>
    </xf>
    <xf numFmtId="0" fontId="42" fillId="9" borderId="5" xfId="0" applyFont="1" applyFill="1" applyBorder="1" applyAlignment="1">
      <alignment horizontal="center" vertical="center"/>
    </xf>
    <xf numFmtId="0" fontId="42" fillId="9" borderId="10" xfId="0" applyFont="1" applyFill="1" applyBorder="1" applyAlignment="1">
      <alignment horizontal="center" vertical="center"/>
    </xf>
    <xf numFmtId="0" fontId="7" fillId="0" borderId="8" xfId="0" applyFont="1" applyFill="1" applyBorder="1" applyAlignment="1">
      <alignment horizontal="center" vertical="center" wrapText="1"/>
    </xf>
    <xf numFmtId="0" fontId="11" fillId="8" borderId="18" xfId="0" applyFont="1" applyFill="1" applyBorder="1" applyAlignment="1">
      <alignment horizontal="center" vertical="top" wrapText="1"/>
    </xf>
    <xf numFmtId="0" fontId="11" fillId="8" borderId="94" xfId="0" applyFont="1" applyFill="1" applyBorder="1" applyAlignment="1">
      <alignment horizontal="center" vertical="top" wrapText="1"/>
    </xf>
    <xf numFmtId="0" fontId="11" fillId="8" borderId="16" xfId="0" applyFont="1" applyFill="1" applyBorder="1" applyAlignment="1">
      <alignment horizontal="center" vertical="top" wrapText="1"/>
    </xf>
    <xf numFmtId="0" fontId="52" fillId="8" borderId="18" xfId="0" applyFont="1" applyFill="1" applyBorder="1" applyAlignment="1">
      <alignment horizontal="center" vertical="top" wrapText="1"/>
    </xf>
    <xf numFmtId="0" fontId="52" fillId="8" borderId="94" xfId="0" applyFont="1" applyFill="1" applyBorder="1" applyAlignment="1">
      <alignment horizontal="center" vertical="top"/>
    </xf>
    <xf numFmtId="0" fontId="52" fillId="8" borderId="16" xfId="0" applyFont="1" applyFill="1" applyBorder="1" applyAlignment="1">
      <alignment horizontal="center" vertical="top"/>
    </xf>
    <xf numFmtId="0" fontId="11" fillId="8" borderId="8" xfId="0" applyFont="1" applyFill="1" applyBorder="1" applyAlignment="1">
      <alignment horizontal="center" vertical="top" wrapText="1"/>
    </xf>
    <xf numFmtId="0" fontId="52" fillId="8" borderId="94" xfId="0" applyFont="1" applyFill="1" applyBorder="1" applyAlignment="1">
      <alignment horizontal="center" vertical="top" wrapText="1"/>
    </xf>
    <xf numFmtId="0" fontId="52" fillId="8" borderId="16" xfId="0" applyFont="1" applyFill="1" applyBorder="1" applyAlignment="1">
      <alignment horizontal="center" vertical="top" wrapText="1"/>
    </xf>
    <xf numFmtId="0" fontId="1" fillId="0" borderId="11" xfId="0" applyFont="1" applyBorder="1" applyAlignment="1">
      <alignment vertical="center" wrapText="1"/>
    </xf>
    <xf numFmtId="0" fontId="1" fillId="0" borderId="42" xfId="0" applyFont="1" applyBorder="1" applyAlignment="1">
      <alignment vertical="center" wrapText="1"/>
    </xf>
    <xf numFmtId="0" fontId="1" fillId="7" borderId="15" xfId="0" applyFont="1" applyFill="1" applyBorder="1" applyAlignment="1">
      <alignment horizontal="left" vertical="center" wrapText="1"/>
    </xf>
    <xf numFmtId="0" fontId="1" fillId="7" borderId="8" xfId="0" applyFont="1" applyFill="1" applyBorder="1" applyAlignment="1">
      <alignment horizontal="left" vertical="center" wrapText="1"/>
    </xf>
    <xf numFmtId="0" fontId="1" fillId="0" borderId="8" xfId="0" applyFont="1" applyBorder="1" applyAlignment="1">
      <alignment horizontal="left" vertical="center" wrapText="1"/>
    </xf>
    <xf numFmtId="0" fontId="7" fillId="0" borderId="8" xfId="0" applyFont="1" applyBorder="1" applyAlignment="1">
      <alignment horizontal="center" vertical="center"/>
    </xf>
    <xf numFmtId="0" fontId="1" fillId="7" borderId="8" xfId="0" applyFont="1" applyFill="1" applyBorder="1" applyAlignment="1">
      <alignment horizontal="center" vertical="center" wrapText="1"/>
    </xf>
    <xf numFmtId="0" fontId="1" fillId="7" borderId="8" xfId="0" applyFont="1" applyFill="1" applyBorder="1" applyAlignment="1">
      <alignment horizontal="center" vertical="center"/>
    </xf>
    <xf numFmtId="0" fontId="1" fillId="4" borderId="8" xfId="0" applyFont="1" applyFill="1" applyBorder="1" applyAlignment="1">
      <alignment horizontal="left" vertical="center" wrapText="1"/>
    </xf>
    <xf numFmtId="0" fontId="1" fillId="4" borderId="8" xfId="0" applyFont="1" applyFill="1" applyBorder="1" applyAlignment="1">
      <alignment horizontal="left" vertical="center"/>
    </xf>
    <xf numFmtId="0" fontId="1" fillId="7" borderId="8" xfId="0" applyFont="1" applyFill="1" applyBorder="1" applyAlignment="1">
      <alignment horizontal="left" vertical="center"/>
    </xf>
    <xf numFmtId="0" fontId="7" fillId="4" borderId="8" xfId="0" applyFont="1" applyFill="1" applyBorder="1" applyAlignment="1">
      <alignment horizontal="center" vertical="center" wrapText="1"/>
    </xf>
    <xf numFmtId="0" fontId="1" fillId="7" borderId="35" xfId="0" applyFont="1" applyFill="1" applyBorder="1" applyAlignment="1">
      <alignment horizontal="left" vertical="center" wrapText="1"/>
    </xf>
    <xf numFmtId="0" fontId="1" fillId="7" borderId="61" xfId="0" applyFont="1" applyFill="1" applyBorder="1" applyAlignment="1">
      <alignment horizontal="left" vertical="center" wrapText="1"/>
    </xf>
    <xf numFmtId="0" fontId="1" fillId="0" borderId="105" xfId="0" applyFont="1" applyFill="1" applyBorder="1" applyAlignment="1">
      <alignment horizontal="left" vertical="center" wrapText="1"/>
    </xf>
    <xf numFmtId="0" fontId="1" fillId="0" borderId="68" xfId="0" applyFont="1" applyFill="1" applyBorder="1" applyAlignment="1">
      <alignment horizontal="left" vertical="center" wrapText="1"/>
    </xf>
    <xf numFmtId="0" fontId="6" fillId="5" borderId="9" xfId="0" applyFont="1" applyFill="1" applyBorder="1" applyAlignment="1">
      <alignment horizontal="center" vertical="center" wrapText="1"/>
    </xf>
    <xf numFmtId="0" fontId="6" fillId="5" borderId="11" xfId="0" applyFont="1" applyFill="1" applyBorder="1" applyAlignment="1">
      <alignment horizontal="center" vertical="center" wrapText="1"/>
    </xf>
    <xf numFmtId="0" fontId="1" fillId="7" borderId="11" xfId="0" applyFont="1" applyFill="1" applyBorder="1" applyAlignment="1">
      <alignment horizontal="left" vertical="center" wrapText="1"/>
    </xf>
    <xf numFmtId="0" fontId="1" fillId="7" borderId="42" xfId="0" applyFont="1" applyFill="1" applyBorder="1" applyAlignment="1">
      <alignment horizontal="left" vertical="center" wrapText="1"/>
    </xf>
    <xf numFmtId="0" fontId="1" fillId="0" borderId="11" xfId="0" applyFont="1" applyFill="1" applyBorder="1" applyAlignment="1">
      <alignment horizontal="left" vertical="center" wrapText="1"/>
    </xf>
    <xf numFmtId="0" fontId="1" fillId="0" borderId="42" xfId="0" applyFont="1" applyFill="1" applyBorder="1" applyAlignment="1">
      <alignment horizontal="left" vertical="center" wrapText="1"/>
    </xf>
    <xf numFmtId="0" fontId="26" fillId="7" borderId="11" xfId="0" applyFont="1" applyFill="1" applyBorder="1" applyAlignment="1">
      <alignment horizontal="left" vertical="center" wrapText="1"/>
    </xf>
    <xf numFmtId="0" fontId="26" fillId="7" borderId="42" xfId="0" applyFont="1" applyFill="1" applyBorder="1" applyAlignment="1">
      <alignment horizontal="left" vertical="center" wrapText="1"/>
    </xf>
    <xf numFmtId="0" fontId="6" fillId="5" borderId="8" xfId="0" applyFont="1" applyFill="1" applyBorder="1" applyAlignment="1">
      <alignment horizontal="center" vertical="center" wrapText="1"/>
    </xf>
    <xf numFmtId="0" fontId="1" fillId="7" borderId="38" xfId="0" applyFont="1" applyFill="1" applyBorder="1" applyAlignment="1">
      <alignment horizontal="left" vertical="center" wrapText="1"/>
    </xf>
    <xf numFmtId="0" fontId="1" fillId="7" borderId="33" xfId="0" applyFont="1" applyFill="1" applyBorder="1" applyAlignment="1">
      <alignment horizontal="left" vertical="center" wrapText="1"/>
    </xf>
    <xf numFmtId="0" fontId="1" fillId="0" borderId="11" xfId="0" applyFont="1" applyBorder="1" applyAlignment="1">
      <alignment horizontal="left" vertical="center" wrapText="1"/>
    </xf>
    <xf numFmtId="0" fontId="1" fillId="0" borderId="42" xfId="0" applyFont="1" applyBorder="1" applyAlignment="1">
      <alignment horizontal="left" vertical="center" wrapText="1"/>
    </xf>
    <xf numFmtId="0" fontId="1" fillId="4" borderId="11" xfId="0" applyFont="1" applyFill="1" applyBorder="1" applyAlignment="1">
      <alignment horizontal="left" vertical="center" wrapText="1"/>
    </xf>
    <xf numFmtId="0" fontId="1" fillId="4" borderId="42" xfId="0" applyFont="1" applyFill="1" applyBorder="1" applyAlignment="1">
      <alignment horizontal="left" vertical="center" wrapText="1"/>
    </xf>
    <xf numFmtId="0" fontId="7" fillId="4" borderId="8" xfId="0" applyFont="1" applyFill="1" applyBorder="1" applyAlignment="1">
      <alignment horizontal="left" vertical="center" wrapText="1"/>
    </xf>
    <xf numFmtId="0" fontId="1" fillId="3" borderId="0" xfId="0" applyFont="1" applyFill="1" applyBorder="1" applyAlignment="1">
      <alignment horizontal="center" vertical="center" wrapText="1"/>
    </xf>
    <xf numFmtId="0" fontId="7" fillId="0" borderId="8" xfId="0" applyFont="1" applyBorder="1" applyAlignment="1">
      <alignment horizontal="center" vertical="center" wrapText="1"/>
    </xf>
    <xf numFmtId="0" fontId="6" fillId="5" borderId="22" xfId="0" applyFont="1" applyFill="1" applyBorder="1" applyAlignment="1">
      <alignment horizontal="center" vertical="center"/>
    </xf>
    <xf numFmtId="0" fontId="1" fillId="3" borderId="0" xfId="0" applyFont="1" applyFill="1" applyAlignment="1">
      <alignment horizontal="center" wrapText="1"/>
    </xf>
    <xf numFmtId="0" fontId="50" fillId="3" borderId="0" xfId="0" applyFont="1" applyFill="1" applyAlignment="1">
      <alignment horizontal="center" vertical="center" wrapText="1"/>
    </xf>
    <xf numFmtId="0" fontId="1" fillId="0" borderId="8" xfId="0" applyFont="1" applyBorder="1" applyAlignment="1">
      <alignment horizontal="center" vertical="center"/>
    </xf>
    <xf numFmtId="0" fontId="1" fillId="3" borderId="93" xfId="0" applyFont="1" applyFill="1" applyBorder="1" applyAlignment="1">
      <alignment horizontal="center" wrapText="1"/>
    </xf>
    <xf numFmtId="0" fontId="6" fillId="5" borderId="8" xfId="0" applyFont="1" applyFill="1" applyBorder="1" applyAlignment="1">
      <alignment horizontal="center" vertical="center"/>
    </xf>
    <xf numFmtId="0" fontId="1" fillId="7" borderId="11" xfId="0" applyFont="1" applyFill="1" applyBorder="1" applyAlignment="1">
      <alignment vertical="center" wrapText="1"/>
    </xf>
    <xf numFmtId="0" fontId="1" fillId="7" borderId="42" xfId="0" applyFont="1" applyFill="1" applyBorder="1" applyAlignment="1">
      <alignment vertical="center" wrapText="1"/>
    </xf>
    <xf numFmtId="0" fontId="0" fillId="3" borderId="0" xfId="0" applyFill="1" applyAlignment="1">
      <alignment horizontal="center" wrapText="1"/>
    </xf>
    <xf numFmtId="0" fontId="52" fillId="8" borderId="8" xfId="0" applyFont="1" applyFill="1" applyBorder="1" applyAlignment="1">
      <alignment horizontal="center" vertical="top" wrapText="1"/>
    </xf>
    <xf numFmtId="0" fontId="52" fillId="8" borderId="8" xfId="0" applyFont="1" applyFill="1" applyBorder="1" applyAlignment="1">
      <alignment horizontal="center" vertical="top"/>
    </xf>
    <xf numFmtId="0" fontId="1" fillId="8" borderId="8" xfId="0" applyFont="1" applyFill="1" applyBorder="1" applyAlignment="1">
      <alignment horizontal="center" vertical="top" wrapText="1"/>
    </xf>
    <xf numFmtId="0" fontId="1" fillId="7" borderId="14" xfId="0" applyFont="1" applyFill="1" applyBorder="1" applyAlignment="1">
      <alignment horizontal="left" vertical="center" wrapText="1"/>
    </xf>
    <xf numFmtId="0" fontId="1" fillId="7" borderId="31" xfId="0" applyFont="1" applyFill="1" applyBorder="1" applyAlignment="1">
      <alignment horizontal="left" vertical="center" wrapText="1"/>
    </xf>
    <xf numFmtId="0" fontId="6" fillId="5" borderId="9" xfId="0" applyFont="1" applyFill="1" applyBorder="1" applyAlignment="1">
      <alignment horizontal="center" vertical="center"/>
    </xf>
    <xf numFmtId="0" fontId="1" fillId="0" borderId="38" xfId="0" applyFont="1" applyBorder="1" applyAlignment="1">
      <alignment horizontal="left" vertical="center" wrapText="1"/>
    </xf>
    <xf numFmtId="0" fontId="44" fillId="11" borderId="11" xfId="0" applyFont="1" applyFill="1" applyBorder="1" applyAlignment="1">
      <alignment horizontal="center" vertical="center" wrapText="1"/>
    </xf>
    <xf numFmtId="0" fontId="44" fillId="11" borderId="42" xfId="0" applyFont="1" applyFill="1" applyBorder="1" applyAlignment="1">
      <alignment horizontal="center" vertical="center" wrapText="1"/>
    </xf>
    <xf numFmtId="0" fontId="7" fillId="7" borderId="22" xfId="0" applyFont="1" applyFill="1" applyBorder="1" applyAlignment="1">
      <alignment horizontal="center" vertical="center"/>
    </xf>
    <xf numFmtId="0" fontId="7" fillId="7" borderId="62" xfId="0" applyFont="1" applyFill="1" applyBorder="1" applyAlignment="1">
      <alignment horizontal="center" vertical="center"/>
    </xf>
    <xf numFmtId="0" fontId="7" fillId="7" borderId="28" xfId="0" applyFont="1" applyFill="1" applyBorder="1" applyAlignment="1">
      <alignment horizontal="center" vertical="center"/>
    </xf>
    <xf numFmtId="0" fontId="6" fillId="5" borderId="11" xfId="0" applyFont="1" applyFill="1" applyBorder="1" applyAlignment="1">
      <alignment horizontal="center" vertical="center"/>
    </xf>
    <xf numFmtId="0" fontId="6" fillId="5" borderId="12" xfId="0" applyFont="1" applyFill="1" applyBorder="1" applyAlignment="1">
      <alignment horizontal="center" vertical="center"/>
    </xf>
    <xf numFmtId="0" fontId="7" fillId="3" borderId="93" xfId="0" applyFont="1" applyFill="1" applyBorder="1" applyAlignment="1">
      <alignment horizontal="center" vertical="center" wrapText="1"/>
    </xf>
    <xf numFmtId="0" fontId="50" fillId="3" borderId="0" xfId="0" applyFont="1" applyFill="1" applyAlignment="1">
      <alignment horizontal="center" vertical="center"/>
    </xf>
    <xf numFmtId="0" fontId="1" fillId="0" borderId="35" xfId="0" applyFont="1" applyBorder="1" applyAlignment="1">
      <alignment vertical="center" wrapText="1"/>
    </xf>
    <xf numFmtId="0" fontId="1" fillId="0" borderId="61" xfId="0" applyFont="1" applyBorder="1" applyAlignment="1">
      <alignment vertical="center" wrapText="1"/>
    </xf>
    <xf numFmtId="0" fontId="1" fillId="7" borderId="11" xfId="0" applyFont="1" applyFill="1" applyBorder="1" applyAlignment="1">
      <alignment horizontal="center" vertical="center" wrapText="1"/>
    </xf>
    <xf numFmtId="0" fontId="1" fillId="7" borderId="42" xfId="0" applyFont="1" applyFill="1" applyBorder="1" applyAlignment="1">
      <alignment horizontal="center" vertical="center" wrapText="1"/>
    </xf>
    <xf numFmtId="0" fontId="7" fillId="7" borderId="42" xfId="0" applyFont="1" applyFill="1" applyBorder="1" applyAlignment="1">
      <alignment horizontal="left" vertical="center" wrapText="1"/>
    </xf>
    <xf numFmtId="0" fontId="1" fillId="0" borderId="11" xfId="0" applyFont="1" applyBorder="1" applyAlignment="1">
      <alignment horizontal="center" vertical="center" wrapText="1"/>
    </xf>
    <xf numFmtId="0" fontId="1" fillId="0" borderId="42" xfId="0" applyFont="1" applyBorder="1" applyAlignment="1">
      <alignment horizontal="center" vertical="center" wrapText="1"/>
    </xf>
    <xf numFmtId="0" fontId="1" fillId="0" borderId="11" xfId="0" applyFont="1" applyFill="1" applyBorder="1" applyAlignment="1">
      <alignment horizontal="center" vertical="center" wrapText="1"/>
    </xf>
    <xf numFmtId="0" fontId="1" fillId="0" borderId="42" xfId="0" applyFont="1" applyFill="1" applyBorder="1" applyAlignment="1">
      <alignment horizontal="center" vertical="center" wrapText="1"/>
    </xf>
    <xf numFmtId="0" fontId="1" fillId="4" borderId="11" xfId="0" applyFont="1" applyFill="1" applyBorder="1" applyAlignment="1">
      <alignment horizontal="center" vertical="center" wrapText="1"/>
    </xf>
    <xf numFmtId="0" fontId="1" fillId="4" borderId="42" xfId="0" applyFont="1" applyFill="1" applyBorder="1" applyAlignment="1">
      <alignment horizontal="center" vertical="center" wrapText="1"/>
    </xf>
    <xf numFmtId="0" fontId="61" fillId="7" borderId="11" xfId="0" applyFont="1" applyFill="1" applyBorder="1" applyAlignment="1">
      <alignment horizontal="center" vertical="center" wrapText="1"/>
    </xf>
    <xf numFmtId="0" fontId="61" fillId="7" borderId="12" xfId="0" applyFont="1" applyFill="1" applyBorder="1" applyAlignment="1">
      <alignment horizontal="center" vertical="center" wrapText="1"/>
    </xf>
    <xf numFmtId="0" fontId="27" fillId="0" borderId="40" xfId="0" applyFont="1" applyBorder="1" applyAlignment="1">
      <alignment horizontal="center" vertical="center" wrapText="1"/>
    </xf>
    <xf numFmtId="0" fontId="27" fillId="0" borderId="69" xfId="0" applyFont="1" applyBorder="1" applyAlignment="1">
      <alignment horizontal="center" vertical="center" wrapText="1"/>
    </xf>
    <xf numFmtId="0" fontId="27" fillId="7" borderId="44" xfId="0" applyFont="1" applyFill="1" applyBorder="1" applyAlignment="1">
      <alignment horizontal="center" vertical="center" wrapText="1"/>
    </xf>
    <xf numFmtId="0" fontId="27" fillId="7" borderId="31" xfId="0" applyFont="1" applyFill="1" applyBorder="1" applyAlignment="1">
      <alignment horizontal="center" vertical="center" wrapText="1"/>
    </xf>
    <xf numFmtId="0" fontId="27" fillId="0" borderId="44" xfId="0" applyFont="1" applyBorder="1" applyAlignment="1">
      <alignment horizontal="center" vertical="center" wrapText="1"/>
    </xf>
    <xf numFmtId="0" fontId="27" fillId="0" borderId="31" xfId="0" applyFont="1" applyBorder="1" applyAlignment="1">
      <alignment horizontal="center" vertical="center" wrapText="1"/>
    </xf>
    <xf numFmtId="0" fontId="27" fillId="0" borderId="38" xfId="0" applyFont="1" applyBorder="1" applyAlignment="1">
      <alignment horizontal="center" vertical="center" wrapText="1"/>
    </xf>
    <xf numFmtId="0" fontId="27" fillId="0" borderId="33" xfId="0" applyFont="1" applyBorder="1" applyAlignment="1">
      <alignment horizontal="center" vertical="center" wrapText="1"/>
    </xf>
    <xf numFmtId="0" fontId="1" fillId="7" borderId="16" xfId="0" applyFont="1" applyFill="1" applyBorder="1" applyAlignment="1">
      <alignment horizontal="center" vertical="center"/>
    </xf>
    <xf numFmtId="0" fontId="1" fillId="7" borderId="12" xfId="0" applyFont="1" applyFill="1" applyBorder="1" applyAlignment="1">
      <alignment horizontal="center" vertical="center" wrapText="1"/>
    </xf>
    <xf numFmtId="0" fontId="1" fillId="0" borderId="12" xfId="0" applyFont="1" applyBorder="1" applyAlignment="1">
      <alignment horizontal="center" vertical="center" wrapText="1"/>
    </xf>
    <xf numFmtId="0" fontId="7" fillId="7" borderId="12" xfId="0" applyFont="1" applyFill="1" applyBorder="1" applyAlignment="1">
      <alignment horizontal="center" vertical="center" wrapText="1"/>
    </xf>
    <xf numFmtId="0" fontId="50" fillId="0" borderId="0" xfId="0" applyFont="1" applyAlignment="1">
      <alignment horizontal="center" vertical="center" wrapText="1"/>
    </xf>
    <xf numFmtId="0" fontId="30" fillId="7" borderId="11" xfId="0" applyFont="1" applyFill="1" applyBorder="1" applyAlignment="1">
      <alignment horizontal="center" vertical="center" wrapText="1"/>
    </xf>
    <xf numFmtId="0" fontId="30" fillId="7" borderId="12" xfId="0" applyFont="1" applyFill="1" applyBorder="1" applyAlignment="1">
      <alignment horizontal="center" vertical="center" wrapText="1"/>
    </xf>
    <xf numFmtId="0" fontId="50" fillId="0" borderId="0" xfId="0" applyFont="1" applyAlignment="1">
      <alignment horizontal="center" vertical="center"/>
    </xf>
    <xf numFmtId="0" fontId="27" fillId="0" borderId="43" xfId="0" applyFont="1" applyBorder="1" applyAlignment="1">
      <alignment horizontal="center" vertical="center" wrapText="1"/>
    </xf>
    <xf numFmtId="0" fontId="27" fillId="7" borderId="15" xfId="0" applyFont="1" applyFill="1" applyBorder="1" applyAlignment="1">
      <alignment horizontal="center" vertical="center" wrapText="1"/>
    </xf>
    <xf numFmtId="0" fontId="27" fillId="0" borderId="15" xfId="0" applyFont="1" applyBorder="1" applyAlignment="1">
      <alignment horizontal="center" vertical="center" wrapText="1"/>
    </xf>
    <xf numFmtId="0" fontId="27" fillId="0" borderId="45" xfId="0" applyFont="1" applyBorder="1" applyAlignment="1">
      <alignment horizontal="center" vertical="center" wrapText="1"/>
    </xf>
    <xf numFmtId="0" fontId="6" fillId="5" borderId="22" xfId="0" applyFont="1" applyFill="1" applyBorder="1" applyAlignment="1">
      <alignment horizontal="center" vertical="center" wrapText="1"/>
    </xf>
    <xf numFmtId="0" fontId="1" fillId="7" borderId="14" xfId="0" applyFont="1" applyFill="1" applyBorder="1" applyAlignment="1">
      <alignment horizontal="center"/>
    </xf>
    <xf numFmtId="0" fontId="7" fillId="7" borderId="31" xfId="0" applyFont="1" applyFill="1" applyBorder="1" applyAlignment="1">
      <alignment horizontal="center"/>
    </xf>
    <xf numFmtId="0" fontId="7" fillId="7" borderId="15" xfId="0" applyFont="1" applyFill="1" applyBorder="1" applyAlignment="1">
      <alignment horizontal="center"/>
    </xf>
    <xf numFmtId="0" fontId="1" fillId="8" borderId="8" xfId="0" applyFont="1" applyFill="1" applyBorder="1" applyAlignment="1">
      <alignment horizontal="center"/>
    </xf>
    <xf numFmtId="0" fontId="16" fillId="0" borderId="14" xfId="0" applyFont="1" applyBorder="1" applyAlignment="1">
      <alignment horizontal="center"/>
    </xf>
    <xf numFmtId="0" fontId="16" fillId="0" borderId="31" xfId="0" applyFont="1" applyBorder="1" applyAlignment="1">
      <alignment horizontal="center"/>
    </xf>
    <xf numFmtId="0" fontId="16" fillId="0" borderId="15" xfId="0" applyFont="1" applyBorder="1" applyAlignment="1">
      <alignment horizontal="center"/>
    </xf>
    <xf numFmtId="0" fontId="14" fillId="7" borderId="14" xfId="0" applyFont="1" applyFill="1" applyBorder="1" applyAlignment="1">
      <alignment horizontal="center"/>
    </xf>
    <xf numFmtId="0" fontId="14" fillId="7" borderId="31" xfId="0" applyFont="1" applyFill="1" applyBorder="1" applyAlignment="1">
      <alignment horizontal="center"/>
    </xf>
    <xf numFmtId="0" fontId="14" fillId="7" borderId="15" xfId="0" applyFont="1" applyFill="1" applyBorder="1" applyAlignment="1">
      <alignment horizontal="center"/>
    </xf>
    <xf numFmtId="0" fontId="14" fillId="0" borderId="14" xfId="0" applyFont="1" applyBorder="1" applyAlignment="1">
      <alignment horizontal="center"/>
    </xf>
    <xf numFmtId="0" fontId="14" fillId="0" borderId="31" xfId="0" applyFont="1" applyBorder="1" applyAlignment="1">
      <alignment horizontal="center"/>
    </xf>
    <xf numFmtId="0" fontId="14" fillId="0" borderId="15" xfId="0" applyFont="1" applyBorder="1" applyAlignment="1">
      <alignment horizontal="center"/>
    </xf>
    <xf numFmtId="0" fontId="6" fillId="5" borderId="60" xfId="0" applyFont="1" applyFill="1" applyBorder="1" applyAlignment="1">
      <alignment horizontal="center" vertical="center"/>
    </xf>
    <xf numFmtId="0" fontId="6" fillId="5" borderId="0" xfId="0" applyFont="1" applyFill="1" applyAlignment="1">
      <alignment horizontal="center" vertical="center"/>
    </xf>
    <xf numFmtId="0" fontId="1" fillId="0" borderId="35" xfId="0" applyFont="1" applyBorder="1" applyAlignment="1">
      <alignment horizontal="center" vertical="center" wrapText="1"/>
    </xf>
    <xf numFmtId="0" fontId="1" fillId="0" borderId="61" xfId="0" applyFont="1" applyBorder="1" applyAlignment="1">
      <alignment horizontal="center" vertical="center" wrapText="1"/>
    </xf>
    <xf numFmtId="0" fontId="1" fillId="7" borderId="14" xfId="0" applyFont="1" applyFill="1" applyBorder="1" applyAlignment="1">
      <alignment horizontal="center" vertical="center" wrapText="1"/>
    </xf>
    <xf numFmtId="0" fontId="1" fillId="7" borderId="31" xfId="0" applyFont="1" applyFill="1" applyBorder="1" applyAlignment="1">
      <alignment horizontal="center" vertical="center" wrapText="1"/>
    </xf>
    <xf numFmtId="0" fontId="1" fillId="3" borderId="0" xfId="0" applyFont="1" applyFill="1" applyAlignment="1">
      <alignment horizontal="center"/>
    </xf>
    <xf numFmtId="0" fontId="50" fillId="0" borderId="0" xfId="0" applyFont="1" applyAlignment="1">
      <alignment horizontal="center" wrapText="1"/>
    </xf>
    <xf numFmtId="0" fontId="1" fillId="0" borderId="36" xfId="0" applyFont="1" applyBorder="1" applyAlignment="1">
      <alignment horizontal="center" vertical="center" wrapText="1"/>
    </xf>
    <xf numFmtId="0" fontId="44" fillId="11" borderId="12" xfId="0" applyFont="1" applyFill="1" applyBorder="1" applyAlignment="1">
      <alignment horizontal="center" vertical="center" wrapText="1"/>
    </xf>
    <xf numFmtId="0" fontId="1" fillId="0" borderId="12" xfId="0" applyFont="1" applyBorder="1" applyAlignment="1">
      <alignment horizontal="left" vertical="center" wrapText="1"/>
    </xf>
    <xf numFmtId="0" fontId="0" fillId="8" borderId="18" xfId="0" applyFill="1" applyBorder="1" applyAlignment="1">
      <alignment horizontal="center" vertical="top"/>
    </xf>
    <xf numFmtId="0" fontId="0" fillId="8" borderId="94" xfId="0" applyFill="1" applyBorder="1" applyAlignment="1">
      <alignment horizontal="center" vertical="top"/>
    </xf>
    <xf numFmtId="0" fontId="0" fillId="8" borderId="16" xfId="0" applyFill="1" applyBorder="1" applyAlignment="1">
      <alignment horizontal="center" vertical="top"/>
    </xf>
    <xf numFmtId="0" fontId="50" fillId="3" borderId="0" xfId="0" applyFont="1" applyFill="1" applyAlignment="1">
      <alignment horizontal="center" wrapText="1"/>
    </xf>
    <xf numFmtId="0" fontId="1" fillId="7" borderId="35" xfId="0" applyFont="1" applyFill="1" applyBorder="1" applyAlignment="1">
      <alignment horizontal="center" vertical="center" wrapText="1"/>
    </xf>
    <xf numFmtId="0" fontId="1" fillId="7" borderId="36" xfId="0" applyFont="1" applyFill="1" applyBorder="1" applyAlignment="1">
      <alignment horizontal="center" vertical="center" wrapText="1"/>
    </xf>
    <xf numFmtId="0" fontId="1" fillId="0" borderId="8" xfId="0" applyFont="1" applyBorder="1" applyAlignment="1">
      <alignment horizontal="center" vertical="center" wrapText="1"/>
    </xf>
    <xf numFmtId="0" fontId="1" fillId="7" borderId="15" xfId="0" applyFont="1" applyFill="1" applyBorder="1" applyAlignment="1">
      <alignment horizontal="center" vertical="center" wrapText="1"/>
    </xf>
    <xf numFmtId="0" fontId="52" fillId="8" borderId="95" xfId="0" applyFont="1" applyFill="1" applyBorder="1" applyAlignment="1">
      <alignment horizontal="center" vertical="top" wrapText="1"/>
    </xf>
    <xf numFmtId="0" fontId="52" fillId="8" borderId="91" xfId="0" applyFont="1" applyFill="1" applyBorder="1" applyAlignment="1">
      <alignment horizontal="center" vertical="top" wrapText="1"/>
    </xf>
    <xf numFmtId="0" fontId="52" fillId="8" borderId="96" xfId="0" applyFont="1" applyFill="1" applyBorder="1" applyAlignment="1">
      <alignment horizontal="center" vertical="top" wrapText="1"/>
    </xf>
    <xf numFmtId="0" fontId="11" fillId="8" borderId="15" xfId="0" applyFont="1" applyFill="1" applyBorder="1" applyAlignment="1">
      <alignment horizontal="center" vertical="top" wrapText="1"/>
    </xf>
    <xf numFmtId="0" fontId="1" fillId="7" borderId="6" xfId="0" applyFont="1" applyFill="1" applyBorder="1" applyAlignment="1">
      <alignment horizontal="center" vertical="center" wrapText="1"/>
    </xf>
    <xf numFmtId="0" fontId="1" fillId="7" borderId="10" xfId="0" applyFont="1" applyFill="1" applyBorder="1" applyAlignment="1">
      <alignment horizontal="center" vertical="center" wrapText="1"/>
    </xf>
    <xf numFmtId="0" fontId="1" fillId="0" borderId="38" xfId="0" applyFont="1" applyFill="1" applyBorder="1" applyAlignment="1">
      <alignment horizontal="center" vertical="center" wrapText="1"/>
    </xf>
    <xf numFmtId="0" fontId="1" fillId="0" borderId="33" xfId="0" applyFont="1" applyFill="1" applyBorder="1" applyAlignment="1">
      <alignment horizontal="center" vertical="center" wrapText="1"/>
    </xf>
    <xf numFmtId="0" fontId="1" fillId="7" borderId="14" xfId="0" applyFont="1" applyFill="1" applyBorder="1" applyAlignment="1">
      <alignment horizontal="center" wrapText="1"/>
    </xf>
    <xf numFmtId="0" fontId="11" fillId="8" borderId="8" xfId="0" applyFont="1" applyFill="1" applyBorder="1" applyAlignment="1">
      <alignment horizontal="center" vertical="top"/>
    </xf>
    <xf numFmtId="0" fontId="14" fillId="26" borderId="8" xfId="0" applyFont="1" applyFill="1" applyBorder="1" applyAlignment="1">
      <alignment horizontal="center" wrapText="1"/>
    </xf>
    <xf numFmtId="0" fontId="11" fillId="8" borderId="95" xfId="0" applyFont="1" applyFill="1" applyBorder="1" applyAlignment="1">
      <alignment horizontal="center" vertical="top" wrapText="1"/>
    </xf>
    <xf numFmtId="0" fontId="11" fillId="8" borderId="91" xfId="0" applyFont="1" applyFill="1" applyBorder="1" applyAlignment="1">
      <alignment horizontal="center" vertical="top" wrapText="1"/>
    </xf>
    <xf numFmtId="0" fontId="11" fillId="8" borderId="96" xfId="0" applyFont="1" applyFill="1" applyBorder="1" applyAlignment="1">
      <alignment horizontal="center" vertical="top" wrapText="1"/>
    </xf>
    <xf numFmtId="0" fontId="30" fillId="7" borderId="42" xfId="0" applyFont="1" applyFill="1" applyBorder="1" applyAlignment="1">
      <alignment horizontal="center" vertical="center" wrapText="1"/>
    </xf>
    <xf numFmtId="0" fontId="1" fillId="0" borderId="35" xfId="0" applyFont="1" applyBorder="1" applyAlignment="1">
      <alignment horizontal="left" vertical="center" wrapText="1"/>
    </xf>
    <xf numFmtId="0" fontId="1" fillId="0" borderId="61" xfId="0" applyFont="1" applyBorder="1" applyAlignment="1">
      <alignment horizontal="left" vertical="center" wrapText="1"/>
    </xf>
    <xf numFmtId="0" fontId="1" fillId="0" borderId="14" xfId="0" applyFont="1" applyBorder="1" applyAlignment="1">
      <alignment horizontal="left" vertical="center" wrapText="1"/>
    </xf>
    <xf numFmtId="0" fontId="1" fillId="0" borderId="31" xfId="0" applyFont="1" applyBorder="1" applyAlignment="1">
      <alignment horizontal="left" vertical="center" wrapText="1"/>
    </xf>
    <xf numFmtId="0" fontId="6" fillId="5" borderId="98" xfId="0" applyFont="1" applyFill="1" applyBorder="1" applyAlignment="1">
      <alignment horizontal="center" vertical="center"/>
    </xf>
    <xf numFmtId="0" fontId="1" fillId="3" borderId="11" xfId="0" applyFont="1" applyFill="1" applyBorder="1" applyAlignment="1">
      <alignment horizontal="center" vertical="center" wrapText="1"/>
    </xf>
    <xf numFmtId="0" fontId="1" fillId="3" borderId="12" xfId="0" applyFont="1" applyFill="1" applyBorder="1" applyAlignment="1">
      <alignment horizontal="center" vertical="center" wrapText="1"/>
    </xf>
    <xf numFmtId="0" fontId="1" fillId="4" borderId="12" xfId="0" applyFont="1" applyFill="1" applyBorder="1" applyAlignment="1">
      <alignment horizontal="center" vertical="center" wrapText="1"/>
    </xf>
    <xf numFmtId="0" fontId="1" fillId="7" borderId="61" xfId="0" applyFont="1" applyFill="1" applyBorder="1" applyAlignment="1">
      <alignment horizontal="center" vertical="center" wrapText="1"/>
    </xf>
    <xf numFmtId="0" fontId="1" fillId="0" borderId="14" xfId="0" applyFont="1" applyBorder="1" applyAlignment="1">
      <alignment horizontal="center" vertical="center" wrapText="1"/>
    </xf>
    <xf numFmtId="0" fontId="50" fillId="3" borderId="97" xfId="0" applyFont="1" applyFill="1" applyBorder="1" applyAlignment="1">
      <alignment horizontal="center" vertical="center" wrapText="1"/>
    </xf>
    <xf numFmtId="0" fontId="6" fillId="5" borderId="65" xfId="0" applyFont="1" applyFill="1" applyBorder="1" applyAlignment="1">
      <alignment horizontal="center" vertical="center"/>
    </xf>
    <xf numFmtId="0" fontId="6" fillId="5" borderId="97" xfId="0" applyFont="1" applyFill="1" applyBorder="1" applyAlignment="1">
      <alignment horizontal="center" vertical="center"/>
    </xf>
    <xf numFmtId="0" fontId="6" fillId="5" borderId="18" xfId="0" applyFont="1" applyFill="1" applyBorder="1" applyAlignment="1">
      <alignment horizontal="center" vertical="center"/>
    </xf>
    <xf numFmtId="0" fontId="1" fillId="7" borderId="14" xfId="0" applyFont="1" applyFill="1" applyBorder="1" applyAlignment="1">
      <alignment horizontal="center" vertical="center"/>
    </xf>
    <xf numFmtId="0" fontId="7" fillId="7" borderId="31" xfId="0" applyFont="1" applyFill="1" applyBorder="1" applyAlignment="1">
      <alignment horizontal="center" vertical="center"/>
    </xf>
    <xf numFmtId="0" fontId="7" fillId="7" borderId="15" xfId="0" applyFont="1" applyFill="1" applyBorder="1" applyAlignment="1">
      <alignment horizontal="center" vertical="center"/>
    </xf>
    <xf numFmtId="0" fontId="6" fillId="5" borderId="44" xfId="0" applyFont="1" applyFill="1" applyBorder="1" applyAlignment="1">
      <alignment horizontal="center" vertical="center"/>
    </xf>
    <xf numFmtId="0" fontId="6" fillId="5" borderId="15" xfId="0" applyFont="1" applyFill="1" applyBorder="1" applyAlignment="1">
      <alignment horizontal="center" vertical="center"/>
    </xf>
    <xf numFmtId="0" fontId="11" fillId="8" borderId="18" xfId="0" applyFont="1" applyFill="1" applyBorder="1" applyAlignment="1">
      <alignment horizontal="center" vertical="center" wrapText="1"/>
    </xf>
    <xf numFmtId="0" fontId="11" fillId="8" borderId="94" xfId="0" applyFont="1" applyFill="1" applyBorder="1" applyAlignment="1">
      <alignment horizontal="center" vertical="center" wrapText="1"/>
    </xf>
    <xf numFmtId="0" fontId="11" fillId="8" borderId="16" xfId="0" applyFont="1" applyFill="1" applyBorder="1" applyAlignment="1">
      <alignment horizontal="center" vertical="center" wrapText="1"/>
    </xf>
    <xf numFmtId="0" fontId="1" fillId="0" borderId="0" xfId="0" applyFont="1" applyAlignment="1">
      <alignment vertical="center" wrapText="1"/>
    </xf>
    <xf numFmtId="0" fontId="1" fillId="7" borderId="8" xfId="0" applyFont="1" applyFill="1" applyBorder="1" applyAlignment="1">
      <alignment vertical="center" wrapText="1"/>
    </xf>
    <xf numFmtId="0" fontId="1" fillId="0" borderId="8" xfId="0" applyFont="1" applyBorder="1" applyAlignment="1">
      <alignment vertical="center" wrapText="1"/>
    </xf>
    <xf numFmtId="0" fontId="7" fillId="7" borderId="8" xfId="0" applyFont="1" applyFill="1" applyBorder="1" applyAlignment="1">
      <alignment horizontal="center" vertical="center" wrapText="1"/>
    </xf>
    <xf numFmtId="0" fontId="1" fillId="0" borderId="15" xfId="0" applyFont="1" applyBorder="1" applyAlignment="1">
      <alignment horizontal="center" vertical="center" wrapText="1"/>
    </xf>
    <xf numFmtId="0" fontId="6" fillId="5" borderId="14" xfId="0" applyFont="1" applyFill="1" applyBorder="1" applyAlignment="1">
      <alignment horizontal="center" vertical="center"/>
    </xf>
    <xf numFmtId="0" fontId="7" fillId="7" borderId="35" xfId="0" applyFont="1" applyFill="1" applyBorder="1" applyAlignment="1">
      <alignment horizontal="center" vertical="center" wrapText="1"/>
    </xf>
    <xf numFmtId="0" fontId="7" fillId="7" borderId="60" xfId="0" applyFont="1" applyFill="1" applyBorder="1" applyAlignment="1">
      <alignment horizontal="center" vertical="center" wrapText="1"/>
    </xf>
    <xf numFmtId="0" fontId="7" fillId="7" borderId="38" xfId="0" applyFont="1" applyFill="1" applyBorder="1" applyAlignment="1">
      <alignment horizontal="center" vertical="center" wrapText="1"/>
    </xf>
    <xf numFmtId="0" fontId="7" fillId="4" borderId="35" xfId="0" applyFont="1" applyFill="1" applyBorder="1" applyAlignment="1">
      <alignment horizontal="center" vertical="center" wrapText="1"/>
    </xf>
    <xf numFmtId="0" fontId="7" fillId="4" borderId="38" xfId="0" applyFont="1" applyFill="1" applyBorder="1" applyAlignment="1">
      <alignment horizontal="center" vertical="center" wrapText="1"/>
    </xf>
    <xf numFmtId="0" fontId="1" fillId="0" borderId="14" xfId="0" applyFont="1" applyBorder="1" applyAlignment="1">
      <alignment horizontal="center" wrapText="1"/>
    </xf>
    <xf numFmtId="0" fontId="1" fillId="0" borderId="15" xfId="0" applyFont="1" applyBorder="1" applyAlignment="1">
      <alignment horizontal="center" wrapText="1"/>
    </xf>
    <xf numFmtId="0" fontId="30" fillId="7" borderId="11" xfId="0" applyFont="1" applyFill="1" applyBorder="1" applyAlignment="1">
      <alignment horizontal="left" vertical="center" wrapText="1"/>
    </xf>
    <xf numFmtId="0" fontId="30" fillId="7" borderId="42" xfId="0" applyFont="1" applyFill="1" applyBorder="1" applyAlignment="1">
      <alignment horizontal="left" vertical="center" wrapText="1"/>
    </xf>
    <xf numFmtId="0" fontId="6" fillId="5" borderId="35" xfId="0" applyFont="1" applyFill="1" applyBorder="1" applyAlignment="1">
      <alignment horizontal="center" vertical="center"/>
    </xf>
    <xf numFmtId="0" fontId="6" fillId="5" borderId="61" xfId="0" applyFont="1" applyFill="1" applyBorder="1" applyAlignment="1">
      <alignment horizontal="center" vertical="center"/>
    </xf>
    <xf numFmtId="0" fontId="11" fillId="8" borderId="1" xfId="0" applyFont="1" applyFill="1" applyBorder="1" applyAlignment="1">
      <alignment horizontal="center" vertical="top" wrapText="1"/>
    </xf>
    <xf numFmtId="0" fontId="11" fillId="8" borderId="99" xfId="0" applyFont="1" applyFill="1" applyBorder="1" applyAlignment="1">
      <alignment horizontal="center" vertical="top" wrapText="1"/>
    </xf>
    <xf numFmtId="0" fontId="1" fillId="0" borderId="8" xfId="0" applyFont="1" applyBorder="1" applyAlignment="1">
      <alignment horizontal="center" wrapText="1"/>
    </xf>
    <xf numFmtId="0" fontId="6" fillId="5" borderId="42" xfId="0" applyFont="1" applyFill="1" applyBorder="1" applyAlignment="1">
      <alignment horizontal="center" vertical="center"/>
    </xf>
    <xf numFmtId="0" fontId="11" fillId="8" borderId="21" xfId="0" applyFont="1" applyFill="1" applyBorder="1" applyAlignment="1">
      <alignment horizontal="center" vertical="top" wrapText="1"/>
    </xf>
    <xf numFmtId="0" fontId="56" fillId="5" borderId="8" xfId="0" applyFont="1" applyFill="1" applyBorder="1" applyAlignment="1">
      <alignment horizontal="center" vertical="center" wrapText="1"/>
    </xf>
    <xf numFmtId="0" fontId="52" fillId="8" borderId="93" xfId="0" applyFont="1" applyFill="1" applyBorder="1" applyAlignment="1">
      <alignment horizontal="center" vertical="top" wrapText="1"/>
    </xf>
    <xf numFmtId="0" fontId="52" fillId="8" borderId="0" xfId="0" applyFont="1" applyFill="1" applyAlignment="1">
      <alignment horizontal="center" vertical="top" wrapText="1"/>
    </xf>
    <xf numFmtId="0" fontId="52" fillId="8" borderId="101" xfId="0" applyFont="1" applyFill="1" applyBorder="1" applyAlignment="1">
      <alignment horizontal="center" vertical="top" wrapText="1"/>
    </xf>
    <xf numFmtId="0" fontId="1" fillId="7" borderId="12" xfId="0" applyFont="1" applyFill="1" applyBorder="1" applyAlignment="1">
      <alignment horizontal="left" vertical="center" wrapText="1"/>
    </xf>
    <xf numFmtId="0" fontId="52" fillId="8" borderId="1" xfId="0" applyFont="1" applyFill="1" applyBorder="1" applyAlignment="1">
      <alignment horizontal="center" vertical="top" wrapText="1"/>
    </xf>
    <xf numFmtId="0" fontId="52" fillId="8" borderId="21" xfId="0" applyFont="1" applyFill="1" applyBorder="1" applyAlignment="1">
      <alignment horizontal="center" vertical="top" wrapText="1"/>
    </xf>
    <xf numFmtId="0" fontId="52" fillId="8" borderId="99" xfId="0" applyFont="1" applyFill="1" applyBorder="1" applyAlignment="1">
      <alignment horizontal="center" vertical="top" wrapText="1"/>
    </xf>
    <xf numFmtId="0" fontId="1" fillId="7" borderId="60" xfId="0" applyFont="1" applyFill="1" applyBorder="1" applyAlignment="1">
      <alignment horizontal="center" vertical="center"/>
    </xf>
    <xf numFmtId="0" fontId="1" fillId="7" borderId="0" xfId="0" applyFont="1" applyFill="1" applyAlignment="1">
      <alignment horizontal="center" vertical="center"/>
    </xf>
    <xf numFmtId="0" fontId="30" fillId="7" borderId="12" xfId="0" applyFont="1" applyFill="1" applyBorder="1" applyAlignment="1">
      <alignment horizontal="left" vertical="center" wrapText="1"/>
    </xf>
    <xf numFmtId="0" fontId="7" fillId="0" borderId="22" xfId="0" applyFont="1" applyBorder="1" applyAlignment="1">
      <alignment horizontal="center" vertical="center" wrapText="1"/>
    </xf>
    <xf numFmtId="0" fontId="7" fillId="0" borderId="38" xfId="0" applyFont="1" applyBorder="1" applyAlignment="1">
      <alignment horizontal="center" vertical="center" wrapText="1"/>
    </xf>
    <xf numFmtId="0" fontId="1" fillId="7" borderId="8" xfId="0" applyFont="1" applyFill="1" applyBorder="1" applyAlignment="1">
      <alignment horizontal="center" wrapText="1"/>
    </xf>
    <xf numFmtId="0" fontId="7" fillId="0" borderId="62" xfId="0" applyFont="1" applyBorder="1" applyAlignment="1">
      <alignment horizontal="center" vertical="center" wrapText="1"/>
    </xf>
    <xf numFmtId="0" fontId="7" fillId="0" borderId="28" xfId="0" applyFont="1" applyBorder="1" applyAlignment="1">
      <alignment horizontal="center" vertical="center" wrapText="1"/>
    </xf>
    <xf numFmtId="0" fontId="36" fillId="12" borderId="11" xfId="0" applyFont="1" applyFill="1" applyBorder="1" applyAlignment="1">
      <alignment horizontal="left" vertical="center" wrapText="1"/>
    </xf>
    <xf numFmtId="0" fontId="36" fillId="12" borderId="42" xfId="0" applyFont="1" applyFill="1" applyBorder="1" applyAlignment="1">
      <alignment horizontal="left" vertical="center" wrapText="1"/>
    </xf>
    <xf numFmtId="0" fontId="7" fillId="7" borderId="63" xfId="0" applyFont="1" applyFill="1" applyBorder="1" applyAlignment="1">
      <alignment horizontal="center" vertical="center" wrapText="1"/>
    </xf>
    <xf numFmtId="0" fontId="7" fillId="7" borderId="64" xfId="0" applyFont="1" applyFill="1" applyBorder="1" applyAlignment="1">
      <alignment horizontal="center" vertical="center" wrapText="1"/>
    </xf>
    <xf numFmtId="0" fontId="1" fillId="0" borderId="60" xfId="0" applyFont="1" applyBorder="1" applyAlignment="1">
      <alignment horizontal="center" vertical="center"/>
    </xf>
    <xf numFmtId="0" fontId="1" fillId="0" borderId="0" xfId="0" applyFont="1" applyAlignment="1">
      <alignment horizontal="center" vertical="center"/>
    </xf>
    <xf numFmtId="0" fontId="11" fillId="8" borderId="102" xfId="0" applyFont="1" applyFill="1" applyBorder="1" applyAlignment="1">
      <alignment horizontal="center" vertical="top" wrapText="1"/>
    </xf>
    <xf numFmtId="0" fontId="11" fillId="8" borderId="0" xfId="0" applyFont="1" applyFill="1" applyAlignment="1">
      <alignment horizontal="center" vertical="top" wrapText="1"/>
    </xf>
    <xf numFmtId="0" fontId="7" fillId="0" borderId="35" xfId="0" applyFont="1" applyBorder="1" applyAlignment="1">
      <alignment horizontal="center" vertical="center" wrapText="1"/>
    </xf>
    <xf numFmtId="0" fontId="7" fillId="0" borderId="60" xfId="0" applyFont="1" applyBorder="1" applyAlignment="1">
      <alignment horizontal="center" vertical="center" wrapText="1"/>
    </xf>
    <xf numFmtId="0" fontId="1" fillId="4" borderId="35" xfId="0" applyFont="1" applyFill="1" applyBorder="1" applyAlignment="1">
      <alignment horizontal="left" vertical="center" wrapText="1"/>
    </xf>
    <xf numFmtId="0" fontId="1" fillId="4" borderId="61" xfId="0" applyFont="1" applyFill="1" applyBorder="1" applyAlignment="1">
      <alignment horizontal="left" vertical="center" wrapText="1"/>
    </xf>
    <xf numFmtId="0" fontId="1" fillId="4" borderId="38" xfId="0" applyFont="1" applyFill="1" applyBorder="1" applyAlignment="1">
      <alignment horizontal="left" vertical="center" wrapText="1"/>
    </xf>
    <xf numFmtId="0" fontId="1" fillId="4" borderId="33" xfId="0" applyFont="1" applyFill="1" applyBorder="1" applyAlignment="1">
      <alignment horizontal="left" vertical="center" wrapText="1"/>
    </xf>
    <xf numFmtId="0" fontId="0" fillId="0" borderId="14" xfId="0" applyBorder="1" applyAlignment="1">
      <alignment horizontal="center" vertical="center" wrapText="1"/>
    </xf>
    <xf numFmtId="0" fontId="0" fillId="0" borderId="31" xfId="0" applyBorder="1" applyAlignment="1">
      <alignment horizontal="center" vertical="center" wrapText="1"/>
    </xf>
    <xf numFmtId="0" fontId="1" fillId="7" borderId="38" xfId="0" applyFont="1" applyFill="1" applyBorder="1" applyAlignment="1">
      <alignment horizontal="center" vertical="center" wrapText="1"/>
    </xf>
    <xf numFmtId="0" fontId="1" fillId="7" borderId="33" xfId="0" applyFont="1" applyFill="1" applyBorder="1" applyAlignment="1">
      <alignment horizontal="center" vertical="center" wrapText="1"/>
    </xf>
    <xf numFmtId="0" fontId="6" fillId="5" borderId="36" xfId="0" applyFont="1" applyFill="1" applyBorder="1" applyAlignment="1">
      <alignment horizontal="center" vertical="center"/>
    </xf>
    <xf numFmtId="0" fontId="0" fillId="0" borderId="15" xfId="0" applyBorder="1" applyAlignment="1">
      <alignment horizontal="center" vertical="center" wrapText="1"/>
    </xf>
    <xf numFmtId="0" fontId="1" fillId="7" borderId="39" xfId="0" applyFont="1" applyFill="1" applyBorder="1" applyAlignment="1">
      <alignment horizontal="center" vertical="center" wrapText="1"/>
    </xf>
    <xf numFmtId="0" fontId="30" fillId="7" borderId="35" xfId="0" applyFont="1" applyFill="1" applyBorder="1" applyAlignment="1">
      <alignment horizontal="left" vertical="center" wrapText="1"/>
    </xf>
    <xf numFmtId="0" fontId="30" fillId="7" borderId="36" xfId="0" applyFont="1" applyFill="1" applyBorder="1" applyAlignment="1">
      <alignment horizontal="left" vertical="center" wrapText="1"/>
    </xf>
    <xf numFmtId="0" fontId="30" fillId="7" borderId="8" xfId="0" applyFont="1" applyFill="1" applyBorder="1" applyAlignment="1">
      <alignment horizontal="left" vertical="center" wrapText="1"/>
    </xf>
    <xf numFmtId="0" fontId="7" fillId="7" borderId="65" xfId="0" applyFont="1" applyFill="1" applyBorder="1" applyAlignment="1">
      <alignment horizontal="center" vertical="center" wrapText="1"/>
    </xf>
    <xf numFmtId="0" fontId="1" fillId="0" borderId="33" xfId="0" applyFont="1" applyBorder="1" applyAlignment="1">
      <alignment horizontal="left" vertical="center" wrapText="1"/>
    </xf>
    <xf numFmtId="0" fontId="7" fillId="7" borderId="22" xfId="0" applyFont="1" applyFill="1" applyBorder="1" applyAlignment="1">
      <alignment horizontal="center" vertical="center" wrapText="1"/>
    </xf>
    <xf numFmtId="0" fontId="7" fillId="7" borderId="28" xfId="0" applyFont="1" applyFill="1" applyBorder="1" applyAlignment="1">
      <alignment horizontal="center" vertical="center" wrapText="1"/>
    </xf>
    <xf numFmtId="0" fontId="7" fillId="7" borderId="35" xfId="0" applyFont="1" applyFill="1" applyBorder="1" applyAlignment="1">
      <alignment horizontal="center" vertical="center"/>
    </xf>
    <xf numFmtId="0" fontId="7" fillId="7" borderId="60" xfId="0" applyFont="1" applyFill="1" applyBorder="1" applyAlignment="1">
      <alignment horizontal="center" vertical="center"/>
    </xf>
    <xf numFmtId="0" fontId="7" fillId="7" borderId="38" xfId="0" applyFont="1" applyFill="1" applyBorder="1" applyAlignment="1">
      <alignment horizontal="center" vertical="center"/>
    </xf>
    <xf numFmtId="0" fontId="1" fillId="0" borderId="8" xfId="0" applyFont="1" applyBorder="1" applyAlignment="1">
      <alignment horizontal="left" vertical="center"/>
    </xf>
    <xf numFmtId="0" fontId="7" fillId="7" borderId="91" xfId="0" applyFont="1" applyFill="1" applyBorder="1" applyAlignment="1">
      <alignment horizontal="center" vertical="center" wrapText="1"/>
    </xf>
    <xf numFmtId="0" fontId="1" fillId="7" borderId="60" xfId="0" applyFont="1" applyFill="1" applyBorder="1" applyAlignment="1">
      <alignment vertical="center" wrapText="1"/>
    </xf>
    <xf numFmtId="0" fontId="1" fillId="7" borderId="0" xfId="0" applyFont="1" applyFill="1" applyAlignment="1">
      <alignment vertical="center" wrapText="1"/>
    </xf>
    <xf numFmtId="0" fontId="1" fillId="0" borderId="38" xfId="0" applyFont="1" applyBorder="1" applyAlignment="1">
      <alignment vertical="center" wrapText="1"/>
    </xf>
    <xf numFmtId="0" fontId="1" fillId="0" borderId="33" xfId="0" applyFont="1" applyBorder="1" applyAlignment="1">
      <alignment vertical="center" wrapText="1"/>
    </xf>
    <xf numFmtId="0" fontId="1" fillId="7" borderId="38" xfId="0" applyFont="1" applyFill="1" applyBorder="1" applyAlignment="1">
      <alignment vertical="center" wrapText="1"/>
    </xf>
    <xf numFmtId="0" fontId="1" fillId="7" borderId="33" xfId="0" applyFont="1" applyFill="1" applyBorder="1" applyAlignment="1">
      <alignment vertical="center" wrapText="1"/>
    </xf>
    <xf numFmtId="0" fontId="0" fillId="0" borderId="97" xfId="0" applyBorder="1" applyAlignment="1">
      <alignment horizontal="center" vertical="center" wrapText="1"/>
    </xf>
    <xf numFmtId="0" fontId="1" fillId="7" borderId="39" xfId="0" applyFont="1" applyFill="1" applyBorder="1" applyAlignment="1">
      <alignment horizontal="left" vertical="center" wrapText="1"/>
    </xf>
    <xf numFmtId="0" fontId="7" fillId="7" borderId="62" xfId="0" applyFont="1" applyFill="1" applyBorder="1" applyAlignment="1">
      <alignment horizontal="center" vertical="center" wrapText="1"/>
    </xf>
    <xf numFmtId="15" fontId="1" fillId="7" borderId="11" xfId="0" applyNumberFormat="1" applyFont="1" applyFill="1" applyBorder="1" applyAlignment="1">
      <alignment horizontal="center" vertical="center" wrapText="1"/>
    </xf>
    <xf numFmtId="15" fontId="1" fillId="7" borderId="12" xfId="0" applyNumberFormat="1" applyFont="1" applyFill="1" applyBorder="1" applyAlignment="1">
      <alignment horizontal="center" vertical="center" wrapText="1"/>
    </xf>
    <xf numFmtId="0" fontId="27" fillId="0" borderId="40" xfId="0" applyFont="1" applyBorder="1" applyAlignment="1">
      <alignment horizontal="left" vertical="center" wrapText="1"/>
    </xf>
    <xf numFmtId="0" fontId="27" fillId="0" borderId="43" xfId="0" applyFont="1" applyBorder="1" applyAlignment="1">
      <alignment horizontal="left" vertical="center" wrapText="1"/>
    </xf>
    <xf numFmtId="0" fontId="27" fillId="7" borderId="44" xfId="0" applyFont="1" applyFill="1" applyBorder="1" applyAlignment="1">
      <alignment horizontal="left" vertical="center" wrapText="1"/>
    </xf>
    <xf numFmtId="0" fontId="27" fillId="7" borderId="15" xfId="0" applyFont="1" applyFill="1" applyBorder="1" applyAlignment="1">
      <alignment horizontal="left" vertical="center" wrapText="1"/>
    </xf>
    <xf numFmtId="0" fontId="27" fillId="0" borderId="44" xfId="0" applyFont="1" applyBorder="1" applyAlignment="1">
      <alignment horizontal="left" vertical="center" wrapText="1"/>
    </xf>
    <xf numFmtId="0" fontId="27" fillId="0" borderId="15" xfId="0" applyFont="1" applyBorder="1" applyAlignment="1">
      <alignment horizontal="left" vertical="center" wrapText="1"/>
    </xf>
    <xf numFmtId="0" fontId="27" fillId="0" borderId="38" xfId="0" applyFont="1" applyBorder="1" applyAlignment="1">
      <alignment horizontal="left" vertical="center" wrapText="1"/>
    </xf>
    <xf numFmtId="0" fontId="27" fillId="0" borderId="45" xfId="0" applyFont="1" applyBorder="1" applyAlignment="1">
      <alignment horizontal="left" vertical="center" wrapText="1"/>
    </xf>
    <xf numFmtId="0" fontId="1" fillId="7" borderId="60" xfId="0" applyFont="1" applyFill="1" applyBorder="1" applyAlignment="1">
      <alignment horizontal="left" vertical="center" wrapText="1"/>
    </xf>
    <xf numFmtId="0" fontId="1" fillId="7" borderId="0" xfId="0" applyFont="1" applyFill="1" applyAlignment="1">
      <alignment horizontal="left" vertical="center" wrapText="1"/>
    </xf>
    <xf numFmtId="0" fontId="36" fillId="12" borderId="8" xfId="0" applyFont="1" applyFill="1" applyBorder="1" applyAlignment="1">
      <alignment horizontal="left" vertical="center" wrapText="1"/>
    </xf>
    <xf numFmtId="0" fontId="7" fillId="12" borderId="14" xfId="0" applyFont="1" applyFill="1" applyBorder="1" applyAlignment="1">
      <alignment horizontal="left" vertical="center" wrapText="1"/>
    </xf>
    <xf numFmtId="0" fontId="1" fillId="7" borderId="66" xfId="0" applyFont="1" applyFill="1" applyBorder="1" applyAlignment="1">
      <alignment horizontal="left" vertical="center" wrapText="1"/>
    </xf>
    <xf numFmtId="0" fontId="1" fillId="7" borderId="105" xfId="0" applyFont="1" applyFill="1" applyBorder="1" applyAlignment="1">
      <alignment horizontal="left" vertical="center" wrapText="1"/>
    </xf>
    <xf numFmtId="0" fontId="0" fillId="0" borderId="8" xfId="0" applyBorder="1" applyAlignment="1">
      <alignment horizontal="center" wrapText="1"/>
    </xf>
    <xf numFmtId="0" fontId="0" fillId="0" borderId="14" xfId="0" applyBorder="1" applyAlignment="1">
      <alignment horizontal="center" wrapText="1"/>
    </xf>
    <xf numFmtId="0" fontId="1" fillId="0" borderId="38" xfId="0" applyFont="1" applyBorder="1" applyAlignment="1">
      <alignment horizontal="center" vertical="center" wrapText="1"/>
    </xf>
    <xf numFmtId="0" fontId="1" fillId="0" borderId="33" xfId="0" applyFont="1" applyBorder="1" applyAlignment="1">
      <alignment horizontal="center" vertical="center" wrapText="1"/>
    </xf>
    <xf numFmtId="0" fontId="1" fillId="0" borderId="31" xfId="0" applyFont="1" applyBorder="1" applyAlignment="1">
      <alignment horizontal="center" vertical="center" wrapText="1"/>
    </xf>
    <xf numFmtId="0" fontId="36" fillId="12" borderId="11" xfId="0" applyFont="1" applyFill="1" applyBorder="1" applyAlignment="1">
      <alignment horizontal="center" vertical="center"/>
    </xf>
    <xf numFmtId="0" fontId="36" fillId="12" borderId="42" xfId="0" applyFont="1" applyFill="1" applyBorder="1" applyAlignment="1">
      <alignment horizontal="center" vertical="center"/>
    </xf>
    <xf numFmtId="0" fontId="7" fillId="4" borderId="22" xfId="0" applyFont="1" applyFill="1" applyBorder="1" applyAlignment="1">
      <alignment horizontal="center" vertical="center" wrapText="1"/>
    </xf>
    <xf numFmtId="0" fontId="7" fillId="4" borderId="62" xfId="0" applyFont="1" applyFill="1" applyBorder="1" applyAlignment="1">
      <alignment horizontal="center" vertical="center" wrapText="1"/>
    </xf>
    <xf numFmtId="0" fontId="7" fillId="4" borderId="28" xfId="0" applyFont="1" applyFill="1" applyBorder="1" applyAlignment="1">
      <alignment horizontal="center" vertical="center" wrapText="1"/>
    </xf>
    <xf numFmtId="0" fontId="36" fillId="12" borderId="11" xfId="0" applyFont="1" applyFill="1" applyBorder="1" applyAlignment="1">
      <alignment horizontal="center" vertical="center" wrapText="1"/>
    </xf>
    <xf numFmtId="0" fontId="36" fillId="12" borderId="42" xfId="0" applyFont="1" applyFill="1" applyBorder="1" applyAlignment="1">
      <alignment horizontal="center" vertical="center" wrapText="1"/>
    </xf>
    <xf numFmtId="0" fontId="26" fillId="4" borderId="11" xfId="0" applyFont="1" applyFill="1" applyBorder="1" applyAlignment="1">
      <alignment horizontal="left" vertical="center" wrapText="1"/>
    </xf>
    <xf numFmtId="0" fontId="6" fillId="5" borderId="42" xfId="0" applyFont="1" applyFill="1" applyBorder="1" applyAlignment="1">
      <alignment horizontal="center" vertical="center" wrapText="1"/>
    </xf>
    <xf numFmtId="0" fontId="6" fillId="5" borderId="12" xfId="0" applyFont="1" applyFill="1" applyBorder="1" applyAlignment="1">
      <alignment horizontal="center" vertical="center" wrapText="1"/>
    </xf>
    <xf numFmtId="0" fontId="27" fillId="0" borderId="67" xfId="0" applyFont="1" applyBorder="1" applyAlignment="1">
      <alignment horizontal="center" vertical="center" wrapText="1"/>
    </xf>
    <xf numFmtId="0" fontId="27" fillId="0" borderId="68" xfId="0" applyFont="1" applyBorder="1" applyAlignment="1">
      <alignment horizontal="center" vertical="center" wrapText="1"/>
    </xf>
    <xf numFmtId="0" fontId="6" fillId="5" borderId="40" xfId="0" applyFont="1" applyFill="1" applyBorder="1" applyAlignment="1">
      <alignment horizontal="center" vertical="center" wrapText="1"/>
    </xf>
    <xf numFmtId="0" fontId="6" fillId="5" borderId="69" xfId="0" applyFont="1" applyFill="1" applyBorder="1" applyAlignment="1">
      <alignment horizontal="center" vertical="center" wrapText="1"/>
    </xf>
    <xf numFmtId="0" fontId="6" fillId="5" borderId="41" xfId="0" applyFont="1" applyFill="1" applyBorder="1" applyAlignment="1">
      <alignment horizontal="center" vertical="center" wrapText="1"/>
    </xf>
    <xf numFmtId="0" fontId="1" fillId="7" borderId="31" xfId="0" applyFont="1" applyFill="1" applyBorder="1" applyAlignment="1">
      <alignment horizontal="center"/>
    </xf>
    <xf numFmtId="0" fontId="1" fillId="7" borderId="15" xfId="0" applyFont="1" applyFill="1" applyBorder="1" applyAlignment="1">
      <alignment horizontal="center"/>
    </xf>
    <xf numFmtId="0" fontId="15" fillId="0" borderId="27" xfId="0" applyFont="1" applyBorder="1" applyAlignment="1">
      <alignment horizontal="center" vertical="center"/>
    </xf>
    <xf numFmtId="0" fontId="15" fillId="0" borderId="21" xfId="0" applyFont="1" applyBorder="1" applyAlignment="1">
      <alignment horizontal="center" vertical="center"/>
    </xf>
    <xf numFmtId="0" fontId="15" fillId="0" borderId="19" xfId="0" applyFont="1" applyBorder="1" applyAlignment="1">
      <alignment horizontal="center" vertical="center"/>
    </xf>
  </cellXfs>
  <cellStyles count="9">
    <cellStyle name="Hipervínculo" xfId="4" builtinId="8"/>
    <cellStyle name="Hipervínculo 2" xfId="2" xr:uid="{00000000-0005-0000-0000-000000000000}"/>
    <cellStyle name="Hipervínculo 2 2" xfId="6" xr:uid="{A8ECAC99-8EC8-42F9-BEA2-6FEBD73E0611}"/>
    <cellStyle name="Normal" xfId="0" builtinId="0"/>
    <cellStyle name="Normal 2" xfId="1" xr:uid="{00000000-0005-0000-0000-000002000000}"/>
    <cellStyle name="Normal 2 2" xfId="7" xr:uid="{9E2CF455-0C92-483A-8518-EC59C6906559}"/>
    <cellStyle name="Normal 2 2 2" xfId="3" xr:uid="{D2659B90-E36E-49D6-87DB-D85F2AE70098}"/>
    <cellStyle name="Normal 2 2 3" xfId="8" xr:uid="{FEE38D71-C004-4891-AB9F-0A57B391AFFC}"/>
    <cellStyle name="Normal 2 3" xfId="5" xr:uid="{33BFB48A-C38D-4659-9BF0-46FDB87567CC}"/>
  </cellStyles>
  <dxfs count="560">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Arial"/>
        <family val="2"/>
        <scheme val="none"/>
      </font>
      <fill>
        <patternFill patternType="solid">
          <fgColor rgb="FFFFFFFF"/>
          <bgColor rgb="FFFFFFFF"/>
        </patternFill>
      </fill>
      <alignment horizontal="center" vertical="center" textRotation="0" wrapText="1" indent="0" justifyLastLine="0" shrinkToFit="0" readingOrder="0"/>
      <border diagonalUp="0" diagonalDown="0">
        <left style="thin">
          <color rgb="FFB7B7B7"/>
        </left>
        <right style="thin">
          <color rgb="FFB7B7B7"/>
        </right>
        <top style="thin">
          <color rgb="FFB7B7B7"/>
        </top>
        <bottom style="thin">
          <color rgb="FFB7B7B7"/>
        </bottom>
        <vertical/>
        <horizontal/>
      </border>
    </dxf>
    <dxf>
      <font>
        <b val="0"/>
        <i val="0"/>
        <strike val="0"/>
        <condense val="0"/>
        <extend val="0"/>
        <outline val="0"/>
        <shadow val="0"/>
        <u val="none"/>
        <vertAlign val="baseline"/>
        <sz val="12"/>
        <color rgb="FF000000"/>
        <name val="Arial"/>
        <family val="2"/>
        <scheme val="none"/>
      </font>
      <fill>
        <patternFill patternType="solid">
          <fgColor rgb="FFB7B7B7"/>
          <bgColor rgb="FFB7B7B7"/>
        </patternFill>
      </fill>
      <alignment horizontal="center" vertical="center" textRotation="0" wrapText="0" indent="0" justifyLastLine="0" shrinkToFit="0" readingOrder="0"/>
      <border diagonalUp="0" diagonalDown="0">
        <left style="thin">
          <color rgb="FFB7B7B7"/>
        </left>
        <right style="thin">
          <color rgb="FFB7B7B7"/>
        </right>
        <top style="thin">
          <color rgb="FFB7B7B7"/>
        </top>
        <bottom style="thin">
          <color rgb="FFB7B7B7"/>
        </bottom>
        <vertical/>
        <horizontal/>
      </border>
    </dxf>
    <dxf>
      <font>
        <b/>
        <strike val="0"/>
        <outline val="0"/>
        <shadow val="0"/>
        <u val="none"/>
        <vertAlign val="baseline"/>
        <sz val="12"/>
        <color rgb="FF000000"/>
        <name val="Arial"/>
        <family val="2"/>
        <scheme val="none"/>
      </font>
      <fill>
        <patternFill patternType="solid">
          <fgColor rgb="FFFFFFFF"/>
          <bgColor rgb="FFFFFFFF"/>
        </patternFill>
      </fill>
      <alignment horizontal="left" vertical="top" textRotation="0" wrapText="1" indent="0" justifyLastLine="0" shrinkToFit="0" readingOrder="0"/>
      <border diagonalUp="0" diagonalDown="0">
        <left style="thin">
          <color rgb="FFB7B7B7"/>
        </left>
        <right style="thin">
          <color rgb="FFB7B7B7"/>
        </right>
        <top style="thin">
          <color rgb="FFB7B7B7"/>
        </top>
        <bottom style="thin">
          <color rgb="FFB7B7B7"/>
        </bottom>
        <vertical/>
        <horizontal/>
      </border>
    </dxf>
    <dxf>
      <font>
        <b/>
        <i val="0"/>
        <strike val="0"/>
        <condense val="0"/>
        <extend val="0"/>
        <outline val="0"/>
        <shadow val="0"/>
        <u val="none"/>
        <vertAlign val="baseline"/>
        <sz val="12"/>
        <color rgb="FF000000"/>
        <name val="Roboto"/>
        <scheme val="none"/>
      </font>
      <fill>
        <patternFill patternType="solid">
          <fgColor rgb="FFFFFFFF"/>
          <bgColor rgb="FFFFFFFF"/>
        </patternFill>
      </fill>
      <alignment horizontal="center" vertical="center" textRotation="0" wrapText="0" indent="0" justifyLastLine="0" shrinkToFit="0" readingOrder="0"/>
      <border diagonalUp="0" diagonalDown="0">
        <left style="thin">
          <color rgb="FFB7B7B7"/>
        </left>
        <right style="thin">
          <color rgb="FFB7B7B7"/>
        </right>
        <top style="thin">
          <color rgb="FFB7B7B7"/>
        </top>
        <bottom style="thin">
          <color rgb="FFB7B7B7"/>
        </bottom>
        <vertical/>
        <horizontal/>
      </border>
    </dxf>
    <dxf>
      <border outline="0">
        <top style="thin">
          <color rgb="FFB7B7B7"/>
        </top>
        <bottom style="thin">
          <color rgb="FFB7B7B7"/>
        </bottom>
      </border>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Arial"/>
        <family val="2"/>
        <scheme val="none"/>
      </font>
      <fill>
        <patternFill patternType="solid">
          <fgColor rgb="FFFFFFFF"/>
          <bgColor rgb="FFFFFFFF"/>
        </patternFill>
      </fill>
      <alignment horizontal="center" vertical="center" textRotation="0" wrapText="1" indent="0" justifyLastLine="0" shrinkToFit="0" readingOrder="0"/>
      <border diagonalUp="0" diagonalDown="0">
        <left style="thin">
          <color rgb="FFB7B7B7"/>
        </left>
        <right style="thin">
          <color rgb="FFB7B7B7"/>
        </right>
        <top style="thin">
          <color rgb="FFB7B7B7"/>
        </top>
        <bottom style="thin">
          <color rgb="FFB7B7B7"/>
        </bottom>
        <vertical/>
        <horizontal/>
      </border>
    </dxf>
    <dxf>
      <font>
        <b val="0"/>
        <i val="0"/>
        <strike val="0"/>
        <condense val="0"/>
        <extend val="0"/>
        <outline val="0"/>
        <shadow val="0"/>
        <u val="none"/>
        <vertAlign val="baseline"/>
        <sz val="12"/>
        <color rgb="FF000000"/>
        <name val="Arial"/>
        <family val="2"/>
        <scheme val="none"/>
      </font>
      <fill>
        <patternFill patternType="solid">
          <fgColor rgb="FFB7B7B7"/>
          <bgColor rgb="FFB7B7B7"/>
        </patternFill>
      </fill>
      <alignment horizontal="center" vertical="center" textRotation="0" wrapText="0" indent="0" justifyLastLine="0" shrinkToFit="0" readingOrder="0"/>
      <border diagonalUp="0" diagonalDown="0">
        <left style="thin">
          <color rgb="FFB7B7B7"/>
        </left>
        <right style="thin">
          <color rgb="FFB7B7B7"/>
        </right>
        <top style="thin">
          <color rgb="FFB7B7B7"/>
        </top>
        <bottom style="thin">
          <color rgb="FFB7B7B7"/>
        </bottom>
        <vertical/>
        <horizontal/>
      </border>
    </dxf>
    <dxf>
      <font>
        <b/>
        <strike val="0"/>
        <outline val="0"/>
        <shadow val="0"/>
        <u val="none"/>
        <vertAlign val="baseline"/>
        <sz val="12"/>
        <color rgb="FF000000"/>
        <name val="Arial"/>
        <family val="2"/>
        <scheme val="none"/>
      </font>
      <fill>
        <patternFill patternType="solid">
          <fgColor rgb="FFFFFFFF"/>
          <bgColor rgb="FFFFFFFF"/>
        </patternFill>
      </fill>
      <alignment horizontal="left" vertical="top" textRotation="0" wrapText="1" indent="0" justifyLastLine="0" shrinkToFit="0" readingOrder="0"/>
      <border diagonalUp="0" diagonalDown="0">
        <left style="thin">
          <color rgb="FFB7B7B7"/>
        </left>
        <right style="thin">
          <color rgb="FFB7B7B7"/>
        </right>
        <top style="thin">
          <color rgb="FFB7B7B7"/>
        </top>
        <bottom style="thin">
          <color rgb="FFB7B7B7"/>
        </bottom>
        <vertical/>
        <horizontal/>
      </border>
    </dxf>
    <dxf>
      <font>
        <b/>
        <i val="0"/>
        <strike val="0"/>
        <condense val="0"/>
        <extend val="0"/>
        <outline val="0"/>
        <shadow val="0"/>
        <u val="none"/>
        <vertAlign val="baseline"/>
        <sz val="12"/>
        <color rgb="FF000000"/>
        <name val="Roboto"/>
        <scheme val="none"/>
      </font>
      <fill>
        <patternFill patternType="solid">
          <fgColor rgb="FFFFFFFF"/>
          <bgColor rgb="FFFFFFFF"/>
        </patternFill>
      </fill>
      <alignment horizontal="center" vertical="center" textRotation="0" wrapText="0" indent="0" justifyLastLine="0" shrinkToFit="0" readingOrder="0"/>
      <border diagonalUp="0" diagonalDown="0">
        <left style="thin">
          <color rgb="FFB7B7B7"/>
        </left>
        <right style="thin">
          <color rgb="FFB7B7B7"/>
        </right>
        <top style="thin">
          <color rgb="FFB7B7B7"/>
        </top>
        <bottom style="thin">
          <color rgb="FFB7B7B7"/>
        </bottom>
        <vertical/>
        <horizontal/>
      </border>
    </dxf>
    <dxf>
      <border outline="0">
        <top style="thin">
          <color rgb="FFB7B7B7"/>
        </top>
        <bottom style="thin">
          <color rgb="FFB7B7B7"/>
        </bottom>
      </border>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B7B7B7"/>
          <bgColor rgb="FFB7B7B7"/>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B7B7B7"/>
          <bgColor rgb="FFB7B7B7"/>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strike val="0"/>
        <outline val="0"/>
        <shadow val="0"/>
        <u val="none"/>
        <vertAlign val="baseline"/>
        <sz val="12"/>
        <color rgb="FF000000"/>
        <name val="Segoe UI"/>
        <family val="2"/>
        <scheme val="none"/>
      </font>
      <fill>
        <patternFill patternType="solid">
          <fgColor rgb="FFB7B7B7"/>
          <bgColor rgb="FFB7B7B7"/>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B7B7B7"/>
          <bgColor rgb="FFB7B7B7"/>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strike val="0"/>
        <outline val="0"/>
        <shadow val="0"/>
        <u val="none"/>
        <vertAlign val="baseline"/>
        <sz val="12"/>
        <color rgb="FF000000"/>
        <name val="Segoe UI"/>
        <family val="2"/>
        <scheme val="none"/>
      </font>
      <fill>
        <patternFill patternType="solid">
          <fgColor rgb="FFFFFFFF"/>
          <bgColor rgb="FFFFFFFF"/>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border>
    </dxf>
    <dxf>
      <border outline="0">
        <top style="thin">
          <color rgb="FFB7B7B7"/>
        </top>
        <bottom style="thin">
          <color rgb="FFB7B7B7"/>
        </bottom>
      </border>
    </dxf>
    <dxf>
      <font>
        <strike val="0"/>
        <outline val="0"/>
        <shadow val="0"/>
        <u val="none"/>
        <vertAlign val="baseline"/>
        <sz val="12"/>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strike val="0"/>
        <outline val="0"/>
        <shadow val="0"/>
        <u val="none"/>
        <vertAlign val="baseline"/>
        <sz val="12"/>
        <name val="Segoe UI"/>
        <family val="2"/>
        <scheme val="none"/>
      </font>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strike val="0"/>
        <outline val="0"/>
        <shadow val="0"/>
        <u val="none"/>
        <vertAlign val="baseline"/>
        <sz val="12"/>
        <name val="Segoe UI"/>
        <family val="2"/>
        <scheme val="none"/>
      </font>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strike val="0"/>
        <outline val="0"/>
        <shadow val="0"/>
        <u val="none"/>
        <vertAlign val="baseline"/>
        <sz val="12"/>
        <name val="Segoe UI"/>
        <family val="2"/>
        <scheme val="none"/>
      </font>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strike val="0"/>
        <outline val="0"/>
        <shadow val="0"/>
        <u val="none"/>
        <vertAlign val="baseline"/>
        <sz val="12"/>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A5A5A5"/>
        </left>
        <right style="thin">
          <color rgb="FFA5A5A5"/>
        </right>
        <top style="thin">
          <color rgb="FFA5A5A5"/>
        </top>
        <bottom/>
      </border>
    </dxf>
    <dxf>
      <border outline="0">
        <top style="thin">
          <color rgb="FFA5A5A5"/>
        </top>
        <bottom style="thin">
          <color rgb="FFB7B7B7"/>
        </bottom>
      </border>
    </dxf>
    <dxf>
      <font>
        <strike val="0"/>
        <outline val="0"/>
        <shadow val="0"/>
        <u val="none"/>
        <vertAlign val="baseline"/>
        <sz val="12"/>
        <color rgb="FF000000"/>
        <name val="Segoe UI"/>
        <family val="2"/>
        <scheme val="none"/>
      </font>
    </dxf>
    <dxf>
      <font>
        <strike val="0"/>
        <outline val="0"/>
        <shadow val="0"/>
        <u val="none"/>
        <vertAlign val="baseline"/>
        <sz val="12"/>
        <color rgb="FF000000"/>
        <name val="Segoe UI"/>
        <family val="2"/>
        <scheme val="none"/>
      </font>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strike val="0"/>
        <outline val="0"/>
        <shadow val="0"/>
        <u val="none"/>
        <vertAlign val="baseline"/>
        <sz val="12"/>
        <name val="Segoe UI"/>
        <family val="2"/>
        <scheme val="none"/>
      </font>
    </dxf>
    <dxf>
      <font>
        <strike val="0"/>
        <outline val="0"/>
        <shadow val="0"/>
        <u val="none"/>
        <vertAlign val="baseline"/>
        <sz val="12"/>
        <name val="Segoe UI"/>
        <family val="2"/>
        <scheme val="none"/>
      </font>
    </dxf>
    <dxf>
      <font>
        <strike val="0"/>
        <outline val="0"/>
        <shadow val="0"/>
        <u val="none"/>
        <vertAlign val="baseline"/>
        <sz val="12"/>
        <name val="Segoe UI"/>
        <family val="2"/>
        <scheme val="none"/>
      </font>
    </dxf>
    <dxf>
      <font>
        <strike val="0"/>
        <outline val="0"/>
        <shadow val="0"/>
        <u val="none"/>
        <vertAlign val="baseline"/>
        <sz val="12"/>
        <name val="Segoe UI"/>
        <family val="2"/>
        <scheme val="none"/>
      </font>
    </dxf>
    <dxf>
      <border outline="0">
        <top style="thin">
          <color rgb="FFA5A5A5"/>
        </top>
        <bottom style="thin">
          <color rgb="FFB7B7B7"/>
        </bottom>
      </border>
    </dxf>
    <dxf>
      <font>
        <strike val="0"/>
        <outline val="0"/>
        <shadow val="0"/>
        <u val="none"/>
        <vertAlign val="baseline"/>
        <sz val="12"/>
        <name val="Segoe UI"/>
        <family val="2"/>
        <scheme val="none"/>
      </font>
    </dxf>
    <dxf>
      <border outline="0">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A5A5A5"/>
        </left>
        <right style="thin">
          <color rgb="FFA5A5A5"/>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A5A5A5"/>
        </left>
        <right style="thin">
          <color rgb="FFA5A5A5"/>
        </right>
        <top style="thin">
          <color rgb="FFA5A5A5"/>
        </top>
        <bottom/>
      </border>
    </dxf>
    <dxf>
      <border outline="0">
        <top style="thin">
          <color rgb="FFA5A5A5"/>
        </top>
        <bottom style="thin">
          <color rgb="FFB7B7B7"/>
        </bottom>
      </border>
    </dxf>
    <dxf>
      <font>
        <strike val="0"/>
        <outline val="0"/>
        <shadow val="0"/>
        <u val="none"/>
        <vertAlign val="baseline"/>
        <sz val="12"/>
        <color rgb="FF000000"/>
        <name val="Segoe UI"/>
        <family val="2"/>
        <scheme val="none"/>
      </font>
    </dxf>
    <dxf>
      <border outline="0">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A5A5A5"/>
        </left>
        <right style="thin">
          <color rgb="FFA5A5A5"/>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A5A5A5"/>
        </top>
        <bottom style="thin">
          <color rgb="FFB7B7B7"/>
        </bottom>
      </border>
    </dxf>
    <dxf>
      <font>
        <strike val="0"/>
        <outline val="0"/>
        <shadow val="0"/>
        <u val="none"/>
        <vertAlign val="baseline"/>
        <sz val="12"/>
        <name val="Segoe UI"/>
        <family val="2"/>
        <scheme val="none"/>
      </font>
    </dxf>
    <dxf>
      <font>
        <strike val="0"/>
        <outline val="0"/>
        <shadow val="0"/>
        <u val="none"/>
        <vertAlign val="baseline"/>
        <sz val="12"/>
        <name val="Segoe UI"/>
        <family val="2"/>
        <scheme val="none"/>
      </font>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A5A5A5"/>
        </left>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A5A5A5"/>
        </left>
        <right style="thin">
          <color rgb="FFA5A5A5"/>
        </right>
        <top style="thin">
          <color rgb="FFA5A5A5"/>
        </top>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right style="thin">
          <color rgb="FFA5A5A5"/>
        </right>
        <top style="thin">
          <color rgb="FFA5A5A5"/>
        </top>
        <bottom style="thin">
          <color rgb="FFA5A5A5"/>
        </bottom>
      </border>
    </dxf>
    <dxf>
      <border outline="0">
        <left style="thin">
          <color rgb="FFA5A5A5"/>
        </left>
        <right style="thin">
          <color rgb="FFA5A5A5"/>
        </right>
        <top style="thin">
          <color rgb="FFA5A5A5"/>
        </top>
        <bottom style="thin">
          <color rgb="FFA5A5A5"/>
        </bottom>
      </border>
    </dxf>
    <dxf>
      <font>
        <strike val="0"/>
        <outline val="0"/>
        <shadow val="0"/>
        <u val="none"/>
        <vertAlign val="baseline"/>
        <sz val="12"/>
        <color rgb="FF000000"/>
        <name val="Segoe UI"/>
        <family val="2"/>
        <scheme val="none"/>
      </font>
    </dxf>
    <dxf>
      <border outline="0">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A5A5A5"/>
        </left>
        <right style="thin">
          <color rgb="FFA5A5A5"/>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A5A5A5"/>
        </left>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right style="thin">
          <color rgb="FFA5A5A5"/>
        </right>
        <top style="thin">
          <color rgb="FFA5A5A5"/>
        </top>
        <bottom/>
      </border>
    </dxf>
    <dxf>
      <border outline="0">
        <top style="thin">
          <color rgb="FFA5A5A5"/>
        </top>
      </border>
    </dxf>
    <dxf>
      <border outline="0">
        <left style="thin">
          <color rgb="FFA5A5A5"/>
        </left>
        <right style="thin">
          <color rgb="FFA5A5A5"/>
        </right>
        <top style="thin">
          <color rgb="FFA5A5A5"/>
        </top>
      </border>
    </dxf>
    <dxf>
      <font>
        <strike val="0"/>
        <outline val="0"/>
        <shadow val="0"/>
        <u val="none"/>
        <vertAlign val="baseline"/>
        <sz val="12"/>
        <name val="Segoe UI"/>
        <family val="2"/>
        <scheme val="none"/>
      </font>
    </dxf>
    <dxf>
      <border outline="0">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0" indent="0" justifyLastLine="0" shrinkToFit="0" readingOrder="0"/>
      <border diagonalUp="0" diagonalDown="0" outline="0">
        <left style="thin">
          <color rgb="FFA5A5A5"/>
        </left>
        <right style="thin">
          <color rgb="FFA5A5A5"/>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A5A5A5"/>
        </left>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center"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right style="thin">
          <color rgb="FFA5A5A5"/>
        </right>
        <top style="thin">
          <color rgb="FFA5A5A5"/>
        </top>
        <bottom style="thin">
          <color rgb="FFA5A5A5"/>
        </bottom>
      </border>
    </dxf>
    <dxf>
      <border outline="0">
        <top style="thin">
          <color rgb="FFA5A5A5"/>
        </top>
      </border>
    </dxf>
    <dxf>
      <border outline="0">
        <left style="thin">
          <color rgb="FFA5A5A5"/>
        </left>
        <right style="thin">
          <color rgb="FFA5A5A5"/>
        </right>
        <top style="thin">
          <color rgb="FFA5A5A5"/>
        </top>
        <bottom style="thin">
          <color rgb="FFA5A5A5"/>
        </bottom>
      </border>
    </dxf>
    <dxf>
      <font>
        <strike val="0"/>
        <outline val="0"/>
        <shadow val="0"/>
        <u val="none"/>
        <vertAlign val="baseline"/>
        <sz val="12"/>
        <color rgb="FF000000"/>
        <name val="Segoe UI"/>
        <family val="2"/>
        <scheme val="none"/>
      </font>
    </dxf>
    <dxf>
      <border outline="0">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A5A5A5"/>
        </left>
        <right style="thin">
          <color rgb="FFA5A5A5"/>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A5A5A5"/>
        </left>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top"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right style="thin">
          <color rgb="FFA5A5A5"/>
        </right>
        <top style="thin">
          <color rgb="FFA5A5A5"/>
        </top>
        <bottom/>
      </border>
    </dxf>
    <dxf>
      <border outline="0">
        <left style="thin">
          <color rgb="FFA5A5A5"/>
        </left>
        <right style="thin">
          <color rgb="FFA5A5A5"/>
        </right>
        <top style="thin">
          <color rgb="FFA5A5A5"/>
        </top>
      </border>
    </dxf>
    <dxf>
      <font>
        <strike val="0"/>
        <outline val="0"/>
        <shadow val="0"/>
        <u val="none"/>
        <vertAlign val="baseline"/>
        <sz val="12"/>
        <name val="Segoe UI"/>
        <family val="2"/>
        <scheme val="none"/>
      </font>
    </dxf>
    <dxf>
      <border outline="0">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A5A5A5"/>
        </left>
        <right style="thin">
          <color rgb="FFA5A5A5"/>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999999"/>
        </left>
        <right/>
        <top style="thin">
          <color rgb="FF999999"/>
        </top>
        <bottom style="thin">
          <color rgb="FF999999"/>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999999"/>
        </left>
        <right style="thin">
          <color rgb="FF999999"/>
        </right>
        <top style="thin">
          <color rgb="FF999999"/>
        </top>
        <bottom style="thin">
          <color rgb="FF999999"/>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center" textRotation="0" wrapText="1" indent="0" justifyLastLine="0" shrinkToFit="0" readingOrder="0"/>
      <border diagonalUp="0" diagonalDown="0" outline="0">
        <left style="thin">
          <color rgb="FF999999"/>
        </left>
        <right style="thin">
          <color rgb="FF999999"/>
        </right>
        <top style="thin">
          <color rgb="FF999999"/>
        </top>
        <bottom style="thin">
          <color rgb="FF999999"/>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right style="thin">
          <color rgb="FF999999"/>
        </right>
        <top style="thin">
          <color rgb="FF999999"/>
        </top>
        <bottom style="thin">
          <color rgb="FF999999"/>
        </bottom>
      </border>
    </dxf>
    <dxf>
      <border outline="0">
        <top style="thin">
          <color rgb="FF999999"/>
        </top>
      </border>
    </dxf>
    <dxf>
      <border outline="0">
        <left style="thin">
          <color rgb="FF999999"/>
        </left>
        <right style="thin">
          <color rgb="FF999999"/>
        </right>
        <top style="thin">
          <color rgb="FF999999"/>
        </top>
        <bottom style="thin">
          <color rgb="FF999999"/>
        </bottom>
      </border>
    </dxf>
    <dxf>
      <font>
        <strike val="0"/>
        <outline val="0"/>
        <shadow val="0"/>
        <u val="none"/>
        <vertAlign val="baseline"/>
        <sz val="12"/>
        <color rgb="FF000000"/>
        <name val="Segoe UI"/>
        <family val="2"/>
        <scheme val="none"/>
      </font>
    </dxf>
    <dxf>
      <border outline="0">
        <bottom style="thin">
          <color rgb="FF999999"/>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999999"/>
        </left>
        <right style="thin">
          <color rgb="FF999999"/>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style="thin">
          <color rgb="FFA5A5A5"/>
        </left>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style="thin">
          <color rgb="FFD9D9D9"/>
        </left>
        <right style="thin">
          <color rgb="FFD9D9D9"/>
        </right>
        <top style="thin">
          <color rgb="FFD9D9D9"/>
        </top>
        <bottom/>
      </border>
    </dxf>
    <dxf>
      <border outline="0">
        <right style="thin">
          <color rgb="FFA5A5A5"/>
        </right>
        <top style="thin">
          <color rgb="FFA5A5A5"/>
        </top>
        <bottom style="thin">
          <color rgb="FFA5A5A5"/>
        </bottom>
      </border>
    </dxf>
    <dxf>
      <font>
        <strike val="0"/>
        <outline val="0"/>
        <shadow val="0"/>
        <u val="none"/>
        <vertAlign val="baseline"/>
        <sz val="12"/>
        <color rgb="FF000000"/>
        <name val="Segoe UI"/>
        <family val="2"/>
        <scheme val="none"/>
      </font>
    </dxf>
    <dxf>
      <border outline="0">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93C47D"/>
          <bgColor rgb="FF93C47D"/>
        </patternFill>
      </fill>
      <alignment horizontal="center" vertical="center" textRotation="0" wrapText="1" indent="0" justifyLastLine="0" shrinkToFit="0" readingOrder="0"/>
      <border diagonalUp="0" diagonalDown="0" outline="0">
        <left style="thin">
          <color rgb="FFA5A5A5"/>
        </left>
        <right style="thin">
          <color rgb="FFA5A5A5"/>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style="thin">
          <color rgb="FFA5A5A5"/>
        </left>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style="thin">
          <color rgb="FFD9D9D9"/>
        </left>
        <right style="thin">
          <color rgb="FFD9D9D9"/>
        </right>
        <top style="thin">
          <color rgb="FFD9D9D9"/>
        </top>
        <bottom/>
      </border>
    </dxf>
    <dxf>
      <border outline="0">
        <right style="thin">
          <color rgb="FFA5A5A5"/>
        </right>
        <top style="thin">
          <color rgb="FFA5A5A5"/>
        </top>
      </border>
    </dxf>
    <dxf>
      <font>
        <strike val="0"/>
        <outline val="0"/>
        <shadow val="0"/>
        <u val="none"/>
        <vertAlign val="baseline"/>
        <sz val="12"/>
        <color rgb="FF000000"/>
        <name val="Segoe UI"/>
        <family val="2"/>
        <scheme val="none"/>
      </font>
    </dxf>
    <dxf>
      <border outline="0">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A5A5A5"/>
        </left>
        <right style="thin">
          <color rgb="FFA5A5A5"/>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i val="0"/>
        <strike val="0"/>
        <condense val="0"/>
        <extend val="0"/>
        <outline val="0"/>
        <shadow val="0"/>
        <u val="none"/>
        <vertAlign val="baseline"/>
        <sz val="11"/>
        <color rgb="FF000000"/>
        <name val="Arial"/>
        <family val="2"/>
        <scheme val="none"/>
      </font>
      <fill>
        <patternFill patternType="solid">
          <fgColor rgb="FFFFFFFF"/>
          <bgColor rgb="FFFFFFFF"/>
        </patternFill>
      </fill>
      <alignment horizontal="center" vertical="center" textRotation="0" wrapText="1" indent="0" justifyLastLine="0" shrinkToFit="0" readingOrder="0"/>
      <border diagonalUp="0" diagonalDown="0">
        <left style="thin">
          <color rgb="FFA5A5A5"/>
        </left>
        <right/>
        <top style="thin">
          <color rgb="FFA5A5A5"/>
        </top>
        <bottom style="thin">
          <color rgb="FFA5A5A5"/>
        </bottom>
        <vertical/>
        <horizontal/>
      </border>
    </dxf>
    <dxf>
      <font>
        <b val="0"/>
        <i val="0"/>
        <strike val="0"/>
        <condense val="0"/>
        <extend val="0"/>
        <outline val="0"/>
        <shadow val="0"/>
        <u val="none"/>
        <vertAlign val="baseline"/>
        <sz val="11"/>
        <color rgb="FF000000"/>
        <name val="Arial"/>
        <family val="2"/>
        <scheme val="none"/>
      </font>
      <alignment horizontal="center" vertical="center" textRotation="0" wrapText="1" indent="0" justifyLastLine="0" shrinkToFit="0" readingOrder="0"/>
      <border diagonalUp="0" diagonalDown="0">
        <left style="thin">
          <color rgb="FFA5A5A5"/>
        </left>
        <right style="thin">
          <color rgb="FFA5A5A5"/>
        </right>
        <top style="thin">
          <color rgb="FFA5A5A5"/>
        </top>
        <bottom style="thin">
          <color rgb="FFA5A5A5"/>
        </bottom>
        <vertical/>
        <horizontal/>
      </border>
    </dxf>
    <dxf>
      <font>
        <b val="0"/>
        <i val="0"/>
        <strike val="0"/>
        <condense val="0"/>
        <extend val="0"/>
        <outline val="0"/>
        <shadow val="0"/>
        <u val="none"/>
        <vertAlign val="baseline"/>
        <sz val="11"/>
        <color rgb="FF000000"/>
        <name val="Arial"/>
        <family val="2"/>
        <scheme val="none"/>
      </font>
      <fill>
        <patternFill patternType="solid">
          <fgColor rgb="FFFFFFFF"/>
          <bgColor rgb="FFFFFFFF"/>
        </patternFill>
      </fill>
      <alignment horizontal="left" vertical="center" textRotation="0" wrapText="1" indent="0" justifyLastLine="0" shrinkToFit="0" readingOrder="0"/>
      <border diagonalUp="0" diagonalDown="0">
        <left style="thin">
          <color rgb="FFA5A5A5"/>
        </left>
        <right style="thin">
          <color rgb="FFA5A5A5"/>
        </right>
        <top style="thin">
          <color rgb="FFA5A5A5"/>
        </top>
        <bottom style="thin">
          <color rgb="FFA5A5A5"/>
        </bottom>
        <vertical/>
        <horizontal/>
      </border>
    </dxf>
    <dxf>
      <font>
        <b val="0"/>
        <i val="0"/>
        <strike val="0"/>
        <condense val="0"/>
        <extend val="0"/>
        <outline val="0"/>
        <shadow val="0"/>
        <u val="none"/>
        <vertAlign val="baseline"/>
        <sz val="11"/>
        <color rgb="FF000000"/>
        <name val="Arial"/>
        <family val="2"/>
        <scheme val="none"/>
      </font>
      <fill>
        <patternFill patternType="solid">
          <fgColor rgb="FFFFFFFF"/>
          <bgColor rgb="FFFFFFFF"/>
        </patternFill>
      </fill>
      <alignment horizontal="center" vertical="center" textRotation="0" wrapText="1" indent="0" justifyLastLine="0" shrinkToFit="0" readingOrder="0"/>
      <border diagonalUp="0" diagonalDown="0">
        <left/>
        <right style="thin">
          <color rgb="FFA5A5A5"/>
        </right>
        <top style="thin">
          <color rgb="FFA5A5A5"/>
        </top>
        <bottom style="thin">
          <color rgb="FFA5A5A5"/>
        </bottom>
        <vertical/>
        <horizontal/>
      </border>
    </dxf>
    <dxf>
      <border outline="0">
        <left style="thin">
          <color rgb="FFA5A5A5"/>
        </left>
        <right style="thin">
          <color rgb="FFA5A5A5"/>
        </right>
        <top style="thin">
          <color rgb="FFA5A5A5"/>
        </top>
        <bottom style="thin">
          <color rgb="FFA5A5A5"/>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top" textRotation="0" wrapText="1" indent="0" justifyLastLine="0" shrinkToFit="0" readingOrder="0"/>
      <border diagonalUp="0" diagonalDown="0" outline="0">
        <left/>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top" textRotation="0" wrapText="1" indent="0" justifyLastLine="0" shrinkToFit="0" readingOrder="0"/>
      <border diagonalUp="0" diagonalDown="0" outline="0">
        <left/>
        <right style="thin">
          <color rgb="FFA5A5A5"/>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right style="thin">
          <color rgb="FFA5A5A5"/>
        </right>
        <top style="thin">
          <color rgb="FFA5A5A5"/>
        </top>
        <bottom style="thin">
          <color rgb="FFA5A5A5"/>
        </bottom>
      </border>
    </dxf>
    <dxf>
      <border outline="0">
        <left style="thin">
          <color rgb="FFA5A5A5"/>
        </left>
        <right style="thin">
          <color rgb="FFA5A5A5"/>
        </right>
        <top style="thin">
          <color rgb="FFA5A5A5"/>
        </top>
        <bottom style="thin">
          <color rgb="FFA5A5A5"/>
        </bottom>
      </border>
    </dxf>
    <dxf>
      <font>
        <strike val="0"/>
        <outline val="0"/>
        <shadow val="0"/>
        <u val="none"/>
        <vertAlign val="baseline"/>
        <sz val="12"/>
        <color rgb="FF000000"/>
        <name val="Segoe UI"/>
        <family val="2"/>
        <scheme val="none"/>
      </font>
    </dxf>
    <dxf>
      <font>
        <strike val="0"/>
        <outline val="0"/>
        <shadow val="0"/>
        <u val="none"/>
        <vertAlign val="baseline"/>
        <sz val="12"/>
        <color rgb="FF000000"/>
        <name val="Segoe UI"/>
        <family val="2"/>
        <scheme val="none"/>
      </font>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center" textRotation="0" wrapText="1" indent="0" justifyLastLine="0" shrinkToFit="0" readingOrder="0"/>
      <border diagonalUp="0" diagonalDown="0" outline="0">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right style="thin">
          <color rgb="FFA5A5A5"/>
        </right>
        <top style="thin">
          <color rgb="FFA5A5A5"/>
        </top>
        <bottom style="thin">
          <color rgb="FFA5A5A5"/>
        </bottom>
      </border>
    </dxf>
    <dxf>
      <border outline="0">
        <right style="thin">
          <color rgb="FFA5A5A5"/>
        </right>
        <top style="thin">
          <color rgb="FFA5A5A5"/>
        </top>
        <bottom style="thin">
          <color rgb="FFA5A5A5"/>
        </bottom>
      </border>
    </dxf>
    <dxf>
      <font>
        <strike val="0"/>
        <outline val="0"/>
        <shadow val="0"/>
        <u val="none"/>
        <vertAlign val="baseline"/>
        <sz val="12"/>
        <name val="Segoe UI"/>
        <family val="2"/>
        <scheme val="none"/>
      </font>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0" indent="0" justifyLastLine="0" shrinkToFit="0" readingOrder="0"/>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A5A5A5"/>
        </left>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right style="thin">
          <color rgb="FFA5A5A5"/>
        </right>
        <top style="thin">
          <color rgb="FFA5A5A5"/>
        </top>
        <bottom style="thin">
          <color rgb="FFA5A5A5"/>
        </bottom>
      </border>
    </dxf>
    <dxf>
      <border outline="0">
        <left style="thin">
          <color rgb="FFA5A5A5"/>
        </left>
        <right style="thin">
          <color rgb="FFA5A5A5"/>
        </right>
        <top style="thin">
          <color rgb="FFA5A5A5"/>
        </top>
        <bottom style="thin">
          <color rgb="FFA5A5A5"/>
        </bottom>
      </border>
    </dxf>
    <dxf>
      <font>
        <strike val="0"/>
        <outline val="0"/>
        <shadow val="0"/>
        <u val="none"/>
        <vertAlign val="baseline"/>
        <sz val="12"/>
        <color rgb="FF000000"/>
        <name val="Segoe UI"/>
        <family val="2"/>
        <scheme val="none"/>
      </font>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0" indent="0" justifyLastLine="0" shrinkToFit="0" readingOrder="0"/>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0" indent="0" justifyLastLine="0" shrinkToFit="0" readingOrder="0"/>
      <border diagonalUp="0" diagonalDown="0" outline="0">
        <left style="thin">
          <color rgb="FFA5A5A5"/>
        </left>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alignment horizontal="center" vertical="center" textRotation="0" wrapText="0" indent="0" justifyLastLine="0" shrinkToFit="0" readingOrder="0"/>
      <border diagonalUp="0" diagonalDown="0" outline="0">
        <left style="thin">
          <color rgb="FFA5A5A5"/>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left" vertical="center" textRotation="0" wrapText="1" indent="0" justifyLastLine="0" shrinkToFit="0" readingOrder="0"/>
      <border diagonalUp="0" diagonalDown="0" outline="0">
        <left/>
        <right style="thin">
          <color rgb="FFA5A5A5"/>
        </right>
        <top style="thin">
          <color rgb="FFA5A5A5"/>
        </top>
        <bottom style="thin">
          <color rgb="FFA5A5A5"/>
        </bottom>
      </border>
    </dxf>
    <dxf>
      <font>
        <b val="0"/>
        <i val="0"/>
        <strike val="0"/>
        <condense val="0"/>
        <extend val="0"/>
        <outline val="0"/>
        <shadow val="0"/>
        <u val="none"/>
        <vertAlign val="baseline"/>
        <sz val="12"/>
        <color rgb="FF000000"/>
        <name val="Segoe UI"/>
        <family val="2"/>
        <scheme val="none"/>
      </font>
      <fill>
        <patternFill patternType="solid">
          <fgColor rgb="FFFFFFFF"/>
          <bgColor rgb="FFFFFFFF"/>
        </patternFill>
      </fill>
      <alignment horizontal="center" vertical="center" textRotation="0" wrapText="1" indent="0" justifyLastLine="0" shrinkToFit="0" readingOrder="0"/>
      <border diagonalUp="0" diagonalDown="0" outline="0">
        <left style="thin">
          <color rgb="FFA5A5A5"/>
        </left>
        <right style="thin">
          <color rgb="FFA5A5A5"/>
        </right>
        <top style="thin">
          <color rgb="FFA5A5A5"/>
        </top>
        <bottom/>
      </border>
    </dxf>
    <dxf>
      <border outline="0">
        <top style="thin">
          <color rgb="FFA5A5A5"/>
        </top>
      </border>
    </dxf>
    <dxf>
      <border outline="0">
        <left style="thin">
          <color rgb="FFA5A5A5"/>
        </left>
        <right style="thin">
          <color rgb="FFA5A5A5"/>
        </right>
        <top style="thin">
          <color rgb="FFA5A5A5"/>
        </top>
        <bottom style="thin">
          <color rgb="FFA5A5A5"/>
        </bottom>
      </border>
    </dxf>
    <dxf>
      <font>
        <strike val="0"/>
        <outline val="0"/>
        <shadow val="0"/>
        <u val="none"/>
        <vertAlign val="baseline"/>
        <sz val="12"/>
        <color rgb="FF000000"/>
        <name val="Segoe UI"/>
        <family val="2"/>
        <scheme val="none"/>
      </font>
    </dxf>
    <dxf>
      <border outline="0">
        <bottom style="thin">
          <color rgb="FFA5A5A5"/>
        </bottom>
      </border>
    </dxf>
    <dxf>
      <font>
        <strike val="0"/>
        <outline val="0"/>
        <shadow val="0"/>
        <u val="none"/>
        <vertAlign val="baseline"/>
        <sz val="12"/>
        <color rgb="FF000000"/>
        <name val="Segoe UI"/>
        <family val="2"/>
        <scheme val="none"/>
      </font>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i val="0"/>
        <strike val="0"/>
        <condense val="0"/>
        <extend val="0"/>
        <outline val="0"/>
        <shadow val="0"/>
        <u val="none"/>
        <vertAlign val="baseline"/>
        <sz val="12"/>
        <color rgb="FF000000"/>
        <name val="Segoe UI"/>
        <family val="2"/>
        <scheme val="none"/>
      </font>
      <fill>
        <patternFill patternType="solid">
          <fgColor rgb="FFD8D8D8"/>
          <bgColor rgb="FFD8D8D8"/>
        </patternFill>
      </fill>
      <alignment horizontal="center" vertical="center" textRotation="0" wrapText="0" indent="0" justifyLastLine="0" shrinkToFit="0" readingOrder="0"/>
      <border diagonalUp="0" diagonalDown="0" outline="0">
        <left style="thin">
          <color rgb="FFB7B7B7"/>
        </left>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D8D8D8"/>
          <bgColor rgb="FFD8D8D8"/>
        </patternFill>
      </fill>
      <alignment horizontal="center" vertical="center" textRotation="0" wrapText="0"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D8D8D8"/>
          <bgColor rgb="FFD8D8D8"/>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val="0"/>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0" indent="0" justifyLastLine="0" shrinkToFit="0" readingOrder="0"/>
      <border diagonalUp="0" diagonalDown="0" outline="0">
        <left/>
        <right style="thin">
          <color rgb="FFB7B7B7"/>
        </right>
        <top style="thin">
          <color rgb="FFB7B7B7"/>
        </top>
        <bottom style="thin">
          <color rgb="FFB7B7B7"/>
        </bottom>
      </border>
    </dxf>
    <dxf>
      <border outline="0">
        <top style="thin">
          <color rgb="FFB7B7B7"/>
        </top>
      </border>
    </dxf>
    <dxf>
      <border outline="0">
        <left style="thin">
          <color rgb="FFB7B7B7"/>
        </left>
        <right style="thin">
          <color rgb="FFB7B7B7"/>
        </right>
        <top style="thin">
          <color rgb="FFB7B7B7"/>
        </top>
        <bottom style="thin">
          <color rgb="FFB7B7B7"/>
        </bottom>
      </border>
    </dxf>
    <dxf>
      <font>
        <strike val="0"/>
        <outline val="0"/>
        <shadow val="0"/>
        <u val="none"/>
        <vertAlign val="baseline"/>
        <sz val="12"/>
        <color rgb="FF000000"/>
        <name val="Segoe UI"/>
        <family val="2"/>
        <scheme val="none"/>
      </font>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0"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center" vertical="center" textRotation="0" wrapText="1" indent="0" justifyLastLine="0" shrinkToFit="0" readingOrder="0"/>
      <border diagonalUp="0" diagonalDown="0" outline="0">
        <left style="thin">
          <color rgb="FFB7B7B7"/>
        </left>
        <right style="thin">
          <color rgb="FFB7B7B7"/>
        </right>
        <top style="thin">
          <color rgb="FFB7B7B7"/>
        </top>
        <bottom style="thin">
          <color rgb="FFB7B7B7"/>
        </bottom>
      </border>
    </dxf>
    <dxf>
      <border outline="0">
        <top style="thin">
          <color rgb="FFB7B7B7"/>
        </top>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CCCCCC"/>
          <bgColor rgb="FFCCCCCC"/>
        </patternFill>
      </fill>
      <alignment horizontal="left" vertical="center" textRotation="0" wrapText="1" indent="0" justifyLastLine="0" shrinkToFit="0" readingOrder="0"/>
    </dxf>
    <dxf>
      <border outline="0">
        <bottom style="thin">
          <color rgb="FFB7B7B7"/>
        </bottom>
      </border>
    </dxf>
    <dxf>
      <font>
        <b/>
        <i val="0"/>
        <strike val="0"/>
        <condense val="0"/>
        <extend val="0"/>
        <outline val="0"/>
        <shadow val="0"/>
        <u val="none"/>
        <vertAlign val="baseline"/>
        <sz val="12"/>
        <color rgb="FF000000"/>
        <name val="Segoe UI"/>
        <family val="2"/>
        <scheme val="none"/>
      </font>
      <fill>
        <patternFill patternType="solid">
          <fgColor rgb="FFFFE598"/>
          <bgColor rgb="FFFFE598"/>
        </patternFill>
      </fill>
      <alignment horizontal="center" vertical="center" textRotation="0" wrapText="1" indent="0" justifyLastLine="0" shrinkToFit="0" readingOrder="0"/>
      <border diagonalUp="0" diagonalDown="0" outline="0">
        <left style="thin">
          <color rgb="FFB7B7B7"/>
        </left>
        <right style="thin">
          <color rgb="FFB7B7B7"/>
        </right>
        <top/>
        <bottom/>
      </border>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ill>
        <patternFill patternType="solid">
          <fgColor rgb="FFF3F3F3"/>
          <bgColor rgb="FFF3F3F3"/>
        </patternFill>
      </fill>
    </dxf>
    <dxf>
      <fill>
        <patternFill patternType="solid">
          <fgColor rgb="FFEA9999"/>
          <bgColor rgb="FFEA9999"/>
        </patternFill>
      </fill>
    </dxf>
    <dxf>
      <fill>
        <patternFill patternType="solid">
          <fgColor rgb="FFB7E1CD"/>
          <bgColor rgb="FFB7E1CD"/>
        </patternFill>
      </fill>
    </dxf>
    <dxf>
      <font>
        <b val="0"/>
        <i val="0"/>
        <strike val="0"/>
        <condense val="0"/>
        <extend val="0"/>
        <outline val="0"/>
        <shadow val="0"/>
        <u val="none"/>
        <vertAlign val="baseline"/>
        <sz val="11"/>
        <color theme="1"/>
        <name val="Segoe UI"/>
        <family val="2"/>
        <scheme val="none"/>
      </font>
      <fill>
        <patternFill patternType="solid">
          <fgColor indexed="64"/>
          <bgColor theme="8" tint="0.39997558519241921"/>
        </patternFill>
      </fill>
      <alignment horizontal="center" vertical="bottom" textRotation="0" wrapText="0" indent="0" justifyLastLine="0" shrinkToFit="0" readingOrder="0"/>
    </dxf>
    <dxf>
      <font>
        <b val="0"/>
        <i val="0"/>
        <strike val="0"/>
        <condense val="0"/>
        <extend val="0"/>
        <outline val="0"/>
        <shadow val="0"/>
        <u val="none"/>
        <vertAlign val="baseline"/>
        <sz val="11"/>
        <color theme="1"/>
        <name val="Segoe UI"/>
        <family val="2"/>
        <scheme val="none"/>
      </font>
      <fill>
        <patternFill patternType="solid">
          <fgColor indexed="64"/>
          <bgColor theme="0" tint="-4.9989318521683403E-2"/>
        </patternFill>
      </fill>
    </dxf>
    <dxf>
      <border diagonalUp="0" diagonalDown="0">
        <left style="medium">
          <color theme="8" tint="-0.249977111117893"/>
        </left>
        <right/>
        <top style="medium">
          <color theme="8" tint="-0.249977111117893"/>
        </top>
        <bottom/>
      </border>
    </dxf>
    <dxf>
      <font>
        <b val="0"/>
        <i val="0"/>
        <strike val="0"/>
        <condense val="0"/>
        <extend val="0"/>
        <outline val="0"/>
        <shadow val="0"/>
        <u val="none"/>
        <vertAlign val="baseline"/>
        <sz val="11"/>
        <color theme="1"/>
        <name val="Segoe UI"/>
        <family val="2"/>
        <scheme val="none"/>
      </font>
      <fill>
        <patternFill patternType="solid">
          <fgColor indexed="64"/>
          <bgColor theme="8" tint="0.39997558519241921"/>
        </patternFill>
      </fill>
      <alignment horizontal="center" vertical="bottom" textRotation="0" wrapText="0" indent="0" justifyLastLine="0" shrinkToFit="0" readingOrder="0"/>
    </dxf>
    <dxf>
      <font>
        <b val="0"/>
        <i val="0"/>
        <strike val="0"/>
        <condense val="0"/>
        <extend val="0"/>
        <outline val="0"/>
        <shadow val="0"/>
        <u val="none"/>
        <vertAlign val="baseline"/>
        <sz val="11"/>
        <color theme="1"/>
        <name val="Segoe UI"/>
        <family val="2"/>
        <scheme val="none"/>
      </font>
      <fill>
        <patternFill patternType="solid">
          <fgColor indexed="64"/>
          <bgColor theme="8" tint="0.39997558519241921"/>
        </patternFill>
      </fill>
    </dxf>
    <dxf>
      <fill>
        <patternFill patternType="none">
          <fgColor indexed="64"/>
          <bgColor indexed="65"/>
        </patternFill>
      </fill>
      <alignment horizontal="general" vertical="center" textRotation="0" wrapText="1" indent="0" justifyLastLine="0" shrinkToFit="0" readingOrder="0"/>
    </dxf>
    <dxf>
      <fill>
        <patternFill patternType="none">
          <fgColor indexed="64"/>
          <bgColor indexed="65"/>
        </patternFill>
      </fill>
      <alignment horizontal="general" vertical="center" textRotation="0" wrapText="1" indent="0" justifyLastLine="0" shrinkToFit="0" readingOrder="0"/>
    </dxf>
    <dxf>
      <fill>
        <patternFill patternType="solid">
          <fgColor indexed="64"/>
          <bgColor rgb="FF92D050"/>
        </patternFill>
      </fill>
    </dxf>
  </dxfs>
  <tableStyles count="1" defaultTableStyle="TableStyleMedium2" defaultPivotStyle="PivotStyleLight16">
    <tableStyle name="Invisible" pivot="0" table="0" count="0" xr9:uid="{F431A8FC-2BA4-4F77-B9F5-1DD99DA12304}"/>
  </tableStyles>
  <colors>
    <mruColors>
      <color rgb="FFFFFFCC"/>
      <color rgb="FFB8EED7"/>
      <color rgb="FFCC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worksheet" Target="worksheets/sheet76.xml"/><Relationship Id="rId84" Type="http://schemas.openxmlformats.org/officeDocument/2006/relationships/worksheet" Target="worksheets/sheet84.xml"/><Relationship Id="rId89"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worksheet" Target="worksheets/sheet79.xml"/><Relationship Id="rId87"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worksheet" Target="worksheets/sheet82.xml"/><Relationship Id="rId90" Type="http://schemas.openxmlformats.org/officeDocument/2006/relationships/sharedStrings" Target="sharedString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worksheet" Target="worksheets/sheet80.xml"/><Relationship Id="rId85" Type="http://schemas.openxmlformats.org/officeDocument/2006/relationships/worksheet" Target="worksheets/sheet85.xml"/><Relationship Id="rId93" Type="http://schemas.openxmlformats.org/officeDocument/2006/relationships/customXml" Target="../customXml/item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connections" Target="connections.xml"/><Relationship Id="rId91" Type="http://schemas.openxmlformats.org/officeDocument/2006/relationships/sheetMetadata" Target="metadata.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4" Type="http://schemas.openxmlformats.org/officeDocument/2006/relationships/worksheet" Target="worksheets/sheet4.xml"/><Relationship Id="rId9" Type="http://schemas.openxmlformats.org/officeDocument/2006/relationships/worksheet" Target="worksheets/sheet9.xml"/></Relationships>
</file>

<file path=xl/activeX/_rels/activeX1.xml.rels><?xml version="1.0" encoding="UTF-8" standalone="yes"?>
<Relationships xmlns="http://schemas.openxmlformats.org/package/2006/relationships"><Relationship Id="rId1" Type="http://schemas.microsoft.com/office/2006/relationships/activeXControlBinary" Target="activeX1.bin"/></Relationships>
</file>

<file path=xl/activeX/activeX1.xml><?xml version="1.0" encoding="utf-8"?>
<ax:ocx xmlns:ax="http://schemas.microsoft.com/office/2006/activeX" xmlns:r="http://schemas.openxmlformats.org/officeDocument/2006/relationships" ax:classid="{D7053240-CE69-11CD-A777-00DD01143C57}" ax:persistence="persistStreamInit" r:id="rId1"/>
</file>

<file path=xl/diagrams/_rels/data1.xml.rels><?xml version="1.0" encoding="UTF-8" standalone="yes"?>
<Relationships xmlns="http://schemas.openxmlformats.org/package/2006/relationships"><Relationship Id="rId3" Type="http://schemas.openxmlformats.org/officeDocument/2006/relationships/hyperlink" Target="#'2TOD_S'!A1"/><Relationship Id="rId2" Type="http://schemas.openxmlformats.org/officeDocument/2006/relationships/hyperlink" Target="#BUSCAR!A1"/><Relationship Id="rId1" Type="http://schemas.openxmlformats.org/officeDocument/2006/relationships/hyperlink" Target="#DOTACI&#211;N!A1"/></Relationships>
</file>

<file path=xl/diagrams/colors1.xml><?xml version="1.0" encoding="utf-8"?>
<dgm:colorsDef xmlns:dgm="http://schemas.openxmlformats.org/drawingml/2006/diagram" xmlns:a="http://schemas.openxmlformats.org/drawingml/2006/main" uniqueId="urn:microsoft.com/office/officeart/2005/8/colors/colorful2">
  <dgm:title val=""/>
  <dgm:desc val=""/>
  <dgm:catLst>
    <dgm:cat type="colorful" pri="10200"/>
  </dgm:catLst>
  <dgm:styleLbl name="node0">
    <dgm:fillClrLst meth="repeat">
      <a:schemeClr val="accent1"/>
    </dgm:fillClrLst>
    <dgm:linClrLst meth="repeat">
      <a:schemeClr val="lt1"/>
    </dgm:linClrLst>
    <dgm:effectClrLst/>
    <dgm:txLinClrLst/>
    <dgm:txFillClrLst/>
    <dgm:txEffectClrLst/>
  </dgm:styleLbl>
  <dgm:styleLbl name="node1">
    <dgm:fillClrLst>
      <a:schemeClr val="accent2"/>
      <a:schemeClr val="accent3"/>
    </dgm:fillClrLst>
    <dgm:linClrLst meth="repeat">
      <a:schemeClr val="lt1"/>
    </dgm:linClrLst>
    <dgm:effectClrLst/>
    <dgm:txLinClrLst/>
    <dgm:txFillClrLst/>
    <dgm:txEffectClrLst/>
  </dgm:styleLbl>
  <dgm:styleLbl name="alignNode1">
    <dgm:fillClrLst>
      <a:schemeClr val="accent2"/>
      <a:schemeClr val="accent3"/>
    </dgm:fillClrLst>
    <dgm:linClrLst>
      <a:schemeClr val="accent2"/>
      <a:schemeClr val="accent3"/>
    </dgm:linClrLst>
    <dgm:effectClrLst/>
    <dgm:txLinClrLst/>
    <dgm:txFillClrLst/>
    <dgm:txEffectClrLst/>
  </dgm:styleLbl>
  <dgm:styleLbl name="lnNode1">
    <dgm:fillClrLst>
      <a:schemeClr val="accent2"/>
      <a:schemeClr val="accent3"/>
    </dgm:fillClrLst>
    <dgm:linClrLst meth="repeat">
      <a:schemeClr val="lt1"/>
    </dgm:linClrLst>
    <dgm:effectClrLst/>
    <dgm:txLinClrLst/>
    <dgm:txFillClrLst/>
    <dgm:txEffectClrLst/>
  </dgm:styleLbl>
  <dgm:styleLbl name="vennNode1">
    <dgm:fillClrLst>
      <a:schemeClr val="accent2">
        <a:alpha val="50000"/>
      </a:schemeClr>
      <a:schemeClr val="accent3">
        <a:alpha val="50000"/>
      </a:schemeClr>
    </dgm:fillClrLst>
    <dgm:linClrLst meth="repeat">
      <a:schemeClr val="lt1"/>
    </dgm:linClrLst>
    <dgm:effectClrLst/>
    <dgm:txLinClrLst/>
    <dgm:txFillClrLst/>
    <dgm:txEffectClrLst/>
  </dgm:styleLbl>
  <dgm:styleLbl name="node2">
    <dgm:fillClrLst>
      <a:schemeClr val="accent3"/>
    </dgm:fillClrLst>
    <dgm:linClrLst meth="repeat">
      <a:schemeClr val="lt1"/>
    </dgm:linClrLst>
    <dgm:effectClrLst/>
    <dgm:txLinClrLst/>
    <dgm:txFillClrLst/>
    <dgm:txEffectClrLst/>
  </dgm:styleLbl>
  <dgm:styleLbl name="node3">
    <dgm:fillClrLst>
      <a:schemeClr val="accent4"/>
    </dgm:fillClrLst>
    <dgm:linClrLst meth="repeat">
      <a:schemeClr val="lt1"/>
    </dgm:linClrLst>
    <dgm:effectClrLst/>
    <dgm:txLinClrLst/>
    <dgm:txFillClrLst/>
    <dgm:txEffectClrLst/>
  </dgm:styleLbl>
  <dgm:styleLbl name="node4">
    <dgm:fillClrLst>
      <a:schemeClr val="accent5"/>
    </dgm:fillClrLst>
    <dgm:linClrLst meth="repeat">
      <a:schemeClr val="lt1"/>
    </dgm:linClrLst>
    <dgm:effectClrLst/>
    <dgm:txLinClrLst/>
    <dgm:txFillClrLst/>
    <dgm:txEffectClrLst/>
  </dgm:styleLbl>
  <dgm:styleLbl name="fgImgPlace1">
    <dgm:fillClrLst>
      <a:schemeClr val="accent2">
        <a:tint val="50000"/>
      </a:schemeClr>
      <a:schemeClr val="accent3">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2">
        <a:tint val="50000"/>
      </a:schemeClr>
      <a:schemeClr val="accent3">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2">
        <a:tint val="50000"/>
      </a:schemeClr>
      <a:schemeClr val="accent3">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2"/>
      <a:schemeClr val="accent3"/>
    </dgm:fillClrLst>
    <dgm:linClrLst meth="repeat">
      <a:schemeClr val="lt1"/>
    </dgm:linClrLst>
    <dgm:effectClrLst/>
    <dgm:txLinClrLst/>
    <dgm:txFillClrLst/>
    <dgm:txEffectClrLst/>
  </dgm:styleLbl>
  <dgm:styleLbl name="fgSibTrans2D1">
    <dgm:fillClrLst>
      <a:schemeClr val="accent2"/>
      <a:schemeClr val="accent3"/>
    </dgm:fillClrLst>
    <dgm:linClrLst meth="repeat">
      <a:schemeClr val="lt1"/>
    </dgm:linClrLst>
    <dgm:effectClrLst/>
    <dgm:txLinClrLst/>
    <dgm:txFillClrLst meth="repeat">
      <a:schemeClr val="lt1"/>
    </dgm:txFillClrLst>
    <dgm:txEffectClrLst/>
  </dgm:styleLbl>
  <dgm:styleLbl name="bgSibTrans2D1">
    <dgm:fillClrLst>
      <a:schemeClr val="accent2"/>
      <a:schemeClr val="accent3"/>
    </dgm:fillClrLst>
    <dgm:linClrLst meth="repeat">
      <a:schemeClr val="lt1"/>
    </dgm:linClrLst>
    <dgm:effectClrLst/>
    <dgm:txLinClrLst/>
    <dgm:txFillClrLst meth="repeat">
      <a:schemeClr val="lt1"/>
    </dgm:txFillClrLst>
    <dgm:txEffectClrLst/>
  </dgm:styleLbl>
  <dgm:styleLbl name="sibTrans1D1">
    <dgm:fillClrLst/>
    <dgm:linClrLst>
      <a:schemeClr val="accent2"/>
      <a:schemeClr val="accent3"/>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2"/>
    </dgm:fillClrLst>
    <dgm:linClrLst meth="repeat">
      <a:schemeClr val="lt1">
        <a:shade val="80000"/>
      </a:schemeClr>
    </dgm:linClrLst>
    <dgm:effectClrLst/>
    <dgm:txLinClrLst/>
    <dgm:txFillClrLst/>
    <dgm:txEffectClrLst/>
  </dgm:styleLbl>
  <dgm:styleLbl name="asst1">
    <dgm:fillClrLst meth="repeat">
      <a:schemeClr val="accent3"/>
    </dgm:fillClrLst>
    <dgm:linClrLst meth="repeat">
      <a:schemeClr val="lt1">
        <a:shade val="80000"/>
      </a:schemeClr>
    </dgm:linClrLst>
    <dgm:effectClrLst/>
    <dgm:txLinClrLst/>
    <dgm:txFillClrLst/>
    <dgm:txEffectClrLst/>
  </dgm:styleLbl>
  <dgm:styleLbl name="asst2">
    <dgm:fillClrLst>
      <a:schemeClr val="accent4"/>
    </dgm:fillClrLst>
    <dgm:linClrLst meth="repeat">
      <a:schemeClr val="lt1"/>
    </dgm:linClrLst>
    <dgm:effectClrLst/>
    <dgm:txLinClrLst/>
    <dgm:txFillClrLst/>
    <dgm:txEffectClrLst/>
  </dgm:styleLbl>
  <dgm:styleLbl name="asst3">
    <dgm:fillClrLst>
      <a:schemeClr val="accent5"/>
    </dgm:fillClrLst>
    <dgm:linClrLst meth="repeat">
      <a:schemeClr val="lt1"/>
    </dgm:linClrLst>
    <dgm:effectClrLst/>
    <dgm:txLinClrLst/>
    <dgm:txFillClrLst/>
    <dgm:txEffectClrLst/>
  </dgm:styleLbl>
  <dgm:styleLbl name="asst4">
    <dgm:fillClrLst>
      <a:schemeClr val="accent6"/>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2"/>
    </dgm:linClrLst>
    <dgm:effectClrLst/>
    <dgm:txLinClrLst/>
    <dgm:txFillClrLst meth="repeat">
      <a:schemeClr val="tx1"/>
    </dgm:txFillClrLst>
    <dgm:txEffectClrLst/>
  </dgm:styleLbl>
  <dgm:styleLbl name="parChTrans1D2">
    <dgm:fillClrLst meth="repeat">
      <a:schemeClr val="accent2">
        <a:tint val="90000"/>
      </a:schemeClr>
    </dgm:fillClrLst>
    <dgm:linClrLst meth="repeat">
      <a:schemeClr val="accent3"/>
    </dgm:linClrLst>
    <dgm:effectClrLst/>
    <dgm:txLinClrLst/>
    <dgm:txFillClrLst meth="repeat">
      <a:schemeClr val="tx1"/>
    </dgm:txFillClrLst>
    <dgm:txEffectClrLst/>
  </dgm:styleLbl>
  <dgm:styleLbl name="parChTrans1D3">
    <dgm:fillClrLst meth="repeat">
      <a:schemeClr val="accent2">
        <a:tint val="70000"/>
      </a:schemeClr>
    </dgm:fillClrLst>
    <dgm:linClrLst meth="repeat">
      <a:schemeClr val="accent4"/>
    </dgm:linClrLst>
    <dgm:effectClrLst/>
    <dgm:txLinClrLst/>
    <dgm:txFillClrLst meth="repeat">
      <a:schemeClr val="tx1"/>
    </dgm:txFillClrLst>
    <dgm:txEffectClrLst/>
  </dgm:styleLbl>
  <dgm:styleLbl name="parChTrans1D4">
    <dgm:fillClrLst meth="repeat">
      <a:schemeClr val="accent2">
        <a:tint val="50000"/>
      </a:schemeClr>
    </dgm:fillClrLst>
    <dgm:linClrLst meth="repeat">
      <a:schemeClr val="accent5"/>
    </dgm:linClrLst>
    <dgm:effectClrLst/>
    <dgm:txLinClrLst/>
    <dgm:txFillClrLst meth="repeat">
      <a:schemeClr val="tx1"/>
    </dgm:txFillClrLst>
    <dgm:txEffectClrLst/>
  </dgm:styleLbl>
  <dgm:styleLbl name="f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conF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align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2"/>
    </dgm:linClrLst>
    <dgm:effectClrLst/>
    <dgm:txLinClrLst/>
    <dgm:txFillClrLst meth="repeat">
      <a:schemeClr val="dk1"/>
    </dgm:txFillClrLst>
    <dgm:txEffectClrLst/>
  </dgm:styleLbl>
  <dgm:styleLbl name="b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solidFgAcc1">
    <dgm:fillClrLst meth="repeat">
      <a:schemeClr val="lt1"/>
    </dgm:fillClrLst>
    <dgm:linClrLst>
      <a:schemeClr val="accent2"/>
      <a:schemeClr val="accent3"/>
    </dgm:linClrLst>
    <dgm:effectClrLst/>
    <dgm:txLinClrLst/>
    <dgm:txFillClrLst meth="repeat">
      <a:schemeClr val="dk1"/>
    </dgm:txFillClrLst>
    <dgm:txEffectClrLst/>
  </dgm:styleLbl>
  <dgm:styleLbl name="solidAlignAcc1">
    <dgm:fillClrLst meth="repeat">
      <a:schemeClr val="lt1"/>
    </dgm:fillClrLst>
    <dgm:linClrLst>
      <a:schemeClr val="accent2"/>
      <a:schemeClr val="accent3"/>
    </dgm:linClrLst>
    <dgm:effectClrLst/>
    <dgm:txLinClrLst/>
    <dgm:txFillClrLst meth="repeat">
      <a:schemeClr val="dk1"/>
    </dgm:txFillClrLst>
    <dgm:txEffectClrLst/>
  </dgm:styleLbl>
  <dgm:styleLbl name="solidBgAcc1">
    <dgm:fillClrLst meth="repeat">
      <a:schemeClr val="lt1"/>
    </dgm:fillClrLst>
    <dgm:linClrLst>
      <a:schemeClr val="accent2"/>
      <a:schemeClr val="accent3"/>
    </dgm:linClrLst>
    <dgm:effectClrLst/>
    <dgm:txLinClrLst/>
    <dgm:txFillClrLst meth="repeat">
      <a:schemeClr val="dk1"/>
    </dgm:txFillClrLst>
    <dgm:txEffectClrLst/>
  </dgm:styleLbl>
  <dgm:styleLbl name="fg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align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bg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3"/>
    </dgm:linClrLst>
    <dgm:effectClrLst/>
    <dgm:txLinClrLst/>
    <dgm:txFillClrLst meth="repeat">
      <a:schemeClr val="dk1"/>
    </dgm:txFillClrLst>
    <dgm:txEffectClrLst/>
  </dgm:styleLbl>
  <dgm:styleLbl name="fgAcc3">
    <dgm:fillClrLst meth="repeat">
      <a:schemeClr val="lt1">
        <a:alpha val="90000"/>
      </a:schemeClr>
    </dgm:fillClrLst>
    <dgm:linClrLst>
      <a:schemeClr val="accent4"/>
    </dgm:linClrLst>
    <dgm:effectClrLst/>
    <dgm:txLinClrLst/>
    <dgm:txFillClrLst meth="repeat">
      <a:schemeClr val="dk1"/>
    </dgm:txFillClrLst>
    <dgm:txEffectClrLst/>
  </dgm:styleLbl>
  <dgm:styleLbl name="fgAcc4">
    <dgm:fillClrLst meth="repeat">
      <a:schemeClr val="lt1">
        <a:alpha val="90000"/>
      </a:schemeClr>
    </dgm:fillClrLst>
    <dgm:linClrLst>
      <a:schemeClr val="accent5"/>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2">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580852E6-E050-40C5-B804-322399408878}" type="doc">
      <dgm:prSet loTypeId="urn:microsoft.com/office/officeart/2005/8/layout/gear1" loCatId="relationship" qsTypeId="urn:microsoft.com/office/officeart/2005/8/quickstyle/3d1" qsCatId="3D" csTypeId="urn:microsoft.com/office/officeart/2005/8/colors/colorful2" csCatId="colorful" phldr="1"/>
      <dgm:spPr/>
    </dgm:pt>
    <dgm:pt modelId="{5254860C-2516-4277-BEB4-386B788C8A46}">
      <dgm:prSet phldrT="[Texto]"/>
      <dgm:spPr>
        <a:solidFill>
          <a:schemeClr val="accent6">
            <a:lumMod val="75000"/>
          </a:schemeClr>
        </a:solidFill>
      </dgm:spPr>
      <dgm:t>
        <a:bodyPr/>
        <a:lstStyle/>
        <a:p>
          <a:r>
            <a:rPr lang="es-ES"/>
            <a:t> </a:t>
          </a:r>
        </a:p>
      </dgm:t>
      <dgm:extLst>
        <a:ext uri="{E40237B7-FDA0-4F09-8148-C483321AD2D9}">
          <dgm14:cNvPr xmlns:dgm14="http://schemas.microsoft.com/office/drawing/2010/diagram" id="0" name="">
            <a:hlinkClick xmlns:r="http://schemas.openxmlformats.org/officeDocument/2006/relationships" r:id="rId1"/>
          </dgm14:cNvPr>
        </a:ext>
      </dgm:extLst>
    </dgm:pt>
    <dgm:pt modelId="{7EF44393-EB07-4C64-9A0F-3AAE7F9C114D}" type="parTrans" cxnId="{D2009B8F-333F-483A-A704-A8780365A7C7}">
      <dgm:prSet/>
      <dgm:spPr/>
      <dgm:t>
        <a:bodyPr/>
        <a:lstStyle/>
        <a:p>
          <a:endParaRPr lang="es-ES"/>
        </a:p>
      </dgm:t>
    </dgm:pt>
    <dgm:pt modelId="{056DC959-9B79-4699-B937-D8037A9350B6}" type="sibTrans" cxnId="{D2009B8F-333F-483A-A704-A8780365A7C7}">
      <dgm:prSet/>
      <dgm:spPr/>
      <dgm:t>
        <a:bodyPr/>
        <a:lstStyle/>
        <a:p>
          <a:endParaRPr lang="es-ES"/>
        </a:p>
      </dgm:t>
    </dgm:pt>
    <dgm:pt modelId="{BCEC4620-716D-4C5D-94CD-9FD02935F713}">
      <dgm:prSet phldrT="[Texto]"/>
      <dgm:spPr>
        <a:solidFill>
          <a:schemeClr val="accent5">
            <a:lumMod val="75000"/>
          </a:schemeClr>
        </a:solidFill>
      </dgm:spPr>
      <dgm:t>
        <a:bodyPr/>
        <a:lstStyle/>
        <a:p>
          <a:r>
            <a:rPr lang="es-ES"/>
            <a:t> </a:t>
          </a:r>
        </a:p>
      </dgm:t>
      <dgm:extLst>
        <a:ext uri="{E40237B7-FDA0-4F09-8148-C483321AD2D9}">
          <dgm14:cNvPr xmlns:dgm14="http://schemas.microsoft.com/office/drawing/2010/diagram" id="0" name="">
            <a:hlinkClick xmlns:r="http://schemas.openxmlformats.org/officeDocument/2006/relationships" r:id="rId2"/>
          </dgm14:cNvPr>
        </a:ext>
      </dgm:extLst>
    </dgm:pt>
    <dgm:pt modelId="{C67A2BEC-DC2B-466A-B5C7-660561132743}" type="parTrans" cxnId="{AD738084-3691-42A7-81A6-03E12181F48A}">
      <dgm:prSet/>
      <dgm:spPr/>
      <dgm:t>
        <a:bodyPr/>
        <a:lstStyle/>
        <a:p>
          <a:endParaRPr lang="es-ES"/>
        </a:p>
      </dgm:t>
    </dgm:pt>
    <dgm:pt modelId="{81F94A73-4A5B-4F11-B762-4BEFC49AF4A2}" type="sibTrans" cxnId="{AD738084-3691-42A7-81A6-03E12181F48A}">
      <dgm:prSet/>
      <dgm:spPr/>
      <dgm:t>
        <a:bodyPr/>
        <a:lstStyle/>
        <a:p>
          <a:endParaRPr lang="es-ES"/>
        </a:p>
      </dgm:t>
    </dgm:pt>
    <dgm:pt modelId="{4B799F6B-0D0D-48D5-B2BB-FB3F2C4EB488}">
      <dgm:prSet phldrT="[Texto]"/>
      <dgm:spPr>
        <a:solidFill>
          <a:srgbClr val="92D050"/>
        </a:solidFill>
      </dgm:spPr>
      <dgm:t>
        <a:bodyPr/>
        <a:lstStyle/>
        <a:p>
          <a:endParaRPr lang="es-ES"/>
        </a:p>
      </dgm:t>
      <dgm:extLst>
        <a:ext uri="{E40237B7-FDA0-4F09-8148-C483321AD2D9}">
          <dgm14:cNvPr xmlns:dgm14="http://schemas.microsoft.com/office/drawing/2010/diagram" id="0" name="">
            <a:hlinkClick xmlns:r="http://schemas.openxmlformats.org/officeDocument/2006/relationships" r:id="rId3"/>
          </dgm14:cNvPr>
        </a:ext>
      </dgm:extLst>
    </dgm:pt>
    <dgm:pt modelId="{F9D060BF-8360-4A54-991C-AB7A73A10FC2}" type="parTrans" cxnId="{47FBCB44-3F3F-47D5-8273-757BA128BABC}">
      <dgm:prSet/>
      <dgm:spPr/>
      <dgm:t>
        <a:bodyPr/>
        <a:lstStyle/>
        <a:p>
          <a:endParaRPr lang="es-ES"/>
        </a:p>
      </dgm:t>
    </dgm:pt>
    <dgm:pt modelId="{5947DB0E-72D5-4143-A4AD-20C97794DADB}" type="sibTrans" cxnId="{47FBCB44-3F3F-47D5-8273-757BA128BABC}">
      <dgm:prSet/>
      <dgm:spPr/>
      <dgm:t>
        <a:bodyPr/>
        <a:lstStyle/>
        <a:p>
          <a:endParaRPr lang="es-ES"/>
        </a:p>
      </dgm:t>
    </dgm:pt>
    <dgm:pt modelId="{69834831-10E9-4565-AB28-4C2D75951FFA}" type="pres">
      <dgm:prSet presAssocID="{580852E6-E050-40C5-B804-322399408878}" presName="composite" presStyleCnt="0">
        <dgm:presLayoutVars>
          <dgm:chMax val="3"/>
          <dgm:animLvl val="lvl"/>
          <dgm:resizeHandles val="exact"/>
        </dgm:presLayoutVars>
      </dgm:prSet>
      <dgm:spPr/>
    </dgm:pt>
    <dgm:pt modelId="{0466960F-938D-4A20-AB73-005EDB58594E}" type="pres">
      <dgm:prSet presAssocID="{5254860C-2516-4277-BEB4-386B788C8A46}" presName="gear1" presStyleLbl="node1" presStyleIdx="0" presStyleCnt="3">
        <dgm:presLayoutVars>
          <dgm:chMax val="1"/>
          <dgm:bulletEnabled val="1"/>
        </dgm:presLayoutVars>
      </dgm:prSet>
      <dgm:spPr/>
    </dgm:pt>
    <dgm:pt modelId="{1A46656B-EA08-49D5-8267-258482440B8B}" type="pres">
      <dgm:prSet presAssocID="{5254860C-2516-4277-BEB4-386B788C8A46}" presName="gear1srcNode" presStyleLbl="node1" presStyleIdx="0" presStyleCnt="3"/>
      <dgm:spPr/>
    </dgm:pt>
    <dgm:pt modelId="{8BF35452-45B1-4BC5-8591-F7A5EFBAC541}" type="pres">
      <dgm:prSet presAssocID="{5254860C-2516-4277-BEB4-386B788C8A46}" presName="gear1dstNode" presStyleLbl="node1" presStyleIdx="0" presStyleCnt="3"/>
      <dgm:spPr/>
    </dgm:pt>
    <dgm:pt modelId="{D73D53DA-5798-4822-8484-B550C0695F31}" type="pres">
      <dgm:prSet presAssocID="{BCEC4620-716D-4C5D-94CD-9FD02935F713}" presName="gear2" presStyleLbl="node1" presStyleIdx="1" presStyleCnt="3">
        <dgm:presLayoutVars>
          <dgm:chMax val="1"/>
          <dgm:bulletEnabled val="1"/>
        </dgm:presLayoutVars>
      </dgm:prSet>
      <dgm:spPr/>
    </dgm:pt>
    <dgm:pt modelId="{487615CB-7B53-4737-B79D-0088CDF9BA6E}" type="pres">
      <dgm:prSet presAssocID="{BCEC4620-716D-4C5D-94CD-9FD02935F713}" presName="gear2srcNode" presStyleLbl="node1" presStyleIdx="1" presStyleCnt="3"/>
      <dgm:spPr/>
    </dgm:pt>
    <dgm:pt modelId="{6EF95DB4-E124-407B-B50E-A6A0502605F0}" type="pres">
      <dgm:prSet presAssocID="{BCEC4620-716D-4C5D-94CD-9FD02935F713}" presName="gear2dstNode" presStyleLbl="node1" presStyleIdx="1" presStyleCnt="3"/>
      <dgm:spPr/>
    </dgm:pt>
    <dgm:pt modelId="{79A13543-B6CD-441E-9202-B3A460D4E9B5}" type="pres">
      <dgm:prSet presAssocID="{4B799F6B-0D0D-48D5-B2BB-FB3F2C4EB488}" presName="gear3" presStyleLbl="node1" presStyleIdx="2" presStyleCnt="3"/>
      <dgm:spPr/>
    </dgm:pt>
    <dgm:pt modelId="{F1843A66-4B0F-438D-B8BF-29269C9B6CEF}" type="pres">
      <dgm:prSet presAssocID="{4B799F6B-0D0D-48D5-B2BB-FB3F2C4EB488}" presName="gear3tx" presStyleLbl="node1" presStyleIdx="2" presStyleCnt="3">
        <dgm:presLayoutVars>
          <dgm:chMax val="1"/>
          <dgm:bulletEnabled val="1"/>
        </dgm:presLayoutVars>
      </dgm:prSet>
      <dgm:spPr/>
    </dgm:pt>
    <dgm:pt modelId="{10AD2904-D24B-46B0-9337-749305779E01}" type="pres">
      <dgm:prSet presAssocID="{4B799F6B-0D0D-48D5-B2BB-FB3F2C4EB488}" presName="gear3srcNode" presStyleLbl="node1" presStyleIdx="2" presStyleCnt="3"/>
      <dgm:spPr/>
    </dgm:pt>
    <dgm:pt modelId="{73A6C53E-FBA6-42E9-9977-244BB6FBCFB1}" type="pres">
      <dgm:prSet presAssocID="{4B799F6B-0D0D-48D5-B2BB-FB3F2C4EB488}" presName="gear3dstNode" presStyleLbl="node1" presStyleIdx="2" presStyleCnt="3"/>
      <dgm:spPr/>
    </dgm:pt>
    <dgm:pt modelId="{1BE908AC-6D1B-4864-8589-E74020CD140B}" type="pres">
      <dgm:prSet presAssocID="{056DC959-9B79-4699-B937-D8037A9350B6}" presName="connector1" presStyleLbl="sibTrans2D1" presStyleIdx="0" presStyleCnt="3"/>
      <dgm:spPr/>
    </dgm:pt>
    <dgm:pt modelId="{271B97BE-F3C9-4CA5-9DF9-AB5B5732C00E}" type="pres">
      <dgm:prSet presAssocID="{81F94A73-4A5B-4F11-B762-4BEFC49AF4A2}" presName="connector2" presStyleLbl="sibTrans2D1" presStyleIdx="1" presStyleCnt="3"/>
      <dgm:spPr/>
    </dgm:pt>
    <dgm:pt modelId="{9C0D41E1-42AD-489D-9FFE-415393BDEA59}" type="pres">
      <dgm:prSet presAssocID="{5947DB0E-72D5-4143-A4AD-20C97794DADB}" presName="connector3" presStyleLbl="sibTrans2D1" presStyleIdx="2" presStyleCnt="3"/>
      <dgm:spPr/>
    </dgm:pt>
  </dgm:ptLst>
  <dgm:cxnLst>
    <dgm:cxn modelId="{05214007-721E-49B3-8917-B669B7D6FE5B}" type="presOf" srcId="{4B799F6B-0D0D-48D5-B2BB-FB3F2C4EB488}" destId="{79A13543-B6CD-441E-9202-B3A460D4E9B5}" srcOrd="0" destOrd="0" presId="urn:microsoft.com/office/officeart/2005/8/layout/gear1"/>
    <dgm:cxn modelId="{B0C31F0F-B934-4A21-BEB5-DADDDD11143A}" type="presOf" srcId="{4B799F6B-0D0D-48D5-B2BB-FB3F2C4EB488}" destId="{73A6C53E-FBA6-42E9-9977-244BB6FBCFB1}" srcOrd="3" destOrd="0" presId="urn:microsoft.com/office/officeart/2005/8/layout/gear1"/>
    <dgm:cxn modelId="{A0143563-6C94-4C29-AA17-D72C80A4ACF4}" type="presOf" srcId="{5947DB0E-72D5-4143-A4AD-20C97794DADB}" destId="{9C0D41E1-42AD-489D-9FFE-415393BDEA59}" srcOrd="0" destOrd="0" presId="urn:microsoft.com/office/officeart/2005/8/layout/gear1"/>
    <dgm:cxn modelId="{47FBCB44-3F3F-47D5-8273-757BA128BABC}" srcId="{580852E6-E050-40C5-B804-322399408878}" destId="{4B799F6B-0D0D-48D5-B2BB-FB3F2C4EB488}" srcOrd="2" destOrd="0" parTransId="{F9D060BF-8360-4A54-991C-AB7A73A10FC2}" sibTransId="{5947DB0E-72D5-4143-A4AD-20C97794DADB}"/>
    <dgm:cxn modelId="{D123BD49-E68B-4555-83A8-F9542C252501}" type="presOf" srcId="{BCEC4620-716D-4C5D-94CD-9FD02935F713}" destId="{6EF95DB4-E124-407B-B50E-A6A0502605F0}" srcOrd="2" destOrd="0" presId="urn:microsoft.com/office/officeart/2005/8/layout/gear1"/>
    <dgm:cxn modelId="{097A5D70-0216-479F-91BC-E612EA713F5F}" type="presOf" srcId="{BCEC4620-716D-4C5D-94CD-9FD02935F713}" destId="{487615CB-7B53-4737-B79D-0088CDF9BA6E}" srcOrd="1" destOrd="0" presId="urn:microsoft.com/office/officeart/2005/8/layout/gear1"/>
    <dgm:cxn modelId="{C2905653-04C2-4904-BE77-C5213C517A02}" type="presOf" srcId="{580852E6-E050-40C5-B804-322399408878}" destId="{69834831-10E9-4565-AB28-4C2D75951FFA}" srcOrd="0" destOrd="0" presId="urn:microsoft.com/office/officeart/2005/8/layout/gear1"/>
    <dgm:cxn modelId="{49AA7B74-1693-4ED9-87F0-E95B834A4100}" type="presOf" srcId="{4B799F6B-0D0D-48D5-B2BB-FB3F2C4EB488}" destId="{F1843A66-4B0F-438D-B8BF-29269C9B6CEF}" srcOrd="1" destOrd="0" presId="urn:microsoft.com/office/officeart/2005/8/layout/gear1"/>
    <dgm:cxn modelId="{4F7C4659-A85D-46CD-9F42-B4601D3D1C22}" type="presOf" srcId="{5254860C-2516-4277-BEB4-386B788C8A46}" destId="{8BF35452-45B1-4BC5-8591-F7A5EFBAC541}" srcOrd="2" destOrd="0" presId="urn:microsoft.com/office/officeart/2005/8/layout/gear1"/>
    <dgm:cxn modelId="{AD738084-3691-42A7-81A6-03E12181F48A}" srcId="{580852E6-E050-40C5-B804-322399408878}" destId="{BCEC4620-716D-4C5D-94CD-9FD02935F713}" srcOrd="1" destOrd="0" parTransId="{C67A2BEC-DC2B-466A-B5C7-660561132743}" sibTransId="{81F94A73-4A5B-4F11-B762-4BEFC49AF4A2}"/>
    <dgm:cxn modelId="{D2009B8F-333F-483A-A704-A8780365A7C7}" srcId="{580852E6-E050-40C5-B804-322399408878}" destId="{5254860C-2516-4277-BEB4-386B788C8A46}" srcOrd="0" destOrd="0" parTransId="{7EF44393-EB07-4C64-9A0F-3AAE7F9C114D}" sibTransId="{056DC959-9B79-4699-B937-D8037A9350B6}"/>
    <dgm:cxn modelId="{0FACDCAC-7EA9-4CA2-B848-D91E531B292D}" type="presOf" srcId="{5254860C-2516-4277-BEB4-386B788C8A46}" destId="{0466960F-938D-4A20-AB73-005EDB58594E}" srcOrd="0" destOrd="0" presId="urn:microsoft.com/office/officeart/2005/8/layout/gear1"/>
    <dgm:cxn modelId="{9F8A77B3-F77A-4394-A56E-22061250E552}" type="presOf" srcId="{056DC959-9B79-4699-B937-D8037A9350B6}" destId="{1BE908AC-6D1B-4864-8589-E74020CD140B}" srcOrd="0" destOrd="0" presId="urn:microsoft.com/office/officeart/2005/8/layout/gear1"/>
    <dgm:cxn modelId="{350437CE-FAA7-4D47-AE7E-0D2E1EDDE0EF}" type="presOf" srcId="{5254860C-2516-4277-BEB4-386B788C8A46}" destId="{1A46656B-EA08-49D5-8267-258482440B8B}" srcOrd="1" destOrd="0" presId="urn:microsoft.com/office/officeart/2005/8/layout/gear1"/>
    <dgm:cxn modelId="{661D10ED-5DFA-456C-B39A-F678EE7B5A40}" type="presOf" srcId="{BCEC4620-716D-4C5D-94CD-9FD02935F713}" destId="{D73D53DA-5798-4822-8484-B550C0695F31}" srcOrd="0" destOrd="0" presId="urn:microsoft.com/office/officeart/2005/8/layout/gear1"/>
    <dgm:cxn modelId="{8F66AEF0-3333-4B58-AD92-596995EC5AB6}" type="presOf" srcId="{81F94A73-4A5B-4F11-B762-4BEFC49AF4A2}" destId="{271B97BE-F3C9-4CA5-9DF9-AB5B5732C00E}" srcOrd="0" destOrd="0" presId="urn:microsoft.com/office/officeart/2005/8/layout/gear1"/>
    <dgm:cxn modelId="{0F2E9CF4-8D7B-4226-A20D-A2347C8B2129}" type="presOf" srcId="{4B799F6B-0D0D-48D5-B2BB-FB3F2C4EB488}" destId="{10AD2904-D24B-46B0-9337-749305779E01}" srcOrd="2" destOrd="0" presId="urn:microsoft.com/office/officeart/2005/8/layout/gear1"/>
    <dgm:cxn modelId="{EDD82538-B28B-4D44-96C2-292F4BACFDEB}" type="presParOf" srcId="{69834831-10E9-4565-AB28-4C2D75951FFA}" destId="{0466960F-938D-4A20-AB73-005EDB58594E}" srcOrd="0" destOrd="0" presId="urn:microsoft.com/office/officeart/2005/8/layout/gear1"/>
    <dgm:cxn modelId="{2877967D-9037-4964-827F-C3B6D377FB5D}" type="presParOf" srcId="{69834831-10E9-4565-AB28-4C2D75951FFA}" destId="{1A46656B-EA08-49D5-8267-258482440B8B}" srcOrd="1" destOrd="0" presId="urn:microsoft.com/office/officeart/2005/8/layout/gear1"/>
    <dgm:cxn modelId="{AEC5486C-BA57-4B28-8122-BE5A33D18EC8}" type="presParOf" srcId="{69834831-10E9-4565-AB28-4C2D75951FFA}" destId="{8BF35452-45B1-4BC5-8591-F7A5EFBAC541}" srcOrd="2" destOrd="0" presId="urn:microsoft.com/office/officeart/2005/8/layout/gear1"/>
    <dgm:cxn modelId="{C13F48AF-8D08-4FA2-8553-60233534D4FB}" type="presParOf" srcId="{69834831-10E9-4565-AB28-4C2D75951FFA}" destId="{D73D53DA-5798-4822-8484-B550C0695F31}" srcOrd="3" destOrd="0" presId="urn:microsoft.com/office/officeart/2005/8/layout/gear1"/>
    <dgm:cxn modelId="{8BFA6A62-D33C-48CD-A9DD-61B27B02491A}" type="presParOf" srcId="{69834831-10E9-4565-AB28-4C2D75951FFA}" destId="{487615CB-7B53-4737-B79D-0088CDF9BA6E}" srcOrd="4" destOrd="0" presId="urn:microsoft.com/office/officeart/2005/8/layout/gear1"/>
    <dgm:cxn modelId="{2345043E-8A7B-41E2-B616-8997730B177B}" type="presParOf" srcId="{69834831-10E9-4565-AB28-4C2D75951FFA}" destId="{6EF95DB4-E124-407B-B50E-A6A0502605F0}" srcOrd="5" destOrd="0" presId="urn:microsoft.com/office/officeart/2005/8/layout/gear1"/>
    <dgm:cxn modelId="{D160F41C-0C30-4C11-8D4F-E9064CE450CE}" type="presParOf" srcId="{69834831-10E9-4565-AB28-4C2D75951FFA}" destId="{79A13543-B6CD-441E-9202-B3A460D4E9B5}" srcOrd="6" destOrd="0" presId="urn:microsoft.com/office/officeart/2005/8/layout/gear1"/>
    <dgm:cxn modelId="{FA9652C6-D6FE-4032-83EF-BE4764F6A6F7}" type="presParOf" srcId="{69834831-10E9-4565-AB28-4C2D75951FFA}" destId="{F1843A66-4B0F-438D-B8BF-29269C9B6CEF}" srcOrd="7" destOrd="0" presId="urn:microsoft.com/office/officeart/2005/8/layout/gear1"/>
    <dgm:cxn modelId="{D0B66B0F-F032-4105-8508-13076B35C0DC}" type="presParOf" srcId="{69834831-10E9-4565-AB28-4C2D75951FFA}" destId="{10AD2904-D24B-46B0-9337-749305779E01}" srcOrd="8" destOrd="0" presId="urn:microsoft.com/office/officeart/2005/8/layout/gear1"/>
    <dgm:cxn modelId="{3F8B7227-54CF-48D9-89E8-F1677EDE049F}" type="presParOf" srcId="{69834831-10E9-4565-AB28-4C2D75951FFA}" destId="{73A6C53E-FBA6-42E9-9977-244BB6FBCFB1}" srcOrd="9" destOrd="0" presId="urn:microsoft.com/office/officeart/2005/8/layout/gear1"/>
    <dgm:cxn modelId="{7C26401A-9F4E-411E-860D-4EAC97266FD1}" type="presParOf" srcId="{69834831-10E9-4565-AB28-4C2D75951FFA}" destId="{1BE908AC-6D1B-4864-8589-E74020CD140B}" srcOrd="10" destOrd="0" presId="urn:microsoft.com/office/officeart/2005/8/layout/gear1"/>
    <dgm:cxn modelId="{1E520EAC-9AB3-4815-86BE-5D8154276D94}" type="presParOf" srcId="{69834831-10E9-4565-AB28-4C2D75951FFA}" destId="{271B97BE-F3C9-4CA5-9DF9-AB5B5732C00E}" srcOrd="11" destOrd="0" presId="urn:microsoft.com/office/officeart/2005/8/layout/gear1"/>
    <dgm:cxn modelId="{79205A57-7310-487B-90E5-99C3E2588873}" type="presParOf" srcId="{69834831-10E9-4565-AB28-4C2D75951FFA}" destId="{9C0D41E1-42AD-489D-9FFE-415393BDEA59}" srcOrd="12" destOrd="0" presId="urn:microsoft.com/office/officeart/2005/8/layout/gear1"/>
  </dgm:cxnLst>
  <dgm:bg/>
  <dgm:whole/>
  <dgm:extLst>
    <a:ext uri="http://schemas.microsoft.com/office/drawing/2008/diagram">
      <dsp:dataModelExt xmlns:dsp="http://schemas.microsoft.com/office/drawing/2008/diagram" relId="rId6" minVer="http://schemas.openxmlformats.org/drawingml/2006/diagram"/>
    </a:ext>
    <a:ext uri="{C62137D5-CB1D-491B-B009-E17868A290BF}">
      <dgm14:recolorImg xmlns:dgm14="http://schemas.microsoft.com/office/drawing/2010/diagram" val="1"/>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0466960F-938D-4A20-AB73-005EDB58594E}">
      <dsp:nvSpPr>
        <dsp:cNvPr id="0" name=""/>
        <dsp:cNvSpPr/>
      </dsp:nvSpPr>
      <dsp:spPr>
        <a:xfrm>
          <a:off x="3457289" y="2632185"/>
          <a:ext cx="3217116" cy="3217116"/>
        </a:xfrm>
        <a:prstGeom prst="gear9">
          <a:avLst/>
        </a:prstGeom>
        <a:solidFill>
          <a:schemeClr val="accent6">
            <a:lumMod val="75000"/>
          </a:schemeClr>
        </a:soli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82550" tIns="82550" rIns="82550" bIns="82550" numCol="1" spcCol="1270" anchor="ctr" anchorCtr="0">
          <a:noAutofit/>
        </a:bodyPr>
        <a:lstStyle/>
        <a:p>
          <a:pPr marL="0" lvl="0" indent="0" algn="ctr" defTabSz="2889250">
            <a:lnSpc>
              <a:spcPct val="90000"/>
            </a:lnSpc>
            <a:spcBef>
              <a:spcPct val="0"/>
            </a:spcBef>
            <a:spcAft>
              <a:spcPct val="35000"/>
            </a:spcAft>
            <a:buNone/>
          </a:pPr>
          <a:r>
            <a:rPr lang="es-ES" sz="6500" kern="1200"/>
            <a:t> </a:t>
          </a:r>
        </a:p>
      </dsp:txBody>
      <dsp:txXfrm>
        <a:off x="4104072" y="3385779"/>
        <a:ext cx="1923550" cy="1653664"/>
      </dsp:txXfrm>
    </dsp:sp>
    <dsp:sp modelId="{D73D53DA-5798-4822-8484-B550C0695F31}">
      <dsp:nvSpPr>
        <dsp:cNvPr id="0" name=""/>
        <dsp:cNvSpPr/>
      </dsp:nvSpPr>
      <dsp:spPr>
        <a:xfrm>
          <a:off x="1585512" y="1871776"/>
          <a:ext cx="2339720" cy="2339720"/>
        </a:xfrm>
        <a:prstGeom prst="gear6">
          <a:avLst/>
        </a:prstGeom>
        <a:solidFill>
          <a:schemeClr val="accent5">
            <a:lumMod val="75000"/>
          </a:schemeClr>
        </a:soli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82550" tIns="82550" rIns="82550" bIns="82550" numCol="1" spcCol="1270" anchor="ctr" anchorCtr="0">
          <a:noAutofit/>
        </a:bodyPr>
        <a:lstStyle/>
        <a:p>
          <a:pPr marL="0" lvl="0" indent="0" algn="ctr" defTabSz="2889250">
            <a:lnSpc>
              <a:spcPct val="90000"/>
            </a:lnSpc>
            <a:spcBef>
              <a:spcPct val="0"/>
            </a:spcBef>
            <a:spcAft>
              <a:spcPct val="35000"/>
            </a:spcAft>
            <a:buNone/>
          </a:pPr>
          <a:r>
            <a:rPr lang="es-ES" sz="6500" kern="1200"/>
            <a:t> </a:t>
          </a:r>
        </a:p>
      </dsp:txBody>
      <dsp:txXfrm>
        <a:off x="2174544" y="2464368"/>
        <a:ext cx="1161656" cy="1154536"/>
      </dsp:txXfrm>
    </dsp:sp>
    <dsp:sp modelId="{79A13543-B6CD-441E-9202-B3A460D4E9B5}">
      <dsp:nvSpPr>
        <dsp:cNvPr id="0" name=""/>
        <dsp:cNvSpPr/>
      </dsp:nvSpPr>
      <dsp:spPr>
        <a:xfrm rot="20700000">
          <a:off x="2895995" y="257608"/>
          <a:ext cx="2292448" cy="2292448"/>
        </a:xfrm>
        <a:prstGeom prst="gear6">
          <a:avLst/>
        </a:prstGeom>
        <a:solidFill>
          <a:srgbClr val="92D050"/>
        </a:soli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82550" tIns="82550" rIns="82550" bIns="82550" numCol="1" spcCol="1270" anchor="ctr" anchorCtr="0">
          <a:noAutofit/>
        </a:bodyPr>
        <a:lstStyle/>
        <a:p>
          <a:pPr marL="0" lvl="0" indent="0" algn="ctr" defTabSz="2889250">
            <a:lnSpc>
              <a:spcPct val="90000"/>
            </a:lnSpc>
            <a:spcBef>
              <a:spcPct val="0"/>
            </a:spcBef>
            <a:spcAft>
              <a:spcPct val="35000"/>
            </a:spcAft>
            <a:buNone/>
          </a:pPr>
          <a:endParaRPr lang="es-ES" sz="6500" kern="1200"/>
        </a:p>
      </dsp:txBody>
      <dsp:txXfrm rot="-20700000">
        <a:off x="3398796" y="760409"/>
        <a:ext cx="1286846" cy="1286846"/>
      </dsp:txXfrm>
    </dsp:sp>
    <dsp:sp modelId="{1BE908AC-6D1B-4864-8589-E74020CD140B}">
      <dsp:nvSpPr>
        <dsp:cNvPr id="0" name=""/>
        <dsp:cNvSpPr/>
      </dsp:nvSpPr>
      <dsp:spPr>
        <a:xfrm>
          <a:off x="3228493" y="2136089"/>
          <a:ext cx="4117908" cy="4117908"/>
        </a:xfrm>
        <a:prstGeom prst="circularArrow">
          <a:avLst>
            <a:gd name="adj1" fmla="val 4687"/>
            <a:gd name="adj2" fmla="val 299029"/>
            <a:gd name="adj3" fmla="val 2545328"/>
            <a:gd name="adj4" fmla="val 15799826"/>
            <a:gd name="adj5" fmla="val 5469"/>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271B97BE-F3C9-4CA5-9DF9-AB5B5732C00E}">
      <dsp:nvSpPr>
        <dsp:cNvPr id="0" name=""/>
        <dsp:cNvSpPr/>
      </dsp:nvSpPr>
      <dsp:spPr>
        <a:xfrm>
          <a:off x="1171152" y="1346982"/>
          <a:ext cx="2991917" cy="2991917"/>
        </a:xfrm>
        <a:prstGeom prst="leftCircularArrow">
          <a:avLst>
            <a:gd name="adj1" fmla="val 6452"/>
            <a:gd name="adj2" fmla="val 429999"/>
            <a:gd name="adj3" fmla="val 10489124"/>
            <a:gd name="adj4" fmla="val 14837806"/>
            <a:gd name="adj5" fmla="val 7527"/>
          </a:avLst>
        </a:prstGeom>
        <a:gradFill rotWithShape="0">
          <a:gsLst>
            <a:gs pos="0">
              <a:schemeClr val="accent2">
                <a:hueOff val="2340759"/>
                <a:satOff val="-2919"/>
                <a:lumOff val="686"/>
                <a:alphaOff val="0"/>
                <a:shade val="51000"/>
                <a:satMod val="130000"/>
              </a:schemeClr>
            </a:gs>
            <a:gs pos="80000">
              <a:schemeClr val="accent2">
                <a:hueOff val="2340759"/>
                <a:satOff val="-2919"/>
                <a:lumOff val="686"/>
                <a:alphaOff val="0"/>
                <a:shade val="93000"/>
                <a:satMod val="130000"/>
              </a:schemeClr>
            </a:gs>
            <a:gs pos="100000">
              <a:schemeClr val="accent2">
                <a:hueOff val="2340759"/>
                <a:satOff val="-2919"/>
                <a:lumOff val="686"/>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9C0D41E1-42AD-489D-9FFE-415393BDEA59}">
      <dsp:nvSpPr>
        <dsp:cNvPr id="0" name=""/>
        <dsp:cNvSpPr/>
      </dsp:nvSpPr>
      <dsp:spPr>
        <a:xfrm>
          <a:off x="2365728" y="-251626"/>
          <a:ext cx="3225890" cy="3225890"/>
        </a:xfrm>
        <a:prstGeom prst="circularArrow">
          <a:avLst>
            <a:gd name="adj1" fmla="val 5984"/>
            <a:gd name="adj2" fmla="val 394124"/>
            <a:gd name="adj3" fmla="val 13313824"/>
            <a:gd name="adj4" fmla="val 10508221"/>
            <a:gd name="adj5" fmla="val 6981"/>
          </a:avLst>
        </a:prstGeom>
        <a:gradFill rotWithShape="0">
          <a:gsLst>
            <a:gs pos="0">
              <a:schemeClr val="accent2">
                <a:hueOff val="4681519"/>
                <a:satOff val="-5839"/>
                <a:lumOff val="1373"/>
                <a:alphaOff val="0"/>
                <a:shade val="51000"/>
                <a:satMod val="130000"/>
              </a:schemeClr>
            </a:gs>
            <a:gs pos="80000">
              <a:schemeClr val="accent2">
                <a:hueOff val="4681519"/>
                <a:satOff val="-5839"/>
                <a:lumOff val="1373"/>
                <a:alphaOff val="0"/>
                <a:shade val="93000"/>
                <a:satMod val="130000"/>
              </a:schemeClr>
            </a:gs>
            <a:gs pos="100000">
              <a:schemeClr val="accent2">
                <a:hueOff val="4681519"/>
                <a:satOff val="-5839"/>
                <a:lumOff val="1373"/>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Tree>
</dsp:drawing>
</file>

<file path=xl/diagrams/layout1.xml><?xml version="1.0" encoding="utf-8"?>
<dgm:layoutDef xmlns:dgm="http://schemas.openxmlformats.org/drawingml/2006/diagram" xmlns:a="http://schemas.openxmlformats.org/drawingml/2006/main" uniqueId="urn:microsoft.com/office/officeart/2005/8/layout/gear1">
  <dgm:title val=""/>
  <dgm:desc val=""/>
  <dgm:catLst>
    <dgm:cat type="relationship" pri="3000"/>
    <dgm:cat type="process" pri="28000"/>
    <dgm:cat type="cycle" pri="14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useDef="1">
    <dgm:dataModel>
      <dgm:ptLst/>
      <dgm:bg/>
      <dgm:whole/>
    </dgm:dataModel>
  </dgm:clrData>
  <dgm:layoutNode name="composite">
    <dgm:varLst>
      <dgm:chMax val="3"/>
      <dgm:animLvl val="lvl"/>
      <dgm:resizeHandles val="exact"/>
    </dgm:varLst>
    <dgm:alg type="composite">
      <dgm:param type="ar" val="1"/>
    </dgm:alg>
    <dgm:shape xmlns:r="http://schemas.openxmlformats.org/officeDocument/2006/relationships" r:blip="">
      <dgm:adjLst/>
    </dgm:shape>
    <dgm:presOf/>
    <dgm:choose name="Name0">
      <dgm:if name="Name1" axis="ch" ptType="node" func="cnt" op="lte" val="1">
        <dgm:constrLst>
          <dgm:constr type="primFontSz" for="ch" ptType="node" op="equ" val="65"/>
          <dgm:constr type="w" for="ch" forName="gear1" refType="w" fact="0.55"/>
          <dgm:constr type="h" for="ch" forName="gear1" refType="w" fact="0.55"/>
          <dgm:constr type="l" for="ch" forName="gear1" refType="w" fact="0.05"/>
          <dgm:constr type="t" for="ch" forName="gear1" refType="w" fact="0.05"/>
          <dgm:constr type="w" for="ch" forName="gear1srcNode" val="1"/>
          <dgm:constr type="h" for="ch" forName="gear1srcNode" val="1"/>
          <dgm:constr type="l" for="ch" forName="gear1srcNode" refType="w" fact="0.32"/>
          <dgm:constr type="t" for="ch" forName="gear1srcNode"/>
          <dgm:constr type="w" for="ch" forName="gear1dstNode" val="1"/>
          <dgm:constr type="h" for="ch" forName="gear1dstNode" val="1"/>
          <dgm:constr type="r" for="ch" forName="gear1dstNode" refType="w" fact="0.58"/>
          <dgm:constr type="t" for="ch" forName="gear1dstNode" refType="h" fact="0.55"/>
          <dgm:constr type="diam" for="des" forName="connector1" refType="w" refFor="ch" refForName="gear1" op="equ" fact="1.1"/>
          <dgm:constr type="h" for="des" forName="connector1" refType="w" refFor="ch" refForName="gear1" op="equ" fact="0.1"/>
          <dgm:constr type="w" for="ch" forName="gear1ch" refType="w" fact="0.35"/>
          <dgm:constr type="h" for="ch" forName="gear1ch" refType="w" refFor="ch" refForName="gear1ch" fact="0.6"/>
          <dgm:constr type="l" for="ch" forName="gear1ch"/>
          <dgm:constr type="b" for="ch" forName="gear1ch" refType="h" fact="0.6"/>
        </dgm:constrLst>
      </dgm:if>
      <dgm:if name="Name2" axis="ch" ptType="node" func="cnt" op="equ" val="2">
        <dgm:constrLst>
          <dgm:constr type="primFontSz" for="ch" ptType="node" op="equ" val="65"/>
          <dgm:constr type="w" for="ch" forName="gear1" refType="w" fact="0.55"/>
          <dgm:constr type="h" for="ch" forName="gear1" refType="w" fact="0.55"/>
          <dgm:constr type="l" for="ch" forName="gear1" refType="w" fact="0.45"/>
          <dgm:constr type="t" for="ch" forName="gear1" refType="w" fact="0.25"/>
          <dgm:constr type="w" for="ch" forName="gear1srcNode" val="1"/>
          <dgm:constr type="h" for="ch" forName="gear1srcNode" val="1"/>
          <dgm:constr type="l" for="ch" forName="gear1srcNode" refType="w" fact="0.72"/>
          <dgm:constr type="t" for="ch" forName="gear1srcNode" refType="w" fact="0.2"/>
          <dgm:constr type="w" for="ch" forName="gear1dstNode" val="1"/>
          <dgm:constr type="h" for="ch" forName="gear1dstNode" val="1"/>
          <dgm:constr type="r" for="ch" forName="gear1dstNode" refType="w" fact="0.98"/>
          <dgm:constr type="t" for="ch" forName="gear1dstNode" refType="h" fact="0.75"/>
          <dgm:constr type="diam" for="des" forName="connector1" refType="w" refFor="ch" refForName="gear1" op="equ" fact="1.1"/>
          <dgm:constr type="h" for="des" forName="connector1" refType="w" refFor="ch" refForName="gear1" op="equ" fact="0.1"/>
          <dgm:constr type="w" for="ch" forName="gear1ch" refType="w" fact="0.35"/>
          <dgm:constr type="h" for="ch" forName="gear1ch" refType="w" refFor="ch" refForName="gear1ch" fact="0.6"/>
          <dgm:constr type="l" for="ch" forName="gear1ch" refType="w" fact="0.38"/>
          <dgm:constr type="b" for="ch" forName="gear1ch" refType="w" fact="0.8"/>
          <dgm:constr type="w" for="ch" forName="gear2" refType="w" fact="0.4"/>
          <dgm:constr type="h" for="ch" forName="gear2" refType="w" fact="0.4"/>
          <dgm:constr type="l" for="ch" forName="gear2" refType="w" fact="0.13"/>
          <dgm:constr type="t" for="ch" forName="gear2" refType="w" fact="0.12"/>
          <dgm:constr type="w" for="ch" forName="gear2srcNode" val="1"/>
          <dgm:constr type="h" for="ch" forName="gear2srcNode" val="1"/>
          <dgm:constr type="l" for="ch" forName="gear2srcNode" refType="w" fact="0.23"/>
          <dgm:constr type="t" for="ch" forName="gear2srcNode" refType="w" fact="0.08"/>
          <dgm:constr type="w" for="ch" forName="gear2dstNode" val="1"/>
          <dgm:constr type="h" for="ch" forName="gear2dstNode" val="1"/>
          <dgm:constr type="l" for="ch" forName="gear2dstNode" refType="w" fact="0.1"/>
          <dgm:constr type="t" for="ch" forName="gear2dstNode" refType="h" fact="0.33"/>
          <dgm:constr type="diam" for="des" forName="connector2" refType="w" refFor="ch" refForName="gear2" op="equ" fact="-1.1"/>
          <dgm:constr type="h" for="des" forName="connector2" refType="w" refFor="ch" refForName="gear1" op="equ" fact="0.1"/>
          <dgm:constr type="w" for="ch" forName="gear2ch" refType="w" fact="0.35"/>
          <dgm:constr type="h" for="ch" forName="gear2ch" refType="w" refFor="ch" refForName="gear2ch" fact="0.6"/>
          <dgm:constr type="l" for="ch" forName="gear2ch" refType="w" fact="0.34"/>
          <dgm:constr type="t" for="ch" forName="gear2ch" refType="w" fact="0.04"/>
        </dgm:constrLst>
      </dgm:if>
      <dgm:else name="Name3">
        <dgm:constrLst>
          <dgm:constr type="primFontSz" for="ch" ptType="node" op="equ" val="65"/>
          <dgm:constr type="w" for="ch" forName="gear1" refType="w" fact="0.55"/>
          <dgm:constr type="h" for="ch" forName="gear1" refType="w" fact="0.55"/>
          <dgm:constr type="l" for="ch" forName="gear1" refType="w" fact="0.45"/>
          <dgm:constr type="t" for="ch" forName="gear1" refType="w" fact="0.45"/>
          <dgm:constr type="w" for="ch" forName="gear1srcNode" val="1"/>
          <dgm:constr type="h" for="ch" forName="gear1srcNode" val="1"/>
          <dgm:constr type="l" for="ch" forName="gear1srcNode" refType="w" fact="0.72"/>
          <dgm:constr type="t" for="ch" forName="gear1srcNode" refType="w" fact="0.4"/>
          <dgm:constr type="w" for="ch" forName="gear1dstNode" val="1"/>
          <dgm:constr type="h" for="ch" forName="gear1dstNode" val="1"/>
          <dgm:constr type="r" for="ch" forName="gear1dstNode" refType="w" fact="0.98"/>
          <dgm:constr type="t" for="ch" forName="gear1dstNode" refType="h" fact="0.95"/>
          <dgm:constr type="diam" for="des" forName="connector1" refType="w" refFor="ch" refForName="gear1" op="equ" fact="1.15"/>
          <dgm:constr type="h" for="des" forName="connector1" refType="w" refFor="ch" refForName="gear1" op="equ" fact="0.1"/>
          <dgm:constr type="w" for="ch" forName="gear1ch" refType="w" fact="0.35"/>
          <dgm:constr type="h" for="ch" forName="gear1ch" refType="w" refFor="ch" refForName="gear1ch" fact="0.6"/>
          <dgm:constr type="l" for="ch" forName="gear1ch" refType="w" fact="0.38"/>
          <dgm:constr type="b" for="ch" forName="gear1ch" refType="h"/>
          <dgm:constr type="w" for="ch" forName="gear2" refType="w" fact="0.4"/>
          <dgm:constr type="h" for="ch" forName="gear2" refType="w" fact="0.4"/>
          <dgm:constr type="l" for="ch" forName="gear2" refType="w" fact="0.13"/>
          <dgm:constr type="t" for="ch" forName="gear2" refType="w" fact="0.32"/>
          <dgm:constr type="w" for="ch" forName="gear2srcNode" val="1"/>
          <dgm:constr type="h" for="ch" forName="gear2srcNode" val="1"/>
          <dgm:constr type="l" for="ch" forName="gear2srcNode" refType="w" fact="0.23"/>
          <dgm:constr type="t" for="ch" forName="gear2srcNode" refType="w" fact="0.28"/>
          <dgm:constr type="w" for="ch" forName="gear2dstNode" val="1"/>
          <dgm:constr type="h" for="ch" forName="gear2dstNode" val="1"/>
          <dgm:constr type="l" for="ch" forName="gear2dstNode" refType="w" fact="0.1"/>
          <dgm:constr type="t" for="ch" forName="gear2dstNode" refType="h" fact="0.53"/>
          <dgm:constr type="diam" for="des" forName="connector2" refType="w" refFor="ch" refForName="gear2" op="equ" fact="-1.1"/>
          <dgm:constr type="h" for="des" forName="connector2" refType="w" refFor="ch" refForName="gear1" op="equ" fact="0.1"/>
          <dgm:constr type="w" for="ch" forName="gear2ch" refType="w" fact="0.35"/>
          <dgm:constr type="h" for="ch" forName="gear2ch" refType="w" refFor="ch" refForName="gear2ch" fact="0.6"/>
          <dgm:constr type="l" for="ch" forName="gear2ch"/>
          <dgm:constr type="t" for="ch" forName="gear2ch" refType="w" fact="0.58"/>
          <dgm:constr type="w" for="ch" forName="gear3" refType="w" fact="0.48"/>
          <dgm:constr type="h" for="ch" forName="gear3" refType="w" fact="0.48"/>
          <dgm:constr type="l" for="ch" forName="gear3" refType="w" fact="0.31"/>
          <dgm:constr type="t" for="ch" forName="gear3"/>
          <dgm:constr type="w" for="ch" forName="gear3tx" refType="w" fact="0.22"/>
          <dgm:constr type="h" for="ch" forName="gear3tx" refType="w" fact="0.22"/>
          <dgm:constr type="ctrX" for="ch" forName="gear3tx" refType="ctrX" refFor="ch" refForName="gear3"/>
          <dgm:constr type="ctrY" for="ch" forName="gear3tx" refType="ctrY" refFor="ch" refForName="gear3"/>
          <dgm:constr type="w" for="ch" forName="gear3srcNode" val="1"/>
          <dgm:constr type="h" for="ch" forName="gear3srcNode" val="1"/>
          <dgm:constr type="l" for="ch" forName="gear3srcNode" refType="w" fact="0.3"/>
          <dgm:constr type="t" for="ch" forName="gear3srcNode" refType="w" fact="0.25"/>
          <dgm:constr type="w" for="ch" forName="gear3dstNode" val="1"/>
          <dgm:constr type="h" for="ch" forName="gear3dstNode" val="1"/>
          <dgm:constr type="l" for="ch" forName="gear3dstNode" refType="w" fact="0.38"/>
          <dgm:constr type="t" for="ch" forName="gear3dstNode" refType="h" fact="0.05"/>
          <dgm:constr type="diam" for="des" forName="connector3" refType="w" refFor="ch" refForName="gear3" op="equ"/>
          <dgm:constr type="h" for="des" forName="connector3" refType="w" refFor="ch" refForName="gear1" op="equ" fact="0.1"/>
          <dgm:constr type="w" for="ch" forName="gear3ch" refType="w" fact="0.35"/>
          <dgm:constr type="h" for="ch" forName="gear3ch" refType="w" refFor="ch" refForName="gear3ch" fact="0.6"/>
          <dgm:constr type="l" for="ch" forName="gear3ch" refType="w" fact="0.65"/>
          <dgm:constr type="t" for="ch" forName="gear3ch" refType="h" fact="0.13"/>
        </dgm:constrLst>
      </dgm:else>
    </dgm:choose>
    <dgm:ruleLst/>
    <dgm:forEach name="Name4" axis="ch" ptType="node" cnt="1">
      <dgm:layoutNode name="gear1" styleLbl="node1">
        <dgm:varLst>
          <dgm:chMax val="1"/>
          <dgm:bulletEnabled val="1"/>
        </dgm:varLst>
        <dgm:alg type="tx">
          <dgm:param type="txAnchorVertCh" val="mid"/>
        </dgm:alg>
        <dgm:shape xmlns:r="http://schemas.openxmlformats.org/officeDocument/2006/relationships" type="gear9" r:blip="">
          <dgm:adjLst/>
        </dgm:shape>
        <dgm:presOf axis="self"/>
        <dgm:constrLst>
          <dgm:constr type="tMarg" refType="primFontSz" fact="0.1"/>
          <dgm:constr type="bMarg" refType="primFontSz" fact="0.1"/>
          <dgm:constr type="lMarg" refType="primFontSz" fact="0.1"/>
          <dgm:constr type="rMarg" refType="primFontSz" fact="0.1"/>
        </dgm:constrLst>
        <dgm:ruleLst>
          <dgm:rule type="primFontSz" val="5" fact="NaN" max="NaN"/>
        </dgm:ruleLst>
      </dgm:layoutNode>
      <dgm:layoutNode name="gear1srcNode">
        <dgm:alg type="sp"/>
        <dgm:shape xmlns:r="http://schemas.openxmlformats.org/officeDocument/2006/relationships" type="rect" r:blip="" hideGeom="1">
          <dgm:adjLst/>
        </dgm:shape>
        <dgm:presOf axis="self"/>
        <dgm:constrLst/>
        <dgm:ruleLst/>
      </dgm:layoutNode>
      <dgm:layoutNode name="gear1dstNode">
        <dgm:alg type="sp"/>
        <dgm:shape xmlns:r="http://schemas.openxmlformats.org/officeDocument/2006/relationships" type="rect" r:blip="" hideGeom="1">
          <dgm:adjLst/>
        </dgm:shape>
        <dgm:presOf axis="self"/>
        <dgm:constrLst/>
        <dgm:ruleLst/>
      </dgm:layoutNode>
      <dgm:choose name="Name5">
        <dgm:if name="Name6" axis="ch" ptType="node" func="cnt" op="gte" val="1">
          <dgm:layoutNode name="gear1ch" styleLbl="fgAcc1">
            <dgm:varLst>
              <dgm:chMax val="0"/>
              <dgm:bulletEnabled val="1"/>
            </dgm:varLst>
            <dgm:alg type="tx">
              <dgm:param type="stBulletLvl" val="1"/>
            </dgm:alg>
            <dgm:shape xmlns:r="http://schemas.openxmlformats.org/officeDocument/2006/relationships" type="roundRect" r:blip="">
              <dgm:adjLst>
                <dgm:adj idx="1" val="0.1"/>
              </dgm:adjLst>
            </dgm:shape>
            <dgm:presOf axis="des"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if>
        <dgm:else name="Name7"/>
      </dgm:choose>
    </dgm:forEach>
    <dgm:forEach name="Name8" axis="ch" ptType="node" st="2" cnt="1">
      <dgm:layoutNode name="gear2" styleLbl="node1">
        <dgm:varLst>
          <dgm:chMax val="1"/>
          <dgm:bulletEnabled val="1"/>
        </dgm:varLst>
        <dgm:alg type="tx">
          <dgm:param type="txAnchorVertCh" val="mid"/>
        </dgm:alg>
        <dgm:shape xmlns:r="http://schemas.openxmlformats.org/officeDocument/2006/relationships" type="gear6" r:blip="">
          <dgm:adjLst/>
        </dgm:shape>
        <dgm:presOf axis="self"/>
        <dgm:constrLst>
          <dgm:constr type="tMarg" refType="primFontSz" fact="0.1"/>
          <dgm:constr type="bMarg" refType="primFontSz" fact="0.1"/>
          <dgm:constr type="lMarg" refType="primFontSz" fact="0.1"/>
          <dgm:constr type="rMarg" refType="primFontSz" fact="0.1"/>
        </dgm:constrLst>
        <dgm:ruleLst>
          <dgm:rule type="primFontSz" val="5" fact="NaN" max="NaN"/>
        </dgm:ruleLst>
      </dgm:layoutNode>
      <dgm:layoutNode name="gear2srcNode">
        <dgm:alg type="sp"/>
        <dgm:shape xmlns:r="http://schemas.openxmlformats.org/officeDocument/2006/relationships" type="rect" r:blip="" hideGeom="1">
          <dgm:adjLst/>
        </dgm:shape>
        <dgm:presOf axis="self"/>
        <dgm:constrLst/>
        <dgm:ruleLst/>
      </dgm:layoutNode>
      <dgm:layoutNode name="gear2dstNode">
        <dgm:alg type="sp"/>
        <dgm:shape xmlns:r="http://schemas.openxmlformats.org/officeDocument/2006/relationships" type="rect" r:blip="" hideGeom="1">
          <dgm:adjLst/>
        </dgm:shape>
        <dgm:presOf axis="self"/>
        <dgm:constrLst/>
        <dgm:ruleLst/>
      </dgm:layoutNode>
      <dgm:choose name="Name9">
        <dgm:if name="Name10" axis="ch" ptType="node" func="cnt" op="gte" val="1">
          <dgm:layoutNode name="gear2ch" styleLbl="fgAcc1">
            <dgm:varLst>
              <dgm:chMax val="0"/>
              <dgm:bulletEnabled val="1"/>
            </dgm:varLst>
            <dgm:alg type="tx">
              <dgm:param type="stBulletLvl" val="1"/>
            </dgm:alg>
            <dgm:shape xmlns:r="http://schemas.openxmlformats.org/officeDocument/2006/relationships" type="roundRect" r:blip="">
              <dgm:adjLst>
                <dgm:adj idx="1" val="0.1"/>
              </dgm:adjLst>
            </dgm:shape>
            <dgm:presOf axis="des"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if>
        <dgm:else name="Name11"/>
      </dgm:choose>
    </dgm:forEach>
    <dgm:forEach name="Name12" axis="ch" ptType="node" st="3" cnt="1">
      <dgm:layoutNode name="gear3" styleLbl="node1">
        <dgm:alg type="sp"/>
        <dgm:shape xmlns:r="http://schemas.openxmlformats.org/officeDocument/2006/relationships" rot="-15" type="gear6" r:blip="">
          <dgm:adjLst/>
        </dgm:shape>
        <dgm:presOf axis="self"/>
        <dgm:constrLst/>
        <dgm:ruleLst/>
      </dgm:layoutNode>
      <dgm:layoutNode name="gear3tx" styleLbl="node1">
        <dgm:varLst>
          <dgm:chMax val="1"/>
          <dgm:bulletEnabled val="1"/>
        </dgm:varLst>
        <dgm:alg type="tx">
          <dgm:param type="txAnchorVertCh" val="mid"/>
        </dgm:alg>
        <dgm:shape xmlns:r="http://schemas.openxmlformats.org/officeDocument/2006/relationships" type="rect" r:blip="" hideGeom="1">
          <dgm:adjLst/>
        </dgm:shape>
        <dgm:presOf axis="self"/>
        <dgm:constrLst>
          <dgm:constr type="tMarg" refType="primFontSz" fact="0.1"/>
          <dgm:constr type="bMarg" refType="primFontSz" fact="0.1"/>
          <dgm:constr type="lMarg" refType="primFontSz" fact="0.1"/>
          <dgm:constr type="rMarg" refType="primFontSz" fact="0.1"/>
        </dgm:constrLst>
        <dgm:ruleLst>
          <dgm:rule type="primFontSz" val="5" fact="NaN" max="NaN"/>
        </dgm:ruleLst>
      </dgm:layoutNode>
      <dgm:layoutNode name="gear3srcNode">
        <dgm:alg type="sp"/>
        <dgm:shape xmlns:r="http://schemas.openxmlformats.org/officeDocument/2006/relationships" type="rect" r:blip="" hideGeom="1">
          <dgm:adjLst/>
        </dgm:shape>
        <dgm:presOf axis="self"/>
        <dgm:constrLst/>
        <dgm:ruleLst/>
      </dgm:layoutNode>
      <dgm:layoutNode name="gear3dstNode">
        <dgm:alg type="sp"/>
        <dgm:shape xmlns:r="http://schemas.openxmlformats.org/officeDocument/2006/relationships" type="rect" r:blip="" hideGeom="1">
          <dgm:adjLst/>
        </dgm:shape>
        <dgm:presOf axis="self"/>
        <dgm:constrLst/>
        <dgm:ruleLst/>
      </dgm:layoutNode>
      <dgm:choose name="Name13">
        <dgm:if name="Name14" axis="ch" ptType="node" func="cnt" op="gte" val="1">
          <dgm:layoutNode name="gear3ch" styleLbl="fgAcc1">
            <dgm:varLst>
              <dgm:chMax val="0"/>
              <dgm:bulletEnabled val="1"/>
            </dgm:varLst>
            <dgm:alg type="tx">
              <dgm:param type="stBulletLvl" val="1"/>
            </dgm:alg>
            <dgm:shape xmlns:r="http://schemas.openxmlformats.org/officeDocument/2006/relationships" type="roundRect" r:blip="">
              <dgm:adjLst>
                <dgm:adj idx="1" val="0.1"/>
              </dgm:adjLst>
            </dgm:shape>
            <dgm:presOf axis="des"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if>
        <dgm:else name="Name15"/>
      </dgm:choose>
    </dgm:forEach>
    <dgm:forEach name="Name16" axis="ch" ptType="sibTrans" hideLastTrans="0" cnt="1">
      <dgm:layoutNode name="connector1" styleLbl="sibTrans2D1">
        <dgm:alg type="conn">
          <dgm:param type="connRout" val="curve"/>
          <dgm:param type="srcNode" val="gear1srcNode"/>
          <dgm:param type="dstNode" val="gear1dstNode"/>
          <dgm:param type="begPts" val="midR"/>
          <dgm:param type="endPts" val="tCtr"/>
        </dgm:alg>
        <dgm:shape xmlns:r="http://schemas.openxmlformats.org/officeDocument/2006/relationships" type="conn" r:blip="">
          <dgm:adjLst/>
        </dgm:shape>
        <dgm:presOf axis="self"/>
        <dgm:constrLst>
          <dgm:constr type="w" val="10"/>
          <dgm:constr type="h" val="10"/>
          <dgm:constr type="begPad"/>
          <dgm:constr type="endPad"/>
        </dgm:constrLst>
        <dgm:ruleLst/>
      </dgm:layoutNode>
    </dgm:forEach>
    <dgm:forEach name="Name17" axis="ch" ptType="sibTrans" hideLastTrans="0" st="2" cnt="1">
      <dgm:layoutNode name="connector2" styleLbl="sibTrans2D1">
        <dgm:alg type="conn">
          <dgm:param type="connRout" val="curve"/>
          <dgm:param type="srcNode" val="gear2srcNode"/>
          <dgm:param type="dstNode" val="gear2dstNode"/>
          <dgm:param type="begPts" val="midL"/>
          <dgm:param type="endPts" val="midL"/>
        </dgm:alg>
        <dgm:shape xmlns:r="http://schemas.openxmlformats.org/officeDocument/2006/relationships" type="conn" r:blip="">
          <dgm:adjLst/>
        </dgm:shape>
        <dgm:presOf axis="self"/>
        <dgm:constrLst>
          <dgm:constr type="w" val="10"/>
          <dgm:constr type="h" val="10"/>
          <dgm:constr type="begPad"/>
          <dgm:constr type="endPad"/>
        </dgm:constrLst>
        <dgm:ruleLst/>
      </dgm:layoutNode>
    </dgm:forEach>
    <dgm:forEach name="Name18" axis="ch" ptType="sibTrans" hideLastTrans="0" st="3" cnt="1">
      <dgm:layoutNode name="connector3" styleLbl="sibTrans2D1">
        <dgm:alg type="conn">
          <dgm:param type="connRout" val="curve"/>
          <dgm:param type="srcNode" val="gear3srcNode"/>
          <dgm:param type="dstNode" val="gear3dstNode"/>
          <dgm:param type="begPts" val="midL"/>
          <dgm:param type="endPts" val="midL"/>
        </dgm:alg>
        <dgm:shape xmlns:r="http://schemas.openxmlformats.org/officeDocument/2006/relationships" type="conn" r:blip="">
          <dgm:adjLst/>
        </dgm:shape>
        <dgm:presOf axis="self"/>
        <dgm:constrLst>
          <dgm:constr type="w" val="10"/>
          <dgm:constr type="h" val="10"/>
          <dgm:constr type="begPad"/>
          <dgm:constr type="endPad"/>
        </dgm:constrLst>
        <dgm:ruleLst/>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3d1">
  <dgm:title val=""/>
  <dgm:desc val=""/>
  <dgm:catLst>
    <dgm:cat type="3D" pri="11100"/>
  </dgm:catLst>
  <dgm:scene3d>
    <a:camera prst="orthographicFront"/>
    <a:lightRig rig="threePt" dir="t"/>
  </dgm:scene3d>
  <dgm:styleLbl name="node0">
    <dgm:scene3d>
      <a:camera prst="orthographicFront"/>
      <a:lightRig rig="flat" dir="t"/>
    </dgm:scene3d>
    <dgm:sp3d prstMaterial="plastic">
      <a:bevelT w="120900" h="88900"/>
      <a:bevelB w="88900" h="31750" prst="angle"/>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vennNode1">
    <dgm:scene3d>
      <a:camera prst="orthographicFront"/>
      <a:lightRig rig="flat" dir="t"/>
    </dgm:scene3d>
    <dgm:sp3d prstMaterial="plastic">
      <a:bevelT w="120900" h="88900"/>
      <a:bevelB w="88900" h="31750" prst="angle"/>
    </dgm:sp3d>
    <dgm:txPr/>
    <dgm:style>
      <a:lnRef idx="0">
        <a:scrgbClr r="0" g="0" b="0"/>
      </a:lnRef>
      <a:fillRef idx="1">
        <a:scrgbClr r="0" g="0" b="0"/>
      </a:fillRef>
      <a:effectRef idx="1">
        <a:scrgbClr r="0" g="0" b="0"/>
      </a:effectRef>
      <a:fontRef idx="minor">
        <a:schemeClr val="tx1"/>
      </a:fontRef>
    </dgm:style>
  </dgm:styleLbl>
  <dgm:styleLbl name="alignNode1">
    <dgm:scene3d>
      <a:camera prst="orthographicFront"/>
      <a:lightRig rig="flat" dir="t"/>
    </dgm:scene3d>
    <dgm:sp3d prstMaterial="plastic">
      <a:bevelT w="120900" h="88900"/>
      <a:bevelB w="88900" h="31750" prst="angle"/>
    </dgm:sp3d>
    <dgm:txPr/>
    <dgm:style>
      <a:lnRef idx="1">
        <a:scrgbClr r="0" g="0" b="0"/>
      </a:lnRef>
      <a:fillRef idx="3">
        <a:scrgbClr r="0" g="0" b="0"/>
      </a:fillRef>
      <a:effectRef idx="2">
        <a:scrgbClr r="0" g="0" b="0"/>
      </a:effectRef>
      <a:fontRef idx="minor">
        <a:schemeClr val="lt1"/>
      </a:fontRef>
    </dgm:style>
  </dgm:styleLbl>
  <dgm:styleLbl name="node1">
    <dgm:scene3d>
      <a:camera prst="orthographicFront"/>
      <a:lightRig rig="flat" dir="t"/>
    </dgm:scene3d>
    <dgm:sp3d prstMaterial="plastic">
      <a:bevelT w="120900" h="88900"/>
      <a:bevelB w="88900" h="31750" prst="angle"/>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node3">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node4">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fgImgPlace1">
    <dgm:scene3d>
      <a:camera prst="orthographicFront"/>
      <a:lightRig rig="flat" dir="t"/>
    </dgm:scene3d>
    <dgm:sp3d z="127000"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alignImgPlace1">
    <dgm:scene3d>
      <a:camera prst="orthographicFront"/>
      <a:lightRig rig="flat" dir="t"/>
    </dgm:scene3d>
    <dgm:sp3d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bgImgPlace1">
    <dgm:scene3d>
      <a:camera prst="orthographicFront"/>
      <a:lightRig rig="flat" dir="t"/>
    </dgm:scene3d>
    <dgm:sp3d z="-190500"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sibTrans2D1">
    <dgm:scene3d>
      <a:camera prst="orthographicFront"/>
      <a:lightRig rig="flat" dir="t"/>
    </dgm:scene3d>
    <dgm:sp3d z="-800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fgSibTrans2D1">
    <dgm:scene3d>
      <a:camera prst="orthographicFront"/>
      <a:lightRig rig="flat" dir="t"/>
    </dgm:scene3d>
    <dgm:sp3d z="1270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bgSibTrans2D1">
    <dgm:scene3d>
      <a:camera prst="orthographicFront"/>
      <a:lightRig rig="flat" dir="t"/>
    </dgm:scene3d>
    <dgm:sp3d z="-1905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sibTrans1D1">
    <dgm:scene3d>
      <a:camera prst="orthographicFront"/>
      <a:lightRig rig="flat" dir="t"/>
    </dgm:scene3d>
    <dgm:sp3d z="-40000" prstMaterial="matte"/>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z="127000" prstMaterial="matte"/>
    <dgm:txPr/>
    <dgm:style>
      <a:lnRef idx="2">
        <a:scrgbClr r="0" g="0" b="0"/>
      </a:lnRef>
      <a:fillRef idx="1">
        <a:scrgbClr r="0" g="0" b="0"/>
      </a:fillRef>
      <a:effectRef idx="0">
        <a:scrgbClr r="0" g="0" b="0"/>
      </a:effectRef>
      <a:fontRef idx="minor"/>
    </dgm:style>
  </dgm:styleLbl>
  <dgm:styleLbl name="asst0">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1">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2">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3">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1">
    <dgm:scene3d>
      <a:camera prst="orthographicFront"/>
      <a:lightRig rig="flat" dir="t"/>
    </dgm:scene3d>
    <dgm:sp3d z="-10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2">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3">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4">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1D1">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2">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3">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4">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con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tr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b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solid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solid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solidB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FollowNode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alignAccFollowNode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bgAccFollowNode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0">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2">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3">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4">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bgShp">
    <dgm:scene3d>
      <a:camera prst="orthographicFront"/>
      <a:lightRig rig="flat" dir="t"/>
    </dgm:scene3d>
    <dgm:sp3d z="-190500" extrusionH="12700" prstMaterial="plastic">
      <a:bevelT w="50800" h="50800"/>
    </dgm:sp3d>
    <dgm:txPr/>
    <dgm:style>
      <a:lnRef idx="0">
        <a:scrgbClr r="0" g="0" b="0"/>
      </a:lnRef>
      <a:fillRef idx="3">
        <a:scrgbClr r="0" g="0" b="0"/>
      </a:fillRef>
      <a:effectRef idx="0">
        <a:scrgbClr r="0" g="0" b="0"/>
      </a:effectRef>
      <a:fontRef idx="minor"/>
    </dgm:style>
  </dgm:styleLbl>
  <dgm:styleLbl name="dkBgShp">
    <dgm:scene3d>
      <a:camera prst="orthographicFront"/>
      <a:lightRig rig="flat" dir="t"/>
    </dgm:scene3d>
    <dgm:sp3d z="-190500" extrusionH="12700" prstMaterial="plastic">
      <a:bevelT w="50800" h="50800"/>
    </dgm:sp3d>
    <dgm:txPr/>
    <dgm:style>
      <a:lnRef idx="0">
        <a:scrgbClr r="0" g="0" b="0"/>
      </a:lnRef>
      <a:fillRef idx="2">
        <a:scrgbClr r="0" g="0" b="0"/>
      </a:fillRef>
      <a:effectRef idx="0">
        <a:scrgbClr r="0" g="0" b="0"/>
      </a:effectRef>
      <a:fontRef idx="minor"/>
    </dgm:style>
  </dgm:styleLbl>
  <dgm:styleLbl name="trBgShp">
    <dgm:scene3d>
      <a:camera prst="orthographicFront"/>
      <a:lightRig rig="flat" dir="t"/>
    </dgm:scene3d>
    <dgm:sp3d z="-190500" extrusionH="12700" prstMaterial="matte"/>
    <dgm:txPr/>
    <dgm:style>
      <a:lnRef idx="0">
        <a:scrgbClr r="0" g="0" b="0"/>
      </a:lnRef>
      <a:fillRef idx="1">
        <a:scrgbClr r="0" g="0" b="0"/>
      </a:fillRef>
      <a:effectRef idx="0">
        <a:scrgbClr r="0" g="0" b="0"/>
      </a:effectRef>
      <a:fontRef idx="minor"/>
    </dgm:style>
  </dgm:styleLbl>
  <dgm:styleLbl name="fgShp">
    <dgm:scene3d>
      <a:camera prst="orthographicFront"/>
      <a:lightRig rig="flat" dir="t"/>
    </dgm:scene3d>
    <dgm:sp3d z="190500" prstMaterial="plastic">
      <a:bevelT w="120900" h="88900"/>
      <a:bevelB w="88900" h="31750" prst="angle"/>
    </dgm:sp3d>
    <dgm:txPr/>
    <dgm:style>
      <a:lnRef idx="0">
        <a:scrgbClr r="0" g="0" b="0"/>
      </a:lnRef>
      <a:fillRef idx="1">
        <a:scrgbClr r="0" g="0" b="0"/>
      </a:fillRef>
      <a:effectRef idx="3">
        <a:scrgbClr r="0" g="0" b="0"/>
      </a:effectRef>
      <a:fontRef idx="minor">
        <a:schemeClr val="lt1"/>
      </a:fontRef>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8" Type="http://schemas.openxmlformats.org/officeDocument/2006/relationships/hyperlink" Target="#DOTACI&#211;N!A1"/><Relationship Id="rId3" Type="http://schemas.openxmlformats.org/officeDocument/2006/relationships/diagramLayout" Target="../diagrams/layout1.xml"/><Relationship Id="rId7" Type="http://schemas.openxmlformats.org/officeDocument/2006/relationships/hyperlink" Target="#BUSCAR!A1"/><Relationship Id="rId2" Type="http://schemas.openxmlformats.org/officeDocument/2006/relationships/diagramData" Target="../diagrams/data1.xml"/><Relationship Id="rId1" Type="http://schemas.openxmlformats.org/officeDocument/2006/relationships/image" Target="../media/image1.png"/><Relationship Id="rId6" Type="http://schemas.microsoft.com/office/2007/relationships/diagramDrawing" Target="../diagrams/drawing1.xml"/><Relationship Id="rId5" Type="http://schemas.openxmlformats.org/officeDocument/2006/relationships/diagramColors" Target="../diagrams/colors1.xml"/><Relationship Id="rId4" Type="http://schemas.openxmlformats.org/officeDocument/2006/relationships/diagramQuickStyle" Target="../diagrams/quickStyle1.xml"/></Relationships>
</file>

<file path=xl/drawings/_rels/drawing2.xml.rels><?xml version="1.0" encoding="UTF-8" standalone="yes"?>
<Relationships xmlns="http://schemas.openxmlformats.org/package/2006/relationships"><Relationship Id="rId3" Type="http://schemas.openxmlformats.org/officeDocument/2006/relationships/hyperlink" Target="#BUSCAR!E5"/><Relationship Id="rId7" Type="http://schemas.openxmlformats.org/officeDocument/2006/relationships/image" Target="../media/image5.png"/><Relationship Id="rId2" Type="http://schemas.openxmlformats.org/officeDocument/2006/relationships/hyperlink" Target="#MEN&#218;!E5"/><Relationship Id="rId1" Type="http://schemas.openxmlformats.org/officeDocument/2006/relationships/image" Target="../media/image1.png"/><Relationship Id="rId6" Type="http://schemas.openxmlformats.org/officeDocument/2006/relationships/image" Target="../media/image4.png"/><Relationship Id="rId5" Type="http://schemas.openxmlformats.org/officeDocument/2006/relationships/image" Target="../media/image3.png"/><Relationship Id="rId4" Type="http://schemas.openxmlformats.org/officeDocument/2006/relationships/hyperlink" Target="#DOTACI&#211;N!E5"/></Relationships>
</file>

<file path=xl/drawings/_rels/drawing3.xml.rels><?xml version="1.0" encoding="UTF-8" standalone="yes"?>
<Relationships xmlns="http://schemas.openxmlformats.org/package/2006/relationships"><Relationship Id="rId26" Type="http://schemas.openxmlformats.org/officeDocument/2006/relationships/image" Target="../media/image31.jpeg"/><Relationship Id="rId21" Type="http://schemas.openxmlformats.org/officeDocument/2006/relationships/image" Target="../media/image26.jpeg"/><Relationship Id="rId34" Type="http://schemas.openxmlformats.org/officeDocument/2006/relationships/image" Target="../media/image39.jpeg"/><Relationship Id="rId42" Type="http://schemas.openxmlformats.org/officeDocument/2006/relationships/image" Target="../media/image47.jpeg"/><Relationship Id="rId47" Type="http://schemas.openxmlformats.org/officeDocument/2006/relationships/image" Target="../media/image52.jpeg"/><Relationship Id="rId50" Type="http://schemas.openxmlformats.org/officeDocument/2006/relationships/image" Target="../media/image55.jpeg"/><Relationship Id="rId55" Type="http://schemas.openxmlformats.org/officeDocument/2006/relationships/image" Target="../media/image60.jpeg"/><Relationship Id="rId63" Type="http://schemas.openxmlformats.org/officeDocument/2006/relationships/image" Target="../media/image68.jpeg"/><Relationship Id="rId68" Type="http://schemas.openxmlformats.org/officeDocument/2006/relationships/image" Target="../media/image73.png"/><Relationship Id="rId76" Type="http://schemas.openxmlformats.org/officeDocument/2006/relationships/image" Target="../media/image81.jpeg"/><Relationship Id="rId84" Type="http://schemas.openxmlformats.org/officeDocument/2006/relationships/image" Target="../media/image89.jpeg"/><Relationship Id="rId89" Type="http://schemas.openxmlformats.org/officeDocument/2006/relationships/image" Target="../media/image94.jpeg"/><Relationship Id="rId97" Type="http://schemas.openxmlformats.org/officeDocument/2006/relationships/image" Target="../media/image102.png"/><Relationship Id="rId7" Type="http://schemas.openxmlformats.org/officeDocument/2006/relationships/image" Target="../media/image12.jpeg"/><Relationship Id="rId71" Type="http://schemas.openxmlformats.org/officeDocument/2006/relationships/image" Target="../media/image76.jpeg"/><Relationship Id="rId92" Type="http://schemas.openxmlformats.org/officeDocument/2006/relationships/image" Target="../media/image97.png"/><Relationship Id="rId2" Type="http://schemas.openxmlformats.org/officeDocument/2006/relationships/image" Target="../media/image7.jpeg"/><Relationship Id="rId16" Type="http://schemas.openxmlformats.org/officeDocument/2006/relationships/image" Target="../media/image21.jpeg"/><Relationship Id="rId29" Type="http://schemas.openxmlformats.org/officeDocument/2006/relationships/image" Target="../media/image34.png"/><Relationship Id="rId11" Type="http://schemas.openxmlformats.org/officeDocument/2006/relationships/image" Target="../media/image16.png"/><Relationship Id="rId24" Type="http://schemas.openxmlformats.org/officeDocument/2006/relationships/image" Target="../media/image29.gif"/><Relationship Id="rId32" Type="http://schemas.openxmlformats.org/officeDocument/2006/relationships/image" Target="../media/image37.jpeg"/><Relationship Id="rId37" Type="http://schemas.openxmlformats.org/officeDocument/2006/relationships/image" Target="../media/image42.png"/><Relationship Id="rId40" Type="http://schemas.openxmlformats.org/officeDocument/2006/relationships/image" Target="../media/image45.png"/><Relationship Id="rId45" Type="http://schemas.openxmlformats.org/officeDocument/2006/relationships/image" Target="../media/image50.jpeg"/><Relationship Id="rId53" Type="http://schemas.openxmlformats.org/officeDocument/2006/relationships/image" Target="../media/image58.png"/><Relationship Id="rId58" Type="http://schemas.openxmlformats.org/officeDocument/2006/relationships/image" Target="../media/image63.jpeg"/><Relationship Id="rId66" Type="http://schemas.openxmlformats.org/officeDocument/2006/relationships/image" Target="../media/image71.png"/><Relationship Id="rId74" Type="http://schemas.openxmlformats.org/officeDocument/2006/relationships/image" Target="../media/image79.jpeg"/><Relationship Id="rId79" Type="http://schemas.openxmlformats.org/officeDocument/2006/relationships/image" Target="../media/image84.png"/><Relationship Id="rId87" Type="http://schemas.openxmlformats.org/officeDocument/2006/relationships/image" Target="../media/image92.png"/><Relationship Id="rId5" Type="http://schemas.openxmlformats.org/officeDocument/2006/relationships/image" Target="../media/image10.png"/><Relationship Id="rId61" Type="http://schemas.openxmlformats.org/officeDocument/2006/relationships/image" Target="../media/image66.jpeg"/><Relationship Id="rId82" Type="http://schemas.openxmlformats.org/officeDocument/2006/relationships/image" Target="../media/image87.png"/><Relationship Id="rId90" Type="http://schemas.openxmlformats.org/officeDocument/2006/relationships/image" Target="../media/image95.jpeg"/><Relationship Id="rId95" Type="http://schemas.openxmlformats.org/officeDocument/2006/relationships/image" Target="../media/image100.png"/><Relationship Id="rId19" Type="http://schemas.openxmlformats.org/officeDocument/2006/relationships/image" Target="../media/image24.jpeg"/><Relationship Id="rId14" Type="http://schemas.openxmlformats.org/officeDocument/2006/relationships/image" Target="../media/image19.jpeg"/><Relationship Id="rId22" Type="http://schemas.openxmlformats.org/officeDocument/2006/relationships/image" Target="../media/image27.png"/><Relationship Id="rId27" Type="http://schemas.openxmlformats.org/officeDocument/2006/relationships/image" Target="../media/image32.jpeg"/><Relationship Id="rId30" Type="http://schemas.openxmlformats.org/officeDocument/2006/relationships/image" Target="../media/image35.jpeg"/><Relationship Id="rId35" Type="http://schemas.openxmlformats.org/officeDocument/2006/relationships/image" Target="../media/image40.jpeg"/><Relationship Id="rId43" Type="http://schemas.openxmlformats.org/officeDocument/2006/relationships/image" Target="../media/image48.jpeg"/><Relationship Id="rId48" Type="http://schemas.openxmlformats.org/officeDocument/2006/relationships/image" Target="../media/image53.jpeg"/><Relationship Id="rId56" Type="http://schemas.openxmlformats.org/officeDocument/2006/relationships/image" Target="../media/image61.jpeg"/><Relationship Id="rId64" Type="http://schemas.openxmlformats.org/officeDocument/2006/relationships/image" Target="../media/image69.jpeg"/><Relationship Id="rId69" Type="http://schemas.openxmlformats.org/officeDocument/2006/relationships/image" Target="../media/image74.jpeg"/><Relationship Id="rId77" Type="http://schemas.openxmlformats.org/officeDocument/2006/relationships/image" Target="../media/image82.jpeg"/><Relationship Id="rId100" Type="http://schemas.openxmlformats.org/officeDocument/2006/relationships/image" Target="../media/image105.jpeg"/><Relationship Id="rId8" Type="http://schemas.openxmlformats.org/officeDocument/2006/relationships/image" Target="../media/image13.jpeg"/><Relationship Id="rId51" Type="http://schemas.openxmlformats.org/officeDocument/2006/relationships/image" Target="../media/image56.jpeg"/><Relationship Id="rId72" Type="http://schemas.openxmlformats.org/officeDocument/2006/relationships/image" Target="../media/image77.jpeg"/><Relationship Id="rId80" Type="http://schemas.openxmlformats.org/officeDocument/2006/relationships/image" Target="../media/image85.jpeg"/><Relationship Id="rId85" Type="http://schemas.openxmlformats.org/officeDocument/2006/relationships/image" Target="../media/image90.jpeg"/><Relationship Id="rId93" Type="http://schemas.openxmlformats.org/officeDocument/2006/relationships/image" Target="../media/image98.png"/><Relationship Id="rId98" Type="http://schemas.openxmlformats.org/officeDocument/2006/relationships/image" Target="../media/image103.jpeg"/><Relationship Id="rId3" Type="http://schemas.openxmlformats.org/officeDocument/2006/relationships/image" Target="../media/image8.jpeg"/><Relationship Id="rId12" Type="http://schemas.openxmlformats.org/officeDocument/2006/relationships/image" Target="../media/image17.jpeg"/><Relationship Id="rId17" Type="http://schemas.openxmlformats.org/officeDocument/2006/relationships/image" Target="../media/image22.jpeg"/><Relationship Id="rId25" Type="http://schemas.openxmlformats.org/officeDocument/2006/relationships/image" Target="../media/image30.jpeg"/><Relationship Id="rId33" Type="http://schemas.openxmlformats.org/officeDocument/2006/relationships/image" Target="../media/image38.jpeg"/><Relationship Id="rId38" Type="http://schemas.openxmlformats.org/officeDocument/2006/relationships/image" Target="../media/image43.png"/><Relationship Id="rId46" Type="http://schemas.openxmlformats.org/officeDocument/2006/relationships/image" Target="../media/image51.jpeg"/><Relationship Id="rId59" Type="http://schemas.openxmlformats.org/officeDocument/2006/relationships/image" Target="../media/image64.png"/><Relationship Id="rId67" Type="http://schemas.openxmlformats.org/officeDocument/2006/relationships/image" Target="../media/image72.png"/><Relationship Id="rId20" Type="http://schemas.openxmlformats.org/officeDocument/2006/relationships/image" Target="../media/image25.jpeg"/><Relationship Id="rId41" Type="http://schemas.openxmlformats.org/officeDocument/2006/relationships/image" Target="../media/image46.png"/><Relationship Id="rId54" Type="http://schemas.openxmlformats.org/officeDocument/2006/relationships/image" Target="../media/image59.jpeg"/><Relationship Id="rId62" Type="http://schemas.openxmlformats.org/officeDocument/2006/relationships/image" Target="../media/image67.jpeg"/><Relationship Id="rId70" Type="http://schemas.openxmlformats.org/officeDocument/2006/relationships/image" Target="../media/image75.jpeg"/><Relationship Id="rId75" Type="http://schemas.openxmlformats.org/officeDocument/2006/relationships/image" Target="../media/image80.png"/><Relationship Id="rId83" Type="http://schemas.openxmlformats.org/officeDocument/2006/relationships/image" Target="../media/image88.jpeg"/><Relationship Id="rId88" Type="http://schemas.openxmlformats.org/officeDocument/2006/relationships/image" Target="../media/image93.png"/><Relationship Id="rId91" Type="http://schemas.openxmlformats.org/officeDocument/2006/relationships/image" Target="../media/image96.png"/><Relationship Id="rId96" Type="http://schemas.openxmlformats.org/officeDocument/2006/relationships/image" Target="../media/image101.jpeg"/><Relationship Id="rId1" Type="http://schemas.openxmlformats.org/officeDocument/2006/relationships/image" Target="../media/image6.png"/><Relationship Id="rId6" Type="http://schemas.openxmlformats.org/officeDocument/2006/relationships/image" Target="../media/image11.jpeg"/><Relationship Id="rId15" Type="http://schemas.openxmlformats.org/officeDocument/2006/relationships/image" Target="../media/image20.jpeg"/><Relationship Id="rId23" Type="http://schemas.openxmlformats.org/officeDocument/2006/relationships/image" Target="../media/image28.jpeg"/><Relationship Id="rId28" Type="http://schemas.openxmlformats.org/officeDocument/2006/relationships/image" Target="../media/image33.png"/><Relationship Id="rId36" Type="http://schemas.openxmlformats.org/officeDocument/2006/relationships/image" Target="../media/image41.jpeg"/><Relationship Id="rId49" Type="http://schemas.openxmlformats.org/officeDocument/2006/relationships/image" Target="../media/image54.jpeg"/><Relationship Id="rId57" Type="http://schemas.openxmlformats.org/officeDocument/2006/relationships/image" Target="../media/image62.jpeg"/><Relationship Id="rId10" Type="http://schemas.openxmlformats.org/officeDocument/2006/relationships/image" Target="../media/image15.jpeg"/><Relationship Id="rId31" Type="http://schemas.openxmlformats.org/officeDocument/2006/relationships/image" Target="../media/image36.jpeg"/><Relationship Id="rId44" Type="http://schemas.openxmlformats.org/officeDocument/2006/relationships/image" Target="../media/image49.jpeg"/><Relationship Id="rId52" Type="http://schemas.openxmlformats.org/officeDocument/2006/relationships/image" Target="../media/image57.png"/><Relationship Id="rId60" Type="http://schemas.openxmlformats.org/officeDocument/2006/relationships/image" Target="../media/image65.jpeg"/><Relationship Id="rId65" Type="http://schemas.openxmlformats.org/officeDocument/2006/relationships/image" Target="../media/image70.jpeg"/><Relationship Id="rId73" Type="http://schemas.openxmlformats.org/officeDocument/2006/relationships/image" Target="../media/image78.jpeg"/><Relationship Id="rId78" Type="http://schemas.openxmlformats.org/officeDocument/2006/relationships/image" Target="../media/image83.jpeg"/><Relationship Id="rId81" Type="http://schemas.openxmlformats.org/officeDocument/2006/relationships/image" Target="../media/image86.jpeg"/><Relationship Id="rId86" Type="http://schemas.openxmlformats.org/officeDocument/2006/relationships/image" Target="../media/image91.jpeg"/><Relationship Id="rId94" Type="http://schemas.openxmlformats.org/officeDocument/2006/relationships/image" Target="../media/image99.jpeg"/><Relationship Id="rId99" Type="http://schemas.openxmlformats.org/officeDocument/2006/relationships/image" Target="../media/image104.jpeg"/><Relationship Id="rId4" Type="http://schemas.openxmlformats.org/officeDocument/2006/relationships/image" Target="../media/image9.png"/><Relationship Id="rId9" Type="http://schemas.openxmlformats.org/officeDocument/2006/relationships/image" Target="../media/image14.png"/><Relationship Id="rId13" Type="http://schemas.openxmlformats.org/officeDocument/2006/relationships/image" Target="../media/image18.png"/><Relationship Id="rId18" Type="http://schemas.openxmlformats.org/officeDocument/2006/relationships/image" Target="../media/image23.jpeg"/><Relationship Id="rId39" Type="http://schemas.openxmlformats.org/officeDocument/2006/relationships/image" Target="../media/image44.png"/></Relationships>
</file>

<file path=xl/drawings/_rels/drawing4.xml.rels><?xml version="1.0" encoding="UTF-8" standalone="yes"?>
<Relationships xmlns="http://schemas.openxmlformats.org/package/2006/relationships"><Relationship Id="rId3" Type="http://schemas.openxmlformats.org/officeDocument/2006/relationships/hyperlink" Target="#BUSCAR!E5"/><Relationship Id="rId2" Type="http://schemas.openxmlformats.org/officeDocument/2006/relationships/hyperlink" Target="#MEN&#218;!E5"/><Relationship Id="rId1" Type="http://schemas.openxmlformats.org/officeDocument/2006/relationships/image" Target="../media/image1.png"/><Relationship Id="rId5" Type="http://schemas.openxmlformats.org/officeDocument/2006/relationships/image" Target="../media/image106.emf"/><Relationship Id="rId4" Type="http://schemas.openxmlformats.org/officeDocument/2006/relationships/hyperlink" Target="#DOTACI&#211;N!E5"/></Relationships>
</file>

<file path=xl/drawings/_rels/drawing5.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6.xml.rels><?xml version="1.0" encoding="UTF-8" standalone="yes"?>
<Relationships xmlns="http://schemas.openxmlformats.org/package/2006/relationships"><Relationship Id="rId8" Type="http://schemas.openxmlformats.org/officeDocument/2006/relationships/hyperlink" Target="#BUSCAR!E5"/><Relationship Id="rId13" Type="http://schemas.openxmlformats.org/officeDocument/2006/relationships/hyperlink" Target="http://fapp.saludcapital.gov.co/estadisticos/pai/BASES/DOCUMENTOS%20PAI/STAND%20POLITICO-NORMATIVO/Resoluciones/Resolucion%20044450%20DE%2001996%20.pdf" TargetMode="External"/><Relationship Id="rId3" Type="http://schemas.openxmlformats.org/officeDocument/2006/relationships/image" Target="../media/image109.png"/><Relationship Id="rId7" Type="http://schemas.openxmlformats.org/officeDocument/2006/relationships/hyperlink" Target="#MEN&#218;!E5"/><Relationship Id="rId12" Type="http://schemas.openxmlformats.org/officeDocument/2006/relationships/hyperlink" Target="#'1TOD_S'!A1"/><Relationship Id="rId2" Type="http://schemas.microsoft.com/office/2007/relationships/hdphoto" Target="../media/hdphoto1.wdp"/><Relationship Id="rId1" Type="http://schemas.openxmlformats.org/officeDocument/2006/relationships/image" Target="../media/image108.png"/><Relationship Id="rId6" Type="http://schemas.openxmlformats.org/officeDocument/2006/relationships/image" Target="../media/image111.png"/><Relationship Id="rId11" Type="http://schemas.openxmlformats.org/officeDocument/2006/relationships/image" Target="../media/image3.png"/><Relationship Id="rId5" Type="http://schemas.openxmlformats.org/officeDocument/2006/relationships/image" Target="../media/image110.png"/><Relationship Id="rId10" Type="http://schemas.openxmlformats.org/officeDocument/2006/relationships/hyperlink" Target="https://www.minsalud.gov.co/sites/rid/Lists/BibliotecaDigital/RIDE/DE/DIJ/resolucion-3100-de-2019.pdf" TargetMode="External"/><Relationship Id="rId4" Type="http://schemas.microsoft.com/office/2007/relationships/hdphoto" Target="../media/hdphoto2.wdp"/><Relationship Id="rId9" Type="http://schemas.openxmlformats.org/officeDocument/2006/relationships/hyperlink" Target="#DOTACI&#211;N!E5"/></Relationships>
</file>

<file path=xl/drawings/_rels/drawing7.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8.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hyperlink" Target="#MEN&#218;!E5"/><Relationship Id="rId18" Type="http://schemas.openxmlformats.org/officeDocument/2006/relationships/hyperlink" Target="https://www.ugc.edu.co/pages/juridica/documentos/institucionales/Norma_%20NTC_2050_98_codigo_electrico_col.pdf" TargetMode="External"/><Relationship Id="rId3" Type="http://schemas.openxmlformats.org/officeDocument/2006/relationships/hyperlink" Target="#'2S_CE_G'!B26"/><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8.png"/><Relationship Id="rId12" Type="http://schemas.openxmlformats.org/officeDocument/2006/relationships/image" Target="../media/image111.png"/><Relationship Id="rId17" Type="http://schemas.openxmlformats.org/officeDocument/2006/relationships/hyperlink" Target="https://www.saltoki.com/iluminacion/docs/03-UNE-12464.1.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image" Target="../media/image3.png"/><Relationship Id="rId16" Type="http://schemas.openxmlformats.org/officeDocument/2006/relationships/hyperlink" Target="https://sic.gov.co/sites/default/files/files/reglamentos%20tecnicos/RETILAP.pdf" TargetMode="External"/><Relationship Id="rId20" Type="http://schemas.openxmlformats.org/officeDocument/2006/relationships/hyperlink" Target="https://indigotecnologia.com/wp-content/uploads/2021/05/GUI%CC%81A-PARA-EL-DESARROLLO-Y-PRESENTACIO%CC%81N-DE-LOS-ESTUDIOS-DE-ESTABILIDAD-DE-MEDICAMENTOS-CONVENCIONA.pdf" TargetMode="External"/><Relationship Id="rId1" Type="http://schemas.openxmlformats.org/officeDocument/2006/relationships/hyperlink" Target="https://www.minsalud.gov.co/sites/rid/Lists/BibliotecaDigital/RIDE/DE/DIJ/resolucion-3100-de-2019.pdf" TargetMode="External"/><Relationship Id="rId6" Type="http://schemas.openxmlformats.org/officeDocument/2006/relationships/hyperlink" Target="#'2S_CE_G'!B4"/><Relationship Id="rId11" Type="http://schemas.openxmlformats.org/officeDocument/2006/relationships/image" Target="../media/image110.png"/><Relationship Id="rId24" Type="http://schemas.openxmlformats.org/officeDocument/2006/relationships/hyperlink" Target="https://www.armada.mil.co/sites/default/files/normograma_arc/mantenimiento1/NTC%201500.pdf" TargetMode="External"/><Relationship Id="rId5" Type="http://schemas.openxmlformats.org/officeDocument/2006/relationships/hyperlink" Target="#'2S_CE_G'!B11"/><Relationship Id="rId15" Type="http://schemas.openxmlformats.org/officeDocument/2006/relationships/hyperlink" Target="#DOTACI&#211;N!E5"/><Relationship Id="rId23" Type="http://schemas.openxmlformats.org/officeDocument/2006/relationships/hyperlink" Target="#'1TOD_S'!A1"/><Relationship Id="rId10" Type="http://schemas.microsoft.com/office/2007/relationships/hdphoto" Target="../media/hdphoto2.wdp"/><Relationship Id="rId19" Type="http://schemas.openxmlformats.org/officeDocument/2006/relationships/hyperlink" Target="https://www.retie.com.co/download/RETIE-EN-PDF-ACTUALIZADO.pdf" TargetMode="External"/><Relationship Id="rId4" Type="http://schemas.openxmlformats.org/officeDocument/2006/relationships/hyperlink" Target="#'2S_CE_G'!B18"/><Relationship Id="rId9" Type="http://schemas.openxmlformats.org/officeDocument/2006/relationships/image" Target="../media/image109.png"/><Relationship Id="rId14" Type="http://schemas.openxmlformats.org/officeDocument/2006/relationships/hyperlink" Target="#BUSCAR!E5"/><Relationship Id="rId22" Type="http://schemas.openxmlformats.org/officeDocument/2006/relationships/hyperlink" Target="#'2TOD_S'!A1"/></Relationships>
</file>

<file path=xl/drawings/_rels/drawing9.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10.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2TOD_S'!A1"/><Relationship Id="rId3" Type="http://schemas.openxmlformats.org/officeDocument/2006/relationships/hyperlink" Target="#'2S_CE_G'!B11"/><Relationship Id="rId21" Type="http://schemas.openxmlformats.org/officeDocument/2006/relationships/hyperlink" Target="https://www.minvivienda.gov.co/viceministerio-de-agua-y-saneamiento-basico/reglamento-tecnico-sector/reglamento-tecnico-del-sector-de-agua-potable-y-saneamiento-basico-ras"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fapp.saludcapital.gov.co/estadisticos/pai/BASES/DOCUMENTOS%20PAI/STAND%20POLITICO-NORMATIVO/Resoluciones/Resolucion%20044450%20DE%2001996%20.pdf" TargetMode="External"/><Relationship Id="rId2" Type="http://schemas.openxmlformats.org/officeDocument/2006/relationships/hyperlink" Target="#'2S_CE_G'!B18"/><Relationship Id="rId16" Type="http://schemas.openxmlformats.org/officeDocument/2006/relationships/hyperlink" Target="https://indigotecnologia.com/wp-content/uploads/2021/05/GUI%CC%81A-PARA-EL-DESARROLLO-Y-PRESENTACIO%CC%81N-DE-LOS-ESTUDIOS-DE-ESTABILIDAD-DE-MEDICAMENTOS-CONVENCIONA.pdf" TargetMode="External"/><Relationship Id="rId20" Type="http://schemas.openxmlformats.org/officeDocument/2006/relationships/hyperlink" Target="https://www.armada.mil.co/sites/default/files/normograma_arc/mantenimiento1/NTC%201500.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5" Type="http://schemas.openxmlformats.org/officeDocument/2006/relationships/image" Target="../media/image108.png"/><Relationship Id="rId15" Type="http://schemas.openxmlformats.org/officeDocument/2006/relationships/image" Target="../media/image3.png"/><Relationship Id="rId10" Type="http://schemas.openxmlformats.org/officeDocument/2006/relationships/image" Target="../media/image111.png"/><Relationship Id="rId19" Type="http://schemas.openxmlformats.org/officeDocument/2006/relationships/hyperlink" Target="#'1TOD_S'!A1"/><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s>
</file>

<file path=xl/drawings/_rels/drawing11.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12.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retie.com.co/download/RETIE-EN-PDF-ACTUALIZADO.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ugc.edu.co/pages/juridica/documentos/institucionales/Norma_%20NTC_2050_98_codigo_electrico_col.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indigotecnologia.com/wp-content/uploads/2021/05/GUI%CC%81A-PARA-EL-DESARROLLO-Y-PRESENTACIO%CC%81N-DE-LOS-ESTUDIOS-DE-ESTABILIDAD-DE-MEDICAMENTOS-CONVENCIONA.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www.saltoki.com/iluminacion/docs/03-UNE-12464.1.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13.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1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15.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1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17.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18.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19.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20.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21.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22.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23.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2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25.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2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27.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28.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ugc.edu.co/pages/juridica/documentos/institucionales/Norma_%20NTC_2050_98_codigo_electrico_col.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saltoki.com/iluminacion/docs/03-UNE-12464.1.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indigotecnologia.com/wp-content/uploads/2021/05/GUI%CC%81A-PARA-EL-DESARROLLO-Y-PRESENTACIO%CC%81N-DE-LOS-ESTUDIOS-DE-ESTABILIDAD-DE-MEDICAMENTOS-CONVENCIONA.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www.retie.com.co/download/RETIE-EN-PDF-ACTUALIZADO.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29.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30.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31.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32.xml.rels><?xml version="1.0" encoding="UTF-8" standalone="yes"?>
<Relationships xmlns="http://schemas.openxmlformats.org/package/2006/relationships"><Relationship Id="rId8" Type="http://schemas.openxmlformats.org/officeDocument/2006/relationships/hyperlink" Target="#'2S_CE_G'!B11"/><Relationship Id="rId13" Type="http://schemas.microsoft.com/office/2007/relationships/hdphoto" Target="../media/hdphoto2.wdp"/><Relationship Id="rId18" Type="http://schemas.openxmlformats.org/officeDocument/2006/relationships/hyperlink" Target="#DOTACI&#211;N!E5"/><Relationship Id="rId3" Type="http://schemas.openxmlformats.org/officeDocument/2006/relationships/hyperlink" Target="https://www.ugc.edu.co/pages/juridica/documentos/institucionales/Norma_%20NTC_2050_98_codigo_electrico_col.pdf" TargetMode="External"/><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hyperlink" Target="#'2S_CE_G'!B18"/><Relationship Id="rId12" Type="http://schemas.openxmlformats.org/officeDocument/2006/relationships/image" Target="../media/image109.png"/><Relationship Id="rId17" Type="http://schemas.openxmlformats.org/officeDocument/2006/relationships/hyperlink" Target="#BUSCAR!E5"/><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image" Target="../media/image3.png"/><Relationship Id="rId16" Type="http://schemas.openxmlformats.org/officeDocument/2006/relationships/hyperlink" Target="#MEN&#218;!E5"/><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https://www.minsalud.gov.co/sites/rid/Lists/BibliotecaDigital/RIDE/DE/DIJ/resolucion-3100-de-2019.pdf" TargetMode="External"/><Relationship Id="rId6" Type="http://schemas.openxmlformats.org/officeDocument/2006/relationships/hyperlink" Target="#'2S_CE_G'!B26"/><Relationship Id="rId11" Type="http://schemas.microsoft.com/office/2007/relationships/hdphoto" Target="../media/hdphoto1.wdp"/><Relationship Id="rId24" Type="http://schemas.openxmlformats.org/officeDocument/2006/relationships/hyperlink" Target="https://www.armada.mil.co/sites/default/files/normograma_arc/mantenimiento1/NTC%201500.pdf" TargetMode="External"/><Relationship Id="rId5" Type="http://schemas.openxmlformats.org/officeDocument/2006/relationships/hyperlink" Target="https://www.saltoki.com/iluminacion/docs/03-UNE-12464.1.pdf" TargetMode="External"/><Relationship Id="rId15" Type="http://schemas.openxmlformats.org/officeDocument/2006/relationships/image" Target="../media/image111.png"/><Relationship Id="rId23" Type="http://schemas.openxmlformats.org/officeDocument/2006/relationships/hyperlink" Target="#'1TOD_S'!A1"/><Relationship Id="rId10" Type="http://schemas.openxmlformats.org/officeDocument/2006/relationships/image" Target="../media/image108.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https://www.retie.com.co/download/RETIE-EN-PDF-ACTUALIZADO.pdf" TargetMode="External"/><Relationship Id="rId9" Type="http://schemas.openxmlformats.org/officeDocument/2006/relationships/hyperlink" Target="#'2S_CE_G'!B4"/><Relationship Id="rId14" Type="http://schemas.openxmlformats.org/officeDocument/2006/relationships/image" Target="../media/image110.png"/><Relationship Id="rId22" Type="http://schemas.openxmlformats.org/officeDocument/2006/relationships/hyperlink" Target="#'2TOD_S'!A1"/></Relationships>
</file>

<file path=xl/drawings/_rels/drawing33.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3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35.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3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ugc.edu.co/pages/juridica/documentos/institucionales/Norma_%20NTC_2050_98_codigo_electrico_col.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saltoki.com/iluminacion/docs/03-UNE-12464.1.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indigotecnologia.com/wp-content/uploads/2021/05/GUI%CC%81A-PARA-EL-DESARROLLO-Y-PRESENTACIO%CC%81N-DE-LOS-ESTUDIOS-DE-ESTABILIDAD-DE-MEDICAMENTOS-CONVENCIONA.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www.retie.com.co/download/RETIE-EN-PDF-ACTUALIZADO.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37.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38.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ugc.edu.co/pages/juridica/documentos/institucionales/Norma_%20NTC_2050_98_codigo_electrico_col.pdf" TargetMode="External"/><Relationship Id="rId3" Type="http://schemas.openxmlformats.org/officeDocument/2006/relationships/hyperlink" Target="#'2S_CE_G'!B11"/><Relationship Id="rId21" Type="http://schemas.openxmlformats.org/officeDocument/2006/relationships/hyperlink" Target="#'2TOD_S'!A1"/><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indigotecnologia.com/wp-content/uploads/2021/05/GUI%CC%81A-PARA-EL-DESARROLLO-Y-PRESENTACIO%CC%81N-DE-LOS-ESTUDIOS-DE-ESTABILIDAD-DE-MEDICAMENTOS-CONVENCIONA.pdf" TargetMode="External"/><Relationship Id="rId2" Type="http://schemas.openxmlformats.org/officeDocument/2006/relationships/hyperlink" Target="#'2S_CE_G'!B18"/><Relationship Id="rId16" Type="http://schemas.openxmlformats.org/officeDocument/2006/relationships/hyperlink" Target="https://www.saltoki.com/iluminacion/docs/03-UNE-12464.1.pdf" TargetMode="External"/><Relationship Id="rId20" Type="http://schemas.openxmlformats.org/officeDocument/2006/relationships/hyperlink" Target="http://fapp.saludcapital.gov.co/estadisticos/pai/BASES/DOCUMENTOS%20PAI/STAND%20POLITICO-NORMATIVO/Resoluciones/Resolucion%20044450%20DE%2001996%20.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minvivienda.gov.co/viceministerio-de-agua-y-saneamiento-basico/reglamento-tecnico-sector/reglamento-tecnico-del-sector-de-agua-potable-y-saneamiento-basico-ras"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https://www.armada.mil.co/sites/default/files/normograma_arc/mantenimiento1/NTC%201500.pdf" TargetMode="External"/><Relationship Id="rId10" Type="http://schemas.openxmlformats.org/officeDocument/2006/relationships/image" Target="../media/image111.png"/><Relationship Id="rId19" Type="http://schemas.openxmlformats.org/officeDocument/2006/relationships/hyperlink" Target="https://sic.gov.co/sites/default/files/files/reglamentos%20tecnicos/RETILAP.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1TOD_S'!A1"/></Relationships>
</file>

<file path=xl/drawings/_rels/drawing39.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40.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indigotecnologia.com/wp-content/uploads/2021/05/GUI%CC%81A-PARA-EL-DESARROLLO-Y-PRESENTACIO%CC%81N-DE-LOS-ESTUDIOS-DE-ESTABILIDAD-DE-MEDICAMENTOS-CONVENCIONA.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www.saltoki.com/iluminacion/docs/03-UNE-12464.1.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41.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42.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43.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4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45.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4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47.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48.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49.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50.xml.rels><?xml version="1.0" encoding="UTF-8" standalone="yes"?>
<Relationships xmlns="http://schemas.openxmlformats.org/package/2006/relationships"><Relationship Id="rId8" Type="http://schemas.microsoft.com/office/2007/relationships/hdphoto" Target="../media/hdphoto1.wdp"/><Relationship Id="rId13" Type="http://schemas.openxmlformats.org/officeDocument/2006/relationships/hyperlink" Target="#MEN&#218;!E5"/><Relationship Id="rId18" Type="http://schemas.openxmlformats.org/officeDocument/2006/relationships/hyperlink" Target="https://www.saltoki.com/iluminacion/docs/03-UNE-12464.1.pdf" TargetMode="External"/><Relationship Id="rId3" Type="http://schemas.openxmlformats.org/officeDocument/2006/relationships/hyperlink" Target="#'2S_CE_G'!B26"/><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8.png"/><Relationship Id="rId12" Type="http://schemas.openxmlformats.org/officeDocument/2006/relationships/image" Target="../media/image111.png"/><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image" Target="../media/image3.png"/><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https://www.minsalud.gov.co/sites/rid/Lists/BibliotecaDigital/RIDE/DE/DIJ/resolucion-3100-de-2019.pdf" TargetMode="External"/><Relationship Id="rId6" Type="http://schemas.openxmlformats.org/officeDocument/2006/relationships/hyperlink" Target="#'2S_CE_G'!B4"/><Relationship Id="rId11" Type="http://schemas.openxmlformats.org/officeDocument/2006/relationships/image" Target="../media/image110.png"/><Relationship Id="rId24" Type="http://schemas.openxmlformats.org/officeDocument/2006/relationships/hyperlink" Target="https://www.armada.mil.co/sites/default/files/normograma_arc/mantenimiento1/NTC%201500.pdf" TargetMode="External"/><Relationship Id="rId5" Type="http://schemas.openxmlformats.org/officeDocument/2006/relationships/hyperlink" Target="#'2S_CE_G'!B11"/><Relationship Id="rId15" Type="http://schemas.openxmlformats.org/officeDocument/2006/relationships/hyperlink" Target="#DOTACI&#211;N!E5"/><Relationship Id="rId23" Type="http://schemas.openxmlformats.org/officeDocument/2006/relationships/hyperlink" Target="#'1TOD_S'!A1"/><Relationship Id="rId10" Type="http://schemas.microsoft.com/office/2007/relationships/hdphoto" Target="../media/hdphoto2.wdp"/><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18"/><Relationship Id="rId9" Type="http://schemas.openxmlformats.org/officeDocument/2006/relationships/image" Target="../media/image109.png"/><Relationship Id="rId14" Type="http://schemas.openxmlformats.org/officeDocument/2006/relationships/hyperlink" Target="#BUSCAR!E5"/><Relationship Id="rId22" Type="http://schemas.openxmlformats.org/officeDocument/2006/relationships/hyperlink" Target="#'2TOD_S'!A1"/></Relationships>
</file>

<file path=xl/drawings/_rels/drawing51.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52.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53.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5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55.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5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57.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58.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59.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60.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61.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62.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63.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6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65.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6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67.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68.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69.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70.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71.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72.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73.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7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75.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7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77.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78.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79.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80.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81.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82.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CE_G'!B11"/><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CE_G'!B18"/><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CE_G'!B26"/><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CE_G'!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drawing83.xml.rels><?xml version="1.0" encoding="UTF-8" standalone="yes"?>
<Relationships xmlns="http://schemas.openxmlformats.org/package/2006/relationships"><Relationship Id="rId3" Type="http://schemas.openxmlformats.org/officeDocument/2006/relationships/hyperlink" Target="#DOTACI&#211;N!E5"/><Relationship Id="rId2" Type="http://schemas.openxmlformats.org/officeDocument/2006/relationships/hyperlink" Target="#BUSCAR!E5"/><Relationship Id="rId1" Type="http://schemas.openxmlformats.org/officeDocument/2006/relationships/hyperlink" Target="#MEN&#218;!E5"/></Relationships>
</file>

<file path=xl/drawings/_rels/drawing8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hyperlink" Target="#DOTACI&#211;N!E5"/><Relationship Id="rId18" Type="http://schemas.openxmlformats.org/officeDocument/2006/relationships/hyperlink" Target="https://www.saltoki.com/iluminacion/docs/03-UNE-12464.1.pdf" TargetMode="External"/><Relationship Id="rId3" Type="http://schemas.openxmlformats.org/officeDocument/2006/relationships/hyperlink" Target="#'2S_A.parto'!B10"/><Relationship Id="rId21" Type="http://schemas.openxmlformats.org/officeDocument/2006/relationships/hyperlink" Target="http://fapp.saludcapital.gov.co/estadisticos/pai/BASES/DOCUMENTOS%20PAI/STAND%20POLITICO-NORMATIVO/Resoluciones/Resolucion%20044450%20DE%2001996%20.pdf" TargetMode="External"/><Relationship Id="rId7" Type="http://schemas.openxmlformats.org/officeDocument/2006/relationships/image" Target="../media/image109.png"/><Relationship Id="rId12" Type="http://schemas.openxmlformats.org/officeDocument/2006/relationships/hyperlink" Target="#BUSCAR!E5"/><Relationship Id="rId17" Type="http://schemas.openxmlformats.org/officeDocument/2006/relationships/hyperlink" Target="https://www.retie.com.co/download/RETIE-EN-PDF-ACTUALIZADO.pdf" TargetMode="External"/><Relationship Id="rId25" Type="http://schemas.openxmlformats.org/officeDocument/2006/relationships/hyperlink" Target="https://www.minvivienda.gov.co/viceministerio-de-agua-y-saneamiento-basico/reglamento-tecnico-sector/reglamento-tecnico-del-sector-de-agua-potable-y-saneamiento-basico-ras" TargetMode="External"/><Relationship Id="rId2" Type="http://schemas.openxmlformats.org/officeDocument/2006/relationships/hyperlink" Target="#'2S_A.parto'!B26"/><Relationship Id="rId16" Type="http://schemas.openxmlformats.org/officeDocument/2006/relationships/hyperlink" Target="https://www.ugc.edu.co/pages/juridica/documentos/institucionales/Norma_%20NTC_2050_98_codigo_electrico_col.pdf" TargetMode="External"/><Relationship Id="rId20" Type="http://schemas.openxmlformats.org/officeDocument/2006/relationships/hyperlink" Target="https://sic.gov.co/sites/default/files/files/reglamentos%20tecnicos/RETILAP.pdf" TargetMode="External"/><Relationship Id="rId1" Type="http://schemas.openxmlformats.org/officeDocument/2006/relationships/hyperlink" Target="#'2S_A.parto'!B35"/><Relationship Id="rId6" Type="http://schemas.microsoft.com/office/2007/relationships/hdphoto" Target="../media/hdphoto1.wdp"/><Relationship Id="rId11" Type="http://schemas.openxmlformats.org/officeDocument/2006/relationships/hyperlink" Target="#MEN&#218;!E5"/><Relationship Id="rId24" Type="http://schemas.openxmlformats.org/officeDocument/2006/relationships/hyperlink" Target="https://www.armada.mil.co/sites/default/files/normograma_arc/mantenimiento1/NTC%201500.pdf" TargetMode="External"/><Relationship Id="rId5" Type="http://schemas.openxmlformats.org/officeDocument/2006/relationships/image" Target="../media/image108.png"/><Relationship Id="rId15" Type="http://schemas.openxmlformats.org/officeDocument/2006/relationships/image" Target="../media/image3.png"/><Relationship Id="rId23" Type="http://schemas.openxmlformats.org/officeDocument/2006/relationships/hyperlink" Target="#'1TOD_S'!A1"/><Relationship Id="rId10" Type="http://schemas.openxmlformats.org/officeDocument/2006/relationships/image" Target="../media/image111.png"/><Relationship Id="rId19" Type="http://schemas.openxmlformats.org/officeDocument/2006/relationships/hyperlink" Target="https://indigotecnologia.com/wp-content/uploads/2021/05/GUI%CC%81A-PARA-EL-DESARROLLO-Y-PRESENTACIO%CC%81N-DE-LOS-ESTUDIOS-DE-ESTABILIDAD-DE-MEDICAMENTOS-CONVENCIONA.pdf" TargetMode="External"/><Relationship Id="rId4" Type="http://schemas.openxmlformats.org/officeDocument/2006/relationships/hyperlink" Target="#'2S_A.parto'!B4"/><Relationship Id="rId9" Type="http://schemas.openxmlformats.org/officeDocument/2006/relationships/image" Target="../media/image110.png"/><Relationship Id="rId14" Type="http://schemas.openxmlformats.org/officeDocument/2006/relationships/hyperlink" Target="https://www.minsalud.gov.co/sites/rid/Lists/BibliotecaDigital/RIDE/DE/DIJ/resolucion-3100-de-2019.pdf" TargetMode="External"/><Relationship Id="rId22" Type="http://schemas.openxmlformats.org/officeDocument/2006/relationships/hyperlink" Target="#'2TOD_S'!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07.emf"/></Relationships>
</file>

<file path=xl/drawings/drawing1.xml><?xml version="1.0" encoding="utf-8"?>
<xdr:wsDr xmlns:xdr="http://schemas.openxmlformats.org/drawingml/2006/spreadsheetDrawing" xmlns:a="http://schemas.openxmlformats.org/drawingml/2006/main">
  <xdr:twoCellAnchor editAs="oneCell">
    <xdr:from>
      <xdr:col>2</xdr:col>
      <xdr:colOff>504825</xdr:colOff>
      <xdr:row>2</xdr:row>
      <xdr:rowOff>49552</xdr:rowOff>
    </xdr:from>
    <xdr:to>
      <xdr:col>3</xdr:col>
      <xdr:colOff>1425244</xdr:colOff>
      <xdr:row>5</xdr:row>
      <xdr:rowOff>289124</xdr:rowOff>
    </xdr:to>
    <xdr:pic>
      <xdr:nvPicPr>
        <xdr:cNvPr id="3" name="Imagen 2" descr="Inicio - IPS Universitaria">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33500" y="468652"/>
          <a:ext cx="2221535" cy="17692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922972</xdr:colOff>
      <xdr:row>5</xdr:row>
      <xdr:rowOff>380999</xdr:rowOff>
    </xdr:from>
    <xdr:to>
      <xdr:col>7</xdr:col>
      <xdr:colOff>1206341</xdr:colOff>
      <xdr:row>36</xdr:row>
      <xdr:rowOff>149541</xdr:rowOff>
    </xdr:to>
    <xdr:graphicFrame macro="">
      <xdr:nvGraphicFramePr>
        <xdr:cNvPr id="2" name="Diagrama 1">
          <a:extLst>
            <a:ext uri="{FF2B5EF4-FFF2-40B4-BE49-F238E27FC236}">
              <a16:creationId xmlns:a16="http://schemas.microsoft.com/office/drawing/2014/main" id="{00000000-0008-0000-0000-000002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oneCellAnchor>
    <xdr:from>
      <xdr:col>3</xdr:col>
      <xdr:colOff>4135755</xdr:colOff>
      <xdr:row>12</xdr:row>
      <xdr:rowOff>193833</xdr:rowOff>
    </xdr:from>
    <xdr:ext cx="1638300" cy="331116"/>
    <xdr:sp macro="" textlink="">
      <xdr:nvSpPr>
        <xdr:cNvPr id="13" name="CuadroTexto 12">
          <a:extLst>
            <a:ext uri="{FF2B5EF4-FFF2-40B4-BE49-F238E27FC236}">
              <a16:creationId xmlns:a16="http://schemas.microsoft.com/office/drawing/2014/main" id="{00000000-0008-0000-0000-00000D000000}"/>
            </a:ext>
          </a:extLst>
        </xdr:cNvPr>
        <xdr:cNvSpPr txBox="1"/>
      </xdr:nvSpPr>
      <xdr:spPr>
        <a:xfrm>
          <a:off x="6290786" y="3503771"/>
          <a:ext cx="1638300" cy="33111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s-ES" sz="1400" b="1">
              <a:solidFill>
                <a:sysClr val="windowText" lastClr="000000"/>
              </a:solidFill>
              <a:latin typeface="Segoe UI" panose="020B0502040204020203" pitchFamily="34" charset="0"/>
              <a:cs typeface="Segoe UI" panose="020B0502040204020203" pitchFamily="34" charset="0"/>
            </a:rPr>
            <a:t>GENERALIDADES</a:t>
          </a:r>
        </a:p>
      </xdr:txBody>
    </xdr:sp>
    <xdr:clientData/>
  </xdr:oneCellAnchor>
  <xdr:oneCellAnchor>
    <xdr:from>
      <xdr:col>3</xdr:col>
      <xdr:colOff>2832732</xdr:colOff>
      <xdr:row>22</xdr:row>
      <xdr:rowOff>79056</xdr:rowOff>
    </xdr:from>
    <xdr:ext cx="1638300" cy="569900"/>
    <xdr:sp macro="" textlink="">
      <xdr:nvSpPr>
        <xdr:cNvPr id="15" name="CuadroTexto 14">
          <a:hlinkClick xmlns:r="http://schemas.openxmlformats.org/officeDocument/2006/relationships" r:id="rId7"/>
          <a:extLst>
            <a:ext uri="{FF2B5EF4-FFF2-40B4-BE49-F238E27FC236}">
              <a16:creationId xmlns:a16="http://schemas.microsoft.com/office/drawing/2014/main" id="{00000000-0008-0000-0000-00000F000000}"/>
            </a:ext>
          </a:extLst>
        </xdr:cNvPr>
        <xdr:cNvSpPr txBox="1"/>
      </xdr:nvSpPr>
      <xdr:spPr>
        <a:xfrm>
          <a:off x="5202076" y="5139212"/>
          <a:ext cx="1638300" cy="5699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s-ES" sz="1400" b="1">
              <a:solidFill>
                <a:sysClr val="windowText" lastClr="000000"/>
              </a:solidFill>
              <a:latin typeface="Segoe UI" panose="020B0502040204020203" pitchFamily="34" charset="0"/>
              <a:cs typeface="Segoe UI" panose="020B0502040204020203" pitchFamily="34" charset="0"/>
            </a:rPr>
            <a:t>BÚSQUEDA</a:t>
          </a:r>
          <a:r>
            <a:rPr lang="es-ES" sz="1400" b="1" baseline="0">
              <a:solidFill>
                <a:sysClr val="windowText" lastClr="000000"/>
              </a:solidFill>
              <a:latin typeface="Segoe UI" panose="020B0502040204020203" pitchFamily="34" charset="0"/>
              <a:cs typeface="Segoe UI" panose="020B0502040204020203" pitchFamily="34" charset="0"/>
            </a:rPr>
            <a:t> DE SERVICIOS</a:t>
          </a:r>
          <a:endParaRPr lang="es-ES" sz="1400" b="1">
            <a:solidFill>
              <a:sysClr val="windowText" lastClr="000000"/>
            </a:solidFill>
            <a:latin typeface="Segoe UI" panose="020B0502040204020203" pitchFamily="34" charset="0"/>
            <a:cs typeface="Segoe UI" panose="020B0502040204020203" pitchFamily="34" charset="0"/>
          </a:endParaRPr>
        </a:p>
      </xdr:txBody>
    </xdr:sp>
    <xdr:clientData/>
  </xdr:oneCellAnchor>
  <xdr:oneCellAnchor>
    <xdr:from>
      <xdr:col>3</xdr:col>
      <xdr:colOff>5158262</xdr:colOff>
      <xdr:row>27</xdr:row>
      <xdr:rowOff>123347</xdr:rowOff>
    </xdr:from>
    <xdr:ext cx="1638300" cy="569900"/>
    <xdr:sp macro="" textlink="">
      <xdr:nvSpPr>
        <xdr:cNvPr id="16" name="CuadroTexto 15">
          <a:hlinkClick xmlns:r="http://schemas.openxmlformats.org/officeDocument/2006/relationships" r:id="rId8"/>
          <a:extLst>
            <a:ext uri="{FF2B5EF4-FFF2-40B4-BE49-F238E27FC236}">
              <a16:creationId xmlns:a16="http://schemas.microsoft.com/office/drawing/2014/main" id="{00000000-0008-0000-0000-000010000000}"/>
            </a:ext>
          </a:extLst>
        </xdr:cNvPr>
        <xdr:cNvSpPr txBox="1"/>
      </xdr:nvSpPr>
      <xdr:spPr>
        <a:xfrm>
          <a:off x="7313293" y="6255066"/>
          <a:ext cx="1638300" cy="5699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r>
            <a:rPr lang="es-ES" sz="1400" b="1">
              <a:solidFill>
                <a:sysClr val="windowText" lastClr="000000"/>
              </a:solidFill>
              <a:latin typeface="Segoe UI" panose="020B0502040204020203" pitchFamily="34" charset="0"/>
              <a:cs typeface="Segoe UI" panose="020B0502040204020203" pitchFamily="34" charset="0"/>
            </a:rPr>
            <a:t>BÚSQUEDA</a:t>
          </a:r>
          <a:r>
            <a:rPr lang="es-ES" sz="1400" b="1" baseline="0">
              <a:solidFill>
                <a:sysClr val="windowText" lastClr="000000"/>
              </a:solidFill>
              <a:latin typeface="Segoe UI" panose="020B0502040204020203" pitchFamily="34" charset="0"/>
              <a:cs typeface="Segoe UI" panose="020B0502040204020203" pitchFamily="34" charset="0"/>
            </a:rPr>
            <a:t> DE DOTACIÓN</a:t>
          </a:r>
          <a:endParaRPr lang="es-ES" sz="1400" b="1">
            <a:solidFill>
              <a:sysClr val="windowText" lastClr="000000"/>
            </a:solidFill>
            <a:latin typeface="Segoe UI" panose="020B0502040204020203" pitchFamily="34" charset="0"/>
            <a:cs typeface="Segoe UI" panose="020B0502040204020203" pitchFamily="34" charset="0"/>
          </a:endParaRPr>
        </a:p>
      </xdr:txBody>
    </xdr:sp>
    <xdr:clientData/>
  </xdr:oneCellAnchor>
  <xdr:twoCellAnchor>
    <xdr:from>
      <xdr:col>0</xdr:col>
      <xdr:colOff>583405</xdr:colOff>
      <xdr:row>45</xdr:row>
      <xdr:rowOff>120972</xdr:rowOff>
    </xdr:from>
    <xdr:to>
      <xdr:col>10</xdr:col>
      <xdr:colOff>421003</xdr:colOff>
      <xdr:row>71</xdr:row>
      <xdr:rowOff>122873</xdr:rowOff>
    </xdr:to>
    <xdr:sp macro="" textlink="">
      <xdr:nvSpPr>
        <xdr:cNvPr id="5" name="CuadroTexto 4">
          <a:extLst>
            <a:ext uri="{FF2B5EF4-FFF2-40B4-BE49-F238E27FC236}">
              <a16:creationId xmlns:a16="http://schemas.microsoft.com/office/drawing/2014/main" id="{00000000-0008-0000-0000-000005000000}"/>
            </a:ext>
          </a:extLst>
        </xdr:cNvPr>
        <xdr:cNvSpPr txBox="1"/>
      </xdr:nvSpPr>
      <xdr:spPr>
        <a:xfrm>
          <a:off x="583405" y="10110316"/>
          <a:ext cx="13458348" cy="5574026"/>
        </a:xfrm>
        <a:prstGeom prst="rect">
          <a:avLst/>
        </a:prstGeom>
        <a:noFill/>
        <a:ln w="28575" cmpd="sng">
          <a:solidFill>
            <a:schemeClr val="accent6">
              <a:lumMod val="7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0" i="0">
              <a:solidFill>
                <a:schemeClr val="dk1"/>
              </a:solidFill>
              <a:effectLst/>
              <a:latin typeface="Segoe UI" panose="020B0502040204020203" pitchFamily="34" charset="0"/>
              <a:ea typeface="+mn-ea"/>
              <a:cs typeface="Segoe UI" panose="020B0502040204020203" pitchFamily="34" charset="0"/>
            </a:rPr>
            <a:t>Según el Registro Especial de Prestadores de Servicios de Salud (REPS), la IPS Universitaria actualmente cuenta con 97 servicios habilitados a la fecha entre la sede Clínica León XIII y la sede Prado; distribuidos en los grupos de Apoyo Diagnóstico y Complementación Terapéutica, Atención Inmediata, Consulta Externa, Internación y Quirúrgicos .</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 </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Con base en lo anterior, y como parte del Plan de Desarrollo Institucional 2017-2026, este proyecto se realiza partiendo de la necesidad de la IPS Universitaria de contar con una metodología a implementar para la definición de necesidades de tecnología biomédica cuando se requiera la apertura de nuevos servicios, esto con el fin de sintetizar en una sola herramienta todos los requerimientos en cuanto a dotación biomédica que deben tenerse en cuenta para habilitar un nuevo servicio, así como para los servicios ya existentes en la institución.</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 </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Enlazado a las necesidades de tecnología biomédica, es fundamental considerar los parámetros técnicos y los requerimientos de infraestructura que esta conlleva, evaluando las dimensiones, peso, requerimientos eléctricos y sanitarios, ya que son aspectos importantes para la instalación y funcionamiento del equipamiento biomédico, por lo que su consideración es representativa en caso de que se requiera intervenir las instalaciones y así evitar detener el flujo operacional de la institución.</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 </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Por otra parte, según el Sistema Único de Acreditación en Salud, existe una definición de los estándares de acreditación para las instituciones de salud, los cuales son: seguridad del paciente y gestión clínica, humanización de la atención, enfoque y gestión del riesgo, y gestión de la tecnología .</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 </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Con base en lo anterior, y como parte del proceso de Acreditación en Salud que busca alcanzar la IPS Universitaria, este proyecto se alinea al grupo de estándares de gestión de la tecnología, principalmente con el estándar 132 (GT1) y el estándar 133 (GT2), en los cuales se evalúa que la institución cuente con procesos para la planeación, la gestión y la evaluación de la tecnología; y además que tenga una política definida para la adquisición, incorporación, monitorización, control y reposición de la misma. </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 </a:t>
          </a:r>
          <a:endParaRPr lang="es-ES" sz="1400" b="0" i="0">
            <a:solidFill>
              <a:schemeClr val="dk1"/>
            </a:solidFill>
            <a:effectLst/>
            <a:latin typeface="Segoe UI" panose="020B0502040204020203" pitchFamily="34" charset="0"/>
            <a:ea typeface="+mn-ea"/>
            <a:cs typeface="Segoe UI" panose="020B0502040204020203" pitchFamily="34" charset="0"/>
          </a:endParaRPr>
        </a:p>
        <a:p>
          <a:r>
            <a:rPr lang="es-CO" sz="1400" b="0" i="0">
              <a:solidFill>
                <a:schemeClr val="dk1"/>
              </a:solidFill>
              <a:effectLst/>
              <a:latin typeface="Segoe UI" panose="020B0502040204020203" pitchFamily="34" charset="0"/>
              <a:ea typeface="+mn-ea"/>
              <a:cs typeface="Segoe UI" panose="020B0502040204020203" pitchFamily="34" charset="0"/>
            </a:rPr>
            <a:t>De esta manera, el proyecto a desarrollar, además de fortalecer las etapas de planeación, selección y adquisición del proceso de gestión de la tecnología, contribuirá desde el área de Ingeniería Biomédica el proceso de Acreditación en Salud de la IPS Universitaria.</a:t>
          </a:r>
          <a:endParaRPr lang="es-ES" sz="1400" b="0" i="0">
            <a:latin typeface="Segoe UI" panose="020B0502040204020203" pitchFamily="34" charset="0"/>
            <a:cs typeface="Segoe UI" panose="020B0502040204020203" pitchFamily="34" charset="0"/>
          </a:endParaRPr>
        </a:p>
      </xdr:txBody>
    </xdr:sp>
    <xdr:clientData/>
  </xdr:twoCellAnchor>
  <xdr:twoCellAnchor>
    <xdr:from>
      <xdr:col>3</xdr:col>
      <xdr:colOff>2484597</xdr:colOff>
      <xdr:row>42</xdr:row>
      <xdr:rowOff>6191</xdr:rowOff>
    </xdr:from>
    <xdr:to>
      <xdr:col>7</xdr:col>
      <xdr:colOff>500063</xdr:colOff>
      <xdr:row>43</xdr:row>
      <xdr:rowOff>195737</xdr:rowOff>
    </xdr:to>
    <xdr:sp macro="" textlink="">
      <xdr:nvSpPr>
        <xdr:cNvPr id="9" name="Rectángulo: esquinas redondeadas 8">
          <a:extLst>
            <a:ext uri="{FF2B5EF4-FFF2-40B4-BE49-F238E27FC236}">
              <a16:creationId xmlns:a16="http://schemas.microsoft.com/office/drawing/2014/main" id="{00000000-0008-0000-0000-000009000000}"/>
            </a:ext>
          </a:extLst>
        </xdr:cNvPr>
        <xdr:cNvSpPr/>
      </xdr:nvSpPr>
      <xdr:spPr>
        <a:xfrm>
          <a:off x="4853941" y="9352597"/>
          <a:ext cx="5230653" cy="403859"/>
        </a:xfrm>
        <a:prstGeom prst="roundRect">
          <a:avLst/>
        </a:prstGeom>
        <a:solidFill>
          <a:schemeClr val="bg1"/>
        </a:solidFill>
        <a:ln>
          <a:solidFill>
            <a:srgbClr val="92D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i="1">
              <a:solidFill>
                <a:schemeClr val="accent5">
                  <a:lumMod val="50000"/>
                </a:schemeClr>
              </a:solidFill>
              <a:latin typeface="Segoe UI" panose="020B0502040204020203" pitchFamily="34" charset="0"/>
              <a:cs typeface="Segoe UI" panose="020B0502040204020203" pitchFamily="34" charset="0"/>
            </a:rPr>
            <a:t>JUSTIFICACIÓN</a:t>
          </a:r>
        </a:p>
      </xdr:txBody>
    </xdr:sp>
    <xdr:clientData/>
  </xdr:twoCellAnchor>
  <xdr:twoCellAnchor>
    <xdr:from>
      <xdr:col>6</xdr:col>
      <xdr:colOff>270034</xdr:colOff>
      <xdr:row>9</xdr:row>
      <xdr:rowOff>21907</xdr:rowOff>
    </xdr:from>
    <xdr:to>
      <xdr:col>10</xdr:col>
      <xdr:colOff>595312</xdr:colOff>
      <xdr:row>14</xdr:row>
      <xdr:rowOff>39528</xdr:rowOff>
    </xdr:to>
    <xdr:sp macro="" textlink="">
      <xdr:nvSpPr>
        <xdr:cNvPr id="10" name="Rectángulo: esquinas redondeadas 9">
          <a:extLst>
            <a:ext uri="{FF2B5EF4-FFF2-40B4-BE49-F238E27FC236}">
              <a16:creationId xmlns:a16="http://schemas.microsoft.com/office/drawing/2014/main" id="{00000000-0008-0000-0000-00000A000000}"/>
            </a:ext>
          </a:extLst>
        </xdr:cNvPr>
        <xdr:cNvSpPr/>
      </xdr:nvSpPr>
      <xdr:spPr>
        <a:xfrm>
          <a:off x="8366284" y="3153251"/>
          <a:ext cx="5635466" cy="589121"/>
        </a:xfrm>
        <a:prstGeom prst="roundRect">
          <a:avLst/>
        </a:prstGeom>
        <a:solidFill>
          <a:schemeClr val="accent2">
            <a:lumMod val="20000"/>
            <a:lumOff val="80000"/>
          </a:schemeClr>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200" b="1" i="0">
              <a:solidFill>
                <a:schemeClr val="accent5">
                  <a:lumMod val="50000"/>
                </a:schemeClr>
              </a:solidFill>
              <a:latin typeface="Segoe UI" panose="020B0502040204020203" pitchFamily="34" charset="0"/>
              <a:cs typeface="Segoe UI" panose="020B0502040204020203" pitchFamily="34" charset="0"/>
            </a:rPr>
            <a:t>1. Para</a:t>
          </a:r>
          <a:r>
            <a:rPr lang="es-ES" sz="1200" b="1" i="0" baseline="0">
              <a:solidFill>
                <a:schemeClr val="accent5">
                  <a:lumMod val="50000"/>
                </a:schemeClr>
              </a:solidFill>
              <a:latin typeface="Segoe UI" panose="020B0502040204020203" pitchFamily="34" charset="0"/>
              <a:cs typeface="Segoe UI" panose="020B0502040204020203" pitchFamily="34" charset="0"/>
            </a:rPr>
            <a:t> consultar sobre aspectos generales que aplican a todos los servicios</a:t>
          </a:r>
          <a:endParaRPr lang="es-ES" sz="1200" b="1" i="0">
            <a:solidFill>
              <a:schemeClr val="accent5">
                <a:lumMod val="50000"/>
              </a:schemeClr>
            </a:solidFill>
            <a:latin typeface="Segoe UI" panose="020B0502040204020203" pitchFamily="34" charset="0"/>
            <a:cs typeface="Segoe UI" panose="020B0502040204020203" pitchFamily="34" charset="0"/>
          </a:endParaRPr>
        </a:p>
      </xdr:txBody>
    </xdr:sp>
    <xdr:clientData/>
  </xdr:twoCellAnchor>
  <xdr:twoCellAnchor>
    <xdr:from>
      <xdr:col>0</xdr:col>
      <xdr:colOff>404812</xdr:colOff>
      <xdr:row>21</xdr:row>
      <xdr:rowOff>63817</xdr:rowOff>
    </xdr:from>
    <xdr:to>
      <xdr:col>3</xdr:col>
      <xdr:colOff>1924526</xdr:colOff>
      <xdr:row>24</xdr:row>
      <xdr:rowOff>206216</xdr:rowOff>
    </xdr:to>
    <xdr:sp macro="" textlink="">
      <xdr:nvSpPr>
        <xdr:cNvPr id="11" name="Rectángulo: esquinas redondeadas 10">
          <a:extLst>
            <a:ext uri="{FF2B5EF4-FFF2-40B4-BE49-F238E27FC236}">
              <a16:creationId xmlns:a16="http://schemas.microsoft.com/office/drawing/2014/main" id="{00000000-0008-0000-0000-00000B000000}"/>
            </a:ext>
          </a:extLst>
        </xdr:cNvPr>
        <xdr:cNvSpPr/>
      </xdr:nvSpPr>
      <xdr:spPr>
        <a:xfrm>
          <a:off x="404812" y="4909661"/>
          <a:ext cx="3889058" cy="785336"/>
        </a:xfrm>
        <a:prstGeom prst="roundRect">
          <a:avLst/>
        </a:prstGeom>
        <a:solidFill>
          <a:schemeClr val="accent2">
            <a:lumMod val="20000"/>
            <a:lumOff val="80000"/>
          </a:schemeClr>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200" b="1" i="0">
              <a:solidFill>
                <a:schemeClr val="accent5">
                  <a:lumMod val="50000"/>
                </a:schemeClr>
              </a:solidFill>
              <a:latin typeface="Segoe UI" panose="020B0502040204020203" pitchFamily="34" charset="0"/>
              <a:cs typeface="Segoe UI" panose="020B0502040204020203" pitchFamily="34" charset="0"/>
            </a:rPr>
            <a:t>2. Para buscar todos los servicios de la Resolución 3100 de 2019 y profundizar en los</a:t>
          </a:r>
          <a:r>
            <a:rPr lang="es-ES" sz="1200" b="1" i="0" baseline="0">
              <a:solidFill>
                <a:schemeClr val="accent5">
                  <a:lumMod val="50000"/>
                </a:schemeClr>
              </a:solidFill>
              <a:latin typeface="Segoe UI" panose="020B0502040204020203" pitchFamily="34" charset="0"/>
              <a:cs typeface="Segoe UI" panose="020B0502040204020203" pitchFamily="34" charset="0"/>
            </a:rPr>
            <a:t> estándares de dotación, infraestructura y otras especificaciones</a:t>
          </a:r>
          <a:endParaRPr lang="es-ES" sz="1200" b="1" i="0">
            <a:solidFill>
              <a:schemeClr val="accent5">
                <a:lumMod val="50000"/>
              </a:schemeClr>
            </a:solidFill>
            <a:latin typeface="Segoe UI" panose="020B0502040204020203" pitchFamily="34" charset="0"/>
            <a:cs typeface="Segoe UI" panose="020B0502040204020203" pitchFamily="34" charset="0"/>
          </a:endParaRPr>
        </a:p>
      </xdr:txBody>
    </xdr:sp>
    <xdr:clientData/>
  </xdr:twoCellAnchor>
  <xdr:twoCellAnchor>
    <xdr:from>
      <xdr:col>7</xdr:col>
      <xdr:colOff>783908</xdr:colOff>
      <xdr:row>32</xdr:row>
      <xdr:rowOff>200502</xdr:rowOff>
    </xdr:from>
    <xdr:to>
      <xdr:col>10</xdr:col>
      <xdr:colOff>607219</xdr:colOff>
      <xdr:row>36</xdr:row>
      <xdr:rowOff>130493</xdr:rowOff>
    </xdr:to>
    <xdr:sp macro="" textlink="">
      <xdr:nvSpPr>
        <xdr:cNvPr id="12" name="Rectángulo: esquinas redondeadas 11">
          <a:extLst>
            <a:ext uri="{FF2B5EF4-FFF2-40B4-BE49-F238E27FC236}">
              <a16:creationId xmlns:a16="http://schemas.microsoft.com/office/drawing/2014/main" id="{00000000-0008-0000-0000-00000C000000}"/>
            </a:ext>
          </a:extLst>
        </xdr:cNvPr>
        <xdr:cNvSpPr/>
      </xdr:nvSpPr>
      <xdr:spPr>
        <a:xfrm>
          <a:off x="10154127" y="7403783"/>
          <a:ext cx="3859530" cy="787241"/>
        </a:xfrm>
        <a:prstGeom prst="roundRect">
          <a:avLst/>
        </a:prstGeom>
        <a:solidFill>
          <a:schemeClr val="accent2">
            <a:lumMod val="20000"/>
            <a:lumOff val="80000"/>
          </a:schemeClr>
        </a:solidFill>
        <a:ln>
          <a:solidFill>
            <a:schemeClr val="accent2">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200" b="1" i="0">
              <a:solidFill>
                <a:schemeClr val="accent5">
                  <a:lumMod val="50000"/>
                </a:schemeClr>
              </a:solidFill>
              <a:latin typeface="Segoe UI" panose="020B0502040204020203" pitchFamily="34" charset="0"/>
              <a:cs typeface="Segoe UI" panose="020B0502040204020203" pitchFamily="34" charset="0"/>
            </a:rPr>
            <a:t>3.</a:t>
          </a:r>
          <a:r>
            <a:rPr lang="es-ES" sz="1200" b="1" i="0" baseline="0">
              <a:solidFill>
                <a:schemeClr val="accent5">
                  <a:lumMod val="50000"/>
                </a:schemeClr>
              </a:solidFill>
              <a:latin typeface="Segoe UI" panose="020B0502040204020203" pitchFamily="34" charset="0"/>
              <a:cs typeface="Segoe UI" panose="020B0502040204020203" pitchFamily="34" charset="0"/>
            </a:rPr>
            <a:t> Para consultar información general sobre las tecnologías presentes en los servicios de UCI, UCE, Ayudas diagnósticas y Cirugía</a:t>
          </a:r>
          <a:endParaRPr lang="es-ES" sz="1200" b="1" i="0">
            <a:solidFill>
              <a:schemeClr val="accent5">
                <a:lumMod val="50000"/>
              </a:schemeClr>
            </a:solidFill>
            <a:latin typeface="Segoe UI" panose="020B0502040204020203" pitchFamily="34" charset="0"/>
            <a:cs typeface="Segoe UI" panose="020B0502040204020203"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137160</xdr:colOff>
          <xdr:row>14</xdr:row>
          <xdr:rowOff>152400</xdr:rowOff>
        </xdr:from>
        <xdr:to>
          <xdr:col>6</xdr:col>
          <xdr:colOff>731520</xdr:colOff>
          <xdr:row>15</xdr:row>
          <xdr:rowOff>251460</xdr:rowOff>
        </xdr:to>
        <xdr:sp macro="" textlink="">
          <xdr:nvSpPr>
            <xdr:cNvPr id="1026" name="CommandButton1" hidden="1">
              <a:extLst>
                <a:ext uri="{63B3BB69-23CF-44E3-9099-C40C66FF867C}">
                  <a14:compatExt spid="_x0000_s1026"/>
                </a:ext>
                <a:ext uri="{FF2B5EF4-FFF2-40B4-BE49-F238E27FC236}">
                  <a16:creationId xmlns:a16="http://schemas.microsoft.com/office/drawing/2014/main" id="{00000000-0008-0000-0200-000002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editAs="oneCell">
    <xdr:from>
      <xdr:col>3</xdr:col>
      <xdr:colOff>639715</xdr:colOff>
      <xdr:row>3</xdr:row>
      <xdr:rowOff>144326</xdr:rowOff>
    </xdr:from>
    <xdr:to>
      <xdr:col>3</xdr:col>
      <xdr:colOff>2383460</xdr:colOff>
      <xdr:row>5</xdr:row>
      <xdr:rowOff>209114</xdr:rowOff>
    </xdr:to>
    <xdr:pic>
      <xdr:nvPicPr>
        <xdr:cNvPr id="3" name="Imagen 2" descr="Inicio - IPS Universitaria">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75196" y="793437"/>
          <a:ext cx="1753270" cy="13912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1394036</xdr:colOff>
      <xdr:row>0</xdr:row>
      <xdr:rowOff>1</xdr:rowOff>
    </xdr:from>
    <xdr:to>
      <xdr:col>3</xdr:col>
      <xdr:colOff>4385546</xdr:colOff>
      <xdr:row>2</xdr:row>
      <xdr:rowOff>8315</xdr:rowOff>
    </xdr:to>
    <xdr:sp macro="" textlink="">
      <xdr:nvSpPr>
        <xdr:cNvPr id="5" name="Diagrama de flujo: operación manual 4">
          <a:hlinkClick xmlns:r="http://schemas.openxmlformats.org/officeDocument/2006/relationships" r:id="rId2"/>
          <a:extLst>
            <a:ext uri="{FF2B5EF4-FFF2-40B4-BE49-F238E27FC236}">
              <a16:creationId xmlns:a16="http://schemas.microsoft.com/office/drawing/2014/main" id="{00000000-0008-0000-0200-000005000000}"/>
            </a:ext>
          </a:extLst>
        </xdr:cNvPr>
        <xdr:cNvSpPr/>
      </xdr:nvSpPr>
      <xdr:spPr>
        <a:xfrm>
          <a:off x="3534121"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3808735</xdr:colOff>
      <xdr:row>0</xdr:row>
      <xdr:rowOff>0</xdr:rowOff>
    </xdr:from>
    <xdr:to>
      <xdr:col>6</xdr:col>
      <xdr:colOff>843102</xdr:colOff>
      <xdr:row>2</xdr:row>
      <xdr:rowOff>16627</xdr:rowOff>
    </xdr:to>
    <xdr:sp macro="" textlink="">
      <xdr:nvSpPr>
        <xdr:cNvPr id="14" name="Diagrama de flujo: operación manual 13">
          <a:hlinkClick xmlns:r="http://schemas.openxmlformats.org/officeDocument/2006/relationships" r:id="rId3"/>
          <a:extLst>
            <a:ext uri="{FF2B5EF4-FFF2-40B4-BE49-F238E27FC236}">
              <a16:creationId xmlns:a16="http://schemas.microsoft.com/office/drawing/2014/main" id="{00000000-0008-0000-0200-00000E000000}"/>
            </a:ext>
          </a:extLst>
        </xdr:cNvPr>
        <xdr:cNvSpPr/>
      </xdr:nvSpPr>
      <xdr:spPr>
        <a:xfrm>
          <a:off x="5948820" y="0"/>
          <a:ext cx="2992559"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6</xdr:col>
      <xdr:colOff>250435</xdr:colOff>
      <xdr:row>0</xdr:row>
      <xdr:rowOff>0</xdr:rowOff>
    </xdr:from>
    <xdr:to>
      <xdr:col>7</xdr:col>
      <xdr:colOff>1986065</xdr:colOff>
      <xdr:row>2</xdr:row>
      <xdr:rowOff>0</xdr:rowOff>
    </xdr:to>
    <xdr:sp macro="" textlink="">
      <xdr:nvSpPr>
        <xdr:cNvPr id="15" name="Diagrama de flujo: operación manual 14">
          <a:hlinkClick xmlns:r="http://schemas.openxmlformats.org/officeDocument/2006/relationships" r:id="rId4"/>
          <a:extLst>
            <a:ext uri="{FF2B5EF4-FFF2-40B4-BE49-F238E27FC236}">
              <a16:creationId xmlns:a16="http://schemas.microsoft.com/office/drawing/2014/main" id="{00000000-0008-0000-0200-00000F000000}"/>
            </a:ext>
          </a:extLst>
        </xdr:cNvPr>
        <xdr:cNvSpPr/>
      </xdr:nvSpPr>
      <xdr:spPr>
        <a:xfrm>
          <a:off x="8348712" y="0"/>
          <a:ext cx="3008332" cy="421532"/>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6</xdr:col>
      <xdr:colOff>655320</xdr:colOff>
      <xdr:row>6</xdr:row>
      <xdr:rowOff>38100</xdr:rowOff>
    </xdr:from>
    <xdr:to>
      <xdr:col>7</xdr:col>
      <xdr:colOff>3329940</xdr:colOff>
      <xdr:row>7</xdr:row>
      <xdr:rowOff>205740</xdr:rowOff>
    </xdr:to>
    <xdr:sp macro="" textlink="">
      <xdr:nvSpPr>
        <xdr:cNvPr id="16" name="Rectángulo: esquinas redondeadas 15">
          <a:extLst>
            <a:ext uri="{FF2B5EF4-FFF2-40B4-BE49-F238E27FC236}">
              <a16:creationId xmlns:a16="http://schemas.microsoft.com/office/drawing/2014/main" id="{00000000-0008-0000-0200-000010000000}"/>
            </a:ext>
          </a:extLst>
        </xdr:cNvPr>
        <xdr:cNvSpPr/>
      </xdr:nvSpPr>
      <xdr:spPr>
        <a:xfrm>
          <a:off x="8753597" y="13608185"/>
          <a:ext cx="3947322" cy="540534"/>
        </a:xfrm>
        <a:prstGeom prst="roundRect">
          <a:avLst/>
        </a:prstGeom>
        <a:noFill/>
        <a:ln w="76200">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noFill/>
          </a:endParaRPr>
        </a:p>
      </xdr:txBody>
    </xdr:sp>
    <xdr:clientData/>
  </xdr:twoCellAnchor>
  <xdr:twoCellAnchor>
    <xdr:from>
      <xdr:col>3</xdr:col>
      <xdr:colOff>60960</xdr:colOff>
      <xdr:row>6</xdr:row>
      <xdr:rowOff>22860</xdr:rowOff>
    </xdr:from>
    <xdr:to>
      <xdr:col>3</xdr:col>
      <xdr:colOff>3787140</xdr:colOff>
      <xdr:row>7</xdr:row>
      <xdr:rowOff>190500</xdr:rowOff>
    </xdr:to>
    <xdr:sp macro="" textlink="">
      <xdr:nvSpPr>
        <xdr:cNvPr id="17" name="Rectángulo: esquinas redondeadas 16">
          <a:extLst>
            <a:ext uri="{FF2B5EF4-FFF2-40B4-BE49-F238E27FC236}">
              <a16:creationId xmlns:a16="http://schemas.microsoft.com/office/drawing/2014/main" id="{00000000-0008-0000-0200-000011000000}"/>
            </a:ext>
          </a:extLst>
        </xdr:cNvPr>
        <xdr:cNvSpPr/>
      </xdr:nvSpPr>
      <xdr:spPr>
        <a:xfrm>
          <a:off x="2201045" y="13592945"/>
          <a:ext cx="3726180" cy="540534"/>
        </a:xfrm>
        <a:prstGeom prst="roundRect">
          <a:avLst/>
        </a:prstGeom>
        <a:noFill/>
        <a:ln w="76200">
          <a:solidFill>
            <a:schemeClr val="accent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noFill/>
          </a:endParaRPr>
        </a:p>
      </xdr:txBody>
    </xdr:sp>
    <xdr:clientData/>
  </xdr:twoCellAnchor>
  <xdr:oneCellAnchor>
    <xdr:from>
      <xdr:col>3</xdr:col>
      <xdr:colOff>262971</xdr:colOff>
      <xdr:row>6</xdr:row>
      <xdr:rowOff>82361</xdr:rowOff>
    </xdr:from>
    <xdr:ext cx="307145" cy="306745"/>
    <xdr:pic>
      <xdr:nvPicPr>
        <xdr:cNvPr id="18" name="Imagen 17" descr="Dedo Clic Aquí PNG transparente - StickPNG">
          <a:extLst>
            <a:ext uri="{FF2B5EF4-FFF2-40B4-BE49-F238E27FC236}">
              <a16:creationId xmlns:a16="http://schemas.microsoft.com/office/drawing/2014/main" id="{00000000-0008-0000-0200-00001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403056" y="250617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832039</xdr:colOff>
      <xdr:row>6</xdr:row>
      <xdr:rowOff>97114</xdr:rowOff>
    </xdr:from>
    <xdr:ext cx="300489" cy="300098"/>
    <xdr:pic>
      <xdr:nvPicPr>
        <xdr:cNvPr id="19" name="Imagen 18" descr="Dedo Clic Aquí PNG transparente - StickPNG">
          <a:extLst>
            <a:ext uri="{FF2B5EF4-FFF2-40B4-BE49-F238E27FC236}">
              <a16:creationId xmlns:a16="http://schemas.microsoft.com/office/drawing/2014/main" id="{00000000-0008-0000-0200-00001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8930316" y="2520923"/>
          <a:ext cx="300489" cy="30009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3</xdr:col>
      <xdr:colOff>3296217</xdr:colOff>
      <xdr:row>6</xdr:row>
      <xdr:rowOff>38587</xdr:rowOff>
    </xdr:from>
    <xdr:ext cx="407646" cy="407264"/>
    <xdr:pic>
      <xdr:nvPicPr>
        <xdr:cNvPr id="20" name="Imagen 19" descr="Cuaderno de notas clipart. Dibujos animados descargar gratis. | Creazilla">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436302" y="2462396"/>
          <a:ext cx="407646" cy="40726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2775625</xdr:colOff>
      <xdr:row>6</xdr:row>
      <xdr:rowOff>21887</xdr:rowOff>
    </xdr:from>
    <xdr:ext cx="410183" cy="409740"/>
    <xdr:pic>
      <xdr:nvPicPr>
        <xdr:cNvPr id="21" name="Imagen 20" descr="Hospital clipart. Dibujos animados descargar gratis. | Creazilla">
          <a:extLst>
            <a:ext uri="{FF2B5EF4-FFF2-40B4-BE49-F238E27FC236}">
              <a16:creationId xmlns:a16="http://schemas.microsoft.com/office/drawing/2014/main" id="{00000000-0008-0000-0200-00001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flipH="1">
          <a:off x="12146604" y="2445696"/>
          <a:ext cx="410183" cy="4097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6</xdr:col>
      <xdr:colOff>952500</xdr:colOff>
      <xdr:row>2</xdr:row>
      <xdr:rowOff>273398</xdr:rowOff>
    </xdr:from>
    <xdr:to>
      <xdr:col>6</xdr:col>
      <xdr:colOff>3638549</xdr:colOff>
      <xdr:row>2</xdr:row>
      <xdr:rowOff>2381250</xdr:rowOff>
    </xdr:to>
    <xdr:pic>
      <xdr:nvPicPr>
        <xdr:cNvPr id="2" name="Imagen 1">
          <a:extLst>
            <a:ext uri="{FF2B5EF4-FFF2-40B4-BE49-F238E27FC236}">
              <a16:creationId xmlns:a16="http://schemas.microsoft.com/office/drawing/2014/main" id="{00000000-0008-0000-0300-00000200000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3112" t="16249" r="28794" b="23751"/>
        <a:stretch/>
      </xdr:blipFill>
      <xdr:spPr bwMode="auto">
        <a:xfrm>
          <a:off x="13594080" y="3298538"/>
          <a:ext cx="2686049" cy="21078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1483528</xdr:colOff>
      <xdr:row>3</xdr:row>
      <xdr:rowOff>114300</xdr:rowOff>
    </xdr:from>
    <xdr:to>
      <xdr:col>6</xdr:col>
      <xdr:colOff>2678246</xdr:colOff>
      <xdr:row>3</xdr:row>
      <xdr:rowOff>2552700</xdr:rowOff>
    </xdr:to>
    <xdr:pic>
      <xdr:nvPicPr>
        <xdr:cNvPr id="3" name="Imagen 2" descr="Vacuorregulador AMVEX Continuo / Intermitente">
          <a:extLst>
            <a:ext uri="{FF2B5EF4-FFF2-40B4-BE49-F238E27FC236}">
              <a16:creationId xmlns:a16="http://schemas.microsoft.com/office/drawing/2014/main" id="{00000000-0008-0000-0300-000003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3108" t="400" r="28287"/>
        <a:stretch/>
      </xdr:blipFill>
      <xdr:spPr bwMode="auto">
        <a:xfrm>
          <a:off x="14125108" y="5768340"/>
          <a:ext cx="1194718" cy="243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895350</xdr:colOff>
      <xdr:row>4</xdr:row>
      <xdr:rowOff>109964</xdr:rowOff>
    </xdr:from>
    <xdr:to>
      <xdr:col>6</xdr:col>
      <xdr:colOff>3360419</xdr:colOff>
      <xdr:row>4</xdr:row>
      <xdr:rowOff>2571750</xdr:rowOff>
    </xdr:to>
    <xdr:pic>
      <xdr:nvPicPr>
        <xdr:cNvPr id="4" name="Imagen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536930" y="8392904"/>
          <a:ext cx="2465069" cy="2461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809692</xdr:colOff>
      <xdr:row>5</xdr:row>
      <xdr:rowOff>0</xdr:rowOff>
    </xdr:from>
    <xdr:to>
      <xdr:col>6</xdr:col>
      <xdr:colOff>3215639</xdr:colOff>
      <xdr:row>5</xdr:row>
      <xdr:rowOff>2400299</xdr:rowOff>
    </xdr:to>
    <xdr:pic>
      <xdr:nvPicPr>
        <xdr:cNvPr id="5" name="Imagen 4" descr="seca 869">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3451272" y="10911840"/>
          <a:ext cx="2405947" cy="24002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95250</xdr:colOff>
      <xdr:row>6</xdr:row>
      <xdr:rowOff>315146</xdr:rowOff>
    </xdr:from>
    <xdr:to>
      <xdr:col>6</xdr:col>
      <xdr:colOff>4034790</xdr:colOff>
      <xdr:row>7</xdr:row>
      <xdr:rowOff>0</xdr:rowOff>
    </xdr:to>
    <xdr:pic>
      <xdr:nvPicPr>
        <xdr:cNvPr id="6" name="Imagen 5" descr="Gerador ETHICON GEN11">
          <a:extLst>
            <a:ext uri="{FF2B5EF4-FFF2-40B4-BE49-F238E27FC236}">
              <a16:creationId xmlns:a16="http://schemas.microsoft.com/office/drawing/2014/main" id="{00000000-0008-0000-0300-000006000000}"/>
            </a:ext>
          </a:extLst>
        </xdr:cNvPr>
        <xdr:cNvPicPr>
          <a:picLocks noChangeAspect="1" noChangeArrowheads="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675" t="23691" b="16969"/>
        <a:stretch/>
      </xdr:blipFill>
      <xdr:spPr bwMode="auto">
        <a:xfrm>
          <a:off x="12736830" y="13855886"/>
          <a:ext cx="3939540" cy="2313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689696</xdr:colOff>
      <xdr:row>1</xdr:row>
      <xdr:rowOff>114300</xdr:rowOff>
    </xdr:from>
    <xdr:to>
      <xdr:col>6</xdr:col>
      <xdr:colOff>3314700</xdr:colOff>
      <xdr:row>1</xdr:row>
      <xdr:rowOff>2438400</xdr:rowOff>
    </xdr:to>
    <xdr:pic>
      <xdr:nvPicPr>
        <xdr:cNvPr id="7" name="Imagen 6" descr="Electrocardiógrafo H3">
          <a:extLst>
            <a:ext uri="{FF2B5EF4-FFF2-40B4-BE49-F238E27FC236}">
              <a16:creationId xmlns:a16="http://schemas.microsoft.com/office/drawing/2014/main" id="{00000000-0008-0000-0300-000007000000}"/>
            </a:ext>
          </a:extLst>
        </xdr:cNvPr>
        <xdr:cNvPicPr>
          <a:picLocks noChangeAspect="1" noChangeArrowheads="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l="16311" t="29666" r="21105" b="11667"/>
        <a:stretch/>
      </xdr:blipFill>
      <xdr:spPr bwMode="auto">
        <a:xfrm>
          <a:off x="13331276" y="510540"/>
          <a:ext cx="2625004" cy="2324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419474</xdr:colOff>
      <xdr:row>8</xdr:row>
      <xdr:rowOff>152400</xdr:rowOff>
    </xdr:from>
    <xdr:to>
      <xdr:col>6</xdr:col>
      <xdr:colOff>4019550</xdr:colOff>
      <xdr:row>8</xdr:row>
      <xdr:rowOff>2476500</xdr:rowOff>
    </xdr:to>
    <xdr:pic>
      <xdr:nvPicPr>
        <xdr:cNvPr id="8" name="Imagen 7" descr="Aspirador portátil Thomas 1630 GL">
          <a:extLst>
            <a:ext uri="{FF2B5EF4-FFF2-40B4-BE49-F238E27FC236}">
              <a16:creationId xmlns:a16="http://schemas.microsoft.com/office/drawing/2014/main" id="{00000000-0008-0000-0300-000008000000}"/>
            </a:ext>
          </a:extLst>
        </xdr:cNvPr>
        <xdr:cNvPicPr>
          <a:picLocks noChangeAspect="1" noChangeArrowheads="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l="37990" t="28785" r="37409" b="30437"/>
        <a:stretch/>
      </xdr:blipFill>
      <xdr:spPr bwMode="auto">
        <a:xfrm>
          <a:off x="13061054" y="18950940"/>
          <a:ext cx="3600076" cy="2324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704850</xdr:colOff>
      <xdr:row>9</xdr:row>
      <xdr:rowOff>152400</xdr:rowOff>
    </xdr:from>
    <xdr:to>
      <xdr:col>6</xdr:col>
      <xdr:colOff>3371850</xdr:colOff>
      <xdr:row>9</xdr:row>
      <xdr:rowOff>2476500</xdr:rowOff>
    </xdr:to>
    <xdr:pic>
      <xdr:nvPicPr>
        <xdr:cNvPr id="9" name="Imagen 8" descr="Desfibrilador Mindray Beneheart D3">
          <a:extLst>
            <a:ext uri="{FF2B5EF4-FFF2-40B4-BE49-F238E27FC236}">
              <a16:creationId xmlns:a16="http://schemas.microsoft.com/office/drawing/2014/main" id="{00000000-0008-0000-0300-000009000000}"/>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665" t="8644" r="6250" b="10239"/>
        <a:stretch/>
      </xdr:blipFill>
      <xdr:spPr bwMode="auto">
        <a:xfrm>
          <a:off x="13346430" y="21579840"/>
          <a:ext cx="2667000" cy="2324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438150</xdr:colOff>
      <xdr:row>7</xdr:row>
      <xdr:rowOff>140788</xdr:rowOff>
    </xdr:from>
    <xdr:to>
      <xdr:col>6</xdr:col>
      <xdr:colOff>3437748</xdr:colOff>
      <xdr:row>7</xdr:row>
      <xdr:rowOff>2561597</xdr:rowOff>
    </xdr:to>
    <xdr:pic>
      <xdr:nvPicPr>
        <xdr:cNvPr id="10" name="Imagen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9"/>
        <a:stretch>
          <a:fillRect/>
        </a:stretch>
      </xdr:blipFill>
      <xdr:spPr>
        <a:xfrm>
          <a:off x="13079730" y="16310428"/>
          <a:ext cx="2999598" cy="2420809"/>
        </a:xfrm>
        <a:prstGeom prst="rect">
          <a:avLst/>
        </a:prstGeom>
      </xdr:spPr>
    </xdr:pic>
    <xdr:clientData/>
  </xdr:twoCellAnchor>
  <xdr:twoCellAnchor editAs="oneCell">
    <xdr:from>
      <xdr:col>6</xdr:col>
      <xdr:colOff>1524000</xdr:colOff>
      <xdr:row>10</xdr:row>
      <xdr:rowOff>209550</xdr:rowOff>
    </xdr:from>
    <xdr:to>
      <xdr:col>6</xdr:col>
      <xdr:colOff>2571750</xdr:colOff>
      <xdr:row>10</xdr:row>
      <xdr:rowOff>2514600</xdr:rowOff>
    </xdr:to>
    <xdr:pic>
      <xdr:nvPicPr>
        <xdr:cNvPr id="11" name="Imagen 10" descr="balanza detecto 339">
          <a:extLst>
            <a:ext uri="{FF2B5EF4-FFF2-40B4-BE49-F238E27FC236}">
              <a16:creationId xmlns:a16="http://schemas.microsoft.com/office/drawing/2014/main" id="{00000000-0008-0000-0300-00000B000000}"/>
            </a:ext>
          </a:extLst>
        </xdr:cNvPr>
        <xdr:cNvPicPr>
          <a:picLocks noChangeAspect="1" noChangeArrowheads="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30202" t="8053" r="32886" b="10738"/>
        <a:stretch/>
      </xdr:blipFill>
      <xdr:spPr bwMode="auto">
        <a:xfrm>
          <a:off x="14165580" y="24265890"/>
          <a:ext cx="1047750" cy="2305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1376889</xdr:colOff>
      <xdr:row>11</xdr:row>
      <xdr:rowOff>133350</xdr:rowOff>
    </xdr:from>
    <xdr:to>
      <xdr:col>6</xdr:col>
      <xdr:colOff>2857500</xdr:colOff>
      <xdr:row>11</xdr:row>
      <xdr:rowOff>2609155</xdr:rowOff>
    </xdr:to>
    <xdr:pic>
      <xdr:nvPicPr>
        <xdr:cNvPr id="12" name="Imagen 11">
          <a:extLst>
            <a:ext uri="{FF2B5EF4-FFF2-40B4-BE49-F238E27FC236}">
              <a16:creationId xmlns:a16="http://schemas.microsoft.com/office/drawing/2014/main" id="{00000000-0008-0000-0300-00000C000000}"/>
            </a:ext>
          </a:extLst>
        </xdr:cNvPr>
        <xdr:cNvPicPr>
          <a:picLocks noChangeAspect="1"/>
        </xdr:cNvPicPr>
      </xdr:nvPicPr>
      <xdr:blipFill rotWithShape="1">
        <a:blip xmlns:r="http://schemas.openxmlformats.org/officeDocument/2006/relationships" r:embed="rId11"/>
        <a:srcRect l="17470" t="3082" r="13526"/>
        <a:stretch/>
      </xdr:blipFill>
      <xdr:spPr>
        <a:xfrm>
          <a:off x="14018469" y="26818590"/>
          <a:ext cx="1480611" cy="2475805"/>
        </a:xfrm>
        <a:prstGeom prst="rect">
          <a:avLst/>
        </a:prstGeom>
      </xdr:spPr>
    </xdr:pic>
    <xdr:clientData/>
  </xdr:twoCellAnchor>
  <xdr:twoCellAnchor editAs="oneCell">
    <xdr:from>
      <xdr:col>6</xdr:col>
      <xdr:colOff>971550</xdr:colOff>
      <xdr:row>12</xdr:row>
      <xdr:rowOff>133350</xdr:rowOff>
    </xdr:from>
    <xdr:to>
      <xdr:col>6</xdr:col>
      <xdr:colOff>3280410</xdr:colOff>
      <xdr:row>12</xdr:row>
      <xdr:rowOff>2442210</xdr:rowOff>
    </xdr:to>
    <xdr:pic>
      <xdr:nvPicPr>
        <xdr:cNvPr id="13" name="Imagen 12">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3613130" y="29447490"/>
          <a:ext cx="2308860" cy="230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914400</xdr:colOff>
      <xdr:row>13</xdr:row>
      <xdr:rowOff>59555</xdr:rowOff>
    </xdr:from>
    <xdr:to>
      <xdr:col>6</xdr:col>
      <xdr:colOff>3364760</xdr:colOff>
      <xdr:row>13</xdr:row>
      <xdr:rowOff>2590801</xdr:rowOff>
    </xdr:to>
    <xdr:pic>
      <xdr:nvPicPr>
        <xdr:cNvPr id="14" name="Imagen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3"/>
        <a:stretch>
          <a:fillRect/>
        </a:stretch>
      </xdr:blipFill>
      <xdr:spPr>
        <a:xfrm>
          <a:off x="13555980" y="32002595"/>
          <a:ext cx="2450360" cy="2531246"/>
        </a:xfrm>
        <a:prstGeom prst="rect">
          <a:avLst/>
        </a:prstGeom>
      </xdr:spPr>
    </xdr:pic>
    <xdr:clientData/>
  </xdr:twoCellAnchor>
  <xdr:twoCellAnchor editAs="oneCell">
    <xdr:from>
      <xdr:col>6</xdr:col>
      <xdr:colOff>1600200</xdr:colOff>
      <xdr:row>14</xdr:row>
      <xdr:rowOff>115026</xdr:rowOff>
    </xdr:from>
    <xdr:to>
      <xdr:col>6</xdr:col>
      <xdr:colOff>2529839</xdr:colOff>
      <xdr:row>14</xdr:row>
      <xdr:rowOff>2590800</xdr:rowOff>
    </xdr:to>
    <xdr:pic>
      <xdr:nvPicPr>
        <xdr:cNvPr id="15" name="Imagen 14" descr="Smiths Medical - Level 1 H-1200 Fast Flow Community, Manuals and  Specifications | MedWrench">
          <a:extLst>
            <a:ext uri="{FF2B5EF4-FFF2-40B4-BE49-F238E27FC236}">
              <a16:creationId xmlns:a16="http://schemas.microsoft.com/office/drawing/2014/main" id="{00000000-0008-0000-0300-00000F000000}"/>
            </a:ext>
          </a:extLst>
        </xdr:cNvPr>
        <xdr:cNvPicPr>
          <a:picLocks noChangeAspect="1" noChangeArrowheads="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l="31011" r="26292"/>
        <a:stretch/>
      </xdr:blipFill>
      <xdr:spPr bwMode="auto">
        <a:xfrm>
          <a:off x="14241780" y="34686966"/>
          <a:ext cx="929639" cy="2475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1493520</xdr:colOff>
      <xdr:row>15</xdr:row>
      <xdr:rowOff>126462</xdr:rowOff>
    </xdr:from>
    <xdr:to>
      <xdr:col>6</xdr:col>
      <xdr:colOff>2667000</xdr:colOff>
      <xdr:row>15</xdr:row>
      <xdr:rowOff>2529840</xdr:rowOff>
    </xdr:to>
    <xdr:pic>
      <xdr:nvPicPr>
        <xdr:cNvPr id="16" name="Imagen 15" descr="PAPEL TERMOSENSIBLE PARA IMPRESORA DE GASOMETRO IRMA TRUPOINT">
          <a:extLst>
            <a:ext uri="{FF2B5EF4-FFF2-40B4-BE49-F238E27FC236}">
              <a16:creationId xmlns:a16="http://schemas.microsoft.com/office/drawing/2014/main" id="{00000000-0008-0000-0300-000010000000}"/>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3944" r="27230"/>
        <a:stretch/>
      </xdr:blipFill>
      <xdr:spPr bwMode="auto">
        <a:xfrm>
          <a:off x="14135100" y="37327302"/>
          <a:ext cx="1173480" cy="24033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1681310</xdr:colOff>
      <xdr:row>16</xdr:row>
      <xdr:rowOff>137160</xdr:rowOff>
    </xdr:from>
    <xdr:to>
      <xdr:col>6</xdr:col>
      <xdr:colOff>2560320</xdr:colOff>
      <xdr:row>16</xdr:row>
      <xdr:rowOff>2590799</xdr:rowOff>
    </xdr:to>
    <xdr:pic>
      <xdr:nvPicPr>
        <xdr:cNvPr id="17" name="Imagen 16" descr="Datascope CS100 Intra-Aortic Balloon Pump">
          <a:extLst>
            <a:ext uri="{FF2B5EF4-FFF2-40B4-BE49-F238E27FC236}">
              <a16:creationId xmlns:a16="http://schemas.microsoft.com/office/drawing/2014/main" id="{00000000-0008-0000-0300-000011000000}"/>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1921" t="2699" r="28814" b="2086"/>
        <a:stretch/>
      </xdr:blipFill>
      <xdr:spPr bwMode="auto">
        <a:xfrm>
          <a:off x="14322890" y="39966900"/>
          <a:ext cx="879010" cy="24536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1152524</xdr:colOff>
      <xdr:row>17</xdr:row>
      <xdr:rowOff>190500</xdr:rowOff>
    </xdr:from>
    <xdr:to>
      <xdr:col>6</xdr:col>
      <xdr:colOff>2952749</xdr:colOff>
      <xdr:row>17</xdr:row>
      <xdr:rowOff>2590800</xdr:rowOff>
    </xdr:to>
    <xdr:pic>
      <xdr:nvPicPr>
        <xdr:cNvPr id="18" name="Imagen 17" descr="Stockert Heater Cooler System 3T | 16-02-85">
          <a:extLst>
            <a:ext uri="{FF2B5EF4-FFF2-40B4-BE49-F238E27FC236}">
              <a16:creationId xmlns:a16="http://schemas.microsoft.com/office/drawing/2014/main" id="{00000000-0008-0000-0300-000012000000}"/>
            </a:ext>
          </a:extLst>
        </xdr:cNvPr>
        <xdr:cNvPicPr>
          <a:picLocks noChangeAspect="1" noChangeArrowheads="1"/>
        </xdr:cNvPicPr>
      </xdr:nvPicPr>
      <xdr:blipFill rotWithShape="1">
        <a:blip xmlns:r="http://schemas.openxmlformats.org/officeDocument/2006/relationships" r:embed="rId17">
          <a:extLst>
            <a:ext uri="{28A0092B-C50C-407E-A947-70E740481C1C}">
              <a14:useLocalDpi xmlns:a14="http://schemas.microsoft.com/office/drawing/2010/main" val="0"/>
            </a:ext>
          </a:extLst>
        </a:blip>
        <a:srcRect l="8333" t="6908" r="4825" b="6249"/>
        <a:stretch/>
      </xdr:blipFill>
      <xdr:spPr bwMode="auto">
        <a:xfrm>
          <a:off x="13794104" y="42649140"/>
          <a:ext cx="1800225"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1143000</xdr:colOff>
      <xdr:row>18</xdr:row>
      <xdr:rowOff>190500</xdr:rowOff>
    </xdr:from>
    <xdr:to>
      <xdr:col>6</xdr:col>
      <xdr:colOff>3454400</xdr:colOff>
      <xdr:row>18</xdr:row>
      <xdr:rowOff>2501900</xdr:rowOff>
    </xdr:to>
    <xdr:pic>
      <xdr:nvPicPr>
        <xdr:cNvPr id="19" name="Imagen 18" descr="Stryker Berchtold Chromophare F 628 - LED Surgical Light - Soma Technology, Inc.">
          <a:extLst>
            <a:ext uri="{FF2B5EF4-FFF2-40B4-BE49-F238E27FC236}">
              <a16:creationId xmlns:a16="http://schemas.microsoft.com/office/drawing/2014/main" id="{00000000-0008-0000-0300-000013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3784580" y="45278040"/>
          <a:ext cx="2311400" cy="231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876299</xdr:colOff>
      <xdr:row>19</xdr:row>
      <xdr:rowOff>152400</xdr:rowOff>
    </xdr:from>
    <xdr:to>
      <xdr:col>6</xdr:col>
      <xdr:colOff>3429000</xdr:colOff>
      <xdr:row>19</xdr:row>
      <xdr:rowOff>2489200</xdr:rowOff>
    </xdr:to>
    <xdr:pic>
      <xdr:nvPicPr>
        <xdr:cNvPr id="20" name="Imagen 19" descr="Bien Air ORL-E-922 REF#54341 - Electronix Services">
          <a:extLst>
            <a:ext uri="{FF2B5EF4-FFF2-40B4-BE49-F238E27FC236}">
              <a16:creationId xmlns:a16="http://schemas.microsoft.com/office/drawing/2014/main" id="{00000000-0008-0000-0300-000014000000}"/>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17392" r="20559"/>
        <a:stretch/>
      </xdr:blipFill>
      <xdr:spPr bwMode="auto">
        <a:xfrm>
          <a:off x="13517879" y="47868840"/>
          <a:ext cx="2552701" cy="233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546100</xdr:colOff>
      <xdr:row>20</xdr:row>
      <xdr:rowOff>228062</xdr:rowOff>
    </xdr:from>
    <xdr:to>
      <xdr:col>6</xdr:col>
      <xdr:colOff>3848100</xdr:colOff>
      <xdr:row>20</xdr:row>
      <xdr:rowOff>2451099</xdr:rowOff>
    </xdr:to>
    <xdr:pic>
      <xdr:nvPicPr>
        <xdr:cNvPr id="21" name="Imagen 20">
          <a:extLst>
            <a:ext uri="{FF2B5EF4-FFF2-40B4-BE49-F238E27FC236}">
              <a16:creationId xmlns:a16="http://schemas.microsoft.com/office/drawing/2014/main" id="{00000000-0008-0000-0300-000015000000}"/>
            </a:ext>
          </a:extLst>
        </xdr:cNvPr>
        <xdr:cNvPicPr>
          <a:picLocks noChangeAspect="1" noChangeArrowheads="1"/>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l="5334" t="15857" b="6795"/>
        <a:stretch/>
      </xdr:blipFill>
      <xdr:spPr bwMode="auto">
        <a:xfrm>
          <a:off x="13187680" y="50573402"/>
          <a:ext cx="3302000" cy="22230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190500</xdr:colOff>
      <xdr:row>21</xdr:row>
      <xdr:rowOff>571500</xdr:rowOff>
    </xdr:from>
    <xdr:to>
      <xdr:col>6</xdr:col>
      <xdr:colOff>4064000</xdr:colOff>
      <xdr:row>21</xdr:row>
      <xdr:rowOff>2146299</xdr:rowOff>
    </xdr:to>
    <xdr:pic>
      <xdr:nvPicPr>
        <xdr:cNvPr id="22" name="Imagen 21" descr="Fujinon ED-530XT Flexible Video Duodenoscope, Therapeutic">
          <a:extLst>
            <a:ext uri="{FF2B5EF4-FFF2-40B4-BE49-F238E27FC236}">
              <a16:creationId xmlns:a16="http://schemas.microsoft.com/office/drawing/2014/main" id="{00000000-0008-0000-0300-000016000000}"/>
            </a:ext>
          </a:extLst>
        </xdr:cNvPr>
        <xdr:cNvPicPr>
          <a:picLocks noChangeAspect="1" noChangeArrowheads="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t="25558" b="23328"/>
        <a:stretch/>
      </xdr:blipFill>
      <xdr:spPr bwMode="auto">
        <a:xfrm>
          <a:off x="12832080" y="53545740"/>
          <a:ext cx="3873500" cy="1574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368300</xdr:colOff>
      <xdr:row>22</xdr:row>
      <xdr:rowOff>164908</xdr:rowOff>
    </xdr:from>
    <xdr:to>
      <xdr:col>6</xdr:col>
      <xdr:colOff>3853743</xdr:colOff>
      <xdr:row>22</xdr:row>
      <xdr:rowOff>2447462</xdr:rowOff>
    </xdr:to>
    <xdr:pic>
      <xdr:nvPicPr>
        <xdr:cNvPr id="23" name="Imagen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22"/>
        <a:stretch>
          <a:fillRect/>
        </a:stretch>
      </xdr:blipFill>
      <xdr:spPr>
        <a:xfrm>
          <a:off x="13009880" y="55768048"/>
          <a:ext cx="3485443" cy="2282554"/>
        </a:xfrm>
        <a:prstGeom prst="rect">
          <a:avLst/>
        </a:prstGeom>
      </xdr:spPr>
    </xdr:pic>
    <xdr:clientData/>
  </xdr:twoCellAnchor>
  <xdr:twoCellAnchor editAs="oneCell">
    <xdr:from>
      <xdr:col>6</xdr:col>
      <xdr:colOff>1727200</xdr:colOff>
      <xdr:row>23</xdr:row>
      <xdr:rowOff>88900</xdr:rowOff>
    </xdr:from>
    <xdr:to>
      <xdr:col>6</xdr:col>
      <xdr:colOff>2656839</xdr:colOff>
      <xdr:row>23</xdr:row>
      <xdr:rowOff>2564674</xdr:rowOff>
    </xdr:to>
    <xdr:pic>
      <xdr:nvPicPr>
        <xdr:cNvPr id="24" name="Imagen 23" descr="Smiths Medical - Level 1 H-1200 Fast Flow Community, Manuals and  Specifications | MedWrench">
          <a:extLst>
            <a:ext uri="{FF2B5EF4-FFF2-40B4-BE49-F238E27FC236}">
              <a16:creationId xmlns:a16="http://schemas.microsoft.com/office/drawing/2014/main" id="{00000000-0008-0000-0300-000018000000}"/>
            </a:ext>
          </a:extLst>
        </xdr:cNvPr>
        <xdr:cNvPicPr>
          <a:picLocks noChangeAspect="1" noChangeArrowheads="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l="31011" r="26292"/>
        <a:stretch/>
      </xdr:blipFill>
      <xdr:spPr bwMode="auto">
        <a:xfrm>
          <a:off x="14368780" y="58320940"/>
          <a:ext cx="929639" cy="2475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1293094</xdr:colOff>
      <xdr:row>24</xdr:row>
      <xdr:rowOff>165100</xdr:rowOff>
    </xdr:from>
    <xdr:to>
      <xdr:col>6</xdr:col>
      <xdr:colOff>3124199</xdr:colOff>
      <xdr:row>24</xdr:row>
      <xdr:rowOff>2514600</xdr:rowOff>
    </xdr:to>
    <xdr:pic>
      <xdr:nvPicPr>
        <xdr:cNvPr id="25" name="Imagen 24">
          <a:extLst>
            <a:ext uri="{FF2B5EF4-FFF2-40B4-BE49-F238E27FC236}">
              <a16:creationId xmlns:a16="http://schemas.microsoft.com/office/drawing/2014/main" id="{00000000-0008-0000-0300-000019000000}"/>
            </a:ext>
          </a:extLst>
        </xdr:cNvPr>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b="6334"/>
        <a:stretch/>
      </xdr:blipFill>
      <xdr:spPr bwMode="auto">
        <a:xfrm>
          <a:off x="13934674" y="61026040"/>
          <a:ext cx="1831105" cy="234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25</xdr:row>
      <xdr:rowOff>0</xdr:rowOff>
    </xdr:from>
    <xdr:to>
      <xdr:col>6</xdr:col>
      <xdr:colOff>7620</xdr:colOff>
      <xdr:row>25</xdr:row>
      <xdr:rowOff>7620</xdr:rowOff>
    </xdr:to>
    <xdr:pic>
      <xdr:nvPicPr>
        <xdr:cNvPr id="26" name="Imagen 25" descr="Dialysis Machine">
          <a:extLst>
            <a:ext uri="{FF2B5EF4-FFF2-40B4-BE49-F238E27FC236}">
              <a16:creationId xmlns:a16="http://schemas.microsoft.com/office/drawing/2014/main" id="{00000000-0008-0000-0300-00001A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2641580" y="63489840"/>
          <a:ext cx="7620" cy="7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26</xdr:row>
      <xdr:rowOff>0</xdr:rowOff>
    </xdr:from>
    <xdr:to>
      <xdr:col>6</xdr:col>
      <xdr:colOff>7620</xdr:colOff>
      <xdr:row>26</xdr:row>
      <xdr:rowOff>7620</xdr:rowOff>
    </xdr:to>
    <xdr:pic>
      <xdr:nvPicPr>
        <xdr:cNvPr id="27" name="Imagen 26" descr="Dialysis Machine">
          <a:extLst>
            <a:ext uri="{FF2B5EF4-FFF2-40B4-BE49-F238E27FC236}">
              <a16:creationId xmlns:a16="http://schemas.microsoft.com/office/drawing/2014/main" id="{00000000-0008-0000-0300-00001B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2641580" y="66118740"/>
          <a:ext cx="7620" cy="7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1604283</xdr:colOff>
      <xdr:row>25</xdr:row>
      <xdr:rowOff>152400</xdr:rowOff>
    </xdr:from>
    <xdr:to>
      <xdr:col>6</xdr:col>
      <xdr:colOff>2705098</xdr:colOff>
      <xdr:row>25</xdr:row>
      <xdr:rowOff>2480310</xdr:rowOff>
    </xdr:to>
    <xdr:pic>
      <xdr:nvPicPr>
        <xdr:cNvPr id="28" name="Imagen 27" descr="Sistema de tratamiento GENIUS 90 | Fresenius Medical Care">
          <a:extLst>
            <a:ext uri="{FF2B5EF4-FFF2-40B4-BE49-F238E27FC236}">
              <a16:creationId xmlns:a16="http://schemas.microsoft.com/office/drawing/2014/main" id="{00000000-0008-0000-0300-00001C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22683" t="424" r="22976"/>
        <a:stretch/>
      </xdr:blipFill>
      <xdr:spPr bwMode="auto">
        <a:xfrm>
          <a:off x="14245863" y="63642240"/>
          <a:ext cx="1100815" cy="2327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724808</xdr:colOff>
      <xdr:row>26</xdr:row>
      <xdr:rowOff>320040</xdr:rowOff>
    </xdr:from>
    <xdr:to>
      <xdr:col>6</xdr:col>
      <xdr:colOff>3594099</xdr:colOff>
      <xdr:row>26</xdr:row>
      <xdr:rowOff>2463800</xdr:rowOff>
    </xdr:to>
    <xdr:pic>
      <xdr:nvPicPr>
        <xdr:cNvPr id="29" name="Imagen 28">
          <a:extLst>
            <a:ext uri="{FF2B5EF4-FFF2-40B4-BE49-F238E27FC236}">
              <a16:creationId xmlns:a16="http://schemas.microsoft.com/office/drawing/2014/main" id="{00000000-0008-0000-0300-00001D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3366388" y="66438780"/>
          <a:ext cx="2869291" cy="2143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1508760</xdr:colOff>
      <xdr:row>27</xdr:row>
      <xdr:rowOff>181957</xdr:rowOff>
    </xdr:from>
    <xdr:to>
      <xdr:col>6</xdr:col>
      <xdr:colOff>2758440</xdr:colOff>
      <xdr:row>27</xdr:row>
      <xdr:rowOff>2529840</xdr:rowOff>
    </xdr:to>
    <xdr:pic>
      <xdr:nvPicPr>
        <xdr:cNvPr id="30" name="Imagen 29" descr="No hay ninguna descripción de la foto disponible.">
          <a:extLst>
            <a:ext uri="{FF2B5EF4-FFF2-40B4-BE49-F238E27FC236}">
              <a16:creationId xmlns:a16="http://schemas.microsoft.com/office/drawing/2014/main" id="{00000000-0008-0000-0300-00001E000000}"/>
            </a:ext>
          </a:extLst>
        </xdr:cNvPr>
        <xdr:cNvPicPr>
          <a:picLocks noChangeAspect="1" noChangeArrowheads="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16580" t="601" r="15026" b="3106"/>
        <a:stretch/>
      </xdr:blipFill>
      <xdr:spPr bwMode="auto">
        <a:xfrm>
          <a:off x="14150340" y="68929597"/>
          <a:ext cx="1249680" cy="2347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899160</xdr:colOff>
      <xdr:row>28</xdr:row>
      <xdr:rowOff>106680</xdr:rowOff>
    </xdr:from>
    <xdr:to>
      <xdr:col>6</xdr:col>
      <xdr:colOff>3383280</xdr:colOff>
      <xdr:row>28</xdr:row>
      <xdr:rowOff>2590800</xdr:rowOff>
    </xdr:to>
    <xdr:pic>
      <xdr:nvPicPr>
        <xdr:cNvPr id="31" name="Imagen 30">
          <a:extLst>
            <a:ext uri="{FF2B5EF4-FFF2-40B4-BE49-F238E27FC236}">
              <a16:creationId xmlns:a16="http://schemas.microsoft.com/office/drawing/2014/main" id="{00000000-0008-0000-0300-00001F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3540740" y="71483220"/>
          <a:ext cx="2484120" cy="2484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822960</xdr:colOff>
      <xdr:row>29</xdr:row>
      <xdr:rowOff>240222</xdr:rowOff>
    </xdr:from>
    <xdr:to>
      <xdr:col>6</xdr:col>
      <xdr:colOff>3627120</xdr:colOff>
      <xdr:row>29</xdr:row>
      <xdr:rowOff>2453639</xdr:rowOff>
    </xdr:to>
    <xdr:pic>
      <xdr:nvPicPr>
        <xdr:cNvPr id="32" name="Imagen 31" descr="HUVITZ CCP-3100 - Compra al mejor precio">
          <a:extLst>
            <a:ext uri="{FF2B5EF4-FFF2-40B4-BE49-F238E27FC236}">
              <a16:creationId xmlns:a16="http://schemas.microsoft.com/office/drawing/2014/main" id="{00000000-0008-0000-0300-000020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3464540" y="74245662"/>
          <a:ext cx="2804160" cy="2213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1409700</xdr:colOff>
      <xdr:row>30</xdr:row>
      <xdr:rowOff>202108</xdr:rowOff>
    </xdr:from>
    <xdr:to>
      <xdr:col>6</xdr:col>
      <xdr:colOff>2830830</xdr:colOff>
      <xdr:row>30</xdr:row>
      <xdr:rowOff>2533650</xdr:rowOff>
    </xdr:to>
    <xdr:pic>
      <xdr:nvPicPr>
        <xdr:cNvPr id="33" name="Imagen 32" descr="Topcon IS-80 ">
          <a:extLst>
            <a:ext uri="{FF2B5EF4-FFF2-40B4-BE49-F238E27FC236}">
              <a16:creationId xmlns:a16="http://schemas.microsoft.com/office/drawing/2014/main" id="{00000000-0008-0000-0300-000021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4051280" y="76836448"/>
          <a:ext cx="1421130" cy="23315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1534404</xdr:colOff>
      <xdr:row>31</xdr:row>
      <xdr:rowOff>247650</xdr:rowOff>
    </xdr:from>
    <xdr:to>
      <xdr:col>6</xdr:col>
      <xdr:colOff>2755568</xdr:colOff>
      <xdr:row>31</xdr:row>
      <xdr:rowOff>2419350</xdr:rowOff>
    </xdr:to>
    <xdr:pic>
      <xdr:nvPicPr>
        <xdr:cNvPr id="34" name="Imagen 33" descr="CABINAS SONOAMORTIGÜADAS - Technik">
          <a:extLst>
            <a:ext uri="{FF2B5EF4-FFF2-40B4-BE49-F238E27FC236}">
              <a16:creationId xmlns:a16="http://schemas.microsoft.com/office/drawing/2014/main" id="{00000000-0008-0000-0300-000022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4175984" y="79510890"/>
          <a:ext cx="1221164"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829214</xdr:colOff>
      <xdr:row>32</xdr:row>
      <xdr:rowOff>133349</xdr:rowOff>
    </xdr:from>
    <xdr:to>
      <xdr:col>6</xdr:col>
      <xdr:colOff>3505200</xdr:colOff>
      <xdr:row>32</xdr:row>
      <xdr:rowOff>2599388</xdr:rowOff>
    </xdr:to>
    <xdr:pic>
      <xdr:nvPicPr>
        <xdr:cNvPr id="35" name="Imagen 34">
          <a:extLst>
            <a:ext uri="{FF2B5EF4-FFF2-40B4-BE49-F238E27FC236}">
              <a16:creationId xmlns:a16="http://schemas.microsoft.com/office/drawing/2014/main" id="{00000000-0008-0000-0300-000023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3470794" y="82025489"/>
          <a:ext cx="2675986" cy="2466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971550</xdr:colOff>
      <xdr:row>33</xdr:row>
      <xdr:rowOff>266700</xdr:rowOff>
    </xdr:from>
    <xdr:to>
      <xdr:col>6</xdr:col>
      <xdr:colOff>3112770</xdr:colOff>
      <xdr:row>33</xdr:row>
      <xdr:rowOff>2407920</xdr:rowOff>
    </xdr:to>
    <xdr:pic>
      <xdr:nvPicPr>
        <xdr:cNvPr id="36" name="Imagen 35" descr="ZEISS FF-450 Plus - Compra al mejor precio">
          <a:extLst>
            <a:ext uri="{FF2B5EF4-FFF2-40B4-BE49-F238E27FC236}">
              <a16:creationId xmlns:a16="http://schemas.microsoft.com/office/drawing/2014/main" id="{00000000-0008-0000-0300-000024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3613130" y="84787740"/>
          <a:ext cx="2141220" cy="2141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419100</xdr:colOff>
      <xdr:row>34</xdr:row>
      <xdr:rowOff>285750</xdr:rowOff>
    </xdr:from>
    <xdr:to>
      <xdr:col>6</xdr:col>
      <xdr:colOff>3756660</xdr:colOff>
      <xdr:row>34</xdr:row>
      <xdr:rowOff>2571750</xdr:rowOff>
    </xdr:to>
    <xdr:pic>
      <xdr:nvPicPr>
        <xdr:cNvPr id="37" name="Imagen 36" descr="Nidek YC 1600 YAG Laser – Insight Eye Equipment">
          <a:extLst>
            <a:ext uri="{FF2B5EF4-FFF2-40B4-BE49-F238E27FC236}">
              <a16:creationId xmlns:a16="http://schemas.microsoft.com/office/drawing/2014/main" id="{00000000-0008-0000-0300-000025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3060680" y="87435690"/>
          <a:ext cx="3337560"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738614</xdr:colOff>
      <xdr:row>35</xdr:row>
      <xdr:rowOff>304800</xdr:rowOff>
    </xdr:from>
    <xdr:to>
      <xdr:col>6</xdr:col>
      <xdr:colOff>3829050</xdr:colOff>
      <xdr:row>35</xdr:row>
      <xdr:rowOff>2346960</xdr:rowOff>
    </xdr:to>
    <xdr:pic>
      <xdr:nvPicPr>
        <xdr:cNvPr id="38" name="Imagen 37" descr="Insuflador Stryker Pneumosure Xl 45lt Artroscopia Laparoscop | MercadoLibre">
          <a:extLst>
            <a:ext uri="{FF2B5EF4-FFF2-40B4-BE49-F238E27FC236}">
              <a16:creationId xmlns:a16="http://schemas.microsoft.com/office/drawing/2014/main" id="{00000000-0008-0000-0300-00002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3380194" y="90083640"/>
          <a:ext cx="3090436"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209550</xdr:colOff>
      <xdr:row>36</xdr:row>
      <xdr:rowOff>152400</xdr:rowOff>
    </xdr:from>
    <xdr:to>
      <xdr:col>6</xdr:col>
      <xdr:colOff>4019550</xdr:colOff>
      <xdr:row>36</xdr:row>
      <xdr:rowOff>2392680</xdr:rowOff>
    </xdr:to>
    <xdr:pic>
      <xdr:nvPicPr>
        <xdr:cNvPr id="39" name="Imagen 38">
          <a:extLst>
            <a:ext uri="{FF2B5EF4-FFF2-40B4-BE49-F238E27FC236}">
              <a16:creationId xmlns:a16="http://schemas.microsoft.com/office/drawing/2014/main" id="{00000000-0008-0000-0300-000027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2851130" y="92560140"/>
          <a:ext cx="3810000" cy="224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1028700</xdr:colOff>
      <xdr:row>37</xdr:row>
      <xdr:rowOff>235207</xdr:rowOff>
    </xdr:from>
    <xdr:to>
      <xdr:col>6</xdr:col>
      <xdr:colOff>3104536</xdr:colOff>
      <xdr:row>37</xdr:row>
      <xdr:rowOff>2580580</xdr:rowOff>
    </xdr:to>
    <xdr:pic>
      <xdr:nvPicPr>
        <xdr:cNvPr id="40" name="Imagen 39">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7"/>
        <a:stretch>
          <a:fillRect/>
        </a:stretch>
      </xdr:blipFill>
      <xdr:spPr>
        <a:xfrm>
          <a:off x="13670280" y="95271847"/>
          <a:ext cx="2075836" cy="2345373"/>
        </a:xfrm>
        <a:prstGeom prst="rect">
          <a:avLst/>
        </a:prstGeom>
      </xdr:spPr>
    </xdr:pic>
    <xdr:clientData/>
  </xdr:twoCellAnchor>
  <xdr:twoCellAnchor editAs="oneCell">
    <xdr:from>
      <xdr:col>6</xdr:col>
      <xdr:colOff>1560169</xdr:colOff>
      <xdr:row>38</xdr:row>
      <xdr:rowOff>38100</xdr:rowOff>
    </xdr:from>
    <xdr:to>
      <xdr:col>6</xdr:col>
      <xdr:colOff>2838182</xdr:colOff>
      <xdr:row>38</xdr:row>
      <xdr:rowOff>2628359</xdr:rowOff>
    </xdr:to>
    <xdr:pic>
      <xdr:nvPicPr>
        <xdr:cNvPr id="41" name="Imagen 40">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38"/>
        <a:stretch>
          <a:fillRect/>
        </a:stretch>
      </xdr:blipFill>
      <xdr:spPr>
        <a:xfrm>
          <a:off x="14201749" y="97703640"/>
          <a:ext cx="1278013" cy="2590259"/>
        </a:xfrm>
        <a:prstGeom prst="rect">
          <a:avLst/>
        </a:prstGeom>
      </xdr:spPr>
    </xdr:pic>
    <xdr:clientData/>
  </xdr:twoCellAnchor>
  <xdr:twoCellAnchor editAs="oneCell">
    <xdr:from>
      <xdr:col>6</xdr:col>
      <xdr:colOff>555549</xdr:colOff>
      <xdr:row>40</xdr:row>
      <xdr:rowOff>19049</xdr:rowOff>
    </xdr:from>
    <xdr:to>
      <xdr:col>6</xdr:col>
      <xdr:colOff>3856807</xdr:colOff>
      <xdr:row>40</xdr:row>
      <xdr:rowOff>2618730</xdr:rowOff>
    </xdr:to>
    <xdr:pic>
      <xdr:nvPicPr>
        <xdr:cNvPr id="42" name="Imagen 41">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39"/>
        <a:stretch>
          <a:fillRect/>
        </a:stretch>
      </xdr:blipFill>
      <xdr:spPr>
        <a:xfrm>
          <a:off x="13197129" y="102942389"/>
          <a:ext cx="3301258" cy="2599681"/>
        </a:xfrm>
        <a:prstGeom prst="rect">
          <a:avLst/>
        </a:prstGeom>
      </xdr:spPr>
    </xdr:pic>
    <xdr:clientData/>
  </xdr:twoCellAnchor>
  <xdr:twoCellAnchor editAs="oneCell">
    <xdr:from>
      <xdr:col>6</xdr:col>
      <xdr:colOff>614642</xdr:colOff>
      <xdr:row>41</xdr:row>
      <xdr:rowOff>76200</xdr:rowOff>
    </xdr:from>
    <xdr:to>
      <xdr:col>6</xdr:col>
      <xdr:colOff>3695699</xdr:colOff>
      <xdr:row>41</xdr:row>
      <xdr:rowOff>2305050</xdr:rowOff>
    </xdr:to>
    <xdr:pic>
      <xdr:nvPicPr>
        <xdr:cNvPr id="43" name="Imagen 42" descr="Mesa de cirugía HyBase 6100 - IME Colombia">
          <a:extLst>
            <a:ext uri="{FF2B5EF4-FFF2-40B4-BE49-F238E27FC236}">
              <a16:creationId xmlns:a16="http://schemas.microsoft.com/office/drawing/2014/main" id="{00000000-0008-0000-0300-00002B000000}"/>
            </a:ext>
          </a:extLst>
        </xdr:cNvPr>
        <xdr:cNvPicPr>
          <a:picLocks noChangeAspect="1" noChangeArrowheads="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l="3200" t="15600" r="2800" b="16400"/>
        <a:stretch/>
      </xdr:blipFill>
      <xdr:spPr bwMode="auto">
        <a:xfrm>
          <a:off x="13256222" y="105628440"/>
          <a:ext cx="3081057" cy="222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495402</xdr:colOff>
      <xdr:row>39</xdr:row>
      <xdr:rowOff>100853</xdr:rowOff>
    </xdr:from>
    <xdr:to>
      <xdr:col>6</xdr:col>
      <xdr:colOff>3864901</xdr:colOff>
      <xdr:row>39</xdr:row>
      <xdr:rowOff>2529103</xdr:rowOff>
    </xdr:to>
    <xdr:pic>
      <xdr:nvPicPr>
        <xdr:cNvPr id="44" name="Imagen 43">
          <a:extLst>
            <a:ext uri="{FF2B5EF4-FFF2-40B4-BE49-F238E27FC236}">
              <a16:creationId xmlns:a16="http://schemas.microsoft.com/office/drawing/2014/main" id="{00000000-0008-0000-0300-00002C000000}"/>
            </a:ext>
          </a:extLst>
        </xdr:cNvPr>
        <xdr:cNvPicPr>
          <a:picLocks noChangeAspect="1"/>
        </xdr:cNvPicPr>
      </xdr:nvPicPr>
      <xdr:blipFill rotWithShape="1">
        <a:blip xmlns:r="http://schemas.openxmlformats.org/officeDocument/2006/relationships" r:embed="rId41"/>
        <a:srcRect t="12972"/>
        <a:stretch/>
      </xdr:blipFill>
      <xdr:spPr>
        <a:xfrm>
          <a:off x="13120696" y="100430853"/>
          <a:ext cx="3369499" cy="2428250"/>
        </a:xfrm>
        <a:prstGeom prst="rect">
          <a:avLst/>
        </a:prstGeom>
      </xdr:spPr>
    </xdr:pic>
    <xdr:clientData/>
  </xdr:twoCellAnchor>
  <xdr:twoCellAnchor editAs="oneCell">
    <xdr:from>
      <xdr:col>6</xdr:col>
      <xdr:colOff>1422994</xdr:colOff>
      <xdr:row>43</xdr:row>
      <xdr:rowOff>114300</xdr:rowOff>
    </xdr:from>
    <xdr:to>
      <xdr:col>6</xdr:col>
      <xdr:colOff>2899833</xdr:colOff>
      <xdr:row>43</xdr:row>
      <xdr:rowOff>2511652</xdr:rowOff>
    </xdr:to>
    <xdr:pic>
      <xdr:nvPicPr>
        <xdr:cNvPr id="45" name="Imagen 44" descr="3M Bair Hugger 775 Patient Warmer – AA Medical Store">
          <a:extLst>
            <a:ext uri="{FF2B5EF4-FFF2-40B4-BE49-F238E27FC236}">
              <a16:creationId xmlns:a16="http://schemas.microsoft.com/office/drawing/2014/main" id="{00000000-0008-0000-0300-00002D000000}"/>
            </a:ext>
          </a:extLst>
        </xdr:cNvPr>
        <xdr:cNvPicPr>
          <a:picLocks noChangeAspect="1" noChangeArrowheads="1"/>
        </xdr:cNvPicPr>
      </xdr:nvPicPr>
      <xdr:blipFill rotWithShape="1">
        <a:blip xmlns:r="http://schemas.openxmlformats.org/officeDocument/2006/relationships" r:embed="rId42">
          <a:extLst>
            <a:ext uri="{28A0092B-C50C-407E-A947-70E740481C1C}">
              <a14:useLocalDpi xmlns:a14="http://schemas.microsoft.com/office/drawing/2010/main" val="0"/>
            </a:ext>
          </a:extLst>
        </a:blip>
        <a:srcRect l="31641" t="2447" r="25029"/>
        <a:stretch/>
      </xdr:blipFill>
      <xdr:spPr bwMode="auto">
        <a:xfrm>
          <a:off x="14064574" y="110924340"/>
          <a:ext cx="1476839" cy="2397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723900</xdr:colOff>
      <xdr:row>44</xdr:row>
      <xdr:rowOff>54092</xdr:rowOff>
    </xdr:from>
    <xdr:to>
      <xdr:col>6</xdr:col>
      <xdr:colOff>3771900</xdr:colOff>
      <xdr:row>44</xdr:row>
      <xdr:rowOff>2600857</xdr:rowOff>
    </xdr:to>
    <xdr:pic>
      <xdr:nvPicPr>
        <xdr:cNvPr id="46" name="Imagen 45">
          <a:extLst>
            <a:ext uri="{FF2B5EF4-FFF2-40B4-BE49-F238E27FC236}">
              <a16:creationId xmlns:a16="http://schemas.microsoft.com/office/drawing/2014/main" id="{00000000-0008-0000-0300-00002E000000}"/>
            </a:ext>
          </a:extLst>
        </xdr:cNvPr>
        <xdr:cNvPicPr>
          <a:picLocks noChangeAspect="1" noChangeArrowheads="1"/>
        </xdr:cNvPicPr>
      </xdr:nvPicPr>
      <xdr:blipFill rotWithShape="1">
        <a:blip xmlns:r="http://schemas.openxmlformats.org/officeDocument/2006/relationships" r:embed="rId43">
          <a:extLst>
            <a:ext uri="{28A0092B-C50C-407E-A947-70E740481C1C}">
              <a14:useLocalDpi xmlns:a14="http://schemas.microsoft.com/office/drawing/2010/main" val="0"/>
            </a:ext>
          </a:extLst>
        </a:blip>
        <a:srcRect t="16333"/>
        <a:stretch/>
      </xdr:blipFill>
      <xdr:spPr bwMode="auto">
        <a:xfrm>
          <a:off x="13365480" y="113493032"/>
          <a:ext cx="3048000" cy="254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1281248</xdr:colOff>
      <xdr:row>45</xdr:row>
      <xdr:rowOff>171450</xdr:rowOff>
    </xdr:from>
    <xdr:to>
      <xdr:col>6</xdr:col>
      <xdr:colOff>2705099</xdr:colOff>
      <xdr:row>45</xdr:row>
      <xdr:rowOff>2457449</xdr:rowOff>
    </xdr:to>
    <xdr:pic>
      <xdr:nvPicPr>
        <xdr:cNvPr id="47" name="Imagen 46" descr="MINDRAY WATO EX-65 - Compra al mejor precio">
          <a:extLst>
            <a:ext uri="{FF2B5EF4-FFF2-40B4-BE49-F238E27FC236}">
              <a16:creationId xmlns:a16="http://schemas.microsoft.com/office/drawing/2014/main" id="{00000000-0008-0000-0300-00002F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3922828" y="116239290"/>
          <a:ext cx="1423851" cy="2285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1085850</xdr:colOff>
      <xdr:row>46</xdr:row>
      <xdr:rowOff>266700</xdr:rowOff>
    </xdr:from>
    <xdr:to>
      <xdr:col>6</xdr:col>
      <xdr:colOff>3124200</xdr:colOff>
      <xdr:row>46</xdr:row>
      <xdr:rowOff>2305050</xdr:rowOff>
    </xdr:to>
    <xdr:pic>
      <xdr:nvPicPr>
        <xdr:cNvPr id="48" name="Imagen 47" descr="Stryker Brechtold Chromophare F 528 - Lámparas Quirúrgicas">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3727430" y="118963440"/>
          <a:ext cx="2038350" cy="203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400049</xdr:colOff>
      <xdr:row>47</xdr:row>
      <xdr:rowOff>212144</xdr:rowOff>
    </xdr:from>
    <xdr:to>
      <xdr:col>6</xdr:col>
      <xdr:colOff>4018794</xdr:colOff>
      <xdr:row>47</xdr:row>
      <xdr:rowOff>2495549</xdr:rowOff>
    </xdr:to>
    <xdr:pic>
      <xdr:nvPicPr>
        <xdr:cNvPr id="49" name="Imagen 48">
          <a:extLst>
            <a:ext uri="{FF2B5EF4-FFF2-40B4-BE49-F238E27FC236}">
              <a16:creationId xmlns:a16="http://schemas.microsoft.com/office/drawing/2014/main" id="{00000000-0008-0000-0300-000031000000}"/>
            </a:ext>
          </a:extLst>
        </xdr:cNvPr>
        <xdr:cNvPicPr>
          <a:picLocks noChangeAspect="1"/>
        </xdr:cNvPicPr>
      </xdr:nvPicPr>
      <xdr:blipFill rotWithShape="1">
        <a:blip xmlns:r="http://schemas.openxmlformats.org/officeDocument/2006/relationships" r:embed="rId41"/>
        <a:srcRect t="16764" b="7036"/>
        <a:stretch/>
      </xdr:blipFill>
      <xdr:spPr>
        <a:xfrm>
          <a:off x="13041629" y="121537784"/>
          <a:ext cx="3618745" cy="2283405"/>
        </a:xfrm>
        <a:prstGeom prst="rect">
          <a:avLst/>
        </a:prstGeom>
      </xdr:spPr>
    </xdr:pic>
    <xdr:clientData/>
  </xdr:twoCellAnchor>
  <xdr:twoCellAnchor editAs="oneCell">
    <xdr:from>
      <xdr:col>6</xdr:col>
      <xdr:colOff>704850</xdr:colOff>
      <xdr:row>48</xdr:row>
      <xdr:rowOff>254478</xdr:rowOff>
    </xdr:from>
    <xdr:to>
      <xdr:col>6</xdr:col>
      <xdr:colOff>3417531</xdr:colOff>
      <xdr:row>48</xdr:row>
      <xdr:rowOff>2455333</xdr:rowOff>
    </xdr:to>
    <xdr:pic>
      <xdr:nvPicPr>
        <xdr:cNvPr id="50" name="Imagen 49" descr="Karl Storz Calcusplit 276300 20 Neumáticos litiasis renal 27630020, 20010230 Pedal">
          <a:extLst>
            <a:ext uri="{FF2B5EF4-FFF2-40B4-BE49-F238E27FC236}">
              <a16:creationId xmlns:a16="http://schemas.microsoft.com/office/drawing/2014/main" id="{00000000-0008-0000-0300-000032000000}"/>
            </a:ext>
          </a:extLst>
        </xdr:cNvPr>
        <xdr:cNvPicPr>
          <a:picLocks noChangeAspect="1" noChangeArrowheads="1"/>
        </xdr:cNvPicPr>
      </xdr:nvPicPr>
      <xdr:blipFill rotWithShape="1">
        <a:blip xmlns:r="http://schemas.openxmlformats.org/officeDocument/2006/relationships" r:embed="rId46">
          <a:extLst>
            <a:ext uri="{28A0092B-C50C-407E-A947-70E740481C1C}">
              <a14:useLocalDpi xmlns:a14="http://schemas.microsoft.com/office/drawing/2010/main" val="0"/>
            </a:ext>
          </a:extLst>
        </a:blip>
        <a:srcRect l="9600" r="5599" b="8316"/>
        <a:stretch/>
      </xdr:blipFill>
      <xdr:spPr bwMode="auto">
        <a:xfrm>
          <a:off x="13346430" y="124209018"/>
          <a:ext cx="2712681" cy="2200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147808</xdr:colOff>
      <xdr:row>49</xdr:row>
      <xdr:rowOff>279400</xdr:rowOff>
    </xdr:from>
    <xdr:to>
      <xdr:col>6</xdr:col>
      <xdr:colOff>3810000</xdr:colOff>
      <xdr:row>49</xdr:row>
      <xdr:rowOff>2277110</xdr:rowOff>
    </xdr:to>
    <xdr:pic>
      <xdr:nvPicPr>
        <xdr:cNvPr id="51" name="Imagen 50" descr="ZEISS OPMI Vario 700 | Microscopio Quirúrgico | AstaTec">
          <a:extLst>
            <a:ext uri="{FF2B5EF4-FFF2-40B4-BE49-F238E27FC236}">
              <a16:creationId xmlns:a16="http://schemas.microsoft.com/office/drawing/2014/main" id="{00000000-0008-0000-0300-000033000000}"/>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l="7756" t="2043" r="2145"/>
        <a:stretch/>
      </xdr:blipFill>
      <xdr:spPr bwMode="auto">
        <a:xfrm>
          <a:off x="12789388" y="126862840"/>
          <a:ext cx="3662192" cy="1997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194886</xdr:colOff>
      <xdr:row>50</xdr:row>
      <xdr:rowOff>279400</xdr:rowOff>
    </xdr:from>
    <xdr:to>
      <xdr:col>6</xdr:col>
      <xdr:colOff>4175759</xdr:colOff>
      <xdr:row>50</xdr:row>
      <xdr:rowOff>2133600</xdr:rowOff>
    </xdr:to>
    <xdr:pic>
      <xdr:nvPicPr>
        <xdr:cNvPr id="52" name="Imagen 51" descr="Regulador De Oxigeno Tipo Click R915/CGA-540 Serie: M1R0915 Air Imetan Consultorios Clinicas">
          <a:extLst>
            <a:ext uri="{FF2B5EF4-FFF2-40B4-BE49-F238E27FC236}">
              <a16:creationId xmlns:a16="http://schemas.microsoft.com/office/drawing/2014/main" id="{00000000-0008-0000-0300-000034000000}"/>
            </a:ext>
          </a:extLst>
        </xdr:cNvPr>
        <xdr:cNvPicPr>
          <a:picLocks noChangeAspect="1" noChangeArrowheads="1"/>
        </xdr:cNvPicPr>
      </xdr:nvPicPr>
      <xdr:blipFill rotWithShape="1">
        <a:blip xmlns:r="http://schemas.openxmlformats.org/officeDocument/2006/relationships" r:embed="rId48">
          <a:extLst>
            <a:ext uri="{28A0092B-C50C-407E-A947-70E740481C1C}">
              <a14:useLocalDpi xmlns:a14="http://schemas.microsoft.com/office/drawing/2010/main" val="0"/>
            </a:ext>
          </a:extLst>
        </a:blip>
        <a:srcRect t="22622" b="26334"/>
        <a:stretch/>
      </xdr:blipFill>
      <xdr:spPr bwMode="auto">
        <a:xfrm>
          <a:off x="12836466" y="129491740"/>
          <a:ext cx="3980873" cy="185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1564275</xdr:colOff>
      <xdr:row>51</xdr:row>
      <xdr:rowOff>254000</xdr:rowOff>
    </xdr:from>
    <xdr:to>
      <xdr:col>6</xdr:col>
      <xdr:colOff>2692398</xdr:colOff>
      <xdr:row>51</xdr:row>
      <xdr:rowOff>2565400</xdr:rowOff>
    </xdr:to>
    <xdr:pic>
      <xdr:nvPicPr>
        <xdr:cNvPr id="53" name="Imagen 52" descr="Abbott i-STAT 1 Wireless Analyzer | Primatech Medical">
          <a:extLst>
            <a:ext uri="{FF2B5EF4-FFF2-40B4-BE49-F238E27FC236}">
              <a16:creationId xmlns:a16="http://schemas.microsoft.com/office/drawing/2014/main" id="{00000000-0008-0000-0300-000035000000}"/>
            </a:ext>
          </a:extLst>
        </xdr:cNvPr>
        <xdr:cNvPicPr>
          <a:picLocks noChangeAspect="1" noChangeArrowheads="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31676" r="31011"/>
        <a:stretch/>
      </xdr:blipFill>
      <xdr:spPr bwMode="auto">
        <a:xfrm>
          <a:off x="14205855" y="132095240"/>
          <a:ext cx="1128123" cy="231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330200</xdr:colOff>
      <xdr:row>52</xdr:row>
      <xdr:rowOff>82880</xdr:rowOff>
    </xdr:from>
    <xdr:to>
      <xdr:col>6</xdr:col>
      <xdr:colOff>3848100</xdr:colOff>
      <xdr:row>52</xdr:row>
      <xdr:rowOff>2456180</xdr:rowOff>
    </xdr:to>
    <xdr:pic>
      <xdr:nvPicPr>
        <xdr:cNvPr id="54" name="Imagen 53" descr="Glucómetros y Diabetes">
          <a:extLst>
            <a:ext uri="{FF2B5EF4-FFF2-40B4-BE49-F238E27FC236}">
              <a16:creationId xmlns:a16="http://schemas.microsoft.com/office/drawing/2014/main" id="{00000000-0008-0000-0300-000036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2971780" y="134553020"/>
          <a:ext cx="3517900" cy="2373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1295400</xdr:colOff>
      <xdr:row>53</xdr:row>
      <xdr:rowOff>168326</xdr:rowOff>
    </xdr:from>
    <xdr:to>
      <xdr:col>6</xdr:col>
      <xdr:colOff>2946399</xdr:colOff>
      <xdr:row>53</xdr:row>
      <xdr:rowOff>2539999</xdr:rowOff>
    </xdr:to>
    <xdr:pic>
      <xdr:nvPicPr>
        <xdr:cNvPr id="55" name="Imagen 54" descr="Bomba de infusión 1 vía - Sapphire - Q-Core - en continuo / multiusos /  ambulatoria">
          <a:extLst>
            <a:ext uri="{FF2B5EF4-FFF2-40B4-BE49-F238E27FC236}">
              <a16:creationId xmlns:a16="http://schemas.microsoft.com/office/drawing/2014/main" id="{00000000-0008-0000-0300-000037000000}"/>
            </a:ext>
          </a:extLst>
        </xdr:cNvPr>
        <xdr:cNvPicPr>
          <a:picLocks noChangeAspect="1" noChangeArrowheads="1"/>
        </xdr:cNvPicPr>
      </xdr:nvPicPr>
      <xdr:blipFill rotWithShape="1">
        <a:blip xmlns:r="http://schemas.openxmlformats.org/officeDocument/2006/relationships" r:embed="rId51">
          <a:extLst>
            <a:ext uri="{28A0092B-C50C-407E-A947-70E740481C1C}">
              <a14:useLocalDpi xmlns:a14="http://schemas.microsoft.com/office/drawing/2010/main" val="0"/>
            </a:ext>
          </a:extLst>
        </a:blip>
        <a:srcRect l="26057" t="16245" r="26359" b="15376"/>
        <a:stretch/>
      </xdr:blipFill>
      <xdr:spPr bwMode="auto">
        <a:xfrm>
          <a:off x="13936980" y="137267366"/>
          <a:ext cx="1650999" cy="2371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54</xdr:row>
      <xdr:rowOff>0</xdr:rowOff>
    </xdr:from>
    <xdr:to>
      <xdr:col>6</xdr:col>
      <xdr:colOff>304800</xdr:colOff>
      <xdr:row>54</xdr:row>
      <xdr:rowOff>304800</xdr:rowOff>
    </xdr:to>
    <xdr:sp macro="" textlink="">
      <xdr:nvSpPr>
        <xdr:cNvPr id="56" name="AutoShape 55" descr="Lámpara frontal dental - LED DayLite® HDi - Designs for Vision, Inc - LED /  con batería recargable">
          <a:extLst>
            <a:ext uri="{FF2B5EF4-FFF2-40B4-BE49-F238E27FC236}">
              <a16:creationId xmlns:a16="http://schemas.microsoft.com/office/drawing/2014/main" id="{00000000-0008-0000-0300-000038000000}"/>
            </a:ext>
          </a:extLst>
        </xdr:cNvPr>
        <xdr:cNvSpPr>
          <a:spLocks noChangeAspect="1" noChangeArrowheads="1"/>
        </xdr:cNvSpPr>
      </xdr:nvSpPr>
      <xdr:spPr bwMode="auto">
        <a:xfrm>
          <a:off x="12641580" y="1397279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54</xdr:row>
      <xdr:rowOff>0</xdr:rowOff>
    </xdr:from>
    <xdr:to>
      <xdr:col>6</xdr:col>
      <xdr:colOff>304800</xdr:colOff>
      <xdr:row>54</xdr:row>
      <xdr:rowOff>304800</xdr:rowOff>
    </xdr:to>
    <xdr:sp macro="" textlink="">
      <xdr:nvSpPr>
        <xdr:cNvPr id="57" name="AutoShape 56" descr="Lámpara frontal dental - LED DayLite® HDi - Designs for Vision, Inc - LED /  con batería recargable">
          <a:extLst>
            <a:ext uri="{FF2B5EF4-FFF2-40B4-BE49-F238E27FC236}">
              <a16:creationId xmlns:a16="http://schemas.microsoft.com/office/drawing/2014/main" id="{00000000-0008-0000-0300-000039000000}"/>
            </a:ext>
          </a:extLst>
        </xdr:cNvPr>
        <xdr:cNvSpPr>
          <a:spLocks noChangeAspect="1" noChangeArrowheads="1"/>
        </xdr:cNvSpPr>
      </xdr:nvSpPr>
      <xdr:spPr bwMode="auto">
        <a:xfrm>
          <a:off x="12641580" y="1397279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437454</xdr:colOff>
      <xdr:row>54</xdr:row>
      <xdr:rowOff>181532</xdr:rowOff>
    </xdr:from>
    <xdr:to>
      <xdr:col>6</xdr:col>
      <xdr:colOff>3708400</xdr:colOff>
      <xdr:row>54</xdr:row>
      <xdr:rowOff>2514600</xdr:rowOff>
    </xdr:to>
    <xdr:pic>
      <xdr:nvPicPr>
        <xdr:cNvPr id="58" name="Imagen 57" descr="LED DayLite HDi - Dental Products">
          <a:extLst>
            <a:ext uri="{FF2B5EF4-FFF2-40B4-BE49-F238E27FC236}">
              <a16:creationId xmlns:a16="http://schemas.microsoft.com/office/drawing/2014/main" id="{00000000-0008-0000-0300-00003A000000}"/>
            </a:ext>
          </a:extLst>
        </xdr:cNvPr>
        <xdr:cNvPicPr>
          <a:picLocks noChangeAspect="1" noChangeArrowheads="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r="20015"/>
        <a:stretch/>
      </xdr:blipFill>
      <xdr:spPr bwMode="auto">
        <a:xfrm>
          <a:off x="13079034" y="139909472"/>
          <a:ext cx="3270946" cy="2333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1447800</xdr:colOff>
      <xdr:row>55</xdr:row>
      <xdr:rowOff>211991</xdr:rowOff>
    </xdr:from>
    <xdr:to>
      <xdr:col>6</xdr:col>
      <xdr:colOff>3200400</xdr:colOff>
      <xdr:row>55</xdr:row>
      <xdr:rowOff>2616199</xdr:rowOff>
    </xdr:to>
    <xdr:pic>
      <xdr:nvPicPr>
        <xdr:cNvPr id="59" name="Imagen 58" descr="XLR8 Plus NPWT Pump – Genadyne">
          <a:extLst>
            <a:ext uri="{FF2B5EF4-FFF2-40B4-BE49-F238E27FC236}">
              <a16:creationId xmlns:a16="http://schemas.microsoft.com/office/drawing/2014/main" id="{00000000-0008-0000-0300-00003B000000}"/>
            </a:ext>
          </a:extLst>
        </xdr:cNvPr>
        <xdr:cNvPicPr>
          <a:picLocks noChangeAspect="1" noChangeArrowheads="1"/>
        </xdr:cNvPicPr>
      </xdr:nvPicPr>
      <xdr:blipFill rotWithShape="1">
        <a:blip xmlns:r="http://schemas.openxmlformats.org/officeDocument/2006/relationships" r:embed="rId53">
          <a:extLst>
            <a:ext uri="{28A0092B-C50C-407E-A947-70E740481C1C}">
              <a14:useLocalDpi xmlns:a14="http://schemas.microsoft.com/office/drawing/2010/main" val="0"/>
            </a:ext>
          </a:extLst>
        </a:blip>
        <a:srcRect l="16386" t="5310" r="14526"/>
        <a:stretch/>
      </xdr:blipFill>
      <xdr:spPr bwMode="auto">
        <a:xfrm>
          <a:off x="14089380" y="142568831"/>
          <a:ext cx="1752600" cy="240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216074</xdr:colOff>
      <xdr:row>57</xdr:row>
      <xdr:rowOff>406400</xdr:rowOff>
    </xdr:from>
    <xdr:to>
      <xdr:col>6</xdr:col>
      <xdr:colOff>3860800</xdr:colOff>
      <xdr:row>57</xdr:row>
      <xdr:rowOff>2293620</xdr:rowOff>
    </xdr:to>
    <xdr:pic>
      <xdr:nvPicPr>
        <xdr:cNvPr id="60" name="Imagen 59" descr="Karl Storz 8403 ZX Endoscopy C-Mac Monitor w/ 8402XS S Video Laryngoscope">
          <a:extLst>
            <a:ext uri="{FF2B5EF4-FFF2-40B4-BE49-F238E27FC236}">
              <a16:creationId xmlns:a16="http://schemas.microsoft.com/office/drawing/2014/main" id="{00000000-0008-0000-0300-00003C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2857654" y="148021040"/>
          <a:ext cx="3644726" cy="1887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838200</xdr:colOff>
      <xdr:row>58</xdr:row>
      <xdr:rowOff>236098</xdr:rowOff>
    </xdr:from>
    <xdr:to>
      <xdr:col>6</xdr:col>
      <xdr:colOff>3619500</xdr:colOff>
      <xdr:row>58</xdr:row>
      <xdr:rowOff>2628899</xdr:rowOff>
    </xdr:to>
    <xdr:pic>
      <xdr:nvPicPr>
        <xdr:cNvPr id="61" name="Imagen 60" descr="Affiniti CVx 9.0 main product image">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3479780" y="150479638"/>
          <a:ext cx="2781300" cy="2392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1169958</xdr:colOff>
      <xdr:row>59</xdr:row>
      <xdr:rowOff>228600</xdr:rowOff>
    </xdr:from>
    <xdr:to>
      <xdr:col>6</xdr:col>
      <xdr:colOff>3048000</xdr:colOff>
      <xdr:row>59</xdr:row>
      <xdr:rowOff>2565400</xdr:rowOff>
    </xdr:to>
    <xdr:pic>
      <xdr:nvPicPr>
        <xdr:cNvPr id="62" name="Imagen 61" descr="Restaurado – Sistema de Torniquete Stryker Dual SmartPump">
          <a:extLst>
            <a:ext uri="{FF2B5EF4-FFF2-40B4-BE49-F238E27FC236}">
              <a16:creationId xmlns:a16="http://schemas.microsoft.com/office/drawing/2014/main" id="{00000000-0008-0000-0300-00003E000000}"/>
            </a:ext>
          </a:extLst>
        </xdr:cNvPr>
        <xdr:cNvPicPr>
          <a:picLocks noChangeAspect="1" noChangeArrowheads="1"/>
        </xdr:cNvPicPr>
      </xdr:nvPicPr>
      <xdr:blipFill rotWithShape="1">
        <a:blip xmlns:r="http://schemas.openxmlformats.org/officeDocument/2006/relationships" r:embed="rId56">
          <a:extLst>
            <a:ext uri="{28A0092B-C50C-407E-A947-70E740481C1C}">
              <a14:useLocalDpi xmlns:a14="http://schemas.microsoft.com/office/drawing/2010/main" val="0"/>
            </a:ext>
          </a:extLst>
        </a:blip>
        <a:srcRect l="14362" t="5851" r="15958" b="7448"/>
        <a:stretch/>
      </xdr:blipFill>
      <xdr:spPr bwMode="auto">
        <a:xfrm>
          <a:off x="13811538" y="153101040"/>
          <a:ext cx="1878042" cy="233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431800</xdr:colOff>
      <xdr:row>60</xdr:row>
      <xdr:rowOff>96790</xdr:rowOff>
    </xdr:from>
    <xdr:to>
      <xdr:col>6</xdr:col>
      <xdr:colOff>3759200</xdr:colOff>
      <xdr:row>60</xdr:row>
      <xdr:rowOff>2595880</xdr:rowOff>
    </xdr:to>
    <xdr:pic>
      <xdr:nvPicPr>
        <xdr:cNvPr id="63" name="Imagen 62" descr="Baxter EasySpray Pressure Regulator | eBay">
          <a:extLst>
            <a:ext uri="{FF2B5EF4-FFF2-40B4-BE49-F238E27FC236}">
              <a16:creationId xmlns:a16="http://schemas.microsoft.com/office/drawing/2014/main" id="{00000000-0008-0000-0300-00003F0000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3073380" y="155598130"/>
          <a:ext cx="3327400" cy="2499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959124</xdr:colOff>
      <xdr:row>61</xdr:row>
      <xdr:rowOff>482600</xdr:rowOff>
    </xdr:from>
    <xdr:to>
      <xdr:col>6</xdr:col>
      <xdr:colOff>2946400</xdr:colOff>
      <xdr:row>61</xdr:row>
      <xdr:rowOff>2463800</xdr:rowOff>
    </xdr:to>
    <xdr:pic>
      <xdr:nvPicPr>
        <xdr:cNvPr id="64" name="Imagen 63" descr="Craneotomo Midas Rex, MEDTRONIC - Neurotitanio">
          <a:extLst>
            <a:ext uri="{FF2B5EF4-FFF2-40B4-BE49-F238E27FC236}">
              <a16:creationId xmlns:a16="http://schemas.microsoft.com/office/drawing/2014/main" id="{00000000-0008-0000-0300-000040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3600704" y="158612840"/>
          <a:ext cx="1987276" cy="198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890380</xdr:colOff>
      <xdr:row>62</xdr:row>
      <xdr:rowOff>50800</xdr:rowOff>
    </xdr:from>
    <xdr:to>
      <xdr:col>6</xdr:col>
      <xdr:colOff>3665219</xdr:colOff>
      <xdr:row>63</xdr:row>
      <xdr:rowOff>76200</xdr:rowOff>
    </xdr:to>
    <xdr:pic>
      <xdr:nvPicPr>
        <xdr:cNvPr id="65" name="Imagen 64" descr="Z6 Ob-Gin | Promedco Colombia">
          <a:extLst>
            <a:ext uri="{FF2B5EF4-FFF2-40B4-BE49-F238E27FC236}">
              <a16:creationId xmlns:a16="http://schemas.microsoft.com/office/drawing/2014/main" id="{00000000-0008-0000-0300-000041000000}"/>
            </a:ext>
          </a:extLst>
        </xdr:cNvPr>
        <xdr:cNvPicPr>
          <a:picLocks noChangeAspect="1" noChangeArrowheads="1"/>
        </xdr:cNvPicPr>
      </xdr:nvPicPr>
      <xdr:blipFill rotWithShape="1">
        <a:blip xmlns:r="http://schemas.openxmlformats.org/officeDocument/2006/relationships" r:embed="rId59">
          <a:extLst>
            <a:ext uri="{28A0092B-C50C-407E-A947-70E740481C1C}">
              <a14:useLocalDpi xmlns:a14="http://schemas.microsoft.com/office/drawing/2010/main" val="0"/>
            </a:ext>
          </a:extLst>
        </a:blip>
        <a:srcRect t="15129"/>
        <a:stretch/>
      </xdr:blipFill>
      <xdr:spPr bwMode="auto">
        <a:xfrm>
          <a:off x="13531960" y="160809940"/>
          <a:ext cx="2774839" cy="2654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406400</xdr:colOff>
      <xdr:row>56</xdr:row>
      <xdr:rowOff>34800</xdr:rowOff>
    </xdr:from>
    <xdr:to>
      <xdr:col>6</xdr:col>
      <xdr:colOff>3810000</xdr:colOff>
      <xdr:row>56</xdr:row>
      <xdr:rowOff>2565399</xdr:rowOff>
    </xdr:to>
    <xdr:pic>
      <xdr:nvPicPr>
        <xdr:cNvPr id="66" name="Imagen 65" descr="STORZ C-MAC 8403 ZX INSTRUCTION MANUAL Pdf Download | ManualsLib">
          <a:extLst>
            <a:ext uri="{FF2B5EF4-FFF2-40B4-BE49-F238E27FC236}">
              <a16:creationId xmlns:a16="http://schemas.microsoft.com/office/drawing/2014/main" id="{00000000-0008-0000-0300-000042000000}"/>
            </a:ext>
          </a:extLst>
        </xdr:cNvPr>
        <xdr:cNvPicPr>
          <a:picLocks noChangeAspect="1" noChangeArrowheads="1"/>
        </xdr:cNvPicPr>
      </xdr:nvPicPr>
      <xdr:blipFill rotWithShape="1">
        <a:blip xmlns:r="http://schemas.openxmlformats.org/officeDocument/2006/relationships" r:embed="rId60">
          <a:extLst>
            <a:ext uri="{28A0092B-C50C-407E-A947-70E740481C1C}">
              <a14:useLocalDpi xmlns:a14="http://schemas.microsoft.com/office/drawing/2010/main" val="0"/>
            </a:ext>
          </a:extLst>
        </a:blip>
        <a:srcRect l="3833" t="14159" r="5366" b="18289"/>
        <a:stretch/>
      </xdr:blipFill>
      <xdr:spPr bwMode="auto">
        <a:xfrm>
          <a:off x="13047980" y="145020540"/>
          <a:ext cx="3403600" cy="2530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615346</xdr:colOff>
      <xdr:row>63</xdr:row>
      <xdr:rowOff>76200</xdr:rowOff>
    </xdr:from>
    <xdr:to>
      <xdr:col>6</xdr:col>
      <xdr:colOff>3784600</xdr:colOff>
      <xdr:row>63</xdr:row>
      <xdr:rowOff>2463800</xdr:rowOff>
    </xdr:to>
    <xdr:pic>
      <xdr:nvPicPr>
        <xdr:cNvPr id="67" name="Imagen 66" descr="Lámpara frontal Welch Allyn 46070, distribuida por VHF">
          <a:extLst>
            <a:ext uri="{FF2B5EF4-FFF2-40B4-BE49-F238E27FC236}">
              <a16:creationId xmlns:a16="http://schemas.microsoft.com/office/drawing/2014/main" id="{00000000-0008-0000-0300-000043000000}"/>
            </a:ext>
          </a:extLst>
        </xdr:cNvPr>
        <xdr:cNvPicPr>
          <a:picLocks noChangeAspect="1" noChangeArrowheads="1"/>
        </xdr:cNvPicPr>
      </xdr:nvPicPr>
      <xdr:blipFill rotWithShape="1">
        <a:blip xmlns:r="http://schemas.openxmlformats.org/officeDocument/2006/relationships" r:embed="rId61">
          <a:extLst>
            <a:ext uri="{28A0092B-C50C-407E-A947-70E740481C1C}">
              <a14:useLocalDpi xmlns:a14="http://schemas.microsoft.com/office/drawing/2010/main" val="0"/>
            </a:ext>
          </a:extLst>
        </a:blip>
        <a:srcRect l="7966" t="8110" r="7435" b="6740"/>
        <a:stretch/>
      </xdr:blipFill>
      <xdr:spPr bwMode="auto">
        <a:xfrm>
          <a:off x="13256926" y="163464240"/>
          <a:ext cx="3169254" cy="2387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1493762</xdr:colOff>
      <xdr:row>64</xdr:row>
      <xdr:rowOff>152400</xdr:rowOff>
    </xdr:from>
    <xdr:to>
      <xdr:col>6</xdr:col>
      <xdr:colOff>2514599</xdr:colOff>
      <xdr:row>64</xdr:row>
      <xdr:rowOff>2372360</xdr:rowOff>
    </xdr:to>
    <xdr:pic>
      <xdr:nvPicPr>
        <xdr:cNvPr id="68" name="Imagen 67" descr="Micropipeta TransferpetteS, tipo variable, modelo D-1, 0,1-1µl, identif.  DE-M : Amazon.es: Industria, empresas y ciencia">
          <a:extLst>
            <a:ext uri="{FF2B5EF4-FFF2-40B4-BE49-F238E27FC236}">
              <a16:creationId xmlns:a16="http://schemas.microsoft.com/office/drawing/2014/main" id="{00000000-0008-0000-0300-000044000000}"/>
            </a:ext>
          </a:extLst>
        </xdr:cNvPr>
        <xdr:cNvPicPr>
          <a:picLocks noChangeAspect="1" noChangeArrowheads="1"/>
        </xdr:cNvPicPr>
      </xdr:nvPicPr>
      <xdr:blipFill rotWithShape="1">
        <a:blip xmlns:r="http://schemas.openxmlformats.org/officeDocument/2006/relationships" r:embed="rId62">
          <a:extLst>
            <a:ext uri="{28A0092B-C50C-407E-A947-70E740481C1C}">
              <a14:useLocalDpi xmlns:a14="http://schemas.microsoft.com/office/drawing/2010/main" val="0"/>
            </a:ext>
          </a:extLst>
        </a:blip>
        <a:srcRect l="17913" r="26791"/>
        <a:stretch/>
      </xdr:blipFill>
      <xdr:spPr bwMode="auto">
        <a:xfrm>
          <a:off x="14135342" y="166169340"/>
          <a:ext cx="1020837" cy="2219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533400</xdr:colOff>
      <xdr:row>65</xdr:row>
      <xdr:rowOff>406399</xdr:rowOff>
    </xdr:from>
    <xdr:to>
      <xdr:col>6</xdr:col>
      <xdr:colOff>3098800</xdr:colOff>
      <xdr:row>65</xdr:row>
      <xdr:rowOff>2538680</xdr:rowOff>
    </xdr:to>
    <xdr:pic>
      <xdr:nvPicPr>
        <xdr:cNvPr id="69" name="Imagen 68" descr="Health Management and Leadership Portal | ENT surgical micromotor control  unit OSSEODUO Bien-Air Dental | HealthManagement.org">
          <a:extLst>
            <a:ext uri="{FF2B5EF4-FFF2-40B4-BE49-F238E27FC236}">
              <a16:creationId xmlns:a16="http://schemas.microsoft.com/office/drawing/2014/main" id="{00000000-0008-0000-0300-000045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3174980" y="169052239"/>
          <a:ext cx="2565400" cy="2132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66</xdr:row>
      <xdr:rowOff>0</xdr:rowOff>
    </xdr:from>
    <xdr:to>
      <xdr:col>6</xdr:col>
      <xdr:colOff>304800</xdr:colOff>
      <xdr:row>66</xdr:row>
      <xdr:rowOff>304800</xdr:rowOff>
    </xdr:to>
    <xdr:sp macro="" textlink="">
      <xdr:nvSpPr>
        <xdr:cNvPr id="70" name="AutoShape 69" descr="Cuff Manometer | VBM Medizintechnik GmbH">
          <a:extLst>
            <a:ext uri="{FF2B5EF4-FFF2-40B4-BE49-F238E27FC236}">
              <a16:creationId xmlns:a16="http://schemas.microsoft.com/office/drawing/2014/main" id="{00000000-0008-0000-0300-000046000000}"/>
            </a:ext>
          </a:extLst>
        </xdr:cNvPr>
        <xdr:cNvSpPr>
          <a:spLocks noChangeAspect="1" noChangeArrowheads="1"/>
        </xdr:cNvSpPr>
      </xdr:nvSpPr>
      <xdr:spPr bwMode="auto">
        <a:xfrm>
          <a:off x="12641580" y="1712747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66</xdr:row>
      <xdr:rowOff>0</xdr:rowOff>
    </xdr:from>
    <xdr:to>
      <xdr:col>6</xdr:col>
      <xdr:colOff>304800</xdr:colOff>
      <xdr:row>66</xdr:row>
      <xdr:rowOff>304800</xdr:rowOff>
    </xdr:to>
    <xdr:sp macro="" textlink="">
      <xdr:nvSpPr>
        <xdr:cNvPr id="71" name="AutoShape 70" descr="Cuff Manometer | VBM Medizintechnik GmbH">
          <a:extLst>
            <a:ext uri="{FF2B5EF4-FFF2-40B4-BE49-F238E27FC236}">
              <a16:creationId xmlns:a16="http://schemas.microsoft.com/office/drawing/2014/main" id="{00000000-0008-0000-0300-000047000000}"/>
            </a:ext>
          </a:extLst>
        </xdr:cNvPr>
        <xdr:cNvSpPr>
          <a:spLocks noChangeAspect="1" noChangeArrowheads="1"/>
        </xdr:cNvSpPr>
      </xdr:nvSpPr>
      <xdr:spPr bwMode="auto">
        <a:xfrm>
          <a:off x="12641580" y="1712747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1574801</xdr:colOff>
      <xdr:row>66</xdr:row>
      <xdr:rowOff>119461</xdr:rowOff>
    </xdr:from>
    <xdr:to>
      <xdr:col>6</xdr:col>
      <xdr:colOff>2782173</xdr:colOff>
      <xdr:row>66</xdr:row>
      <xdr:rowOff>2590801</xdr:rowOff>
    </xdr:to>
    <xdr:pic>
      <xdr:nvPicPr>
        <xdr:cNvPr id="72" name="Imagen 71" descr="Medidor de llenado-control de presión de Neumotaponador. - LM Instruments">
          <a:extLst>
            <a:ext uri="{FF2B5EF4-FFF2-40B4-BE49-F238E27FC236}">
              <a16:creationId xmlns:a16="http://schemas.microsoft.com/office/drawing/2014/main" id="{00000000-0008-0000-0300-000048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33363" t="6638" r="24215" b="6416"/>
        <a:stretch/>
      </xdr:blipFill>
      <xdr:spPr bwMode="auto">
        <a:xfrm>
          <a:off x="14216381" y="171394201"/>
          <a:ext cx="1207372" cy="2471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990600</xdr:colOff>
      <xdr:row>67</xdr:row>
      <xdr:rowOff>127000</xdr:rowOff>
    </xdr:from>
    <xdr:to>
      <xdr:col>6</xdr:col>
      <xdr:colOff>3332480</xdr:colOff>
      <xdr:row>67</xdr:row>
      <xdr:rowOff>2468880</xdr:rowOff>
    </xdr:to>
    <xdr:pic>
      <xdr:nvPicPr>
        <xdr:cNvPr id="73" name="Imagen 72">
          <a:extLst>
            <a:ext uri="{FF2B5EF4-FFF2-40B4-BE49-F238E27FC236}">
              <a16:creationId xmlns:a16="http://schemas.microsoft.com/office/drawing/2014/main" id="{00000000-0008-0000-0300-000049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3632180" y="174030640"/>
          <a:ext cx="2341880" cy="2341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812800</xdr:colOff>
      <xdr:row>68</xdr:row>
      <xdr:rowOff>558800</xdr:rowOff>
    </xdr:from>
    <xdr:to>
      <xdr:col>6</xdr:col>
      <xdr:colOff>3693160</xdr:colOff>
      <xdr:row>68</xdr:row>
      <xdr:rowOff>2151380</xdr:rowOff>
    </xdr:to>
    <xdr:pic>
      <xdr:nvPicPr>
        <xdr:cNvPr id="74" name="Imagen 73" descr="11301 BNX Flex Intub 17845 rev A10">
          <a:extLst>
            <a:ext uri="{FF2B5EF4-FFF2-40B4-BE49-F238E27FC236}">
              <a16:creationId xmlns:a16="http://schemas.microsoft.com/office/drawing/2014/main" id="{00000000-0008-0000-0300-00004A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3454380" y="177091340"/>
          <a:ext cx="2880360" cy="1592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1270000</xdr:colOff>
      <xdr:row>69</xdr:row>
      <xdr:rowOff>165478</xdr:rowOff>
    </xdr:from>
    <xdr:to>
      <xdr:col>6</xdr:col>
      <xdr:colOff>2946399</xdr:colOff>
      <xdr:row>69</xdr:row>
      <xdr:rowOff>2489199</xdr:rowOff>
    </xdr:to>
    <xdr:pic>
      <xdr:nvPicPr>
        <xdr:cNvPr id="75" name="Imagen 74" descr="Medtronic Performer CPB - Máquinas de Corazón y Pulmón - Nuevos, de  Demostración y Reacondicionados">
          <a:extLst>
            <a:ext uri="{FF2B5EF4-FFF2-40B4-BE49-F238E27FC236}">
              <a16:creationId xmlns:a16="http://schemas.microsoft.com/office/drawing/2014/main" id="{00000000-0008-0000-0300-00004B000000}"/>
            </a:ext>
          </a:extLst>
        </xdr:cNvPr>
        <xdr:cNvPicPr>
          <a:picLocks noChangeAspect="1" noChangeArrowheads="1"/>
        </xdr:cNvPicPr>
      </xdr:nvPicPr>
      <xdr:blipFill rotWithShape="1">
        <a:blip xmlns:r="http://schemas.openxmlformats.org/officeDocument/2006/relationships" r:embed="rId67">
          <a:extLst>
            <a:ext uri="{28A0092B-C50C-407E-A947-70E740481C1C}">
              <a14:useLocalDpi xmlns:a14="http://schemas.microsoft.com/office/drawing/2010/main" val="0"/>
            </a:ext>
          </a:extLst>
        </a:blip>
        <a:srcRect l="25532" t="4255" r="20744" b="3723"/>
        <a:stretch/>
      </xdr:blipFill>
      <xdr:spPr bwMode="auto">
        <a:xfrm>
          <a:off x="13911580" y="179326918"/>
          <a:ext cx="1676399" cy="2323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70</xdr:row>
      <xdr:rowOff>0</xdr:rowOff>
    </xdr:from>
    <xdr:to>
      <xdr:col>6</xdr:col>
      <xdr:colOff>304800</xdr:colOff>
      <xdr:row>70</xdr:row>
      <xdr:rowOff>304800</xdr:rowOff>
    </xdr:to>
    <xdr:sp macro="" textlink="">
      <xdr:nvSpPr>
        <xdr:cNvPr id="76" name="AutoShape 75" descr="Imagen 1 de 2 de Cinta Metrica Seca 201">
          <a:extLst>
            <a:ext uri="{FF2B5EF4-FFF2-40B4-BE49-F238E27FC236}">
              <a16:creationId xmlns:a16="http://schemas.microsoft.com/office/drawing/2014/main" id="{00000000-0008-0000-0300-00004C000000}"/>
            </a:ext>
          </a:extLst>
        </xdr:cNvPr>
        <xdr:cNvSpPr>
          <a:spLocks noChangeAspect="1" noChangeArrowheads="1"/>
        </xdr:cNvSpPr>
      </xdr:nvSpPr>
      <xdr:spPr bwMode="auto">
        <a:xfrm>
          <a:off x="12641580" y="1817903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965200</xdr:colOff>
      <xdr:row>70</xdr:row>
      <xdr:rowOff>323892</xdr:rowOff>
    </xdr:from>
    <xdr:to>
      <xdr:col>6</xdr:col>
      <xdr:colOff>3390190</xdr:colOff>
      <xdr:row>70</xdr:row>
      <xdr:rowOff>2459999</xdr:rowOff>
    </xdr:to>
    <xdr:pic>
      <xdr:nvPicPr>
        <xdr:cNvPr id="77" name="Imagen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68"/>
        <a:stretch>
          <a:fillRect/>
        </a:stretch>
      </xdr:blipFill>
      <xdr:spPr>
        <a:xfrm>
          <a:off x="13606780" y="182114232"/>
          <a:ext cx="2424990" cy="2136107"/>
        </a:xfrm>
        <a:prstGeom prst="rect">
          <a:avLst/>
        </a:prstGeom>
      </xdr:spPr>
    </xdr:pic>
    <xdr:clientData/>
  </xdr:twoCellAnchor>
  <xdr:twoCellAnchor editAs="oneCell">
    <xdr:from>
      <xdr:col>6</xdr:col>
      <xdr:colOff>488716</xdr:colOff>
      <xdr:row>71</xdr:row>
      <xdr:rowOff>152400</xdr:rowOff>
    </xdr:from>
    <xdr:to>
      <xdr:col>6</xdr:col>
      <xdr:colOff>3606800</xdr:colOff>
      <xdr:row>71</xdr:row>
      <xdr:rowOff>2494280</xdr:rowOff>
    </xdr:to>
    <xdr:pic>
      <xdr:nvPicPr>
        <xdr:cNvPr id="78" name="Imagen 77">
          <a:extLst>
            <a:ext uri="{FF2B5EF4-FFF2-40B4-BE49-F238E27FC236}">
              <a16:creationId xmlns:a16="http://schemas.microsoft.com/office/drawing/2014/main" id="{00000000-0008-0000-0300-00004E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3130296" y="184571640"/>
          <a:ext cx="3118084" cy="2341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812800</xdr:colOff>
      <xdr:row>72</xdr:row>
      <xdr:rowOff>69458</xdr:rowOff>
    </xdr:from>
    <xdr:to>
      <xdr:col>6</xdr:col>
      <xdr:colOff>3388360</xdr:colOff>
      <xdr:row>73</xdr:row>
      <xdr:rowOff>0</xdr:rowOff>
    </xdr:to>
    <xdr:pic>
      <xdr:nvPicPr>
        <xdr:cNvPr id="79" name="Imagen 78">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3454380" y="187117598"/>
          <a:ext cx="2575560" cy="2559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1168399</xdr:colOff>
      <xdr:row>73</xdr:row>
      <xdr:rowOff>68458</xdr:rowOff>
    </xdr:from>
    <xdr:to>
      <xdr:col>6</xdr:col>
      <xdr:colOff>2793998</xdr:colOff>
      <xdr:row>73</xdr:row>
      <xdr:rowOff>2628899</xdr:rowOff>
    </xdr:to>
    <xdr:pic>
      <xdr:nvPicPr>
        <xdr:cNvPr id="80" name="Imagen 79" descr="Aspiradores de secreciones Dominant Flex y Basic | Medela CR">
          <a:extLst>
            <a:ext uri="{FF2B5EF4-FFF2-40B4-BE49-F238E27FC236}">
              <a16:creationId xmlns:a16="http://schemas.microsoft.com/office/drawing/2014/main" id="{00000000-0008-0000-0300-000050000000}"/>
            </a:ext>
          </a:extLst>
        </xdr:cNvPr>
        <xdr:cNvPicPr>
          <a:picLocks noChangeAspect="1" noChangeArrowheads="1"/>
        </xdr:cNvPicPr>
      </xdr:nvPicPr>
      <xdr:blipFill rotWithShape="1">
        <a:blip xmlns:r="http://schemas.openxmlformats.org/officeDocument/2006/relationships" r:embed="rId71" cstate="print">
          <a:extLst>
            <a:ext uri="{28A0092B-C50C-407E-A947-70E740481C1C}">
              <a14:useLocalDpi xmlns:a14="http://schemas.microsoft.com/office/drawing/2010/main" val="0"/>
            </a:ext>
          </a:extLst>
        </a:blip>
        <a:srcRect l="21226" t="7375" r="23644" b="5309"/>
        <a:stretch/>
      </xdr:blipFill>
      <xdr:spPr bwMode="auto">
        <a:xfrm>
          <a:off x="13809979" y="189745498"/>
          <a:ext cx="1625599" cy="2560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533400</xdr:colOff>
      <xdr:row>74</xdr:row>
      <xdr:rowOff>152400</xdr:rowOff>
    </xdr:from>
    <xdr:to>
      <xdr:col>6</xdr:col>
      <xdr:colOff>3589020</xdr:colOff>
      <xdr:row>74</xdr:row>
      <xdr:rowOff>2499360</xdr:rowOff>
    </xdr:to>
    <xdr:pic>
      <xdr:nvPicPr>
        <xdr:cNvPr id="81" name="Imagen 80" descr="Sky - 10012280-09 - Interruptor De Pie Para Electrocauterio Sky">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13174980" y="192458340"/>
          <a:ext cx="3055620" cy="2346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787400</xdr:colOff>
      <xdr:row>75</xdr:row>
      <xdr:rowOff>220246</xdr:rowOff>
    </xdr:from>
    <xdr:to>
      <xdr:col>6</xdr:col>
      <xdr:colOff>3530600</xdr:colOff>
      <xdr:row>75</xdr:row>
      <xdr:rowOff>2539999</xdr:rowOff>
    </xdr:to>
    <xdr:pic>
      <xdr:nvPicPr>
        <xdr:cNvPr id="82" name="Imagen 81" descr="Detector Fetal (Doppler) D-920 Modelo Audio Dopplex Huntleigh">
          <a:extLst>
            <a:ext uri="{FF2B5EF4-FFF2-40B4-BE49-F238E27FC236}">
              <a16:creationId xmlns:a16="http://schemas.microsoft.com/office/drawing/2014/main" id="{00000000-0008-0000-0300-000052000000}"/>
            </a:ext>
          </a:extLst>
        </xdr:cNvPr>
        <xdr:cNvPicPr>
          <a:picLocks noChangeAspect="1" noChangeArrowheads="1"/>
        </xdr:cNvPicPr>
      </xdr:nvPicPr>
      <xdr:blipFill rotWithShape="1">
        <a:blip xmlns:r="http://schemas.openxmlformats.org/officeDocument/2006/relationships" r:embed="rId73">
          <a:extLst>
            <a:ext uri="{28A0092B-C50C-407E-A947-70E740481C1C}">
              <a14:useLocalDpi xmlns:a14="http://schemas.microsoft.com/office/drawing/2010/main" val="0"/>
            </a:ext>
          </a:extLst>
        </a:blip>
        <a:srcRect l="8701" t="12181" r="4872" b="14733"/>
        <a:stretch/>
      </xdr:blipFill>
      <xdr:spPr bwMode="auto">
        <a:xfrm>
          <a:off x="13428980" y="195155086"/>
          <a:ext cx="2743200" cy="2319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889000</xdr:colOff>
      <xdr:row>76</xdr:row>
      <xdr:rowOff>310848</xdr:rowOff>
    </xdr:from>
    <xdr:to>
      <xdr:col>6</xdr:col>
      <xdr:colOff>3352799</xdr:colOff>
      <xdr:row>76</xdr:row>
      <xdr:rowOff>2540000</xdr:rowOff>
    </xdr:to>
    <xdr:pic>
      <xdr:nvPicPr>
        <xdr:cNvPr id="83" name="Imagen 82" descr="Arco en C General Electric OEC 9900 Elite – TechnoMed – Equipos Médicos YA  – Venezuela">
          <a:extLst>
            <a:ext uri="{FF2B5EF4-FFF2-40B4-BE49-F238E27FC236}">
              <a16:creationId xmlns:a16="http://schemas.microsoft.com/office/drawing/2014/main" id="{00000000-0008-0000-0300-000053000000}"/>
            </a:ext>
          </a:extLst>
        </xdr:cNvPr>
        <xdr:cNvPicPr>
          <a:picLocks noChangeAspect="1" noChangeArrowheads="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l="8102" t="9593" r="4247" b="10947"/>
        <a:stretch/>
      </xdr:blipFill>
      <xdr:spPr bwMode="auto">
        <a:xfrm>
          <a:off x="13530580" y="197874588"/>
          <a:ext cx="2463799" cy="2229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1205560</xdr:colOff>
      <xdr:row>77</xdr:row>
      <xdr:rowOff>101600</xdr:rowOff>
    </xdr:from>
    <xdr:to>
      <xdr:col>6</xdr:col>
      <xdr:colOff>3194050</xdr:colOff>
      <xdr:row>77</xdr:row>
      <xdr:rowOff>2514600</xdr:rowOff>
    </xdr:to>
    <xdr:pic>
      <xdr:nvPicPr>
        <xdr:cNvPr id="84" name="Imagen 83">
          <a:extLst>
            <a:ext uri="{FF2B5EF4-FFF2-40B4-BE49-F238E27FC236}">
              <a16:creationId xmlns:a16="http://schemas.microsoft.com/office/drawing/2014/main" id="{00000000-0008-0000-0300-000054000000}"/>
            </a:ext>
          </a:extLst>
        </xdr:cNvPr>
        <xdr:cNvPicPr>
          <a:picLocks noChangeAspect="1"/>
        </xdr:cNvPicPr>
      </xdr:nvPicPr>
      <xdr:blipFill>
        <a:blip xmlns:r="http://schemas.openxmlformats.org/officeDocument/2006/relationships" r:embed="rId75"/>
        <a:stretch>
          <a:fillRect/>
        </a:stretch>
      </xdr:blipFill>
      <xdr:spPr>
        <a:xfrm>
          <a:off x="13847140" y="200294240"/>
          <a:ext cx="1988490" cy="2413000"/>
        </a:xfrm>
        <a:prstGeom prst="rect">
          <a:avLst/>
        </a:prstGeom>
      </xdr:spPr>
    </xdr:pic>
    <xdr:clientData/>
  </xdr:twoCellAnchor>
  <xdr:twoCellAnchor editAs="oneCell">
    <xdr:from>
      <xdr:col>6</xdr:col>
      <xdr:colOff>835824</xdr:colOff>
      <xdr:row>78</xdr:row>
      <xdr:rowOff>304800</xdr:rowOff>
    </xdr:from>
    <xdr:to>
      <xdr:col>6</xdr:col>
      <xdr:colOff>3589020</xdr:colOff>
      <xdr:row>78</xdr:row>
      <xdr:rowOff>2522220</xdr:rowOff>
    </xdr:to>
    <xdr:pic>
      <xdr:nvPicPr>
        <xdr:cNvPr id="85" name="Imagen 84" descr="Reacondicionado FRESENIUS KABI AMIKA en venta - 100€ | Bimedis">
          <a:extLst>
            <a:ext uri="{FF2B5EF4-FFF2-40B4-BE49-F238E27FC236}">
              <a16:creationId xmlns:a16="http://schemas.microsoft.com/office/drawing/2014/main" id="{00000000-0008-0000-0300-000055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13477404" y="203126340"/>
          <a:ext cx="2753196" cy="2217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1270000</xdr:colOff>
      <xdr:row>79</xdr:row>
      <xdr:rowOff>478844</xdr:rowOff>
    </xdr:from>
    <xdr:to>
      <xdr:col>6</xdr:col>
      <xdr:colOff>3149600</xdr:colOff>
      <xdr:row>79</xdr:row>
      <xdr:rowOff>2489199</xdr:rowOff>
    </xdr:to>
    <xdr:pic>
      <xdr:nvPicPr>
        <xdr:cNvPr id="86" name="Imagen 85" descr="Equipo Para Diagnostico De Organos De Los Sentidos Con Estuche Rigido 97100 Welch Allyn -">
          <a:extLst>
            <a:ext uri="{FF2B5EF4-FFF2-40B4-BE49-F238E27FC236}">
              <a16:creationId xmlns:a16="http://schemas.microsoft.com/office/drawing/2014/main" id="{00000000-0008-0000-0300-000056000000}"/>
            </a:ext>
          </a:extLst>
        </xdr:cNvPr>
        <xdr:cNvPicPr>
          <a:picLocks noChangeAspect="1" noChangeArrowheads="1"/>
        </xdr:cNvPicPr>
      </xdr:nvPicPr>
      <xdr:blipFill rotWithShape="1">
        <a:blip xmlns:r="http://schemas.openxmlformats.org/officeDocument/2006/relationships" r:embed="rId77">
          <a:extLst>
            <a:ext uri="{28A0092B-C50C-407E-A947-70E740481C1C}">
              <a14:useLocalDpi xmlns:a14="http://schemas.microsoft.com/office/drawing/2010/main" val="0"/>
            </a:ext>
          </a:extLst>
        </a:blip>
        <a:srcRect l="20302" t="12181" r="12993" b="16473"/>
        <a:stretch/>
      </xdr:blipFill>
      <xdr:spPr bwMode="auto">
        <a:xfrm>
          <a:off x="13911580" y="205929284"/>
          <a:ext cx="1879600" cy="2010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355600</xdr:colOff>
      <xdr:row>80</xdr:row>
      <xdr:rowOff>511377</xdr:rowOff>
    </xdr:from>
    <xdr:to>
      <xdr:col>6</xdr:col>
      <xdr:colOff>4292599</xdr:colOff>
      <xdr:row>80</xdr:row>
      <xdr:rowOff>2616199</xdr:rowOff>
    </xdr:to>
    <xdr:pic>
      <xdr:nvPicPr>
        <xdr:cNvPr id="87" name="Imagen 86" descr="Central de monitorización Mindray BeneVision CMS II - Insanex">
          <a:extLst>
            <a:ext uri="{FF2B5EF4-FFF2-40B4-BE49-F238E27FC236}">
              <a16:creationId xmlns:a16="http://schemas.microsoft.com/office/drawing/2014/main" id="{00000000-0008-0000-0300-000057000000}"/>
            </a:ext>
          </a:extLst>
        </xdr:cNvPr>
        <xdr:cNvPicPr>
          <a:picLocks noChangeAspect="1" noChangeArrowheads="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7474" t="26570" r="5497" b="26812"/>
        <a:stretch/>
      </xdr:blipFill>
      <xdr:spPr bwMode="auto">
        <a:xfrm>
          <a:off x="12997180" y="208590717"/>
          <a:ext cx="3936999" cy="2104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1576158</xdr:colOff>
      <xdr:row>81</xdr:row>
      <xdr:rowOff>228600</xdr:rowOff>
    </xdr:from>
    <xdr:to>
      <xdr:col>6</xdr:col>
      <xdr:colOff>2533371</xdr:colOff>
      <xdr:row>81</xdr:row>
      <xdr:rowOff>2523457</xdr:rowOff>
    </xdr:to>
    <xdr:pic>
      <xdr:nvPicPr>
        <xdr:cNvPr id="88" name="Imagen 87">
          <a:extLst>
            <a:ext uri="{FF2B5EF4-FFF2-40B4-BE49-F238E27FC236}">
              <a16:creationId xmlns:a16="http://schemas.microsoft.com/office/drawing/2014/main" id="{00000000-0008-0000-0300-000058000000}"/>
            </a:ext>
          </a:extLst>
        </xdr:cNvPr>
        <xdr:cNvPicPr>
          <a:picLocks noChangeAspect="1"/>
        </xdr:cNvPicPr>
      </xdr:nvPicPr>
      <xdr:blipFill>
        <a:blip xmlns:r="http://schemas.openxmlformats.org/officeDocument/2006/relationships" r:embed="rId79"/>
        <a:stretch>
          <a:fillRect/>
        </a:stretch>
      </xdr:blipFill>
      <xdr:spPr>
        <a:xfrm>
          <a:off x="14217738" y="210936840"/>
          <a:ext cx="957213" cy="2294857"/>
        </a:xfrm>
        <a:prstGeom prst="rect">
          <a:avLst/>
        </a:prstGeom>
      </xdr:spPr>
    </xdr:pic>
    <xdr:clientData/>
  </xdr:twoCellAnchor>
  <xdr:twoCellAnchor editAs="oneCell">
    <xdr:from>
      <xdr:col>6</xdr:col>
      <xdr:colOff>1250586</xdr:colOff>
      <xdr:row>82</xdr:row>
      <xdr:rowOff>101600</xdr:rowOff>
    </xdr:from>
    <xdr:to>
      <xdr:col>6</xdr:col>
      <xdr:colOff>2918460</xdr:colOff>
      <xdr:row>83</xdr:row>
      <xdr:rowOff>0</xdr:rowOff>
    </xdr:to>
    <xdr:pic>
      <xdr:nvPicPr>
        <xdr:cNvPr id="89" name="Imagen 88" descr="Palomar StarLux 500 - The Skin Clinic">
          <a:extLst>
            <a:ext uri="{FF2B5EF4-FFF2-40B4-BE49-F238E27FC236}">
              <a16:creationId xmlns:a16="http://schemas.microsoft.com/office/drawing/2014/main" id="{00000000-0008-0000-0300-000059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13892166" y="213438740"/>
          <a:ext cx="1667874" cy="252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782504</xdr:colOff>
      <xdr:row>83</xdr:row>
      <xdr:rowOff>127000</xdr:rowOff>
    </xdr:from>
    <xdr:to>
      <xdr:col>6</xdr:col>
      <xdr:colOff>3263899</xdr:colOff>
      <xdr:row>83</xdr:row>
      <xdr:rowOff>2534920</xdr:rowOff>
    </xdr:to>
    <xdr:pic>
      <xdr:nvPicPr>
        <xdr:cNvPr id="90" name="Imagen 89" descr="Alma Lasers | EXCIMER 308 | Monochromatic UVB therapy">
          <a:extLst>
            <a:ext uri="{FF2B5EF4-FFF2-40B4-BE49-F238E27FC236}">
              <a16:creationId xmlns:a16="http://schemas.microsoft.com/office/drawing/2014/main" id="{00000000-0008-0000-0300-00005A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13424084" y="216093040"/>
          <a:ext cx="2481395"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711200</xdr:colOff>
      <xdr:row>84</xdr:row>
      <xdr:rowOff>381000</xdr:rowOff>
    </xdr:from>
    <xdr:to>
      <xdr:col>6</xdr:col>
      <xdr:colOff>3663581</xdr:colOff>
      <xdr:row>85</xdr:row>
      <xdr:rowOff>6067</xdr:rowOff>
    </xdr:to>
    <xdr:pic>
      <xdr:nvPicPr>
        <xdr:cNvPr id="91" name="Imagen 90">
          <a:extLst>
            <a:ext uri="{FF2B5EF4-FFF2-40B4-BE49-F238E27FC236}">
              <a16:creationId xmlns:a16="http://schemas.microsoft.com/office/drawing/2014/main" id="{00000000-0008-0000-0300-00005B000000}"/>
            </a:ext>
          </a:extLst>
        </xdr:cNvPr>
        <xdr:cNvPicPr>
          <a:picLocks noChangeAspect="1"/>
        </xdr:cNvPicPr>
      </xdr:nvPicPr>
      <xdr:blipFill>
        <a:blip xmlns:r="http://schemas.openxmlformats.org/officeDocument/2006/relationships" r:embed="rId82"/>
        <a:stretch>
          <a:fillRect/>
        </a:stretch>
      </xdr:blipFill>
      <xdr:spPr>
        <a:xfrm>
          <a:off x="13352780" y="218975940"/>
          <a:ext cx="2952381" cy="2253967"/>
        </a:xfrm>
        <a:prstGeom prst="rect">
          <a:avLst/>
        </a:prstGeom>
      </xdr:spPr>
    </xdr:pic>
    <xdr:clientData/>
  </xdr:twoCellAnchor>
  <xdr:twoCellAnchor editAs="oneCell">
    <xdr:from>
      <xdr:col>6</xdr:col>
      <xdr:colOff>473356</xdr:colOff>
      <xdr:row>85</xdr:row>
      <xdr:rowOff>304800</xdr:rowOff>
    </xdr:from>
    <xdr:to>
      <xdr:col>6</xdr:col>
      <xdr:colOff>3606800</xdr:colOff>
      <xdr:row>85</xdr:row>
      <xdr:rowOff>2392680</xdr:rowOff>
    </xdr:to>
    <xdr:pic>
      <xdr:nvPicPr>
        <xdr:cNvPr id="92" name="Imagen 91" descr="MICRODERMOABRASIÓN Y SUS BENEFICIOS - Medispa">
          <a:extLst>
            <a:ext uri="{FF2B5EF4-FFF2-40B4-BE49-F238E27FC236}">
              <a16:creationId xmlns:a16="http://schemas.microsoft.com/office/drawing/2014/main" id="{00000000-0008-0000-0300-00005C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114936" y="221528640"/>
          <a:ext cx="3133444" cy="2087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1397000</xdr:colOff>
      <xdr:row>86</xdr:row>
      <xdr:rowOff>118066</xdr:rowOff>
    </xdr:from>
    <xdr:to>
      <xdr:col>6</xdr:col>
      <xdr:colOff>2923540</xdr:colOff>
      <xdr:row>86</xdr:row>
      <xdr:rowOff>2501900</xdr:rowOff>
    </xdr:to>
    <xdr:pic>
      <xdr:nvPicPr>
        <xdr:cNvPr id="93" name="Imagen 92" descr="Plastic Ecleris EP Electroporation, Packaging Type: Box, | ID: 23299864355">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4038580" y="223970806"/>
          <a:ext cx="1526540" cy="23838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1016000</xdr:colOff>
      <xdr:row>87</xdr:row>
      <xdr:rowOff>221414</xdr:rowOff>
    </xdr:from>
    <xdr:to>
      <xdr:col>6</xdr:col>
      <xdr:colOff>3266440</xdr:colOff>
      <xdr:row>87</xdr:row>
      <xdr:rowOff>2468879</xdr:rowOff>
    </xdr:to>
    <xdr:pic>
      <xdr:nvPicPr>
        <xdr:cNvPr id="94" name="Imagen 93" descr="Daavlin UV Series Full Body - SunMED Choice">
          <a:extLst>
            <a:ext uri="{FF2B5EF4-FFF2-40B4-BE49-F238E27FC236}">
              <a16:creationId xmlns:a16="http://schemas.microsoft.com/office/drawing/2014/main" id="{00000000-0008-0000-0300-00005E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3657580" y="226703054"/>
          <a:ext cx="2250440" cy="2247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1168400</xdr:colOff>
      <xdr:row>88</xdr:row>
      <xdr:rowOff>741970</xdr:rowOff>
    </xdr:from>
    <xdr:to>
      <xdr:col>6</xdr:col>
      <xdr:colOff>3192780</xdr:colOff>
      <xdr:row>88</xdr:row>
      <xdr:rowOff>2514599</xdr:rowOff>
    </xdr:to>
    <xdr:pic>
      <xdr:nvPicPr>
        <xdr:cNvPr id="95" name="Imagen 94" descr="Unidad de rayos X intraoral | Planmeca ProX">
          <a:extLst>
            <a:ext uri="{FF2B5EF4-FFF2-40B4-BE49-F238E27FC236}">
              <a16:creationId xmlns:a16="http://schemas.microsoft.com/office/drawing/2014/main" id="{00000000-0008-0000-0300-00005F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809980" y="229852510"/>
          <a:ext cx="2024380" cy="1772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102455</xdr:colOff>
      <xdr:row>89</xdr:row>
      <xdr:rowOff>355600</xdr:rowOff>
    </xdr:from>
    <xdr:to>
      <xdr:col>6</xdr:col>
      <xdr:colOff>4050467</xdr:colOff>
      <xdr:row>89</xdr:row>
      <xdr:rowOff>2199886</xdr:rowOff>
    </xdr:to>
    <xdr:pic>
      <xdr:nvPicPr>
        <xdr:cNvPr id="96" name="Imagen 95">
          <a:extLst>
            <a:ext uri="{FF2B5EF4-FFF2-40B4-BE49-F238E27FC236}">
              <a16:creationId xmlns:a16="http://schemas.microsoft.com/office/drawing/2014/main" id="{00000000-0008-0000-0300-000060000000}"/>
            </a:ext>
          </a:extLst>
        </xdr:cNvPr>
        <xdr:cNvPicPr>
          <a:picLocks noChangeAspect="1"/>
        </xdr:cNvPicPr>
      </xdr:nvPicPr>
      <xdr:blipFill>
        <a:blip xmlns:r="http://schemas.openxmlformats.org/officeDocument/2006/relationships" r:embed="rId87"/>
        <a:stretch>
          <a:fillRect/>
        </a:stretch>
      </xdr:blipFill>
      <xdr:spPr>
        <a:xfrm>
          <a:off x="12744035" y="232095040"/>
          <a:ext cx="3948012" cy="1844286"/>
        </a:xfrm>
        <a:prstGeom prst="rect">
          <a:avLst/>
        </a:prstGeom>
      </xdr:spPr>
    </xdr:pic>
    <xdr:clientData/>
  </xdr:twoCellAnchor>
  <xdr:twoCellAnchor editAs="oneCell">
    <xdr:from>
      <xdr:col>6</xdr:col>
      <xdr:colOff>270933</xdr:colOff>
      <xdr:row>90</xdr:row>
      <xdr:rowOff>457200</xdr:rowOff>
    </xdr:from>
    <xdr:to>
      <xdr:col>6</xdr:col>
      <xdr:colOff>4199867</xdr:colOff>
      <xdr:row>90</xdr:row>
      <xdr:rowOff>2396800</xdr:rowOff>
    </xdr:to>
    <xdr:pic>
      <xdr:nvPicPr>
        <xdr:cNvPr id="97" name="Imagen 96">
          <a:extLst>
            <a:ext uri="{FF2B5EF4-FFF2-40B4-BE49-F238E27FC236}">
              <a16:creationId xmlns:a16="http://schemas.microsoft.com/office/drawing/2014/main" id="{00000000-0008-0000-0300-000061000000}"/>
            </a:ext>
          </a:extLst>
        </xdr:cNvPr>
        <xdr:cNvPicPr>
          <a:picLocks noChangeAspect="1"/>
        </xdr:cNvPicPr>
      </xdr:nvPicPr>
      <xdr:blipFill>
        <a:blip xmlns:r="http://schemas.openxmlformats.org/officeDocument/2006/relationships" r:embed="rId88"/>
        <a:stretch>
          <a:fillRect/>
        </a:stretch>
      </xdr:blipFill>
      <xdr:spPr>
        <a:xfrm>
          <a:off x="12912513" y="234825540"/>
          <a:ext cx="3928934" cy="1939600"/>
        </a:xfrm>
        <a:prstGeom prst="rect">
          <a:avLst/>
        </a:prstGeom>
      </xdr:spPr>
    </xdr:pic>
    <xdr:clientData/>
  </xdr:twoCellAnchor>
  <xdr:twoCellAnchor editAs="oneCell">
    <xdr:from>
      <xdr:col>6</xdr:col>
      <xdr:colOff>303628</xdr:colOff>
      <xdr:row>91</xdr:row>
      <xdr:rowOff>279400</xdr:rowOff>
    </xdr:from>
    <xdr:to>
      <xdr:col>6</xdr:col>
      <xdr:colOff>4221479</xdr:colOff>
      <xdr:row>91</xdr:row>
      <xdr:rowOff>2481580</xdr:rowOff>
    </xdr:to>
    <xdr:pic>
      <xdr:nvPicPr>
        <xdr:cNvPr id="98" name="Imagen 97" descr="GE Brivo CT325 Nuevo en venta | Bimedis">
          <a:extLst>
            <a:ext uri="{FF2B5EF4-FFF2-40B4-BE49-F238E27FC236}">
              <a16:creationId xmlns:a16="http://schemas.microsoft.com/office/drawing/2014/main" id="{00000000-0008-0000-0300-000062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2945208" y="237276640"/>
          <a:ext cx="3917851" cy="2202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1473200</xdr:colOff>
      <xdr:row>92</xdr:row>
      <xdr:rowOff>203200</xdr:rowOff>
    </xdr:from>
    <xdr:to>
      <xdr:col>6</xdr:col>
      <xdr:colOff>2329636</xdr:colOff>
      <xdr:row>92</xdr:row>
      <xdr:rowOff>2590800</xdr:rowOff>
    </xdr:to>
    <xdr:pic>
      <xdr:nvPicPr>
        <xdr:cNvPr id="99" name="Imagen 98">
          <a:extLst>
            <a:ext uri="{FF2B5EF4-FFF2-40B4-BE49-F238E27FC236}">
              <a16:creationId xmlns:a16="http://schemas.microsoft.com/office/drawing/2014/main" id="{00000000-0008-0000-0300-000063000000}"/>
            </a:ext>
          </a:extLst>
        </xdr:cNvPr>
        <xdr:cNvPicPr>
          <a:picLocks noChangeAspect="1" noChangeArrowheads="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35572" t="5089" r="33275" b="1549"/>
        <a:stretch/>
      </xdr:blipFill>
      <xdr:spPr bwMode="auto">
        <a:xfrm flipH="1">
          <a:off x="14114780" y="239829340"/>
          <a:ext cx="856436" cy="2387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821602</xdr:colOff>
      <xdr:row>93</xdr:row>
      <xdr:rowOff>76200</xdr:rowOff>
    </xdr:from>
    <xdr:to>
      <xdr:col>6</xdr:col>
      <xdr:colOff>3533139</xdr:colOff>
      <xdr:row>94</xdr:row>
      <xdr:rowOff>152400</xdr:rowOff>
    </xdr:to>
    <xdr:pic>
      <xdr:nvPicPr>
        <xdr:cNvPr id="100" name="Imagen 99" descr="seca 876">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463182" y="242331240"/>
          <a:ext cx="2711537" cy="270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867611</xdr:colOff>
      <xdr:row>94</xdr:row>
      <xdr:rowOff>152400</xdr:rowOff>
    </xdr:from>
    <xdr:to>
      <xdr:col>6</xdr:col>
      <xdr:colOff>3326829</xdr:colOff>
      <xdr:row>94</xdr:row>
      <xdr:rowOff>2488657</xdr:rowOff>
    </xdr:to>
    <xdr:pic>
      <xdr:nvPicPr>
        <xdr:cNvPr id="101" name="Imagen 100">
          <a:extLst>
            <a:ext uri="{FF2B5EF4-FFF2-40B4-BE49-F238E27FC236}">
              <a16:creationId xmlns:a16="http://schemas.microsoft.com/office/drawing/2014/main" id="{00000000-0008-0000-0300-000065000000}"/>
            </a:ext>
          </a:extLst>
        </xdr:cNvPr>
        <xdr:cNvPicPr>
          <a:picLocks noChangeAspect="1"/>
        </xdr:cNvPicPr>
      </xdr:nvPicPr>
      <xdr:blipFill>
        <a:blip xmlns:r="http://schemas.openxmlformats.org/officeDocument/2006/relationships" r:embed="rId92"/>
        <a:stretch>
          <a:fillRect/>
        </a:stretch>
      </xdr:blipFill>
      <xdr:spPr>
        <a:xfrm>
          <a:off x="13509191" y="245036340"/>
          <a:ext cx="2459218" cy="2336257"/>
        </a:xfrm>
        <a:prstGeom prst="rect">
          <a:avLst/>
        </a:prstGeom>
      </xdr:spPr>
    </xdr:pic>
    <xdr:clientData/>
  </xdr:twoCellAnchor>
  <xdr:twoCellAnchor editAs="oneCell">
    <xdr:from>
      <xdr:col>6</xdr:col>
      <xdr:colOff>710232</xdr:colOff>
      <xdr:row>95</xdr:row>
      <xdr:rowOff>106680</xdr:rowOff>
    </xdr:from>
    <xdr:to>
      <xdr:col>6</xdr:col>
      <xdr:colOff>3836101</xdr:colOff>
      <xdr:row>95</xdr:row>
      <xdr:rowOff>2545259</xdr:rowOff>
    </xdr:to>
    <xdr:pic>
      <xdr:nvPicPr>
        <xdr:cNvPr id="102" name="Imagen 101">
          <a:extLst>
            <a:ext uri="{FF2B5EF4-FFF2-40B4-BE49-F238E27FC236}">
              <a16:creationId xmlns:a16="http://schemas.microsoft.com/office/drawing/2014/main" id="{00000000-0008-0000-0300-000066000000}"/>
            </a:ext>
          </a:extLst>
        </xdr:cNvPr>
        <xdr:cNvPicPr>
          <a:picLocks noChangeAspect="1"/>
        </xdr:cNvPicPr>
      </xdr:nvPicPr>
      <xdr:blipFill>
        <a:blip xmlns:r="http://schemas.openxmlformats.org/officeDocument/2006/relationships" r:embed="rId93"/>
        <a:stretch>
          <a:fillRect/>
        </a:stretch>
      </xdr:blipFill>
      <xdr:spPr>
        <a:xfrm>
          <a:off x="13351812" y="247619520"/>
          <a:ext cx="3125869" cy="2438579"/>
        </a:xfrm>
        <a:prstGeom prst="rect">
          <a:avLst/>
        </a:prstGeom>
      </xdr:spPr>
    </xdr:pic>
    <xdr:clientData/>
  </xdr:twoCellAnchor>
  <xdr:twoCellAnchor editAs="oneCell">
    <xdr:from>
      <xdr:col>6</xdr:col>
      <xdr:colOff>711200</xdr:colOff>
      <xdr:row>96</xdr:row>
      <xdr:rowOff>29789</xdr:rowOff>
    </xdr:from>
    <xdr:to>
      <xdr:col>6</xdr:col>
      <xdr:colOff>2946399</xdr:colOff>
      <xdr:row>96</xdr:row>
      <xdr:rowOff>2489198</xdr:rowOff>
    </xdr:to>
    <xdr:pic>
      <xdr:nvPicPr>
        <xdr:cNvPr id="103" name="Imagen 102">
          <a:extLst>
            <a:ext uri="{FF2B5EF4-FFF2-40B4-BE49-F238E27FC236}">
              <a16:creationId xmlns:a16="http://schemas.microsoft.com/office/drawing/2014/main" id="{00000000-0008-0000-0300-000067000000}"/>
            </a:ext>
          </a:extLst>
        </xdr:cNvPr>
        <xdr:cNvPicPr>
          <a:picLocks noChangeAspect="1" noChangeArrowheads="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13504" t="11036" r="13631" b="10178"/>
        <a:stretch/>
      </xdr:blipFill>
      <xdr:spPr bwMode="auto">
        <a:xfrm>
          <a:off x="13352780" y="250171529"/>
          <a:ext cx="2235199" cy="24594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0</xdr:colOff>
      <xdr:row>97</xdr:row>
      <xdr:rowOff>0</xdr:rowOff>
    </xdr:from>
    <xdr:to>
      <xdr:col>6</xdr:col>
      <xdr:colOff>304800</xdr:colOff>
      <xdr:row>97</xdr:row>
      <xdr:rowOff>304800</xdr:rowOff>
    </xdr:to>
    <xdr:sp macro="" textlink="">
      <xdr:nvSpPr>
        <xdr:cNvPr id="104" name="AutoShape 98" descr="Tonómetro - AT 020 - ZEISS Medical Technology - tonometría de aplanamiento  / de mesa">
          <a:extLst>
            <a:ext uri="{FF2B5EF4-FFF2-40B4-BE49-F238E27FC236}">
              <a16:creationId xmlns:a16="http://schemas.microsoft.com/office/drawing/2014/main" id="{00000000-0008-0000-0300-000068000000}"/>
            </a:ext>
          </a:extLst>
        </xdr:cNvPr>
        <xdr:cNvSpPr>
          <a:spLocks noChangeAspect="1" noChangeArrowheads="1"/>
        </xdr:cNvSpPr>
      </xdr:nvSpPr>
      <xdr:spPr bwMode="auto">
        <a:xfrm>
          <a:off x="12641580" y="2527706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1111803</xdr:colOff>
      <xdr:row>97</xdr:row>
      <xdr:rowOff>177800</xdr:rowOff>
    </xdr:from>
    <xdr:to>
      <xdr:col>6</xdr:col>
      <xdr:colOff>3088829</xdr:colOff>
      <xdr:row>97</xdr:row>
      <xdr:rowOff>2602952</xdr:rowOff>
    </xdr:to>
    <xdr:pic>
      <xdr:nvPicPr>
        <xdr:cNvPr id="105" name="Imagen 104">
          <a:extLst>
            <a:ext uri="{FF2B5EF4-FFF2-40B4-BE49-F238E27FC236}">
              <a16:creationId xmlns:a16="http://schemas.microsoft.com/office/drawing/2014/main" id="{00000000-0008-0000-0300-000069000000}"/>
            </a:ext>
          </a:extLst>
        </xdr:cNvPr>
        <xdr:cNvPicPr>
          <a:picLocks noChangeAspect="1"/>
        </xdr:cNvPicPr>
      </xdr:nvPicPr>
      <xdr:blipFill>
        <a:blip xmlns:r="http://schemas.openxmlformats.org/officeDocument/2006/relationships" r:embed="rId95"/>
        <a:stretch>
          <a:fillRect/>
        </a:stretch>
      </xdr:blipFill>
      <xdr:spPr>
        <a:xfrm>
          <a:off x="13753383" y="252948440"/>
          <a:ext cx="1977026" cy="2425152"/>
        </a:xfrm>
        <a:prstGeom prst="rect">
          <a:avLst/>
        </a:prstGeom>
      </xdr:spPr>
    </xdr:pic>
    <xdr:clientData/>
  </xdr:twoCellAnchor>
  <xdr:twoCellAnchor editAs="oneCell">
    <xdr:from>
      <xdr:col>6</xdr:col>
      <xdr:colOff>584200</xdr:colOff>
      <xdr:row>98</xdr:row>
      <xdr:rowOff>141433</xdr:rowOff>
    </xdr:from>
    <xdr:to>
      <xdr:col>6</xdr:col>
      <xdr:colOff>3903980</xdr:colOff>
      <xdr:row>98</xdr:row>
      <xdr:rowOff>2623819</xdr:rowOff>
    </xdr:to>
    <xdr:pic>
      <xdr:nvPicPr>
        <xdr:cNvPr id="106" name="Imagen 105" descr="Keratometer - Bobes | Used Keratometers | Ophthalmic Equipment | Used  Optical Equipment and Ophthalmic Instruments - Largest Online">
          <a:extLst>
            <a:ext uri="{FF2B5EF4-FFF2-40B4-BE49-F238E27FC236}">
              <a16:creationId xmlns:a16="http://schemas.microsoft.com/office/drawing/2014/main" id="{00000000-0008-0000-0300-00006A000000}"/>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13225780" y="255540973"/>
          <a:ext cx="3319780" cy="24823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228600</xdr:colOff>
      <xdr:row>99</xdr:row>
      <xdr:rowOff>577833</xdr:rowOff>
    </xdr:from>
    <xdr:to>
      <xdr:col>6</xdr:col>
      <xdr:colOff>4221876</xdr:colOff>
      <xdr:row>99</xdr:row>
      <xdr:rowOff>2498305</xdr:rowOff>
    </xdr:to>
    <xdr:pic>
      <xdr:nvPicPr>
        <xdr:cNvPr id="107" name="Imagen 106">
          <a:extLst>
            <a:ext uri="{FF2B5EF4-FFF2-40B4-BE49-F238E27FC236}">
              <a16:creationId xmlns:a16="http://schemas.microsoft.com/office/drawing/2014/main" id="{00000000-0008-0000-0300-00006B000000}"/>
            </a:ext>
          </a:extLst>
        </xdr:cNvPr>
        <xdr:cNvPicPr>
          <a:picLocks noChangeAspect="1"/>
        </xdr:cNvPicPr>
      </xdr:nvPicPr>
      <xdr:blipFill>
        <a:blip xmlns:r="http://schemas.openxmlformats.org/officeDocument/2006/relationships" r:embed="rId97"/>
        <a:stretch>
          <a:fillRect/>
        </a:stretch>
      </xdr:blipFill>
      <xdr:spPr>
        <a:xfrm>
          <a:off x="12870180" y="258606273"/>
          <a:ext cx="3993276" cy="1920472"/>
        </a:xfrm>
        <a:prstGeom prst="rect">
          <a:avLst/>
        </a:prstGeom>
      </xdr:spPr>
    </xdr:pic>
    <xdr:clientData/>
  </xdr:twoCellAnchor>
  <xdr:twoCellAnchor editAs="oneCell">
    <xdr:from>
      <xdr:col>6</xdr:col>
      <xdr:colOff>936990</xdr:colOff>
      <xdr:row>100</xdr:row>
      <xdr:rowOff>177800</xdr:rowOff>
    </xdr:from>
    <xdr:to>
      <xdr:col>6</xdr:col>
      <xdr:colOff>3352800</xdr:colOff>
      <xdr:row>100</xdr:row>
      <xdr:rowOff>2336800</xdr:rowOff>
    </xdr:to>
    <xdr:pic>
      <xdr:nvPicPr>
        <xdr:cNvPr id="108" name="Imagen 107" descr="analizador de coagulación semiautomático">
          <a:extLst>
            <a:ext uri="{FF2B5EF4-FFF2-40B4-BE49-F238E27FC236}">
              <a16:creationId xmlns:a16="http://schemas.microsoft.com/office/drawing/2014/main" id="{00000000-0008-0000-0300-00006C000000}"/>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13578570" y="260835140"/>
          <a:ext cx="2415810" cy="215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482600</xdr:colOff>
      <xdr:row>101</xdr:row>
      <xdr:rowOff>199774</xdr:rowOff>
    </xdr:from>
    <xdr:to>
      <xdr:col>6</xdr:col>
      <xdr:colOff>3688080</xdr:colOff>
      <xdr:row>101</xdr:row>
      <xdr:rowOff>2473960</xdr:rowOff>
    </xdr:to>
    <xdr:pic>
      <xdr:nvPicPr>
        <xdr:cNvPr id="109" name="Imagen 108" descr="Nuclearlab">
          <a:extLst>
            <a:ext uri="{FF2B5EF4-FFF2-40B4-BE49-F238E27FC236}">
              <a16:creationId xmlns:a16="http://schemas.microsoft.com/office/drawing/2014/main" id="{00000000-0008-0000-0300-00006D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13124180" y="263486014"/>
          <a:ext cx="3205480" cy="2274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1322628</xdr:colOff>
      <xdr:row>102</xdr:row>
      <xdr:rowOff>228600</xdr:rowOff>
    </xdr:from>
    <xdr:to>
      <xdr:col>6</xdr:col>
      <xdr:colOff>3022600</xdr:colOff>
      <xdr:row>102</xdr:row>
      <xdr:rowOff>2489200</xdr:rowOff>
    </xdr:to>
    <xdr:pic>
      <xdr:nvPicPr>
        <xdr:cNvPr id="110" name="Imagen 109" descr="Used LIEBEL-FLARSHEIM Illumena Neo for Sale - $5550 | Bimedis.com">
          <a:extLst>
            <a:ext uri="{FF2B5EF4-FFF2-40B4-BE49-F238E27FC236}">
              <a16:creationId xmlns:a16="http://schemas.microsoft.com/office/drawing/2014/main" id="{00000000-0008-0000-0300-00006E000000}"/>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13964208" y="266143740"/>
          <a:ext cx="1699972" cy="226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1283970</xdr:colOff>
      <xdr:row>3</xdr:row>
      <xdr:rowOff>148353</xdr:rowOff>
    </xdr:from>
    <xdr:to>
      <xdr:col>3</xdr:col>
      <xdr:colOff>3187065</xdr:colOff>
      <xdr:row>4</xdr:row>
      <xdr:rowOff>1463272</xdr:rowOff>
    </xdr:to>
    <xdr:pic>
      <xdr:nvPicPr>
        <xdr:cNvPr id="3" name="Imagen 2" descr="Inicio - IPS Universitaria">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7620" y="777003"/>
          <a:ext cx="1906905" cy="15244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800100</xdr:colOff>
      <xdr:row>0</xdr:row>
      <xdr:rowOff>1</xdr:rowOff>
    </xdr:from>
    <xdr:to>
      <xdr:col>3</xdr:col>
      <xdr:colOff>3791610</xdr:colOff>
      <xdr:row>2</xdr:row>
      <xdr:rowOff>10747</xdr:rowOff>
    </xdr:to>
    <xdr:sp macro="" textlink="">
      <xdr:nvSpPr>
        <xdr:cNvPr id="13" name="Diagrama de flujo: operación manual 12">
          <a:hlinkClick xmlns:r="http://schemas.openxmlformats.org/officeDocument/2006/relationships" r:id="rId2"/>
          <a:extLst>
            <a:ext uri="{FF2B5EF4-FFF2-40B4-BE49-F238E27FC236}">
              <a16:creationId xmlns:a16="http://schemas.microsoft.com/office/drawing/2014/main" id="{00000000-0008-0000-0400-00000D000000}"/>
            </a:ext>
          </a:extLst>
        </xdr:cNvPr>
        <xdr:cNvSpPr/>
      </xdr:nvSpPr>
      <xdr:spPr>
        <a:xfrm>
          <a:off x="335280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3214799</xdr:colOff>
      <xdr:row>0</xdr:row>
      <xdr:rowOff>0</xdr:rowOff>
    </xdr:from>
    <xdr:to>
      <xdr:col>5</xdr:col>
      <xdr:colOff>1578208</xdr:colOff>
      <xdr:row>2</xdr:row>
      <xdr:rowOff>19059</xdr:rowOff>
    </xdr:to>
    <xdr:sp macro="" textlink="">
      <xdr:nvSpPr>
        <xdr:cNvPr id="14" name="Diagrama de flujo: operación manual 13">
          <a:hlinkClick xmlns:r="http://schemas.openxmlformats.org/officeDocument/2006/relationships" r:id="rId3"/>
          <a:extLst>
            <a:ext uri="{FF2B5EF4-FFF2-40B4-BE49-F238E27FC236}">
              <a16:creationId xmlns:a16="http://schemas.microsoft.com/office/drawing/2014/main" id="{00000000-0008-0000-0400-00000E000000}"/>
            </a:ext>
          </a:extLst>
        </xdr:cNvPr>
        <xdr:cNvSpPr/>
      </xdr:nvSpPr>
      <xdr:spPr>
        <a:xfrm>
          <a:off x="5767499" y="0"/>
          <a:ext cx="2992559"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5</xdr:col>
      <xdr:colOff>985541</xdr:colOff>
      <xdr:row>0</xdr:row>
      <xdr:rowOff>0</xdr:rowOff>
    </xdr:from>
    <xdr:to>
      <xdr:col>6</xdr:col>
      <xdr:colOff>1984098</xdr:colOff>
      <xdr:row>2</xdr:row>
      <xdr:rowOff>2432</xdr:rowOff>
    </xdr:to>
    <xdr:sp macro="" textlink="">
      <xdr:nvSpPr>
        <xdr:cNvPr id="15" name="Diagrama de flujo: operación manual 14">
          <a:hlinkClick xmlns:r="http://schemas.openxmlformats.org/officeDocument/2006/relationships" r:id="rId4"/>
          <a:extLst>
            <a:ext uri="{FF2B5EF4-FFF2-40B4-BE49-F238E27FC236}">
              <a16:creationId xmlns:a16="http://schemas.microsoft.com/office/drawing/2014/main" id="{00000000-0008-0000-0400-00000F000000}"/>
            </a:ext>
          </a:extLst>
        </xdr:cNvPr>
        <xdr:cNvSpPr/>
      </xdr:nvSpPr>
      <xdr:spPr>
        <a:xfrm>
          <a:off x="8167391" y="0"/>
          <a:ext cx="3008332" cy="421532"/>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6</xdr:col>
          <xdr:colOff>95250</xdr:colOff>
          <xdr:row>15</xdr:row>
          <xdr:rowOff>238125</xdr:rowOff>
        </xdr:from>
        <xdr:to>
          <xdr:col>6</xdr:col>
          <xdr:colOff>4244340</xdr:colOff>
          <xdr:row>23</xdr:row>
          <xdr:rowOff>329631</xdr:rowOff>
        </xdr:to>
        <xdr:pic>
          <xdr:nvPicPr>
            <xdr:cNvPr id="7" name="Imagen 6" descr="Electrocardiógrafo H3">
              <a:extLst>
                <a:ext uri="{FF2B5EF4-FFF2-40B4-BE49-F238E27FC236}">
                  <a16:creationId xmlns:a16="http://schemas.microsoft.com/office/drawing/2014/main" id="{00000000-0008-0000-0400-000007000000}"/>
                </a:ext>
              </a:extLst>
            </xdr:cNvPr>
            <xdr:cNvPicPr>
              <a:picLocks noChangeAspect="1" noChangeArrowheads="1"/>
              <a:extLst>
                <a:ext uri="{84589F7E-364E-4C9E-8A38-B11213B215E9}">
                  <a14:cameraTool cellRange="IMAGENBASE" spid="_x0000_s4201"/>
                </a:ext>
              </a:extLst>
            </xdr:cNvPicPr>
          </xdr:nvPicPr>
          <xdr:blipFill rotWithShape="1">
            <a:blip xmlns:r="http://schemas.openxmlformats.org/officeDocument/2006/relationships" r:embed="rId5"/>
            <a:srcRect l="1304" t="2486" r="4922" b="9610"/>
            <a:stretch>
              <a:fillRect/>
            </a:stretch>
          </xdr:blipFill>
          <xdr:spPr bwMode="auto">
            <a:xfrm>
              <a:off x="9420225" y="3924300"/>
              <a:ext cx="4143375" cy="2676591"/>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xdr:from>
      <xdr:col>3</xdr:col>
      <xdr:colOff>3462338</xdr:colOff>
      <xdr:row>4</xdr:row>
      <xdr:rowOff>815340</xdr:rowOff>
    </xdr:from>
    <xdr:to>
      <xdr:col>6</xdr:col>
      <xdr:colOff>1888808</xdr:colOff>
      <xdr:row>4</xdr:row>
      <xdr:rowOff>1219199</xdr:rowOff>
    </xdr:to>
    <xdr:sp macro="" textlink="">
      <xdr:nvSpPr>
        <xdr:cNvPr id="2" name="Rectángulo: esquinas redondeadas 1">
          <a:extLst>
            <a:ext uri="{FF2B5EF4-FFF2-40B4-BE49-F238E27FC236}">
              <a16:creationId xmlns:a16="http://schemas.microsoft.com/office/drawing/2014/main" id="{00000000-0008-0000-0400-000002000000}"/>
            </a:ext>
          </a:extLst>
        </xdr:cNvPr>
        <xdr:cNvSpPr/>
      </xdr:nvSpPr>
      <xdr:spPr>
        <a:xfrm>
          <a:off x="5998369" y="1672590"/>
          <a:ext cx="5224939" cy="403859"/>
        </a:xfrm>
        <a:prstGeom prst="roundRect">
          <a:avLst/>
        </a:prstGeom>
        <a:solidFill>
          <a:schemeClr val="bg1"/>
        </a:solidFill>
        <a:ln>
          <a:solidFill>
            <a:srgbClr val="92D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i="1">
              <a:solidFill>
                <a:schemeClr val="accent5">
                  <a:lumMod val="50000"/>
                </a:schemeClr>
              </a:solidFill>
              <a:latin typeface="Segoe UI" panose="020B0502040204020203" pitchFamily="34" charset="0"/>
              <a:cs typeface="Segoe UI" panose="020B0502040204020203" pitchFamily="34" charset="0"/>
            </a:rPr>
            <a:t>Servicios</a:t>
          </a:r>
          <a:r>
            <a:rPr lang="es-ES" sz="1400" b="1" i="1" baseline="0">
              <a:solidFill>
                <a:schemeClr val="accent5">
                  <a:lumMod val="50000"/>
                </a:schemeClr>
              </a:solidFill>
              <a:latin typeface="Segoe UI" panose="020B0502040204020203" pitchFamily="34" charset="0"/>
              <a:cs typeface="Segoe UI" panose="020B0502040204020203" pitchFamily="34" charset="0"/>
            </a:rPr>
            <a:t> de UCI, UCE, Cirugía y Ayudas Diagnósticas</a:t>
          </a:r>
          <a:endParaRPr lang="es-ES" sz="1400" b="1" i="1">
            <a:solidFill>
              <a:schemeClr val="accent5">
                <a:lumMod val="50000"/>
              </a:schemeClr>
            </a:solidFill>
            <a:latin typeface="Segoe UI" panose="020B0502040204020203" pitchFamily="34" charset="0"/>
            <a:cs typeface="Segoe UI" panose="020B0502040204020203" pitchFamily="34" charset="0"/>
          </a:endParaRP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2</xdr:col>
      <xdr:colOff>100987</xdr:colOff>
      <xdr:row>0</xdr:row>
      <xdr:rowOff>9182</xdr:rowOff>
    </xdr:from>
    <xdr:to>
      <xdr:col>2</xdr:col>
      <xdr:colOff>3092497</xdr:colOff>
      <xdr:row>0</xdr:row>
      <xdr:rowOff>439028</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2021227" y="11087"/>
          <a:ext cx="2997225" cy="424131"/>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2598312</xdr:colOff>
      <xdr:row>0</xdr:row>
      <xdr:rowOff>9181</xdr:rowOff>
    </xdr:from>
    <xdr:to>
      <xdr:col>3</xdr:col>
      <xdr:colOff>560025</xdr:colOff>
      <xdr:row>0</xdr:row>
      <xdr:rowOff>447340</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0500-000003000000}"/>
            </a:ext>
          </a:extLst>
        </xdr:cNvPr>
        <xdr:cNvSpPr/>
      </xdr:nvSpPr>
      <xdr:spPr>
        <a:xfrm>
          <a:off x="4524267" y="11086"/>
          <a:ext cx="2985198" cy="43434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18360</xdr:colOff>
      <xdr:row>0</xdr:row>
      <xdr:rowOff>9181</xdr:rowOff>
    </xdr:from>
    <xdr:to>
      <xdr:col>4</xdr:col>
      <xdr:colOff>1771877</xdr:colOff>
      <xdr:row>0</xdr:row>
      <xdr:rowOff>449856</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0500-000004000000}"/>
            </a:ext>
          </a:extLst>
        </xdr:cNvPr>
        <xdr:cNvSpPr/>
      </xdr:nvSpPr>
      <xdr:spPr>
        <a:xfrm flipH="1">
          <a:off x="6975420" y="11086"/>
          <a:ext cx="3003197" cy="43686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6" name="Rectángulo: esquinas redondeadas 5">
          <a:extLst>
            <a:ext uri="{FF2B5EF4-FFF2-40B4-BE49-F238E27FC236}">
              <a16:creationId xmlns:a16="http://schemas.microsoft.com/office/drawing/2014/main" id="{00000000-0008-0000-0600-000006000000}"/>
            </a:ext>
          </a:extLst>
        </xdr:cNvPr>
        <xdr:cNvSpPr/>
      </xdr:nvSpPr>
      <xdr:spPr>
        <a:xfrm>
          <a:off x="9610725" y="1428750"/>
          <a:ext cx="1981200" cy="716281"/>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7" name="Rectángulo: esquinas redondeadas 6">
          <a:extLst>
            <a:ext uri="{FF2B5EF4-FFF2-40B4-BE49-F238E27FC236}">
              <a16:creationId xmlns:a16="http://schemas.microsoft.com/office/drawing/2014/main" id="{00000000-0008-0000-0600-000007000000}"/>
            </a:ext>
          </a:extLst>
        </xdr:cNvPr>
        <xdr:cNvSpPr/>
      </xdr:nvSpPr>
      <xdr:spPr>
        <a:xfrm>
          <a:off x="6926580" y="1428751"/>
          <a:ext cx="1981200" cy="693419"/>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8" name="Rectángulo: esquinas redondeadas 7">
          <a:extLst>
            <a:ext uri="{FF2B5EF4-FFF2-40B4-BE49-F238E27FC236}">
              <a16:creationId xmlns:a16="http://schemas.microsoft.com/office/drawing/2014/main" id="{00000000-0008-0000-0600-000008000000}"/>
            </a:ext>
          </a:extLst>
        </xdr:cNvPr>
        <xdr:cNvSpPr/>
      </xdr:nvSpPr>
      <xdr:spPr>
        <a:xfrm>
          <a:off x="3779520" y="1417320"/>
          <a:ext cx="1981200" cy="71628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9" name="Rectángulo: esquinas redondeadas 8">
          <a:extLst>
            <a:ext uri="{FF2B5EF4-FFF2-40B4-BE49-F238E27FC236}">
              <a16:creationId xmlns:a16="http://schemas.microsoft.com/office/drawing/2014/main" id="{00000000-0008-0000-0600-000009000000}"/>
            </a:ext>
          </a:extLst>
        </xdr:cNvPr>
        <xdr:cNvSpPr/>
      </xdr:nvSpPr>
      <xdr:spPr>
        <a:xfrm>
          <a:off x="830580" y="1428751"/>
          <a:ext cx="1969770" cy="70485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10" name="Imagen 9">
          <a:extLst>
            <a:ext uri="{FF2B5EF4-FFF2-40B4-BE49-F238E27FC236}">
              <a16:creationId xmlns:a16="http://schemas.microsoft.com/office/drawing/2014/main" id="{00000000-0008-0000-0600-00000A000000}"/>
            </a:ext>
          </a:extLst>
        </xdr:cNvPr>
        <xdr:cNvPicPr>
          <a:picLocks noChangeAspect="1"/>
        </xdr:cNvPicPr>
      </xdr:nvPicPr>
      <xdr:blipFill rotWithShape="1">
        <a:blip xmlns:r="http://schemas.openxmlformats.org/officeDocument/2006/relationships" r:embed="rId1">
          <a:extLst>
            <a:ext uri="{BEBA8EAE-BF5A-486C-A8C5-ECC9F3942E4B}">
              <a14:imgProps xmlns:a14="http://schemas.microsoft.com/office/drawing/2010/main">
                <a14:imgLayer r:embed="rId2">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30580" y="1341121"/>
          <a:ext cx="883767" cy="883919"/>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11" name="Imagen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3">
          <a:extLst>
            <a:ext uri="{BEBA8EAE-BF5A-486C-A8C5-ECC9F3942E4B}">
              <a14:imgProps xmlns:a14="http://schemas.microsoft.com/office/drawing/2010/main">
                <a14:imgLayer r:embed="rId4">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1946" y="1560196"/>
          <a:ext cx="93197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55244</xdr:rowOff>
    </xdr:to>
    <xdr:pic>
      <xdr:nvPicPr>
        <xdr:cNvPr id="12" name="Imagen 11">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5"/>
        <a:stretch>
          <a:fillRect/>
        </a:stretch>
      </xdr:blipFill>
      <xdr:spPr>
        <a:xfrm>
          <a:off x="7002781" y="1443990"/>
          <a:ext cx="655319" cy="659129"/>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37126</xdr:rowOff>
    </xdr:to>
    <xdr:pic>
      <xdr:nvPicPr>
        <xdr:cNvPr id="13" name="Imagen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6"/>
        <a:stretch>
          <a:fillRect/>
        </a:stretch>
      </xdr:blipFill>
      <xdr:spPr>
        <a:xfrm flipH="1">
          <a:off x="9664448" y="1644775"/>
          <a:ext cx="439571" cy="449751"/>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4" name="Diagrama de flujo: operación manual 13">
          <a:hlinkClick xmlns:r="http://schemas.openxmlformats.org/officeDocument/2006/relationships" r:id="rId7"/>
          <a:extLst>
            <a:ext uri="{FF2B5EF4-FFF2-40B4-BE49-F238E27FC236}">
              <a16:creationId xmlns:a16="http://schemas.microsoft.com/office/drawing/2014/main" id="{00000000-0008-0000-0600-00000E000000}"/>
            </a:ext>
          </a:extLst>
        </xdr:cNvPr>
        <xdr:cNvSpPr/>
      </xdr:nvSpPr>
      <xdr:spPr>
        <a:xfrm>
          <a:off x="2202180" y="1"/>
          <a:ext cx="2972460" cy="431751"/>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5" name="Diagrama de flujo: operación manual 14">
          <a:hlinkClick xmlns:r="http://schemas.openxmlformats.org/officeDocument/2006/relationships" r:id="rId8"/>
          <a:extLst>
            <a:ext uri="{FF2B5EF4-FFF2-40B4-BE49-F238E27FC236}">
              <a16:creationId xmlns:a16="http://schemas.microsoft.com/office/drawing/2014/main" id="{00000000-0008-0000-0600-00000F000000}"/>
            </a:ext>
          </a:extLst>
        </xdr:cNvPr>
        <xdr:cNvSpPr/>
      </xdr:nvSpPr>
      <xdr:spPr>
        <a:xfrm>
          <a:off x="4680455" y="0"/>
          <a:ext cx="2975673" cy="43434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6" name="Diagrama de flujo: operación manual 15">
          <a:hlinkClick xmlns:r="http://schemas.openxmlformats.org/officeDocument/2006/relationships" r:id="rId9"/>
          <a:extLst>
            <a:ext uri="{FF2B5EF4-FFF2-40B4-BE49-F238E27FC236}">
              <a16:creationId xmlns:a16="http://schemas.microsoft.com/office/drawing/2014/main" id="{00000000-0008-0000-0600-000010000000}"/>
            </a:ext>
          </a:extLst>
        </xdr:cNvPr>
        <xdr:cNvSpPr/>
      </xdr:nvSpPr>
      <xdr:spPr>
        <a:xfrm flipH="1">
          <a:off x="7122083" y="0"/>
          <a:ext cx="3003197" cy="43686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29" name="Rectángulo 28">
          <a:extLst>
            <a:ext uri="{FF2B5EF4-FFF2-40B4-BE49-F238E27FC236}">
              <a16:creationId xmlns:a16="http://schemas.microsoft.com/office/drawing/2014/main" id="{00000000-0008-0000-0600-00001D000000}"/>
            </a:ext>
          </a:extLst>
        </xdr:cNvPr>
        <xdr:cNvSpPr/>
      </xdr:nvSpPr>
      <xdr:spPr>
        <a:xfrm>
          <a:off x="883920" y="811530"/>
          <a:ext cx="10631805" cy="331470"/>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GENERALIDADES </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  TODOS LOS SERVICIOS</a:t>
          </a:r>
        </a:p>
        <a:p>
          <a:pPr algn="ctr"/>
          <a:endParaRPr lang="es-ES" sz="1600" b="1" i="1" baseline="0">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170497</xdr:colOff>
      <xdr:row>46</xdr:row>
      <xdr:rowOff>432435</xdr:rowOff>
    </xdr:from>
    <xdr:to>
      <xdr:col>4</xdr:col>
      <xdr:colOff>2237422</xdr:colOff>
      <xdr:row>46</xdr:row>
      <xdr:rowOff>807720</xdr:rowOff>
    </xdr:to>
    <xdr:sp macro="" textlink="">
      <xdr:nvSpPr>
        <xdr:cNvPr id="30" name="Rectángulo: esquinas redondeadas 29">
          <a:hlinkClick xmlns:r="http://schemas.openxmlformats.org/officeDocument/2006/relationships" r:id="rId10"/>
          <a:extLst>
            <a:ext uri="{FF2B5EF4-FFF2-40B4-BE49-F238E27FC236}">
              <a16:creationId xmlns:a16="http://schemas.microsoft.com/office/drawing/2014/main" id="{00000000-0008-0000-0600-00001E000000}"/>
            </a:ext>
          </a:extLst>
        </xdr:cNvPr>
        <xdr:cNvSpPr/>
      </xdr:nvSpPr>
      <xdr:spPr>
        <a:xfrm>
          <a:off x="9409747" y="44914185"/>
          <a:ext cx="2066925"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322897</xdr:colOff>
      <xdr:row>46</xdr:row>
      <xdr:rowOff>464820</xdr:rowOff>
    </xdr:from>
    <xdr:ext cx="307145" cy="306745"/>
    <xdr:pic>
      <xdr:nvPicPr>
        <xdr:cNvPr id="31" name="Imagen 30" descr="Dedo Clic Aquí PNG transparente - StickPNG">
          <a:extLst>
            <a:ext uri="{FF2B5EF4-FFF2-40B4-BE49-F238E27FC236}">
              <a16:creationId xmlns:a16="http://schemas.microsoft.com/office/drawing/2014/main" id="{00000000-0008-0000-0600-00001F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562147" y="4494657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182403</xdr:colOff>
      <xdr:row>37</xdr:row>
      <xdr:rowOff>349091</xdr:rowOff>
    </xdr:from>
    <xdr:to>
      <xdr:col>4</xdr:col>
      <xdr:colOff>2249328</xdr:colOff>
      <xdr:row>37</xdr:row>
      <xdr:rowOff>724376</xdr:rowOff>
    </xdr:to>
    <xdr:sp macro="" textlink="">
      <xdr:nvSpPr>
        <xdr:cNvPr id="32" name="Rectángulo: esquinas redondeadas 31">
          <a:hlinkClick xmlns:r="http://schemas.openxmlformats.org/officeDocument/2006/relationships" r:id="rId10"/>
          <a:extLst>
            <a:ext uri="{FF2B5EF4-FFF2-40B4-BE49-F238E27FC236}">
              <a16:creationId xmlns:a16="http://schemas.microsoft.com/office/drawing/2014/main" id="{00000000-0008-0000-0600-000020000000}"/>
            </a:ext>
          </a:extLst>
        </xdr:cNvPr>
        <xdr:cNvSpPr/>
      </xdr:nvSpPr>
      <xdr:spPr>
        <a:xfrm>
          <a:off x="9421653" y="35365372"/>
          <a:ext cx="2066925"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334803</xdr:colOff>
      <xdr:row>37</xdr:row>
      <xdr:rowOff>383381</xdr:rowOff>
    </xdr:from>
    <xdr:ext cx="307145" cy="306745"/>
    <xdr:pic>
      <xdr:nvPicPr>
        <xdr:cNvPr id="33" name="Imagen 32" descr="Dedo Clic Aquí PNG transparente - StickPNG">
          <a:extLst>
            <a:ext uri="{FF2B5EF4-FFF2-40B4-BE49-F238E27FC236}">
              <a16:creationId xmlns:a16="http://schemas.microsoft.com/office/drawing/2014/main" id="{00000000-0008-0000-0600-000021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574053" y="353996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53</xdr:row>
      <xdr:rowOff>1440656</xdr:rowOff>
    </xdr:from>
    <xdr:to>
      <xdr:col>4</xdr:col>
      <xdr:colOff>2205990</xdr:colOff>
      <xdr:row>53</xdr:row>
      <xdr:rowOff>1812131</xdr:rowOff>
    </xdr:to>
    <xdr:sp macro="" textlink="">
      <xdr:nvSpPr>
        <xdr:cNvPr id="34" name="Rectángulo: esquinas redondeadas 33">
          <a:hlinkClick xmlns:r="http://schemas.openxmlformats.org/officeDocument/2006/relationships" r:id="rId12"/>
          <a:extLst>
            <a:ext uri="{FF2B5EF4-FFF2-40B4-BE49-F238E27FC236}">
              <a16:creationId xmlns:a16="http://schemas.microsoft.com/office/drawing/2014/main" id="{00000000-0008-0000-0600-000022000000}"/>
            </a:ext>
          </a:extLst>
        </xdr:cNvPr>
        <xdr:cNvSpPr/>
      </xdr:nvSpPr>
      <xdr:spPr>
        <a:xfrm>
          <a:off x="9382125" y="54066281"/>
          <a:ext cx="206311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53</xdr:row>
      <xdr:rowOff>1469231</xdr:rowOff>
    </xdr:from>
    <xdr:ext cx="307145" cy="306745"/>
    <xdr:pic>
      <xdr:nvPicPr>
        <xdr:cNvPr id="35" name="Imagen 34" descr="Dedo Clic Aquí PNG transparente - StickPNG">
          <a:extLst>
            <a:ext uri="{FF2B5EF4-FFF2-40B4-BE49-F238E27FC236}">
              <a16:creationId xmlns:a16="http://schemas.microsoft.com/office/drawing/2014/main" id="{00000000-0008-0000-0600-000023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534525" y="540948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119063</xdr:colOff>
      <xdr:row>26</xdr:row>
      <xdr:rowOff>974407</xdr:rowOff>
    </xdr:from>
    <xdr:to>
      <xdr:col>4</xdr:col>
      <xdr:colOff>2191703</xdr:colOff>
      <xdr:row>26</xdr:row>
      <xdr:rowOff>1349692</xdr:rowOff>
    </xdr:to>
    <xdr:sp macro="" textlink="">
      <xdr:nvSpPr>
        <xdr:cNvPr id="36" name="Rectángulo: esquinas redondeadas 35">
          <a:hlinkClick xmlns:r="http://schemas.openxmlformats.org/officeDocument/2006/relationships" r:id="rId13"/>
          <a:extLst>
            <a:ext uri="{FF2B5EF4-FFF2-40B4-BE49-F238E27FC236}">
              <a16:creationId xmlns:a16="http://schemas.microsoft.com/office/drawing/2014/main" id="{00000000-0008-0000-0600-000024000000}"/>
            </a:ext>
          </a:extLst>
        </xdr:cNvPr>
        <xdr:cNvSpPr/>
      </xdr:nvSpPr>
      <xdr:spPr>
        <a:xfrm>
          <a:off x="9358313" y="18536126"/>
          <a:ext cx="207264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26</xdr:row>
      <xdr:rowOff>1012507</xdr:rowOff>
    </xdr:from>
    <xdr:ext cx="307145" cy="306745"/>
    <xdr:pic>
      <xdr:nvPicPr>
        <xdr:cNvPr id="37" name="Imagen 36" descr="Dedo Clic Aquí PNG transparente - StickPNG">
          <a:extLst>
            <a:ext uri="{FF2B5EF4-FFF2-40B4-BE49-F238E27FC236}">
              <a16:creationId xmlns:a16="http://schemas.microsoft.com/office/drawing/2014/main" id="{00000000-0008-0000-0600-000025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510713" y="185742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119063</xdr:colOff>
      <xdr:row>13</xdr:row>
      <xdr:rowOff>309563</xdr:rowOff>
    </xdr:from>
    <xdr:to>
      <xdr:col>4</xdr:col>
      <xdr:colOff>2187893</xdr:colOff>
      <xdr:row>13</xdr:row>
      <xdr:rowOff>692468</xdr:rowOff>
    </xdr:to>
    <xdr:sp macro="" textlink="">
      <xdr:nvSpPr>
        <xdr:cNvPr id="38" name="Rectángulo: esquinas redondeadas 37">
          <a:hlinkClick xmlns:r="http://schemas.openxmlformats.org/officeDocument/2006/relationships" r:id="rId13"/>
          <a:extLst>
            <a:ext uri="{FF2B5EF4-FFF2-40B4-BE49-F238E27FC236}">
              <a16:creationId xmlns:a16="http://schemas.microsoft.com/office/drawing/2014/main" id="{00000000-0008-0000-0600-000026000000}"/>
            </a:ext>
          </a:extLst>
        </xdr:cNvPr>
        <xdr:cNvSpPr/>
      </xdr:nvSpPr>
      <xdr:spPr>
        <a:xfrm>
          <a:off x="9358313" y="6024563"/>
          <a:ext cx="2068830" cy="38290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13</xdr:row>
      <xdr:rowOff>347663</xdr:rowOff>
    </xdr:from>
    <xdr:ext cx="307145" cy="306745"/>
    <xdr:pic>
      <xdr:nvPicPr>
        <xdr:cNvPr id="39" name="Imagen 38" descr="Dedo Clic Aquí PNG transparente - StickPNG">
          <a:extLst>
            <a:ext uri="{FF2B5EF4-FFF2-40B4-BE49-F238E27FC236}">
              <a16:creationId xmlns:a16="http://schemas.microsoft.com/office/drawing/2014/main" id="{00000000-0008-0000-0600-00002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510713" y="60626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7.xml><?xml version="1.0" encoding="utf-8"?>
<xdr:wsDr xmlns:xdr="http://schemas.openxmlformats.org/drawingml/2006/spreadsheetDrawing" xmlns:a="http://schemas.openxmlformats.org/drawingml/2006/main">
  <xdr:twoCellAnchor>
    <xdr:from>
      <xdr:col>2</xdr:col>
      <xdr:colOff>100987</xdr:colOff>
      <xdr:row>0</xdr:row>
      <xdr:rowOff>9182</xdr:rowOff>
    </xdr:from>
    <xdr:to>
      <xdr:col>2</xdr:col>
      <xdr:colOff>3092497</xdr:colOff>
      <xdr:row>0</xdr:row>
      <xdr:rowOff>439028</xdr:rowOff>
    </xdr:to>
    <xdr:sp macro="" textlink="">
      <xdr:nvSpPr>
        <xdr:cNvPr id="5" name="Diagrama de flujo: operación manual 4">
          <a:hlinkClick xmlns:r="http://schemas.openxmlformats.org/officeDocument/2006/relationships" r:id="rId1"/>
          <a:extLst>
            <a:ext uri="{FF2B5EF4-FFF2-40B4-BE49-F238E27FC236}">
              <a16:creationId xmlns:a16="http://schemas.microsoft.com/office/drawing/2014/main" id="{00000000-0008-0000-0700-000005000000}"/>
            </a:ext>
          </a:extLst>
        </xdr:cNvPr>
        <xdr:cNvSpPr/>
      </xdr:nvSpPr>
      <xdr:spPr>
        <a:xfrm>
          <a:off x="2396168" y="9182"/>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2598312</xdr:colOff>
      <xdr:row>0</xdr:row>
      <xdr:rowOff>9181</xdr:rowOff>
    </xdr:from>
    <xdr:to>
      <xdr:col>3</xdr:col>
      <xdr:colOff>560025</xdr:colOff>
      <xdr:row>0</xdr:row>
      <xdr:rowOff>447340</xdr:rowOff>
    </xdr:to>
    <xdr:sp macro="" textlink="">
      <xdr:nvSpPr>
        <xdr:cNvPr id="6" name="Diagrama de flujo: operación manual 5">
          <a:hlinkClick xmlns:r="http://schemas.openxmlformats.org/officeDocument/2006/relationships" r:id="rId2"/>
          <a:extLst>
            <a:ext uri="{FF2B5EF4-FFF2-40B4-BE49-F238E27FC236}">
              <a16:creationId xmlns:a16="http://schemas.microsoft.com/office/drawing/2014/main" id="{00000000-0008-0000-0700-000006000000}"/>
            </a:ext>
          </a:extLst>
        </xdr:cNvPr>
        <xdr:cNvSpPr/>
      </xdr:nvSpPr>
      <xdr:spPr>
        <a:xfrm>
          <a:off x="4893493" y="9181"/>
          <a:ext cx="298356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18360</xdr:colOff>
      <xdr:row>0</xdr:row>
      <xdr:rowOff>9181</xdr:rowOff>
    </xdr:from>
    <xdr:to>
      <xdr:col>4</xdr:col>
      <xdr:colOff>1771877</xdr:colOff>
      <xdr:row>0</xdr:row>
      <xdr:rowOff>449856</xdr:rowOff>
    </xdr:to>
    <xdr:sp macro="" textlink="">
      <xdr:nvSpPr>
        <xdr:cNvPr id="7" name="Diagrama de flujo: operación manual 6">
          <a:hlinkClick xmlns:r="http://schemas.openxmlformats.org/officeDocument/2006/relationships" r:id="rId3"/>
          <a:extLst>
            <a:ext uri="{FF2B5EF4-FFF2-40B4-BE49-F238E27FC236}">
              <a16:creationId xmlns:a16="http://schemas.microsoft.com/office/drawing/2014/main" id="{00000000-0008-0000-0700-000007000000}"/>
            </a:ext>
          </a:extLst>
        </xdr:cNvPr>
        <xdr:cNvSpPr/>
      </xdr:nvSpPr>
      <xdr:spPr>
        <a:xfrm flipH="1">
          <a:off x="7335396" y="9181"/>
          <a:ext cx="3002095"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4</xdr:col>
      <xdr:colOff>152400</xdr:colOff>
      <xdr:row>13</xdr:row>
      <xdr:rowOff>828675</xdr:rowOff>
    </xdr:from>
    <xdr:to>
      <xdr:col>4</xdr:col>
      <xdr:colOff>2219325</xdr:colOff>
      <xdr:row>13</xdr:row>
      <xdr:rowOff>1200150</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800-000002000000}"/>
            </a:ext>
          </a:extLst>
        </xdr:cNvPr>
        <xdr:cNvSpPr/>
      </xdr:nvSpPr>
      <xdr:spPr>
        <a:xfrm>
          <a:off x="8972550" y="46101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304800</xdr:colOff>
      <xdr:row>13</xdr:row>
      <xdr:rowOff>857250</xdr:rowOff>
    </xdr:from>
    <xdr:ext cx="307145" cy="306745"/>
    <xdr:pic>
      <xdr:nvPicPr>
        <xdr:cNvPr id="3" name="Imagen 2" descr="Dedo Clic Aquí PNG transparente - StickPNG">
          <a:extLst>
            <a:ext uri="{FF2B5EF4-FFF2-40B4-BE49-F238E27FC236}">
              <a16:creationId xmlns:a16="http://schemas.microsoft.com/office/drawing/2014/main" id="{00000000-0008-0000-08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24950" y="46386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152400</xdr:colOff>
      <xdr:row>20</xdr:row>
      <xdr:rowOff>590550</xdr:rowOff>
    </xdr:from>
    <xdr:to>
      <xdr:col>4</xdr:col>
      <xdr:colOff>2219325</xdr:colOff>
      <xdr:row>20</xdr:row>
      <xdr:rowOff>962025</xdr:rowOff>
    </xdr:to>
    <xdr:sp macro="" textlink="">
      <xdr:nvSpPr>
        <xdr:cNvPr id="4" name="Rectángulo: esquinas redondeadas 3">
          <a:hlinkClick xmlns:r="http://schemas.openxmlformats.org/officeDocument/2006/relationships" r:id="rId1"/>
          <a:extLst>
            <a:ext uri="{FF2B5EF4-FFF2-40B4-BE49-F238E27FC236}">
              <a16:creationId xmlns:a16="http://schemas.microsoft.com/office/drawing/2014/main" id="{00000000-0008-0000-0800-000004000000}"/>
            </a:ext>
          </a:extLst>
        </xdr:cNvPr>
        <xdr:cNvSpPr/>
      </xdr:nvSpPr>
      <xdr:spPr>
        <a:xfrm>
          <a:off x="9382125" y="123444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304800</xdr:colOff>
      <xdr:row>20</xdr:row>
      <xdr:rowOff>619125</xdr:rowOff>
    </xdr:from>
    <xdr:ext cx="307145" cy="306745"/>
    <xdr:pic>
      <xdr:nvPicPr>
        <xdr:cNvPr id="5" name="Imagen 4" descr="Dedo Clic Aquí PNG transparente - StickPNG">
          <a:extLst>
            <a:ext uri="{FF2B5EF4-FFF2-40B4-BE49-F238E27FC236}">
              <a16:creationId xmlns:a16="http://schemas.microsoft.com/office/drawing/2014/main" id="{00000000-0008-0000-08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34525" y="123729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381000</xdr:colOff>
      <xdr:row>1</xdr:row>
      <xdr:rowOff>228600</xdr:rowOff>
    </xdr:from>
    <xdr:to>
      <xdr:col>4</xdr:col>
      <xdr:colOff>2362200</xdr:colOff>
      <xdr:row>2</xdr:row>
      <xdr:rowOff>85726</xdr:rowOff>
    </xdr:to>
    <xdr:sp macro="" textlink="">
      <xdr:nvSpPr>
        <xdr:cNvPr id="9" name="Rectángulo: esquinas redondeadas 8">
          <a:hlinkClick xmlns:r="http://schemas.openxmlformats.org/officeDocument/2006/relationships" r:id="rId3"/>
          <a:extLst>
            <a:ext uri="{FF2B5EF4-FFF2-40B4-BE49-F238E27FC236}">
              <a16:creationId xmlns:a16="http://schemas.microsoft.com/office/drawing/2014/main" id="{00000000-0008-0000-0800-000009000000}"/>
            </a:ext>
          </a:extLst>
        </xdr:cNvPr>
        <xdr:cNvSpPr/>
      </xdr:nvSpPr>
      <xdr:spPr>
        <a:xfrm>
          <a:off x="9620250" y="1428750"/>
          <a:ext cx="1981200" cy="71437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10" name="Rectángulo: esquinas redondeadas 9">
          <a:hlinkClick xmlns:r="http://schemas.openxmlformats.org/officeDocument/2006/relationships" r:id="rId4"/>
          <a:extLst>
            <a:ext uri="{FF2B5EF4-FFF2-40B4-BE49-F238E27FC236}">
              <a16:creationId xmlns:a16="http://schemas.microsoft.com/office/drawing/2014/main" id="{00000000-0008-0000-0800-00000A000000}"/>
            </a:ext>
          </a:extLst>
        </xdr:cNvPr>
        <xdr:cNvSpPr/>
      </xdr:nvSpPr>
      <xdr:spPr>
        <a:xfrm>
          <a:off x="6934200" y="1428751"/>
          <a:ext cx="1981200" cy="69532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12" name="Rectángulo: esquinas redondeadas 11">
          <a:hlinkClick xmlns:r="http://schemas.openxmlformats.org/officeDocument/2006/relationships" r:id="rId5"/>
          <a:extLst>
            <a:ext uri="{FF2B5EF4-FFF2-40B4-BE49-F238E27FC236}">
              <a16:creationId xmlns:a16="http://schemas.microsoft.com/office/drawing/2014/main" id="{00000000-0008-0000-0800-00000C000000}"/>
            </a:ext>
          </a:extLst>
        </xdr:cNvPr>
        <xdr:cNvSpPr/>
      </xdr:nvSpPr>
      <xdr:spPr>
        <a:xfrm>
          <a:off x="3790950" y="1419225"/>
          <a:ext cx="1981200" cy="71437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13" name="Rectángulo: esquinas redondeadas 12">
          <a:hlinkClick xmlns:r="http://schemas.openxmlformats.org/officeDocument/2006/relationships" r:id="rId6"/>
          <a:extLst>
            <a:ext uri="{FF2B5EF4-FFF2-40B4-BE49-F238E27FC236}">
              <a16:creationId xmlns:a16="http://schemas.microsoft.com/office/drawing/2014/main" id="{00000000-0008-0000-0800-00000D000000}"/>
            </a:ext>
          </a:extLst>
        </xdr:cNvPr>
        <xdr:cNvSpPr/>
      </xdr:nvSpPr>
      <xdr:spPr>
        <a:xfrm>
          <a:off x="819150" y="1428751"/>
          <a:ext cx="1981200" cy="70485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14" name="Imagen 13">
          <a:extLst>
            <a:ext uri="{FF2B5EF4-FFF2-40B4-BE49-F238E27FC236}">
              <a16:creationId xmlns:a16="http://schemas.microsoft.com/office/drawing/2014/main" id="{00000000-0008-0000-0800-00000E000000}"/>
            </a:ext>
          </a:extLst>
        </xdr:cNvPr>
        <xdr:cNvPicPr>
          <a:picLocks noChangeAspect="1"/>
        </xdr:cNvPicPr>
      </xdr:nvPicPr>
      <xdr:blipFill rotWithShape="1">
        <a:blip xmlns:r="http://schemas.openxmlformats.org/officeDocument/2006/relationships" r:embed="rId7">
          <a:extLst>
            <a:ext uri="{BEBA8EAE-BF5A-486C-A8C5-ECC9F3942E4B}">
              <a14:imgProps xmlns:a14="http://schemas.microsoft.com/office/drawing/2010/main">
                <a14:imgLayer r:embed="rId8">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9150" y="1343026"/>
          <a:ext cx="889482" cy="88582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15" name="Imagen 14">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9">
          <a:extLst>
            <a:ext uri="{BEBA8EAE-BF5A-486C-A8C5-ECC9F3942E4B}">
              <a14:imgProps xmlns:a14="http://schemas.microsoft.com/office/drawing/2010/main">
                <a14:imgLayer r:embed="rId10">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9566" y="155638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59054</xdr:rowOff>
    </xdr:to>
    <xdr:pic>
      <xdr:nvPicPr>
        <xdr:cNvPr id="17" name="Imagen 16">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11"/>
        <a:stretch>
          <a:fillRect/>
        </a:stretch>
      </xdr:blipFill>
      <xdr:spPr>
        <a:xfrm>
          <a:off x="7010401" y="1440180"/>
          <a:ext cx="661034" cy="66103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37126</xdr:rowOff>
    </xdr:to>
    <xdr:pic>
      <xdr:nvPicPr>
        <xdr:cNvPr id="19" name="Imagen 18">
          <a:extLst>
            <a:ext uri="{FF2B5EF4-FFF2-40B4-BE49-F238E27FC236}">
              <a16:creationId xmlns:a16="http://schemas.microsoft.com/office/drawing/2014/main" id="{00000000-0008-0000-0800-000013000000}"/>
            </a:ext>
          </a:extLst>
        </xdr:cNvPr>
        <xdr:cNvPicPr>
          <a:picLocks noChangeAspect="1"/>
        </xdr:cNvPicPr>
      </xdr:nvPicPr>
      <xdr:blipFill>
        <a:blip xmlns:r="http://schemas.openxmlformats.org/officeDocument/2006/relationships" r:embed="rId12"/>
        <a:stretch>
          <a:fillRect/>
        </a:stretch>
      </xdr:blipFill>
      <xdr:spPr>
        <a:xfrm flipH="1">
          <a:off x="9670163" y="1646680"/>
          <a:ext cx="443381" cy="44784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23" name="Diagrama de flujo: operación manual 22">
          <a:hlinkClick xmlns:r="http://schemas.openxmlformats.org/officeDocument/2006/relationships" r:id="rId13"/>
          <a:extLst>
            <a:ext uri="{FF2B5EF4-FFF2-40B4-BE49-F238E27FC236}">
              <a16:creationId xmlns:a16="http://schemas.microsoft.com/office/drawing/2014/main" id="{00000000-0008-0000-0800-000017000000}"/>
            </a:ext>
          </a:extLst>
        </xdr:cNvPr>
        <xdr:cNvSpPr/>
      </xdr:nvSpPr>
      <xdr:spPr>
        <a:xfrm>
          <a:off x="219075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24" name="Diagrama de flujo: operación manual 23">
          <a:hlinkClick xmlns:r="http://schemas.openxmlformats.org/officeDocument/2006/relationships" r:id="rId14"/>
          <a:extLst>
            <a:ext uri="{FF2B5EF4-FFF2-40B4-BE49-F238E27FC236}">
              <a16:creationId xmlns:a16="http://schemas.microsoft.com/office/drawing/2014/main" id="{00000000-0008-0000-0800-000018000000}"/>
            </a:ext>
          </a:extLst>
        </xdr:cNvPr>
        <xdr:cNvSpPr/>
      </xdr:nvSpPr>
      <xdr:spPr>
        <a:xfrm>
          <a:off x="4688075"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25" name="Diagrama de flujo: operación manual 24">
          <a:hlinkClick xmlns:r="http://schemas.openxmlformats.org/officeDocument/2006/relationships" r:id="rId15"/>
          <a:extLst>
            <a:ext uri="{FF2B5EF4-FFF2-40B4-BE49-F238E27FC236}">
              <a16:creationId xmlns:a16="http://schemas.microsoft.com/office/drawing/2014/main" id="{00000000-0008-0000-0800-000019000000}"/>
            </a:ext>
          </a:extLst>
        </xdr:cNvPr>
        <xdr:cNvSpPr/>
      </xdr:nvSpPr>
      <xdr:spPr>
        <a:xfrm flipH="1">
          <a:off x="7127798" y="0"/>
          <a:ext cx="30012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152400</xdr:colOff>
      <xdr:row>33</xdr:row>
      <xdr:rowOff>1095375</xdr:rowOff>
    </xdr:from>
    <xdr:to>
      <xdr:col>4</xdr:col>
      <xdr:colOff>2219325</xdr:colOff>
      <xdr:row>33</xdr:row>
      <xdr:rowOff>1466850</xdr:rowOff>
    </xdr:to>
    <xdr:sp macro="" textlink="">
      <xdr:nvSpPr>
        <xdr:cNvPr id="27" name="Rectángulo: esquinas redondeadas 26">
          <a:hlinkClick xmlns:r="http://schemas.openxmlformats.org/officeDocument/2006/relationships" r:id="rId16"/>
          <a:extLst>
            <a:ext uri="{FF2B5EF4-FFF2-40B4-BE49-F238E27FC236}">
              <a16:creationId xmlns:a16="http://schemas.microsoft.com/office/drawing/2014/main" id="{00000000-0008-0000-0800-00001B000000}"/>
            </a:ext>
          </a:extLst>
        </xdr:cNvPr>
        <xdr:cNvSpPr/>
      </xdr:nvSpPr>
      <xdr:spPr>
        <a:xfrm>
          <a:off x="9382125" y="3014662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304800</xdr:colOff>
      <xdr:row>33</xdr:row>
      <xdr:rowOff>1123950</xdr:rowOff>
    </xdr:from>
    <xdr:ext cx="307145" cy="306745"/>
    <xdr:pic>
      <xdr:nvPicPr>
        <xdr:cNvPr id="28" name="Imagen 27" descr="Dedo Clic Aquí PNG transparente - StickPNG">
          <a:extLst>
            <a:ext uri="{FF2B5EF4-FFF2-40B4-BE49-F238E27FC236}">
              <a16:creationId xmlns:a16="http://schemas.microsoft.com/office/drawing/2014/main" id="{00000000-0008-0000-0800-00001C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34525" y="301752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33</xdr:row>
      <xdr:rowOff>2609850</xdr:rowOff>
    </xdr:from>
    <xdr:to>
      <xdr:col>4</xdr:col>
      <xdr:colOff>2228850</xdr:colOff>
      <xdr:row>33</xdr:row>
      <xdr:rowOff>2981325</xdr:rowOff>
    </xdr:to>
    <xdr:sp macro="" textlink="">
      <xdr:nvSpPr>
        <xdr:cNvPr id="29" name="Rectángulo: esquinas redondeadas 28">
          <a:hlinkClick xmlns:r="http://schemas.openxmlformats.org/officeDocument/2006/relationships" r:id="rId17"/>
          <a:extLst>
            <a:ext uri="{FF2B5EF4-FFF2-40B4-BE49-F238E27FC236}">
              <a16:creationId xmlns:a16="http://schemas.microsoft.com/office/drawing/2014/main" id="{00000000-0008-0000-0800-00001D000000}"/>
            </a:ext>
          </a:extLst>
        </xdr:cNvPr>
        <xdr:cNvSpPr/>
      </xdr:nvSpPr>
      <xdr:spPr>
        <a:xfrm>
          <a:off x="9391650" y="316611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314325</xdr:colOff>
      <xdr:row>33</xdr:row>
      <xdr:rowOff>2638425</xdr:rowOff>
    </xdr:from>
    <xdr:ext cx="307145" cy="306745"/>
    <xdr:pic>
      <xdr:nvPicPr>
        <xdr:cNvPr id="30" name="Imagen 29" descr="Dedo Clic Aquí PNG transparente - StickPNG">
          <a:extLst>
            <a:ext uri="{FF2B5EF4-FFF2-40B4-BE49-F238E27FC236}">
              <a16:creationId xmlns:a16="http://schemas.microsoft.com/office/drawing/2014/main" id="{00000000-0008-0000-0800-00001E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44050" y="316896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38</xdr:row>
      <xdr:rowOff>85725</xdr:rowOff>
    </xdr:from>
    <xdr:to>
      <xdr:col>4</xdr:col>
      <xdr:colOff>2209800</xdr:colOff>
      <xdr:row>40</xdr:row>
      <xdr:rowOff>38100</xdr:rowOff>
    </xdr:to>
    <xdr:sp macro="" textlink="">
      <xdr:nvSpPr>
        <xdr:cNvPr id="31" name="Rectángulo: esquinas redondeadas 30">
          <a:hlinkClick xmlns:r="http://schemas.openxmlformats.org/officeDocument/2006/relationships" r:id="rId1"/>
          <a:extLst>
            <a:ext uri="{FF2B5EF4-FFF2-40B4-BE49-F238E27FC236}">
              <a16:creationId xmlns:a16="http://schemas.microsoft.com/office/drawing/2014/main" id="{00000000-0008-0000-0800-00001F000000}"/>
            </a:ext>
          </a:extLst>
        </xdr:cNvPr>
        <xdr:cNvSpPr/>
      </xdr:nvSpPr>
      <xdr:spPr>
        <a:xfrm>
          <a:off x="9372600" y="3323272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38</xdr:row>
      <xdr:rowOff>114300</xdr:rowOff>
    </xdr:from>
    <xdr:ext cx="307145" cy="306745"/>
    <xdr:pic>
      <xdr:nvPicPr>
        <xdr:cNvPr id="32" name="Imagen 31" descr="Dedo Clic Aquí PNG transparente - StickPNG">
          <a:extLst>
            <a:ext uri="{FF2B5EF4-FFF2-40B4-BE49-F238E27FC236}">
              <a16:creationId xmlns:a16="http://schemas.microsoft.com/office/drawing/2014/main" id="{00000000-0008-0000-0800-000020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25000" y="332613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171450</xdr:colOff>
      <xdr:row>28</xdr:row>
      <xdr:rowOff>1095375</xdr:rowOff>
    </xdr:from>
    <xdr:to>
      <xdr:col>4</xdr:col>
      <xdr:colOff>2238375</xdr:colOff>
      <xdr:row>28</xdr:row>
      <xdr:rowOff>1466850</xdr:rowOff>
    </xdr:to>
    <xdr:sp macro="" textlink="">
      <xdr:nvSpPr>
        <xdr:cNvPr id="39" name="Rectángulo: esquinas redondeadas 38">
          <a:hlinkClick xmlns:r="http://schemas.openxmlformats.org/officeDocument/2006/relationships" r:id="rId18"/>
          <a:extLst>
            <a:ext uri="{FF2B5EF4-FFF2-40B4-BE49-F238E27FC236}">
              <a16:creationId xmlns:a16="http://schemas.microsoft.com/office/drawing/2014/main" id="{00000000-0008-0000-0800-000027000000}"/>
            </a:ext>
          </a:extLst>
        </xdr:cNvPr>
        <xdr:cNvSpPr/>
      </xdr:nvSpPr>
      <xdr:spPr>
        <a:xfrm>
          <a:off x="9401175" y="2054542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323850</xdr:colOff>
      <xdr:row>28</xdr:row>
      <xdr:rowOff>1123950</xdr:rowOff>
    </xdr:from>
    <xdr:ext cx="307145" cy="306745"/>
    <xdr:pic>
      <xdr:nvPicPr>
        <xdr:cNvPr id="40" name="Imagen 39" descr="Dedo Clic Aquí PNG transparente - StickPNG">
          <a:extLst>
            <a:ext uri="{FF2B5EF4-FFF2-40B4-BE49-F238E27FC236}">
              <a16:creationId xmlns:a16="http://schemas.microsoft.com/office/drawing/2014/main" id="{00000000-0008-0000-0800-000028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53575" y="205740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209550</xdr:colOff>
      <xdr:row>30</xdr:row>
      <xdr:rowOff>381000</xdr:rowOff>
    </xdr:from>
    <xdr:to>
      <xdr:col>4</xdr:col>
      <xdr:colOff>2276475</xdr:colOff>
      <xdr:row>30</xdr:row>
      <xdr:rowOff>752475</xdr:rowOff>
    </xdr:to>
    <xdr:sp macro="" textlink="">
      <xdr:nvSpPr>
        <xdr:cNvPr id="41" name="Rectángulo: esquinas redondeadas 40">
          <a:hlinkClick xmlns:r="http://schemas.openxmlformats.org/officeDocument/2006/relationships" r:id="rId19"/>
          <a:extLst>
            <a:ext uri="{FF2B5EF4-FFF2-40B4-BE49-F238E27FC236}">
              <a16:creationId xmlns:a16="http://schemas.microsoft.com/office/drawing/2014/main" id="{00000000-0008-0000-0800-000029000000}"/>
            </a:ext>
          </a:extLst>
        </xdr:cNvPr>
        <xdr:cNvSpPr/>
      </xdr:nvSpPr>
      <xdr:spPr>
        <a:xfrm>
          <a:off x="9439275" y="237267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361950</xdr:colOff>
      <xdr:row>30</xdr:row>
      <xdr:rowOff>409575</xdr:rowOff>
    </xdr:from>
    <xdr:ext cx="307145" cy="306745"/>
    <xdr:pic>
      <xdr:nvPicPr>
        <xdr:cNvPr id="42" name="Imagen 41" descr="Dedo Clic Aquí PNG transparente - StickPNG">
          <a:extLst>
            <a:ext uri="{FF2B5EF4-FFF2-40B4-BE49-F238E27FC236}">
              <a16:creationId xmlns:a16="http://schemas.microsoft.com/office/drawing/2014/main" id="{00000000-0008-0000-0800-00002A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91675" y="237553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55</xdr:row>
      <xdr:rowOff>2828925</xdr:rowOff>
    </xdr:from>
    <xdr:to>
      <xdr:col>4</xdr:col>
      <xdr:colOff>2247900</xdr:colOff>
      <xdr:row>56</xdr:row>
      <xdr:rowOff>257175</xdr:rowOff>
    </xdr:to>
    <xdr:sp macro="" textlink="">
      <xdr:nvSpPr>
        <xdr:cNvPr id="43" name="Rectángulo: esquinas redondeadas 42">
          <a:hlinkClick xmlns:r="http://schemas.openxmlformats.org/officeDocument/2006/relationships" r:id="rId20"/>
          <a:extLst>
            <a:ext uri="{FF2B5EF4-FFF2-40B4-BE49-F238E27FC236}">
              <a16:creationId xmlns:a16="http://schemas.microsoft.com/office/drawing/2014/main" id="{00000000-0008-0000-0800-00002B000000}"/>
            </a:ext>
          </a:extLst>
        </xdr:cNvPr>
        <xdr:cNvSpPr/>
      </xdr:nvSpPr>
      <xdr:spPr>
        <a:xfrm>
          <a:off x="9420225" y="4337685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333375</xdr:colOff>
      <xdr:row>55</xdr:row>
      <xdr:rowOff>2857500</xdr:rowOff>
    </xdr:from>
    <xdr:ext cx="307145" cy="306745"/>
    <xdr:pic>
      <xdr:nvPicPr>
        <xdr:cNvPr id="44" name="Imagen 43" descr="Dedo Clic Aquí PNG transparente - StickPNG">
          <a:extLst>
            <a:ext uri="{FF2B5EF4-FFF2-40B4-BE49-F238E27FC236}">
              <a16:creationId xmlns:a16="http://schemas.microsoft.com/office/drawing/2014/main" id="{00000000-0008-0000-0800-00002C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72625" y="434054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104775</xdr:colOff>
      <xdr:row>0</xdr:row>
      <xdr:rowOff>809625</xdr:rowOff>
    </xdr:from>
    <xdr:to>
      <xdr:col>4</xdr:col>
      <xdr:colOff>2286000</xdr:colOff>
      <xdr:row>0</xdr:row>
      <xdr:rowOff>1143000</xdr:rowOff>
    </xdr:to>
    <xdr:sp macro="" textlink="">
      <xdr:nvSpPr>
        <xdr:cNvPr id="45" name="Rectángulo 44">
          <a:extLst>
            <a:ext uri="{FF2B5EF4-FFF2-40B4-BE49-F238E27FC236}">
              <a16:creationId xmlns:a16="http://schemas.microsoft.com/office/drawing/2014/main" id="{00000000-0008-0000-0800-00002D000000}"/>
            </a:ext>
          </a:extLst>
        </xdr:cNvPr>
        <xdr:cNvSpPr/>
      </xdr:nvSpPr>
      <xdr:spPr>
        <a:xfrm>
          <a:off x="876300" y="809625"/>
          <a:ext cx="10648950"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 CONSULTA EXTERNA GENERAL</a:t>
          </a:r>
        </a:p>
      </xdr:txBody>
    </xdr:sp>
    <xdr:clientData/>
  </xdr:twoCellAnchor>
  <xdr:twoCellAnchor>
    <xdr:from>
      <xdr:col>4</xdr:col>
      <xdr:colOff>142875</xdr:colOff>
      <xdr:row>52</xdr:row>
      <xdr:rowOff>95250</xdr:rowOff>
    </xdr:from>
    <xdr:to>
      <xdr:col>4</xdr:col>
      <xdr:colOff>2217420</xdr:colOff>
      <xdr:row>53</xdr:row>
      <xdr:rowOff>49530</xdr:rowOff>
    </xdr:to>
    <xdr:sp macro="" textlink="">
      <xdr:nvSpPr>
        <xdr:cNvPr id="35" name="Rectángulo: esquinas redondeadas 34">
          <a:hlinkClick xmlns:r="http://schemas.openxmlformats.org/officeDocument/2006/relationships" r:id="rId21"/>
          <a:extLst>
            <a:ext uri="{FF2B5EF4-FFF2-40B4-BE49-F238E27FC236}">
              <a16:creationId xmlns:a16="http://schemas.microsoft.com/office/drawing/2014/main" id="{00000000-0008-0000-0800-000023000000}"/>
            </a:ext>
          </a:extLst>
        </xdr:cNvPr>
        <xdr:cNvSpPr/>
      </xdr:nvSpPr>
      <xdr:spPr>
        <a:xfrm>
          <a:off x="9382125" y="39897844"/>
          <a:ext cx="2074545" cy="38290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52</xdr:row>
      <xdr:rowOff>133350</xdr:rowOff>
    </xdr:from>
    <xdr:ext cx="307145" cy="306745"/>
    <xdr:pic>
      <xdr:nvPicPr>
        <xdr:cNvPr id="36" name="Imagen 35" descr="Dedo Clic Aquí PNG transparente - StickPNG">
          <a:extLst>
            <a:ext uri="{FF2B5EF4-FFF2-40B4-BE49-F238E27FC236}">
              <a16:creationId xmlns:a16="http://schemas.microsoft.com/office/drawing/2014/main" id="{00000000-0008-0000-0800-00002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34525" y="3993594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140970</xdr:colOff>
      <xdr:row>50</xdr:row>
      <xdr:rowOff>20002</xdr:rowOff>
    </xdr:from>
    <xdr:to>
      <xdr:col>4</xdr:col>
      <xdr:colOff>2225040</xdr:colOff>
      <xdr:row>50</xdr:row>
      <xdr:rowOff>410527</xdr:rowOff>
    </xdr:to>
    <xdr:sp macro="" textlink="">
      <xdr:nvSpPr>
        <xdr:cNvPr id="37" name="Rectángulo: esquinas redondeadas 36">
          <a:hlinkClick xmlns:r="http://schemas.openxmlformats.org/officeDocument/2006/relationships" r:id="rId22"/>
          <a:extLst>
            <a:ext uri="{FF2B5EF4-FFF2-40B4-BE49-F238E27FC236}">
              <a16:creationId xmlns:a16="http://schemas.microsoft.com/office/drawing/2014/main" id="{00000000-0008-0000-0800-000025000000}"/>
            </a:ext>
          </a:extLst>
        </xdr:cNvPr>
        <xdr:cNvSpPr/>
      </xdr:nvSpPr>
      <xdr:spPr>
        <a:xfrm>
          <a:off x="9380220" y="38965346"/>
          <a:ext cx="2084070"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293370</xdr:colOff>
      <xdr:row>50</xdr:row>
      <xdr:rowOff>58102</xdr:rowOff>
    </xdr:from>
    <xdr:ext cx="307145" cy="306745"/>
    <xdr:pic>
      <xdr:nvPicPr>
        <xdr:cNvPr id="38" name="Imagen 37" descr="Dedo Clic Aquí PNG transparente - StickPNG">
          <a:extLst>
            <a:ext uri="{FF2B5EF4-FFF2-40B4-BE49-F238E27FC236}">
              <a16:creationId xmlns:a16="http://schemas.microsoft.com/office/drawing/2014/main" id="{00000000-0008-0000-0800-00002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32620" y="3900344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139065</xdr:colOff>
      <xdr:row>48</xdr:row>
      <xdr:rowOff>266223</xdr:rowOff>
    </xdr:from>
    <xdr:to>
      <xdr:col>4</xdr:col>
      <xdr:colOff>2226945</xdr:colOff>
      <xdr:row>48</xdr:row>
      <xdr:rowOff>660558</xdr:rowOff>
    </xdr:to>
    <xdr:sp macro="" textlink="">
      <xdr:nvSpPr>
        <xdr:cNvPr id="46" name="Rectángulo: esquinas redondeadas 45">
          <a:hlinkClick xmlns:r="http://schemas.openxmlformats.org/officeDocument/2006/relationships" r:id="rId23"/>
          <a:extLst>
            <a:ext uri="{FF2B5EF4-FFF2-40B4-BE49-F238E27FC236}">
              <a16:creationId xmlns:a16="http://schemas.microsoft.com/office/drawing/2014/main" id="{00000000-0008-0000-0800-00002E000000}"/>
            </a:ext>
          </a:extLst>
        </xdr:cNvPr>
        <xdr:cNvSpPr/>
      </xdr:nvSpPr>
      <xdr:spPr>
        <a:xfrm>
          <a:off x="9378315" y="37901879"/>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291465</xdr:colOff>
      <xdr:row>48</xdr:row>
      <xdr:rowOff>304323</xdr:rowOff>
    </xdr:from>
    <xdr:ext cx="307145" cy="306745"/>
    <xdr:pic>
      <xdr:nvPicPr>
        <xdr:cNvPr id="47" name="Imagen 46" descr="Dedo Clic Aquí PNG transparente - StickPNG">
          <a:extLst>
            <a:ext uri="{FF2B5EF4-FFF2-40B4-BE49-F238E27FC236}">
              <a16:creationId xmlns:a16="http://schemas.microsoft.com/office/drawing/2014/main" id="{00000000-0008-0000-0800-00002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30715" y="3793997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173355</xdr:colOff>
      <xdr:row>43</xdr:row>
      <xdr:rowOff>355761</xdr:rowOff>
    </xdr:from>
    <xdr:to>
      <xdr:col>4</xdr:col>
      <xdr:colOff>2247900</xdr:colOff>
      <xdr:row>44</xdr:row>
      <xdr:rowOff>302421</xdr:rowOff>
    </xdr:to>
    <xdr:sp macro="" textlink="">
      <xdr:nvSpPr>
        <xdr:cNvPr id="48" name="Rectángulo: esquinas redondeadas 47">
          <a:hlinkClick xmlns:r="http://schemas.openxmlformats.org/officeDocument/2006/relationships" r:id="rId24"/>
          <a:extLst>
            <a:ext uri="{FF2B5EF4-FFF2-40B4-BE49-F238E27FC236}">
              <a16:creationId xmlns:a16="http://schemas.microsoft.com/office/drawing/2014/main" id="{00000000-0008-0000-0800-000030000000}"/>
            </a:ext>
          </a:extLst>
        </xdr:cNvPr>
        <xdr:cNvSpPr/>
      </xdr:nvSpPr>
      <xdr:spPr>
        <a:xfrm>
          <a:off x="9412605" y="35586355"/>
          <a:ext cx="2074545"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325755</xdr:colOff>
      <xdr:row>43</xdr:row>
      <xdr:rowOff>376716</xdr:rowOff>
    </xdr:from>
    <xdr:ext cx="307145" cy="306745"/>
    <xdr:pic>
      <xdr:nvPicPr>
        <xdr:cNvPr id="49" name="Imagen 48" descr="Dedo Clic Aquí PNG transparente - StickPNG">
          <a:extLst>
            <a:ext uri="{FF2B5EF4-FFF2-40B4-BE49-F238E27FC236}">
              <a16:creationId xmlns:a16="http://schemas.microsoft.com/office/drawing/2014/main" id="{00000000-0008-0000-0800-000031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65005" y="3560731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151447</xdr:colOff>
      <xdr:row>46</xdr:row>
      <xdr:rowOff>59533</xdr:rowOff>
    </xdr:from>
    <xdr:to>
      <xdr:col>4</xdr:col>
      <xdr:colOff>2227897</xdr:colOff>
      <xdr:row>46</xdr:row>
      <xdr:rowOff>431008</xdr:rowOff>
    </xdr:to>
    <xdr:sp macro="" textlink="">
      <xdr:nvSpPr>
        <xdr:cNvPr id="50" name="Rectángulo: esquinas redondeadas 49">
          <a:hlinkClick xmlns:r="http://schemas.openxmlformats.org/officeDocument/2006/relationships" r:id="rId25"/>
          <a:extLst>
            <a:ext uri="{FF2B5EF4-FFF2-40B4-BE49-F238E27FC236}">
              <a16:creationId xmlns:a16="http://schemas.microsoft.com/office/drawing/2014/main" id="{00000000-0008-0000-0800-000032000000}"/>
            </a:ext>
          </a:extLst>
        </xdr:cNvPr>
        <xdr:cNvSpPr/>
      </xdr:nvSpPr>
      <xdr:spPr>
        <a:xfrm>
          <a:off x="9390697" y="37052252"/>
          <a:ext cx="2076450"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244316</xdr:colOff>
      <xdr:row>46</xdr:row>
      <xdr:rowOff>79536</xdr:rowOff>
    </xdr:from>
    <xdr:ext cx="307145" cy="306745"/>
    <xdr:pic>
      <xdr:nvPicPr>
        <xdr:cNvPr id="51" name="Imagen 50" descr="Dedo Clic Aquí PNG transparente - StickPNG">
          <a:extLst>
            <a:ext uri="{FF2B5EF4-FFF2-40B4-BE49-F238E27FC236}">
              <a16:creationId xmlns:a16="http://schemas.microsoft.com/office/drawing/2014/main" id="{00000000-0008-0000-0800-00003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83566" y="3707225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9.xml><?xml version="1.0" encoding="utf-8"?>
<xdr:wsDr xmlns:xdr="http://schemas.openxmlformats.org/drawingml/2006/spreadsheetDrawing" xmlns:a="http://schemas.openxmlformats.org/drawingml/2006/main">
  <xdr:twoCellAnchor>
    <xdr:from>
      <xdr:col>1</xdr:col>
      <xdr:colOff>581025</xdr:colOff>
      <xdr:row>0</xdr:row>
      <xdr:rowOff>1</xdr:rowOff>
    </xdr:from>
    <xdr:to>
      <xdr:col>2</xdr:col>
      <xdr:colOff>2772435</xdr:colOff>
      <xdr:row>0</xdr:row>
      <xdr:rowOff>429847</xdr:rowOff>
    </xdr:to>
    <xdr:sp macro="" textlink="">
      <xdr:nvSpPr>
        <xdr:cNvPr id="17" name="Diagrama de flujo: operación manual 16">
          <a:hlinkClick xmlns:r="http://schemas.openxmlformats.org/officeDocument/2006/relationships" r:id="rId1"/>
          <a:extLst>
            <a:ext uri="{FF2B5EF4-FFF2-40B4-BE49-F238E27FC236}">
              <a16:creationId xmlns:a16="http://schemas.microsoft.com/office/drawing/2014/main" id="{00000000-0008-0000-0900-000011000000}"/>
            </a:ext>
          </a:extLst>
        </xdr:cNvPr>
        <xdr:cNvSpPr/>
      </xdr:nvSpPr>
      <xdr:spPr>
        <a:xfrm>
          <a:off x="137160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2278250</xdr:colOff>
      <xdr:row>0</xdr:row>
      <xdr:rowOff>0</xdr:rowOff>
    </xdr:from>
    <xdr:to>
      <xdr:col>3</xdr:col>
      <xdr:colOff>287588</xdr:colOff>
      <xdr:row>0</xdr:row>
      <xdr:rowOff>438159</xdr:rowOff>
    </xdr:to>
    <xdr:sp macro="" textlink="">
      <xdr:nvSpPr>
        <xdr:cNvPr id="18" name="Diagrama de flujo: operación manual 17">
          <a:hlinkClick xmlns:r="http://schemas.openxmlformats.org/officeDocument/2006/relationships" r:id="rId2"/>
          <a:extLst>
            <a:ext uri="{FF2B5EF4-FFF2-40B4-BE49-F238E27FC236}">
              <a16:creationId xmlns:a16="http://schemas.microsoft.com/office/drawing/2014/main" id="{00000000-0008-0000-0900-000012000000}"/>
            </a:ext>
          </a:extLst>
        </xdr:cNvPr>
        <xdr:cNvSpPr/>
      </xdr:nvSpPr>
      <xdr:spPr>
        <a:xfrm>
          <a:off x="3868925"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4717973</xdr:colOff>
      <xdr:row>0</xdr:row>
      <xdr:rowOff>0</xdr:rowOff>
    </xdr:from>
    <xdr:to>
      <xdr:col>4</xdr:col>
      <xdr:colOff>1756615</xdr:colOff>
      <xdr:row>0</xdr:row>
      <xdr:rowOff>440675</xdr:rowOff>
    </xdr:to>
    <xdr:sp macro="" textlink="">
      <xdr:nvSpPr>
        <xdr:cNvPr id="19" name="Diagrama de flujo: operación manual 18">
          <a:hlinkClick xmlns:r="http://schemas.openxmlformats.org/officeDocument/2006/relationships" r:id="rId3"/>
          <a:extLst>
            <a:ext uri="{FF2B5EF4-FFF2-40B4-BE49-F238E27FC236}">
              <a16:creationId xmlns:a16="http://schemas.microsoft.com/office/drawing/2014/main" id="{00000000-0008-0000-0900-000013000000}"/>
            </a:ext>
          </a:extLst>
        </xdr:cNvPr>
        <xdr:cNvSpPr/>
      </xdr:nvSpPr>
      <xdr:spPr>
        <a:xfrm flipH="1">
          <a:off x="6308648" y="0"/>
          <a:ext cx="30012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A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0A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0A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0A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0A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0A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0A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0A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0A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 CONSULTA EXTERNA ESPECIALIZADA</a:t>
          </a:r>
        </a:p>
      </xdr:txBody>
    </xdr:sp>
    <xdr:clientData/>
  </xdr:twoCellAnchor>
  <xdr:twoCellAnchor>
    <xdr:from>
      <xdr:col>4</xdr:col>
      <xdr:colOff>152400</xdr:colOff>
      <xdr:row>13</xdr:row>
      <xdr:rowOff>1173731</xdr:rowOff>
    </xdr:from>
    <xdr:to>
      <xdr:col>4</xdr:col>
      <xdr:colOff>2219325</xdr:colOff>
      <xdr:row>13</xdr:row>
      <xdr:rowOff>1545206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0A00-00000E000000}"/>
            </a:ext>
          </a:extLst>
        </xdr:cNvPr>
        <xdr:cNvSpPr/>
      </xdr:nvSpPr>
      <xdr:spPr>
        <a:xfrm>
          <a:off x="9387840" y="688873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261668</xdr:colOff>
      <xdr:row>13</xdr:row>
      <xdr:rowOff>1187930</xdr:rowOff>
    </xdr:from>
    <xdr:ext cx="307145" cy="306745"/>
    <xdr:pic>
      <xdr:nvPicPr>
        <xdr:cNvPr id="15" name="Imagen 14" descr="Dedo Clic Aquí PNG transparente - StickPNG">
          <a:extLst>
            <a:ext uri="{FF2B5EF4-FFF2-40B4-BE49-F238E27FC236}">
              <a16:creationId xmlns:a16="http://schemas.microsoft.com/office/drawing/2014/main" id="{00000000-0008-0000-0A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7108" y="690293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123646</xdr:colOff>
      <xdr:row>21</xdr:row>
      <xdr:rowOff>124184</xdr:rowOff>
    </xdr:from>
    <xdr:to>
      <xdr:col>4</xdr:col>
      <xdr:colOff>2190571</xdr:colOff>
      <xdr:row>21</xdr:row>
      <xdr:rowOff>488830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0A00-000010000000}"/>
            </a:ext>
          </a:extLst>
        </xdr:cNvPr>
        <xdr:cNvSpPr/>
      </xdr:nvSpPr>
      <xdr:spPr>
        <a:xfrm>
          <a:off x="9359086" y="12979124"/>
          <a:ext cx="2066925" cy="364646"/>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204158</xdr:colOff>
      <xdr:row>21</xdr:row>
      <xdr:rowOff>152759</xdr:rowOff>
    </xdr:from>
    <xdr:ext cx="307145" cy="306745"/>
    <xdr:pic>
      <xdr:nvPicPr>
        <xdr:cNvPr id="17" name="Imagen 16" descr="Dedo Clic Aquí PNG transparente - StickPNG">
          <a:extLst>
            <a:ext uri="{FF2B5EF4-FFF2-40B4-BE49-F238E27FC236}">
              <a16:creationId xmlns:a16="http://schemas.microsoft.com/office/drawing/2014/main" id="{00000000-0008-0000-0A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9598" y="1300769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34</xdr:row>
      <xdr:rowOff>85725</xdr:rowOff>
    </xdr:from>
    <xdr:to>
      <xdr:col>4</xdr:col>
      <xdr:colOff>2209800</xdr:colOff>
      <xdr:row>36</xdr:row>
      <xdr:rowOff>38100</xdr:rowOff>
    </xdr:to>
    <xdr:sp macro="" textlink="">
      <xdr:nvSpPr>
        <xdr:cNvPr id="18" name="Rectángulo: esquinas redondeadas 17">
          <a:hlinkClick xmlns:r="http://schemas.openxmlformats.org/officeDocument/2006/relationships" r:id="rId14"/>
          <a:extLst>
            <a:ext uri="{FF2B5EF4-FFF2-40B4-BE49-F238E27FC236}">
              <a16:creationId xmlns:a16="http://schemas.microsoft.com/office/drawing/2014/main" id="{00000000-0008-0000-0A00-000012000000}"/>
            </a:ext>
          </a:extLst>
        </xdr:cNvPr>
        <xdr:cNvSpPr/>
      </xdr:nvSpPr>
      <xdr:spPr>
        <a:xfrm>
          <a:off x="9378315" y="23479125"/>
          <a:ext cx="2066925"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34</xdr:row>
      <xdr:rowOff>114300</xdr:rowOff>
    </xdr:from>
    <xdr:ext cx="307145" cy="306745"/>
    <xdr:pic>
      <xdr:nvPicPr>
        <xdr:cNvPr id="19" name="Imagen 18" descr="Dedo Clic Aquí PNG transparente - StickPNG">
          <a:extLst>
            <a:ext uri="{FF2B5EF4-FFF2-40B4-BE49-F238E27FC236}">
              <a16:creationId xmlns:a16="http://schemas.microsoft.com/office/drawing/2014/main" id="{00000000-0008-0000-0A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235077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51</xdr:row>
      <xdr:rowOff>2714625</xdr:rowOff>
    </xdr:from>
    <xdr:to>
      <xdr:col>4</xdr:col>
      <xdr:colOff>2247900</xdr:colOff>
      <xdr:row>52</xdr:row>
      <xdr:rowOff>142875</xdr:rowOff>
    </xdr:to>
    <xdr:sp macro="" textlink="">
      <xdr:nvSpPr>
        <xdr:cNvPr id="22" name="Rectángulo: esquinas redondeadas 21">
          <a:hlinkClick xmlns:r="http://schemas.openxmlformats.org/officeDocument/2006/relationships" r:id="rId16"/>
          <a:extLst>
            <a:ext uri="{FF2B5EF4-FFF2-40B4-BE49-F238E27FC236}">
              <a16:creationId xmlns:a16="http://schemas.microsoft.com/office/drawing/2014/main" id="{00000000-0008-0000-0A00-000016000000}"/>
            </a:ext>
          </a:extLst>
        </xdr:cNvPr>
        <xdr:cNvSpPr/>
      </xdr:nvSpPr>
      <xdr:spPr>
        <a:xfrm>
          <a:off x="9416415" y="43344465"/>
          <a:ext cx="206692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333375</xdr:colOff>
      <xdr:row>51</xdr:row>
      <xdr:rowOff>2743200</xdr:rowOff>
    </xdr:from>
    <xdr:ext cx="307145" cy="306745"/>
    <xdr:pic>
      <xdr:nvPicPr>
        <xdr:cNvPr id="23" name="Imagen 22" descr="Dedo Clic Aquí PNG transparente - StickPNG">
          <a:extLst>
            <a:ext uri="{FF2B5EF4-FFF2-40B4-BE49-F238E27FC236}">
              <a16:creationId xmlns:a16="http://schemas.microsoft.com/office/drawing/2014/main" id="{00000000-0008-0000-0A00-00001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8815" y="4337304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126683</xdr:colOff>
      <xdr:row>48</xdr:row>
      <xdr:rowOff>59532</xdr:rowOff>
    </xdr:from>
    <xdr:to>
      <xdr:col>4</xdr:col>
      <xdr:colOff>2201228</xdr:colOff>
      <xdr:row>49</xdr:row>
      <xdr:rowOff>21432</xdr:rowOff>
    </xdr:to>
    <xdr:sp macro="" textlink="">
      <xdr:nvSpPr>
        <xdr:cNvPr id="24" name="Rectángulo: esquinas redondeadas 23">
          <a:hlinkClick xmlns:r="http://schemas.openxmlformats.org/officeDocument/2006/relationships" r:id="rId17"/>
          <a:extLst>
            <a:ext uri="{FF2B5EF4-FFF2-40B4-BE49-F238E27FC236}">
              <a16:creationId xmlns:a16="http://schemas.microsoft.com/office/drawing/2014/main" id="{00000000-0008-0000-0A00-000018000000}"/>
            </a:ext>
          </a:extLst>
        </xdr:cNvPr>
        <xdr:cNvSpPr/>
      </xdr:nvSpPr>
      <xdr:spPr>
        <a:xfrm>
          <a:off x="9365933" y="28432126"/>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279083</xdr:colOff>
      <xdr:row>48</xdr:row>
      <xdr:rowOff>97632</xdr:rowOff>
    </xdr:from>
    <xdr:ext cx="307145" cy="306745"/>
    <xdr:pic>
      <xdr:nvPicPr>
        <xdr:cNvPr id="25" name="Imagen 24" descr="Dedo Clic Aquí PNG transparente - StickPNG">
          <a:extLst>
            <a:ext uri="{FF2B5EF4-FFF2-40B4-BE49-F238E27FC236}">
              <a16:creationId xmlns:a16="http://schemas.microsoft.com/office/drawing/2014/main" id="{00000000-0008-0000-0A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8333" y="284702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124778</xdr:colOff>
      <xdr:row>45</xdr:row>
      <xdr:rowOff>412909</xdr:rowOff>
    </xdr:from>
    <xdr:to>
      <xdr:col>4</xdr:col>
      <xdr:colOff>2212658</xdr:colOff>
      <xdr:row>46</xdr:row>
      <xdr:rowOff>378619</xdr:rowOff>
    </xdr:to>
    <xdr:sp macro="" textlink="">
      <xdr:nvSpPr>
        <xdr:cNvPr id="26" name="Rectángulo: esquinas redondeadas 25">
          <a:hlinkClick xmlns:r="http://schemas.openxmlformats.org/officeDocument/2006/relationships" r:id="rId18"/>
          <a:extLst>
            <a:ext uri="{FF2B5EF4-FFF2-40B4-BE49-F238E27FC236}">
              <a16:creationId xmlns:a16="http://schemas.microsoft.com/office/drawing/2014/main" id="{00000000-0008-0000-0A00-00001A000000}"/>
            </a:ext>
          </a:extLst>
        </xdr:cNvPr>
        <xdr:cNvSpPr/>
      </xdr:nvSpPr>
      <xdr:spPr>
        <a:xfrm>
          <a:off x="9364028" y="27499628"/>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277178</xdr:colOff>
      <xdr:row>46</xdr:row>
      <xdr:rowOff>22384</xdr:rowOff>
    </xdr:from>
    <xdr:ext cx="307145" cy="306745"/>
    <xdr:pic>
      <xdr:nvPicPr>
        <xdr:cNvPr id="27" name="Imagen 26" descr="Dedo Clic Aquí PNG transparente - StickPNG">
          <a:extLst>
            <a:ext uri="{FF2B5EF4-FFF2-40B4-BE49-F238E27FC236}">
              <a16:creationId xmlns:a16="http://schemas.microsoft.com/office/drawing/2014/main" id="{00000000-0008-0000-0A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6428" y="2753772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119063</xdr:colOff>
      <xdr:row>44</xdr:row>
      <xdr:rowOff>238125</xdr:rowOff>
    </xdr:from>
    <xdr:to>
      <xdr:col>4</xdr:col>
      <xdr:colOff>2214563</xdr:colOff>
      <xdr:row>44</xdr:row>
      <xdr:rowOff>640080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0A00-00001C000000}"/>
            </a:ext>
          </a:extLst>
        </xdr:cNvPr>
        <xdr:cNvSpPr/>
      </xdr:nvSpPr>
      <xdr:spPr>
        <a:xfrm>
          <a:off x="9358313" y="26443781"/>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44</xdr:row>
      <xdr:rowOff>276225</xdr:rowOff>
    </xdr:from>
    <xdr:ext cx="307145" cy="306745"/>
    <xdr:pic>
      <xdr:nvPicPr>
        <xdr:cNvPr id="29" name="Imagen 28" descr="Dedo Clic Aquí PNG transparente - StickPNG">
          <a:extLst>
            <a:ext uri="{FF2B5EF4-FFF2-40B4-BE49-F238E27FC236}">
              <a16:creationId xmlns:a16="http://schemas.microsoft.com/office/drawing/2014/main" id="{00000000-0008-0000-0A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2648188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188596</xdr:colOff>
      <xdr:row>39</xdr:row>
      <xdr:rowOff>333375</xdr:rowOff>
    </xdr:from>
    <xdr:to>
      <xdr:col>4</xdr:col>
      <xdr:colOff>2263141</xdr:colOff>
      <xdr:row>40</xdr:row>
      <xdr:rowOff>274320</xdr:rowOff>
    </xdr:to>
    <xdr:sp macro="" textlink="">
      <xdr:nvSpPr>
        <xdr:cNvPr id="38" name="Rectángulo: esquinas redondeadas 37">
          <a:hlinkClick xmlns:r="http://schemas.openxmlformats.org/officeDocument/2006/relationships" r:id="rId20"/>
          <a:extLst>
            <a:ext uri="{FF2B5EF4-FFF2-40B4-BE49-F238E27FC236}">
              <a16:creationId xmlns:a16="http://schemas.microsoft.com/office/drawing/2014/main" id="{00000000-0008-0000-0A00-000026000000}"/>
            </a:ext>
          </a:extLst>
        </xdr:cNvPr>
        <xdr:cNvSpPr/>
      </xdr:nvSpPr>
      <xdr:spPr>
        <a:xfrm>
          <a:off x="9427846" y="24824531"/>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340996</xdr:colOff>
      <xdr:row>39</xdr:row>
      <xdr:rowOff>352425</xdr:rowOff>
    </xdr:from>
    <xdr:ext cx="307145" cy="306745"/>
    <xdr:pic>
      <xdr:nvPicPr>
        <xdr:cNvPr id="39" name="Imagen 38" descr="Dedo Clic Aquí PNG transparente - StickPNG">
          <a:extLst>
            <a:ext uri="{FF2B5EF4-FFF2-40B4-BE49-F238E27FC236}">
              <a16:creationId xmlns:a16="http://schemas.microsoft.com/office/drawing/2014/main" id="{00000000-0008-0000-0A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0246" y="2484358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42</xdr:row>
      <xdr:rowOff>162400</xdr:rowOff>
    </xdr:from>
    <xdr:to>
      <xdr:col>4</xdr:col>
      <xdr:colOff>2243138</xdr:colOff>
      <xdr:row>42</xdr:row>
      <xdr:rowOff>543400</xdr:rowOff>
    </xdr:to>
    <xdr:sp macro="" textlink="">
      <xdr:nvSpPr>
        <xdr:cNvPr id="40" name="Rectángulo: esquinas redondeadas 39">
          <a:hlinkClick xmlns:r="http://schemas.openxmlformats.org/officeDocument/2006/relationships" r:id="rId21"/>
          <a:extLst>
            <a:ext uri="{FF2B5EF4-FFF2-40B4-BE49-F238E27FC236}">
              <a16:creationId xmlns:a16="http://schemas.microsoft.com/office/drawing/2014/main" id="{00000000-0008-0000-0A00-000028000000}"/>
            </a:ext>
          </a:extLst>
        </xdr:cNvPr>
        <xdr:cNvSpPr/>
      </xdr:nvSpPr>
      <xdr:spPr>
        <a:xfrm>
          <a:off x="9405938" y="26284713"/>
          <a:ext cx="2076450" cy="3810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259557</xdr:colOff>
      <xdr:row>42</xdr:row>
      <xdr:rowOff>182403</xdr:rowOff>
    </xdr:from>
    <xdr:ext cx="307145" cy="306745"/>
    <xdr:pic>
      <xdr:nvPicPr>
        <xdr:cNvPr id="41" name="Imagen 40" descr="Dedo Clic Aquí PNG transparente - StickPNG">
          <a:extLst>
            <a:ext uri="{FF2B5EF4-FFF2-40B4-BE49-F238E27FC236}">
              <a16:creationId xmlns:a16="http://schemas.microsoft.com/office/drawing/2014/main" id="{00000000-0008-0000-0A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7" y="2630471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1.xml><?xml version="1.0" encoding="utf-8"?>
<xdr:wsDr xmlns:xdr="http://schemas.openxmlformats.org/drawingml/2006/spreadsheetDrawing" xmlns:a="http://schemas.openxmlformats.org/drawingml/2006/main">
  <xdr:twoCellAnchor>
    <xdr:from>
      <xdr:col>2</xdr:col>
      <xdr:colOff>81280</xdr:colOff>
      <xdr:row>0</xdr:row>
      <xdr:rowOff>1</xdr:rowOff>
    </xdr:from>
    <xdr:to>
      <xdr:col>2</xdr:col>
      <xdr:colOff>3072790</xdr:colOff>
      <xdr:row>0</xdr:row>
      <xdr:rowOff>429847</xdr:rowOff>
    </xdr:to>
    <xdr:sp macro="" textlink="">
      <xdr:nvSpPr>
        <xdr:cNvPr id="11" name="Diagrama de flujo: operación manual 10">
          <a:hlinkClick xmlns:r="http://schemas.openxmlformats.org/officeDocument/2006/relationships" r:id="rId1"/>
          <a:extLst>
            <a:ext uri="{FF2B5EF4-FFF2-40B4-BE49-F238E27FC236}">
              <a16:creationId xmlns:a16="http://schemas.microsoft.com/office/drawing/2014/main" id="{00000000-0008-0000-0B00-00000B000000}"/>
            </a:ext>
          </a:extLst>
        </xdr:cNvPr>
        <xdr:cNvSpPr/>
      </xdr:nvSpPr>
      <xdr:spPr>
        <a:xfrm>
          <a:off x="164592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2578605</xdr:colOff>
      <xdr:row>0</xdr:row>
      <xdr:rowOff>0</xdr:rowOff>
    </xdr:from>
    <xdr:to>
      <xdr:col>3</xdr:col>
      <xdr:colOff>571433</xdr:colOff>
      <xdr:row>0</xdr:row>
      <xdr:rowOff>438159</xdr:rowOff>
    </xdr:to>
    <xdr:sp macro="" textlink="">
      <xdr:nvSpPr>
        <xdr:cNvPr id="12" name="Diagrama de flujo: operación manual 11">
          <a:hlinkClick xmlns:r="http://schemas.openxmlformats.org/officeDocument/2006/relationships" r:id="rId2"/>
          <a:extLst>
            <a:ext uri="{FF2B5EF4-FFF2-40B4-BE49-F238E27FC236}">
              <a16:creationId xmlns:a16="http://schemas.microsoft.com/office/drawing/2014/main" id="{00000000-0008-0000-0B00-00000C000000}"/>
            </a:ext>
          </a:extLst>
        </xdr:cNvPr>
        <xdr:cNvSpPr/>
      </xdr:nvSpPr>
      <xdr:spPr>
        <a:xfrm>
          <a:off x="4143245"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29768</xdr:colOff>
      <xdr:row>0</xdr:row>
      <xdr:rowOff>0</xdr:rowOff>
    </xdr:from>
    <xdr:to>
      <xdr:col>4</xdr:col>
      <xdr:colOff>2035380</xdr:colOff>
      <xdr:row>0</xdr:row>
      <xdr:rowOff>440675</xdr:rowOff>
    </xdr:to>
    <xdr:sp macro="" textlink="">
      <xdr:nvSpPr>
        <xdr:cNvPr id="13" name="Diagrama de flujo: operación manual 12">
          <a:hlinkClick xmlns:r="http://schemas.openxmlformats.org/officeDocument/2006/relationships" r:id="rId3"/>
          <a:extLst>
            <a:ext uri="{FF2B5EF4-FFF2-40B4-BE49-F238E27FC236}">
              <a16:creationId xmlns:a16="http://schemas.microsoft.com/office/drawing/2014/main" id="{00000000-0008-0000-0B00-00000D000000}"/>
            </a:ext>
          </a:extLst>
        </xdr:cNvPr>
        <xdr:cNvSpPr/>
      </xdr:nvSpPr>
      <xdr:spPr>
        <a:xfrm flipH="1">
          <a:off x="6582968" y="0"/>
          <a:ext cx="30012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C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0C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0C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0C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0C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0C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0C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0C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0C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DE VACUNACION</a:t>
          </a:r>
          <a:r>
            <a:rPr lang="es-ES" sz="1600" b="1" i="1">
              <a:solidFill>
                <a:schemeClr val="accent1">
                  <a:lumMod val="75000"/>
                </a:schemeClr>
              </a:solidFill>
              <a:latin typeface="Arial Rounded MT Bold" panose="020F0704030504030204" pitchFamily="34" charset="0"/>
              <a:cs typeface="Segoe UI" panose="020B0502040204020203" pitchFamily="34" charset="0"/>
            </a:rPr>
            <a:t> </a:t>
          </a:r>
        </a:p>
      </xdr:txBody>
    </xdr:sp>
    <xdr:clientData/>
  </xdr:twoCellAnchor>
  <xdr:twoCellAnchor>
    <xdr:from>
      <xdr:col>4</xdr:col>
      <xdr:colOff>142875</xdr:colOff>
      <xdr:row>30</xdr:row>
      <xdr:rowOff>85725</xdr:rowOff>
    </xdr:from>
    <xdr:to>
      <xdr:col>4</xdr:col>
      <xdr:colOff>2209800</xdr:colOff>
      <xdr:row>32</xdr:row>
      <xdr:rowOff>38100</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0C00-00000E000000}"/>
            </a:ext>
          </a:extLst>
        </xdr:cNvPr>
        <xdr:cNvSpPr/>
      </xdr:nvSpPr>
      <xdr:spPr>
        <a:xfrm>
          <a:off x="9378315" y="26969085"/>
          <a:ext cx="2066925"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30</xdr:row>
      <xdr:rowOff>114300</xdr:rowOff>
    </xdr:from>
    <xdr:ext cx="307145" cy="306745"/>
    <xdr:pic>
      <xdr:nvPicPr>
        <xdr:cNvPr id="15" name="Imagen 14" descr="Dedo Clic Aquí PNG transparente - StickPNG">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269976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30</xdr:row>
      <xdr:rowOff>85725</xdr:rowOff>
    </xdr:from>
    <xdr:to>
      <xdr:col>4</xdr:col>
      <xdr:colOff>2209800</xdr:colOff>
      <xdr:row>32</xdr:row>
      <xdr:rowOff>38100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0C00-000010000000}"/>
            </a:ext>
          </a:extLst>
        </xdr:cNvPr>
        <xdr:cNvSpPr/>
      </xdr:nvSpPr>
      <xdr:spPr>
        <a:xfrm>
          <a:off x="9378315" y="26969085"/>
          <a:ext cx="2066925"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30</xdr:row>
      <xdr:rowOff>114300</xdr:rowOff>
    </xdr:from>
    <xdr:ext cx="307145" cy="306745"/>
    <xdr:pic>
      <xdr:nvPicPr>
        <xdr:cNvPr id="17" name="Imagen 16" descr="Dedo Clic Aquí PNG transparente - StickPNG">
          <a:extLst>
            <a:ext uri="{FF2B5EF4-FFF2-40B4-BE49-F238E27FC236}">
              <a16:creationId xmlns:a16="http://schemas.microsoft.com/office/drawing/2014/main" id="{00000000-0008-0000-0C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269976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152400</xdr:colOff>
      <xdr:row>47</xdr:row>
      <xdr:rowOff>2762250</xdr:rowOff>
    </xdr:from>
    <xdr:to>
      <xdr:col>4</xdr:col>
      <xdr:colOff>2219325</xdr:colOff>
      <xdr:row>48</xdr:row>
      <xdr:rowOff>66675</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0C00-000012000000}"/>
            </a:ext>
          </a:extLst>
        </xdr:cNvPr>
        <xdr:cNvSpPr/>
      </xdr:nvSpPr>
      <xdr:spPr>
        <a:xfrm>
          <a:off x="9391650" y="341280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304800</xdr:colOff>
      <xdr:row>47</xdr:row>
      <xdr:rowOff>2790825</xdr:rowOff>
    </xdr:from>
    <xdr:ext cx="307145" cy="306745"/>
    <xdr:pic>
      <xdr:nvPicPr>
        <xdr:cNvPr id="19" name="Imagen 18" descr="Dedo Clic Aquí PNG transparente - StickPNG">
          <a:extLst>
            <a:ext uri="{FF2B5EF4-FFF2-40B4-BE49-F238E27FC236}">
              <a16:creationId xmlns:a16="http://schemas.microsoft.com/office/drawing/2014/main" id="{00000000-0008-0000-0C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4050" y="341566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171450</xdr:colOff>
      <xdr:row>20</xdr:row>
      <xdr:rowOff>1095375</xdr:rowOff>
    </xdr:from>
    <xdr:to>
      <xdr:col>4</xdr:col>
      <xdr:colOff>2238375</xdr:colOff>
      <xdr:row>20</xdr:row>
      <xdr:rowOff>1466850</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0C00-000014000000}"/>
            </a:ext>
          </a:extLst>
        </xdr:cNvPr>
        <xdr:cNvSpPr/>
      </xdr:nvSpPr>
      <xdr:spPr>
        <a:xfrm>
          <a:off x="9406890" y="130206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323850</xdr:colOff>
      <xdr:row>20</xdr:row>
      <xdr:rowOff>1123950</xdr:rowOff>
    </xdr:from>
    <xdr:ext cx="307145" cy="306745"/>
    <xdr:pic>
      <xdr:nvPicPr>
        <xdr:cNvPr id="21" name="Imagen 20" descr="Dedo Clic Aquí PNG transparente - StickPNG">
          <a:extLst>
            <a:ext uri="{FF2B5EF4-FFF2-40B4-BE49-F238E27FC236}">
              <a16:creationId xmlns:a16="http://schemas.microsoft.com/office/drawing/2014/main" id="{00000000-0008-0000-0C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9290" y="130492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209550</xdr:colOff>
      <xdr:row>22</xdr:row>
      <xdr:rowOff>381000</xdr:rowOff>
    </xdr:from>
    <xdr:to>
      <xdr:col>4</xdr:col>
      <xdr:colOff>2276475</xdr:colOff>
      <xdr:row>22</xdr:row>
      <xdr:rowOff>752475</xdr:rowOff>
    </xdr:to>
    <xdr:sp macro="" textlink="">
      <xdr:nvSpPr>
        <xdr:cNvPr id="22" name="Rectángulo: esquinas redondeadas 21">
          <a:hlinkClick xmlns:r="http://schemas.openxmlformats.org/officeDocument/2006/relationships" r:id="rId18"/>
          <a:extLst>
            <a:ext uri="{FF2B5EF4-FFF2-40B4-BE49-F238E27FC236}">
              <a16:creationId xmlns:a16="http://schemas.microsoft.com/office/drawing/2014/main" id="{00000000-0008-0000-0C00-000016000000}"/>
            </a:ext>
          </a:extLst>
        </xdr:cNvPr>
        <xdr:cNvSpPr/>
      </xdr:nvSpPr>
      <xdr:spPr>
        <a:xfrm>
          <a:off x="9444990" y="1659636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361950</xdr:colOff>
      <xdr:row>22</xdr:row>
      <xdr:rowOff>409575</xdr:rowOff>
    </xdr:from>
    <xdr:ext cx="307145" cy="306745"/>
    <xdr:pic>
      <xdr:nvPicPr>
        <xdr:cNvPr id="23" name="Imagen 22" descr="Dedo Clic Aquí PNG transparente - StickPNG">
          <a:extLst>
            <a:ext uri="{FF2B5EF4-FFF2-40B4-BE49-F238E27FC236}">
              <a16:creationId xmlns:a16="http://schemas.microsoft.com/office/drawing/2014/main" id="{00000000-0008-0000-0C00-00001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7390" y="1662493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171450</xdr:colOff>
      <xdr:row>20</xdr:row>
      <xdr:rowOff>1095375</xdr:rowOff>
    </xdr:from>
    <xdr:to>
      <xdr:col>4</xdr:col>
      <xdr:colOff>2238375</xdr:colOff>
      <xdr:row>20</xdr:row>
      <xdr:rowOff>1466850</xdr:rowOff>
    </xdr:to>
    <xdr:sp macro="" textlink="">
      <xdr:nvSpPr>
        <xdr:cNvPr id="24" name="Rectángulo: esquinas redondeadas 23">
          <a:hlinkClick xmlns:r="http://schemas.openxmlformats.org/officeDocument/2006/relationships" r:id="rId17"/>
          <a:extLst>
            <a:ext uri="{FF2B5EF4-FFF2-40B4-BE49-F238E27FC236}">
              <a16:creationId xmlns:a16="http://schemas.microsoft.com/office/drawing/2014/main" id="{00000000-0008-0000-0C00-000018000000}"/>
            </a:ext>
          </a:extLst>
        </xdr:cNvPr>
        <xdr:cNvSpPr/>
      </xdr:nvSpPr>
      <xdr:spPr>
        <a:xfrm>
          <a:off x="9406890" y="130206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323850</xdr:colOff>
      <xdr:row>20</xdr:row>
      <xdr:rowOff>1123950</xdr:rowOff>
    </xdr:from>
    <xdr:ext cx="307145" cy="306745"/>
    <xdr:pic>
      <xdr:nvPicPr>
        <xdr:cNvPr id="25" name="Imagen 24" descr="Dedo Clic Aquí PNG transparente - StickPNG">
          <a:extLst>
            <a:ext uri="{FF2B5EF4-FFF2-40B4-BE49-F238E27FC236}">
              <a16:creationId xmlns:a16="http://schemas.microsoft.com/office/drawing/2014/main" id="{00000000-0008-0000-0C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9290" y="130492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209550</xdr:colOff>
      <xdr:row>22</xdr:row>
      <xdr:rowOff>381000</xdr:rowOff>
    </xdr:from>
    <xdr:to>
      <xdr:col>4</xdr:col>
      <xdr:colOff>2276475</xdr:colOff>
      <xdr:row>22</xdr:row>
      <xdr:rowOff>752475</xdr:rowOff>
    </xdr:to>
    <xdr:sp macro="" textlink="">
      <xdr:nvSpPr>
        <xdr:cNvPr id="26" name="Rectángulo: esquinas redondeadas 25">
          <a:hlinkClick xmlns:r="http://schemas.openxmlformats.org/officeDocument/2006/relationships" r:id="rId18"/>
          <a:extLst>
            <a:ext uri="{FF2B5EF4-FFF2-40B4-BE49-F238E27FC236}">
              <a16:creationId xmlns:a16="http://schemas.microsoft.com/office/drawing/2014/main" id="{00000000-0008-0000-0C00-00001A000000}"/>
            </a:ext>
          </a:extLst>
        </xdr:cNvPr>
        <xdr:cNvSpPr/>
      </xdr:nvSpPr>
      <xdr:spPr>
        <a:xfrm>
          <a:off x="9444990" y="1659636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361950</xdr:colOff>
      <xdr:row>22</xdr:row>
      <xdr:rowOff>409575</xdr:rowOff>
    </xdr:from>
    <xdr:ext cx="307145" cy="306745"/>
    <xdr:pic>
      <xdr:nvPicPr>
        <xdr:cNvPr id="27" name="Imagen 26" descr="Dedo Clic Aquí PNG transparente - StickPNG">
          <a:extLst>
            <a:ext uri="{FF2B5EF4-FFF2-40B4-BE49-F238E27FC236}">
              <a16:creationId xmlns:a16="http://schemas.microsoft.com/office/drawing/2014/main" id="{00000000-0008-0000-0C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7390" y="1662493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25</xdr:row>
      <xdr:rowOff>2609850</xdr:rowOff>
    </xdr:from>
    <xdr:to>
      <xdr:col>4</xdr:col>
      <xdr:colOff>2228850</xdr:colOff>
      <xdr:row>25</xdr:row>
      <xdr:rowOff>2981325</xdr:rowOff>
    </xdr:to>
    <xdr:sp macro="" textlink="">
      <xdr:nvSpPr>
        <xdr:cNvPr id="30" name="Rectángulo: esquinas redondeadas 29">
          <a:hlinkClick xmlns:r="http://schemas.openxmlformats.org/officeDocument/2006/relationships" r:id="rId19"/>
          <a:extLst>
            <a:ext uri="{FF2B5EF4-FFF2-40B4-BE49-F238E27FC236}">
              <a16:creationId xmlns:a16="http://schemas.microsoft.com/office/drawing/2014/main" id="{00000000-0008-0000-0C00-00001E000000}"/>
            </a:ext>
          </a:extLst>
        </xdr:cNvPr>
        <xdr:cNvSpPr/>
      </xdr:nvSpPr>
      <xdr:spPr>
        <a:xfrm>
          <a:off x="9397365" y="2538603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314325</xdr:colOff>
      <xdr:row>25</xdr:row>
      <xdr:rowOff>2638425</xdr:rowOff>
    </xdr:from>
    <xdr:ext cx="307145" cy="306745"/>
    <xdr:pic>
      <xdr:nvPicPr>
        <xdr:cNvPr id="31" name="Imagen 30" descr="Dedo Clic Aquí PNG transparente - StickPNG">
          <a:extLst>
            <a:ext uri="{FF2B5EF4-FFF2-40B4-BE49-F238E27FC236}">
              <a16:creationId xmlns:a16="http://schemas.microsoft.com/office/drawing/2014/main" id="{00000000-0008-0000-0C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9765" y="2541460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25</xdr:row>
      <xdr:rowOff>1131093</xdr:rowOff>
    </xdr:from>
    <xdr:to>
      <xdr:col>4</xdr:col>
      <xdr:colOff>2227421</xdr:colOff>
      <xdr:row>25</xdr:row>
      <xdr:rowOff>1498758</xdr:rowOff>
    </xdr:to>
    <xdr:sp macro="" textlink="">
      <xdr:nvSpPr>
        <xdr:cNvPr id="32" name="Rectángulo: esquinas redondeadas 31">
          <a:hlinkClick xmlns:r="http://schemas.openxmlformats.org/officeDocument/2006/relationships" r:id="rId20"/>
          <a:extLst>
            <a:ext uri="{FF2B5EF4-FFF2-40B4-BE49-F238E27FC236}">
              <a16:creationId xmlns:a16="http://schemas.microsoft.com/office/drawing/2014/main" id="{00000000-0008-0000-0C00-000020000000}"/>
            </a:ext>
          </a:extLst>
        </xdr:cNvPr>
        <xdr:cNvSpPr/>
      </xdr:nvSpPr>
      <xdr:spPr>
        <a:xfrm>
          <a:off x="9394031" y="23907749"/>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25</xdr:row>
      <xdr:rowOff>1155858</xdr:rowOff>
    </xdr:from>
    <xdr:ext cx="307145" cy="306745"/>
    <xdr:pic>
      <xdr:nvPicPr>
        <xdr:cNvPr id="33" name="Imagen 32" descr="Dedo Clic Aquí PNG transparente - StickPNG">
          <a:extLst>
            <a:ext uri="{FF2B5EF4-FFF2-40B4-BE49-F238E27FC236}">
              <a16:creationId xmlns:a16="http://schemas.microsoft.com/office/drawing/2014/main" id="{00000000-0008-0000-0C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393251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150495</xdr:colOff>
      <xdr:row>44</xdr:row>
      <xdr:rowOff>317183</xdr:rowOff>
    </xdr:from>
    <xdr:to>
      <xdr:col>4</xdr:col>
      <xdr:colOff>2225040</xdr:colOff>
      <xdr:row>45</xdr:row>
      <xdr:rowOff>235745</xdr:rowOff>
    </xdr:to>
    <xdr:sp macro="" textlink="">
      <xdr:nvSpPr>
        <xdr:cNvPr id="34" name="Rectángulo: esquinas redondeadas 33">
          <a:hlinkClick xmlns:r="http://schemas.openxmlformats.org/officeDocument/2006/relationships" r:id="rId21"/>
          <a:extLst>
            <a:ext uri="{FF2B5EF4-FFF2-40B4-BE49-F238E27FC236}">
              <a16:creationId xmlns:a16="http://schemas.microsoft.com/office/drawing/2014/main" id="{00000000-0008-0000-0C00-000022000000}"/>
            </a:ext>
          </a:extLst>
        </xdr:cNvPr>
        <xdr:cNvSpPr/>
      </xdr:nvSpPr>
      <xdr:spPr>
        <a:xfrm>
          <a:off x="9389745" y="32297371"/>
          <a:ext cx="2074545" cy="38290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302895</xdr:colOff>
      <xdr:row>44</xdr:row>
      <xdr:rowOff>355283</xdr:rowOff>
    </xdr:from>
    <xdr:ext cx="307145" cy="306745"/>
    <xdr:pic>
      <xdr:nvPicPr>
        <xdr:cNvPr id="35" name="Imagen 34" descr="Dedo Clic Aquí PNG transparente - StickPNG">
          <a:extLst>
            <a:ext uri="{FF2B5EF4-FFF2-40B4-BE49-F238E27FC236}">
              <a16:creationId xmlns:a16="http://schemas.microsoft.com/office/drawing/2014/main" id="{00000000-0008-0000-0C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2145" y="3233547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148590</xdr:colOff>
      <xdr:row>42</xdr:row>
      <xdr:rowOff>234315</xdr:rowOff>
    </xdr:from>
    <xdr:to>
      <xdr:col>4</xdr:col>
      <xdr:colOff>2236470</xdr:colOff>
      <xdr:row>43</xdr:row>
      <xdr:rowOff>176213</xdr:rowOff>
    </xdr:to>
    <xdr:sp macro="" textlink="">
      <xdr:nvSpPr>
        <xdr:cNvPr id="36" name="Rectángulo: esquinas redondeadas 35">
          <a:hlinkClick xmlns:r="http://schemas.openxmlformats.org/officeDocument/2006/relationships" r:id="rId22"/>
          <a:extLst>
            <a:ext uri="{FF2B5EF4-FFF2-40B4-BE49-F238E27FC236}">
              <a16:creationId xmlns:a16="http://schemas.microsoft.com/office/drawing/2014/main" id="{00000000-0008-0000-0C00-000024000000}"/>
            </a:ext>
          </a:extLst>
        </xdr:cNvPr>
        <xdr:cNvSpPr/>
      </xdr:nvSpPr>
      <xdr:spPr>
        <a:xfrm>
          <a:off x="9387840" y="3135725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300990</xdr:colOff>
      <xdr:row>42</xdr:row>
      <xdr:rowOff>272415</xdr:rowOff>
    </xdr:from>
    <xdr:ext cx="307145" cy="306745"/>
    <xdr:pic>
      <xdr:nvPicPr>
        <xdr:cNvPr id="37" name="Imagen 36" descr="Dedo Clic Aquí PNG transparente - StickPNG">
          <a:extLst>
            <a:ext uri="{FF2B5EF4-FFF2-40B4-BE49-F238E27FC236}">
              <a16:creationId xmlns:a16="http://schemas.microsoft.com/office/drawing/2014/main" id="{00000000-0008-0000-0C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0240" y="3139535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40</xdr:row>
      <xdr:rowOff>297656</xdr:rowOff>
    </xdr:from>
    <xdr:to>
      <xdr:col>4</xdr:col>
      <xdr:colOff>2238375</xdr:colOff>
      <xdr:row>41</xdr:row>
      <xdr:rowOff>44767</xdr:rowOff>
    </xdr:to>
    <xdr:sp macro="" textlink="">
      <xdr:nvSpPr>
        <xdr:cNvPr id="38" name="Rectángulo: esquinas redondeadas 37">
          <a:hlinkClick xmlns:r="http://schemas.openxmlformats.org/officeDocument/2006/relationships" r:id="rId23"/>
          <a:extLst>
            <a:ext uri="{FF2B5EF4-FFF2-40B4-BE49-F238E27FC236}">
              <a16:creationId xmlns:a16="http://schemas.microsoft.com/office/drawing/2014/main" id="{00000000-0008-0000-0C00-000026000000}"/>
            </a:ext>
          </a:extLst>
        </xdr:cNvPr>
        <xdr:cNvSpPr/>
      </xdr:nvSpPr>
      <xdr:spPr>
        <a:xfrm>
          <a:off x="9382125" y="3030140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40</xdr:row>
      <xdr:rowOff>335756</xdr:rowOff>
    </xdr:from>
    <xdr:ext cx="307145" cy="306745"/>
    <xdr:pic>
      <xdr:nvPicPr>
        <xdr:cNvPr id="39" name="Imagen 38" descr="Dedo Clic Aquí PNG transparente - StickPNG">
          <a:extLst>
            <a:ext uri="{FF2B5EF4-FFF2-40B4-BE49-F238E27FC236}">
              <a16:creationId xmlns:a16="http://schemas.microsoft.com/office/drawing/2014/main" id="{00000000-0008-0000-0C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5" y="303395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164783</xdr:colOff>
      <xdr:row>37</xdr:row>
      <xdr:rowOff>83344</xdr:rowOff>
    </xdr:from>
    <xdr:to>
      <xdr:col>4</xdr:col>
      <xdr:colOff>2239328</xdr:colOff>
      <xdr:row>37</xdr:row>
      <xdr:rowOff>456724</xdr:rowOff>
    </xdr:to>
    <xdr:sp macro="" textlink="">
      <xdr:nvSpPr>
        <xdr:cNvPr id="40" name="Rectángulo: esquinas redondeadas 39">
          <a:hlinkClick xmlns:r="http://schemas.openxmlformats.org/officeDocument/2006/relationships" r:id="rId24"/>
          <a:extLst>
            <a:ext uri="{FF2B5EF4-FFF2-40B4-BE49-F238E27FC236}">
              <a16:creationId xmlns:a16="http://schemas.microsoft.com/office/drawing/2014/main" id="{00000000-0008-0000-0C00-000028000000}"/>
            </a:ext>
          </a:extLst>
        </xdr:cNvPr>
        <xdr:cNvSpPr/>
      </xdr:nvSpPr>
      <xdr:spPr>
        <a:xfrm>
          <a:off x="9404033" y="28694063"/>
          <a:ext cx="2074545" cy="37338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317183</xdr:colOff>
      <xdr:row>37</xdr:row>
      <xdr:rowOff>102394</xdr:rowOff>
    </xdr:from>
    <xdr:ext cx="307145" cy="306745"/>
    <xdr:pic>
      <xdr:nvPicPr>
        <xdr:cNvPr id="41" name="Imagen 40" descr="Dedo Clic Aquí PNG transparente - StickPNG">
          <a:extLst>
            <a:ext uri="{FF2B5EF4-FFF2-40B4-BE49-F238E27FC236}">
              <a16:creationId xmlns:a16="http://schemas.microsoft.com/office/drawing/2014/main" id="{00000000-0008-0000-0C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6433" y="2871311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38</xdr:row>
      <xdr:rowOff>789622</xdr:rowOff>
    </xdr:from>
    <xdr:to>
      <xdr:col>4</xdr:col>
      <xdr:colOff>2219325</xdr:colOff>
      <xdr:row>38</xdr:row>
      <xdr:rowOff>1170622</xdr:rowOff>
    </xdr:to>
    <xdr:sp macro="" textlink="">
      <xdr:nvSpPr>
        <xdr:cNvPr id="42" name="Rectángulo: esquinas redondeadas 41">
          <a:hlinkClick xmlns:r="http://schemas.openxmlformats.org/officeDocument/2006/relationships" r:id="rId25"/>
          <a:extLst>
            <a:ext uri="{FF2B5EF4-FFF2-40B4-BE49-F238E27FC236}">
              <a16:creationId xmlns:a16="http://schemas.microsoft.com/office/drawing/2014/main" id="{00000000-0008-0000-0C00-00002A000000}"/>
            </a:ext>
          </a:extLst>
        </xdr:cNvPr>
        <xdr:cNvSpPr/>
      </xdr:nvSpPr>
      <xdr:spPr>
        <a:xfrm>
          <a:off x="9382125" y="30150435"/>
          <a:ext cx="2076450" cy="3810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235744</xdr:colOff>
      <xdr:row>38</xdr:row>
      <xdr:rowOff>819150</xdr:rowOff>
    </xdr:from>
    <xdr:ext cx="307145" cy="306745"/>
    <xdr:pic>
      <xdr:nvPicPr>
        <xdr:cNvPr id="43" name="Imagen 42" descr="Dedo Clic Aquí PNG transparente - StickPNG">
          <a:extLst>
            <a:ext uri="{FF2B5EF4-FFF2-40B4-BE49-F238E27FC236}">
              <a16:creationId xmlns:a16="http://schemas.microsoft.com/office/drawing/2014/main" id="{00000000-0008-0000-0C00-00002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4994" y="301799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9</xdr:row>
      <xdr:rowOff>762000</xdr:rowOff>
    </xdr:from>
    <xdr:to>
      <xdr:col>4</xdr:col>
      <xdr:colOff>2251234</xdr:colOff>
      <xdr:row>9</xdr:row>
      <xdr:rowOff>1141095</xdr:rowOff>
    </xdr:to>
    <xdr:sp macro="" textlink="">
      <xdr:nvSpPr>
        <xdr:cNvPr id="44" name="Rectángulo: esquinas redondeadas 43">
          <a:hlinkClick xmlns:r="http://schemas.openxmlformats.org/officeDocument/2006/relationships" r:id="rId14"/>
          <a:extLst>
            <a:ext uri="{FF2B5EF4-FFF2-40B4-BE49-F238E27FC236}">
              <a16:creationId xmlns:a16="http://schemas.microsoft.com/office/drawing/2014/main" id="{00000000-0008-0000-0C00-00002C000000}"/>
            </a:ext>
          </a:extLst>
        </xdr:cNvPr>
        <xdr:cNvSpPr/>
      </xdr:nvSpPr>
      <xdr:spPr>
        <a:xfrm>
          <a:off x="9417844" y="5203031"/>
          <a:ext cx="2072640"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330994</xdr:colOff>
      <xdr:row>9</xdr:row>
      <xdr:rowOff>786765</xdr:rowOff>
    </xdr:from>
    <xdr:ext cx="307145" cy="306745"/>
    <xdr:pic>
      <xdr:nvPicPr>
        <xdr:cNvPr id="45" name="Imagen 44" descr="Dedo Clic Aquí PNG transparente - StickPNG">
          <a:extLst>
            <a:ext uri="{FF2B5EF4-FFF2-40B4-BE49-F238E27FC236}">
              <a16:creationId xmlns:a16="http://schemas.microsoft.com/office/drawing/2014/main" id="{00000000-0008-0000-0C00-00002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0244" y="522779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139065</xdr:colOff>
      <xdr:row>13</xdr:row>
      <xdr:rowOff>892968</xdr:rowOff>
    </xdr:from>
    <xdr:to>
      <xdr:col>4</xdr:col>
      <xdr:colOff>2211705</xdr:colOff>
      <xdr:row>13</xdr:row>
      <xdr:rowOff>1272063</xdr:rowOff>
    </xdr:to>
    <xdr:sp macro="" textlink="">
      <xdr:nvSpPr>
        <xdr:cNvPr id="46" name="Rectángulo: esquinas redondeadas 45">
          <a:hlinkClick xmlns:r="http://schemas.openxmlformats.org/officeDocument/2006/relationships" r:id="rId14"/>
          <a:extLst>
            <a:ext uri="{FF2B5EF4-FFF2-40B4-BE49-F238E27FC236}">
              <a16:creationId xmlns:a16="http://schemas.microsoft.com/office/drawing/2014/main" id="{00000000-0008-0000-0C00-00002E000000}"/>
            </a:ext>
          </a:extLst>
        </xdr:cNvPr>
        <xdr:cNvSpPr/>
      </xdr:nvSpPr>
      <xdr:spPr>
        <a:xfrm>
          <a:off x="9378315" y="7774781"/>
          <a:ext cx="2072640"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291465</xdr:colOff>
      <xdr:row>13</xdr:row>
      <xdr:rowOff>917733</xdr:rowOff>
    </xdr:from>
    <xdr:ext cx="307145" cy="306745"/>
    <xdr:pic>
      <xdr:nvPicPr>
        <xdr:cNvPr id="47" name="Imagen 46" descr="Dedo Clic Aquí PNG transparente - StickPNG">
          <a:extLst>
            <a:ext uri="{FF2B5EF4-FFF2-40B4-BE49-F238E27FC236}">
              <a16:creationId xmlns:a16="http://schemas.microsoft.com/office/drawing/2014/main" id="{00000000-0008-0000-0C00-00002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779954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3.xml><?xml version="1.0" encoding="utf-8"?>
<xdr:wsDr xmlns:xdr="http://schemas.openxmlformats.org/drawingml/2006/spreadsheetDrawing" xmlns:a="http://schemas.openxmlformats.org/drawingml/2006/main">
  <xdr:twoCellAnchor>
    <xdr:from>
      <xdr:col>1</xdr:col>
      <xdr:colOff>617220</xdr:colOff>
      <xdr:row>0</xdr:row>
      <xdr:rowOff>1</xdr:rowOff>
    </xdr:from>
    <xdr:to>
      <xdr:col>2</xdr:col>
      <xdr:colOff>2686710</xdr:colOff>
      <xdr:row>0</xdr:row>
      <xdr:rowOff>429847</xdr:rowOff>
    </xdr:to>
    <xdr:sp macro="" textlink="">
      <xdr:nvSpPr>
        <xdr:cNvPr id="8" name="Diagrama de flujo: operación manual 7">
          <a:hlinkClick xmlns:r="http://schemas.openxmlformats.org/officeDocument/2006/relationships" r:id="rId1"/>
          <a:extLst>
            <a:ext uri="{FF2B5EF4-FFF2-40B4-BE49-F238E27FC236}">
              <a16:creationId xmlns:a16="http://schemas.microsoft.com/office/drawing/2014/main" id="{00000000-0008-0000-0D00-000008000000}"/>
            </a:ext>
          </a:extLst>
        </xdr:cNvPr>
        <xdr:cNvSpPr/>
      </xdr:nvSpPr>
      <xdr:spPr>
        <a:xfrm>
          <a:off x="139446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2192525</xdr:colOff>
      <xdr:row>0</xdr:row>
      <xdr:rowOff>0</xdr:rowOff>
    </xdr:from>
    <xdr:to>
      <xdr:col>3</xdr:col>
      <xdr:colOff>144713</xdr:colOff>
      <xdr:row>0</xdr:row>
      <xdr:rowOff>438159</xdr:rowOff>
    </xdr:to>
    <xdr:sp macro="" textlink="">
      <xdr:nvSpPr>
        <xdr:cNvPr id="9" name="Diagrama de flujo: operación manual 8">
          <a:hlinkClick xmlns:r="http://schemas.openxmlformats.org/officeDocument/2006/relationships" r:id="rId2"/>
          <a:extLst>
            <a:ext uri="{FF2B5EF4-FFF2-40B4-BE49-F238E27FC236}">
              <a16:creationId xmlns:a16="http://schemas.microsoft.com/office/drawing/2014/main" id="{00000000-0008-0000-0D00-000009000000}"/>
            </a:ext>
          </a:extLst>
        </xdr:cNvPr>
        <xdr:cNvSpPr/>
      </xdr:nvSpPr>
      <xdr:spPr>
        <a:xfrm>
          <a:off x="3891785"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4632248</xdr:colOff>
      <xdr:row>0</xdr:row>
      <xdr:rowOff>0</xdr:rowOff>
    </xdr:from>
    <xdr:to>
      <xdr:col>4</xdr:col>
      <xdr:colOff>1613740</xdr:colOff>
      <xdr:row>0</xdr:row>
      <xdr:rowOff>440675</xdr:rowOff>
    </xdr:to>
    <xdr:sp macro="" textlink="">
      <xdr:nvSpPr>
        <xdr:cNvPr id="10" name="Diagrama de flujo: operación manual 9">
          <a:hlinkClick xmlns:r="http://schemas.openxmlformats.org/officeDocument/2006/relationships" r:id="rId3"/>
          <a:extLst>
            <a:ext uri="{FF2B5EF4-FFF2-40B4-BE49-F238E27FC236}">
              <a16:creationId xmlns:a16="http://schemas.microsoft.com/office/drawing/2014/main" id="{00000000-0008-0000-0D00-00000A000000}"/>
            </a:ext>
          </a:extLst>
        </xdr:cNvPr>
        <xdr:cNvSpPr/>
      </xdr:nvSpPr>
      <xdr:spPr>
        <a:xfrm flipH="1">
          <a:off x="6331508" y="0"/>
          <a:ext cx="30012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0E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0E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0E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0E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0E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0E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0E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0E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 SEGURIDAD Y SALUD EN EL TRABAJO</a:t>
          </a:r>
        </a:p>
      </xdr:txBody>
    </xdr:sp>
    <xdr:clientData/>
  </xdr:twoCellAnchor>
  <xdr:twoCellAnchor>
    <xdr:from>
      <xdr:col>4</xdr:col>
      <xdr:colOff>181155</xdr:colOff>
      <xdr:row>9</xdr:row>
      <xdr:rowOff>1728931</xdr:rowOff>
    </xdr:from>
    <xdr:to>
      <xdr:col>4</xdr:col>
      <xdr:colOff>2212397</xdr:colOff>
      <xdr:row>9</xdr:row>
      <xdr:rowOff>2070125</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0E00-00000E000000}"/>
            </a:ext>
          </a:extLst>
        </xdr:cNvPr>
        <xdr:cNvSpPr/>
      </xdr:nvSpPr>
      <xdr:spPr>
        <a:xfrm>
          <a:off x="9416595" y="6163771"/>
          <a:ext cx="2031242" cy="341194"/>
        </a:xfrm>
        <a:prstGeom prst="roundRect">
          <a:avLst>
            <a:gd name="adj" fmla="val 33453"/>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282697</xdr:colOff>
      <xdr:row>9</xdr:row>
      <xdr:rowOff>1723637</xdr:rowOff>
    </xdr:from>
    <xdr:ext cx="307145" cy="306745"/>
    <xdr:pic>
      <xdr:nvPicPr>
        <xdr:cNvPr id="15" name="Imagen 14" descr="Dedo Clic Aquí PNG transparente - StickPNG">
          <a:extLst>
            <a:ext uri="{FF2B5EF4-FFF2-40B4-BE49-F238E27FC236}">
              <a16:creationId xmlns:a16="http://schemas.microsoft.com/office/drawing/2014/main" id="{00000000-0008-0000-0E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8137" y="615847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171450</xdr:colOff>
      <xdr:row>21</xdr:row>
      <xdr:rowOff>1095375</xdr:rowOff>
    </xdr:from>
    <xdr:to>
      <xdr:col>4</xdr:col>
      <xdr:colOff>2238375</xdr:colOff>
      <xdr:row>21</xdr:row>
      <xdr:rowOff>1466850</xdr:rowOff>
    </xdr:to>
    <xdr:sp macro="" textlink="">
      <xdr:nvSpPr>
        <xdr:cNvPr id="16" name="Rectángulo: esquinas redondeadas 15">
          <a:hlinkClick xmlns:r="http://schemas.openxmlformats.org/officeDocument/2006/relationships" r:id="rId16"/>
          <a:extLst>
            <a:ext uri="{FF2B5EF4-FFF2-40B4-BE49-F238E27FC236}">
              <a16:creationId xmlns:a16="http://schemas.microsoft.com/office/drawing/2014/main" id="{00000000-0008-0000-0E00-000010000000}"/>
            </a:ext>
          </a:extLst>
        </xdr:cNvPr>
        <xdr:cNvSpPr/>
      </xdr:nvSpPr>
      <xdr:spPr>
        <a:xfrm>
          <a:off x="9406890" y="141255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323850</xdr:colOff>
      <xdr:row>21</xdr:row>
      <xdr:rowOff>1123950</xdr:rowOff>
    </xdr:from>
    <xdr:ext cx="307145" cy="306745"/>
    <xdr:pic>
      <xdr:nvPicPr>
        <xdr:cNvPr id="17" name="Imagen 16" descr="Dedo Clic Aquí PNG transparente - StickPNG">
          <a:extLst>
            <a:ext uri="{FF2B5EF4-FFF2-40B4-BE49-F238E27FC236}">
              <a16:creationId xmlns:a16="http://schemas.microsoft.com/office/drawing/2014/main" id="{00000000-0008-0000-0E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9290" y="141541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209550</xdr:colOff>
      <xdr:row>23</xdr:row>
      <xdr:rowOff>381000</xdr:rowOff>
    </xdr:from>
    <xdr:to>
      <xdr:col>4</xdr:col>
      <xdr:colOff>2276475</xdr:colOff>
      <xdr:row>23</xdr:row>
      <xdr:rowOff>752475</xdr:rowOff>
    </xdr:to>
    <xdr:sp macro="" textlink="">
      <xdr:nvSpPr>
        <xdr:cNvPr id="18" name="Rectángulo: esquinas redondeadas 17">
          <a:hlinkClick xmlns:r="http://schemas.openxmlformats.org/officeDocument/2006/relationships" r:id="rId17"/>
          <a:extLst>
            <a:ext uri="{FF2B5EF4-FFF2-40B4-BE49-F238E27FC236}">
              <a16:creationId xmlns:a16="http://schemas.microsoft.com/office/drawing/2014/main" id="{00000000-0008-0000-0E00-000012000000}"/>
            </a:ext>
          </a:extLst>
        </xdr:cNvPr>
        <xdr:cNvSpPr/>
      </xdr:nvSpPr>
      <xdr:spPr>
        <a:xfrm>
          <a:off x="9444990" y="171069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361950</xdr:colOff>
      <xdr:row>23</xdr:row>
      <xdr:rowOff>409575</xdr:rowOff>
    </xdr:from>
    <xdr:ext cx="307145" cy="306745"/>
    <xdr:pic>
      <xdr:nvPicPr>
        <xdr:cNvPr id="19" name="Imagen 18" descr="Dedo Clic Aquí PNG transparente - StickPNG">
          <a:extLst>
            <a:ext uri="{FF2B5EF4-FFF2-40B4-BE49-F238E27FC236}">
              <a16:creationId xmlns:a16="http://schemas.microsoft.com/office/drawing/2014/main" id="{00000000-0008-0000-0E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7390" y="171354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26</xdr:row>
      <xdr:rowOff>2609850</xdr:rowOff>
    </xdr:from>
    <xdr:to>
      <xdr:col>4</xdr:col>
      <xdr:colOff>2228850</xdr:colOff>
      <xdr:row>26</xdr:row>
      <xdr:rowOff>2981325</xdr:rowOff>
    </xdr:to>
    <xdr:sp macro="" textlink="">
      <xdr:nvSpPr>
        <xdr:cNvPr id="22" name="Rectángulo: esquinas redondeadas 21">
          <a:hlinkClick xmlns:r="http://schemas.openxmlformats.org/officeDocument/2006/relationships" r:id="rId18"/>
          <a:extLst>
            <a:ext uri="{FF2B5EF4-FFF2-40B4-BE49-F238E27FC236}">
              <a16:creationId xmlns:a16="http://schemas.microsoft.com/office/drawing/2014/main" id="{00000000-0008-0000-0E00-000016000000}"/>
            </a:ext>
          </a:extLst>
        </xdr:cNvPr>
        <xdr:cNvSpPr/>
      </xdr:nvSpPr>
      <xdr:spPr>
        <a:xfrm>
          <a:off x="9397365" y="2518791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314325</xdr:colOff>
      <xdr:row>26</xdr:row>
      <xdr:rowOff>2638425</xdr:rowOff>
    </xdr:from>
    <xdr:ext cx="307145" cy="306745"/>
    <xdr:pic>
      <xdr:nvPicPr>
        <xdr:cNvPr id="23" name="Imagen 22" descr="Dedo Clic Aquí PNG transparente - StickPNG">
          <a:extLst>
            <a:ext uri="{FF2B5EF4-FFF2-40B4-BE49-F238E27FC236}">
              <a16:creationId xmlns:a16="http://schemas.microsoft.com/office/drawing/2014/main" id="{00000000-0008-0000-0E00-00001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9765" y="252164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257735</xdr:colOff>
      <xdr:row>32</xdr:row>
      <xdr:rowOff>119343</xdr:rowOff>
    </xdr:from>
    <xdr:to>
      <xdr:col>4</xdr:col>
      <xdr:colOff>2209800</xdr:colOff>
      <xdr:row>33</xdr:row>
      <xdr:rowOff>257735</xdr:rowOff>
    </xdr:to>
    <xdr:sp macro="" textlink="">
      <xdr:nvSpPr>
        <xdr:cNvPr id="24" name="Rectángulo: esquinas redondeadas 23">
          <a:hlinkClick xmlns:r="http://schemas.openxmlformats.org/officeDocument/2006/relationships" r:id="rId14"/>
          <a:extLst>
            <a:ext uri="{FF2B5EF4-FFF2-40B4-BE49-F238E27FC236}">
              <a16:creationId xmlns:a16="http://schemas.microsoft.com/office/drawing/2014/main" id="{00000000-0008-0000-0E00-000018000000}"/>
            </a:ext>
          </a:extLst>
        </xdr:cNvPr>
        <xdr:cNvSpPr/>
      </xdr:nvSpPr>
      <xdr:spPr>
        <a:xfrm>
          <a:off x="9493175" y="27017943"/>
          <a:ext cx="1952065" cy="35175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306481</xdr:colOff>
      <xdr:row>32</xdr:row>
      <xdr:rowOff>136712</xdr:rowOff>
    </xdr:from>
    <xdr:ext cx="307145" cy="306745"/>
    <xdr:pic>
      <xdr:nvPicPr>
        <xdr:cNvPr id="25" name="Imagen 24" descr="Dedo Clic Aquí PNG transparente - StickPNG">
          <a:extLst>
            <a:ext uri="{FF2B5EF4-FFF2-40B4-BE49-F238E27FC236}">
              <a16:creationId xmlns:a16="http://schemas.microsoft.com/office/drawing/2014/main" id="{00000000-0008-0000-0E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1921" y="2703531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48</xdr:row>
      <xdr:rowOff>2657475</xdr:rowOff>
    </xdr:from>
    <xdr:to>
      <xdr:col>4</xdr:col>
      <xdr:colOff>2247900</xdr:colOff>
      <xdr:row>49</xdr:row>
      <xdr:rowOff>0</xdr:rowOff>
    </xdr:to>
    <xdr:sp macro="" textlink="">
      <xdr:nvSpPr>
        <xdr:cNvPr id="26" name="Rectángulo: esquinas redondeadas 25">
          <a:hlinkClick xmlns:r="http://schemas.openxmlformats.org/officeDocument/2006/relationships" r:id="rId19"/>
          <a:extLst>
            <a:ext uri="{FF2B5EF4-FFF2-40B4-BE49-F238E27FC236}">
              <a16:creationId xmlns:a16="http://schemas.microsoft.com/office/drawing/2014/main" id="{00000000-0008-0000-0E00-00001A000000}"/>
            </a:ext>
          </a:extLst>
        </xdr:cNvPr>
        <xdr:cNvSpPr/>
      </xdr:nvSpPr>
      <xdr:spPr>
        <a:xfrm>
          <a:off x="9420225" y="3429952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333375</xdr:colOff>
      <xdr:row>48</xdr:row>
      <xdr:rowOff>2686050</xdr:rowOff>
    </xdr:from>
    <xdr:ext cx="307145" cy="306745"/>
    <xdr:pic>
      <xdr:nvPicPr>
        <xdr:cNvPr id="27" name="Imagen 26" descr="Dedo Clic Aquí PNG transparente - StickPNG">
          <a:extLst>
            <a:ext uri="{FF2B5EF4-FFF2-40B4-BE49-F238E27FC236}">
              <a16:creationId xmlns:a16="http://schemas.microsoft.com/office/drawing/2014/main" id="{00000000-0008-0000-0E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2625" y="343281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156881</xdr:colOff>
      <xdr:row>16</xdr:row>
      <xdr:rowOff>930088</xdr:rowOff>
    </xdr:from>
    <xdr:to>
      <xdr:col>4</xdr:col>
      <xdr:colOff>2188123</xdr:colOff>
      <xdr:row>16</xdr:row>
      <xdr:rowOff>1271282</xdr:rowOff>
    </xdr:to>
    <xdr:sp macro="" textlink="">
      <xdr:nvSpPr>
        <xdr:cNvPr id="28" name="Rectángulo: esquinas redondeadas 27">
          <a:hlinkClick xmlns:r="http://schemas.openxmlformats.org/officeDocument/2006/relationships" r:id="rId14"/>
          <a:extLst>
            <a:ext uri="{FF2B5EF4-FFF2-40B4-BE49-F238E27FC236}">
              <a16:creationId xmlns:a16="http://schemas.microsoft.com/office/drawing/2014/main" id="{00000000-0008-0000-0E00-00001C000000}"/>
            </a:ext>
          </a:extLst>
        </xdr:cNvPr>
        <xdr:cNvSpPr/>
      </xdr:nvSpPr>
      <xdr:spPr>
        <a:xfrm>
          <a:off x="9392321" y="10691308"/>
          <a:ext cx="2031242" cy="341194"/>
        </a:xfrm>
        <a:prstGeom prst="roundRect">
          <a:avLst>
            <a:gd name="adj" fmla="val 33453"/>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212912</xdr:colOff>
      <xdr:row>16</xdr:row>
      <xdr:rowOff>941294</xdr:rowOff>
    </xdr:from>
    <xdr:ext cx="307145" cy="306745"/>
    <xdr:pic>
      <xdr:nvPicPr>
        <xdr:cNvPr id="29" name="Imagen 28" descr="Dedo Clic Aquí PNG transparente - StickPNG">
          <a:extLst>
            <a:ext uri="{FF2B5EF4-FFF2-40B4-BE49-F238E27FC236}">
              <a16:creationId xmlns:a16="http://schemas.microsoft.com/office/drawing/2014/main" id="{00000000-0008-0000-0E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8352" y="1070251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119062</xdr:colOff>
      <xdr:row>26</xdr:row>
      <xdr:rowOff>1131094</xdr:rowOff>
    </xdr:from>
    <xdr:to>
      <xdr:col>4</xdr:col>
      <xdr:colOff>2189797</xdr:colOff>
      <xdr:row>26</xdr:row>
      <xdr:rowOff>1498759</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0E00-00001E000000}"/>
            </a:ext>
          </a:extLst>
        </xdr:cNvPr>
        <xdr:cNvSpPr/>
      </xdr:nvSpPr>
      <xdr:spPr>
        <a:xfrm>
          <a:off x="9358312" y="23705344"/>
          <a:ext cx="2070735"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271462</xdr:colOff>
      <xdr:row>26</xdr:row>
      <xdr:rowOff>1155859</xdr:rowOff>
    </xdr:from>
    <xdr:ext cx="307145" cy="306745"/>
    <xdr:pic>
      <xdr:nvPicPr>
        <xdr:cNvPr id="31" name="Imagen 30" descr="Dedo Clic Aquí PNG transparente - StickPNG">
          <a:extLst>
            <a:ext uri="{FF2B5EF4-FFF2-40B4-BE49-F238E27FC236}">
              <a16:creationId xmlns:a16="http://schemas.microsoft.com/office/drawing/2014/main" id="{00000000-0008-0000-0E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2" y="2373010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114776</xdr:colOff>
      <xdr:row>45</xdr:row>
      <xdr:rowOff>208122</xdr:rowOff>
    </xdr:from>
    <xdr:to>
      <xdr:col>4</xdr:col>
      <xdr:colOff>2189321</xdr:colOff>
      <xdr:row>46</xdr:row>
      <xdr:rowOff>98585</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0E00-000020000000}"/>
            </a:ext>
          </a:extLst>
        </xdr:cNvPr>
        <xdr:cNvSpPr/>
      </xdr:nvSpPr>
      <xdr:spPr>
        <a:xfrm>
          <a:off x="9354026" y="31902560"/>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267176</xdr:colOff>
      <xdr:row>45</xdr:row>
      <xdr:rowOff>246222</xdr:rowOff>
    </xdr:from>
    <xdr:ext cx="307145" cy="306745"/>
    <xdr:pic>
      <xdr:nvPicPr>
        <xdr:cNvPr id="33" name="Imagen 32" descr="Dedo Clic Aquí PNG transparente - StickPNG">
          <a:extLst>
            <a:ext uri="{FF2B5EF4-FFF2-40B4-BE49-F238E27FC236}">
              <a16:creationId xmlns:a16="http://schemas.microsoft.com/office/drawing/2014/main" id="{00000000-0008-0000-0E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6426" y="319406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112871</xdr:colOff>
      <xdr:row>43</xdr:row>
      <xdr:rowOff>132874</xdr:rowOff>
    </xdr:from>
    <xdr:to>
      <xdr:col>4</xdr:col>
      <xdr:colOff>2200751</xdr:colOff>
      <xdr:row>44</xdr:row>
      <xdr:rowOff>96679</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0E00-000022000000}"/>
            </a:ext>
          </a:extLst>
        </xdr:cNvPr>
        <xdr:cNvSpPr/>
      </xdr:nvSpPr>
      <xdr:spPr>
        <a:xfrm>
          <a:off x="9352121" y="30970062"/>
          <a:ext cx="2087880" cy="39243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265271</xdr:colOff>
      <xdr:row>43</xdr:row>
      <xdr:rowOff>170974</xdr:rowOff>
    </xdr:from>
    <xdr:ext cx="307145" cy="306745"/>
    <xdr:pic>
      <xdr:nvPicPr>
        <xdr:cNvPr id="35" name="Imagen 34" descr="Dedo Clic Aquí PNG transparente - StickPNG">
          <a:extLst>
            <a:ext uri="{FF2B5EF4-FFF2-40B4-BE49-F238E27FC236}">
              <a16:creationId xmlns:a16="http://schemas.microsoft.com/office/drawing/2014/main" id="{00000000-0008-0000-0E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4521" y="310081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107156</xdr:colOff>
      <xdr:row>41</xdr:row>
      <xdr:rowOff>285750</xdr:rowOff>
    </xdr:from>
    <xdr:to>
      <xdr:col>4</xdr:col>
      <xdr:colOff>2202656</xdr:colOff>
      <xdr:row>41</xdr:row>
      <xdr:rowOff>687705</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0E00-000024000000}"/>
            </a:ext>
          </a:extLst>
        </xdr:cNvPr>
        <xdr:cNvSpPr/>
      </xdr:nvSpPr>
      <xdr:spPr>
        <a:xfrm>
          <a:off x="9346406" y="29908500"/>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259556</xdr:colOff>
      <xdr:row>41</xdr:row>
      <xdr:rowOff>323850</xdr:rowOff>
    </xdr:from>
    <xdr:ext cx="307145" cy="306745"/>
    <xdr:pic>
      <xdr:nvPicPr>
        <xdr:cNvPr id="37" name="Imagen 36" descr="Dedo Clic Aquí PNG transparente - StickPNG">
          <a:extLst>
            <a:ext uri="{FF2B5EF4-FFF2-40B4-BE49-F238E27FC236}">
              <a16:creationId xmlns:a16="http://schemas.microsoft.com/office/drawing/2014/main" id="{00000000-0008-0000-0E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6" y="299466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164783</xdr:colOff>
      <xdr:row>37</xdr:row>
      <xdr:rowOff>285751</xdr:rowOff>
    </xdr:from>
    <xdr:to>
      <xdr:col>4</xdr:col>
      <xdr:colOff>2239328</xdr:colOff>
      <xdr:row>39</xdr:row>
      <xdr:rowOff>16193</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0E00-000026000000}"/>
            </a:ext>
          </a:extLst>
        </xdr:cNvPr>
        <xdr:cNvSpPr/>
      </xdr:nvSpPr>
      <xdr:spPr>
        <a:xfrm>
          <a:off x="9404033" y="28622626"/>
          <a:ext cx="2074545" cy="37338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317183</xdr:colOff>
      <xdr:row>37</xdr:row>
      <xdr:rowOff>304801</xdr:rowOff>
    </xdr:from>
    <xdr:ext cx="307145" cy="306745"/>
    <xdr:pic>
      <xdr:nvPicPr>
        <xdr:cNvPr id="39" name="Imagen 38" descr="Dedo Clic Aquí PNG transparente - StickPNG">
          <a:extLst>
            <a:ext uri="{FF2B5EF4-FFF2-40B4-BE49-F238E27FC236}">
              <a16:creationId xmlns:a16="http://schemas.microsoft.com/office/drawing/2014/main" id="{00000000-0008-0000-0E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6433" y="286416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39</xdr:row>
      <xdr:rowOff>1097280</xdr:rowOff>
    </xdr:from>
    <xdr:to>
      <xdr:col>4</xdr:col>
      <xdr:colOff>2219325</xdr:colOff>
      <xdr:row>39</xdr:row>
      <xdr:rowOff>1483995</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0E00-000028000000}"/>
            </a:ext>
          </a:extLst>
        </xdr:cNvPr>
        <xdr:cNvSpPr/>
      </xdr:nvSpPr>
      <xdr:spPr>
        <a:xfrm>
          <a:off x="9382125" y="30077093"/>
          <a:ext cx="2076450" cy="38671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235744</xdr:colOff>
      <xdr:row>39</xdr:row>
      <xdr:rowOff>1126808</xdr:rowOff>
    </xdr:from>
    <xdr:ext cx="307145" cy="306745"/>
    <xdr:pic>
      <xdr:nvPicPr>
        <xdr:cNvPr id="41" name="Imagen 40" descr="Dedo Clic Aquí PNG transparente - StickPNG">
          <a:extLst>
            <a:ext uri="{FF2B5EF4-FFF2-40B4-BE49-F238E27FC236}">
              <a16:creationId xmlns:a16="http://schemas.microsoft.com/office/drawing/2014/main" id="{00000000-0008-0000-0E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4994" y="3010662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5.xml><?xml version="1.0" encoding="utf-8"?>
<xdr:wsDr xmlns:xdr="http://schemas.openxmlformats.org/drawingml/2006/spreadsheetDrawing" xmlns:a="http://schemas.openxmlformats.org/drawingml/2006/main">
  <xdr:twoCellAnchor>
    <xdr:from>
      <xdr:col>1</xdr:col>
      <xdr:colOff>617220</xdr:colOff>
      <xdr:row>0</xdr:row>
      <xdr:rowOff>1</xdr:rowOff>
    </xdr:from>
    <xdr:to>
      <xdr:col>2</xdr:col>
      <xdr:colOff>2686710</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0F00-000002000000}"/>
            </a:ext>
          </a:extLst>
        </xdr:cNvPr>
        <xdr:cNvSpPr/>
      </xdr:nvSpPr>
      <xdr:spPr>
        <a:xfrm>
          <a:off x="139446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2192525</xdr:colOff>
      <xdr:row>0</xdr:row>
      <xdr:rowOff>0</xdr:rowOff>
    </xdr:from>
    <xdr:to>
      <xdr:col>3</xdr:col>
      <xdr:colOff>144713</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0F00-000003000000}"/>
            </a:ext>
          </a:extLst>
        </xdr:cNvPr>
        <xdr:cNvSpPr/>
      </xdr:nvSpPr>
      <xdr:spPr>
        <a:xfrm>
          <a:off x="3891785"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4632248</xdr:colOff>
      <xdr:row>0</xdr:row>
      <xdr:rowOff>0</xdr:rowOff>
    </xdr:from>
    <xdr:to>
      <xdr:col>4</xdr:col>
      <xdr:colOff>1613740</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0F00-000004000000}"/>
            </a:ext>
          </a:extLst>
        </xdr:cNvPr>
        <xdr:cNvSpPr/>
      </xdr:nvSpPr>
      <xdr:spPr>
        <a:xfrm flipH="1">
          <a:off x="6331508" y="0"/>
          <a:ext cx="30012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0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0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10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10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10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10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10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10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10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10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 TERAPIAS</a:t>
          </a:r>
        </a:p>
      </xdr:txBody>
    </xdr:sp>
    <xdr:clientData/>
  </xdr:twoCellAnchor>
  <xdr:twoCellAnchor>
    <xdr:from>
      <xdr:col>4</xdr:col>
      <xdr:colOff>137746</xdr:colOff>
      <xdr:row>12</xdr:row>
      <xdr:rowOff>1751868</xdr:rowOff>
    </xdr:from>
    <xdr:to>
      <xdr:col>4</xdr:col>
      <xdr:colOff>2204671</xdr:colOff>
      <xdr:row>12</xdr:row>
      <xdr:rowOff>2123343</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1000-00000E000000}"/>
            </a:ext>
          </a:extLst>
        </xdr:cNvPr>
        <xdr:cNvSpPr/>
      </xdr:nvSpPr>
      <xdr:spPr>
        <a:xfrm>
          <a:off x="9373186" y="6826788"/>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260839</xdr:colOff>
      <xdr:row>12</xdr:row>
      <xdr:rowOff>1809750</xdr:rowOff>
    </xdr:from>
    <xdr:ext cx="307145" cy="306745"/>
    <xdr:pic>
      <xdr:nvPicPr>
        <xdr:cNvPr id="15" name="Imagen 14" descr="Dedo Clic Aquí PNG transparente - StickPNG">
          <a:extLst>
            <a:ext uri="{FF2B5EF4-FFF2-40B4-BE49-F238E27FC236}">
              <a16:creationId xmlns:a16="http://schemas.microsoft.com/office/drawing/2014/main" id="{00000000-0008-0000-10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6279" y="688467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225669</xdr:colOff>
      <xdr:row>20</xdr:row>
      <xdr:rowOff>546589</xdr:rowOff>
    </xdr:from>
    <xdr:to>
      <xdr:col>4</xdr:col>
      <xdr:colOff>2292594</xdr:colOff>
      <xdr:row>21</xdr:row>
      <xdr:rowOff>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1000-000010000000}"/>
            </a:ext>
          </a:extLst>
        </xdr:cNvPr>
        <xdr:cNvSpPr/>
      </xdr:nvSpPr>
      <xdr:spPr>
        <a:xfrm>
          <a:off x="9461109" y="15679909"/>
          <a:ext cx="2066925" cy="314471"/>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231531</xdr:colOff>
      <xdr:row>20</xdr:row>
      <xdr:rowOff>560509</xdr:rowOff>
    </xdr:from>
    <xdr:ext cx="307145" cy="306745"/>
    <xdr:pic>
      <xdr:nvPicPr>
        <xdr:cNvPr id="17" name="Imagen 16" descr="Dedo Clic Aquí PNG transparente - StickPNG">
          <a:extLst>
            <a:ext uri="{FF2B5EF4-FFF2-40B4-BE49-F238E27FC236}">
              <a16:creationId xmlns:a16="http://schemas.microsoft.com/office/drawing/2014/main" id="{00000000-0008-0000-10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6971" y="1569382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230066</xdr:colOff>
      <xdr:row>28</xdr:row>
      <xdr:rowOff>1549644</xdr:rowOff>
    </xdr:from>
    <xdr:to>
      <xdr:col>4</xdr:col>
      <xdr:colOff>2296991</xdr:colOff>
      <xdr:row>28</xdr:row>
      <xdr:rowOff>1921119</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1000-000012000000}"/>
            </a:ext>
          </a:extLst>
        </xdr:cNvPr>
        <xdr:cNvSpPr/>
      </xdr:nvSpPr>
      <xdr:spPr>
        <a:xfrm>
          <a:off x="9465506" y="20584404"/>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353158</xdr:colOff>
      <xdr:row>28</xdr:row>
      <xdr:rowOff>1578220</xdr:rowOff>
    </xdr:from>
    <xdr:ext cx="307145" cy="306745"/>
    <xdr:pic>
      <xdr:nvPicPr>
        <xdr:cNvPr id="19" name="Imagen 18" descr="Dedo Clic Aquí PNG transparente - StickPNG">
          <a:extLst>
            <a:ext uri="{FF2B5EF4-FFF2-40B4-BE49-F238E27FC236}">
              <a16:creationId xmlns:a16="http://schemas.microsoft.com/office/drawing/2014/main" id="{00000000-0008-0000-10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8598" y="2061298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150934</xdr:colOff>
      <xdr:row>28</xdr:row>
      <xdr:rowOff>4923693</xdr:rowOff>
    </xdr:from>
    <xdr:to>
      <xdr:col>4</xdr:col>
      <xdr:colOff>2217859</xdr:colOff>
      <xdr:row>29</xdr:row>
      <xdr:rowOff>122361</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1000-000014000000}"/>
            </a:ext>
          </a:extLst>
        </xdr:cNvPr>
        <xdr:cNvSpPr/>
      </xdr:nvSpPr>
      <xdr:spPr>
        <a:xfrm>
          <a:off x="9386374" y="23958453"/>
          <a:ext cx="2066925" cy="37264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244719</xdr:colOff>
      <xdr:row>28</xdr:row>
      <xdr:rowOff>4966920</xdr:rowOff>
    </xdr:from>
    <xdr:ext cx="307145" cy="306745"/>
    <xdr:pic>
      <xdr:nvPicPr>
        <xdr:cNvPr id="21" name="Imagen 20" descr="Dedo Clic Aquí PNG transparente - StickPNG">
          <a:extLst>
            <a:ext uri="{FF2B5EF4-FFF2-40B4-BE49-F238E27FC236}">
              <a16:creationId xmlns:a16="http://schemas.microsoft.com/office/drawing/2014/main" id="{00000000-0008-0000-10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0159" y="2400168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128112</xdr:colOff>
      <xdr:row>33</xdr:row>
      <xdr:rowOff>2641759</xdr:rowOff>
    </xdr:from>
    <xdr:to>
      <xdr:col>4</xdr:col>
      <xdr:colOff>2189322</xdr:colOff>
      <xdr:row>33</xdr:row>
      <xdr:rowOff>3018949</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1000-000018000000}"/>
            </a:ext>
          </a:extLst>
        </xdr:cNvPr>
        <xdr:cNvSpPr/>
      </xdr:nvSpPr>
      <xdr:spPr>
        <a:xfrm>
          <a:off x="9367362" y="33764697"/>
          <a:ext cx="2061210" cy="37719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172220</xdr:colOff>
      <xdr:row>33</xdr:row>
      <xdr:rowOff>2676049</xdr:rowOff>
    </xdr:from>
    <xdr:ext cx="307145" cy="306745"/>
    <xdr:pic>
      <xdr:nvPicPr>
        <xdr:cNvPr id="25" name="Imagen 24" descr="Dedo Clic Aquí PNG transparente - StickPNG">
          <a:extLst>
            <a:ext uri="{FF2B5EF4-FFF2-40B4-BE49-F238E27FC236}">
              <a16:creationId xmlns:a16="http://schemas.microsoft.com/office/drawing/2014/main" id="{00000000-0008-0000-10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1470" y="3379898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219808</xdr:colOff>
      <xdr:row>37</xdr:row>
      <xdr:rowOff>190499</xdr:rowOff>
    </xdr:from>
    <xdr:to>
      <xdr:col>4</xdr:col>
      <xdr:colOff>2124808</xdr:colOff>
      <xdr:row>38</xdr:row>
      <xdr:rowOff>184638</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1000-00001A000000}"/>
            </a:ext>
          </a:extLst>
        </xdr:cNvPr>
        <xdr:cNvSpPr/>
      </xdr:nvSpPr>
      <xdr:spPr>
        <a:xfrm>
          <a:off x="9455248" y="36225479"/>
          <a:ext cx="1905000" cy="413239"/>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265967</xdr:colOff>
      <xdr:row>37</xdr:row>
      <xdr:rowOff>260839</xdr:rowOff>
    </xdr:from>
    <xdr:ext cx="307145" cy="306745"/>
    <xdr:pic>
      <xdr:nvPicPr>
        <xdr:cNvPr id="27" name="Imagen 26" descr="Dedo Clic Aquí PNG transparente - StickPNG">
          <a:extLst>
            <a:ext uri="{FF2B5EF4-FFF2-40B4-BE49-F238E27FC236}">
              <a16:creationId xmlns:a16="http://schemas.microsoft.com/office/drawing/2014/main" id="{00000000-0008-0000-10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1407" y="3629581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55</xdr:row>
      <xdr:rowOff>2676525</xdr:rowOff>
    </xdr:from>
    <xdr:to>
      <xdr:col>4</xdr:col>
      <xdr:colOff>2228850</xdr:colOff>
      <xdr:row>56</xdr:row>
      <xdr:rowOff>19050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1000-00001C000000}"/>
            </a:ext>
          </a:extLst>
        </xdr:cNvPr>
        <xdr:cNvSpPr/>
      </xdr:nvSpPr>
      <xdr:spPr>
        <a:xfrm>
          <a:off x="9401175" y="465867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314325</xdr:colOff>
      <xdr:row>55</xdr:row>
      <xdr:rowOff>2705100</xdr:rowOff>
    </xdr:from>
    <xdr:ext cx="307145" cy="306745"/>
    <xdr:pic>
      <xdr:nvPicPr>
        <xdr:cNvPr id="29" name="Imagen 28" descr="Dedo Clic Aquí PNG transparente - StickPNG">
          <a:extLst>
            <a:ext uri="{FF2B5EF4-FFF2-40B4-BE49-F238E27FC236}">
              <a16:creationId xmlns:a16="http://schemas.microsoft.com/office/drawing/2014/main" id="{00000000-0008-0000-10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3575" y="466153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33</xdr:row>
      <xdr:rowOff>1113473</xdr:rowOff>
    </xdr:from>
    <xdr:to>
      <xdr:col>4</xdr:col>
      <xdr:colOff>2235518</xdr:colOff>
      <xdr:row>33</xdr:row>
      <xdr:rowOff>1494473</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1000-00001E000000}"/>
            </a:ext>
          </a:extLst>
        </xdr:cNvPr>
        <xdr:cNvSpPr/>
      </xdr:nvSpPr>
      <xdr:spPr>
        <a:xfrm>
          <a:off x="9405938" y="32236411"/>
          <a:ext cx="2068830" cy="3810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33</xdr:row>
      <xdr:rowOff>1151573</xdr:rowOff>
    </xdr:from>
    <xdr:ext cx="307145" cy="306745"/>
    <xdr:pic>
      <xdr:nvPicPr>
        <xdr:cNvPr id="31" name="Imagen 30" descr="Dedo Clic Aquí PNG transparente - StickPNG">
          <a:extLst>
            <a:ext uri="{FF2B5EF4-FFF2-40B4-BE49-F238E27FC236}">
              <a16:creationId xmlns:a16="http://schemas.microsoft.com/office/drawing/2014/main" id="{00000000-0008-0000-10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3227451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126683</xdr:colOff>
      <xdr:row>52</xdr:row>
      <xdr:rowOff>107157</xdr:rowOff>
    </xdr:from>
    <xdr:to>
      <xdr:col>4</xdr:col>
      <xdr:colOff>2201228</xdr:colOff>
      <xdr:row>53</xdr:row>
      <xdr:rowOff>69057</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1000-000020000000}"/>
            </a:ext>
          </a:extLst>
        </xdr:cNvPr>
        <xdr:cNvSpPr/>
      </xdr:nvSpPr>
      <xdr:spPr>
        <a:xfrm>
          <a:off x="9365933" y="42802970"/>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279083</xdr:colOff>
      <xdr:row>52</xdr:row>
      <xdr:rowOff>145257</xdr:rowOff>
    </xdr:from>
    <xdr:ext cx="307145" cy="306745"/>
    <xdr:pic>
      <xdr:nvPicPr>
        <xdr:cNvPr id="33" name="Imagen 32" descr="Dedo Clic Aquí PNG transparente - StickPNG">
          <a:extLst>
            <a:ext uri="{FF2B5EF4-FFF2-40B4-BE49-F238E27FC236}">
              <a16:creationId xmlns:a16="http://schemas.microsoft.com/office/drawing/2014/main" id="{00000000-0008-0000-10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8333" y="4284107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124778</xdr:colOff>
      <xdr:row>50</xdr:row>
      <xdr:rowOff>31909</xdr:rowOff>
    </xdr:from>
    <xdr:to>
      <xdr:col>4</xdr:col>
      <xdr:colOff>2212658</xdr:colOff>
      <xdr:row>50</xdr:row>
      <xdr:rowOff>426244</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1000-000022000000}"/>
            </a:ext>
          </a:extLst>
        </xdr:cNvPr>
        <xdr:cNvSpPr/>
      </xdr:nvSpPr>
      <xdr:spPr>
        <a:xfrm>
          <a:off x="9364028" y="41870472"/>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277178</xdr:colOff>
      <xdr:row>50</xdr:row>
      <xdr:rowOff>70009</xdr:rowOff>
    </xdr:from>
    <xdr:ext cx="307145" cy="306745"/>
    <xdr:pic>
      <xdr:nvPicPr>
        <xdr:cNvPr id="35" name="Imagen 34" descr="Dedo Clic Aquí PNG transparente - StickPNG">
          <a:extLst>
            <a:ext uri="{FF2B5EF4-FFF2-40B4-BE49-F238E27FC236}">
              <a16:creationId xmlns:a16="http://schemas.microsoft.com/office/drawing/2014/main" id="{00000000-0008-0000-10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6428" y="4190857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119063</xdr:colOff>
      <xdr:row>48</xdr:row>
      <xdr:rowOff>285750</xdr:rowOff>
    </xdr:from>
    <xdr:to>
      <xdr:col>4</xdr:col>
      <xdr:colOff>2214563</xdr:colOff>
      <xdr:row>48</xdr:row>
      <xdr:rowOff>687705</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1000-000024000000}"/>
            </a:ext>
          </a:extLst>
        </xdr:cNvPr>
        <xdr:cNvSpPr/>
      </xdr:nvSpPr>
      <xdr:spPr>
        <a:xfrm>
          <a:off x="9358313" y="40814625"/>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48</xdr:row>
      <xdr:rowOff>323850</xdr:rowOff>
    </xdr:from>
    <xdr:ext cx="307145" cy="306745"/>
    <xdr:pic>
      <xdr:nvPicPr>
        <xdr:cNvPr id="37" name="Imagen 36" descr="Dedo Clic Aquí PNG transparente - StickPNG">
          <a:extLst>
            <a:ext uri="{FF2B5EF4-FFF2-40B4-BE49-F238E27FC236}">
              <a16:creationId xmlns:a16="http://schemas.microsoft.com/office/drawing/2014/main" id="{00000000-0008-0000-10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408527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200502</xdr:colOff>
      <xdr:row>44</xdr:row>
      <xdr:rowOff>130968</xdr:rowOff>
    </xdr:from>
    <xdr:to>
      <xdr:col>4</xdr:col>
      <xdr:colOff>2275047</xdr:colOff>
      <xdr:row>45</xdr:row>
      <xdr:rowOff>71913</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1000-000026000000}"/>
            </a:ext>
          </a:extLst>
        </xdr:cNvPr>
        <xdr:cNvSpPr/>
      </xdr:nvSpPr>
      <xdr:spPr>
        <a:xfrm>
          <a:off x="9439752" y="38921531"/>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352902</xdr:colOff>
      <xdr:row>44</xdr:row>
      <xdr:rowOff>150018</xdr:rowOff>
    </xdr:from>
    <xdr:ext cx="307145" cy="306745"/>
    <xdr:pic>
      <xdr:nvPicPr>
        <xdr:cNvPr id="39" name="Imagen 38" descr="Dedo Clic Aquí PNG transparente - StickPNG">
          <a:extLst>
            <a:ext uri="{FF2B5EF4-FFF2-40B4-BE49-F238E27FC236}">
              <a16:creationId xmlns:a16="http://schemas.microsoft.com/office/drawing/2014/main" id="{00000000-0008-0000-10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2152" y="3894058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46</xdr:row>
      <xdr:rowOff>497680</xdr:rowOff>
    </xdr:from>
    <xdr:to>
      <xdr:col>4</xdr:col>
      <xdr:colOff>2255044</xdr:colOff>
      <xdr:row>46</xdr:row>
      <xdr:rowOff>876775</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1000-000028000000}"/>
            </a:ext>
          </a:extLst>
        </xdr:cNvPr>
        <xdr:cNvSpPr/>
      </xdr:nvSpPr>
      <xdr:spPr>
        <a:xfrm>
          <a:off x="9417844" y="40383618"/>
          <a:ext cx="2076450"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46</xdr:row>
      <xdr:rowOff>517683</xdr:rowOff>
    </xdr:from>
    <xdr:ext cx="307145" cy="306745"/>
    <xdr:pic>
      <xdr:nvPicPr>
        <xdr:cNvPr id="41" name="Imagen 40" descr="Dedo Clic Aquí PNG transparente - StickPNG">
          <a:extLst>
            <a:ext uri="{FF2B5EF4-FFF2-40B4-BE49-F238E27FC236}">
              <a16:creationId xmlns:a16="http://schemas.microsoft.com/office/drawing/2014/main" id="{00000000-0008-0000-10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4040362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7.xml><?xml version="1.0" encoding="utf-8"?>
<xdr:wsDr xmlns:xdr="http://schemas.openxmlformats.org/drawingml/2006/spreadsheetDrawing" xmlns:a="http://schemas.openxmlformats.org/drawingml/2006/main">
  <xdr:twoCellAnchor>
    <xdr:from>
      <xdr:col>2</xdr:col>
      <xdr:colOff>81280</xdr:colOff>
      <xdr:row>0</xdr:row>
      <xdr:rowOff>1</xdr:rowOff>
    </xdr:from>
    <xdr:to>
      <xdr:col>2</xdr:col>
      <xdr:colOff>3072790</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1100-000002000000}"/>
            </a:ext>
          </a:extLst>
        </xdr:cNvPr>
        <xdr:cNvSpPr/>
      </xdr:nvSpPr>
      <xdr:spPr>
        <a:xfrm>
          <a:off x="164338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2578605</xdr:colOff>
      <xdr:row>0</xdr:row>
      <xdr:rowOff>0</xdr:rowOff>
    </xdr:from>
    <xdr:to>
      <xdr:col>3</xdr:col>
      <xdr:colOff>571433</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1100-000003000000}"/>
            </a:ext>
          </a:extLst>
        </xdr:cNvPr>
        <xdr:cNvSpPr/>
      </xdr:nvSpPr>
      <xdr:spPr>
        <a:xfrm>
          <a:off x="4140705"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29768</xdr:colOff>
      <xdr:row>0</xdr:row>
      <xdr:rowOff>0</xdr:rowOff>
    </xdr:from>
    <xdr:to>
      <xdr:col>4</xdr:col>
      <xdr:colOff>2035380</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1100-000004000000}"/>
            </a:ext>
          </a:extLst>
        </xdr:cNvPr>
        <xdr:cNvSpPr/>
      </xdr:nvSpPr>
      <xdr:spPr>
        <a:xfrm flipH="1">
          <a:off x="6582968" y="0"/>
          <a:ext cx="299621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2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2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12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12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12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12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12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12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12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FARMACÉUTICO</a:t>
          </a:r>
        </a:p>
      </xdr:txBody>
    </xdr:sp>
    <xdr:clientData/>
  </xdr:twoCellAnchor>
  <xdr:twoCellAnchor>
    <xdr:from>
      <xdr:col>4</xdr:col>
      <xdr:colOff>217715</xdr:colOff>
      <xdr:row>9</xdr:row>
      <xdr:rowOff>810381</xdr:rowOff>
    </xdr:from>
    <xdr:to>
      <xdr:col>4</xdr:col>
      <xdr:colOff>2308831</xdr:colOff>
      <xdr:row>9</xdr:row>
      <xdr:rowOff>1136952</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1200-00000E000000}"/>
            </a:ext>
          </a:extLst>
        </xdr:cNvPr>
        <xdr:cNvSpPr/>
      </xdr:nvSpPr>
      <xdr:spPr>
        <a:xfrm>
          <a:off x="9453155" y="5245221"/>
          <a:ext cx="2091116" cy="326571"/>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241905</xdr:colOff>
      <xdr:row>9</xdr:row>
      <xdr:rowOff>810381</xdr:rowOff>
    </xdr:from>
    <xdr:ext cx="307145" cy="306745"/>
    <xdr:pic>
      <xdr:nvPicPr>
        <xdr:cNvPr id="15" name="Imagen 14" descr="Dedo Clic Aquí PNG transparente - StickPNG">
          <a:extLst>
            <a:ext uri="{FF2B5EF4-FFF2-40B4-BE49-F238E27FC236}">
              <a16:creationId xmlns:a16="http://schemas.microsoft.com/office/drawing/2014/main" id="{00000000-0008-0000-12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345" y="524522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205618</xdr:colOff>
      <xdr:row>13</xdr:row>
      <xdr:rowOff>882952</xdr:rowOff>
    </xdr:from>
    <xdr:to>
      <xdr:col>4</xdr:col>
      <xdr:colOff>2272543</xdr:colOff>
      <xdr:row>13</xdr:row>
      <xdr:rowOff>1200940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1200-000010000000}"/>
            </a:ext>
          </a:extLst>
        </xdr:cNvPr>
        <xdr:cNvSpPr/>
      </xdr:nvSpPr>
      <xdr:spPr>
        <a:xfrm>
          <a:off x="9441058" y="7626652"/>
          <a:ext cx="2066925" cy="31798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278190</xdr:colOff>
      <xdr:row>13</xdr:row>
      <xdr:rowOff>895048</xdr:rowOff>
    </xdr:from>
    <xdr:ext cx="307145" cy="306745"/>
    <xdr:pic>
      <xdr:nvPicPr>
        <xdr:cNvPr id="17" name="Imagen 16" descr="Dedo Clic Aquí PNG transparente - StickPNG">
          <a:extLst>
            <a:ext uri="{FF2B5EF4-FFF2-40B4-BE49-F238E27FC236}">
              <a16:creationId xmlns:a16="http://schemas.microsoft.com/office/drawing/2014/main" id="{00000000-0008-0000-12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3630" y="763874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193524</xdr:colOff>
      <xdr:row>18</xdr:row>
      <xdr:rowOff>1282096</xdr:rowOff>
    </xdr:from>
    <xdr:to>
      <xdr:col>4</xdr:col>
      <xdr:colOff>2260449</xdr:colOff>
      <xdr:row>19</xdr:row>
      <xdr:rowOff>44904</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1200-000012000000}"/>
            </a:ext>
          </a:extLst>
        </xdr:cNvPr>
        <xdr:cNvSpPr/>
      </xdr:nvSpPr>
      <xdr:spPr>
        <a:xfrm>
          <a:off x="9428964" y="11203336"/>
          <a:ext cx="2066925" cy="37062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314477</xdr:colOff>
      <xdr:row>18</xdr:row>
      <xdr:rowOff>1318382</xdr:rowOff>
    </xdr:from>
    <xdr:ext cx="307145" cy="306745"/>
    <xdr:pic>
      <xdr:nvPicPr>
        <xdr:cNvPr id="19" name="Imagen 18" descr="Dedo Clic Aquí PNG transparente - StickPNG">
          <a:extLst>
            <a:ext uri="{FF2B5EF4-FFF2-40B4-BE49-F238E27FC236}">
              <a16:creationId xmlns:a16="http://schemas.microsoft.com/office/drawing/2014/main" id="{00000000-0008-0000-12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9917" y="1123962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120951</xdr:colOff>
      <xdr:row>20</xdr:row>
      <xdr:rowOff>532191</xdr:rowOff>
    </xdr:from>
    <xdr:to>
      <xdr:col>4</xdr:col>
      <xdr:colOff>2187876</xdr:colOff>
      <xdr:row>20</xdr:row>
      <xdr:rowOff>903666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1200-000014000000}"/>
            </a:ext>
          </a:extLst>
        </xdr:cNvPr>
        <xdr:cNvSpPr/>
      </xdr:nvSpPr>
      <xdr:spPr>
        <a:xfrm>
          <a:off x="9356391" y="1462157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twoCellAnchor>
    <xdr:from>
      <xdr:col>4</xdr:col>
      <xdr:colOff>198210</xdr:colOff>
      <xdr:row>22</xdr:row>
      <xdr:rowOff>2758017</xdr:rowOff>
    </xdr:from>
    <xdr:to>
      <xdr:col>4</xdr:col>
      <xdr:colOff>2265135</xdr:colOff>
      <xdr:row>22</xdr:row>
      <xdr:rowOff>3129492</xdr:rowOff>
    </xdr:to>
    <xdr:sp macro="" textlink="">
      <xdr:nvSpPr>
        <xdr:cNvPr id="23" name="Rectángulo: esquinas redondeadas 22">
          <a:hlinkClick xmlns:r="http://schemas.openxmlformats.org/officeDocument/2006/relationships" r:id="rId18"/>
          <a:extLst>
            <a:ext uri="{FF2B5EF4-FFF2-40B4-BE49-F238E27FC236}">
              <a16:creationId xmlns:a16="http://schemas.microsoft.com/office/drawing/2014/main" id="{00000000-0008-0000-1200-000017000000}"/>
            </a:ext>
          </a:extLst>
        </xdr:cNvPr>
        <xdr:cNvSpPr/>
      </xdr:nvSpPr>
      <xdr:spPr>
        <a:xfrm>
          <a:off x="9433650" y="20085897"/>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272224</xdr:colOff>
      <xdr:row>22</xdr:row>
      <xdr:rowOff>2810782</xdr:rowOff>
    </xdr:from>
    <xdr:ext cx="307145" cy="306745"/>
    <xdr:pic>
      <xdr:nvPicPr>
        <xdr:cNvPr id="24" name="Imagen 23" descr="Dedo Clic Aquí PNG transparente - StickPNG">
          <a:extLst>
            <a:ext uri="{FF2B5EF4-FFF2-40B4-BE49-F238E27FC236}">
              <a16:creationId xmlns:a16="http://schemas.microsoft.com/office/drawing/2014/main" id="{00000000-0008-0000-1200-000018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7664" y="201386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304475</xdr:colOff>
      <xdr:row>27</xdr:row>
      <xdr:rowOff>93735</xdr:rowOff>
    </xdr:from>
    <xdr:to>
      <xdr:col>4</xdr:col>
      <xdr:colOff>2209475</xdr:colOff>
      <xdr:row>28</xdr:row>
      <xdr:rowOff>205619</xdr:rowOff>
    </xdr:to>
    <xdr:sp macro="" textlink="">
      <xdr:nvSpPr>
        <xdr:cNvPr id="25" name="Rectángulo: esquinas redondeadas 24">
          <a:hlinkClick xmlns:r="http://schemas.openxmlformats.org/officeDocument/2006/relationships" r:id="rId14"/>
          <a:extLst>
            <a:ext uri="{FF2B5EF4-FFF2-40B4-BE49-F238E27FC236}">
              <a16:creationId xmlns:a16="http://schemas.microsoft.com/office/drawing/2014/main" id="{00000000-0008-0000-1200-000019000000}"/>
            </a:ext>
          </a:extLst>
        </xdr:cNvPr>
        <xdr:cNvSpPr/>
      </xdr:nvSpPr>
      <xdr:spPr>
        <a:xfrm>
          <a:off x="9539915" y="22123155"/>
          <a:ext cx="1905000" cy="325244"/>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326443</xdr:colOff>
      <xdr:row>27</xdr:row>
      <xdr:rowOff>94166</xdr:rowOff>
    </xdr:from>
    <xdr:ext cx="307145" cy="306745"/>
    <xdr:pic>
      <xdr:nvPicPr>
        <xdr:cNvPr id="26" name="Imagen 25" descr="Dedo Clic Aquí PNG transparente - StickPNG">
          <a:extLst>
            <a:ext uri="{FF2B5EF4-FFF2-40B4-BE49-F238E27FC236}">
              <a16:creationId xmlns:a16="http://schemas.microsoft.com/office/drawing/2014/main" id="{00000000-0008-0000-1200-00001A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1883" y="2212358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171450</xdr:colOff>
      <xdr:row>44</xdr:row>
      <xdr:rowOff>2743200</xdr:rowOff>
    </xdr:from>
    <xdr:to>
      <xdr:col>4</xdr:col>
      <xdr:colOff>2238375</xdr:colOff>
      <xdr:row>44</xdr:row>
      <xdr:rowOff>3114675</xdr:rowOff>
    </xdr:to>
    <xdr:sp macro="" textlink="">
      <xdr:nvSpPr>
        <xdr:cNvPr id="27" name="Rectángulo: esquinas redondeadas 26">
          <a:hlinkClick xmlns:r="http://schemas.openxmlformats.org/officeDocument/2006/relationships" r:id="rId19"/>
          <a:extLst>
            <a:ext uri="{FF2B5EF4-FFF2-40B4-BE49-F238E27FC236}">
              <a16:creationId xmlns:a16="http://schemas.microsoft.com/office/drawing/2014/main" id="{00000000-0008-0000-1200-00001B000000}"/>
            </a:ext>
          </a:extLst>
        </xdr:cNvPr>
        <xdr:cNvSpPr/>
      </xdr:nvSpPr>
      <xdr:spPr>
        <a:xfrm>
          <a:off x="9410700" y="320421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323850</xdr:colOff>
      <xdr:row>44</xdr:row>
      <xdr:rowOff>2771775</xdr:rowOff>
    </xdr:from>
    <xdr:ext cx="307145" cy="306745"/>
    <xdr:pic>
      <xdr:nvPicPr>
        <xdr:cNvPr id="28" name="Imagen 27" descr="Dedo Clic Aquí PNG transparente - StickPNG">
          <a:extLst>
            <a:ext uri="{FF2B5EF4-FFF2-40B4-BE49-F238E27FC236}">
              <a16:creationId xmlns:a16="http://schemas.microsoft.com/office/drawing/2014/main" id="{00000000-0008-0000-1200-00001C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3100" y="320706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214312</xdr:colOff>
      <xdr:row>22</xdr:row>
      <xdr:rowOff>1143000</xdr:rowOff>
    </xdr:from>
    <xdr:to>
      <xdr:col>4</xdr:col>
      <xdr:colOff>2286952</xdr:colOff>
      <xdr:row>22</xdr:row>
      <xdr:rowOff>1510665</xdr:rowOff>
    </xdr:to>
    <xdr:sp macro="" textlink="">
      <xdr:nvSpPr>
        <xdr:cNvPr id="29" name="Rectángulo: esquinas redondeadas 28">
          <a:hlinkClick xmlns:r="http://schemas.openxmlformats.org/officeDocument/2006/relationships" r:id="rId20"/>
          <a:extLst>
            <a:ext uri="{FF2B5EF4-FFF2-40B4-BE49-F238E27FC236}">
              <a16:creationId xmlns:a16="http://schemas.microsoft.com/office/drawing/2014/main" id="{00000000-0008-0000-1200-00001D000000}"/>
            </a:ext>
          </a:extLst>
        </xdr:cNvPr>
        <xdr:cNvSpPr/>
      </xdr:nvSpPr>
      <xdr:spPr>
        <a:xfrm>
          <a:off x="9453562" y="19311938"/>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366712</xdr:colOff>
      <xdr:row>22</xdr:row>
      <xdr:rowOff>1167765</xdr:rowOff>
    </xdr:from>
    <xdr:ext cx="307145" cy="306745"/>
    <xdr:pic>
      <xdr:nvPicPr>
        <xdr:cNvPr id="30" name="Imagen 29" descr="Dedo Clic Aquí PNG transparente - StickPNG">
          <a:extLst>
            <a:ext uri="{FF2B5EF4-FFF2-40B4-BE49-F238E27FC236}">
              <a16:creationId xmlns:a16="http://schemas.microsoft.com/office/drawing/2014/main" id="{00000000-0008-0000-1200-00001E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605962" y="193367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41</xdr:row>
      <xdr:rowOff>83345</xdr:rowOff>
    </xdr:from>
    <xdr:to>
      <xdr:col>4</xdr:col>
      <xdr:colOff>2236946</xdr:colOff>
      <xdr:row>42</xdr:row>
      <xdr:rowOff>45245</xdr:rowOff>
    </xdr:to>
    <xdr:sp macro="" textlink="">
      <xdr:nvSpPr>
        <xdr:cNvPr id="31" name="Rectángulo: esquinas redondeadas 30">
          <a:hlinkClick xmlns:r="http://schemas.openxmlformats.org/officeDocument/2006/relationships" r:id="rId21"/>
          <a:extLst>
            <a:ext uri="{FF2B5EF4-FFF2-40B4-BE49-F238E27FC236}">
              <a16:creationId xmlns:a16="http://schemas.microsoft.com/office/drawing/2014/main" id="{00000000-0008-0000-1200-00001F000000}"/>
            </a:ext>
          </a:extLst>
        </xdr:cNvPr>
        <xdr:cNvSpPr/>
      </xdr:nvSpPr>
      <xdr:spPr>
        <a:xfrm>
          <a:off x="9401651" y="29027439"/>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41</xdr:row>
      <xdr:rowOff>121445</xdr:rowOff>
    </xdr:from>
    <xdr:ext cx="307145" cy="306745"/>
    <xdr:pic>
      <xdr:nvPicPr>
        <xdr:cNvPr id="32" name="Imagen 31" descr="Dedo Clic Aquí PNG transparente - StickPNG">
          <a:extLst>
            <a:ext uri="{FF2B5EF4-FFF2-40B4-BE49-F238E27FC236}">
              <a16:creationId xmlns:a16="http://schemas.microsoft.com/office/drawing/2014/main" id="{00000000-0008-0000-1200-00002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2906553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39</xdr:row>
      <xdr:rowOff>8097</xdr:rowOff>
    </xdr:from>
    <xdr:to>
      <xdr:col>4</xdr:col>
      <xdr:colOff>2248376</xdr:colOff>
      <xdr:row>39</xdr:row>
      <xdr:rowOff>402432</xdr:rowOff>
    </xdr:to>
    <xdr:sp macro="" textlink="">
      <xdr:nvSpPr>
        <xdr:cNvPr id="33" name="Rectángulo: esquinas redondeadas 32">
          <a:hlinkClick xmlns:r="http://schemas.openxmlformats.org/officeDocument/2006/relationships" r:id="rId22"/>
          <a:extLst>
            <a:ext uri="{FF2B5EF4-FFF2-40B4-BE49-F238E27FC236}">
              <a16:creationId xmlns:a16="http://schemas.microsoft.com/office/drawing/2014/main" id="{00000000-0008-0000-1200-000021000000}"/>
            </a:ext>
          </a:extLst>
        </xdr:cNvPr>
        <xdr:cNvSpPr/>
      </xdr:nvSpPr>
      <xdr:spPr>
        <a:xfrm>
          <a:off x="9399746" y="28094941"/>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39</xdr:row>
      <xdr:rowOff>46197</xdr:rowOff>
    </xdr:from>
    <xdr:ext cx="307145" cy="306745"/>
    <xdr:pic>
      <xdr:nvPicPr>
        <xdr:cNvPr id="34" name="Imagen 33" descr="Dedo Clic Aquí PNG transparente - StickPNG">
          <a:extLst>
            <a:ext uri="{FF2B5EF4-FFF2-40B4-BE49-F238E27FC236}">
              <a16:creationId xmlns:a16="http://schemas.microsoft.com/office/drawing/2014/main" id="{00000000-0008-0000-1200-000022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2813304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37</xdr:row>
      <xdr:rowOff>261938</xdr:rowOff>
    </xdr:from>
    <xdr:to>
      <xdr:col>4</xdr:col>
      <xdr:colOff>2250281</xdr:colOff>
      <xdr:row>37</xdr:row>
      <xdr:rowOff>663893</xdr:rowOff>
    </xdr:to>
    <xdr:sp macro="" textlink="">
      <xdr:nvSpPr>
        <xdr:cNvPr id="35" name="Rectángulo: esquinas redondeadas 34">
          <a:hlinkClick xmlns:r="http://schemas.openxmlformats.org/officeDocument/2006/relationships" r:id="rId23"/>
          <a:extLst>
            <a:ext uri="{FF2B5EF4-FFF2-40B4-BE49-F238E27FC236}">
              <a16:creationId xmlns:a16="http://schemas.microsoft.com/office/drawing/2014/main" id="{00000000-0008-0000-1200-000023000000}"/>
            </a:ext>
          </a:extLst>
        </xdr:cNvPr>
        <xdr:cNvSpPr/>
      </xdr:nvSpPr>
      <xdr:spPr>
        <a:xfrm>
          <a:off x="9394031" y="27039094"/>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37</xdr:row>
      <xdr:rowOff>300038</xdr:rowOff>
    </xdr:from>
    <xdr:ext cx="307145" cy="306745"/>
    <xdr:pic>
      <xdr:nvPicPr>
        <xdr:cNvPr id="36" name="Imagen 35" descr="Dedo Clic Aquí PNG transparente - StickPNG">
          <a:extLst>
            <a:ext uri="{FF2B5EF4-FFF2-40B4-BE49-F238E27FC236}">
              <a16:creationId xmlns:a16="http://schemas.microsoft.com/office/drawing/2014/main" id="{00000000-0008-0000-1200-000024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707719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164783</xdr:colOff>
      <xdr:row>32</xdr:row>
      <xdr:rowOff>273843</xdr:rowOff>
    </xdr:from>
    <xdr:to>
      <xdr:col>4</xdr:col>
      <xdr:colOff>2239328</xdr:colOff>
      <xdr:row>33</xdr:row>
      <xdr:rowOff>214788</xdr:rowOff>
    </xdr:to>
    <xdr:sp macro="" textlink="">
      <xdr:nvSpPr>
        <xdr:cNvPr id="37" name="Rectángulo: esquinas redondeadas 36">
          <a:hlinkClick xmlns:r="http://schemas.openxmlformats.org/officeDocument/2006/relationships" r:id="rId24"/>
          <a:extLst>
            <a:ext uri="{FF2B5EF4-FFF2-40B4-BE49-F238E27FC236}">
              <a16:creationId xmlns:a16="http://schemas.microsoft.com/office/drawing/2014/main" id="{00000000-0008-0000-1200-000025000000}"/>
            </a:ext>
          </a:extLst>
        </xdr:cNvPr>
        <xdr:cNvSpPr/>
      </xdr:nvSpPr>
      <xdr:spPr>
        <a:xfrm>
          <a:off x="9404033" y="24645937"/>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317183</xdr:colOff>
      <xdr:row>32</xdr:row>
      <xdr:rowOff>292893</xdr:rowOff>
    </xdr:from>
    <xdr:ext cx="307145" cy="306745"/>
    <xdr:pic>
      <xdr:nvPicPr>
        <xdr:cNvPr id="38" name="Imagen 37" descr="Dedo Clic Aquí PNG transparente - StickPNG">
          <a:extLst>
            <a:ext uri="{FF2B5EF4-FFF2-40B4-BE49-F238E27FC236}">
              <a16:creationId xmlns:a16="http://schemas.microsoft.com/office/drawing/2014/main" id="{00000000-0008-0000-1200-000026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6433" y="2466498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34</xdr:row>
      <xdr:rowOff>876775</xdr:rowOff>
    </xdr:from>
    <xdr:to>
      <xdr:col>4</xdr:col>
      <xdr:colOff>2219325</xdr:colOff>
      <xdr:row>35</xdr:row>
      <xdr:rowOff>347185</xdr:rowOff>
    </xdr:to>
    <xdr:sp macro="" textlink="">
      <xdr:nvSpPr>
        <xdr:cNvPr id="39" name="Rectángulo: esquinas redondeadas 38">
          <a:hlinkClick xmlns:r="http://schemas.openxmlformats.org/officeDocument/2006/relationships" r:id="rId25"/>
          <a:extLst>
            <a:ext uri="{FF2B5EF4-FFF2-40B4-BE49-F238E27FC236}">
              <a16:creationId xmlns:a16="http://schemas.microsoft.com/office/drawing/2014/main" id="{00000000-0008-0000-1200-000027000000}"/>
            </a:ext>
          </a:extLst>
        </xdr:cNvPr>
        <xdr:cNvSpPr/>
      </xdr:nvSpPr>
      <xdr:spPr>
        <a:xfrm>
          <a:off x="9382125" y="26106119"/>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235744</xdr:colOff>
      <xdr:row>34</xdr:row>
      <xdr:rowOff>896778</xdr:rowOff>
    </xdr:from>
    <xdr:ext cx="307145" cy="306745"/>
    <xdr:pic>
      <xdr:nvPicPr>
        <xdr:cNvPr id="40" name="Imagen 39" descr="Dedo Clic Aquí PNG transparente - StickPNG">
          <a:extLst>
            <a:ext uri="{FF2B5EF4-FFF2-40B4-BE49-F238E27FC236}">
              <a16:creationId xmlns:a16="http://schemas.microsoft.com/office/drawing/2014/main" id="{00000000-0008-0000-1200-000028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4994" y="2612612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9.xml><?xml version="1.0" encoding="utf-8"?>
<xdr:wsDr xmlns:xdr="http://schemas.openxmlformats.org/drawingml/2006/spreadsheetDrawing" xmlns:a="http://schemas.openxmlformats.org/drawingml/2006/main">
  <xdr:twoCellAnchor>
    <xdr:from>
      <xdr:col>2</xdr:col>
      <xdr:colOff>81280</xdr:colOff>
      <xdr:row>0</xdr:row>
      <xdr:rowOff>1</xdr:rowOff>
    </xdr:from>
    <xdr:to>
      <xdr:col>2</xdr:col>
      <xdr:colOff>3072790</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1300-000002000000}"/>
            </a:ext>
          </a:extLst>
        </xdr:cNvPr>
        <xdr:cNvSpPr/>
      </xdr:nvSpPr>
      <xdr:spPr>
        <a:xfrm>
          <a:off x="166624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2578605</xdr:colOff>
      <xdr:row>0</xdr:row>
      <xdr:rowOff>0</xdr:rowOff>
    </xdr:from>
    <xdr:to>
      <xdr:col>3</xdr:col>
      <xdr:colOff>571433</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1300-000003000000}"/>
            </a:ext>
          </a:extLst>
        </xdr:cNvPr>
        <xdr:cNvSpPr/>
      </xdr:nvSpPr>
      <xdr:spPr>
        <a:xfrm>
          <a:off x="4163565"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29768</xdr:colOff>
      <xdr:row>0</xdr:row>
      <xdr:rowOff>0</xdr:rowOff>
    </xdr:from>
    <xdr:to>
      <xdr:col>4</xdr:col>
      <xdr:colOff>2035380</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1300-000004000000}"/>
            </a:ext>
          </a:extLst>
        </xdr:cNvPr>
        <xdr:cNvSpPr/>
      </xdr:nvSpPr>
      <xdr:spPr>
        <a:xfrm flipH="1">
          <a:off x="6605828" y="0"/>
          <a:ext cx="27980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4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4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14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14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14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14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14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14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14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RADIOLOGÍA ODONTÓLOGICA</a:t>
          </a:r>
        </a:p>
      </xdr:txBody>
    </xdr:sp>
    <xdr:clientData/>
  </xdr:twoCellAnchor>
  <xdr:twoCellAnchor>
    <xdr:from>
      <xdr:col>4</xdr:col>
      <xdr:colOff>149135</xdr:colOff>
      <xdr:row>11</xdr:row>
      <xdr:rowOff>299841</xdr:rowOff>
    </xdr:from>
    <xdr:to>
      <xdr:col>4</xdr:col>
      <xdr:colOff>2240251</xdr:colOff>
      <xdr:row>12</xdr:row>
      <xdr:rowOff>177165</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1400-00000E000000}"/>
            </a:ext>
          </a:extLst>
        </xdr:cNvPr>
        <xdr:cNvSpPr/>
      </xdr:nvSpPr>
      <xdr:spPr>
        <a:xfrm>
          <a:off x="9384575" y="5847201"/>
          <a:ext cx="2091116" cy="304044"/>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211425</xdr:colOff>
      <xdr:row>11</xdr:row>
      <xdr:rowOff>309366</xdr:rowOff>
    </xdr:from>
    <xdr:ext cx="307145" cy="306745"/>
    <xdr:pic>
      <xdr:nvPicPr>
        <xdr:cNvPr id="15" name="Imagen 14" descr="Dedo Clic Aquí PNG transparente - StickPNG">
          <a:extLst>
            <a:ext uri="{FF2B5EF4-FFF2-40B4-BE49-F238E27FC236}">
              <a16:creationId xmlns:a16="http://schemas.microsoft.com/office/drawing/2014/main" id="{00000000-0008-0000-14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6865" y="58567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190501</xdr:colOff>
      <xdr:row>23</xdr:row>
      <xdr:rowOff>485774</xdr:rowOff>
    </xdr:from>
    <xdr:to>
      <xdr:col>4</xdr:col>
      <xdr:colOff>2228850</xdr:colOff>
      <xdr:row>23</xdr:row>
      <xdr:rowOff>838200</xdr:rowOff>
    </xdr:to>
    <xdr:sp macro="" textlink="">
      <xdr:nvSpPr>
        <xdr:cNvPr id="16" name="Rectángulo: esquinas redondeadas 15">
          <a:hlinkClick xmlns:r="http://schemas.openxmlformats.org/officeDocument/2006/relationships" r:id="rId16"/>
          <a:extLst>
            <a:ext uri="{FF2B5EF4-FFF2-40B4-BE49-F238E27FC236}">
              <a16:creationId xmlns:a16="http://schemas.microsoft.com/office/drawing/2014/main" id="{00000000-0008-0000-1400-000010000000}"/>
            </a:ext>
          </a:extLst>
        </xdr:cNvPr>
        <xdr:cNvSpPr/>
      </xdr:nvSpPr>
      <xdr:spPr>
        <a:xfrm>
          <a:off x="9425941" y="12052934"/>
          <a:ext cx="2038349" cy="352426"/>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238125</xdr:colOff>
      <xdr:row>23</xdr:row>
      <xdr:rowOff>531495</xdr:rowOff>
    </xdr:from>
    <xdr:ext cx="307145" cy="306745"/>
    <xdr:pic>
      <xdr:nvPicPr>
        <xdr:cNvPr id="17" name="Imagen 16" descr="Dedo Clic Aquí PNG transparente - StickPNG">
          <a:extLst>
            <a:ext uri="{FF2B5EF4-FFF2-40B4-BE49-F238E27FC236}">
              <a16:creationId xmlns:a16="http://schemas.microsoft.com/office/drawing/2014/main" id="{00000000-0008-0000-14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3565" y="1209865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304800</xdr:colOff>
      <xdr:row>25</xdr:row>
      <xdr:rowOff>104775</xdr:rowOff>
    </xdr:from>
    <xdr:to>
      <xdr:col>4</xdr:col>
      <xdr:colOff>2371725</xdr:colOff>
      <xdr:row>25</xdr:row>
      <xdr:rowOff>476250</xdr:rowOff>
    </xdr:to>
    <xdr:sp macro="" textlink="">
      <xdr:nvSpPr>
        <xdr:cNvPr id="18" name="Rectángulo: esquinas redondeadas 17">
          <a:hlinkClick xmlns:r="http://schemas.openxmlformats.org/officeDocument/2006/relationships" r:id="rId17"/>
          <a:extLst>
            <a:ext uri="{FF2B5EF4-FFF2-40B4-BE49-F238E27FC236}">
              <a16:creationId xmlns:a16="http://schemas.microsoft.com/office/drawing/2014/main" id="{00000000-0008-0000-1400-000012000000}"/>
            </a:ext>
          </a:extLst>
        </xdr:cNvPr>
        <xdr:cNvSpPr/>
      </xdr:nvSpPr>
      <xdr:spPr>
        <a:xfrm>
          <a:off x="9540240" y="1536001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390525</xdr:colOff>
      <xdr:row>25</xdr:row>
      <xdr:rowOff>180975</xdr:rowOff>
    </xdr:from>
    <xdr:ext cx="307145" cy="306745"/>
    <xdr:pic>
      <xdr:nvPicPr>
        <xdr:cNvPr id="19" name="Imagen 18" descr="Dedo Clic Aquí PNG transparente - StickPNG">
          <a:extLst>
            <a:ext uri="{FF2B5EF4-FFF2-40B4-BE49-F238E27FC236}">
              <a16:creationId xmlns:a16="http://schemas.microsoft.com/office/drawing/2014/main" id="{00000000-0008-0000-14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625965" y="1543621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27</xdr:row>
      <xdr:rowOff>2609850</xdr:rowOff>
    </xdr:from>
    <xdr:to>
      <xdr:col>4</xdr:col>
      <xdr:colOff>2228850</xdr:colOff>
      <xdr:row>27</xdr:row>
      <xdr:rowOff>2981325</xdr:rowOff>
    </xdr:to>
    <xdr:sp macro="" textlink="">
      <xdr:nvSpPr>
        <xdr:cNvPr id="22" name="Rectángulo: esquinas redondeadas 21">
          <a:hlinkClick xmlns:r="http://schemas.openxmlformats.org/officeDocument/2006/relationships" r:id="rId18"/>
          <a:extLst>
            <a:ext uri="{FF2B5EF4-FFF2-40B4-BE49-F238E27FC236}">
              <a16:creationId xmlns:a16="http://schemas.microsoft.com/office/drawing/2014/main" id="{00000000-0008-0000-1400-000016000000}"/>
            </a:ext>
          </a:extLst>
        </xdr:cNvPr>
        <xdr:cNvSpPr/>
      </xdr:nvSpPr>
      <xdr:spPr>
        <a:xfrm>
          <a:off x="9397365" y="2353437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314325</xdr:colOff>
      <xdr:row>27</xdr:row>
      <xdr:rowOff>2638425</xdr:rowOff>
    </xdr:from>
    <xdr:ext cx="307145" cy="306745"/>
    <xdr:pic>
      <xdr:nvPicPr>
        <xdr:cNvPr id="23" name="Imagen 22" descr="Dedo Clic Aquí PNG transparente - StickPNG">
          <a:extLst>
            <a:ext uri="{FF2B5EF4-FFF2-40B4-BE49-F238E27FC236}">
              <a16:creationId xmlns:a16="http://schemas.microsoft.com/office/drawing/2014/main" id="{00000000-0008-0000-1400-00001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9765" y="2356294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32</xdr:row>
      <xdr:rowOff>85725</xdr:rowOff>
    </xdr:from>
    <xdr:to>
      <xdr:col>4</xdr:col>
      <xdr:colOff>2209800</xdr:colOff>
      <xdr:row>34</xdr:row>
      <xdr:rowOff>38100</xdr:rowOff>
    </xdr:to>
    <xdr:sp macro="" textlink="">
      <xdr:nvSpPr>
        <xdr:cNvPr id="24" name="Rectángulo: esquinas redondeadas 23">
          <a:hlinkClick xmlns:r="http://schemas.openxmlformats.org/officeDocument/2006/relationships" r:id="rId14"/>
          <a:extLst>
            <a:ext uri="{FF2B5EF4-FFF2-40B4-BE49-F238E27FC236}">
              <a16:creationId xmlns:a16="http://schemas.microsoft.com/office/drawing/2014/main" id="{00000000-0008-0000-1400-000018000000}"/>
            </a:ext>
          </a:extLst>
        </xdr:cNvPr>
        <xdr:cNvSpPr/>
      </xdr:nvSpPr>
      <xdr:spPr>
        <a:xfrm>
          <a:off x="9378315" y="25056465"/>
          <a:ext cx="2066925"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32</xdr:row>
      <xdr:rowOff>114300</xdr:rowOff>
    </xdr:from>
    <xdr:ext cx="307145" cy="306745"/>
    <xdr:pic>
      <xdr:nvPicPr>
        <xdr:cNvPr id="25" name="Imagen 24" descr="Dedo Clic Aquí PNG transparente - StickPNG">
          <a:extLst>
            <a:ext uri="{FF2B5EF4-FFF2-40B4-BE49-F238E27FC236}">
              <a16:creationId xmlns:a16="http://schemas.microsoft.com/office/drawing/2014/main" id="{00000000-0008-0000-14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2508504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49</xdr:row>
      <xdr:rowOff>2638425</xdr:rowOff>
    </xdr:from>
    <xdr:to>
      <xdr:col>4</xdr:col>
      <xdr:colOff>2247900</xdr:colOff>
      <xdr:row>49</xdr:row>
      <xdr:rowOff>3009900</xdr:rowOff>
    </xdr:to>
    <xdr:sp macro="" textlink="">
      <xdr:nvSpPr>
        <xdr:cNvPr id="26" name="Rectángulo: esquinas redondeadas 25">
          <a:hlinkClick xmlns:r="http://schemas.openxmlformats.org/officeDocument/2006/relationships" r:id="rId19"/>
          <a:extLst>
            <a:ext uri="{FF2B5EF4-FFF2-40B4-BE49-F238E27FC236}">
              <a16:creationId xmlns:a16="http://schemas.microsoft.com/office/drawing/2014/main" id="{00000000-0008-0000-1400-00001A000000}"/>
            </a:ext>
          </a:extLst>
        </xdr:cNvPr>
        <xdr:cNvSpPr/>
      </xdr:nvSpPr>
      <xdr:spPr>
        <a:xfrm>
          <a:off x="9420225" y="348615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333375</xdr:colOff>
      <xdr:row>49</xdr:row>
      <xdr:rowOff>2667000</xdr:rowOff>
    </xdr:from>
    <xdr:ext cx="307145" cy="306745"/>
    <xdr:pic>
      <xdr:nvPicPr>
        <xdr:cNvPr id="27" name="Imagen 26" descr="Dedo Clic Aquí PNG transparente - StickPNG">
          <a:extLst>
            <a:ext uri="{FF2B5EF4-FFF2-40B4-BE49-F238E27FC236}">
              <a16:creationId xmlns:a16="http://schemas.microsoft.com/office/drawing/2014/main" id="{00000000-0008-0000-14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2625" y="348900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160422</xdr:colOff>
      <xdr:row>17</xdr:row>
      <xdr:rowOff>340894</xdr:rowOff>
    </xdr:from>
    <xdr:to>
      <xdr:col>4</xdr:col>
      <xdr:colOff>2227347</xdr:colOff>
      <xdr:row>17</xdr:row>
      <xdr:rowOff>712369</xdr:rowOff>
    </xdr:to>
    <xdr:sp macro="" textlink="">
      <xdr:nvSpPr>
        <xdr:cNvPr id="28" name="Rectángulo: esquinas redondeadas 27">
          <a:hlinkClick xmlns:r="http://schemas.openxmlformats.org/officeDocument/2006/relationships" r:id="rId14"/>
          <a:extLst>
            <a:ext uri="{FF2B5EF4-FFF2-40B4-BE49-F238E27FC236}">
              <a16:creationId xmlns:a16="http://schemas.microsoft.com/office/drawing/2014/main" id="{00000000-0008-0000-1400-00001C000000}"/>
            </a:ext>
          </a:extLst>
        </xdr:cNvPr>
        <xdr:cNvSpPr/>
      </xdr:nvSpPr>
      <xdr:spPr>
        <a:xfrm>
          <a:off x="9395862" y="8799094"/>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260684</xdr:colOff>
      <xdr:row>17</xdr:row>
      <xdr:rowOff>380999</xdr:rowOff>
    </xdr:from>
    <xdr:ext cx="307145" cy="306745"/>
    <xdr:pic>
      <xdr:nvPicPr>
        <xdr:cNvPr id="29" name="Imagen 28" descr="Dedo Clic Aquí PNG transparente - StickPNG">
          <a:extLst>
            <a:ext uri="{FF2B5EF4-FFF2-40B4-BE49-F238E27FC236}">
              <a16:creationId xmlns:a16="http://schemas.microsoft.com/office/drawing/2014/main" id="{00000000-0008-0000-14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6124" y="883919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27</xdr:row>
      <xdr:rowOff>1131094</xdr:rowOff>
    </xdr:from>
    <xdr:to>
      <xdr:col>4</xdr:col>
      <xdr:colOff>2215515</xdr:colOff>
      <xdr:row>27</xdr:row>
      <xdr:rowOff>1498759</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1400-00001E000000}"/>
            </a:ext>
          </a:extLst>
        </xdr:cNvPr>
        <xdr:cNvSpPr/>
      </xdr:nvSpPr>
      <xdr:spPr>
        <a:xfrm>
          <a:off x="9382125" y="22050375"/>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27</xdr:row>
      <xdr:rowOff>1155859</xdr:rowOff>
    </xdr:from>
    <xdr:ext cx="307145" cy="306745"/>
    <xdr:pic>
      <xdr:nvPicPr>
        <xdr:cNvPr id="31" name="Imagen 30" descr="Dedo Clic Aquí PNG transparente - StickPNG">
          <a:extLst>
            <a:ext uri="{FF2B5EF4-FFF2-40B4-BE49-F238E27FC236}">
              <a16:creationId xmlns:a16="http://schemas.microsoft.com/office/drawing/2014/main" id="{00000000-0008-0000-14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5" y="2207514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126683</xdr:colOff>
      <xdr:row>46</xdr:row>
      <xdr:rowOff>35720</xdr:rowOff>
    </xdr:from>
    <xdr:to>
      <xdr:col>4</xdr:col>
      <xdr:colOff>2201228</xdr:colOff>
      <xdr:row>46</xdr:row>
      <xdr:rowOff>426245</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1400-000020000000}"/>
            </a:ext>
          </a:extLst>
        </xdr:cNvPr>
        <xdr:cNvSpPr/>
      </xdr:nvSpPr>
      <xdr:spPr>
        <a:xfrm>
          <a:off x="9365933" y="31075314"/>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279083</xdr:colOff>
      <xdr:row>46</xdr:row>
      <xdr:rowOff>73820</xdr:rowOff>
    </xdr:from>
    <xdr:ext cx="307145" cy="306745"/>
    <xdr:pic>
      <xdr:nvPicPr>
        <xdr:cNvPr id="33" name="Imagen 32" descr="Dedo Clic Aquí PNG transparente - StickPNG">
          <a:extLst>
            <a:ext uri="{FF2B5EF4-FFF2-40B4-BE49-F238E27FC236}">
              <a16:creationId xmlns:a16="http://schemas.microsoft.com/office/drawing/2014/main" id="{00000000-0008-0000-14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8333" y="3111341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124778</xdr:colOff>
      <xdr:row>43</xdr:row>
      <xdr:rowOff>389097</xdr:rowOff>
    </xdr:from>
    <xdr:to>
      <xdr:col>4</xdr:col>
      <xdr:colOff>2212658</xdr:colOff>
      <xdr:row>44</xdr:row>
      <xdr:rowOff>354807</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1400-000022000000}"/>
            </a:ext>
          </a:extLst>
        </xdr:cNvPr>
        <xdr:cNvSpPr/>
      </xdr:nvSpPr>
      <xdr:spPr>
        <a:xfrm>
          <a:off x="9364028" y="30142816"/>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277178</xdr:colOff>
      <xdr:row>43</xdr:row>
      <xdr:rowOff>427197</xdr:rowOff>
    </xdr:from>
    <xdr:ext cx="307145" cy="306745"/>
    <xdr:pic>
      <xdr:nvPicPr>
        <xdr:cNvPr id="35" name="Imagen 34" descr="Dedo Clic Aquí PNG transparente - StickPNG">
          <a:extLst>
            <a:ext uri="{FF2B5EF4-FFF2-40B4-BE49-F238E27FC236}">
              <a16:creationId xmlns:a16="http://schemas.microsoft.com/office/drawing/2014/main" id="{00000000-0008-0000-14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6428" y="3018091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119063</xdr:colOff>
      <xdr:row>42</xdr:row>
      <xdr:rowOff>214313</xdr:rowOff>
    </xdr:from>
    <xdr:to>
      <xdr:col>4</xdr:col>
      <xdr:colOff>2214563</xdr:colOff>
      <xdr:row>42</xdr:row>
      <xdr:rowOff>616268</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1400-000024000000}"/>
            </a:ext>
          </a:extLst>
        </xdr:cNvPr>
        <xdr:cNvSpPr/>
      </xdr:nvSpPr>
      <xdr:spPr>
        <a:xfrm>
          <a:off x="9358313" y="29086969"/>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42</xdr:row>
      <xdr:rowOff>252413</xdr:rowOff>
    </xdr:from>
    <xdr:ext cx="307145" cy="306745"/>
    <xdr:pic>
      <xdr:nvPicPr>
        <xdr:cNvPr id="37" name="Imagen 36" descr="Dedo Clic Aquí PNG transparente - StickPNG">
          <a:extLst>
            <a:ext uri="{FF2B5EF4-FFF2-40B4-BE49-F238E27FC236}">
              <a16:creationId xmlns:a16="http://schemas.microsoft.com/office/drawing/2014/main" id="{00000000-0008-0000-14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2912506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188596</xdr:colOff>
      <xdr:row>37</xdr:row>
      <xdr:rowOff>333374</xdr:rowOff>
    </xdr:from>
    <xdr:to>
      <xdr:col>4</xdr:col>
      <xdr:colOff>2263141</xdr:colOff>
      <xdr:row>38</xdr:row>
      <xdr:rowOff>274319</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1400-000026000000}"/>
            </a:ext>
          </a:extLst>
        </xdr:cNvPr>
        <xdr:cNvSpPr/>
      </xdr:nvSpPr>
      <xdr:spPr>
        <a:xfrm>
          <a:off x="9427846" y="26800968"/>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340996</xdr:colOff>
      <xdr:row>37</xdr:row>
      <xdr:rowOff>352424</xdr:rowOff>
    </xdr:from>
    <xdr:ext cx="307145" cy="306745"/>
    <xdr:pic>
      <xdr:nvPicPr>
        <xdr:cNvPr id="39" name="Imagen 38" descr="Dedo Clic Aquí PNG transparente - StickPNG">
          <a:extLst>
            <a:ext uri="{FF2B5EF4-FFF2-40B4-BE49-F238E27FC236}">
              <a16:creationId xmlns:a16="http://schemas.microsoft.com/office/drawing/2014/main" id="{00000000-0008-0000-14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0246" y="2682001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40</xdr:row>
      <xdr:rowOff>31431</xdr:rowOff>
    </xdr:from>
    <xdr:to>
      <xdr:col>4</xdr:col>
      <xdr:colOff>2243138</xdr:colOff>
      <xdr:row>40</xdr:row>
      <xdr:rowOff>406716</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1400-000028000000}"/>
            </a:ext>
          </a:extLst>
        </xdr:cNvPr>
        <xdr:cNvSpPr/>
      </xdr:nvSpPr>
      <xdr:spPr>
        <a:xfrm>
          <a:off x="9405938" y="28261150"/>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259557</xdr:colOff>
      <xdr:row>40</xdr:row>
      <xdr:rowOff>51434</xdr:rowOff>
    </xdr:from>
    <xdr:ext cx="307145" cy="306745"/>
    <xdr:pic>
      <xdr:nvPicPr>
        <xdr:cNvPr id="41" name="Imagen 40" descr="Dedo Clic Aquí PNG transparente - StickPNG">
          <a:extLst>
            <a:ext uri="{FF2B5EF4-FFF2-40B4-BE49-F238E27FC236}">
              <a16:creationId xmlns:a16="http://schemas.microsoft.com/office/drawing/2014/main" id="{00000000-0008-0000-14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7" y="2828115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1.xml><?xml version="1.0" encoding="utf-8"?>
<xdr:wsDr xmlns:xdr="http://schemas.openxmlformats.org/drawingml/2006/spreadsheetDrawing" xmlns:a="http://schemas.openxmlformats.org/drawingml/2006/main">
  <xdr:twoCellAnchor>
    <xdr:from>
      <xdr:col>2</xdr:col>
      <xdr:colOff>81280</xdr:colOff>
      <xdr:row>0</xdr:row>
      <xdr:rowOff>1</xdr:rowOff>
    </xdr:from>
    <xdr:to>
      <xdr:col>2</xdr:col>
      <xdr:colOff>3072790</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1500-000002000000}"/>
            </a:ext>
          </a:extLst>
        </xdr:cNvPr>
        <xdr:cNvSpPr/>
      </xdr:nvSpPr>
      <xdr:spPr>
        <a:xfrm>
          <a:off x="191008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2578605</xdr:colOff>
      <xdr:row>0</xdr:row>
      <xdr:rowOff>0</xdr:rowOff>
    </xdr:from>
    <xdr:to>
      <xdr:col>3</xdr:col>
      <xdr:colOff>571433</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1500-000003000000}"/>
            </a:ext>
          </a:extLst>
        </xdr:cNvPr>
        <xdr:cNvSpPr/>
      </xdr:nvSpPr>
      <xdr:spPr>
        <a:xfrm>
          <a:off x="4407405"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29768</xdr:colOff>
      <xdr:row>0</xdr:row>
      <xdr:rowOff>0</xdr:rowOff>
    </xdr:from>
    <xdr:to>
      <xdr:col>4</xdr:col>
      <xdr:colOff>2035380</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1500-000004000000}"/>
            </a:ext>
          </a:extLst>
        </xdr:cNvPr>
        <xdr:cNvSpPr/>
      </xdr:nvSpPr>
      <xdr:spPr>
        <a:xfrm flipH="1">
          <a:off x="6849668" y="0"/>
          <a:ext cx="27980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6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6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16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16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16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16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16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16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16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16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16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IMAGENES DIAGNÓSTICAS CON EQUIPOS GENERADORES DE RADIACÓN IONIZANTE</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138051</xdr:colOff>
      <xdr:row>17</xdr:row>
      <xdr:rowOff>164412</xdr:rowOff>
    </xdr:from>
    <xdr:to>
      <xdr:col>4</xdr:col>
      <xdr:colOff>2229167</xdr:colOff>
      <xdr:row>18</xdr:row>
      <xdr:rowOff>83126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1600-00000E000000}"/>
            </a:ext>
          </a:extLst>
        </xdr:cNvPr>
        <xdr:cNvSpPr/>
      </xdr:nvSpPr>
      <xdr:spPr>
        <a:xfrm>
          <a:off x="9373491" y="7098612"/>
          <a:ext cx="2091116" cy="345434"/>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189951</xdr:colOff>
      <xdr:row>17</xdr:row>
      <xdr:rowOff>186927</xdr:rowOff>
    </xdr:from>
    <xdr:ext cx="307145" cy="306745"/>
    <xdr:pic>
      <xdr:nvPicPr>
        <xdr:cNvPr id="15" name="Imagen 14" descr="Dedo Clic Aquí PNG transparente - StickPNG">
          <a:extLst>
            <a:ext uri="{FF2B5EF4-FFF2-40B4-BE49-F238E27FC236}">
              <a16:creationId xmlns:a16="http://schemas.microsoft.com/office/drawing/2014/main" id="{00000000-0008-0000-16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5391" y="712112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145694</xdr:colOff>
      <xdr:row>26</xdr:row>
      <xdr:rowOff>450116</xdr:rowOff>
    </xdr:from>
    <xdr:to>
      <xdr:col>4</xdr:col>
      <xdr:colOff>2212619</xdr:colOff>
      <xdr:row>27</xdr:row>
      <xdr:rowOff>91976</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1600-000010000000}"/>
            </a:ext>
          </a:extLst>
        </xdr:cNvPr>
        <xdr:cNvSpPr/>
      </xdr:nvSpPr>
      <xdr:spPr>
        <a:xfrm>
          <a:off x="9381134" y="12398276"/>
          <a:ext cx="206692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186918</xdr:colOff>
      <xdr:row>26</xdr:row>
      <xdr:rowOff>479123</xdr:rowOff>
    </xdr:from>
    <xdr:ext cx="307145" cy="306745"/>
    <xdr:pic>
      <xdr:nvPicPr>
        <xdr:cNvPr id="17" name="Imagen 16" descr="Dedo Clic Aquí PNG transparente - StickPNG">
          <a:extLst>
            <a:ext uri="{FF2B5EF4-FFF2-40B4-BE49-F238E27FC236}">
              <a16:creationId xmlns:a16="http://schemas.microsoft.com/office/drawing/2014/main" id="{00000000-0008-0000-16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2358" y="1242728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190501</xdr:colOff>
      <xdr:row>35</xdr:row>
      <xdr:rowOff>485774</xdr:rowOff>
    </xdr:from>
    <xdr:to>
      <xdr:col>4</xdr:col>
      <xdr:colOff>2228850</xdr:colOff>
      <xdr:row>35</xdr:row>
      <xdr:rowOff>838200</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1600-000012000000}"/>
            </a:ext>
          </a:extLst>
        </xdr:cNvPr>
        <xdr:cNvSpPr/>
      </xdr:nvSpPr>
      <xdr:spPr>
        <a:xfrm>
          <a:off x="9425941" y="21539834"/>
          <a:ext cx="2038349" cy="352426"/>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238125</xdr:colOff>
      <xdr:row>35</xdr:row>
      <xdr:rowOff>531495</xdr:rowOff>
    </xdr:from>
    <xdr:ext cx="307145" cy="306745"/>
    <xdr:pic>
      <xdr:nvPicPr>
        <xdr:cNvPr id="19" name="Imagen 18" descr="Dedo Clic Aquí PNG transparente - StickPNG">
          <a:extLst>
            <a:ext uri="{FF2B5EF4-FFF2-40B4-BE49-F238E27FC236}">
              <a16:creationId xmlns:a16="http://schemas.microsoft.com/office/drawing/2014/main" id="{00000000-0008-0000-16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3565" y="2158555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152400</xdr:colOff>
      <xdr:row>37</xdr:row>
      <xdr:rowOff>85725</xdr:rowOff>
    </xdr:from>
    <xdr:to>
      <xdr:col>4</xdr:col>
      <xdr:colOff>2219325</xdr:colOff>
      <xdr:row>37</xdr:row>
      <xdr:rowOff>457200</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1600-000014000000}"/>
            </a:ext>
          </a:extLst>
        </xdr:cNvPr>
        <xdr:cNvSpPr/>
      </xdr:nvSpPr>
      <xdr:spPr>
        <a:xfrm>
          <a:off x="9391650" y="247650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238125</xdr:colOff>
      <xdr:row>37</xdr:row>
      <xdr:rowOff>133350</xdr:rowOff>
    </xdr:from>
    <xdr:ext cx="307145" cy="306745"/>
    <xdr:pic>
      <xdr:nvPicPr>
        <xdr:cNvPr id="21" name="Imagen 20" descr="Dedo Clic Aquí PNG transparente - StickPNG">
          <a:extLst>
            <a:ext uri="{FF2B5EF4-FFF2-40B4-BE49-F238E27FC236}">
              <a16:creationId xmlns:a16="http://schemas.microsoft.com/office/drawing/2014/main" id="{00000000-0008-0000-16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375" y="248126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175779</xdr:colOff>
      <xdr:row>39</xdr:row>
      <xdr:rowOff>2582141</xdr:rowOff>
    </xdr:from>
    <xdr:to>
      <xdr:col>4</xdr:col>
      <xdr:colOff>2242704</xdr:colOff>
      <xdr:row>39</xdr:row>
      <xdr:rowOff>2953616</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1600-000018000000}"/>
            </a:ext>
          </a:extLst>
        </xdr:cNvPr>
        <xdr:cNvSpPr/>
      </xdr:nvSpPr>
      <xdr:spPr>
        <a:xfrm>
          <a:off x="9415029" y="3292879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258907</xdr:colOff>
      <xdr:row>39</xdr:row>
      <xdr:rowOff>2615912</xdr:rowOff>
    </xdr:from>
    <xdr:ext cx="307145" cy="306745"/>
    <xdr:pic>
      <xdr:nvPicPr>
        <xdr:cNvPr id="25" name="Imagen 24" descr="Dedo Clic Aquí PNG transparente - StickPNG">
          <a:extLst>
            <a:ext uri="{FF2B5EF4-FFF2-40B4-BE49-F238E27FC236}">
              <a16:creationId xmlns:a16="http://schemas.microsoft.com/office/drawing/2014/main" id="{00000000-0008-0000-16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157" y="329625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163195</xdr:colOff>
      <xdr:row>45</xdr:row>
      <xdr:rowOff>207645</xdr:rowOff>
    </xdr:from>
    <xdr:to>
      <xdr:col>4</xdr:col>
      <xdr:colOff>2230120</xdr:colOff>
      <xdr:row>46</xdr:row>
      <xdr:rowOff>373380</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1600-00001A000000}"/>
            </a:ext>
          </a:extLst>
        </xdr:cNvPr>
        <xdr:cNvSpPr/>
      </xdr:nvSpPr>
      <xdr:spPr>
        <a:xfrm>
          <a:off x="9398635" y="35633025"/>
          <a:ext cx="2066925" cy="4400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274955</xdr:colOff>
      <xdr:row>46</xdr:row>
      <xdr:rowOff>12700</xdr:rowOff>
    </xdr:from>
    <xdr:ext cx="307145" cy="306745"/>
    <xdr:pic>
      <xdr:nvPicPr>
        <xdr:cNvPr id="27" name="Imagen 26" descr="Dedo Clic Aquí PNG transparente - StickPNG">
          <a:extLst>
            <a:ext uri="{FF2B5EF4-FFF2-40B4-BE49-F238E27FC236}">
              <a16:creationId xmlns:a16="http://schemas.microsoft.com/office/drawing/2014/main" id="{00000000-0008-0000-16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395" y="357124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182303</xdr:colOff>
      <xdr:row>61</xdr:row>
      <xdr:rowOff>2625032</xdr:rowOff>
    </xdr:from>
    <xdr:to>
      <xdr:col>4</xdr:col>
      <xdr:colOff>2249228</xdr:colOff>
      <xdr:row>61</xdr:row>
      <xdr:rowOff>2966027</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1600-00001C000000}"/>
            </a:ext>
          </a:extLst>
        </xdr:cNvPr>
        <xdr:cNvSpPr/>
      </xdr:nvSpPr>
      <xdr:spPr>
        <a:xfrm>
          <a:off x="9421553" y="45382757"/>
          <a:ext cx="2066925" cy="3409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257926</xdr:colOff>
      <xdr:row>61</xdr:row>
      <xdr:rowOff>2654473</xdr:rowOff>
    </xdr:from>
    <xdr:ext cx="307145" cy="306745"/>
    <xdr:pic>
      <xdr:nvPicPr>
        <xdr:cNvPr id="29" name="Imagen 28" descr="Dedo Clic Aquí PNG transparente - StickPNG">
          <a:extLst>
            <a:ext uri="{FF2B5EF4-FFF2-40B4-BE49-F238E27FC236}">
              <a16:creationId xmlns:a16="http://schemas.microsoft.com/office/drawing/2014/main" id="{00000000-0008-0000-16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7176" y="4541219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39</xdr:row>
      <xdr:rowOff>1143000</xdr:rowOff>
    </xdr:from>
    <xdr:to>
      <xdr:col>4</xdr:col>
      <xdr:colOff>2215515</xdr:colOff>
      <xdr:row>39</xdr:row>
      <xdr:rowOff>1510665</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1600-00001E000000}"/>
            </a:ext>
          </a:extLst>
        </xdr:cNvPr>
        <xdr:cNvSpPr/>
      </xdr:nvSpPr>
      <xdr:spPr>
        <a:xfrm>
          <a:off x="9382125" y="31575375"/>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39</xdr:row>
      <xdr:rowOff>1167765</xdr:rowOff>
    </xdr:from>
    <xdr:ext cx="307145" cy="306745"/>
    <xdr:pic>
      <xdr:nvPicPr>
        <xdr:cNvPr id="31" name="Imagen 30" descr="Dedo Clic Aquí PNG transparente - StickPNG">
          <a:extLst>
            <a:ext uri="{FF2B5EF4-FFF2-40B4-BE49-F238E27FC236}">
              <a16:creationId xmlns:a16="http://schemas.microsoft.com/office/drawing/2014/main" id="{00000000-0008-0000-16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5" y="3160014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198120</xdr:colOff>
      <xdr:row>58</xdr:row>
      <xdr:rowOff>83346</xdr:rowOff>
    </xdr:from>
    <xdr:to>
      <xdr:col>4</xdr:col>
      <xdr:colOff>2272665</xdr:colOff>
      <xdr:row>59</xdr:row>
      <xdr:rowOff>45246</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1600-000020000000}"/>
            </a:ext>
          </a:extLst>
        </xdr:cNvPr>
        <xdr:cNvSpPr/>
      </xdr:nvSpPr>
      <xdr:spPr>
        <a:xfrm>
          <a:off x="9437370" y="41659971"/>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350520</xdr:colOff>
      <xdr:row>58</xdr:row>
      <xdr:rowOff>121446</xdr:rowOff>
    </xdr:from>
    <xdr:ext cx="307145" cy="306745"/>
    <xdr:pic>
      <xdr:nvPicPr>
        <xdr:cNvPr id="33" name="Imagen 32" descr="Dedo Clic Aquí PNG transparente - StickPNG">
          <a:extLst>
            <a:ext uri="{FF2B5EF4-FFF2-40B4-BE49-F238E27FC236}">
              <a16:creationId xmlns:a16="http://schemas.microsoft.com/office/drawing/2014/main" id="{00000000-0008-0000-16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9770" y="4169807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196215</xdr:colOff>
      <xdr:row>56</xdr:row>
      <xdr:rowOff>8098</xdr:rowOff>
    </xdr:from>
    <xdr:to>
      <xdr:col>4</xdr:col>
      <xdr:colOff>2284095</xdr:colOff>
      <xdr:row>56</xdr:row>
      <xdr:rowOff>402433</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1600-000022000000}"/>
            </a:ext>
          </a:extLst>
        </xdr:cNvPr>
        <xdr:cNvSpPr/>
      </xdr:nvSpPr>
      <xdr:spPr>
        <a:xfrm>
          <a:off x="9435465" y="4072747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348615</xdr:colOff>
      <xdr:row>56</xdr:row>
      <xdr:rowOff>46198</xdr:rowOff>
    </xdr:from>
    <xdr:ext cx="307145" cy="306745"/>
    <xdr:pic>
      <xdr:nvPicPr>
        <xdr:cNvPr id="35" name="Imagen 34" descr="Dedo Clic Aquí PNG transparente - StickPNG">
          <a:extLst>
            <a:ext uri="{FF2B5EF4-FFF2-40B4-BE49-F238E27FC236}">
              <a16:creationId xmlns:a16="http://schemas.microsoft.com/office/drawing/2014/main" id="{00000000-0008-0000-16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7865" y="4076557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54</xdr:row>
      <xdr:rowOff>261938</xdr:rowOff>
    </xdr:from>
    <xdr:to>
      <xdr:col>4</xdr:col>
      <xdr:colOff>2286000</xdr:colOff>
      <xdr:row>54</xdr:row>
      <xdr:rowOff>663893</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1600-000024000000}"/>
            </a:ext>
          </a:extLst>
        </xdr:cNvPr>
        <xdr:cNvSpPr/>
      </xdr:nvSpPr>
      <xdr:spPr>
        <a:xfrm>
          <a:off x="9429750" y="3967162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342900</xdr:colOff>
      <xdr:row>54</xdr:row>
      <xdr:rowOff>300038</xdr:rowOff>
    </xdr:from>
    <xdr:ext cx="307145" cy="306745"/>
    <xdr:pic>
      <xdr:nvPicPr>
        <xdr:cNvPr id="37" name="Imagen 36" descr="Dedo Clic Aquí PNG transparente - StickPNG">
          <a:extLst>
            <a:ext uri="{FF2B5EF4-FFF2-40B4-BE49-F238E27FC236}">
              <a16:creationId xmlns:a16="http://schemas.microsoft.com/office/drawing/2014/main" id="{00000000-0008-0000-16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2150" y="397097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188596</xdr:colOff>
      <xdr:row>49</xdr:row>
      <xdr:rowOff>285750</xdr:rowOff>
    </xdr:from>
    <xdr:to>
      <xdr:col>4</xdr:col>
      <xdr:colOff>2263141</xdr:colOff>
      <xdr:row>50</xdr:row>
      <xdr:rowOff>226695</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1600-000026000000}"/>
            </a:ext>
          </a:extLst>
        </xdr:cNvPr>
        <xdr:cNvSpPr/>
      </xdr:nvSpPr>
      <xdr:spPr>
        <a:xfrm>
          <a:off x="9427846" y="37290375"/>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340996</xdr:colOff>
      <xdr:row>49</xdr:row>
      <xdr:rowOff>304800</xdr:rowOff>
    </xdr:from>
    <xdr:ext cx="307145" cy="306745"/>
    <xdr:pic>
      <xdr:nvPicPr>
        <xdr:cNvPr id="39" name="Imagen 38" descr="Dedo Clic Aquí PNG transparente - StickPNG">
          <a:extLst>
            <a:ext uri="{FF2B5EF4-FFF2-40B4-BE49-F238E27FC236}">
              <a16:creationId xmlns:a16="http://schemas.microsoft.com/office/drawing/2014/main" id="{00000000-0008-0000-16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0246" y="373094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51</xdr:row>
      <xdr:rowOff>888682</xdr:rowOff>
    </xdr:from>
    <xdr:to>
      <xdr:col>4</xdr:col>
      <xdr:colOff>2243138</xdr:colOff>
      <xdr:row>52</xdr:row>
      <xdr:rowOff>359092</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1600-000028000000}"/>
            </a:ext>
          </a:extLst>
        </xdr:cNvPr>
        <xdr:cNvSpPr/>
      </xdr:nvSpPr>
      <xdr:spPr>
        <a:xfrm>
          <a:off x="9405938" y="38750557"/>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259557</xdr:colOff>
      <xdr:row>52</xdr:row>
      <xdr:rowOff>3810</xdr:rowOff>
    </xdr:from>
    <xdr:ext cx="307145" cy="306745"/>
    <xdr:pic>
      <xdr:nvPicPr>
        <xdr:cNvPr id="41" name="Imagen 40" descr="Dedo Clic Aquí PNG transparente - StickPNG">
          <a:extLst>
            <a:ext uri="{FF2B5EF4-FFF2-40B4-BE49-F238E27FC236}">
              <a16:creationId xmlns:a16="http://schemas.microsoft.com/office/drawing/2014/main" id="{00000000-0008-0000-16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7" y="387705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3.xml><?xml version="1.0" encoding="utf-8"?>
<xdr:wsDr xmlns:xdr="http://schemas.openxmlformats.org/drawingml/2006/spreadsheetDrawing" xmlns:a="http://schemas.openxmlformats.org/drawingml/2006/main">
  <xdr:twoCellAnchor>
    <xdr:from>
      <xdr:col>2</xdr:col>
      <xdr:colOff>81280</xdr:colOff>
      <xdr:row>0</xdr:row>
      <xdr:rowOff>1</xdr:rowOff>
    </xdr:from>
    <xdr:to>
      <xdr:col>2</xdr:col>
      <xdr:colOff>3072790</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1700-000002000000}"/>
            </a:ext>
          </a:extLst>
        </xdr:cNvPr>
        <xdr:cNvSpPr/>
      </xdr:nvSpPr>
      <xdr:spPr>
        <a:xfrm>
          <a:off x="1651000"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2578605</xdr:colOff>
      <xdr:row>0</xdr:row>
      <xdr:rowOff>0</xdr:rowOff>
    </xdr:from>
    <xdr:to>
      <xdr:col>3</xdr:col>
      <xdr:colOff>571433</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1700-000003000000}"/>
            </a:ext>
          </a:extLst>
        </xdr:cNvPr>
        <xdr:cNvSpPr/>
      </xdr:nvSpPr>
      <xdr:spPr>
        <a:xfrm>
          <a:off x="4148325"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29768</xdr:colOff>
      <xdr:row>0</xdr:row>
      <xdr:rowOff>0</xdr:rowOff>
    </xdr:from>
    <xdr:to>
      <xdr:col>4</xdr:col>
      <xdr:colOff>2035380</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1700-000004000000}"/>
            </a:ext>
          </a:extLst>
        </xdr:cNvPr>
        <xdr:cNvSpPr/>
      </xdr:nvSpPr>
      <xdr:spPr>
        <a:xfrm flipH="1">
          <a:off x="6590588" y="0"/>
          <a:ext cx="274475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8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8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18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18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18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18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18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18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18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18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18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18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DE IMAGENES DIAGNÓSTICAS CON EQUIPOS GENERADORES DE RADIACIÓN NO IONIZANTE</a:t>
          </a:r>
          <a:r>
            <a:rPr lang="es-ES" sz="1600" b="1" i="1">
              <a:solidFill>
                <a:schemeClr val="accent1">
                  <a:lumMod val="75000"/>
                </a:schemeClr>
              </a:solidFill>
              <a:latin typeface="Arial Rounded MT Bold" panose="020F0704030504030204" pitchFamily="34" charset="0"/>
              <a:cs typeface="Segoe UI" panose="020B0502040204020203" pitchFamily="34" charset="0"/>
            </a:rPr>
            <a:t> </a:t>
          </a:r>
        </a:p>
      </xdr:txBody>
    </xdr:sp>
    <xdr:clientData/>
  </xdr:twoCellAnchor>
  <xdr:twoCellAnchor>
    <xdr:from>
      <xdr:col>4</xdr:col>
      <xdr:colOff>179855</xdr:colOff>
      <xdr:row>16</xdr:row>
      <xdr:rowOff>445095</xdr:rowOff>
    </xdr:from>
    <xdr:to>
      <xdr:col>4</xdr:col>
      <xdr:colOff>2246780</xdr:colOff>
      <xdr:row>16</xdr:row>
      <xdr:rowOff>751549</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1800-00000E000000}"/>
            </a:ext>
          </a:extLst>
        </xdr:cNvPr>
        <xdr:cNvSpPr/>
      </xdr:nvSpPr>
      <xdr:spPr>
        <a:xfrm>
          <a:off x="9415295" y="7386915"/>
          <a:ext cx="2066925" cy="306454"/>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226095</xdr:colOff>
      <xdr:row>16</xdr:row>
      <xdr:rowOff>450081</xdr:rowOff>
    </xdr:from>
    <xdr:ext cx="307145" cy="306745"/>
    <xdr:pic>
      <xdr:nvPicPr>
        <xdr:cNvPr id="15" name="Imagen 14" descr="Dedo Clic Aquí PNG transparente - StickPNG">
          <a:extLst>
            <a:ext uri="{FF2B5EF4-FFF2-40B4-BE49-F238E27FC236}">
              <a16:creationId xmlns:a16="http://schemas.microsoft.com/office/drawing/2014/main" id="{00000000-0008-0000-18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1535" y="73919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212912</xdr:colOff>
      <xdr:row>27</xdr:row>
      <xdr:rowOff>1154205</xdr:rowOff>
    </xdr:from>
    <xdr:to>
      <xdr:col>4</xdr:col>
      <xdr:colOff>2228850</xdr:colOff>
      <xdr:row>27</xdr:row>
      <xdr:rowOff>1535206</xdr:rowOff>
    </xdr:to>
    <xdr:sp macro="" textlink="">
      <xdr:nvSpPr>
        <xdr:cNvPr id="16" name="Rectángulo: esquinas redondeadas 15">
          <a:hlinkClick xmlns:r="http://schemas.openxmlformats.org/officeDocument/2006/relationships" r:id="rId16"/>
          <a:extLst>
            <a:ext uri="{FF2B5EF4-FFF2-40B4-BE49-F238E27FC236}">
              <a16:creationId xmlns:a16="http://schemas.microsoft.com/office/drawing/2014/main" id="{00000000-0008-0000-1800-000010000000}"/>
            </a:ext>
          </a:extLst>
        </xdr:cNvPr>
        <xdr:cNvSpPr/>
      </xdr:nvSpPr>
      <xdr:spPr>
        <a:xfrm>
          <a:off x="9448352" y="14481585"/>
          <a:ext cx="2015938" cy="381001"/>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238125</xdr:colOff>
      <xdr:row>27</xdr:row>
      <xdr:rowOff>1188720</xdr:rowOff>
    </xdr:from>
    <xdr:ext cx="307145" cy="306745"/>
    <xdr:pic>
      <xdr:nvPicPr>
        <xdr:cNvPr id="17" name="Imagen 16" descr="Dedo Clic Aquí PNG transparente - StickPNG">
          <a:extLst>
            <a:ext uri="{FF2B5EF4-FFF2-40B4-BE49-F238E27FC236}">
              <a16:creationId xmlns:a16="http://schemas.microsoft.com/office/drawing/2014/main" id="{00000000-0008-0000-18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3565" y="145161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200025</xdr:colOff>
      <xdr:row>29</xdr:row>
      <xdr:rowOff>1657350</xdr:rowOff>
    </xdr:from>
    <xdr:to>
      <xdr:col>4</xdr:col>
      <xdr:colOff>2266950</xdr:colOff>
      <xdr:row>29</xdr:row>
      <xdr:rowOff>2028825</xdr:rowOff>
    </xdr:to>
    <xdr:sp macro="" textlink="">
      <xdr:nvSpPr>
        <xdr:cNvPr id="18" name="Rectángulo: esquinas redondeadas 17">
          <a:hlinkClick xmlns:r="http://schemas.openxmlformats.org/officeDocument/2006/relationships" r:id="rId17"/>
          <a:extLst>
            <a:ext uri="{FF2B5EF4-FFF2-40B4-BE49-F238E27FC236}">
              <a16:creationId xmlns:a16="http://schemas.microsoft.com/office/drawing/2014/main" id="{00000000-0008-0000-1800-000012000000}"/>
            </a:ext>
          </a:extLst>
        </xdr:cNvPr>
        <xdr:cNvSpPr/>
      </xdr:nvSpPr>
      <xdr:spPr>
        <a:xfrm>
          <a:off x="9435465" y="1797939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247650</xdr:colOff>
      <xdr:row>29</xdr:row>
      <xdr:rowOff>1714500</xdr:rowOff>
    </xdr:from>
    <xdr:ext cx="307145" cy="306745"/>
    <xdr:pic>
      <xdr:nvPicPr>
        <xdr:cNvPr id="19" name="Imagen 18" descr="Dedo Clic Aquí PNG transparente - StickPNG">
          <a:extLst>
            <a:ext uri="{FF2B5EF4-FFF2-40B4-BE49-F238E27FC236}">
              <a16:creationId xmlns:a16="http://schemas.microsoft.com/office/drawing/2014/main" id="{00000000-0008-0000-18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3090" y="1803654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32</xdr:row>
      <xdr:rowOff>2609850</xdr:rowOff>
    </xdr:from>
    <xdr:to>
      <xdr:col>4</xdr:col>
      <xdr:colOff>2228850</xdr:colOff>
      <xdr:row>32</xdr:row>
      <xdr:rowOff>2981325</xdr:rowOff>
    </xdr:to>
    <xdr:sp macro="" textlink="">
      <xdr:nvSpPr>
        <xdr:cNvPr id="22" name="Rectángulo: esquinas redondeadas 21">
          <a:hlinkClick xmlns:r="http://schemas.openxmlformats.org/officeDocument/2006/relationships" r:id="rId18"/>
          <a:extLst>
            <a:ext uri="{FF2B5EF4-FFF2-40B4-BE49-F238E27FC236}">
              <a16:creationId xmlns:a16="http://schemas.microsoft.com/office/drawing/2014/main" id="{00000000-0008-0000-1800-000016000000}"/>
            </a:ext>
          </a:extLst>
        </xdr:cNvPr>
        <xdr:cNvSpPr/>
      </xdr:nvSpPr>
      <xdr:spPr>
        <a:xfrm>
          <a:off x="9397365" y="2568321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314325</xdr:colOff>
      <xdr:row>32</xdr:row>
      <xdr:rowOff>2638425</xdr:rowOff>
    </xdr:from>
    <xdr:ext cx="307145" cy="306745"/>
    <xdr:pic>
      <xdr:nvPicPr>
        <xdr:cNvPr id="23" name="Imagen 22" descr="Dedo Clic Aquí PNG transparente - StickPNG">
          <a:extLst>
            <a:ext uri="{FF2B5EF4-FFF2-40B4-BE49-F238E27FC236}">
              <a16:creationId xmlns:a16="http://schemas.microsoft.com/office/drawing/2014/main" id="{00000000-0008-0000-1800-00001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9765" y="257117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163195</xdr:colOff>
      <xdr:row>38</xdr:row>
      <xdr:rowOff>207645</xdr:rowOff>
    </xdr:from>
    <xdr:to>
      <xdr:col>4</xdr:col>
      <xdr:colOff>2230120</xdr:colOff>
      <xdr:row>39</xdr:row>
      <xdr:rowOff>373380</xdr:rowOff>
    </xdr:to>
    <xdr:sp macro="" textlink="">
      <xdr:nvSpPr>
        <xdr:cNvPr id="24" name="Rectángulo: esquinas redondeadas 23">
          <a:hlinkClick xmlns:r="http://schemas.openxmlformats.org/officeDocument/2006/relationships" r:id="rId14"/>
          <a:extLst>
            <a:ext uri="{FF2B5EF4-FFF2-40B4-BE49-F238E27FC236}">
              <a16:creationId xmlns:a16="http://schemas.microsoft.com/office/drawing/2014/main" id="{00000000-0008-0000-1800-000018000000}"/>
            </a:ext>
          </a:extLst>
        </xdr:cNvPr>
        <xdr:cNvSpPr/>
      </xdr:nvSpPr>
      <xdr:spPr>
        <a:xfrm>
          <a:off x="9398635" y="27776805"/>
          <a:ext cx="2066925"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274955</xdr:colOff>
      <xdr:row>39</xdr:row>
      <xdr:rowOff>12700</xdr:rowOff>
    </xdr:from>
    <xdr:ext cx="307145" cy="306745"/>
    <xdr:pic>
      <xdr:nvPicPr>
        <xdr:cNvPr id="25" name="Imagen 24" descr="Dedo Clic Aquí PNG transparente - StickPNG">
          <a:extLst>
            <a:ext uri="{FF2B5EF4-FFF2-40B4-BE49-F238E27FC236}">
              <a16:creationId xmlns:a16="http://schemas.microsoft.com/office/drawing/2014/main" id="{00000000-0008-0000-18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395" y="2779522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183275</xdr:colOff>
      <xdr:row>54</xdr:row>
      <xdr:rowOff>2653996</xdr:rowOff>
    </xdr:from>
    <xdr:to>
      <xdr:col>4</xdr:col>
      <xdr:colOff>2250200</xdr:colOff>
      <xdr:row>54</xdr:row>
      <xdr:rowOff>2994991</xdr:rowOff>
    </xdr:to>
    <xdr:sp macro="" textlink="">
      <xdr:nvSpPr>
        <xdr:cNvPr id="26" name="Rectángulo: esquinas redondeadas 25">
          <a:hlinkClick xmlns:r="http://schemas.openxmlformats.org/officeDocument/2006/relationships" r:id="rId19"/>
          <a:extLst>
            <a:ext uri="{FF2B5EF4-FFF2-40B4-BE49-F238E27FC236}">
              <a16:creationId xmlns:a16="http://schemas.microsoft.com/office/drawing/2014/main" id="{00000000-0008-0000-1800-00001A000000}"/>
            </a:ext>
          </a:extLst>
        </xdr:cNvPr>
        <xdr:cNvSpPr/>
      </xdr:nvSpPr>
      <xdr:spPr>
        <a:xfrm>
          <a:off x="9422525" y="37515496"/>
          <a:ext cx="2066925" cy="3409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263369</xdr:colOff>
      <xdr:row>54</xdr:row>
      <xdr:rowOff>2654862</xdr:rowOff>
    </xdr:from>
    <xdr:ext cx="307145" cy="306745"/>
    <xdr:pic>
      <xdr:nvPicPr>
        <xdr:cNvPr id="27" name="Imagen 26" descr="Dedo Clic Aquí PNG transparente - StickPNG">
          <a:extLst>
            <a:ext uri="{FF2B5EF4-FFF2-40B4-BE49-F238E27FC236}">
              <a16:creationId xmlns:a16="http://schemas.microsoft.com/office/drawing/2014/main" id="{00000000-0008-0000-18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2619" y="375163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156882</xdr:colOff>
      <xdr:row>22</xdr:row>
      <xdr:rowOff>597343</xdr:rowOff>
    </xdr:from>
    <xdr:to>
      <xdr:col>4</xdr:col>
      <xdr:colOff>2223807</xdr:colOff>
      <xdr:row>22</xdr:row>
      <xdr:rowOff>903797</xdr:rowOff>
    </xdr:to>
    <xdr:sp macro="" textlink="">
      <xdr:nvSpPr>
        <xdr:cNvPr id="28" name="Rectángulo: esquinas redondeadas 27">
          <a:hlinkClick xmlns:r="http://schemas.openxmlformats.org/officeDocument/2006/relationships" r:id="rId14"/>
          <a:extLst>
            <a:ext uri="{FF2B5EF4-FFF2-40B4-BE49-F238E27FC236}">
              <a16:creationId xmlns:a16="http://schemas.microsoft.com/office/drawing/2014/main" id="{00000000-0008-0000-1800-00001C000000}"/>
            </a:ext>
          </a:extLst>
        </xdr:cNvPr>
        <xdr:cNvSpPr/>
      </xdr:nvSpPr>
      <xdr:spPr>
        <a:xfrm>
          <a:off x="9392322" y="11417743"/>
          <a:ext cx="2066925" cy="306454"/>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252705</xdr:colOff>
      <xdr:row>22</xdr:row>
      <xdr:rowOff>550689</xdr:rowOff>
    </xdr:from>
    <xdr:ext cx="307145" cy="306745"/>
    <xdr:pic>
      <xdr:nvPicPr>
        <xdr:cNvPr id="29" name="Imagen 28" descr="Dedo Clic Aquí PNG transparente - StickPNG">
          <a:extLst>
            <a:ext uri="{FF2B5EF4-FFF2-40B4-BE49-F238E27FC236}">
              <a16:creationId xmlns:a16="http://schemas.microsoft.com/office/drawing/2014/main" id="{00000000-0008-0000-18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8145" y="1137108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32</xdr:row>
      <xdr:rowOff>1154907</xdr:rowOff>
    </xdr:from>
    <xdr:to>
      <xdr:col>4</xdr:col>
      <xdr:colOff>2227421</xdr:colOff>
      <xdr:row>32</xdr:row>
      <xdr:rowOff>1522572</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1800-00001E000000}"/>
            </a:ext>
          </a:extLst>
        </xdr:cNvPr>
        <xdr:cNvSpPr/>
      </xdr:nvSpPr>
      <xdr:spPr>
        <a:xfrm>
          <a:off x="9394031" y="24241126"/>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32</xdr:row>
      <xdr:rowOff>1179672</xdr:rowOff>
    </xdr:from>
    <xdr:ext cx="307145" cy="306745"/>
    <xdr:pic>
      <xdr:nvPicPr>
        <xdr:cNvPr id="31" name="Imagen 30" descr="Dedo Clic Aquí PNG transparente - StickPNG">
          <a:extLst>
            <a:ext uri="{FF2B5EF4-FFF2-40B4-BE49-F238E27FC236}">
              <a16:creationId xmlns:a16="http://schemas.microsoft.com/office/drawing/2014/main" id="{00000000-0008-0000-18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42658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51</xdr:row>
      <xdr:rowOff>119063</xdr:rowOff>
    </xdr:from>
    <xdr:to>
      <xdr:col>4</xdr:col>
      <xdr:colOff>2248853</xdr:colOff>
      <xdr:row>52</xdr:row>
      <xdr:rowOff>80963</xdr:rowOff>
    </xdr:to>
    <xdr:sp macro="" textlink="">
      <xdr:nvSpPr>
        <xdr:cNvPr id="38" name="Rectángulo: esquinas redondeadas 37">
          <a:hlinkClick xmlns:r="http://schemas.openxmlformats.org/officeDocument/2006/relationships" r:id="rId21"/>
          <a:extLst>
            <a:ext uri="{FF2B5EF4-FFF2-40B4-BE49-F238E27FC236}">
              <a16:creationId xmlns:a16="http://schemas.microsoft.com/office/drawing/2014/main" id="{00000000-0008-0000-1800-000026000000}"/>
            </a:ext>
          </a:extLst>
        </xdr:cNvPr>
        <xdr:cNvSpPr/>
      </xdr:nvSpPr>
      <xdr:spPr>
        <a:xfrm>
          <a:off x="9413558" y="33813751"/>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51</xdr:row>
      <xdr:rowOff>157163</xdr:rowOff>
    </xdr:from>
    <xdr:ext cx="307145" cy="306745"/>
    <xdr:pic>
      <xdr:nvPicPr>
        <xdr:cNvPr id="39" name="Imagen 38" descr="Dedo Clic Aquí PNG transparente - StickPNG">
          <a:extLst>
            <a:ext uri="{FF2B5EF4-FFF2-40B4-BE49-F238E27FC236}">
              <a16:creationId xmlns:a16="http://schemas.microsoft.com/office/drawing/2014/main" id="{00000000-0008-0000-18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8" y="3385185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49</xdr:row>
      <xdr:rowOff>43815</xdr:rowOff>
    </xdr:from>
    <xdr:to>
      <xdr:col>4</xdr:col>
      <xdr:colOff>2260283</xdr:colOff>
      <xdr:row>50</xdr:row>
      <xdr:rowOff>9525</xdr:rowOff>
    </xdr:to>
    <xdr:sp macro="" textlink="">
      <xdr:nvSpPr>
        <xdr:cNvPr id="40" name="Rectángulo: esquinas redondeadas 39">
          <a:hlinkClick xmlns:r="http://schemas.openxmlformats.org/officeDocument/2006/relationships" r:id="rId22"/>
          <a:extLst>
            <a:ext uri="{FF2B5EF4-FFF2-40B4-BE49-F238E27FC236}">
              <a16:creationId xmlns:a16="http://schemas.microsoft.com/office/drawing/2014/main" id="{00000000-0008-0000-1800-000028000000}"/>
            </a:ext>
          </a:extLst>
        </xdr:cNvPr>
        <xdr:cNvSpPr/>
      </xdr:nvSpPr>
      <xdr:spPr>
        <a:xfrm>
          <a:off x="9411653" y="3288125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49</xdr:row>
      <xdr:rowOff>81915</xdr:rowOff>
    </xdr:from>
    <xdr:ext cx="307145" cy="306745"/>
    <xdr:pic>
      <xdr:nvPicPr>
        <xdr:cNvPr id="41" name="Imagen 40" descr="Dedo Clic Aquí PNG transparente - StickPNG">
          <a:extLst>
            <a:ext uri="{FF2B5EF4-FFF2-40B4-BE49-F238E27FC236}">
              <a16:creationId xmlns:a16="http://schemas.microsoft.com/office/drawing/2014/main" id="{00000000-0008-0000-18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3" y="3291935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47</xdr:row>
      <xdr:rowOff>297656</xdr:rowOff>
    </xdr:from>
    <xdr:to>
      <xdr:col>4</xdr:col>
      <xdr:colOff>2262188</xdr:colOff>
      <xdr:row>47</xdr:row>
      <xdr:rowOff>699611</xdr:rowOff>
    </xdr:to>
    <xdr:sp macro="" textlink="">
      <xdr:nvSpPr>
        <xdr:cNvPr id="42" name="Rectángulo: esquinas redondeadas 41">
          <a:hlinkClick xmlns:r="http://schemas.openxmlformats.org/officeDocument/2006/relationships" r:id="rId23"/>
          <a:extLst>
            <a:ext uri="{FF2B5EF4-FFF2-40B4-BE49-F238E27FC236}">
              <a16:creationId xmlns:a16="http://schemas.microsoft.com/office/drawing/2014/main" id="{00000000-0008-0000-1800-00002A000000}"/>
            </a:ext>
          </a:extLst>
        </xdr:cNvPr>
        <xdr:cNvSpPr/>
      </xdr:nvSpPr>
      <xdr:spPr>
        <a:xfrm>
          <a:off x="9405938" y="3182540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47</xdr:row>
      <xdr:rowOff>335756</xdr:rowOff>
    </xdr:from>
    <xdr:ext cx="307145" cy="306745"/>
    <xdr:pic>
      <xdr:nvPicPr>
        <xdr:cNvPr id="43" name="Imagen 42" descr="Dedo Clic Aquí PNG transparente - StickPNG">
          <a:extLst>
            <a:ext uri="{FF2B5EF4-FFF2-40B4-BE49-F238E27FC236}">
              <a16:creationId xmlns:a16="http://schemas.microsoft.com/office/drawing/2014/main" id="{00000000-0008-0000-1800-00002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318635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188596</xdr:colOff>
      <xdr:row>42</xdr:row>
      <xdr:rowOff>309562</xdr:rowOff>
    </xdr:from>
    <xdr:to>
      <xdr:col>4</xdr:col>
      <xdr:colOff>2263141</xdr:colOff>
      <xdr:row>43</xdr:row>
      <xdr:rowOff>250507</xdr:rowOff>
    </xdr:to>
    <xdr:sp macro="" textlink="">
      <xdr:nvSpPr>
        <xdr:cNvPr id="44" name="Rectángulo: esquinas redondeadas 43">
          <a:hlinkClick xmlns:r="http://schemas.openxmlformats.org/officeDocument/2006/relationships" r:id="rId24"/>
          <a:extLst>
            <a:ext uri="{FF2B5EF4-FFF2-40B4-BE49-F238E27FC236}">
              <a16:creationId xmlns:a16="http://schemas.microsoft.com/office/drawing/2014/main" id="{00000000-0008-0000-1800-00002C000000}"/>
            </a:ext>
          </a:extLst>
        </xdr:cNvPr>
        <xdr:cNvSpPr/>
      </xdr:nvSpPr>
      <xdr:spPr>
        <a:xfrm>
          <a:off x="9427846" y="29432250"/>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340996</xdr:colOff>
      <xdr:row>42</xdr:row>
      <xdr:rowOff>328612</xdr:rowOff>
    </xdr:from>
    <xdr:ext cx="307145" cy="306745"/>
    <xdr:pic>
      <xdr:nvPicPr>
        <xdr:cNvPr id="45" name="Imagen 44" descr="Dedo Clic Aquí PNG transparente - StickPNG">
          <a:extLst>
            <a:ext uri="{FF2B5EF4-FFF2-40B4-BE49-F238E27FC236}">
              <a16:creationId xmlns:a16="http://schemas.microsoft.com/office/drawing/2014/main" id="{00000000-0008-0000-1800-00002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0246" y="294513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45</xdr:row>
      <xdr:rowOff>7619</xdr:rowOff>
    </xdr:from>
    <xdr:to>
      <xdr:col>4</xdr:col>
      <xdr:colOff>2243138</xdr:colOff>
      <xdr:row>45</xdr:row>
      <xdr:rowOff>382904</xdr:rowOff>
    </xdr:to>
    <xdr:sp macro="" textlink="">
      <xdr:nvSpPr>
        <xdr:cNvPr id="46" name="Rectángulo: esquinas redondeadas 45">
          <a:hlinkClick xmlns:r="http://schemas.openxmlformats.org/officeDocument/2006/relationships" r:id="rId25"/>
          <a:extLst>
            <a:ext uri="{FF2B5EF4-FFF2-40B4-BE49-F238E27FC236}">
              <a16:creationId xmlns:a16="http://schemas.microsoft.com/office/drawing/2014/main" id="{00000000-0008-0000-1800-00002E000000}"/>
            </a:ext>
          </a:extLst>
        </xdr:cNvPr>
        <xdr:cNvSpPr/>
      </xdr:nvSpPr>
      <xdr:spPr>
        <a:xfrm>
          <a:off x="9405938" y="30892432"/>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259557</xdr:colOff>
      <xdr:row>45</xdr:row>
      <xdr:rowOff>27622</xdr:rowOff>
    </xdr:from>
    <xdr:ext cx="307145" cy="306745"/>
    <xdr:pic>
      <xdr:nvPicPr>
        <xdr:cNvPr id="47" name="Imagen 46" descr="Dedo Clic Aquí PNG transparente - StickPNG">
          <a:extLst>
            <a:ext uri="{FF2B5EF4-FFF2-40B4-BE49-F238E27FC236}">
              <a16:creationId xmlns:a16="http://schemas.microsoft.com/office/drawing/2014/main" id="{00000000-0008-0000-1800-00002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7" y="3091243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5.xml><?xml version="1.0" encoding="utf-8"?>
<xdr:wsDr xmlns:xdr="http://schemas.openxmlformats.org/drawingml/2006/spreadsheetDrawing" xmlns:a="http://schemas.openxmlformats.org/drawingml/2006/main">
  <xdr:twoCellAnchor>
    <xdr:from>
      <xdr:col>1</xdr:col>
      <xdr:colOff>1157605</xdr:colOff>
      <xdr:row>0</xdr:row>
      <xdr:rowOff>1</xdr:rowOff>
    </xdr:from>
    <xdr:to>
      <xdr:col>2</xdr:col>
      <xdr:colOff>2815615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1900-000002000000}"/>
            </a:ext>
          </a:extLst>
        </xdr:cNvPr>
        <xdr:cNvSpPr/>
      </xdr:nvSpPr>
      <xdr:spPr>
        <a:xfrm>
          <a:off x="1957705"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2321430</xdr:colOff>
      <xdr:row>0</xdr:row>
      <xdr:rowOff>0</xdr:rowOff>
    </xdr:from>
    <xdr:to>
      <xdr:col>3</xdr:col>
      <xdr:colOff>314258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1900-000003000000}"/>
            </a:ext>
          </a:extLst>
        </xdr:cNvPr>
        <xdr:cNvSpPr/>
      </xdr:nvSpPr>
      <xdr:spPr>
        <a:xfrm>
          <a:off x="445503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4763693</xdr:colOff>
      <xdr:row>0</xdr:row>
      <xdr:rowOff>0</xdr:rowOff>
    </xdr:from>
    <xdr:to>
      <xdr:col>4</xdr:col>
      <xdr:colOff>1778205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1900-000004000000}"/>
            </a:ext>
          </a:extLst>
        </xdr:cNvPr>
        <xdr:cNvSpPr/>
      </xdr:nvSpPr>
      <xdr:spPr>
        <a:xfrm flipH="1">
          <a:off x="6897293" y="0"/>
          <a:ext cx="2796187"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A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A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1A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1A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1A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1A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1A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1A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1A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 MEDICINA NUCLEAR</a:t>
          </a:r>
        </a:p>
      </xdr:txBody>
    </xdr:sp>
    <xdr:clientData/>
  </xdr:twoCellAnchor>
  <xdr:twoCellAnchor>
    <xdr:from>
      <xdr:col>4</xdr:col>
      <xdr:colOff>188115</xdr:colOff>
      <xdr:row>15</xdr:row>
      <xdr:rowOff>114568</xdr:rowOff>
    </xdr:from>
    <xdr:to>
      <xdr:col>4</xdr:col>
      <xdr:colOff>2255040</xdr:colOff>
      <xdr:row>15</xdr:row>
      <xdr:rowOff>500465</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1A00-00000E000000}"/>
            </a:ext>
          </a:extLst>
        </xdr:cNvPr>
        <xdr:cNvSpPr/>
      </xdr:nvSpPr>
      <xdr:spPr>
        <a:xfrm>
          <a:off x="9423555" y="6751588"/>
          <a:ext cx="2066925" cy="38589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200299</xdr:colOff>
      <xdr:row>15</xdr:row>
      <xdr:rowOff>175421</xdr:rowOff>
    </xdr:from>
    <xdr:ext cx="307145" cy="306745"/>
    <xdr:pic>
      <xdr:nvPicPr>
        <xdr:cNvPr id="15" name="Imagen 14" descr="Dedo Clic Aquí PNG transparente - StickPNG">
          <a:extLst>
            <a:ext uri="{FF2B5EF4-FFF2-40B4-BE49-F238E27FC236}">
              <a16:creationId xmlns:a16="http://schemas.microsoft.com/office/drawing/2014/main" id="{00000000-0008-0000-1A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5739" y="681244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147357</xdr:colOff>
      <xdr:row>20</xdr:row>
      <xdr:rowOff>852768</xdr:rowOff>
    </xdr:from>
    <xdr:to>
      <xdr:col>4</xdr:col>
      <xdr:colOff>2214282</xdr:colOff>
      <xdr:row>20</xdr:row>
      <xdr:rowOff>1159222</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1A00-000010000000}"/>
            </a:ext>
          </a:extLst>
        </xdr:cNvPr>
        <xdr:cNvSpPr/>
      </xdr:nvSpPr>
      <xdr:spPr>
        <a:xfrm>
          <a:off x="9382797" y="9890088"/>
          <a:ext cx="2066925" cy="306454"/>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180975</xdr:colOff>
      <xdr:row>20</xdr:row>
      <xdr:rowOff>862293</xdr:rowOff>
    </xdr:from>
    <xdr:ext cx="307145" cy="306745"/>
    <xdr:pic>
      <xdr:nvPicPr>
        <xdr:cNvPr id="17" name="Imagen 16" descr="Dedo Clic Aquí PNG transparente - StickPNG">
          <a:extLst>
            <a:ext uri="{FF2B5EF4-FFF2-40B4-BE49-F238E27FC236}">
              <a16:creationId xmlns:a16="http://schemas.microsoft.com/office/drawing/2014/main" id="{00000000-0008-0000-1A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6415" y="989961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264573</xdr:colOff>
      <xdr:row>30</xdr:row>
      <xdr:rowOff>230893</xdr:rowOff>
    </xdr:from>
    <xdr:to>
      <xdr:col>4</xdr:col>
      <xdr:colOff>2280511</xdr:colOff>
      <xdr:row>30</xdr:row>
      <xdr:rowOff>542441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1A00-000012000000}"/>
            </a:ext>
          </a:extLst>
        </xdr:cNvPr>
        <xdr:cNvSpPr/>
      </xdr:nvSpPr>
      <xdr:spPr>
        <a:xfrm>
          <a:off x="9500013" y="18564613"/>
          <a:ext cx="2015938" cy="31154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276871</xdr:colOff>
      <xdr:row>30</xdr:row>
      <xdr:rowOff>253139</xdr:rowOff>
    </xdr:from>
    <xdr:ext cx="307145" cy="306745"/>
    <xdr:pic>
      <xdr:nvPicPr>
        <xdr:cNvPr id="19" name="Imagen 18" descr="Dedo Clic Aquí PNG transparente - StickPNG">
          <a:extLst>
            <a:ext uri="{FF2B5EF4-FFF2-40B4-BE49-F238E27FC236}">
              <a16:creationId xmlns:a16="http://schemas.microsoft.com/office/drawing/2014/main" id="{00000000-0008-0000-1A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2311" y="1858685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303347</xdr:colOff>
      <xdr:row>32</xdr:row>
      <xdr:rowOff>120435</xdr:rowOff>
    </xdr:from>
    <xdr:to>
      <xdr:col>4</xdr:col>
      <xdr:colOff>2370272</xdr:colOff>
      <xdr:row>32</xdr:row>
      <xdr:rowOff>491910</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1A00-000014000000}"/>
            </a:ext>
          </a:extLst>
        </xdr:cNvPr>
        <xdr:cNvSpPr/>
      </xdr:nvSpPr>
      <xdr:spPr>
        <a:xfrm>
          <a:off x="9538787" y="2214223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325142</xdr:colOff>
      <xdr:row>32</xdr:row>
      <xdr:rowOff>164669</xdr:rowOff>
    </xdr:from>
    <xdr:ext cx="307145" cy="306745"/>
    <xdr:pic>
      <xdr:nvPicPr>
        <xdr:cNvPr id="21" name="Imagen 20" descr="Dedo Clic Aquí PNG transparente - StickPNG">
          <a:extLst>
            <a:ext uri="{FF2B5EF4-FFF2-40B4-BE49-F238E27FC236}">
              <a16:creationId xmlns:a16="http://schemas.microsoft.com/office/drawing/2014/main" id="{00000000-0008-0000-1A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0582" y="2218646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34</xdr:row>
      <xdr:rowOff>2919816</xdr:rowOff>
    </xdr:from>
    <xdr:to>
      <xdr:col>4</xdr:col>
      <xdr:colOff>2228850</xdr:colOff>
      <xdr:row>34</xdr:row>
      <xdr:rowOff>3291291</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1A00-000018000000}"/>
            </a:ext>
          </a:extLst>
        </xdr:cNvPr>
        <xdr:cNvSpPr/>
      </xdr:nvSpPr>
      <xdr:spPr>
        <a:xfrm>
          <a:off x="9397365" y="30610896"/>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275580</xdr:colOff>
      <xdr:row>34</xdr:row>
      <xdr:rowOff>2974222</xdr:rowOff>
    </xdr:from>
    <xdr:ext cx="307145" cy="306745"/>
    <xdr:pic>
      <xdr:nvPicPr>
        <xdr:cNvPr id="25" name="Imagen 24" descr="Dedo Clic Aquí PNG transparente - StickPNG">
          <a:extLst>
            <a:ext uri="{FF2B5EF4-FFF2-40B4-BE49-F238E27FC236}">
              <a16:creationId xmlns:a16="http://schemas.microsoft.com/office/drawing/2014/main" id="{00000000-0008-0000-1A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1020" y="3066530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214856</xdr:colOff>
      <xdr:row>39</xdr:row>
      <xdr:rowOff>207644</xdr:rowOff>
    </xdr:from>
    <xdr:to>
      <xdr:col>4</xdr:col>
      <xdr:colOff>2281781</xdr:colOff>
      <xdr:row>41</xdr:row>
      <xdr:rowOff>103322</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1A00-00001A000000}"/>
            </a:ext>
          </a:extLst>
        </xdr:cNvPr>
        <xdr:cNvSpPr/>
      </xdr:nvSpPr>
      <xdr:spPr>
        <a:xfrm>
          <a:off x="9450296" y="32333564"/>
          <a:ext cx="2066925" cy="32239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274955</xdr:colOff>
      <xdr:row>39</xdr:row>
      <xdr:rowOff>193513</xdr:rowOff>
    </xdr:from>
    <xdr:ext cx="307145" cy="306745"/>
    <xdr:pic>
      <xdr:nvPicPr>
        <xdr:cNvPr id="27" name="Imagen 26" descr="Dedo Clic Aquí PNG transparente - StickPNG">
          <a:extLst>
            <a:ext uri="{FF2B5EF4-FFF2-40B4-BE49-F238E27FC236}">
              <a16:creationId xmlns:a16="http://schemas.microsoft.com/office/drawing/2014/main" id="{00000000-0008-0000-1A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395" y="3231943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193083</xdr:colOff>
      <xdr:row>56</xdr:row>
      <xdr:rowOff>2621151</xdr:rowOff>
    </xdr:from>
    <xdr:to>
      <xdr:col>4</xdr:col>
      <xdr:colOff>2260008</xdr:colOff>
      <xdr:row>56</xdr:row>
      <xdr:rowOff>2962146</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1A00-00001C000000}"/>
            </a:ext>
          </a:extLst>
        </xdr:cNvPr>
        <xdr:cNvSpPr/>
      </xdr:nvSpPr>
      <xdr:spPr>
        <a:xfrm>
          <a:off x="9432333" y="42016551"/>
          <a:ext cx="2066925" cy="3409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250879</xdr:colOff>
      <xdr:row>56</xdr:row>
      <xdr:rowOff>2627286</xdr:rowOff>
    </xdr:from>
    <xdr:ext cx="307145" cy="306745"/>
    <xdr:pic>
      <xdr:nvPicPr>
        <xdr:cNvPr id="29" name="Imagen 28" descr="Dedo Clic Aquí PNG transparente - StickPNG">
          <a:extLst>
            <a:ext uri="{FF2B5EF4-FFF2-40B4-BE49-F238E27FC236}">
              <a16:creationId xmlns:a16="http://schemas.microsoft.com/office/drawing/2014/main" id="{00000000-0008-0000-1A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0129" y="4202268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34</xdr:row>
      <xdr:rowOff>1131094</xdr:rowOff>
    </xdr:from>
    <xdr:to>
      <xdr:col>4</xdr:col>
      <xdr:colOff>2215515</xdr:colOff>
      <xdr:row>34</xdr:row>
      <xdr:rowOff>1498759</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1A00-00001E000000}"/>
            </a:ext>
          </a:extLst>
        </xdr:cNvPr>
        <xdr:cNvSpPr/>
      </xdr:nvSpPr>
      <xdr:spPr>
        <a:xfrm>
          <a:off x="9382125" y="28932188"/>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34</xdr:row>
      <xdr:rowOff>1155859</xdr:rowOff>
    </xdr:from>
    <xdr:ext cx="307145" cy="306745"/>
    <xdr:pic>
      <xdr:nvPicPr>
        <xdr:cNvPr id="31" name="Imagen 30" descr="Dedo Clic Aquí PNG transparente - StickPNG">
          <a:extLst>
            <a:ext uri="{FF2B5EF4-FFF2-40B4-BE49-F238E27FC236}">
              <a16:creationId xmlns:a16="http://schemas.microsoft.com/office/drawing/2014/main" id="{00000000-0008-0000-1A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5" y="2895695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53</xdr:row>
      <xdr:rowOff>107157</xdr:rowOff>
    </xdr:from>
    <xdr:to>
      <xdr:col>4</xdr:col>
      <xdr:colOff>2236946</xdr:colOff>
      <xdr:row>54</xdr:row>
      <xdr:rowOff>69057</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1A00-000020000000}"/>
            </a:ext>
          </a:extLst>
        </xdr:cNvPr>
        <xdr:cNvSpPr/>
      </xdr:nvSpPr>
      <xdr:spPr>
        <a:xfrm>
          <a:off x="9401651" y="38421470"/>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53</xdr:row>
      <xdr:rowOff>145257</xdr:rowOff>
    </xdr:from>
    <xdr:ext cx="307145" cy="306745"/>
    <xdr:pic>
      <xdr:nvPicPr>
        <xdr:cNvPr id="33" name="Imagen 32" descr="Dedo Clic Aquí PNG transparente - StickPNG">
          <a:extLst>
            <a:ext uri="{FF2B5EF4-FFF2-40B4-BE49-F238E27FC236}">
              <a16:creationId xmlns:a16="http://schemas.microsoft.com/office/drawing/2014/main" id="{00000000-0008-0000-1A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3845957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51</xdr:row>
      <xdr:rowOff>31909</xdr:rowOff>
    </xdr:from>
    <xdr:to>
      <xdr:col>4</xdr:col>
      <xdr:colOff>2248376</xdr:colOff>
      <xdr:row>51</xdr:row>
      <xdr:rowOff>426244</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1A00-000022000000}"/>
            </a:ext>
          </a:extLst>
        </xdr:cNvPr>
        <xdr:cNvSpPr/>
      </xdr:nvSpPr>
      <xdr:spPr>
        <a:xfrm>
          <a:off x="9399746" y="37488972"/>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51</xdr:row>
      <xdr:rowOff>70009</xdr:rowOff>
    </xdr:from>
    <xdr:ext cx="307145" cy="306745"/>
    <xdr:pic>
      <xdr:nvPicPr>
        <xdr:cNvPr id="35" name="Imagen 34" descr="Dedo Clic Aquí PNG transparente - StickPNG">
          <a:extLst>
            <a:ext uri="{FF2B5EF4-FFF2-40B4-BE49-F238E27FC236}">
              <a16:creationId xmlns:a16="http://schemas.microsoft.com/office/drawing/2014/main" id="{00000000-0008-0000-1A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3752707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49</xdr:row>
      <xdr:rowOff>285750</xdr:rowOff>
    </xdr:from>
    <xdr:to>
      <xdr:col>4</xdr:col>
      <xdr:colOff>2250281</xdr:colOff>
      <xdr:row>49</xdr:row>
      <xdr:rowOff>687705</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1A00-000024000000}"/>
            </a:ext>
          </a:extLst>
        </xdr:cNvPr>
        <xdr:cNvSpPr/>
      </xdr:nvSpPr>
      <xdr:spPr>
        <a:xfrm>
          <a:off x="9394031" y="36433125"/>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49</xdr:row>
      <xdr:rowOff>323850</xdr:rowOff>
    </xdr:from>
    <xdr:ext cx="307145" cy="306745"/>
    <xdr:pic>
      <xdr:nvPicPr>
        <xdr:cNvPr id="37" name="Imagen 36" descr="Dedo Clic Aquí PNG transparente - StickPNG">
          <a:extLst>
            <a:ext uri="{FF2B5EF4-FFF2-40B4-BE49-F238E27FC236}">
              <a16:creationId xmlns:a16="http://schemas.microsoft.com/office/drawing/2014/main" id="{00000000-0008-0000-1A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364712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224314</xdr:colOff>
      <xdr:row>44</xdr:row>
      <xdr:rowOff>321468</xdr:rowOff>
    </xdr:from>
    <xdr:to>
      <xdr:col>4</xdr:col>
      <xdr:colOff>2298859</xdr:colOff>
      <xdr:row>45</xdr:row>
      <xdr:rowOff>262413</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1A00-000026000000}"/>
            </a:ext>
          </a:extLst>
        </xdr:cNvPr>
        <xdr:cNvSpPr/>
      </xdr:nvSpPr>
      <xdr:spPr>
        <a:xfrm>
          <a:off x="9463564" y="34063781"/>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376714</xdr:colOff>
      <xdr:row>44</xdr:row>
      <xdr:rowOff>340518</xdr:rowOff>
    </xdr:from>
    <xdr:ext cx="307145" cy="306745"/>
    <xdr:pic>
      <xdr:nvPicPr>
        <xdr:cNvPr id="39" name="Imagen 38" descr="Dedo Clic Aquí PNG transparente - StickPNG">
          <a:extLst>
            <a:ext uri="{FF2B5EF4-FFF2-40B4-BE49-F238E27FC236}">
              <a16:creationId xmlns:a16="http://schemas.microsoft.com/office/drawing/2014/main" id="{00000000-0008-0000-1A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615964" y="3408283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202406</xdr:colOff>
      <xdr:row>47</xdr:row>
      <xdr:rowOff>19525</xdr:rowOff>
    </xdr:from>
    <xdr:to>
      <xdr:col>4</xdr:col>
      <xdr:colOff>2278856</xdr:colOff>
      <xdr:row>47</xdr:row>
      <xdr:rowOff>394810</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1A00-000028000000}"/>
            </a:ext>
          </a:extLst>
        </xdr:cNvPr>
        <xdr:cNvSpPr/>
      </xdr:nvSpPr>
      <xdr:spPr>
        <a:xfrm>
          <a:off x="9441656" y="35523963"/>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47</xdr:row>
      <xdr:rowOff>39528</xdr:rowOff>
    </xdr:from>
    <xdr:ext cx="307145" cy="306745"/>
    <xdr:pic>
      <xdr:nvPicPr>
        <xdr:cNvPr id="41" name="Imagen 40" descr="Dedo Clic Aquí PNG transparente - StickPNG">
          <a:extLst>
            <a:ext uri="{FF2B5EF4-FFF2-40B4-BE49-F238E27FC236}">
              <a16:creationId xmlns:a16="http://schemas.microsoft.com/office/drawing/2014/main" id="{00000000-0008-0000-1A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5" y="3554396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7.xml><?xml version="1.0" encoding="utf-8"?>
<xdr:wsDr xmlns:xdr="http://schemas.openxmlformats.org/drawingml/2006/spreadsheetDrawing" xmlns:a="http://schemas.openxmlformats.org/drawingml/2006/main">
  <xdr:twoCellAnchor>
    <xdr:from>
      <xdr:col>1</xdr:col>
      <xdr:colOff>1157605</xdr:colOff>
      <xdr:row>0</xdr:row>
      <xdr:rowOff>1</xdr:rowOff>
    </xdr:from>
    <xdr:to>
      <xdr:col>2</xdr:col>
      <xdr:colOff>2815615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1B00-000002000000}"/>
            </a:ext>
          </a:extLst>
        </xdr:cNvPr>
        <xdr:cNvSpPr/>
      </xdr:nvSpPr>
      <xdr:spPr>
        <a:xfrm>
          <a:off x="1957705" y="1"/>
          <a:ext cx="299151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2321430</xdr:colOff>
      <xdr:row>0</xdr:row>
      <xdr:rowOff>0</xdr:rowOff>
    </xdr:from>
    <xdr:to>
      <xdr:col>3</xdr:col>
      <xdr:colOff>314258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1B00-000003000000}"/>
            </a:ext>
          </a:extLst>
        </xdr:cNvPr>
        <xdr:cNvSpPr/>
      </xdr:nvSpPr>
      <xdr:spPr>
        <a:xfrm>
          <a:off x="445503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4763693</xdr:colOff>
      <xdr:row>0</xdr:row>
      <xdr:rowOff>0</xdr:rowOff>
    </xdr:from>
    <xdr:to>
      <xdr:col>4</xdr:col>
      <xdr:colOff>1778205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1B00-000004000000}"/>
            </a:ext>
          </a:extLst>
        </xdr:cNvPr>
        <xdr:cNvSpPr/>
      </xdr:nvSpPr>
      <xdr:spPr>
        <a:xfrm flipH="1">
          <a:off x="6897293" y="0"/>
          <a:ext cx="27980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C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C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1C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1C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1C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1C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1C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1C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1C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1C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RADIOTERAPIA</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191318</xdr:colOff>
      <xdr:row>13</xdr:row>
      <xdr:rowOff>1380306</xdr:rowOff>
    </xdr:from>
    <xdr:to>
      <xdr:col>4</xdr:col>
      <xdr:colOff>2258243</xdr:colOff>
      <xdr:row>13</xdr:row>
      <xdr:rowOff>1686760</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1C00-00000E000000}"/>
            </a:ext>
          </a:extLst>
        </xdr:cNvPr>
        <xdr:cNvSpPr/>
      </xdr:nvSpPr>
      <xdr:spPr>
        <a:xfrm>
          <a:off x="9426758" y="7308666"/>
          <a:ext cx="2066925" cy="306454"/>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312859</xdr:colOff>
      <xdr:row>13</xdr:row>
      <xdr:rowOff>1360523</xdr:rowOff>
    </xdr:from>
    <xdr:ext cx="307145" cy="306745"/>
    <xdr:pic>
      <xdr:nvPicPr>
        <xdr:cNvPr id="15" name="Imagen 14" descr="Dedo Clic Aquí PNG transparente - StickPNG">
          <a:extLst>
            <a:ext uri="{FF2B5EF4-FFF2-40B4-BE49-F238E27FC236}">
              <a16:creationId xmlns:a16="http://schemas.microsoft.com/office/drawing/2014/main" id="{00000000-0008-0000-1C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8299" y="728888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243840</xdr:colOff>
      <xdr:row>23</xdr:row>
      <xdr:rowOff>1037492</xdr:rowOff>
    </xdr:from>
    <xdr:to>
      <xdr:col>4</xdr:col>
      <xdr:colOff>2280871</xdr:colOff>
      <xdr:row>23</xdr:row>
      <xdr:rowOff>1371600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1C00-000010000000}"/>
            </a:ext>
          </a:extLst>
        </xdr:cNvPr>
        <xdr:cNvSpPr/>
      </xdr:nvSpPr>
      <xdr:spPr>
        <a:xfrm>
          <a:off x="9479280" y="20895212"/>
          <a:ext cx="2037031" cy="33410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274174</xdr:colOff>
      <xdr:row>23</xdr:row>
      <xdr:rowOff>1019175</xdr:rowOff>
    </xdr:from>
    <xdr:ext cx="307145" cy="306745"/>
    <xdr:pic>
      <xdr:nvPicPr>
        <xdr:cNvPr id="17" name="Imagen 16" descr="Dedo Clic Aquí PNG transparente - StickPNG">
          <a:extLst>
            <a:ext uri="{FF2B5EF4-FFF2-40B4-BE49-F238E27FC236}">
              <a16:creationId xmlns:a16="http://schemas.microsoft.com/office/drawing/2014/main" id="{00000000-0008-0000-1C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9614" y="2087689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173301</xdr:colOff>
      <xdr:row>57</xdr:row>
      <xdr:rowOff>2734865</xdr:rowOff>
    </xdr:from>
    <xdr:to>
      <xdr:col>4</xdr:col>
      <xdr:colOff>2240226</xdr:colOff>
      <xdr:row>57</xdr:row>
      <xdr:rowOff>3034683</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1C00-000012000000}"/>
            </a:ext>
          </a:extLst>
        </xdr:cNvPr>
        <xdr:cNvSpPr/>
      </xdr:nvSpPr>
      <xdr:spPr>
        <a:xfrm>
          <a:off x="9412551" y="49188290"/>
          <a:ext cx="2066925" cy="29981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270661</xdr:colOff>
      <xdr:row>57</xdr:row>
      <xdr:rowOff>2736603</xdr:rowOff>
    </xdr:from>
    <xdr:ext cx="307145" cy="306745"/>
    <xdr:pic>
      <xdr:nvPicPr>
        <xdr:cNvPr id="19" name="Imagen 18" descr="Dedo Clic Aquí PNG transparente - StickPNG">
          <a:extLst>
            <a:ext uri="{FF2B5EF4-FFF2-40B4-BE49-F238E27FC236}">
              <a16:creationId xmlns:a16="http://schemas.microsoft.com/office/drawing/2014/main" id="{00000000-0008-0000-1C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9911" y="4919002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214856</xdr:colOff>
      <xdr:row>40</xdr:row>
      <xdr:rowOff>207644</xdr:rowOff>
    </xdr:from>
    <xdr:to>
      <xdr:col>4</xdr:col>
      <xdr:colOff>2281781</xdr:colOff>
      <xdr:row>42</xdr:row>
      <xdr:rowOff>103322</xdr:rowOff>
    </xdr:to>
    <xdr:sp macro="" textlink="">
      <xdr:nvSpPr>
        <xdr:cNvPr id="20" name="Rectángulo: esquinas redondeadas 19">
          <a:hlinkClick xmlns:r="http://schemas.openxmlformats.org/officeDocument/2006/relationships" r:id="rId14"/>
          <a:extLst>
            <a:ext uri="{FF2B5EF4-FFF2-40B4-BE49-F238E27FC236}">
              <a16:creationId xmlns:a16="http://schemas.microsoft.com/office/drawing/2014/main" id="{00000000-0008-0000-1C00-000014000000}"/>
            </a:ext>
          </a:extLst>
        </xdr:cNvPr>
        <xdr:cNvSpPr/>
      </xdr:nvSpPr>
      <xdr:spPr>
        <a:xfrm>
          <a:off x="9450296" y="40746044"/>
          <a:ext cx="2066925" cy="32239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274955</xdr:colOff>
      <xdr:row>40</xdr:row>
      <xdr:rowOff>193513</xdr:rowOff>
    </xdr:from>
    <xdr:ext cx="307145" cy="306745"/>
    <xdr:pic>
      <xdr:nvPicPr>
        <xdr:cNvPr id="21" name="Imagen 20" descr="Dedo Clic Aquí PNG transparente - StickPNG">
          <a:extLst>
            <a:ext uri="{FF2B5EF4-FFF2-40B4-BE49-F238E27FC236}">
              <a16:creationId xmlns:a16="http://schemas.microsoft.com/office/drawing/2014/main" id="{00000000-0008-0000-1C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395" y="4073191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35</xdr:row>
      <xdr:rowOff>3315469</xdr:rowOff>
    </xdr:from>
    <xdr:to>
      <xdr:col>4</xdr:col>
      <xdr:colOff>2228850</xdr:colOff>
      <xdr:row>35</xdr:row>
      <xdr:rowOff>3686944</xdr:rowOff>
    </xdr:to>
    <xdr:sp macro="" textlink="">
      <xdr:nvSpPr>
        <xdr:cNvPr id="24" name="Rectángulo: esquinas redondeadas 23">
          <a:hlinkClick xmlns:r="http://schemas.openxmlformats.org/officeDocument/2006/relationships" r:id="rId17"/>
          <a:extLst>
            <a:ext uri="{FF2B5EF4-FFF2-40B4-BE49-F238E27FC236}">
              <a16:creationId xmlns:a16="http://schemas.microsoft.com/office/drawing/2014/main" id="{00000000-0008-0000-1C00-000018000000}"/>
            </a:ext>
          </a:extLst>
        </xdr:cNvPr>
        <xdr:cNvSpPr/>
      </xdr:nvSpPr>
      <xdr:spPr>
        <a:xfrm>
          <a:off x="9397365" y="37864549"/>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202310</xdr:colOff>
      <xdr:row>35</xdr:row>
      <xdr:rowOff>3355222</xdr:rowOff>
    </xdr:from>
    <xdr:ext cx="307145" cy="306745"/>
    <xdr:pic>
      <xdr:nvPicPr>
        <xdr:cNvPr id="25" name="Imagen 24" descr="Dedo Clic Aquí PNG transparente - StickPNG">
          <a:extLst>
            <a:ext uri="{FF2B5EF4-FFF2-40B4-BE49-F238E27FC236}">
              <a16:creationId xmlns:a16="http://schemas.microsoft.com/office/drawing/2014/main" id="{00000000-0008-0000-1C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7750" y="3790430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176650</xdr:colOff>
      <xdr:row>31</xdr:row>
      <xdr:rowOff>670509</xdr:rowOff>
    </xdr:from>
    <xdr:to>
      <xdr:col>4</xdr:col>
      <xdr:colOff>2192588</xdr:colOff>
      <xdr:row>31</xdr:row>
      <xdr:rowOff>982057</xdr:rowOff>
    </xdr:to>
    <xdr:sp macro="" textlink="">
      <xdr:nvSpPr>
        <xdr:cNvPr id="26" name="Rectángulo: esquinas redondeadas 25">
          <a:hlinkClick xmlns:r="http://schemas.openxmlformats.org/officeDocument/2006/relationships" r:id="rId18"/>
          <a:extLst>
            <a:ext uri="{FF2B5EF4-FFF2-40B4-BE49-F238E27FC236}">
              <a16:creationId xmlns:a16="http://schemas.microsoft.com/office/drawing/2014/main" id="{00000000-0008-0000-1C00-00001A000000}"/>
            </a:ext>
          </a:extLst>
        </xdr:cNvPr>
        <xdr:cNvSpPr/>
      </xdr:nvSpPr>
      <xdr:spPr>
        <a:xfrm>
          <a:off x="9412090" y="25862229"/>
          <a:ext cx="2015938" cy="31154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203602</xdr:colOff>
      <xdr:row>31</xdr:row>
      <xdr:rowOff>678100</xdr:rowOff>
    </xdr:from>
    <xdr:ext cx="307145" cy="306745"/>
    <xdr:pic>
      <xdr:nvPicPr>
        <xdr:cNvPr id="27" name="Imagen 26" descr="Dedo Clic Aquí PNG transparente - StickPNG">
          <a:extLst>
            <a:ext uri="{FF2B5EF4-FFF2-40B4-BE49-F238E27FC236}">
              <a16:creationId xmlns:a16="http://schemas.microsoft.com/office/drawing/2014/main" id="{00000000-0008-0000-1C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9042" y="2586982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171462</xdr:colOff>
      <xdr:row>33</xdr:row>
      <xdr:rowOff>633320</xdr:rowOff>
    </xdr:from>
    <xdr:to>
      <xdr:col>4</xdr:col>
      <xdr:colOff>2238387</xdr:colOff>
      <xdr:row>33</xdr:row>
      <xdr:rowOff>1004795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1C00-00001C000000}"/>
            </a:ext>
          </a:extLst>
        </xdr:cNvPr>
        <xdr:cNvSpPr/>
      </xdr:nvSpPr>
      <xdr:spPr>
        <a:xfrm>
          <a:off x="9406902" y="2951312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251873</xdr:colOff>
      <xdr:row>33</xdr:row>
      <xdr:rowOff>677554</xdr:rowOff>
    </xdr:from>
    <xdr:ext cx="307145" cy="306745"/>
    <xdr:pic>
      <xdr:nvPicPr>
        <xdr:cNvPr id="29" name="Imagen 28" descr="Dedo Clic Aquí PNG transparente - StickPNG">
          <a:extLst>
            <a:ext uri="{FF2B5EF4-FFF2-40B4-BE49-F238E27FC236}">
              <a16:creationId xmlns:a16="http://schemas.microsoft.com/office/drawing/2014/main" id="{00000000-0008-0000-1C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7313" y="2955735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35</xdr:row>
      <xdr:rowOff>1119188</xdr:rowOff>
    </xdr:from>
    <xdr:to>
      <xdr:col>4</xdr:col>
      <xdr:colOff>2225516</xdr:colOff>
      <xdr:row>35</xdr:row>
      <xdr:rowOff>1486853</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1C00-00001E000000}"/>
            </a:ext>
          </a:extLst>
        </xdr:cNvPr>
        <xdr:cNvSpPr/>
      </xdr:nvSpPr>
      <xdr:spPr>
        <a:xfrm>
          <a:off x="9394031" y="35647313"/>
          <a:ext cx="2070735"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35</xdr:row>
      <xdr:rowOff>1143953</xdr:rowOff>
    </xdr:from>
    <xdr:ext cx="307145" cy="306745"/>
    <xdr:pic>
      <xdr:nvPicPr>
        <xdr:cNvPr id="31" name="Imagen 30" descr="Dedo Clic Aquí PNG transparente - StickPNG">
          <a:extLst>
            <a:ext uri="{FF2B5EF4-FFF2-40B4-BE49-F238E27FC236}">
              <a16:creationId xmlns:a16="http://schemas.microsoft.com/office/drawing/2014/main" id="{00000000-0008-0000-1C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3567207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186214</xdr:colOff>
      <xdr:row>54</xdr:row>
      <xdr:rowOff>154783</xdr:rowOff>
    </xdr:from>
    <xdr:to>
      <xdr:col>4</xdr:col>
      <xdr:colOff>2260759</xdr:colOff>
      <xdr:row>55</xdr:row>
      <xdr:rowOff>116683</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1C00-000020000000}"/>
            </a:ext>
          </a:extLst>
        </xdr:cNvPr>
        <xdr:cNvSpPr/>
      </xdr:nvSpPr>
      <xdr:spPr>
        <a:xfrm>
          <a:off x="9425464" y="45410439"/>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338614</xdr:colOff>
      <xdr:row>54</xdr:row>
      <xdr:rowOff>192883</xdr:rowOff>
    </xdr:from>
    <xdr:ext cx="307145" cy="306745"/>
    <xdr:pic>
      <xdr:nvPicPr>
        <xdr:cNvPr id="33" name="Imagen 32" descr="Dedo Clic Aquí PNG transparente - StickPNG">
          <a:extLst>
            <a:ext uri="{FF2B5EF4-FFF2-40B4-BE49-F238E27FC236}">
              <a16:creationId xmlns:a16="http://schemas.microsoft.com/office/drawing/2014/main" id="{00000000-0008-0000-1C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7864" y="4544853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184309</xdr:colOff>
      <xdr:row>52</xdr:row>
      <xdr:rowOff>79535</xdr:rowOff>
    </xdr:from>
    <xdr:to>
      <xdr:col>4</xdr:col>
      <xdr:colOff>2272189</xdr:colOff>
      <xdr:row>53</xdr:row>
      <xdr:rowOff>45245</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1C00-000022000000}"/>
            </a:ext>
          </a:extLst>
        </xdr:cNvPr>
        <xdr:cNvSpPr/>
      </xdr:nvSpPr>
      <xdr:spPr>
        <a:xfrm>
          <a:off x="9423559" y="44477941"/>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336709</xdr:colOff>
      <xdr:row>52</xdr:row>
      <xdr:rowOff>117635</xdr:rowOff>
    </xdr:from>
    <xdr:ext cx="307145" cy="306745"/>
    <xdr:pic>
      <xdr:nvPicPr>
        <xdr:cNvPr id="35" name="Imagen 34" descr="Dedo Clic Aquí PNG transparente - StickPNG">
          <a:extLst>
            <a:ext uri="{FF2B5EF4-FFF2-40B4-BE49-F238E27FC236}">
              <a16:creationId xmlns:a16="http://schemas.microsoft.com/office/drawing/2014/main" id="{00000000-0008-0000-1C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5959" y="4451604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50</xdr:row>
      <xdr:rowOff>333375</xdr:rowOff>
    </xdr:from>
    <xdr:to>
      <xdr:col>4</xdr:col>
      <xdr:colOff>2274094</xdr:colOff>
      <xdr:row>50</xdr:row>
      <xdr:rowOff>735330</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1C00-000024000000}"/>
            </a:ext>
          </a:extLst>
        </xdr:cNvPr>
        <xdr:cNvSpPr/>
      </xdr:nvSpPr>
      <xdr:spPr>
        <a:xfrm>
          <a:off x="9417844" y="43422094"/>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330994</xdr:colOff>
      <xdr:row>50</xdr:row>
      <xdr:rowOff>371475</xdr:rowOff>
    </xdr:from>
    <xdr:ext cx="307145" cy="306745"/>
    <xdr:pic>
      <xdr:nvPicPr>
        <xdr:cNvPr id="37" name="Imagen 36" descr="Dedo Clic Aquí PNG transparente - StickPNG">
          <a:extLst>
            <a:ext uri="{FF2B5EF4-FFF2-40B4-BE49-F238E27FC236}">
              <a16:creationId xmlns:a16="http://schemas.microsoft.com/office/drawing/2014/main" id="{00000000-0008-0000-1C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0244" y="4346019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200502</xdr:colOff>
      <xdr:row>47</xdr:row>
      <xdr:rowOff>59531</xdr:rowOff>
    </xdr:from>
    <xdr:to>
      <xdr:col>4</xdr:col>
      <xdr:colOff>2275047</xdr:colOff>
      <xdr:row>48</xdr:row>
      <xdr:rowOff>218599</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1C00-000026000000}"/>
            </a:ext>
          </a:extLst>
        </xdr:cNvPr>
        <xdr:cNvSpPr/>
      </xdr:nvSpPr>
      <xdr:spPr>
        <a:xfrm>
          <a:off x="9439752" y="42291000"/>
          <a:ext cx="2074545" cy="37338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352902</xdr:colOff>
      <xdr:row>47</xdr:row>
      <xdr:rowOff>78581</xdr:rowOff>
    </xdr:from>
    <xdr:ext cx="307145" cy="306745"/>
    <xdr:pic>
      <xdr:nvPicPr>
        <xdr:cNvPr id="39" name="Imagen 38" descr="Dedo Clic Aquí PNG transparente - StickPNG">
          <a:extLst>
            <a:ext uri="{FF2B5EF4-FFF2-40B4-BE49-F238E27FC236}">
              <a16:creationId xmlns:a16="http://schemas.microsoft.com/office/drawing/2014/main" id="{00000000-0008-0000-1C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2152" y="423100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48</xdr:row>
      <xdr:rowOff>1305401</xdr:rowOff>
    </xdr:from>
    <xdr:to>
      <xdr:col>4</xdr:col>
      <xdr:colOff>2255044</xdr:colOff>
      <xdr:row>48</xdr:row>
      <xdr:rowOff>1684496</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1C00-000028000000}"/>
            </a:ext>
          </a:extLst>
        </xdr:cNvPr>
        <xdr:cNvSpPr/>
      </xdr:nvSpPr>
      <xdr:spPr>
        <a:xfrm>
          <a:off x="9417844" y="43751182"/>
          <a:ext cx="2076450"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48</xdr:row>
      <xdr:rowOff>1325404</xdr:rowOff>
    </xdr:from>
    <xdr:ext cx="307145" cy="306745"/>
    <xdr:pic>
      <xdr:nvPicPr>
        <xdr:cNvPr id="41" name="Imagen 40" descr="Dedo Clic Aquí PNG transparente - StickPNG">
          <a:extLst>
            <a:ext uri="{FF2B5EF4-FFF2-40B4-BE49-F238E27FC236}">
              <a16:creationId xmlns:a16="http://schemas.microsoft.com/office/drawing/2014/main" id="{00000000-0008-0000-1C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437711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9.xml><?xml version="1.0" encoding="utf-8"?>
<xdr:wsDr xmlns:xdr="http://schemas.openxmlformats.org/drawingml/2006/spreadsheetDrawing" xmlns:a="http://schemas.openxmlformats.org/drawingml/2006/main">
  <xdr:twoCellAnchor>
    <xdr:from>
      <xdr:col>1</xdr:col>
      <xdr:colOff>1157605</xdr:colOff>
      <xdr:row>0</xdr:row>
      <xdr:rowOff>1</xdr:rowOff>
    </xdr:from>
    <xdr:to>
      <xdr:col>2</xdr:col>
      <xdr:colOff>2815615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1D00-000002000000}"/>
            </a:ext>
          </a:extLst>
        </xdr:cNvPr>
        <xdr:cNvSpPr/>
      </xdr:nvSpPr>
      <xdr:spPr>
        <a:xfrm>
          <a:off x="1957705" y="1"/>
          <a:ext cx="315915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2321430</xdr:colOff>
      <xdr:row>0</xdr:row>
      <xdr:rowOff>0</xdr:rowOff>
    </xdr:from>
    <xdr:to>
      <xdr:col>3</xdr:col>
      <xdr:colOff>314258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1D00-000003000000}"/>
            </a:ext>
          </a:extLst>
        </xdr:cNvPr>
        <xdr:cNvSpPr/>
      </xdr:nvSpPr>
      <xdr:spPr>
        <a:xfrm>
          <a:off x="462267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4763693</xdr:colOff>
      <xdr:row>0</xdr:row>
      <xdr:rowOff>0</xdr:rowOff>
    </xdr:from>
    <xdr:to>
      <xdr:col>4</xdr:col>
      <xdr:colOff>1778205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1D00-000004000000}"/>
            </a:ext>
          </a:extLst>
        </xdr:cNvPr>
        <xdr:cNvSpPr/>
      </xdr:nvSpPr>
      <xdr:spPr>
        <a:xfrm flipH="1">
          <a:off x="7064933" y="0"/>
          <a:ext cx="279809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1E00-000002000000}"/>
            </a:ext>
          </a:extLst>
        </xdr:cNvPr>
        <xdr:cNvSpPr/>
      </xdr:nvSpPr>
      <xdr:spPr>
        <a:xfrm>
          <a:off x="91973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1E00-000003000000}"/>
            </a:ext>
          </a:extLst>
        </xdr:cNvPr>
        <xdr:cNvSpPr/>
      </xdr:nvSpPr>
      <xdr:spPr>
        <a:xfrm>
          <a:off x="651700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1E00-000004000000}"/>
            </a:ext>
          </a:extLst>
        </xdr:cNvPr>
        <xdr:cNvSpPr/>
      </xdr:nvSpPr>
      <xdr:spPr>
        <a:xfrm>
          <a:off x="337375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1E00-000005000000}"/>
            </a:ext>
          </a:extLst>
        </xdr:cNvPr>
        <xdr:cNvSpPr/>
      </xdr:nvSpPr>
      <xdr:spPr>
        <a:xfrm>
          <a:off x="40576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1E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40576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39237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9"/>
        <a:stretch>
          <a:fillRect/>
        </a:stretch>
      </xdr:blipFill>
      <xdr:spPr>
        <a:xfrm>
          <a:off x="659320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1E00-000009000000}"/>
            </a:ext>
          </a:extLst>
        </xdr:cNvPr>
        <xdr:cNvPicPr>
          <a:picLocks noChangeAspect="1"/>
        </xdr:cNvPicPr>
      </xdr:nvPicPr>
      <xdr:blipFill>
        <a:blip xmlns:r="http://schemas.openxmlformats.org/officeDocument/2006/relationships" r:embed="rId10"/>
        <a:stretch>
          <a:fillRect/>
        </a:stretch>
      </xdr:blipFill>
      <xdr:spPr>
        <a:xfrm flipH="1">
          <a:off x="92472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1E00-00000A000000}"/>
            </a:ext>
          </a:extLst>
        </xdr:cNvPr>
        <xdr:cNvSpPr/>
      </xdr:nvSpPr>
      <xdr:spPr>
        <a:xfrm>
          <a:off x="177736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1E00-00000B000000}"/>
            </a:ext>
          </a:extLst>
        </xdr:cNvPr>
        <xdr:cNvSpPr/>
      </xdr:nvSpPr>
      <xdr:spPr>
        <a:xfrm>
          <a:off x="427088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1E00-00000C000000}"/>
            </a:ext>
          </a:extLst>
        </xdr:cNvPr>
        <xdr:cNvSpPr/>
      </xdr:nvSpPr>
      <xdr:spPr>
        <a:xfrm flipH="1">
          <a:off x="6710603" y="0"/>
          <a:ext cx="300510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1E00-00000D000000}"/>
            </a:ext>
          </a:extLst>
        </xdr:cNvPr>
        <xdr:cNvSpPr/>
      </xdr:nvSpPr>
      <xdr:spPr>
        <a:xfrm>
          <a:off x="462915" y="809625"/>
          <a:ext cx="1063942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 QUIMIOTERAPIA</a:t>
          </a:r>
        </a:p>
      </xdr:txBody>
    </xdr:sp>
    <xdr:clientData/>
  </xdr:twoCellAnchor>
  <xdr:twoCellAnchor>
    <xdr:from>
      <xdr:col>4</xdr:col>
      <xdr:colOff>243840</xdr:colOff>
      <xdr:row>17</xdr:row>
      <xdr:rowOff>1037492</xdr:rowOff>
    </xdr:from>
    <xdr:to>
      <xdr:col>4</xdr:col>
      <xdr:colOff>2280871</xdr:colOff>
      <xdr:row>17</xdr:row>
      <xdr:rowOff>1371600</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1E00-00000E000000}"/>
            </a:ext>
          </a:extLst>
        </xdr:cNvPr>
        <xdr:cNvSpPr/>
      </xdr:nvSpPr>
      <xdr:spPr>
        <a:xfrm>
          <a:off x="9060180" y="10836812"/>
          <a:ext cx="2037031" cy="33410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274174</xdr:colOff>
      <xdr:row>17</xdr:row>
      <xdr:rowOff>1019175</xdr:rowOff>
    </xdr:from>
    <xdr:ext cx="307145" cy="306745"/>
    <xdr:pic>
      <xdr:nvPicPr>
        <xdr:cNvPr id="15" name="Imagen 14" descr="Dedo Clic Aquí PNG transparente - StickPNG">
          <a:extLst>
            <a:ext uri="{FF2B5EF4-FFF2-40B4-BE49-F238E27FC236}">
              <a16:creationId xmlns:a16="http://schemas.microsoft.com/office/drawing/2014/main" id="{00000000-0008-0000-1E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090514" y="1081849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91440</xdr:colOff>
      <xdr:row>12</xdr:row>
      <xdr:rowOff>533400</xdr:rowOff>
    </xdr:from>
    <xdr:to>
      <xdr:col>4</xdr:col>
      <xdr:colOff>2182556</xdr:colOff>
      <xdr:row>12</xdr:row>
      <xdr:rowOff>985514</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1E00-000010000000}"/>
            </a:ext>
          </a:extLst>
        </xdr:cNvPr>
        <xdr:cNvSpPr/>
      </xdr:nvSpPr>
      <xdr:spPr>
        <a:xfrm>
          <a:off x="8907780" y="6819900"/>
          <a:ext cx="2091116" cy="452114"/>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167640</xdr:colOff>
      <xdr:row>12</xdr:row>
      <xdr:rowOff>594360</xdr:rowOff>
    </xdr:from>
    <xdr:ext cx="307145" cy="306745"/>
    <xdr:pic>
      <xdr:nvPicPr>
        <xdr:cNvPr id="17" name="Imagen 16" descr="Dedo Clic Aquí PNG transparente - StickPNG">
          <a:extLst>
            <a:ext uri="{FF2B5EF4-FFF2-40B4-BE49-F238E27FC236}">
              <a16:creationId xmlns:a16="http://schemas.microsoft.com/office/drawing/2014/main" id="{00000000-0008-0000-1E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983980" y="68808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264573</xdr:colOff>
      <xdr:row>23</xdr:row>
      <xdr:rowOff>230893</xdr:rowOff>
    </xdr:from>
    <xdr:to>
      <xdr:col>4</xdr:col>
      <xdr:colOff>2280511</xdr:colOff>
      <xdr:row>23</xdr:row>
      <xdr:rowOff>542441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1E00-000012000000}"/>
            </a:ext>
          </a:extLst>
        </xdr:cNvPr>
        <xdr:cNvSpPr/>
      </xdr:nvSpPr>
      <xdr:spPr>
        <a:xfrm>
          <a:off x="9080913" y="15318493"/>
          <a:ext cx="2015938" cy="31154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276871</xdr:colOff>
      <xdr:row>23</xdr:row>
      <xdr:rowOff>253139</xdr:rowOff>
    </xdr:from>
    <xdr:ext cx="307145" cy="306745"/>
    <xdr:pic>
      <xdr:nvPicPr>
        <xdr:cNvPr id="19" name="Imagen 18" descr="Dedo Clic Aquí PNG transparente - StickPNG">
          <a:extLst>
            <a:ext uri="{FF2B5EF4-FFF2-40B4-BE49-F238E27FC236}">
              <a16:creationId xmlns:a16="http://schemas.microsoft.com/office/drawing/2014/main" id="{00000000-0008-0000-1E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093211" y="1534073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303347</xdr:colOff>
      <xdr:row>25</xdr:row>
      <xdr:rowOff>120435</xdr:rowOff>
    </xdr:from>
    <xdr:to>
      <xdr:col>4</xdr:col>
      <xdr:colOff>2370272</xdr:colOff>
      <xdr:row>25</xdr:row>
      <xdr:rowOff>491910</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1E00-000014000000}"/>
            </a:ext>
          </a:extLst>
        </xdr:cNvPr>
        <xdr:cNvSpPr/>
      </xdr:nvSpPr>
      <xdr:spPr>
        <a:xfrm>
          <a:off x="9119687" y="1889611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325142</xdr:colOff>
      <xdr:row>25</xdr:row>
      <xdr:rowOff>164669</xdr:rowOff>
    </xdr:from>
    <xdr:ext cx="307145" cy="306745"/>
    <xdr:pic>
      <xdr:nvPicPr>
        <xdr:cNvPr id="21" name="Imagen 20" descr="Dedo Clic Aquí PNG transparente - StickPNG">
          <a:extLst>
            <a:ext uri="{FF2B5EF4-FFF2-40B4-BE49-F238E27FC236}">
              <a16:creationId xmlns:a16="http://schemas.microsoft.com/office/drawing/2014/main" id="{00000000-0008-0000-1E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141482" y="1894034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27</xdr:row>
      <xdr:rowOff>2919816</xdr:rowOff>
    </xdr:from>
    <xdr:to>
      <xdr:col>4</xdr:col>
      <xdr:colOff>2228850</xdr:colOff>
      <xdr:row>27</xdr:row>
      <xdr:rowOff>3291291</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1E00-000018000000}"/>
            </a:ext>
          </a:extLst>
        </xdr:cNvPr>
        <xdr:cNvSpPr/>
      </xdr:nvSpPr>
      <xdr:spPr>
        <a:xfrm>
          <a:off x="8978265" y="24933996"/>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275580</xdr:colOff>
      <xdr:row>27</xdr:row>
      <xdr:rowOff>2974222</xdr:rowOff>
    </xdr:from>
    <xdr:ext cx="307145" cy="306745"/>
    <xdr:pic>
      <xdr:nvPicPr>
        <xdr:cNvPr id="25" name="Imagen 24" descr="Dedo Clic Aquí PNG transparente - StickPNG">
          <a:extLst>
            <a:ext uri="{FF2B5EF4-FFF2-40B4-BE49-F238E27FC236}">
              <a16:creationId xmlns:a16="http://schemas.microsoft.com/office/drawing/2014/main" id="{00000000-0008-0000-1E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091920" y="2498840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208915</xdr:colOff>
      <xdr:row>32</xdr:row>
      <xdr:rowOff>116205</xdr:rowOff>
    </xdr:from>
    <xdr:to>
      <xdr:col>4</xdr:col>
      <xdr:colOff>2275840</xdr:colOff>
      <xdr:row>34</xdr:row>
      <xdr:rowOff>0</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1E00-00001A000000}"/>
            </a:ext>
          </a:extLst>
        </xdr:cNvPr>
        <xdr:cNvSpPr/>
      </xdr:nvSpPr>
      <xdr:spPr>
        <a:xfrm>
          <a:off x="9025255" y="26839545"/>
          <a:ext cx="2066925" cy="31051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320675</xdr:colOff>
      <xdr:row>32</xdr:row>
      <xdr:rowOff>58420</xdr:rowOff>
    </xdr:from>
    <xdr:ext cx="307145" cy="306745"/>
    <xdr:pic>
      <xdr:nvPicPr>
        <xdr:cNvPr id="27" name="Imagen 26" descr="Dedo Clic Aquí PNG transparente - StickPNG">
          <a:extLst>
            <a:ext uri="{FF2B5EF4-FFF2-40B4-BE49-F238E27FC236}">
              <a16:creationId xmlns:a16="http://schemas.microsoft.com/office/drawing/2014/main" id="{00000000-0008-0000-1E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137015" y="267817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191828</xdr:colOff>
      <xdr:row>49</xdr:row>
      <xdr:rowOff>2739332</xdr:rowOff>
    </xdr:from>
    <xdr:to>
      <xdr:col>4</xdr:col>
      <xdr:colOff>2258753</xdr:colOff>
      <xdr:row>50</xdr:row>
      <xdr:rowOff>41852</xdr:rowOff>
    </xdr:to>
    <xdr:sp macro="" textlink="">
      <xdr:nvSpPr>
        <xdr:cNvPr id="30" name="Rectángulo: esquinas redondeadas 29">
          <a:hlinkClick xmlns:r="http://schemas.openxmlformats.org/officeDocument/2006/relationships" r:id="rId19"/>
          <a:extLst>
            <a:ext uri="{FF2B5EF4-FFF2-40B4-BE49-F238E27FC236}">
              <a16:creationId xmlns:a16="http://schemas.microsoft.com/office/drawing/2014/main" id="{00000000-0008-0000-1E00-00001E000000}"/>
            </a:ext>
          </a:extLst>
        </xdr:cNvPr>
        <xdr:cNvSpPr/>
      </xdr:nvSpPr>
      <xdr:spPr>
        <a:xfrm>
          <a:off x="9011978" y="36724532"/>
          <a:ext cx="2066925" cy="3409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210301</xdr:colOff>
      <xdr:row>49</xdr:row>
      <xdr:rowOff>2740198</xdr:rowOff>
    </xdr:from>
    <xdr:ext cx="307145" cy="306745"/>
    <xdr:pic>
      <xdr:nvPicPr>
        <xdr:cNvPr id="31" name="Imagen 30" descr="Dedo Clic Aquí PNG transparente - StickPNG">
          <a:extLst>
            <a:ext uri="{FF2B5EF4-FFF2-40B4-BE49-F238E27FC236}">
              <a16:creationId xmlns:a16="http://schemas.microsoft.com/office/drawing/2014/main" id="{00000000-0008-0000-1E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030451" y="3672539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27</xdr:row>
      <xdr:rowOff>1107281</xdr:rowOff>
    </xdr:from>
    <xdr:to>
      <xdr:col>4</xdr:col>
      <xdr:colOff>2239328</xdr:colOff>
      <xdr:row>27</xdr:row>
      <xdr:rowOff>1474946</xdr:rowOff>
    </xdr:to>
    <xdr:sp macro="" textlink="">
      <xdr:nvSpPr>
        <xdr:cNvPr id="32" name="Rectángulo: esquinas redondeadas 31">
          <a:hlinkClick xmlns:r="http://schemas.openxmlformats.org/officeDocument/2006/relationships" r:id="rId20"/>
          <a:extLst>
            <a:ext uri="{FF2B5EF4-FFF2-40B4-BE49-F238E27FC236}">
              <a16:creationId xmlns:a16="http://schemas.microsoft.com/office/drawing/2014/main" id="{00000000-0008-0000-1E00-000020000000}"/>
            </a:ext>
          </a:extLst>
        </xdr:cNvPr>
        <xdr:cNvSpPr/>
      </xdr:nvSpPr>
      <xdr:spPr>
        <a:xfrm>
          <a:off x="8965407" y="22526625"/>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27</xdr:row>
      <xdr:rowOff>1132046</xdr:rowOff>
    </xdr:from>
    <xdr:ext cx="307145" cy="306745"/>
    <xdr:pic>
      <xdr:nvPicPr>
        <xdr:cNvPr id="33" name="Imagen 32" descr="Dedo Clic Aquí PNG transparente - StickPNG">
          <a:extLst>
            <a:ext uri="{FF2B5EF4-FFF2-40B4-BE49-F238E27FC236}">
              <a16:creationId xmlns:a16="http://schemas.microsoft.com/office/drawing/2014/main" id="{00000000-0008-0000-1E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117807" y="2255139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150495</xdr:colOff>
      <xdr:row>46</xdr:row>
      <xdr:rowOff>119064</xdr:rowOff>
    </xdr:from>
    <xdr:to>
      <xdr:col>4</xdr:col>
      <xdr:colOff>2225040</xdr:colOff>
      <xdr:row>47</xdr:row>
      <xdr:rowOff>80964</xdr:rowOff>
    </xdr:to>
    <xdr:sp macro="" textlink="">
      <xdr:nvSpPr>
        <xdr:cNvPr id="34" name="Rectángulo: esquinas redondeadas 33">
          <a:hlinkClick xmlns:r="http://schemas.openxmlformats.org/officeDocument/2006/relationships" r:id="rId21"/>
          <a:extLst>
            <a:ext uri="{FF2B5EF4-FFF2-40B4-BE49-F238E27FC236}">
              <a16:creationId xmlns:a16="http://schemas.microsoft.com/office/drawing/2014/main" id="{00000000-0008-0000-1E00-000022000000}"/>
            </a:ext>
          </a:extLst>
        </xdr:cNvPr>
        <xdr:cNvSpPr/>
      </xdr:nvSpPr>
      <xdr:spPr>
        <a:xfrm>
          <a:off x="8949214" y="32325470"/>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302895</xdr:colOff>
      <xdr:row>46</xdr:row>
      <xdr:rowOff>157164</xdr:rowOff>
    </xdr:from>
    <xdr:ext cx="307145" cy="306745"/>
    <xdr:pic>
      <xdr:nvPicPr>
        <xdr:cNvPr id="35" name="Imagen 34" descr="Dedo Clic Aquí PNG transparente - StickPNG">
          <a:extLst>
            <a:ext uri="{FF2B5EF4-FFF2-40B4-BE49-F238E27FC236}">
              <a16:creationId xmlns:a16="http://schemas.microsoft.com/office/drawing/2014/main" id="{00000000-0008-0000-1E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101614" y="3236357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148590</xdr:colOff>
      <xdr:row>44</xdr:row>
      <xdr:rowOff>43816</xdr:rowOff>
    </xdr:from>
    <xdr:to>
      <xdr:col>4</xdr:col>
      <xdr:colOff>2236470</xdr:colOff>
      <xdr:row>45</xdr:row>
      <xdr:rowOff>9526</xdr:rowOff>
    </xdr:to>
    <xdr:sp macro="" textlink="">
      <xdr:nvSpPr>
        <xdr:cNvPr id="36" name="Rectángulo: esquinas redondeadas 35">
          <a:hlinkClick xmlns:r="http://schemas.openxmlformats.org/officeDocument/2006/relationships" r:id="rId22"/>
          <a:extLst>
            <a:ext uri="{FF2B5EF4-FFF2-40B4-BE49-F238E27FC236}">
              <a16:creationId xmlns:a16="http://schemas.microsoft.com/office/drawing/2014/main" id="{00000000-0008-0000-1E00-000024000000}"/>
            </a:ext>
          </a:extLst>
        </xdr:cNvPr>
        <xdr:cNvSpPr/>
      </xdr:nvSpPr>
      <xdr:spPr>
        <a:xfrm>
          <a:off x="8947309" y="31392972"/>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300990</xdr:colOff>
      <xdr:row>44</xdr:row>
      <xdr:rowOff>81916</xdr:rowOff>
    </xdr:from>
    <xdr:ext cx="307145" cy="306745"/>
    <xdr:pic>
      <xdr:nvPicPr>
        <xdr:cNvPr id="37" name="Imagen 36" descr="Dedo Clic Aquí PNG transparente - StickPNG">
          <a:extLst>
            <a:ext uri="{FF2B5EF4-FFF2-40B4-BE49-F238E27FC236}">
              <a16:creationId xmlns:a16="http://schemas.microsoft.com/office/drawing/2014/main" id="{00000000-0008-0000-1E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099709" y="3143107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42</xdr:row>
      <xdr:rowOff>297656</xdr:rowOff>
    </xdr:from>
    <xdr:to>
      <xdr:col>4</xdr:col>
      <xdr:colOff>2238375</xdr:colOff>
      <xdr:row>42</xdr:row>
      <xdr:rowOff>699611</xdr:rowOff>
    </xdr:to>
    <xdr:sp macro="" textlink="">
      <xdr:nvSpPr>
        <xdr:cNvPr id="38" name="Rectángulo: esquinas redondeadas 37">
          <a:hlinkClick xmlns:r="http://schemas.openxmlformats.org/officeDocument/2006/relationships" r:id="rId23"/>
          <a:extLst>
            <a:ext uri="{FF2B5EF4-FFF2-40B4-BE49-F238E27FC236}">
              <a16:creationId xmlns:a16="http://schemas.microsoft.com/office/drawing/2014/main" id="{00000000-0008-0000-1E00-000026000000}"/>
            </a:ext>
          </a:extLst>
        </xdr:cNvPr>
        <xdr:cNvSpPr/>
      </xdr:nvSpPr>
      <xdr:spPr>
        <a:xfrm>
          <a:off x="8941594" y="30337125"/>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42</xdr:row>
      <xdr:rowOff>335756</xdr:rowOff>
    </xdr:from>
    <xdr:ext cx="307145" cy="306745"/>
    <xdr:pic>
      <xdr:nvPicPr>
        <xdr:cNvPr id="39" name="Imagen 38" descr="Dedo Clic Aquí PNG transparente - StickPNG">
          <a:extLst>
            <a:ext uri="{FF2B5EF4-FFF2-40B4-BE49-F238E27FC236}">
              <a16:creationId xmlns:a16="http://schemas.microsoft.com/office/drawing/2014/main" id="{00000000-0008-0000-1E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093994" y="303752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176689</xdr:colOff>
      <xdr:row>37</xdr:row>
      <xdr:rowOff>321470</xdr:rowOff>
    </xdr:from>
    <xdr:to>
      <xdr:col>4</xdr:col>
      <xdr:colOff>2251234</xdr:colOff>
      <xdr:row>38</xdr:row>
      <xdr:rowOff>262415</xdr:rowOff>
    </xdr:to>
    <xdr:sp macro="" textlink="">
      <xdr:nvSpPr>
        <xdr:cNvPr id="40" name="Rectángulo: esquinas redondeadas 39">
          <a:hlinkClick xmlns:r="http://schemas.openxmlformats.org/officeDocument/2006/relationships" r:id="rId24"/>
          <a:extLst>
            <a:ext uri="{FF2B5EF4-FFF2-40B4-BE49-F238E27FC236}">
              <a16:creationId xmlns:a16="http://schemas.microsoft.com/office/drawing/2014/main" id="{00000000-0008-0000-1E00-000028000000}"/>
            </a:ext>
          </a:extLst>
        </xdr:cNvPr>
        <xdr:cNvSpPr/>
      </xdr:nvSpPr>
      <xdr:spPr>
        <a:xfrm>
          <a:off x="8975408" y="27955876"/>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329089</xdr:colOff>
      <xdr:row>37</xdr:row>
      <xdr:rowOff>340520</xdr:rowOff>
    </xdr:from>
    <xdr:ext cx="307145" cy="306745"/>
    <xdr:pic>
      <xdr:nvPicPr>
        <xdr:cNvPr id="41" name="Imagen 40" descr="Dedo Clic Aquí PNG transparente - StickPNG">
          <a:extLst>
            <a:ext uri="{FF2B5EF4-FFF2-40B4-BE49-F238E27FC236}">
              <a16:creationId xmlns:a16="http://schemas.microsoft.com/office/drawing/2014/main" id="{00000000-0008-0000-1E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127808" y="279749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40</xdr:row>
      <xdr:rowOff>19527</xdr:rowOff>
    </xdr:from>
    <xdr:to>
      <xdr:col>4</xdr:col>
      <xdr:colOff>2231231</xdr:colOff>
      <xdr:row>40</xdr:row>
      <xdr:rowOff>394812</xdr:rowOff>
    </xdr:to>
    <xdr:sp macro="" textlink="">
      <xdr:nvSpPr>
        <xdr:cNvPr id="42" name="Rectángulo: esquinas redondeadas 41">
          <a:hlinkClick xmlns:r="http://schemas.openxmlformats.org/officeDocument/2006/relationships" r:id="rId25"/>
          <a:extLst>
            <a:ext uri="{FF2B5EF4-FFF2-40B4-BE49-F238E27FC236}">
              <a16:creationId xmlns:a16="http://schemas.microsoft.com/office/drawing/2014/main" id="{00000000-0008-0000-1E00-00002A000000}"/>
            </a:ext>
          </a:extLst>
        </xdr:cNvPr>
        <xdr:cNvSpPr/>
      </xdr:nvSpPr>
      <xdr:spPr>
        <a:xfrm>
          <a:off x="8953500" y="29416058"/>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247650</xdr:colOff>
      <xdr:row>40</xdr:row>
      <xdr:rowOff>39530</xdr:rowOff>
    </xdr:from>
    <xdr:ext cx="307145" cy="306745"/>
    <xdr:pic>
      <xdr:nvPicPr>
        <xdr:cNvPr id="43" name="Imagen 42" descr="Dedo Clic Aquí PNG transparente - StickPNG">
          <a:extLst>
            <a:ext uri="{FF2B5EF4-FFF2-40B4-BE49-F238E27FC236}">
              <a16:creationId xmlns:a16="http://schemas.microsoft.com/office/drawing/2014/main" id="{00000000-0008-0000-1E00-00002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046369" y="2943606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31.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1F00-000002000000}"/>
            </a:ext>
          </a:extLst>
        </xdr:cNvPr>
        <xdr:cNvSpPr/>
      </xdr:nvSpPr>
      <xdr:spPr>
        <a:xfrm>
          <a:off x="1500505" y="1"/>
          <a:ext cx="281625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1F00-000003000000}"/>
            </a:ext>
          </a:extLst>
        </xdr:cNvPr>
        <xdr:cNvSpPr/>
      </xdr:nvSpPr>
      <xdr:spPr>
        <a:xfrm>
          <a:off x="382257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1F00-000004000000}"/>
            </a:ext>
          </a:extLst>
        </xdr:cNvPr>
        <xdr:cNvSpPr/>
      </xdr:nvSpPr>
      <xdr:spPr>
        <a:xfrm flipH="1">
          <a:off x="6264833" y="0"/>
          <a:ext cx="269903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32.xml><?xml version="1.0" encoding="utf-8"?>
<xdr:wsDr xmlns:xdr="http://schemas.openxmlformats.org/drawingml/2006/spreadsheetDrawing" xmlns:a="http://schemas.openxmlformats.org/drawingml/2006/main">
  <xdr:twoCellAnchor>
    <xdr:from>
      <xdr:col>4</xdr:col>
      <xdr:colOff>199666</xdr:colOff>
      <xdr:row>37</xdr:row>
      <xdr:rowOff>76709</xdr:rowOff>
    </xdr:from>
    <xdr:to>
      <xdr:col>4</xdr:col>
      <xdr:colOff>2236697</xdr:colOff>
      <xdr:row>37</xdr:row>
      <xdr:rowOff>410817</xdr:rowOff>
    </xdr:to>
    <xdr:sp macro="" textlink="">
      <xdr:nvSpPr>
        <xdr:cNvPr id="6" name="Rectángulo: esquinas redondeadas 5">
          <a:hlinkClick xmlns:r="http://schemas.openxmlformats.org/officeDocument/2006/relationships" r:id="rId1"/>
          <a:extLst>
            <a:ext uri="{FF2B5EF4-FFF2-40B4-BE49-F238E27FC236}">
              <a16:creationId xmlns:a16="http://schemas.microsoft.com/office/drawing/2014/main" id="{00000000-0008-0000-2000-000006000000}"/>
            </a:ext>
          </a:extLst>
        </xdr:cNvPr>
        <xdr:cNvSpPr/>
      </xdr:nvSpPr>
      <xdr:spPr>
        <a:xfrm>
          <a:off x="9435106" y="15461489"/>
          <a:ext cx="2037031" cy="33410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329391</xdr:colOff>
      <xdr:row>37</xdr:row>
      <xdr:rowOff>135696</xdr:rowOff>
    </xdr:from>
    <xdr:ext cx="307145" cy="306745"/>
    <xdr:pic>
      <xdr:nvPicPr>
        <xdr:cNvPr id="7" name="Imagen 6" descr="Dedo Clic Aquí PNG transparente - StickPNG">
          <a:extLst>
            <a:ext uri="{FF2B5EF4-FFF2-40B4-BE49-F238E27FC236}">
              <a16:creationId xmlns:a16="http://schemas.microsoft.com/office/drawing/2014/main" id="{00000000-0008-0000-2000-000007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64831" y="155204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165650</xdr:colOff>
      <xdr:row>17</xdr:row>
      <xdr:rowOff>931187</xdr:rowOff>
    </xdr:from>
    <xdr:to>
      <xdr:col>4</xdr:col>
      <xdr:colOff>2215685</xdr:colOff>
      <xdr:row>17</xdr:row>
      <xdr:rowOff>1258957</xdr:rowOff>
    </xdr:to>
    <xdr:sp macro="" textlink="">
      <xdr:nvSpPr>
        <xdr:cNvPr id="8" name="Rectángulo: esquinas redondeadas 7">
          <a:hlinkClick xmlns:r="http://schemas.openxmlformats.org/officeDocument/2006/relationships" r:id="rId1"/>
          <a:extLst>
            <a:ext uri="{FF2B5EF4-FFF2-40B4-BE49-F238E27FC236}">
              <a16:creationId xmlns:a16="http://schemas.microsoft.com/office/drawing/2014/main" id="{00000000-0008-0000-2000-000008000000}"/>
            </a:ext>
          </a:extLst>
        </xdr:cNvPr>
        <xdr:cNvSpPr/>
      </xdr:nvSpPr>
      <xdr:spPr>
        <a:xfrm>
          <a:off x="9401090" y="7072907"/>
          <a:ext cx="2050035" cy="3277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255988</xdr:colOff>
      <xdr:row>17</xdr:row>
      <xdr:rowOff>953275</xdr:rowOff>
    </xdr:from>
    <xdr:ext cx="307145" cy="306745"/>
    <xdr:pic>
      <xdr:nvPicPr>
        <xdr:cNvPr id="9" name="Imagen 8" descr="Dedo Clic Aquí PNG transparente - StickPNG">
          <a:extLst>
            <a:ext uri="{FF2B5EF4-FFF2-40B4-BE49-F238E27FC236}">
              <a16:creationId xmlns:a16="http://schemas.microsoft.com/office/drawing/2014/main" id="{00000000-0008-0000-2000-00000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91428" y="709499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242486</xdr:colOff>
      <xdr:row>42</xdr:row>
      <xdr:rowOff>1114372</xdr:rowOff>
    </xdr:from>
    <xdr:to>
      <xdr:col>4</xdr:col>
      <xdr:colOff>2258424</xdr:colOff>
      <xdr:row>42</xdr:row>
      <xdr:rowOff>1425920</xdr:rowOff>
    </xdr:to>
    <xdr:sp macro="" textlink="">
      <xdr:nvSpPr>
        <xdr:cNvPr id="10" name="Rectángulo: esquinas redondeadas 9">
          <a:hlinkClick xmlns:r="http://schemas.openxmlformats.org/officeDocument/2006/relationships" r:id="rId3"/>
          <a:extLst>
            <a:ext uri="{FF2B5EF4-FFF2-40B4-BE49-F238E27FC236}">
              <a16:creationId xmlns:a16="http://schemas.microsoft.com/office/drawing/2014/main" id="{00000000-0008-0000-2000-00000A000000}"/>
            </a:ext>
          </a:extLst>
        </xdr:cNvPr>
        <xdr:cNvSpPr/>
      </xdr:nvSpPr>
      <xdr:spPr>
        <a:xfrm>
          <a:off x="9477926" y="19577632"/>
          <a:ext cx="2015938" cy="31154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332088</xdr:colOff>
      <xdr:row>42</xdr:row>
      <xdr:rowOff>1125575</xdr:rowOff>
    </xdr:from>
    <xdr:ext cx="307145" cy="306745"/>
    <xdr:pic>
      <xdr:nvPicPr>
        <xdr:cNvPr id="11" name="Imagen 10" descr="Dedo Clic Aquí PNG transparente - StickPNG">
          <a:extLst>
            <a:ext uri="{FF2B5EF4-FFF2-40B4-BE49-F238E27FC236}">
              <a16:creationId xmlns:a16="http://schemas.microsoft.com/office/drawing/2014/main" id="{00000000-0008-0000-2000-00000B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67528" y="1958883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192912</xdr:colOff>
      <xdr:row>44</xdr:row>
      <xdr:rowOff>1467739</xdr:rowOff>
    </xdr:from>
    <xdr:to>
      <xdr:col>4</xdr:col>
      <xdr:colOff>2259837</xdr:colOff>
      <xdr:row>44</xdr:row>
      <xdr:rowOff>1839214</xdr:rowOff>
    </xdr:to>
    <xdr:sp macro="" textlink="">
      <xdr:nvSpPr>
        <xdr:cNvPr id="12" name="Rectángulo: esquinas redondeadas 11">
          <a:hlinkClick xmlns:r="http://schemas.openxmlformats.org/officeDocument/2006/relationships" r:id="rId4"/>
          <a:extLst>
            <a:ext uri="{FF2B5EF4-FFF2-40B4-BE49-F238E27FC236}">
              <a16:creationId xmlns:a16="http://schemas.microsoft.com/office/drawing/2014/main" id="{00000000-0008-0000-2000-00000C000000}"/>
            </a:ext>
          </a:extLst>
        </xdr:cNvPr>
        <xdr:cNvSpPr/>
      </xdr:nvSpPr>
      <xdr:spPr>
        <a:xfrm>
          <a:off x="9428352" y="22765639"/>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236794</xdr:colOff>
      <xdr:row>44</xdr:row>
      <xdr:rowOff>1500930</xdr:rowOff>
    </xdr:from>
    <xdr:ext cx="307145" cy="306745"/>
    <xdr:pic>
      <xdr:nvPicPr>
        <xdr:cNvPr id="13" name="Imagen 12" descr="Dedo Clic Aquí PNG transparente - StickPNG">
          <a:extLst>
            <a:ext uri="{FF2B5EF4-FFF2-40B4-BE49-F238E27FC236}">
              <a16:creationId xmlns:a16="http://schemas.microsoft.com/office/drawing/2014/main" id="{00000000-0008-0000-2000-00000D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72234" y="2279883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47</xdr:row>
      <xdr:rowOff>2776251</xdr:rowOff>
    </xdr:from>
    <xdr:to>
      <xdr:col>4</xdr:col>
      <xdr:colOff>2228850</xdr:colOff>
      <xdr:row>47</xdr:row>
      <xdr:rowOff>3147726</xdr:rowOff>
    </xdr:to>
    <xdr:sp macro="" textlink="">
      <xdr:nvSpPr>
        <xdr:cNvPr id="16" name="Rectángulo: esquinas redondeadas 15">
          <a:hlinkClick xmlns:r="http://schemas.openxmlformats.org/officeDocument/2006/relationships" r:id="rId5"/>
          <a:extLst>
            <a:ext uri="{FF2B5EF4-FFF2-40B4-BE49-F238E27FC236}">
              <a16:creationId xmlns:a16="http://schemas.microsoft.com/office/drawing/2014/main" id="{00000000-0008-0000-2000-000010000000}"/>
            </a:ext>
          </a:extLst>
        </xdr:cNvPr>
        <xdr:cNvSpPr/>
      </xdr:nvSpPr>
      <xdr:spPr>
        <a:xfrm>
          <a:off x="9397365" y="3230375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242450</xdr:colOff>
      <xdr:row>47</xdr:row>
      <xdr:rowOff>2863788</xdr:rowOff>
    </xdr:from>
    <xdr:ext cx="307145" cy="306745"/>
    <xdr:pic>
      <xdr:nvPicPr>
        <xdr:cNvPr id="17" name="Imagen 16" descr="Dedo Clic Aquí PNG transparente - StickPNG">
          <a:extLst>
            <a:ext uri="{FF2B5EF4-FFF2-40B4-BE49-F238E27FC236}">
              <a16:creationId xmlns:a16="http://schemas.microsoft.com/office/drawing/2014/main" id="{00000000-0008-0000-2000-000011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77890" y="3239128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208915</xdr:colOff>
      <xdr:row>52</xdr:row>
      <xdr:rowOff>116205</xdr:rowOff>
    </xdr:from>
    <xdr:to>
      <xdr:col>4</xdr:col>
      <xdr:colOff>2275840</xdr:colOff>
      <xdr:row>54</xdr:row>
      <xdr:rowOff>0</xdr:rowOff>
    </xdr:to>
    <xdr:sp macro="" textlink="">
      <xdr:nvSpPr>
        <xdr:cNvPr id="18" name="Rectángulo: esquinas redondeadas 17">
          <a:hlinkClick xmlns:r="http://schemas.openxmlformats.org/officeDocument/2006/relationships" r:id="rId1"/>
          <a:extLst>
            <a:ext uri="{FF2B5EF4-FFF2-40B4-BE49-F238E27FC236}">
              <a16:creationId xmlns:a16="http://schemas.microsoft.com/office/drawing/2014/main" id="{00000000-0008-0000-2000-000012000000}"/>
            </a:ext>
          </a:extLst>
        </xdr:cNvPr>
        <xdr:cNvSpPr/>
      </xdr:nvSpPr>
      <xdr:spPr>
        <a:xfrm>
          <a:off x="9444355" y="33865185"/>
          <a:ext cx="2066925" cy="31051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320675</xdr:colOff>
      <xdr:row>52</xdr:row>
      <xdr:rowOff>58420</xdr:rowOff>
    </xdr:from>
    <xdr:ext cx="307145" cy="306745"/>
    <xdr:pic>
      <xdr:nvPicPr>
        <xdr:cNvPr id="19" name="Imagen 18" descr="Dedo Clic Aquí PNG transparente - StickPNG">
          <a:extLst>
            <a:ext uri="{FF2B5EF4-FFF2-40B4-BE49-F238E27FC236}">
              <a16:creationId xmlns:a16="http://schemas.microsoft.com/office/drawing/2014/main" id="{00000000-0008-0000-2000-00001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56115" y="338074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381000</xdr:colOff>
      <xdr:row>1</xdr:row>
      <xdr:rowOff>228600</xdr:rowOff>
    </xdr:from>
    <xdr:to>
      <xdr:col>4</xdr:col>
      <xdr:colOff>2362200</xdr:colOff>
      <xdr:row>2</xdr:row>
      <xdr:rowOff>85726</xdr:rowOff>
    </xdr:to>
    <xdr:sp macro="" textlink="">
      <xdr:nvSpPr>
        <xdr:cNvPr id="20" name="Rectángulo: esquinas redondeadas 19">
          <a:hlinkClick xmlns:r="http://schemas.openxmlformats.org/officeDocument/2006/relationships" r:id="rId6"/>
          <a:extLst>
            <a:ext uri="{FF2B5EF4-FFF2-40B4-BE49-F238E27FC236}">
              <a16:creationId xmlns:a16="http://schemas.microsoft.com/office/drawing/2014/main" id="{00000000-0008-0000-2000-000014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21" name="Rectángulo: esquinas redondeadas 20">
          <a:hlinkClick xmlns:r="http://schemas.openxmlformats.org/officeDocument/2006/relationships" r:id="rId7"/>
          <a:extLst>
            <a:ext uri="{FF2B5EF4-FFF2-40B4-BE49-F238E27FC236}">
              <a16:creationId xmlns:a16="http://schemas.microsoft.com/office/drawing/2014/main" id="{00000000-0008-0000-2000-000015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22" name="Rectángulo: esquinas redondeadas 21">
          <a:hlinkClick xmlns:r="http://schemas.openxmlformats.org/officeDocument/2006/relationships" r:id="rId8"/>
          <a:extLst>
            <a:ext uri="{FF2B5EF4-FFF2-40B4-BE49-F238E27FC236}">
              <a16:creationId xmlns:a16="http://schemas.microsoft.com/office/drawing/2014/main" id="{00000000-0008-0000-2000-000016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23" name="Rectángulo: esquinas redondeadas 22">
          <a:hlinkClick xmlns:r="http://schemas.openxmlformats.org/officeDocument/2006/relationships" r:id="rId9"/>
          <a:extLst>
            <a:ext uri="{FF2B5EF4-FFF2-40B4-BE49-F238E27FC236}">
              <a16:creationId xmlns:a16="http://schemas.microsoft.com/office/drawing/2014/main" id="{00000000-0008-0000-2000-000017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24" name="Imagen 23">
          <a:extLst>
            <a:ext uri="{FF2B5EF4-FFF2-40B4-BE49-F238E27FC236}">
              <a16:creationId xmlns:a16="http://schemas.microsoft.com/office/drawing/2014/main" id="{00000000-0008-0000-2000-000018000000}"/>
            </a:ext>
          </a:extLst>
        </xdr:cNvPr>
        <xdr:cNvPicPr>
          <a:picLocks noChangeAspect="1"/>
        </xdr:cNvPicPr>
      </xdr:nvPicPr>
      <xdr:blipFill rotWithShape="1">
        <a:blip xmlns:r="http://schemas.openxmlformats.org/officeDocument/2006/relationships" r:embed="rId10">
          <a:extLst>
            <a:ext uri="{BEBA8EAE-BF5A-486C-A8C5-ECC9F3942E4B}">
              <a14:imgProps xmlns:a14="http://schemas.microsoft.com/office/drawing/2010/main">
                <a14:imgLayer r:embed="rId11">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25" name="Imagen 24">
          <a:extLst>
            <a:ext uri="{FF2B5EF4-FFF2-40B4-BE49-F238E27FC236}">
              <a16:creationId xmlns:a16="http://schemas.microsoft.com/office/drawing/2014/main" id="{00000000-0008-0000-2000-000019000000}"/>
            </a:ext>
          </a:extLst>
        </xdr:cNvPr>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26" name="Imagen 25">
          <a:extLst>
            <a:ext uri="{FF2B5EF4-FFF2-40B4-BE49-F238E27FC236}">
              <a16:creationId xmlns:a16="http://schemas.microsoft.com/office/drawing/2014/main" id="{00000000-0008-0000-2000-00001A000000}"/>
            </a:ext>
          </a:extLst>
        </xdr:cNvPr>
        <xdr:cNvPicPr>
          <a:picLocks noChangeAspect="1"/>
        </xdr:cNvPicPr>
      </xdr:nvPicPr>
      <xdr:blipFill>
        <a:blip xmlns:r="http://schemas.openxmlformats.org/officeDocument/2006/relationships" r:embed="rId14"/>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27" name="Imagen 26">
          <a:extLst>
            <a:ext uri="{FF2B5EF4-FFF2-40B4-BE49-F238E27FC236}">
              <a16:creationId xmlns:a16="http://schemas.microsoft.com/office/drawing/2014/main" id="{00000000-0008-0000-2000-00001B000000}"/>
            </a:ext>
          </a:extLst>
        </xdr:cNvPr>
        <xdr:cNvPicPr>
          <a:picLocks noChangeAspect="1"/>
        </xdr:cNvPicPr>
      </xdr:nvPicPr>
      <xdr:blipFill>
        <a:blip xmlns:r="http://schemas.openxmlformats.org/officeDocument/2006/relationships" r:embed="rId15"/>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28" name="Diagrama de flujo: operación manual 27">
          <a:hlinkClick xmlns:r="http://schemas.openxmlformats.org/officeDocument/2006/relationships" r:id="rId16"/>
          <a:extLst>
            <a:ext uri="{FF2B5EF4-FFF2-40B4-BE49-F238E27FC236}">
              <a16:creationId xmlns:a16="http://schemas.microsoft.com/office/drawing/2014/main" id="{00000000-0008-0000-2000-00001C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29" name="Diagrama de flujo: operación manual 28">
          <a:hlinkClick xmlns:r="http://schemas.openxmlformats.org/officeDocument/2006/relationships" r:id="rId17"/>
          <a:extLst>
            <a:ext uri="{FF2B5EF4-FFF2-40B4-BE49-F238E27FC236}">
              <a16:creationId xmlns:a16="http://schemas.microsoft.com/office/drawing/2014/main" id="{00000000-0008-0000-2000-00001D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30" name="Diagrama de flujo: operación manual 29">
          <a:hlinkClick xmlns:r="http://schemas.openxmlformats.org/officeDocument/2006/relationships" r:id="rId18"/>
          <a:extLst>
            <a:ext uri="{FF2B5EF4-FFF2-40B4-BE49-F238E27FC236}">
              <a16:creationId xmlns:a16="http://schemas.microsoft.com/office/drawing/2014/main" id="{00000000-0008-0000-2000-00001E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31" name="Rectángulo 30">
          <a:extLst>
            <a:ext uri="{FF2B5EF4-FFF2-40B4-BE49-F238E27FC236}">
              <a16:creationId xmlns:a16="http://schemas.microsoft.com/office/drawing/2014/main" id="{00000000-0008-0000-2000-00001F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 DIAGNÓSTICO</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VASCULAR</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220403</xdr:colOff>
      <xdr:row>69</xdr:row>
      <xdr:rowOff>2710757</xdr:rowOff>
    </xdr:from>
    <xdr:to>
      <xdr:col>4</xdr:col>
      <xdr:colOff>2287328</xdr:colOff>
      <xdr:row>69</xdr:row>
      <xdr:rowOff>3051752</xdr:rowOff>
    </xdr:to>
    <xdr:sp macro="" textlink="">
      <xdr:nvSpPr>
        <xdr:cNvPr id="34" name="Rectángulo: esquinas redondeadas 33">
          <a:hlinkClick xmlns:r="http://schemas.openxmlformats.org/officeDocument/2006/relationships" r:id="rId19"/>
          <a:extLst>
            <a:ext uri="{FF2B5EF4-FFF2-40B4-BE49-F238E27FC236}">
              <a16:creationId xmlns:a16="http://schemas.microsoft.com/office/drawing/2014/main" id="{00000000-0008-0000-2000-000022000000}"/>
            </a:ext>
          </a:extLst>
        </xdr:cNvPr>
        <xdr:cNvSpPr/>
      </xdr:nvSpPr>
      <xdr:spPr>
        <a:xfrm>
          <a:off x="9459653" y="43658732"/>
          <a:ext cx="2066925" cy="3409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238876</xdr:colOff>
      <xdr:row>69</xdr:row>
      <xdr:rowOff>2711623</xdr:rowOff>
    </xdr:from>
    <xdr:ext cx="307145" cy="306745"/>
    <xdr:pic>
      <xdr:nvPicPr>
        <xdr:cNvPr id="35" name="Imagen 34" descr="Dedo Clic Aquí PNG transparente - StickPNG">
          <a:extLst>
            <a:ext uri="{FF2B5EF4-FFF2-40B4-BE49-F238E27FC236}">
              <a16:creationId xmlns:a16="http://schemas.microsoft.com/office/drawing/2014/main" id="{00000000-0008-0000-2000-00002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78126" y="4365959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47</xdr:row>
      <xdr:rowOff>1131093</xdr:rowOff>
    </xdr:from>
    <xdr:to>
      <xdr:col>4</xdr:col>
      <xdr:colOff>2215515</xdr:colOff>
      <xdr:row>47</xdr:row>
      <xdr:rowOff>1498758</xdr:rowOff>
    </xdr:to>
    <xdr:sp macro="" textlink="">
      <xdr:nvSpPr>
        <xdr:cNvPr id="32" name="Rectángulo: esquinas redondeadas 31">
          <a:hlinkClick xmlns:r="http://schemas.openxmlformats.org/officeDocument/2006/relationships" r:id="rId20"/>
          <a:extLst>
            <a:ext uri="{FF2B5EF4-FFF2-40B4-BE49-F238E27FC236}">
              <a16:creationId xmlns:a16="http://schemas.microsoft.com/office/drawing/2014/main" id="{00000000-0008-0000-2000-000020000000}"/>
            </a:ext>
          </a:extLst>
        </xdr:cNvPr>
        <xdr:cNvSpPr/>
      </xdr:nvSpPr>
      <xdr:spPr>
        <a:xfrm>
          <a:off x="9382125" y="30682406"/>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47</xdr:row>
      <xdr:rowOff>1155858</xdr:rowOff>
    </xdr:from>
    <xdr:ext cx="307145" cy="306745"/>
    <xdr:pic>
      <xdr:nvPicPr>
        <xdr:cNvPr id="33" name="Imagen 32" descr="Dedo Clic Aquí PNG transparente - StickPNG">
          <a:extLst>
            <a:ext uri="{FF2B5EF4-FFF2-40B4-BE49-F238E27FC236}">
              <a16:creationId xmlns:a16="http://schemas.microsoft.com/office/drawing/2014/main" id="{00000000-0008-0000-2000-000021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34525" y="3070717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124779</xdr:colOff>
      <xdr:row>66</xdr:row>
      <xdr:rowOff>91441</xdr:rowOff>
    </xdr:from>
    <xdr:to>
      <xdr:col>4</xdr:col>
      <xdr:colOff>2197419</xdr:colOff>
      <xdr:row>67</xdr:row>
      <xdr:rowOff>53341</xdr:rowOff>
    </xdr:to>
    <xdr:sp macro="" textlink="">
      <xdr:nvSpPr>
        <xdr:cNvPr id="36" name="Rectángulo: esquinas redondeadas 35">
          <a:hlinkClick xmlns:r="http://schemas.openxmlformats.org/officeDocument/2006/relationships" r:id="rId21"/>
          <a:extLst>
            <a:ext uri="{FF2B5EF4-FFF2-40B4-BE49-F238E27FC236}">
              <a16:creationId xmlns:a16="http://schemas.microsoft.com/office/drawing/2014/main" id="{00000000-0008-0000-2000-000024000000}"/>
            </a:ext>
          </a:extLst>
        </xdr:cNvPr>
        <xdr:cNvSpPr/>
      </xdr:nvSpPr>
      <xdr:spPr>
        <a:xfrm>
          <a:off x="9364029" y="39941660"/>
          <a:ext cx="2072640"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277179</xdr:colOff>
      <xdr:row>66</xdr:row>
      <xdr:rowOff>129541</xdr:rowOff>
    </xdr:from>
    <xdr:ext cx="307145" cy="306745"/>
    <xdr:pic>
      <xdr:nvPicPr>
        <xdr:cNvPr id="37" name="Imagen 36" descr="Dedo Clic Aquí PNG transparente - StickPNG">
          <a:extLst>
            <a:ext uri="{FF2B5EF4-FFF2-40B4-BE49-F238E27FC236}">
              <a16:creationId xmlns:a16="http://schemas.microsoft.com/office/drawing/2014/main" id="{00000000-0008-0000-2000-00002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16429" y="399797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124779</xdr:colOff>
      <xdr:row>64</xdr:row>
      <xdr:rowOff>16193</xdr:rowOff>
    </xdr:from>
    <xdr:to>
      <xdr:col>4</xdr:col>
      <xdr:colOff>2214564</xdr:colOff>
      <xdr:row>64</xdr:row>
      <xdr:rowOff>402908</xdr:rowOff>
    </xdr:to>
    <xdr:sp macro="" textlink="">
      <xdr:nvSpPr>
        <xdr:cNvPr id="38" name="Rectángulo: esquinas redondeadas 37">
          <a:hlinkClick xmlns:r="http://schemas.openxmlformats.org/officeDocument/2006/relationships" r:id="rId22"/>
          <a:extLst>
            <a:ext uri="{FF2B5EF4-FFF2-40B4-BE49-F238E27FC236}">
              <a16:creationId xmlns:a16="http://schemas.microsoft.com/office/drawing/2014/main" id="{00000000-0008-0000-2000-000026000000}"/>
            </a:ext>
          </a:extLst>
        </xdr:cNvPr>
        <xdr:cNvSpPr/>
      </xdr:nvSpPr>
      <xdr:spPr>
        <a:xfrm>
          <a:off x="9364029" y="39009162"/>
          <a:ext cx="2089785" cy="38671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277179</xdr:colOff>
      <xdr:row>64</xdr:row>
      <xdr:rowOff>54293</xdr:rowOff>
    </xdr:from>
    <xdr:ext cx="307145" cy="306745"/>
    <xdr:pic>
      <xdr:nvPicPr>
        <xdr:cNvPr id="39" name="Imagen 38" descr="Dedo Clic Aquí PNG transparente - StickPNG">
          <a:extLst>
            <a:ext uri="{FF2B5EF4-FFF2-40B4-BE49-F238E27FC236}">
              <a16:creationId xmlns:a16="http://schemas.microsoft.com/office/drawing/2014/main" id="{00000000-0008-0000-2000-000027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16429" y="390472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124779</xdr:colOff>
      <xdr:row>62</xdr:row>
      <xdr:rowOff>287179</xdr:rowOff>
    </xdr:from>
    <xdr:to>
      <xdr:col>4</xdr:col>
      <xdr:colOff>2220279</xdr:colOff>
      <xdr:row>62</xdr:row>
      <xdr:rowOff>666274</xdr:rowOff>
    </xdr:to>
    <xdr:sp macro="" textlink="">
      <xdr:nvSpPr>
        <xdr:cNvPr id="40" name="Rectángulo: esquinas redondeadas 39">
          <a:hlinkClick xmlns:r="http://schemas.openxmlformats.org/officeDocument/2006/relationships" r:id="rId23"/>
          <a:extLst>
            <a:ext uri="{FF2B5EF4-FFF2-40B4-BE49-F238E27FC236}">
              <a16:creationId xmlns:a16="http://schemas.microsoft.com/office/drawing/2014/main" id="{00000000-0008-0000-2000-000028000000}"/>
            </a:ext>
          </a:extLst>
        </xdr:cNvPr>
        <xdr:cNvSpPr/>
      </xdr:nvSpPr>
      <xdr:spPr>
        <a:xfrm>
          <a:off x="9364029" y="37970460"/>
          <a:ext cx="2095500"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277179</xdr:colOff>
      <xdr:row>62</xdr:row>
      <xdr:rowOff>325279</xdr:rowOff>
    </xdr:from>
    <xdr:ext cx="307145" cy="306745"/>
    <xdr:pic>
      <xdr:nvPicPr>
        <xdr:cNvPr id="41" name="Imagen 40" descr="Dedo Clic Aquí PNG transparente - StickPNG">
          <a:extLst>
            <a:ext uri="{FF2B5EF4-FFF2-40B4-BE49-F238E27FC236}">
              <a16:creationId xmlns:a16="http://schemas.microsoft.com/office/drawing/2014/main" id="{00000000-0008-0000-2000-00002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16429" y="380085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212408</xdr:colOff>
      <xdr:row>57</xdr:row>
      <xdr:rowOff>273843</xdr:rowOff>
    </xdr:from>
    <xdr:to>
      <xdr:col>4</xdr:col>
      <xdr:colOff>2286953</xdr:colOff>
      <xdr:row>58</xdr:row>
      <xdr:rowOff>214788</xdr:rowOff>
    </xdr:to>
    <xdr:sp macro="" textlink="">
      <xdr:nvSpPr>
        <xdr:cNvPr id="42" name="Rectángulo: esquinas redondeadas 41">
          <a:hlinkClick xmlns:r="http://schemas.openxmlformats.org/officeDocument/2006/relationships" r:id="rId24"/>
          <a:extLst>
            <a:ext uri="{FF2B5EF4-FFF2-40B4-BE49-F238E27FC236}">
              <a16:creationId xmlns:a16="http://schemas.microsoft.com/office/drawing/2014/main" id="{00000000-0008-0000-2000-00002A000000}"/>
            </a:ext>
          </a:extLst>
        </xdr:cNvPr>
        <xdr:cNvSpPr/>
      </xdr:nvSpPr>
      <xdr:spPr>
        <a:xfrm>
          <a:off x="9451658" y="35552062"/>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364808</xdr:colOff>
      <xdr:row>57</xdr:row>
      <xdr:rowOff>292893</xdr:rowOff>
    </xdr:from>
    <xdr:ext cx="307145" cy="306745"/>
    <xdr:pic>
      <xdr:nvPicPr>
        <xdr:cNvPr id="43" name="Imagen 42" descr="Dedo Clic Aquí PNG transparente - StickPNG">
          <a:extLst>
            <a:ext uri="{FF2B5EF4-FFF2-40B4-BE49-F238E27FC236}">
              <a16:creationId xmlns:a16="http://schemas.microsoft.com/office/drawing/2014/main" id="{00000000-0008-0000-2000-00002B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604058" y="3557111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59</xdr:row>
      <xdr:rowOff>876775</xdr:rowOff>
    </xdr:from>
    <xdr:to>
      <xdr:col>4</xdr:col>
      <xdr:colOff>2266950</xdr:colOff>
      <xdr:row>60</xdr:row>
      <xdr:rowOff>347185</xdr:rowOff>
    </xdr:to>
    <xdr:sp macro="" textlink="">
      <xdr:nvSpPr>
        <xdr:cNvPr id="44" name="Rectángulo: esquinas redondeadas 43">
          <a:hlinkClick xmlns:r="http://schemas.openxmlformats.org/officeDocument/2006/relationships" r:id="rId25"/>
          <a:extLst>
            <a:ext uri="{FF2B5EF4-FFF2-40B4-BE49-F238E27FC236}">
              <a16:creationId xmlns:a16="http://schemas.microsoft.com/office/drawing/2014/main" id="{00000000-0008-0000-2000-00002C000000}"/>
            </a:ext>
          </a:extLst>
        </xdr:cNvPr>
        <xdr:cNvSpPr/>
      </xdr:nvSpPr>
      <xdr:spPr>
        <a:xfrm>
          <a:off x="9429750" y="37012244"/>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283369</xdr:colOff>
      <xdr:row>59</xdr:row>
      <xdr:rowOff>896778</xdr:rowOff>
    </xdr:from>
    <xdr:ext cx="307145" cy="306745"/>
    <xdr:pic>
      <xdr:nvPicPr>
        <xdr:cNvPr id="45" name="Imagen 44" descr="Dedo Clic Aquí PNG transparente - StickPNG">
          <a:extLst>
            <a:ext uri="{FF2B5EF4-FFF2-40B4-BE49-F238E27FC236}">
              <a16:creationId xmlns:a16="http://schemas.microsoft.com/office/drawing/2014/main" id="{00000000-0008-0000-2000-00002D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22619" y="3703224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33.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2100-000002000000}"/>
            </a:ext>
          </a:extLst>
        </xdr:cNvPr>
        <xdr:cNvSpPr/>
      </xdr:nvSpPr>
      <xdr:spPr>
        <a:xfrm>
          <a:off x="1500505" y="1"/>
          <a:ext cx="281625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2100-000003000000}"/>
            </a:ext>
          </a:extLst>
        </xdr:cNvPr>
        <xdr:cNvSpPr/>
      </xdr:nvSpPr>
      <xdr:spPr>
        <a:xfrm>
          <a:off x="382257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2100-000004000000}"/>
            </a:ext>
          </a:extLst>
        </xdr:cNvPr>
        <xdr:cNvSpPr/>
      </xdr:nvSpPr>
      <xdr:spPr>
        <a:xfrm flipH="1">
          <a:off x="6264833" y="0"/>
          <a:ext cx="269903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34.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22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22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22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22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22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22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22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22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22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22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HEMODINAMIA E INTERVENCIONISMO</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136263</xdr:colOff>
      <xdr:row>17</xdr:row>
      <xdr:rowOff>1127312</xdr:rowOff>
    </xdr:from>
    <xdr:to>
      <xdr:col>4</xdr:col>
      <xdr:colOff>2227379</xdr:colOff>
      <xdr:row>18</xdr:row>
      <xdr:rowOff>228445</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2200-00000E000000}"/>
            </a:ext>
          </a:extLst>
        </xdr:cNvPr>
        <xdr:cNvSpPr/>
      </xdr:nvSpPr>
      <xdr:spPr>
        <a:xfrm>
          <a:off x="9371703" y="7269032"/>
          <a:ext cx="2091116" cy="32033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190052</xdr:colOff>
      <xdr:row>17</xdr:row>
      <xdr:rowOff>1121036</xdr:rowOff>
    </xdr:from>
    <xdr:ext cx="307145" cy="306745"/>
    <xdr:pic>
      <xdr:nvPicPr>
        <xdr:cNvPr id="15" name="Imagen 14" descr="Dedo Clic Aquí PNG transparente - StickPNG">
          <a:extLst>
            <a:ext uri="{FF2B5EF4-FFF2-40B4-BE49-F238E27FC236}">
              <a16:creationId xmlns:a16="http://schemas.microsoft.com/office/drawing/2014/main" id="{00000000-0008-0000-22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5492" y="72627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154842</xdr:colOff>
      <xdr:row>29</xdr:row>
      <xdr:rowOff>491327</xdr:rowOff>
    </xdr:from>
    <xdr:to>
      <xdr:col>4</xdr:col>
      <xdr:colOff>2191873</xdr:colOff>
      <xdr:row>29</xdr:row>
      <xdr:rowOff>825435</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2200-000010000000}"/>
            </a:ext>
          </a:extLst>
        </xdr:cNvPr>
        <xdr:cNvSpPr/>
      </xdr:nvSpPr>
      <xdr:spPr>
        <a:xfrm>
          <a:off x="9390282" y="18360227"/>
          <a:ext cx="2037031" cy="33410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217332</xdr:colOff>
      <xdr:row>29</xdr:row>
      <xdr:rowOff>527902</xdr:rowOff>
    </xdr:from>
    <xdr:ext cx="307145" cy="306745"/>
    <xdr:pic>
      <xdr:nvPicPr>
        <xdr:cNvPr id="17" name="Imagen 16" descr="Dedo Clic Aquí PNG transparente - StickPNG">
          <a:extLst>
            <a:ext uri="{FF2B5EF4-FFF2-40B4-BE49-F238E27FC236}">
              <a16:creationId xmlns:a16="http://schemas.microsoft.com/office/drawing/2014/main" id="{00000000-0008-0000-22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2772" y="1839680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242486</xdr:colOff>
      <xdr:row>36</xdr:row>
      <xdr:rowOff>1114372</xdr:rowOff>
    </xdr:from>
    <xdr:to>
      <xdr:col>4</xdr:col>
      <xdr:colOff>2258424</xdr:colOff>
      <xdr:row>36</xdr:row>
      <xdr:rowOff>1425920</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2200-000012000000}"/>
            </a:ext>
          </a:extLst>
        </xdr:cNvPr>
        <xdr:cNvSpPr/>
      </xdr:nvSpPr>
      <xdr:spPr>
        <a:xfrm>
          <a:off x="9477926" y="23555272"/>
          <a:ext cx="2015938" cy="31154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332088</xdr:colOff>
      <xdr:row>36</xdr:row>
      <xdr:rowOff>1125575</xdr:rowOff>
    </xdr:from>
    <xdr:ext cx="307145" cy="306745"/>
    <xdr:pic>
      <xdr:nvPicPr>
        <xdr:cNvPr id="19" name="Imagen 18" descr="Dedo Clic Aquí PNG transparente - StickPNG">
          <a:extLst>
            <a:ext uri="{FF2B5EF4-FFF2-40B4-BE49-F238E27FC236}">
              <a16:creationId xmlns:a16="http://schemas.microsoft.com/office/drawing/2014/main" id="{00000000-0008-0000-22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7528" y="235664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192912</xdr:colOff>
      <xdr:row>38</xdr:row>
      <xdr:rowOff>1467739</xdr:rowOff>
    </xdr:from>
    <xdr:to>
      <xdr:col>4</xdr:col>
      <xdr:colOff>2259837</xdr:colOff>
      <xdr:row>38</xdr:row>
      <xdr:rowOff>1839214</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2200-000014000000}"/>
            </a:ext>
          </a:extLst>
        </xdr:cNvPr>
        <xdr:cNvSpPr/>
      </xdr:nvSpPr>
      <xdr:spPr>
        <a:xfrm>
          <a:off x="9428352" y="28023439"/>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236794</xdr:colOff>
      <xdr:row>38</xdr:row>
      <xdr:rowOff>1500930</xdr:rowOff>
    </xdr:from>
    <xdr:ext cx="307145" cy="306745"/>
    <xdr:pic>
      <xdr:nvPicPr>
        <xdr:cNvPr id="21" name="Imagen 20" descr="Dedo Clic Aquí PNG transparente - StickPNG">
          <a:extLst>
            <a:ext uri="{FF2B5EF4-FFF2-40B4-BE49-F238E27FC236}">
              <a16:creationId xmlns:a16="http://schemas.microsoft.com/office/drawing/2014/main" id="{00000000-0008-0000-22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2234" y="2805663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41</xdr:row>
      <xdr:rowOff>2776251</xdr:rowOff>
    </xdr:from>
    <xdr:to>
      <xdr:col>4</xdr:col>
      <xdr:colOff>2228850</xdr:colOff>
      <xdr:row>41</xdr:row>
      <xdr:rowOff>3147726</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2200-000018000000}"/>
            </a:ext>
          </a:extLst>
        </xdr:cNvPr>
        <xdr:cNvSpPr/>
      </xdr:nvSpPr>
      <xdr:spPr>
        <a:xfrm>
          <a:off x="9397365" y="3513077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242450</xdr:colOff>
      <xdr:row>41</xdr:row>
      <xdr:rowOff>2863788</xdr:rowOff>
    </xdr:from>
    <xdr:ext cx="307145" cy="306745"/>
    <xdr:pic>
      <xdr:nvPicPr>
        <xdr:cNvPr id="25" name="Imagen 24" descr="Dedo Clic Aquí PNG transparente - StickPNG">
          <a:extLst>
            <a:ext uri="{FF2B5EF4-FFF2-40B4-BE49-F238E27FC236}">
              <a16:creationId xmlns:a16="http://schemas.microsoft.com/office/drawing/2014/main" id="{00000000-0008-0000-22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890" y="3521830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175297</xdr:colOff>
      <xdr:row>47</xdr:row>
      <xdr:rowOff>149823</xdr:rowOff>
    </xdr:from>
    <xdr:to>
      <xdr:col>4</xdr:col>
      <xdr:colOff>2242222</xdr:colOff>
      <xdr:row>48</xdr:row>
      <xdr:rowOff>246530</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2200-00001A000000}"/>
            </a:ext>
          </a:extLst>
        </xdr:cNvPr>
        <xdr:cNvSpPr/>
      </xdr:nvSpPr>
      <xdr:spPr>
        <a:xfrm>
          <a:off x="9410737" y="36992523"/>
          <a:ext cx="2066925" cy="31006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231028</xdr:colOff>
      <xdr:row>47</xdr:row>
      <xdr:rowOff>136861</xdr:rowOff>
    </xdr:from>
    <xdr:ext cx="307145" cy="306745"/>
    <xdr:pic>
      <xdr:nvPicPr>
        <xdr:cNvPr id="27" name="Imagen 26" descr="Dedo Clic Aquí PNG transparente - StickPNG">
          <a:extLst>
            <a:ext uri="{FF2B5EF4-FFF2-40B4-BE49-F238E27FC236}">
              <a16:creationId xmlns:a16="http://schemas.microsoft.com/office/drawing/2014/main" id="{00000000-0008-0000-22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6468" y="3697956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63</xdr:row>
      <xdr:rowOff>2867025</xdr:rowOff>
    </xdr:from>
    <xdr:to>
      <xdr:col>4</xdr:col>
      <xdr:colOff>2247900</xdr:colOff>
      <xdr:row>64</xdr:row>
      <xdr:rowOff>209550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2200-00001C000000}"/>
            </a:ext>
          </a:extLst>
        </xdr:cNvPr>
        <xdr:cNvSpPr/>
      </xdr:nvSpPr>
      <xdr:spPr>
        <a:xfrm>
          <a:off x="9420225" y="469296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333375</xdr:colOff>
      <xdr:row>63</xdr:row>
      <xdr:rowOff>2895600</xdr:rowOff>
    </xdr:from>
    <xdr:ext cx="307145" cy="306745"/>
    <xdr:pic>
      <xdr:nvPicPr>
        <xdr:cNvPr id="29" name="Imagen 28" descr="Dedo Clic Aquí PNG transparente - StickPNG">
          <a:extLst>
            <a:ext uri="{FF2B5EF4-FFF2-40B4-BE49-F238E27FC236}">
              <a16:creationId xmlns:a16="http://schemas.microsoft.com/office/drawing/2014/main" id="{00000000-0008-0000-22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2625" y="469582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41</xdr:row>
      <xdr:rowOff>1119188</xdr:rowOff>
    </xdr:from>
    <xdr:to>
      <xdr:col>4</xdr:col>
      <xdr:colOff>2227421</xdr:colOff>
      <xdr:row>41</xdr:row>
      <xdr:rowOff>1486853</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2200-00001E000000}"/>
            </a:ext>
          </a:extLst>
        </xdr:cNvPr>
        <xdr:cNvSpPr/>
      </xdr:nvSpPr>
      <xdr:spPr>
        <a:xfrm>
          <a:off x="9394031" y="33468469"/>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41</xdr:row>
      <xdr:rowOff>1143953</xdr:rowOff>
    </xdr:from>
    <xdr:ext cx="307145" cy="306745"/>
    <xdr:pic>
      <xdr:nvPicPr>
        <xdr:cNvPr id="31" name="Imagen 30" descr="Dedo Clic Aquí PNG transparente - StickPNG">
          <a:extLst>
            <a:ext uri="{FF2B5EF4-FFF2-40B4-BE49-F238E27FC236}">
              <a16:creationId xmlns:a16="http://schemas.microsoft.com/office/drawing/2014/main" id="{00000000-0008-0000-22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334932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60</xdr:row>
      <xdr:rowOff>83344</xdr:rowOff>
    </xdr:from>
    <xdr:to>
      <xdr:col>4</xdr:col>
      <xdr:colOff>2236946</xdr:colOff>
      <xdr:row>61</xdr:row>
      <xdr:rowOff>45244</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2200-000020000000}"/>
            </a:ext>
          </a:extLst>
        </xdr:cNvPr>
        <xdr:cNvSpPr/>
      </xdr:nvSpPr>
      <xdr:spPr>
        <a:xfrm>
          <a:off x="9401651" y="42969657"/>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60</xdr:row>
      <xdr:rowOff>121444</xdr:rowOff>
    </xdr:from>
    <xdr:ext cx="307145" cy="306745"/>
    <xdr:pic>
      <xdr:nvPicPr>
        <xdr:cNvPr id="33" name="Imagen 32" descr="Dedo Clic Aquí PNG transparente - StickPNG">
          <a:extLst>
            <a:ext uri="{FF2B5EF4-FFF2-40B4-BE49-F238E27FC236}">
              <a16:creationId xmlns:a16="http://schemas.microsoft.com/office/drawing/2014/main" id="{00000000-0008-0000-22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4300775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58</xdr:row>
      <xdr:rowOff>8096</xdr:rowOff>
    </xdr:from>
    <xdr:to>
      <xdr:col>4</xdr:col>
      <xdr:colOff>2248376</xdr:colOff>
      <xdr:row>58</xdr:row>
      <xdr:rowOff>402431</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2200-000022000000}"/>
            </a:ext>
          </a:extLst>
        </xdr:cNvPr>
        <xdr:cNvSpPr/>
      </xdr:nvSpPr>
      <xdr:spPr>
        <a:xfrm>
          <a:off x="9399746" y="42037159"/>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58</xdr:row>
      <xdr:rowOff>46196</xdr:rowOff>
    </xdr:from>
    <xdr:ext cx="307145" cy="306745"/>
    <xdr:pic>
      <xdr:nvPicPr>
        <xdr:cNvPr id="35" name="Imagen 34" descr="Dedo Clic Aquí PNG transparente - StickPNG">
          <a:extLst>
            <a:ext uri="{FF2B5EF4-FFF2-40B4-BE49-F238E27FC236}">
              <a16:creationId xmlns:a16="http://schemas.microsoft.com/office/drawing/2014/main" id="{00000000-0008-0000-22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4207525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56</xdr:row>
      <xdr:rowOff>261937</xdr:rowOff>
    </xdr:from>
    <xdr:to>
      <xdr:col>4</xdr:col>
      <xdr:colOff>2250281</xdr:colOff>
      <xdr:row>56</xdr:row>
      <xdr:rowOff>663892</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2200-000024000000}"/>
            </a:ext>
          </a:extLst>
        </xdr:cNvPr>
        <xdr:cNvSpPr/>
      </xdr:nvSpPr>
      <xdr:spPr>
        <a:xfrm>
          <a:off x="9394031" y="40981312"/>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56</xdr:row>
      <xdr:rowOff>300037</xdr:rowOff>
    </xdr:from>
    <xdr:ext cx="307145" cy="306745"/>
    <xdr:pic>
      <xdr:nvPicPr>
        <xdr:cNvPr id="37" name="Imagen 36" descr="Dedo Clic Aquí PNG transparente - StickPNG">
          <a:extLst>
            <a:ext uri="{FF2B5EF4-FFF2-40B4-BE49-F238E27FC236}">
              <a16:creationId xmlns:a16="http://schemas.microsoft.com/office/drawing/2014/main" id="{00000000-0008-0000-22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4101941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200502</xdr:colOff>
      <xdr:row>51</xdr:row>
      <xdr:rowOff>309562</xdr:rowOff>
    </xdr:from>
    <xdr:to>
      <xdr:col>4</xdr:col>
      <xdr:colOff>2275047</xdr:colOff>
      <xdr:row>52</xdr:row>
      <xdr:rowOff>250507</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2200-000026000000}"/>
            </a:ext>
          </a:extLst>
        </xdr:cNvPr>
        <xdr:cNvSpPr/>
      </xdr:nvSpPr>
      <xdr:spPr>
        <a:xfrm>
          <a:off x="9439752" y="38623875"/>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352902</xdr:colOff>
      <xdr:row>51</xdr:row>
      <xdr:rowOff>328612</xdr:rowOff>
    </xdr:from>
    <xdr:ext cx="307145" cy="306745"/>
    <xdr:pic>
      <xdr:nvPicPr>
        <xdr:cNvPr id="39" name="Imagen 38" descr="Dedo Clic Aquí PNG transparente - StickPNG">
          <a:extLst>
            <a:ext uri="{FF2B5EF4-FFF2-40B4-BE49-F238E27FC236}">
              <a16:creationId xmlns:a16="http://schemas.microsoft.com/office/drawing/2014/main" id="{00000000-0008-0000-22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2152" y="386429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54</xdr:row>
      <xdr:rowOff>7619</xdr:rowOff>
    </xdr:from>
    <xdr:to>
      <xdr:col>4</xdr:col>
      <xdr:colOff>2255044</xdr:colOff>
      <xdr:row>54</xdr:row>
      <xdr:rowOff>382904</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2200-000028000000}"/>
            </a:ext>
          </a:extLst>
        </xdr:cNvPr>
        <xdr:cNvSpPr/>
      </xdr:nvSpPr>
      <xdr:spPr>
        <a:xfrm>
          <a:off x="9417844" y="40084057"/>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54</xdr:row>
      <xdr:rowOff>27622</xdr:rowOff>
    </xdr:from>
    <xdr:ext cx="307145" cy="306745"/>
    <xdr:pic>
      <xdr:nvPicPr>
        <xdr:cNvPr id="41" name="Imagen 40" descr="Dedo Clic Aquí PNG transparente - StickPNG">
          <a:extLst>
            <a:ext uri="{FF2B5EF4-FFF2-40B4-BE49-F238E27FC236}">
              <a16:creationId xmlns:a16="http://schemas.microsoft.com/office/drawing/2014/main" id="{00000000-0008-0000-22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401040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35.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2300-000002000000}"/>
            </a:ext>
          </a:extLst>
        </xdr:cNvPr>
        <xdr:cNvSpPr/>
      </xdr:nvSpPr>
      <xdr:spPr>
        <a:xfrm>
          <a:off x="1302385" y="1"/>
          <a:ext cx="267909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2300-000003000000}"/>
            </a:ext>
          </a:extLst>
        </xdr:cNvPr>
        <xdr:cNvSpPr/>
      </xdr:nvSpPr>
      <xdr:spPr>
        <a:xfrm>
          <a:off x="34872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2300-000004000000}"/>
            </a:ext>
          </a:extLst>
        </xdr:cNvPr>
        <xdr:cNvSpPr/>
      </xdr:nvSpPr>
      <xdr:spPr>
        <a:xfrm flipH="1">
          <a:off x="5929553" y="0"/>
          <a:ext cx="285143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24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24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24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24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24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24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24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24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24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24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GESTIÓN PRE-TRANSFUSIONAL</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156881</xdr:colOff>
      <xdr:row>11</xdr:row>
      <xdr:rowOff>1828266</xdr:rowOff>
    </xdr:from>
    <xdr:to>
      <xdr:col>4</xdr:col>
      <xdr:colOff>2223806</xdr:colOff>
      <xdr:row>11</xdr:row>
      <xdr:rowOff>2180492</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2400-00000E000000}"/>
            </a:ext>
          </a:extLst>
        </xdr:cNvPr>
        <xdr:cNvSpPr/>
      </xdr:nvSpPr>
      <xdr:spPr>
        <a:xfrm>
          <a:off x="9392321" y="6697446"/>
          <a:ext cx="2066925" cy="352226"/>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194089</xdr:colOff>
      <xdr:row>11</xdr:row>
      <xdr:rowOff>1851950</xdr:rowOff>
    </xdr:from>
    <xdr:ext cx="307145" cy="306745"/>
    <xdr:pic>
      <xdr:nvPicPr>
        <xdr:cNvPr id="15" name="Imagen 14" descr="Dedo Clic Aquí PNG transparente - StickPNG">
          <a:extLst>
            <a:ext uri="{FF2B5EF4-FFF2-40B4-BE49-F238E27FC236}">
              <a16:creationId xmlns:a16="http://schemas.microsoft.com/office/drawing/2014/main" id="{00000000-0008-0000-24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9529" y="672113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154842</xdr:colOff>
      <xdr:row>16</xdr:row>
      <xdr:rowOff>491327</xdr:rowOff>
    </xdr:from>
    <xdr:to>
      <xdr:col>4</xdr:col>
      <xdr:colOff>2191873</xdr:colOff>
      <xdr:row>16</xdr:row>
      <xdr:rowOff>825435</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2400-000010000000}"/>
            </a:ext>
          </a:extLst>
        </xdr:cNvPr>
        <xdr:cNvSpPr/>
      </xdr:nvSpPr>
      <xdr:spPr>
        <a:xfrm>
          <a:off x="9390282" y="11570807"/>
          <a:ext cx="2037031" cy="33410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217332</xdr:colOff>
      <xdr:row>16</xdr:row>
      <xdr:rowOff>527902</xdr:rowOff>
    </xdr:from>
    <xdr:ext cx="307145" cy="306745"/>
    <xdr:pic>
      <xdr:nvPicPr>
        <xdr:cNvPr id="17" name="Imagen 16" descr="Dedo Clic Aquí PNG transparente - StickPNG">
          <a:extLst>
            <a:ext uri="{FF2B5EF4-FFF2-40B4-BE49-F238E27FC236}">
              <a16:creationId xmlns:a16="http://schemas.microsoft.com/office/drawing/2014/main" id="{00000000-0008-0000-24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2772" y="1160738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175297</xdr:colOff>
      <xdr:row>31</xdr:row>
      <xdr:rowOff>149823</xdr:rowOff>
    </xdr:from>
    <xdr:to>
      <xdr:col>4</xdr:col>
      <xdr:colOff>2242222</xdr:colOff>
      <xdr:row>32</xdr:row>
      <xdr:rowOff>246530</xdr:rowOff>
    </xdr:to>
    <xdr:sp macro="" textlink="">
      <xdr:nvSpPr>
        <xdr:cNvPr id="18" name="Rectángulo: esquinas redondeadas 17">
          <a:hlinkClick xmlns:r="http://schemas.openxmlformats.org/officeDocument/2006/relationships" r:id="rId14"/>
          <a:extLst>
            <a:ext uri="{FF2B5EF4-FFF2-40B4-BE49-F238E27FC236}">
              <a16:creationId xmlns:a16="http://schemas.microsoft.com/office/drawing/2014/main" id="{00000000-0008-0000-2400-000012000000}"/>
            </a:ext>
          </a:extLst>
        </xdr:cNvPr>
        <xdr:cNvSpPr/>
      </xdr:nvSpPr>
      <xdr:spPr>
        <a:xfrm>
          <a:off x="9410737" y="26210223"/>
          <a:ext cx="2066925" cy="31006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231028</xdr:colOff>
      <xdr:row>31</xdr:row>
      <xdr:rowOff>136861</xdr:rowOff>
    </xdr:from>
    <xdr:ext cx="307145" cy="306745"/>
    <xdr:pic>
      <xdr:nvPicPr>
        <xdr:cNvPr id="19" name="Imagen 18" descr="Dedo Clic Aquí PNG transparente - StickPNG">
          <a:extLst>
            <a:ext uri="{FF2B5EF4-FFF2-40B4-BE49-F238E27FC236}">
              <a16:creationId xmlns:a16="http://schemas.microsoft.com/office/drawing/2014/main" id="{00000000-0008-0000-24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6468" y="2619726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200025</xdr:colOff>
      <xdr:row>47</xdr:row>
      <xdr:rowOff>2838450</xdr:rowOff>
    </xdr:from>
    <xdr:to>
      <xdr:col>4</xdr:col>
      <xdr:colOff>2266950</xdr:colOff>
      <xdr:row>48</xdr:row>
      <xdr:rowOff>133350</xdr:rowOff>
    </xdr:to>
    <xdr:sp macro="" textlink="">
      <xdr:nvSpPr>
        <xdr:cNvPr id="20" name="Rectángulo: esquinas redondeadas 19">
          <a:hlinkClick xmlns:r="http://schemas.openxmlformats.org/officeDocument/2006/relationships" r:id="rId16"/>
          <a:extLst>
            <a:ext uri="{FF2B5EF4-FFF2-40B4-BE49-F238E27FC236}">
              <a16:creationId xmlns:a16="http://schemas.microsoft.com/office/drawing/2014/main" id="{00000000-0008-0000-2400-000014000000}"/>
            </a:ext>
          </a:extLst>
        </xdr:cNvPr>
        <xdr:cNvSpPr/>
      </xdr:nvSpPr>
      <xdr:spPr>
        <a:xfrm>
          <a:off x="9439275" y="3648075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352425</xdr:colOff>
      <xdr:row>47</xdr:row>
      <xdr:rowOff>2867025</xdr:rowOff>
    </xdr:from>
    <xdr:ext cx="307145" cy="306745"/>
    <xdr:pic>
      <xdr:nvPicPr>
        <xdr:cNvPr id="21" name="Imagen 20" descr="Dedo Clic Aquí PNG transparente - StickPNG">
          <a:extLst>
            <a:ext uri="{FF2B5EF4-FFF2-40B4-BE49-F238E27FC236}">
              <a16:creationId xmlns:a16="http://schemas.microsoft.com/office/drawing/2014/main" id="{00000000-0008-0000-24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1675" y="365093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25</xdr:row>
      <xdr:rowOff>2776251</xdr:rowOff>
    </xdr:from>
    <xdr:to>
      <xdr:col>4</xdr:col>
      <xdr:colOff>2228850</xdr:colOff>
      <xdr:row>25</xdr:row>
      <xdr:rowOff>3147726</xdr:rowOff>
    </xdr:to>
    <xdr:sp macro="" textlink="">
      <xdr:nvSpPr>
        <xdr:cNvPr id="24" name="Rectángulo: esquinas redondeadas 23">
          <a:hlinkClick xmlns:r="http://schemas.openxmlformats.org/officeDocument/2006/relationships" r:id="rId17"/>
          <a:extLst>
            <a:ext uri="{FF2B5EF4-FFF2-40B4-BE49-F238E27FC236}">
              <a16:creationId xmlns:a16="http://schemas.microsoft.com/office/drawing/2014/main" id="{00000000-0008-0000-2400-000018000000}"/>
            </a:ext>
          </a:extLst>
        </xdr:cNvPr>
        <xdr:cNvSpPr/>
      </xdr:nvSpPr>
      <xdr:spPr>
        <a:xfrm>
          <a:off x="9397365" y="2434847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242450</xdr:colOff>
      <xdr:row>25</xdr:row>
      <xdr:rowOff>2797113</xdr:rowOff>
    </xdr:from>
    <xdr:ext cx="307145" cy="306745"/>
    <xdr:pic>
      <xdr:nvPicPr>
        <xdr:cNvPr id="25" name="Imagen 24" descr="Dedo Clic Aquí PNG transparente - StickPNG">
          <a:extLst>
            <a:ext uri="{FF2B5EF4-FFF2-40B4-BE49-F238E27FC236}">
              <a16:creationId xmlns:a16="http://schemas.microsoft.com/office/drawing/2014/main" id="{00000000-0008-0000-24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2175" y="2433313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238125</xdr:colOff>
      <xdr:row>21</xdr:row>
      <xdr:rowOff>419101</xdr:rowOff>
    </xdr:from>
    <xdr:to>
      <xdr:col>4</xdr:col>
      <xdr:colOff>2286000</xdr:colOff>
      <xdr:row>21</xdr:row>
      <xdr:rowOff>762001</xdr:rowOff>
    </xdr:to>
    <xdr:sp macro="" textlink="">
      <xdr:nvSpPr>
        <xdr:cNvPr id="26" name="Rectángulo: esquinas redondeadas 25">
          <a:hlinkClick xmlns:r="http://schemas.openxmlformats.org/officeDocument/2006/relationships" r:id="rId18"/>
          <a:extLst>
            <a:ext uri="{FF2B5EF4-FFF2-40B4-BE49-F238E27FC236}">
              <a16:creationId xmlns:a16="http://schemas.microsoft.com/office/drawing/2014/main" id="{00000000-0008-0000-2400-00001A000000}"/>
            </a:ext>
          </a:extLst>
        </xdr:cNvPr>
        <xdr:cNvSpPr/>
      </xdr:nvSpPr>
      <xdr:spPr>
        <a:xfrm>
          <a:off x="9473565" y="1506474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21</xdr:row>
      <xdr:rowOff>447675</xdr:rowOff>
    </xdr:from>
    <xdr:ext cx="307145" cy="306745"/>
    <xdr:pic>
      <xdr:nvPicPr>
        <xdr:cNvPr id="27" name="Imagen 26" descr="Dedo Clic Aquí PNG transparente - StickPNG">
          <a:extLst>
            <a:ext uri="{FF2B5EF4-FFF2-40B4-BE49-F238E27FC236}">
              <a16:creationId xmlns:a16="http://schemas.microsoft.com/office/drawing/2014/main" id="{00000000-0008-0000-24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1509331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209550</xdr:colOff>
      <xdr:row>23</xdr:row>
      <xdr:rowOff>381000</xdr:rowOff>
    </xdr:from>
    <xdr:to>
      <xdr:col>4</xdr:col>
      <xdr:colOff>2276475</xdr:colOff>
      <xdr:row>23</xdr:row>
      <xdr:rowOff>752475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2400-00001C000000}"/>
            </a:ext>
          </a:extLst>
        </xdr:cNvPr>
        <xdr:cNvSpPr/>
      </xdr:nvSpPr>
      <xdr:spPr>
        <a:xfrm>
          <a:off x="9444990" y="1871472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361950</xdr:colOff>
      <xdr:row>23</xdr:row>
      <xdr:rowOff>409575</xdr:rowOff>
    </xdr:from>
    <xdr:ext cx="307145" cy="306745"/>
    <xdr:pic>
      <xdr:nvPicPr>
        <xdr:cNvPr id="29" name="Imagen 28" descr="Dedo Clic Aquí PNG transparente - StickPNG">
          <a:extLst>
            <a:ext uri="{FF2B5EF4-FFF2-40B4-BE49-F238E27FC236}">
              <a16:creationId xmlns:a16="http://schemas.microsoft.com/office/drawing/2014/main" id="{00000000-0008-0000-24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7390" y="1874329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119063</xdr:colOff>
      <xdr:row>25</xdr:row>
      <xdr:rowOff>1107281</xdr:rowOff>
    </xdr:from>
    <xdr:to>
      <xdr:col>4</xdr:col>
      <xdr:colOff>2191703</xdr:colOff>
      <xdr:row>25</xdr:row>
      <xdr:rowOff>1474946</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2400-00001E000000}"/>
            </a:ext>
          </a:extLst>
        </xdr:cNvPr>
        <xdr:cNvSpPr/>
      </xdr:nvSpPr>
      <xdr:spPr>
        <a:xfrm>
          <a:off x="9358313" y="22681406"/>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25</xdr:row>
      <xdr:rowOff>1132046</xdr:rowOff>
    </xdr:from>
    <xdr:ext cx="307145" cy="306745"/>
    <xdr:pic>
      <xdr:nvPicPr>
        <xdr:cNvPr id="31" name="Imagen 30" descr="Dedo Clic Aquí PNG transparente - StickPNG">
          <a:extLst>
            <a:ext uri="{FF2B5EF4-FFF2-40B4-BE49-F238E27FC236}">
              <a16:creationId xmlns:a16="http://schemas.microsoft.com/office/drawing/2014/main" id="{00000000-0008-0000-24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2270617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44</xdr:row>
      <xdr:rowOff>71439</xdr:rowOff>
    </xdr:from>
    <xdr:to>
      <xdr:col>4</xdr:col>
      <xdr:colOff>2248853</xdr:colOff>
      <xdr:row>45</xdr:row>
      <xdr:rowOff>33339</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2400-000020000000}"/>
            </a:ext>
          </a:extLst>
        </xdr:cNvPr>
        <xdr:cNvSpPr/>
      </xdr:nvSpPr>
      <xdr:spPr>
        <a:xfrm>
          <a:off x="9413558" y="32515970"/>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44</xdr:row>
      <xdr:rowOff>109539</xdr:rowOff>
    </xdr:from>
    <xdr:ext cx="307145" cy="306745"/>
    <xdr:pic>
      <xdr:nvPicPr>
        <xdr:cNvPr id="33" name="Imagen 32" descr="Dedo Clic Aquí PNG transparente - StickPNG">
          <a:extLst>
            <a:ext uri="{FF2B5EF4-FFF2-40B4-BE49-F238E27FC236}">
              <a16:creationId xmlns:a16="http://schemas.microsoft.com/office/drawing/2014/main" id="{00000000-0008-0000-24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8" y="3255407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41</xdr:row>
      <xdr:rowOff>424816</xdr:rowOff>
    </xdr:from>
    <xdr:to>
      <xdr:col>4</xdr:col>
      <xdr:colOff>2260283</xdr:colOff>
      <xdr:row>42</xdr:row>
      <xdr:rowOff>390526</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2400-000022000000}"/>
            </a:ext>
          </a:extLst>
        </xdr:cNvPr>
        <xdr:cNvSpPr/>
      </xdr:nvSpPr>
      <xdr:spPr>
        <a:xfrm>
          <a:off x="9411653" y="31583472"/>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42</xdr:row>
      <xdr:rowOff>34291</xdr:rowOff>
    </xdr:from>
    <xdr:ext cx="307145" cy="306745"/>
    <xdr:pic>
      <xdr:nvPicPr>
        <xdr:cNvPr id="35" name="Imagen 34" descr="Dedo Clic Aquí PNG transparente - StickPNG">
          <a:extLst>
            <a:ext uri="{FF2B5EF4-FFF2-40B4-BE49-F238E27FC236}">
              <a16:creationId xmlns:a16="http://schemas.microsoft.com/office/drawing/2014/main" id="{00000000-0008-0000-24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3" y="3162157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40</xdr:row>
      <xdr:rowOff>250031</xdr:rowOff>
    </xdr:from>
    <xdr:to>
      <xdr:col>4</xdr:col>
      <xdr:colOff>2262188</xdr:colOff>
      <xdr:row>40</xdr:row>
      <xdr:rowOff>651986</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2400-000024000000}"/>
            </a:ext>
          </a:extLst>
        </xdr:cNvPr>
        <xdr:cNvSpPr/>
      </xdr:nvSpPr>
      <xdr:spPr>
        <a:xfrm>
          <a:off x="9405938" y="30527625"/>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40</xdr:row>
      <xdr:rowOff>288131</xdr:rowOff>
    </xdr:from>
    <xdr:ext cx="307145" cy="306745"/>
    <xdr:pic>
      <xdr:nvPicPr>
        <xdr:cNvPr id="37" name="Imagen 36" descr="Dedo Clic Aquí PNG transparente - StickPNG">
          <a:extLst>
            <a:ext uri="{FF2B5EF4-FFF2-40B4-BE49-F238E27FC236}">
              <a16:creationId xmlns:a16="http://schemas.microsoft.com/office/drawing/2014/main" id="{00000000-0008-0000-24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305657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188596</xdr:colOff>
      <xdr:row>35</xdr:row>
      <xdr:rowOff>130969</xdr:rowOff>
    </xdr:from>
    <xdr:to>
      <xdr:col>4</xdr:col>
      <xdr:colOff>2263141</xdr:colOff>
      <xdr:row>36</xdr:row>
      <xdr:rowOff>71914</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2400-000026000000}"/>
            </a:ext>
          </a:extLst>
        </xdr:cNvPr>
        <xdr:cNvSpPr/>
      </xdr:nvSpPr>
      <xdr:spPr>
        <a:xfrm>
          <a:off x="9427846" y="28003500"/>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340996</xdr:colOff>
      <xdr:row>35</xdr:row>
      <xdr:rowOff>150019</xdr:rowOff>
    </xdr:from>
    <xdr:ext cx="307145" cy="306745"/>
    <xdr:pic>
      <xdr:nvPicPr>
        <xdr:cNvPr id="39" name="Imagen 38" descr="Dedo Clic Aquí PNG transparente - StickPNG">
          <a:extLst>
            <a:ext uri="{FF2B5EF4-FFF2-40B4-BE49-F238E27FC236}">
              <a16:creationId xmlns:a16="http://schemas.microsoft.com/office/drawing/2014/main" id="{00000000-0008-0000-24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0246" y="280225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37</xdr:row>
      <xdr:rowOff>733901</xdr:rowOff>
    </xdr:from>
    <xdr:to>
      <xdr:col>4</xdr:col>
      <xdr:colOff>2243138</xdr:colOff>
      <xdr:row>38</xdr:row>
      <xdr:rowOff>204311</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2400-000028000000}"/>
            </a:ext>
          </a:extLst>
        </xdr:cNvPr>
        <xdr:cNvSpPr/>
      </xdr:nvSpPr>
      <xdr:spPr>
        <a:xfrm>
          <a:off x="9405938" y="29463682"/>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259557</xdr:colOff>
      <xdr:row>37</xdr:row>
      <xdr:rowOff>753904</xdr:rowOff>
    </xdr:from>
    <xdr:ext cx="307145" cy="306745"/>
    <xdr:pic>
      <xdr:nvPicPr>
        <xdr:cNvPr id="41" name="Imagen 40" descr="Dedo Clic Aquí PNG transparente - StickPNG">
          <a:extLst>
            <a:ext uri="{FF2B5EF4-FFF2-40B4-BE49-F238E27FC236}">
              <a16:creationId xmlns:a16="http://schemas.microsoft.com/office/drawing/2014/main" id="{00000000-0008-0000-24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7" y="294836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37.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2500-000002000000}"/>
            </a:ext>
          </a:extLst>
        </xdr:cNvPr>
        <xdr:cNvSpPr/>
      </xdr:nvSpPr>
      <xdr:spPr>
        <a:xfrm>
          <a:off x="1294765" y="1"/>
          <a:ext cx="258765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2500-000003000000}"/>
            </a:ext>
          </a:extLst>
        </xdr:cNvPr>
        <xdr:cNvSpPr/>
      </xdr:nvSpPr>
      <xdr:spPr>
        <a:xfrm>
          <a:off x="338823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2500-000004000000}"/>
            </a:ext>
          </a:extLst>
        </xdr:cNvPr>
        <xdr:cNvSpPr/>
      </xdr:nvSpPr>
      <xdr:spPr>
        <a:xfrm flipH="1">
          <a:off x="583049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26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26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26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26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26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26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26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26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26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26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26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26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TOMA DE MUESTRAS DE LABORATORIO CLÍNICO</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167767</xdr:colOff>
      <xdr:row>11</xdr:row>
      <xdr:rowOff>81108</xdr:rowOff>
    </xdr:from>
    <xdr:to>
      <xdr:col>4</xdr:col>
      <xdr:colOff>2234692</xdr:colOff>
      <xdr:row>11</xdr:row>
      <xdr:rowOff>402771</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2600-00000E000000}"/>
            </a:ext>
          </a:extLst>
        </xdr:cNvPr>
        <xdr:cNvSpPr/>
      </xdr:nvSpPr>
      <xdr:spPr>
        <a:xfrm>
          <a:off x="9403207" y="5788488"/>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161432</xdr:colOff>
      <xdr:row>11</xdr:row>
      <xdr:rowOff>92819</xdr:rowOff>
    </xdr:from>
    <xdr:ext cx="307145" cy="306745"/>
    <xdr:pic>
      <xdr:nvPicPr>
        <xdr:cNvPr id="15" name="Imagen 14" descr="Dedo Clic Aquí PNG transparente - StickPNG">
          <a:extLst>
            <a:ext uri="{FF2B5EF4-FFF2-40B4-BE49-F238E27FC236}">
              <a16:creationId xmlns:a16="http://schemas.microsoft.com/office/drawing/2014/main" id="{00000000-0008-0000-26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96872" y="580019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130628</xdr:colOff>
      <xdr:row>17</xdr:row>
      <xdr:rowOff>45013</xdr:rowOff>
    </xdr:from>
    <xdr:to>
      <xdr:col>4</xdr:col>
      <xdr:colOff>2191873</xdr:colOff>
      <xdr:row>17</xdr:row>
      <xdr:rowOff>370115</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2600-000010000000}"/>
            </a:ext>
          </a:extLst>
        </xdr:cNvPr>
        <xdr:cNvSpPr/>
      </xdr:nvSpPr>
      <xdr:spPr>
        <a:xfrm>
          <a:off x="9366068" y="8952793"/>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184676</xdr:colOff>
      <xdr:row>17</xdr:row>
      <xdr:rowOff>48931</xdr:rowOff>
    </xdr:from>
    <xdr:ext cx="307145" cy="306745"/>
    <xdr:pic>
      <xdr:nvPicPr>
        <xdr:cNvPr id="17" name="Imagen 16" descr="Dedo Clic Aquí PNG transparente - StickPNG">
          <a:extLst>
            <a:ext uri="{FF2B5EF4-FFF2-40B4-BE49-F238E27FC236}">
              <a16:creationId xmlns:a16="http://schemas.microsoft.com/office/drawing/2014/main" id="{00000000-0008-0000-26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0116" y="895671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27</xdr:row>
      <xdr:rowOff>2776251</xdr:rowOff>
    </xdr:from>
    <xdr:to>
      <xdr:col>4</xdr:col>
      <xdr:colOff>2228850</xdr:colOff>
      <xdr:row>27</xdr:row>
      <xdr:rowOff>3147726</xdr:rowOff>
    </xdr:to>
    <xdr:sp macro="" textlink="">
      <xdr:nvSpPr>
        <xdr:cNvPr id="20" name="Rectángulo: esquinas redondeadas 19">
          <a:hlinkClick xmlns:r="http://schemas.openxmlformats.org/officeDocument/2006/relationships" r:id="rId16"/>
          <a:extLst>
            <a:ext uri="{FF2B5EF4-FFF2-40B4-BE49-F238E27FC236}">
              <a16:creationId xmlns:a16="http://schemas.microsoft.com/office/drawing/2014/main" id="{00000000-0008-0000-2600-000014000000}"/>
            </a:ext>
          </a:extLst>
        </xdr:cNvPr>
        <xdr:cNvSpPr/>
      </xdr:nvSpPr>
      <xdr:spPr>
        <a:xfrm>
          <a:off x="9397365" y="2135381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242450</xdr:colOff>
      <xdr:row>27</xdr:row>
      <xdr:rowOff>2863788</xdr:rowOff>
    </xdr:from>
    <xdr:ext cx="307145" cy="306745"/>
    <xdr:pic>
      <xdr:nvPicPr>
        <xdr:cNvPr id="21" name="Imagen 20" descr="Dedo Clic Aquí PNG transparente - StickPNG">
          <a:extLst>
            <a:ext uri="{FF2B5EF4-FFF2-40B4-BE49-F238E27FC236}">
              <a16:creationId xmlns:a16="http://schemas.microsoft.com/office/drawing/2014/main" id="{00000000-0008-0000-26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890" y="2144134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175297</xdr:colOff>
      <xdr:row>33</xdr:row>
      <xdr:rowOff>149823</xdr:rowOff>
    </xdr:from>
    <xdr:to>
      <xdr:col>4</xdr:col>
      <xdr:colOff>2242222</xdr:colOff>
      <xdr:row>34</xdr:row>
      <xdr:rowOff>246530</xdr:rowOff>
    </xdr:to>
    <xdr:sp macro="" textlink="">
      <xdr:nvSpPr>
        <xdr:cNvPr id="22" name="Rectángulo: esquinas redondeadas 21">
          <a:hlinkClick xmlns:r="http://schemas.openxmlformats.org/officeDocument/2006/relationships" r:id="rId14"/>
          <a:extLst>
            <a:ext uri="{FF2B5EF4-FFF2-40B4-BE49-F238E27FC236}">
              <a16:creationId xmlns:a16="http://schemas.microsoft.com/office/drawing/2014/main" id="{00000000-0008-0000-2600-000016000000}"/>
            </a:ext>
          </a:extLst>
        </xdr:cNvPr>
        <xdr:cNvSpPr/>
      </xdr:nvSpPr>
      <xdr:spPr>
        <a:xfrm>
          <a:off x="9410737" y="23192703"/>
          <a:ext cx="2066925" cy="31006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231028</xdr:colOff>
      <xdr:row>33</xdr:row>
      <xdr:rowOff>136861</xdr:rowOff>
    </xdr:from>
    <xdr:ext cx="307145" cy="306745"/>
    <xdr:pic>
      <xdr:nvPicPr>
        <xdr:cNvPr id="23" name="Imagen 22" descr="Dedo Clic Aquí PNG transparente - StickPNG">
          <a:extLst>
            <a:ext uri="{FF2B5EF4-FFF2-40B4-BE49-F238E27FC236}">
              <a16:creationId xmlns:a16="http://schemas.microsoft.com/office/drawing/2014/main" id="{00000000-0008-0000-2600-00001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6468" y="2317974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172811</xdr:colOff>
      <xdr:row>49</xdr:row>
      <xdr:rowOff>2867025</xdr:rowOff>
    </xdr:from>
    <xdr:to>
      <xdr:col>4</xdr:col>
      <xdr:colOff>2239736</xdr:colOff>
      <xdr:row>50</xdr:row>
      <xdr:rowOff>85725</xdr:rowOff>
    </xdr:to>
    <xdr:sp macro="" textlink="">
      <xdr:nvSpPr>
        <xdr:cNvPr id="24" name="Rectángulo: esquinas redondeadas 23">
          <a:hlinkClick xmlns:r="http://schemas.openxmlformats.org/officeDocument/2006/relationships" r:id="rId17"/>
          <a:extLst>
            <a:ext uri="{FF2B5EF4-FFF2-40B4-BE49-F238E27FC236}">
              <a16:creationId xmlns:a16="http://schemas.microsoft.com/office/drawing/2014/main" id="{00000000-0008-0000-2600-000018000000}"/>
            </a:ext>
          </a:extLst>
        </xdr:cNvPr>
        <xdr:cNvSpPr/>
      </xdr:nvSpPr>
      <xdr:spPr>
        <a:xfrm>
          <a:off x="9412061" y="331470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238125</xdr:colOff>
      <xdr:row>49</xdr:row>
      <xdr:rowOff>2906486</xdr:rowOff>
    </xdr:from>
    <xdr:ext cx="307145" cy="306745"/>
    <xdr:pic>
      <xdr:nvPicPr>
        <xdr:cNvPr id="25" name="Imagen 24" descr="Dedo Clic Aquí PNG transparente - StickPNG">
          <a:extLst>
            <a:ext uri="{FF2B5EF4-FFF2-40B4-BE49-F238E27FC236}">
              <a16:creationId xmlns:a16="http://schemas.microsoft.com/office/drawing/2014/main" id="{00000000-0008-0000-26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375" y="3318646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185057</xdr:colOff>
      <xdr:row>23</xdr:row>
      <xdr:rowOff>742709</xdr:rowOff>
    </xdr:from>
    <xdr:to>
      <xdr:col>4</xdr:col>
      <xdr:colOff>2204548</xdr:colOff>
      <xdr:row>23</xdr:row>
      <xdr:rowOff>1066800</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2600-00001A000000}"/>
            </a:ext>
          </a:extLst>
        </xdr:cNvPr>
        <xdr:cNvSpPr/>
      </xdr:nvSpPr>
      <xdr:spPr>
        <a:xfrm>
          <a:off x="9420497" y="12043169"/>
          <a:ext cx="2019491" cy="324091"/>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204974</xdr:colOff>
      <xdr:row>23</xdr:row>
      <xdr:rowOff>744371</xdr:rowOff>
    </xdr:from>
    <xdr:ext cx="307145" cy="306745"/>
    <xdr:pic>
      <xdr:nvPicPr>
        <xdr:cNvPr id="27" name="Imagen 26" descr="Dedo Clic Aquí PNG transparente - StickPNG">
          <a:extLst>
            <a:ext uri="{FF2B5EF4-FFF2-40B4-BE49-F238E27FC236}">
              <a16:creationId xmlns:a16="http://schemas.microsoft.com/office/drawing/2014/main" id="{00000000-0008-0000-26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0414" y="1204483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166602</xdr:colOff>
      <xdr:row>24</xdr:row>
      <xdr:rowOff>2479713</xdr:rowOff>
    </xdr:from>
    <xdr:to>
      <xdr:col>4</xdr:col>
      <xdr:colOff>2182540</xdr:colOff>
      <xdr:row>25</xdr:row>
      <xdr:rowOff>272143</xdr:rowOff>
    </xdr:to>
    <xdr:sp macro="" textlink="">
      <xdr:nvSpPr>
        <xdr:cNvPr id="28" name="Rectángulo: esquinas redondeadas 27">
          <a:hlinkClick xmlns:r="http://schemas.openxmlformats.org/officeDocument/2006/relationships" r:id="rId18"/>
          <a:extLst>
            <a:ext uri="{FF2B5EF4-FFF2-40B4-BE49-F238E27FC236}">
              <a16:creationId xmlns:a16="http://schemas.microsoft.com/office/drawing/2014/main" id="{00000000-0008-0000-2600-00001C000000}"/>
            </a:ext>
          </a:extLst>
        </xdr:cNvPr>
        <xdr:cNvSpPr/>
      </xdr:nvSpPr>
      <xdr:spPr>
        <a:xfrm>
          <a:off x="9402042" y="15258453"/>
          <a:ext cx="2015938" cy="35275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170525</xdr:colOff>
      <xdr:row>24</xdr:row>
      <xdr:rowOff>2499698</xdr:rowOff>
    </xdr:from>
    <xdr:ext cx="307145" cy="306745"/>
    <xdr:pic>
      <xdr:nvPicPr>
        <xdr:cNvPr id="29" name="Imagen 28" descr="Dedo Clic Aquí PNG transparente - StickPNG">
          <a:extLst>
            <a:ext uri="{FF2B5EF4-FFF2-40B4-BE49-F238E27FC236}">
              <a16:creationId xmlns:a16="http://schemas.microsoft.com/office/drawing/2014/main" id="{00000000-0008-0000-26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05965" y="1527843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154782</xdr:colOff>
      <xdr:row>27</xdr:row>
      <xdr:rowOff>1143000</xdr:rowOff>
    </xdr:from>
    <xdr:to>
      <xdr:col>4</xdr:col>
      <xdr:colOff>2227422</xdr:colOff>
      <xdr:row>27</xdr:row>
      <xdr:rowOff>1510665</xdr:rowOff>
    </xdr:to>
    <xdr:sp macro="" textlink="">
      <xdr:nvSpPr>
        <xdr:cNvPr id="30" name="Rectángulo: esquinas redondeadas 29">
          <a:hlinkClick xmlns:r="http://schemas.openxmlformats.org/officeDocument/2006/relationships" r:id="rId19"/>
          <a:extLst>
            <a:ext uri="{FF2B5EF4-FFF2-40B4-BE49-F238E27FC236}">
              <a16:creationId xmlns:a16="http://schemas.microsoft.com/office/drawing/2014/main" id="{00000000-0008-0000-2600-00001E000000}"/>
            </a:ext>
          </a:extLst>
        </xdr:cNvPr>
        <xdr:cNvSpPr/>
      </xdr:nvSpPr>
      <xdr:spPr>
        <a:xfrm>
          <a:off x="9394032" y="19692938"/>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307182</xdr:colOff>
      <xdr:row>27</xdr:row>
      <xdr:rowOff>1167765</xdr:rowOff>
    </xdr:from>
    <xdr:ext cx="307145" cy="306745"/>
    <xdr:pic>
      <xdr:nvPicPr>
        <xdr:cNvPr id="31" name="Imagen 30" descr="Dedo Clic Aquí PNG transparente - StickPNG">
          <a:extLst>
            <a:ext uri="{FF2B5EF4-FFF2-40B4-BE49-F238E27FC236}">
              <a16:creationId xmlns:a16="http://schemas.microsoft.com/office/drawing/2014/main" id="{00000000-0008-0000-26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2" y="197177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198120</xdr:colOff>
      <xdr:row>46</xdr:row>
      <xdr:rowOff>130970</xdr:rowOff>
    </xdr:from>
    <xdr:to>
      <xdr:col>4</xdr:col>
      <xdr:colOff>2272665</xdr:colOff>
      <xdr:row>47</xdr:row>
      <xdr:rowOff>92870</xdr:rowOff>
    </xdr:to>
    <xdr:sp macro="" textlink="">
      <xdr:nvSpPr>
        <xdr:cNvPr id="32" name="Rectángulo: esquinas redondeadas 31">
          <a:hlinkClick xmlns:r="http://schemas.openxmlformats.org/officeDocument/2006/relationships" r:id="rId20"/>
          <a:extLst>
            <a:ext uri="{FF2B5EF4-FFF2-40B4-BE49-F238E27FC236}">
              <a16:creationId xmlns:a16="http://schemas.microsoft.com/office/drawing/2014/main" id="{00000000-0008-0000-2600-000020000000}"/>
            </a:ext>
          </a:extLst>
        </xdr:cNvPr>
        <xdr:cNvSpPr/>
      </xdr:nvSpPr>
      <xdr:spPr>
        <a:xfrm>
          <a:off x="9437370" y="29206033"/>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350520</xdr:colOff>
      <xdr:row>46</xdr:row>
      <xdr:rowOff>169070</xdr:rowOff>
    </xdr:from>
    <xdr:ext cx="307145" cy="306745"/>
    <xdr:pic>
      <xdr:nvPicPr>
        <xdr:cNvPr id="33" name="Imagen 32" descr="Dedo Clic Aquí PNG transparente - StickPNG">
          <a:extLst>
            <a:ext uri="{FF2B5EF4-FFF2-40B4-BE49-F238E27FC236}">
              <a16:creationId xmlns:a16="http://schemas.microsoft.com/office/drawing/2014/main" id="{00000000-0008-0000-26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9770" y="2924413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196215</xdr:colOff>
      <xdr:row>44</xdr:row>
      <xdr:rowOff>55722</xdr:rowOff>
    </xdr:from>
    <xdr:to>
      <xdr:col>4</xdr:col>
      <xdr:colOff>2284095</xdr:colOff>
      <xdr:row>45</xdr:row>
      <xdr:rowOff>21432</xdr:rowOff>
    </xdr:to>
    <xdr:sp macro="" textlink="">
      <xdr:nvSpPr>
        <xdr:cNvPr id="34" name="Rectángulo: esquinas redondeadas 33">
          <a:hlinkClick xmlns:r="http://schemas.openxmlformats.org/officeDocument/2006/relationships" r:id="rId21"/>
          <a:extLst>
            <a:ext uri="{FF2B5EF4-FFF2-40B4-BE49-F238E27FC236}">
              <a16:creationId xmlns:a16="http://schemas.microsoft.com/office/drawing/2014/main" id="{00000000-0008-0000-2600-000022000000}"/>
            </a:ext>
          </a:extLst>
        </xdr:cNvPr>
        <xdr:cNvSpPr/>
      </xdr:nvSpPr>
      <xdr:spPr>
        <a:xfrm>
          <a:off x="9435465" y="28273535"/>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348615</xdr:colOff>
      <xdr:row>44</xdr:row>
      <xdr:rowOff>93822</xdr:rowOff>
    </xdr:from>
    <xdr:ext cx="307145" cy="306745"/>
    <xdr:pic>
      <xdr:nvPicPr>
        <xdr:cNvPr id="35" name="Imagen 34" descr="Dedo Clic Aquí PNG transparente - StickPNG">
          <a:extLst>
            <a:ext uri="{FF2B5EF4-FFF2-40B4-BE49-F238E27FC236}">
              <a16:creationId xmlns:a16="http://schemas.microsoft.com/office/drawing/2014/main" id="{00000000-0008-0000-26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7865" y="2831163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42</xdr:row>
      <xdr:rowOff>309563</xdr:rowOff>
    </xdr:from>
    <xdr:to>
      <xdr:col>4</xdr:col>
      <xdr:colOff>2286000</xdr:colOff>
      <xdr:row>42</xdr:row>
      <xdr:rowOff>711518</xdr:rowOff>
    </xdr:to>
    <xdr:sp macro="" textlink="">
      <xdr:nvSpPr>
        <xdr:cNvPr id="36" name="Rectángulo: esquinas redondeadas 35">
          <a:hlinkClick xmlns:r="http://schemas.openxmlformats.org/officeDocument/2006/relationships" r:id="rId22"/>
          <a:extLst>
            <a:ext uri="{FF2B5EF4-FFF2-40B4-BE49-F238E27FC236}">
              <a16:creationId xmlns:a16="http://schemas.microsoft.com/office/drawing/2014/main" id="{00000000-0008-0000-2600-000024000000}"/>
            </a:ext>
          </a:extLst>
        </xdr:cNvPr>
        <xdr:cNvSpPr/>
      </xdr:nvSpPr>
      <xdr:spPr>
        <a:xfrm>
          <a:off x="9429750" y="27217688"/>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342900</xdr:colOff>
      <xdr:row>42</xdr:row>
      <xdr:rowOff>347663</xdr:rowOff>
    </xdr:from>
    <xdr:ext cx="307145" cy="306745"/>
    <xdr:pic>
      <xdr:nvPicPr>
        <xdr:cNvPr id="37" name="Imagen 36" descr="Dedo Clic Aquí PNG transparente - StickPNG">
          <a:extLst>
            <a:ext uri="{FF2B5EF4-FFF2-40B4-BE49-F238E27FC236}">
              <a16:creationId xmlns:a16="http://schemas.microsoft.com/office/drawing/2014/main" id="{00000000-0008-0000-26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2150" y="2725578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200502</xdr:colOff>
      <xdr:row>37</xdr:row>
      <xdr:rowOff>273843</xdr:rowOff>
    </xdr:from>
    <xdr:to>
      <xdr:col>4</xdr:col>
      <xdr:colOff>2275047</xdr:colOff>
      <xdr:row>38</xdr:row>
      <xdr:rowOff>214788</xdr:rowOff>
    </xdr:to>
    <xdr:sp macro="" textlink="">
      <xdr:nvSpPr>
        <xdr:cNvPr id="38" name="Rectángulo: esquinas redondeadas 37">
          <a:hlinkClick xmlns:r="http://schemas.openxmlformats.org/officeDocument/2006/relationships" r:id="rId23"/>
          <a:extLst>
            <a:ext uri="{FF2B5EF4-FFF2-40B4-BE49-F238E27FC236}">
              <a16:creationId xmlns:a16="http://schemas.microsoft.com/office/drawing/2014/main" id="{00000000-0008-0000-2600-000026000000}"/>
            </a:ext>
          </a:extLst>
        </xdr:cNvPr>
        <xdr:cNvSpPr/>
      </xdr:nvSpPr>
      <xdr:spPr>
        <a:xfrm>
          <a:off x="9439752" y="24776906"/>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352902</xdr:colOff>
      <xdr:row>37</xdr:row>
      <xdr:rowOff>292893</xdr:rowOff>
    </xdr:from>
    <xdr:ext cx="307145" cy="306745"/>
    <xdr:pic>
      <xdr:nvPicPr>
        <xdr:cNvPr id="39" name="Imagen 38" descr="Dedo Clic Aquí PNG transparente - StickPNG">
          <a:extLst>
            <a:ext uri="{FF2B5EF4-FFF2-40B4-BE49-F238E27FC236}">
              <a16:creationId xmlns:a16="http://schemas.microsoft.com/office/drawing/2014/main" id="{00000000-0008-0000-26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2152" y="247959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39</xdr:row>
      <xdr:rowOff>876775</xdr:rowOff>
    </xdr:from>
    <xdr:to>
      <xdr:col>4</xdr:col>
      <xdr:colOff>2255044</xdr:colOff>
      <xdr:row>40</xdr:row>
      <xdr:rowOff>347185</xdr:rowOff>
    </xdr:to>
    <xdr:sp macro="" textlink="">
      <xdr:nvSpPr>
        <xdr:cNvPr id="40" name="Rectángulo: esquinas redondeadas 39">
          <a:hlinkClick xmlns:r="http://schemas.openxmlformats.org/officeDocument/2006/relationships" r:id="rId24"/>
          <a:extLst>
            <a:ext uri="{FF2B5EF4-FFF2-40B4-BE49-F238E27FC236}">
              <a16:creationId xmlns:a16="http://schemas.microsoft.com/office/drawing/2014/main" id="{00000000-0008-0000-2600-000028000000}"/>
            </a:ext>
          </a:extLst>
        </xdr:cNvPr>
        <xdr:cNvSpPr/>
      </xdr:nvSpPr>
      <xdr:spPr>
        <a:xfrm>
          <a:off x="9417844" y="26237088"/>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39</xdr:row>
      <xdr:rowOff>896778</xdr:rowOff>
    </xdr:from>
    <xdr:ext cx="307145" cy="306745"/>
    <xdr:pic>
      <xdr:nvPicPr>
        <xdr:cNvPr id="41" name="Imagen 40" descr="Dedo Clic Aquí PNG transparente - StickPNG">
          <a:extLst>
            <a:ext uri="{FF2B5EF4-FFF2-40B4-BE49-F238E27FC236}">
              <a16:creationId xmlns:a16="http://schemas.microsoft.com/office/drawing/2014/main" id="{00000000-0008-0000-26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262570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39.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2700-000002000000}"/>
            </a:ext>
          </a:extLst>
        </xdr:cNvPr>
        <xdr:cNvSpPr/>
      </xdr:nvSpPr>
      <xdr:spPr>
        <a:xfrm>
          <a:off x="1310005" y="1"/>
          <a:ext cx="266385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2700-000003000000}"/>
            </a:ext>
          </a:extLst>
        </xdr:cNvPr>
        <xdr:cNvSpPr/>
      </xdr:nvSpPr>
      <xdr:spPr>
        <a:xfrm>
          <a:off x="347967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2700-000004000000}"/>
            </a:ext>
          </a:extLst>
        </xdr:cNvPr>
        <xdr:cNvSpPr/>
      </xdr:nvSpPr>
      <xdr:spPr>
        <a:xfrm flipH="1">
          <a:off x="592193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2800-000002000000}"/>
            </a:ext>
          </a:extLst>
        </xdr:cNvPr>
        <xdr:cNvSpPr/>
      </xdr:nvSpPr>
      <xdr:spPr>
        <a:xfrm>
          <a:off x="9616440" y="14706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2800-000003000000}"/>
            </a:ext>
          </a:extLst>
        </xdr:cNvPr>
        <xdr:cNvSpPr/>
      </xdr:nvSpPr>
      <xdr:spPr>
        <a:xfrm>
          <a:off x="6928485" y="14706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2800-000004000000}"/>
            </a:ext>
          </a:extLst>
        </xdr:cNvPr>
        <xdr:cNvSpPr/>
      </xdr:nvSpPr>
      <xdr:spPr>
        <a:xfrm>
          <a:off x="3785235" y="14611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2800-000005000000}"/>
            </a:ext>
          </a:extLst>
        </xdr:cNvPr>
        <xdr:cNvSpPr/>
      </xdr:nvSpPr>
      <xdr:spPr>
        <a:xfrm>
          <a:off x="817245" y="14706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28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849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28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982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2800-000008000000}"/>
            </a:ext>
          </a:extLst>
        </xdr:cNvPr>
        <xdr:cNvPicPr>
          <a:picLocks noChangeAspect="1"/>
        </xdr:cNvPicPr>
      </xdr:nvPicPr>
      <xdr:blipFill>
        <a:blip xmlns:r="http://schemas.openxmlformats.org/officeDocument/2006/relationships" r:embed="rId9"/>
        <a:stretch>
          <a:fillRect/>
        </a:stretch>
      </xdr:blipFill>
      <xdr:spPr>
        <a:xfrm>
          <a:off x="7004686" y="14820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2800-000009000000}"/>
            </a:ext>
          </a:extLst>
        </xdr:cNvPr>
        <xdr:cNvPicPr>
          <a:picLocks noChangeAspect="1"/>
        </xdr:cNvPicPr>
      </xdr:nvPicPr>
      <xdr:blipFill>
        <a:blip xmlns:r="http://schemas.openxmlformats.org/officeDocument/2006/relationships" r:embed="rId10"/>
        <a:stretch>
          <a:fillRect/>
        </a:stretch>
      </xdr:blipFill>
      <xdr:spPr>
        <a:xfrm flipH="1">
          <a:off x="9666353" y="16885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28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28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28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28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LABORATORIO CLÍNICO</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167767</xdr:colOff>
      <xdr:row>16</xdr:row>
      <xdr:rowOff>81108</xdr:rowOff>
    </xdr:from>
    <xdr:to>
      <xdr:col>4</xdr:col>
      <xdr:colOff>2234692</xdr:colOff>
      <xdr:row>16</xdr:row>
      <xdr:rowOff>402771</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2800-00000E000000}"/>
            </a:ext>
          </a:extLst>
        </xdr:cNvPr>
        <xdr:cNvSpPr/>
      </xdr:nvSpPr>
      <xdr:spPr>
        <a:xfrm>
          <a:off x="9403207" y="7038168"/>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161432</xdr:colOff>
      <xdr:row>16</xdr:row>
      <xdr:rowOff>92819</xdr:rowOff>
    </xdr:from>
    <xdr:ext cx="307145" cy="306745"/>
    <xdr:pic>
      <xdr:nvPicPr>
        <xdr:cNvPr id="15" name="Imagen 14" descr="Dedo Clic Aquí PNG transparente - StickPNG">
          <a:extLst>
            <a:ext uri="{FF2B5EF4-FFF2-40B4-BE49-F238E27FC236}">
              <a16:creationId xmlns:a16="http://schemas.microsoft.com/office/drawing/2014/main" id="{00000000-0008-0000-28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96872" y="704987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149678</xdr:colOff>
      <xdr:row>20</xdr:row>
      <xdr:rowOff>140263</xdr:rowOff>
    </xdr:from>
    <xdr:to>
      <xdr:col>4</xdr:col>
      <xdr:colOff>2210923</xdr:colOff>
      <xdr:row>20</xdr:row>
      <xdr:rowOff>465365</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2800-000010000000}"/>
            </a:ext>
          </a:extLst>
        </xdr:cNvPr>
        <xdr:cNvSpPr/>
      </xdr:nvSpPr>
      <xdr:spPr>
        <a:xfrm>
          <a:off x="9385118" y="9771943"/>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213251</xdr:colOff>
      <xdr:row>20</xdr:row>
      <xdr:rowOff>182281</xdr:rowOff>
    </xdr:from>
    <xdr:ext cx="307145" cy="306745"/>
    <xdr:pic>
      <xdr:nvPicPr>
        <xdr:cNvPr id="17" name="Imagen 16" descr="Dedo Clic Aquí PNG transparente - StickPNG">
          <a:extLst>
            <a:ext uri="{FF2B5EF4-FFF2-40B4-BE49-F238E27FC236}">
              <a16:creationId xmlns:a16="http://schemas.microsoft.com/office/drawing/2014/main" id="{00000000-0008-0000-28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8691" y="981396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238125</xdr:colOff>
      <xdr:row>26</xdr:row>
      <xdr:rowOff>419101</xdr:rowOff>
    </xdr:from>
    <xdr:to>
      <xdr:col>4</xdr:col>
      <xdr:colOff>2286000</xdr:colOff>
      <xdr:row>26</xdr:row>
      <xdr:rowOff>762001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2800-000012000000}"/>
            </a:ext>
          </a:extLst>
        </xdr:cNvPr>
        <xdr:cNvSpPr/>
      </xdr:nvSpPr>
      <xdr:spPr>
        <a:xfrm>
          <a:off x="9473565" y="1379220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26</xdr:row>
      <xdr:rowOff>447675</xdr:rowOff>
    </xdr:from>
    <xdr:ext cx="307145" cy="306745"/>
    <xdr:pic>
      <xdr:nvPicPr>
        <xdr:cNvPr id="19" name="Imagen 18" descr="Dedo Clic Aquí PNG transparente - StickPNG">
          <a:extLst>
            <a:ext uri="{FF2B5EF4-FFF2-40B4-BE49-F238E27FC236}">
              <a16:creationId xmlns:a16="http://schemas.microsoft.com/office/drawing/2014/main" id="{00000000-0008-0000-28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138207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209550</xdr:colOff>
      <xdr:row>28</xdr:row>
      <xdr:rowOff>381000</xdr:rowOff>
    </xdr:from>
    <xdr:to>
      <xdr:col>4</xdr:col>
      <xdr:colOff>2276475</xdr:colOff>
      <xdr:row>28</xdr:row>
      <xdr:rowOff>752475</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2800-000014000000}"/>
            </a:ext>
          </a:extLst>
        </xdr:cNvPr>
        <xdr:cNvSpPr/>
      </xdr:nvSpPr>
      <xdr:spPr>
        <a:xfrm>
          <a:off x="9444990" y="1744218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361950</xdr:colOff>
      <xdr:row>28</xdr:row>
      <xdr:rowOff>409575</xdr:rowOff>
    </xdr:from>
    <xdr:ext cx="307145" cy="306745"/>
    <xdr:pic>
      <xdr:nvPicPr>
        <xdr:cNvPr id="21" name="Imagen 20" descr="Dedo Clic Aquí PNG transparente - StickPNG">
          <a:extLst>
            <a:ext uri="{FF2B5EF4-FFF2-40B4-BE49-F238E27FC236}">
              <a16:creationId xmlns:a16="http://schemas.microsoft.com/office/drawing/2014/main" id="{00000000-0008-0000-28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7390" y="1747075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35</xdr:row>
      <xdr:rowOff>85725</xdr:rowOff>
    </xdr:from>
    <xdr:to>
      <xdr:col>4</xdr:col>
      <xdr:colOff>2209800</xdr:colOff>
      <xdr:row>37</xdr:row>
      <xdr:rowOff>38100</xdr:rowOff>
    </xdr:to>
    <xdr:sp macro="" textlink="">
      <xdr:nvSpPr>
        <xdr:cNvPr id="22" name="Rectángulo: esquinas redondeadas 21">
          <a:hlinkClick xmlns:r="http://schemas.openxmlformats.org/officeDocument/2006/relationships" r:id="rId14"/>
          <a:extLst>
            <a:ext uri="{FF2B5EF4-FFF2-40B4-BE49-F238E27FC236}">
              <a16:creationId xmlns:a16="http://schemas.microsoft.com/office/drawing/2014/main" id="{00000000-0008-0000-2800-000016000000}"/>
            </a:ext>
          </a:extLst>
        </xdr:cNvPr>
        <xdr:cNvSpPr/>
      </xdr:nvSpPr>
      <xdr:spPr>
        <a:xfrm>
          <a:off x="9378315" y="24965025"/>
          <a:ext cx="2066925" cy="3790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35</xdr:row>
      <xdr:rowOff>114300</xdr:rowOff>
    </xdr:from>
    <xdr:ext cx="307145" cy="306745"/>
    <xdr:pic>
      <xdr:nvPicPr>
        <xdr:cNvPr id="23" name="Imagen 22" descr="Dedo Clic Aquí PNG transparente - StickPNG">
          <a:extLst>
            <a:ext uri="{FF2B5EF4-FFF2-40B4-BE49-F238E27FC236}">
              <a16:creationId xmlns:a16="http://schemas.microsoft.com/office/drawing/2014/main" id="{00000000-0008-0000-2800-00001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249936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153761</xdr:colOff>
      <xdr:row>52</xdr:row>
      <xdr:rowOff>2886075</xdr:rowOff>
    </xdr:from>
    <xdr:to>
      <xdr:col>4</xdr:col>
      <xdr:colOff>2220686</xdr:colOff>
      <xdr:row>53</xdr:row>
      <xdr:rowOff>161925</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2800-000018000000}"/>
            </a:ext>
          </a:extLst>
        </xdr:cNvPr>
        <xdr:cNvSpPr/>
      </xdr:nvSpPr>
      <xdr:spPr>
        <a:xfrm>
          <a:off x="9393011" y="350139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190500</xdr:colOff>
      <xdr:row>52</xdr:row>
      <xdr:rowOff>2916011</xdr:rowOff>
    </xdr:from>
    <xdr:ext cx="307145" cy="306745"/>
    <xdr:pic>
      <xdr:nvPicPr>
        <xdr:cNvPr id="25" name="Imagen 24" descr="Dedo Clic Aquí PNG transparente - StickPNG">
          <a:extLst>
            <a:ext uri="{FF2B5EF4-FFF2-40B4-BE49-F238E27FC236}">
              <a16:creationId xmlns:a16="http://schemas.microsoft.com/office/drawing/2014/main" id="{00000000-0008-0000-28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9750" y="3504383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30</xdr:row>
      <xdr:rowOff>2776251</xdr:rowOff>
    </xdr:from>
    <xdr:to>
      <xdr:col>4</xdr:col>
      <xdr:colOff>2228850</xdr:colOff>
      <xdr:row>30</xdr:row>
      <xdr:rowOff>3147726</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2800-00001C000000}"/>
            </a:ext>
          </a:extLst>
        </xdr:cNvPr>
        <xdr:cNvSpPr/>
      </xdr:nvSpPr>
      <xdr:spPr>
        <a:xfrm>
          <a:off x="9397365" y="2307593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242450</xdr:colOff>
      <xdr:row>30</xdr:row>
      <xdr:rowOff>2863788</xdr:rowOff>
    </xdr:from>
    <xdr:ext cx="307145" cy="306745"/>
    <xdr:pic>
      <xdr:nvPicPr>
        <xdr:cNvPr id="29" name="Imagen 28" descr="Dedo Clic Aquí PNG transparente - StickPNG">
          <a:extLst>
            <a:ext uri="{FF2B5EF4-FFF2-40B4-BE49-F238E27FC236}">
              <a16:creationId xmlns:a16="http://schemas.microsoft.com/office/drawing/2014/main" id="{00000000-0008-0000-28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890" y="2316346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30</xdr:row>
      <xdr:rowOff>1143000</xdr:rowOff>
    </xdr:from>
    <xdr:to>
      <xdr:col>4</xdr:col>
      <xdr:colOff>2239328</xdr:colOff>
      <xdr:row>30</xdr:row>
      <xdr:rowOff>1510665</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2800-00001E000000}"/>
            </a:ext>
          </a:extLst>
        </xdr:cNvPr>
        <xdr:cNvSpPr/>
      </xdr:nvSpPr>
      <xdr:spPr>
        <a:xfrm>
          <a:off x="9405938" y="21431250"/>
          <a:ext cx="2072640"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30</xdr:row>
      <xdr:rowOff>1167765</xdr:rowOff>
    </xdr:from>
    <xdr:ext cx="307145" cy="306745"/>
    <xdr:pic>
      <xdr:nvPicPr>
        <xdr:cNvPr id="31" name="Imagen 30" descr="Dedo Clic Aquí PNG transparente - StickPNG">
          <a:extLst>
            <a:ext uri="{FF2B5EF4-FFF2-40B4-BE49-F238E27FC236}">
              <a16:creationId xmlns:a16="http://schemas.microsoft.com/office/drawing/2014/main" id="{00000000-0008-0000-28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2145601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49</xdr:row>
      <xdr:rowOff>142876</xdr:rowOff>
    </xdr:from>
    <xdr:to>
      <xdr:col>4</xdr:col>
      <xdr:colOff>2236946</xdr:colOff>
      <xdr:row>50</xdr:row>
      <xdr:rowOff>104776</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2800-000020000000}"/>
            </a:ext>
          </a:extLst>
        </xdr:cNvPr>
        <xdr:cNvSpPr/>
      </xdr:nvSpPr>
      <xdr:spPr>
        <a:xfrm>
          <a:off x="9401651" y="31087220"/>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49</xdr:row>
      <xdr:rowOff>180976</xdr:rowOff>
    </xdr:from>
    <xdr:ext cx="307145" cy="306745"/>
    <xdr:pic>
      <xdr:nvPicPr>
        <xdr:cNvPr id="33" name="Imagen 32" descr="Dedo Clic Aquí PNG transparente - StickPNG">
          <a:extLst>
            <a:ext uri="{FF2B5EF4-FFF2-40B4-BE49-F238E27FC236}">
              <a16:creationId xmlns:a16="http://schemas.microsoft.com/office/drawing/2014/main" id="{00000000-0008-0000-28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3112532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47</xdr:row>
      <xdr:rowOff>67628</xdr:rowOff>
    </xdr:from>
    <xdr:to>
      <xdr:col>4</xdr:col>
      <xdr:colOff>2248376</xdr:colOff>
      <xdr:row>48</xdr:row>
      <xdr:rowOff>33338</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2800-000022000000}"/>
            </a:ext>
          </a:extLst>
        </xdr:cNvPr>
        <xdr:cNvSpPr/>
      </xdr:nvSpPr>
      <xdr:spPr>
        <a:xfrm>
          <a:off x="9399746" y="30154722"/>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47</xdr:row>
      <xdr:rowOff>105728</xdr:rowOff>
    </xdr:from>
    <xdr:ext cx="307145" cy="306745"/>
    <xdr:pic>
      <xdr:nvPicPr>
        <xdr:cNvPr id="35" name="Imagen 34" descr="Dedo Clic Aquí PNG transparente - StickPNG">
          <a:extLst>
            <a:ext uri="{FF2B5EF4-FFF2-40B4-BE49-F238E27FC236}">
              <a16:creationId xmlns:a16="http://schemas.microsoft.com/office/drawing/2014/main" id="{00000000-0008-0000-28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3019282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45</xdr:row>
      <xdr:rowOff>321469</xdr:rowOff>
    </xdr:from>
    <xdr:to>
      <xdr:col>4</xdr:col>
      <xdr:colOff>2250281</xdr:colOff>
      <xdr:row>45</xdr:row>
      <xdr:rowOff>723424</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2800-000024000000}"/>
            </a:ext>
          </a:extLst>
        </xdr:cNvPr>
        <xdr:cNvSpPr/>
      </xdr:nvSpPr>
      <xdr:spPr>
        <a:xfrm>
          <a:off x="9394031" y="29098875"/>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45</xdr:row>
      <xdr:rowOff>359569</xdr:rowOff>
    </xdr:from>
    <xdr:ext cx="307145" cy="306745"/>
    <xdr:pic>
      <xdr:nvPicPr>
        <xdr:cNvPr id="37" name="Imagen 36" descr="Dedo Clic Aquí PNG transparente - StickPNG">
          <a:extLst>
            <a:ext uri="{FF2B5EF4-FFF2-40B4-BE49-F238E27FC236}">
              <a16:creationId xmlns:a16="http://schemas.microsoft.com/office/drawing/2014/main" id="{00000000-0008-0000-28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91369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236220</xdr:colOff>
      <xdr:row>40</xdr:row>
      <xdr:rowOff>309562</xdr:rowOff>
    </xdr:from>
    <xdr:to>
      <xdr:col>4</xdr:col>
      <xdr:colOff>2310765</xdr:colOff>
      <xdr:row>41</xdr:row>
      <xdr:rowOff>250507</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2800-000026000000}"/>
            </a:ext>
          </a:extLst>
        </xdr:cNvPr>
        <xdr:cNvSpPr/>
      </xdr:nvSpPr>
      <xdr:spPr>
        <a:xfrm>
          <a:off x="9475470" y="26681906"/>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388620</xdr:colOff>
      <xdr:row>40</xdr:row>
      <xdr:rowOff>328612</xdr:rowOff>
    </xdr:from>
    <xdr:ext cx="307145" cy="306745"/>
    <xdr:pic>
      <xdr:nvPicPr>
        <xdr:cNvPr id="39" name="Imagen 38" descr="Dedo Clic Aquí PNG transparente - StickPNG">
          <a:extLst>
            <a:ext uri="{FF2B5EF4-FFF2-40B4-BE49-F238E27FC236}">
              <a16:creationId xmlns:a16="http://schemas.microsoft.com/office/drawing/2014/main" id="{00000000-0008-0000-28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627870" y="267009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214312</xdr:colOff>
      <xdr:row>43</xdr:row>
      <xdr:rowOff>7619</xdr:rowOff>
    </xdr:from>
    <xdr:to>
      <xdr:col>4</xdr:col>
      <xdr:colOff>2290762</xdr:colOff>
      <xdr:row>43</xdr:row>
      <xdr:rowOff>382904</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2800-000028000000}"/>
            </a:ext>
          </a:extLst>
        </xdr:cNvPr>
        <xdr:cNvSpPr/>
      </xdr:nvSpPr>
      <xdr:spPr>
        <a:xfrm>
          <a:off x="9453562" y="28142088"/>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43</xdr:row>
      <xdr:rowOff>27622</xdr:rowOff>
    </xdr:from>
    <xdr:ext cx="307145" cy="306745"/>
    <xdr:pic>
      <xdr:nvPicPr>
        <xdr:cNvPr id="41" name="Imagen 40" descr="Dedo Clic Aquí PNG transparente - StickPNG">
          <a:extLst>
            <a:ext uri="{FF2B5EF4-FFF2-40B4-BE49-F238E27FC236}">
              <a16:creationId xmlns:a16="http://schemas.microsoft.com/office/drawing/2014/main" id="{00000000-0008-0000-28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81620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1.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2900-000002000000}"/>
            </a:ext>
          </a:extLst>
        </xdr:cNvPr>
        <xdr:cNvSpPr/>
      </xdr:nvSpPr>
      <xdr:spPr>
        <a:xfrm>
          <a:off x="1287145" y="1"/>
          <a:ext cx="266385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2900-000003000000}"/>
            </a:ext>
          </a:extLst>
        </xdr:cNvPr>
        <xdr:cNvSpPr/>
      </xdr:nvSpPr>
      <xdr:spPr>
        <a:xfrm>
          <a:off x="345681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2900-000004000000}"/>
            </a:ext>
          </a:extLst>
        </xdr:cNvPr>
        <xdr:cNvSpPr/>
      </xdr:nvSpPr>
      <xdr:spPr>
        <a:xfrm flipH="1">
          <a:off x="589907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2A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2A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2A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2A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2A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2A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2A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2A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2A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2A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2A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TOMA MUESTRAS DE CUELLO UTERINO Y GINECOLÓGICOS</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148897</xdr:colOff>
      <xdr:row>13</xdr:row>
      <xdr:rowOff>554483</xdr:rowOff>
    </xdr:from>
    <xdr:to>
      <xdr:col>4</xdr:col>
      <xdr:colOff>2215822</xdr:colOff>
      <xdr:row>13</xdr:row>
      <xdr:rowOff>876146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2A00-00000E000000}"/>
            </a:ext>
          </a:extLst>
        </xdr:cNvPr>
        <xdr:cNvSpPr/>
      </xdr:nvSpPr>
      <xdr:spPr>
        <a:xfrm>
          <a:off x="9384337" y="6505703"/>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166284</xdr:colOff>
      <xdr:row>13</xdr:row>
      <xdr:rowOff>580571</xdr:rowOff>
    </xdr:from>
    <xdr:ext cx="307145" cy="306745"/>
    <xdr:pic>
      <xdr:nvPicPr>
        <xdr:cNvPr id="15" name="Imagen 14" descr="Dedo Clic Aquí PNG transparente - StickPNG">
          <a:extLst>
            <a:ext uri="{FF2B5EF4-FFF2-40B4-BE49-F238E27FC236}">
              <a16:creationId xmlns:a16="http://schemas.microsoft.com/office/drawing/2014/main" id="{00000000-0008-0000-2A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01724" y="65317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120923</xdr:colOff>
      <xdr:row>17</xdr:row>
      <xdr:rowOff>614716</xdr:rowOff>
    </xdr:from>
    <xdr:to>
      <xdr:col>4</xdr:col>
      <xdr:colOff>2182168</xdr:colOff>
      <xdr:row>17</xdr:row>
      <xdr:rowOff>939818</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2A00-000010000000}"/>
            </a:ext>
          </a:extLst>
        </xdr:cNvPr>
        <xdr:cNvSpPr/>
      </xdr:nvSpPr>
      <xdr:spPr>
        <a:xfrm>
          <a:off x="9356363" y="9187216"/>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155742</xdr:colOff>
      <xdr:row>17</xdr:row>
      <xdr:rowOff>613601</xdr:rowOff>
    </xdr:from>
    <xdr:ext cx="307145" cy="306745"/>
    <xdr:pic>
      <xdr:nvPicPr>
        <xdr:cNvPr id="17" name="Imagen 16" descr="Dedo Clic Aquí PNG transparente - StickPNG">
          <a:extLst>
            <a:ext uri="{FF2B5EF4-FFF2-40B4-BE49-F238E27FC236}">
              <a16:creationId xmlns:a16="http://schemas.microsoft.com/office/drawing/2014/main" id="{00000000-0008-0000-2A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91182" y="91861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23</xdr:row>
      <xdr:rowOff>57151</xdr:rowOff>
    </xdr:from>
    <xdr:to>
      <xdr:col>4</xdr:col>
      <xdr:colOff>2209800</xdr:colOff>
      <xdr:row>23</xdr:row>
      <xdr:rowOff>400051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2A00-000012000000}"/>
            </a:ext>
          </a:extLst>
        </xdr:cNvPr>
        <xdr:cNvSpPr/>
      </xdr:nvSpPr>
      <xdr:spPr>
        <a:xfrm>
          <a:off x="9397365" y="1220343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200025</xdr:colOff>
      <xdr:row>23</xdr:row>
      <xdr:rowOff>85725</xdr:rowOff>
    </xdr:from>
    <xdr:ext cx="307145" cy="306745"/>
    <xdr:pic>
      <xdr:nvPicPr>
        <xdr:cNvPr id="19" name="Imagen 18" descr="Dedo Clic Aquí PNG transparente - StickPNG">
          <a:extLst>
            <a:ext uri="{FF2B5EF4-FFF2-40B4-BE49-F238E27FC236}">
              <a16:creationId xmlns:a16="http://schemas.microsoft.com/office/drawing/2014/main" id="{00000000-0008-0000-2A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5465" y="1223200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118793</xdr:colOff>
      <xdr:row>25</xdr:row>
      <xdr:rowOff>49063</xdr:rowOff>
    </xdr:from>
    <xdr:to>
      <xdr:col>4</xdr:col>
      <xdr:colOff>2185718</xdr:colOff>
      <xdr:row>25</xdr:row>
      <xdr:rowOff>420538</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2A00-000014000000}"/>
            </a:ext>
          </a:extLst>
        </xdr:cNvPr>
        <xdr:cNvSpPr/>
      </xdr:nvSpPr>
      <xdr:spPr>
        <a:xfrm>
          <a:off x="9354233" y="15883423"/>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190320</xdr:colOff>
      <xdr:row>25</xdr:row>
      <xdr:rowOff>49064</xdr:rowOff>
    </xdr:from>
    <xdr:ext cx="307145" cy="306745"/>
    <xdr:pic>
      <xdr:nvPicPr>
        <xdr:cNvPr id="21" name="Imagen 20" descr="Dedo Clic Aquí PNG transparente - StickPNG">
          <a:extLst>
            <a:ext uri="{FF2B5EF4-FFF2-40B4-BE49-F238E27FC236}">
              <a16:creationId xmlns:a16="http://schemas.microsoft.com/office/drawing/2014/main" id="{00000000-0008-0000-2A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5760" y="1588342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181361</xdr:colOff>
      <xdr:row>27</xdr:row>
      <xdr:rowOff>2701102</xdr:rowOff>
    </xdr:from>
    <xdr:to>
      <xdr:col>4</xdr:col>
      <xdr:colOff>2252096</xdr:colOff>
      <xdr:row>27</xdr:row>
      <xdr:rowOff>3070672</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2A00-000018000000}"/>
            </a:ext>
          </a:extLst>
        </xdr:cNvPr>
        <xdr:cNvSpPr/>
      </xdr:nvSpPr>
      <xdr:spPr>
        <a:xfrm>
          <a:off x="9420611" y="21763008"/>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236941</xdr:colOff>
      <xdr:row>27</xdr:row>
      <xdr:rowOff>2729225</xdr:rowOff>
    </xdr:from>
    <xdr:ext cx="307145" cy="306745"/>
    <xdr:pic>
      <xdr:nvPicPr>
        <xdr:cNvPr id="25" name="Imagen 24" descr="Dedo Clic Aquí PNG transparente - StickPNG">
          <a:extLst>
            <a:ext uri="{FF2B5EF4-FFF2-40B4-BE49-F238E27FC236}">
              <a16:creationId xmlns:a16="http://schemas.microsoft.com/office/drawing/2014/main" id="{00000000-0008-0000-2A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6191" y="2179113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157253</xdr:colOff>
      <xdr:row>33</xdr:row>
      <xdr:rowOff>100102</xdr:rowOff>
    </xdr:from>
    <xdr:to>
      <xdr:col>4</xdr:col>
      <xdr:colOff>2224178</xdr:colOff>
      <xdr:row>34</xdr:row>
      <xdr:rowOff>268137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2A00-00001A000000}"/>
            </a:ext>
          </a:extLst>
        </xdr:cNvPr>
        <xdr:cNvSpPr/>
      </xdr:nvSpPr>
      <xdr:spPr>
        <a:xfrm>
          <a:off x="9392693" y="24103102"/>
          <a:ext cx="2066925" cy="38139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223388</xdr:colOff>
      <xdr:row>33</xdr:row>
      <xdr:rowOff>99923</xdr:rowOff>
    </xdr:from>
    <xdr:ext cx="307145" cy="306745"/>
    <xdr:pic>
      <xdr:nvPicPr>
        <xdr:cNvPr id="27" name="Imagen 26" descr="Dedo Clic Aquí PNG transparente - StickPNG">
          <a:extLst>
            <a:ext uri="{FF2B5EF4-FFF2-40B4-BE49-F238E27FC236}">
              <a16:creationId xmlns:a16="http://schemas.microsoft.com/office/drawing/2014/main" id="{00000000-0008-0000-2A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8828" y="2410292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148908</xdr:colOff>
      <xdr:row>49</xdr:row>
      <xdr:rowOff>2867384</xdr:rowOff>
    </xdr:from>
    <xdr:to>
      <xdr:col>4</xdr:col>
      <xdr:colOff>2215833</xdr:colOff>
      <xdr:row>50</xdr:row>
      <xdr:rowOff>133709</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2A00-00001C000000}"/>
            </a:ext>
          </a:extLst>
        </xdr:cNvPr>
        <xdr:cNvSpPr/>
      </xdr:nvSpPr>
      <xdr:spPr>
        <a:xfrm>
          <a:off x="9388158" y="34261784"/>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204877</xdr:colOff>
      <xdr:row>49</xdr:row>
      <xdr:rowOff>2901993</xdr:rowOff>
    </xdr:from>
    <xdr:ext cx="307145" cy="306745"/>
    <xdr:pic>
      <xdr:nvPicPr>
        <xdr:cNvPr id="29" name="Imagen 28" descr="Dedo Clic Aquí PNG transparente - StickPNG">
          <a:extLst>
            <a:ext uri="{FF2B5EF4-FFF2-40B4-BE49-F238E27FC236}">
              <a16:creationId xmlns:a16="http://schemas.microsoft.com/office/drawing/2014/main" id="{00000000-0008-0000-2A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4127" y="3429639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27</xdr:row>
      <xdr:rowOff>1190625</xdr:rowOff>
    </xdr:from>
    <xdr:to>
      <xdr:col>4</xdr:col>
      <xdr:colOff>2211705</xdr:colOff>
      <xdr:row>27</xdr:row>
      <xdr:rowOff>1550670</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2A00-00001E000000}"/>
            </a:ext>
          </a:extLst>
        </xdr:cNvPr>
        <xdr:cNvSpPr/>
      </xdr:nvSpPr>
      <xdr:spPr>
        <a:xfrm>
          <a:off x="9382125" y="20252531"/>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27</xdr:row>
      <xdr:rowOff>1207770</xdr:rowOff>
    </xdr:from>
    <xdr:ext cx="307145" cy="306745"/>
    <xdr:pic>
      <xdr:nvPicPr>
        <xdr:cNvPr id="31" name="Imagen 30" descr="Dedo Clic Aquí PNG transparente - StickPNG">
          <a:extLst>
            <a:ext uri="{FF2B5EF4-FFF2-40B4-BE49-F238E27FC236}">
              <a16:creationId xmlns:a16="http://schemas.microsoft.com/office/drawing/2014/main" id="{00000000-0008-0000-2A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5" y="202696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174307</xdr:colOff>
      <xdr:row>46</xdr:row>
      <xdr:rowOff>107157</xdr:rowOff>
    </xdr:from>
    <xdr:to>
      <xdr:col>4</xdr:col>
      <xdr:colOff>2248852</xdr:colOff>
      <xdr:row>47</xdr:row>
      <xdr:rowOff>69057</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2A00-000020000000}"/>
            </a:ext>
          </a:extLst>
        </xdr:cNvPr>
        <xdr:cNvSpPr/>
      </xdr:nvSpPr>
      <xdr:spPr>
        <a:xfrm>
          <a:off x="9413557" y="30325220"/>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326707</xdr:colOff>
      <xdr:row>46</xdr:row>
      <xdr:rowOff>145257</xdr:rowOff>
    </xdr:from>
    <xdr:ext cx="307145" cy="306745"/>
    <xdr:pic>
      <xdr:nvPicPr>
        <xdr:cNvPr id="33" name="Imagen 32" descr="Dedo Clic Aquí PNG transparente - StickPNG">
          <a:extLst>
            <a:ext uri="{FF2B5EF4-FFF2-40B4-BE49-F238E27FC236}">
              <a16:creationId xmlns:a16="http://schemas.microsoft.com/office/drawing/2014/main" id="{00000000-0008-0000-2A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7" y="3036332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172402</xdr:colOff>
      <xdr:row>44</xdr:row>
      <xdr:rowOff>31909</xdr:rowOff>
    </xdr:from>
    <xdr:to>
      <xdr:col>4</xdr:col>
      <xdr:colOff>2260282</xdr:colOff>
      <xdr:row>44</xdr:row>
      <xdr:rowOff>426244</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2A00-000022000000}"/>
            </a:ext>
          </a:extLst>
        </xdr:cNvPr>
        <xdr:cNvSpPr/>
      </xdr:nvSpPr>
      <xdr:spPr>
        <a:xfrm>
          <a:off x="9411652" y="29392722"/>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324802</xdr:colOff>
      <xdr:row>44</xdr:row>
      <xdr:rowOff>70009</xdr:rowOff>
    </xdr:from>
    <xdr:ext cx="307145" cy="306745"/>
    <xdr:pic>
      <xdr:nvPicPr>
        <xdr:cNvPr id="35" name="Imagen 34" descr="Dedo Clic Aquí PNG transparente - StickPNG">
          <a:extLst>
            <a:ext uri="{FF2B5EF4-FFF2-40B4-BE49-F238E27FC236}">
              <a16:creationId xmlns:a16="http://schemas.microsoft.com/office/drawing/2014/main" id="{00000000-0008-0000-2A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2" y="2943082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166687</xdr:colOff>
      <xdr:row>42</xdr:row>
      <xdr:rowOff>285750</xdr:rowOff>
    </xdr:from>
    <xdr:to>
      <xdr:col>4</xdr:col>
      <xdr:colOff>2262187</xdr:colOff>
      <xdr:row>42</xdr:row>
      <xdr:rowOff>687705</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2A00-000024000000}"/>
            </a:ext>
          </a:extLst>
        </xdr:cNvPr>
        <xdr:cNvSpPr/>
      </xdr:nvSpPr>
      <xdr:spPr>
        <a:xfrm>
          <a:off x="9405937" y="28336875"/>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319087</xdr:colOff>
      <xdr:row>42</xdr:row>
      <xdr:rowOff>323850</xdr:rowOff>
    </xdr:from>
    <xdr:ext cx="307145" cy="306745"/>
    <xdr:pic>
      <xdr:nvPicPr>
        <xdr:cNvPr id="37" name="Imagen 36" descr="Dedo Clic Aquí PNG transparente - StickPNG">
          <a:extLst>
            <a:ext uri="{FF2B5EF4-FFF2-40B4-BE49-F238E27FC236}">
              <a16:creationId xmlns:a16="http://schemas.microsoft.com/office/drawing/2014/main" id="{00000000-0008-0000-2A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7" y="283749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200502</xdr:colOff>
      <xdr:row>37</xdr:row>
      <xdr:rowOff>321468</xdr:rowOff>
    </xdr:from>
    <xdr:to>
      <xdr:col>4</xdr:col>
      <xdr:colOff>2275047</xdr:colOff>
      <xdr:row>38</xdr:row>
      <xdr:rowOff>262413</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2A00-000026000000}"/>
            </a:ext>
          </a:extLst>
        </xdr:cNvPr>
        <xdr:cNvSpPr/>
      </xdr:nvSpPr>
      <xdr:spPr>
        <a:xfrm>
          <a:off x="9439752" y="25967531"/>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352902</xdr:colOff>
      <xdr:row>37</xdr:row>
      <xdr:rowOff>340518</xdr:rowOff>
    </xdr:from>
    <xdr:ext cx="307145" cy="306745"/>
    <xdr:pic>
      <xdr:nvPicPr>
        <xdr:cNvPr id="39" name="Imagen 38" descr="Dedo Clic Aquí PNG transparente - StickPNG">
          <a:extLst>
            <a:ext uri="{FF2B5EF4-FFF2-40B4-BE49-F238E27FC236}">
              <a16:creationId xmlns:a16="http://schemas.microsoft.com/office/drawing/2014/main" id="{00000000-0008-0000-2A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2152" y="2598658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40</xdr:row>
      <xdr:rowOff>19525</xdr:rowOff>
    </xdr:from>
    <xdr:to>
      <xdr:col>4</xdr:col>
      <xdr:colOff>2255044</xdr:colOff>
      <xdr:row>40</xdr:row>
      <xdr:rowOff>394810</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2A00-000028000000}"/>
            </a:ext>
          </a:extLst>
        </xdr:cNvPr>
        <xdr:cNvSpPr/>
      </xdr:nvSpPr>
      <xdr:spPr>
        <a:xfrm>
          <a:off x="9417844" y="27427713"/>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40</xdr:row>
      <xdr:rowOff>39528</xdr:rowOff>
    </xdr:from>
    <xdr:ext cx="307145" cy="306745"/>
    <xdr:pic>
      <xdr:nvPicPr>
        <xdr:cNvPr id="41" name="Imagen 40" descr="Dedo Clic Aquí PNG transparente - StickPNG">
          <a:extLst>
            <a:ext uri="{FF2B5EF4-FFF2-40B4-BE49-F238E27FC236}">
              <a16:creationId xmlns:a16="http://schemas.microsoft.com/office/drawing/2014/main" id="{00000000-0008-0000-2A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2744771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3.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2B00-000002000000}"/>
            </a:ext>
          </a:extLst>
        </xdr:cNvPr>
        <xdr:cNvSpPr/>
      </xdr:nvSpPr>
      <xdr:spPr>
        <a:xfrm>
          <a:off x="131000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2B00-000003000000}"/>
            </a:ext>
          </a:extLst>
        </xdr:cNvPr>
        <xdr:cNvSpPr/>
      </xdr:nvSpPr>
      <xdr:spPr>
        <a:xfrm>
          <a:off x="354825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2B00-000004000000}"/>
            </a:ext>
          </a:extLst>
        </xdr:cNvPr>
        <xdr:cNvSpPr/>
      </xdr:nvSpPr>
      <xdr:spPr>
        <a:xfrm flipH="1">
          <a:off x="599051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2C00-000002000000}"/>
            </a:ext>
          </a:extLst>
        </xdr:cNvPr>
        <xdr:cNvSpPr/>
      </xdr:nvSpPr>
      <xdr:spPr>
        <a:xfrm>
          <a:off x="9616440" y="14706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2C00-000003000000}"/>
            </a:ext>
          </a:extLst>
        </xdr:cNvPr>
        <xdr:cNvSpPr/>
      </xdr:nvSpPr>
      <xdr:spPr>
        <a:xfrm>
          <a:off x="6928485" y="14706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2C00-000004000000}"/>
            </a:ext>
          </a:extLst>
        </xdr:cNvPr>
        <xdr:cNvSpPr/>
      </xdr:nvSpPr>
      <xdr:spPr>
        <a:xfrm>
          <a:off x="3785235" y="14611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2C00-000005000000}"/>
            </a:ext>
          </a:extLst>
        </xdr:cNvPr>
        <xdr:cNvSpPr/>
      </xdr:nvSpPr>
      <xdr:spPr>
        <a:xfrm>
          <a:off x="817245" y="14706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2C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849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2C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982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2C00-000008000000}"/>
            </a:ext>
          </a:extLst>
        </xdr:cNvPr>
        <xdr:cNvPicPr>
          <a:picLocks noChangeAspect="1"/>
        </xdr:cNvPicPr>
      </xdr:nvPicPr>
      <xdr:blipFill>
        <a:blip xmlns:r="http://schemas.openxmlformats.org/officeDocument/2006/relationships" r:embed="rId9"/>
        <a:stretch>
          <a:fillRect/>
        </a:stretch>
      </xdr:blipFill>
      <xdr:spPr>
        <a:xfrm>
          <a:off x="7004686" y="14820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2C00-000009000000}"/>
            </a:ext>
          </a:extLst>
        </xdr:cNvPr>
        <xdr:cNvPicPr>
          <a:picLocks noChangeAspect="1"/>
        </xdr:cNvPicPr>
      </xdr:nvPicPr>
      <xdr:blipFill>
        <a:blip xmlns:r="http://schemas.openxmlformats.org/officeDocument/2006/relationships" r:embed="rId10"/>
        <a:stretch>
          <a:fillRect/>
        </a:stretch>
      </xdr:blipFill>
      <xdr:spPr>
        <a:xfrm flipH="1">
          <a:off x="9666353" y="16885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2C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2C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2C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2C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ZZZ</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148897</xdr:colOff>
      <xdr:row>10</xdr:row>
      <xdr:rowOff>554483</xdr:rowOff>
    </xdr:from>
    <xdr:to>
      <xdr:col>4</xdr:col>
      <xdr:colOff>2215822</xdr:colOff>
      <xdr:row>10</xdr:row>
      <xdr:rowOff>876146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2C00-00000E000000}"/>
            </a:ext>
          </a:extLst>
        </xdr:cNvPr>
        <xdr:cNvSpPr/>
      </xdr:nvSpPr>
      <xdr:spPr>
        <a:xfrm>
          <a:off x="9384337" y="5850383"/>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181524</xdr:colOff>
      <xdr:row>10</xdr:row>
      <xdr:rowOff>550091</xdr:rowOff>
    </xdr:from>
    <xdr:ext cx="307145" cy="306745"/>
    <xdr:pic>
      <xdr:nvPicPr>
        <xdr:cNvPr id="15" name="Imagen 14" descr="Dedo Clic Aquí PNG transparente - StickPNG">
          <a:extLst>
            <a:ext uri="{FF2B5EF4-FFF2-40B4-BE49-F238E27FC236}">
              <a16:creationId xmlns:a16="http://schemas.microsoft.com/office/drawing/2014/main" id="{00000000-0008-0000-2C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6964" y="58459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120923</xdr:colOff>
      <xdr:row>14</xdr:row>
      <xdr:rowOff>614716</xdr:rowOff>
    </xdr:from>
    <xdr:to>
      <xdr:col>4</xdr:col>
      <xdr:colOff>2182168</xdr:colOff>
      <xdr:row>14</xdr:row>
      <xdr:rowOff>939818</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2C00-000010000000}"/>
            </a:ext>
          </a:extLst>
        </xdr:cNvPr>
        <xdr:cNvSpPr/>
      </xdr:nvSpPr>
      <xdr:spPr>
        <a:xfrm>
          <a:off x="9356363" y="9034816"/>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155742</xdr:colOff>
      <xdr:row>14</xdr:row>
      <xdr:rowOff>613601</xdr:rowOff>
    </xdr:from>
    <xdr:ext cx="307145" cy="306745"/>
    <xdr:pic>
      <xdr:nvPicPr>
        <xdr:cNvPr id="17" name="Imagen 16" descr="Dedo Clic Aquí PNG transparente - StickPNG">
          <a:extLst>
            <a:ext uri="{FF2B5EF4-FFF2-40B4-BE49-F238E27FC236}">
              <a16:creationId xmlns:a16="http://schemas.microsoft.com/office/drawing/2014/main" id="{00000000-0008-0000-2C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91182" y="90337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20</xdr:row>
      <xdr:rowOff>57151</xdr:rowOff>
    </xdr:from>
    <xdr:to>
      <xdr:col>4</xdr:col>
      <xdr:colOff>2209800</xdr:colOff>
      <xdr:row>20</xdr:row>
      <xdr:rowOff>400051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2C00-000012000000}"/>
            </a:ext>
          </a:extLst>
        </xdr:cNvPr>
        <xdr:cNvSpPr/>
      </xdr:nvSpPr>
      <xdr:spPr>
        <a:xfrm>
          <a:off x="9397365" y="1281303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200025</xdr:colOff>
      <xdr:row>20</xdr:row>
      <xdr:rowOff>85725</xdr:rowOff>
    </xdr:from>
    <xdr:ext cx="307145" cy="306745"/>
    <xdr:pic>
      <xdr:nvPicPr>
        <xdr:cNvPr id="19" name="Imagen 18" descr="Dedo Clic Aquí PNG transparente - StickPNG">
          <a:extLst>
            <a:ext uri="{FF2B5EF4-FFF2-40B4-BE49-F238E27FC236}">
              <a16:creationId xmlns:a16="http://schemas.microsoft.com/office/drawing/2014/main" id="{00000000-0008-0000-2C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5465" y="1284160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141653</xdr:colOff>
      <xdr:row>21</xdr:row>
      <xdr:rowOff>734863</xdr:rowOff>
    </xdr:from>
    <xdr:to>
      <xdr:col>4</xdr:col>
      <xdr:colOff>2208578</xdr:colOff>
      <xdr:row>21</xdr:row>
      <xdr:rowOff>1106338</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2C00-000014000000}"/>
            </a:ext>
          </a:extLst>
        </xdr:cNvPr>
        <xdr:cNvSpPr/>
      </xdr:nvSpPr>
      <xdr:spPr>
        <a:xfrm>
          <a:off x="9377093" y="16051063"/>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184605</xdr:colOff>
      <xdr:row>21</xdr:row>
      <xdr:rowOff>732959</xdr:rowOff>
    </xdr:from>
    <xdr:ext cx="307145" cy="306745"/>
    <xdr:pic>
      <xdr:nvPicPr>
        <xdr:cNvPr id="21" name="Imagen 20" descr="Dedo Clic Aquí PNG transparente - StickPNG">
          <a:extLst>
            <a:ext uri="{FF2B5EF4-FFF2-40B4-BE49-F238E27FC236}">
              <a16:creationId xmlns:a16="http://schemas.microsoft.com/office/drawing/2014/main" id="{00000000-0008-0000-2C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0045" y="1604915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98018</xdr:colOff>
      <xdr:row>23</xdr:row>
      <xdr:rowOff>2617759</xdr:rowOff>
    </xdr:from>
    <xdr:to>
      <xdr:col>4</xdr:col>
      <xdr:colOff>2168753</xdr:colOff>
      <xdr:row>23</xdr:row>
      <xdr:rowOff>2987329</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2C00-000018000000}"/>
            </a:ext>
          </a:extLst>
        </xdr:cNvPr>
        <xdr:cNvSpPr/>
      </xdr:nvSpPr>
      <xdr:spPr>
        <a:xfrm>
          <a:off x="9337268" y="21179603"/>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153598</xdr:colOff>
      <xdr:row>23</xdr:row>
      <xdr:rowOff>2645882</xdr:rowOff>
    </xdr:from>
    <xdr:ext cx="307145" cy="306745"/>
    <xdr:pic>
      <xdr:nvPicPr>
        <xdr:cNvPr id="25" name="Imagen 24" descr="Dedo Clic Aquí PNG transparente - StickPNG">
          <a:extLst>
            <a:ext uri="{FF2B5EF4-FFF2-40B4-BE49-F238E27FC236}">
              <a16:creationId xmlns:a16="http://schemas.microsoft.com/office/drawing/2014/main" id="{00000000-0008-0000-2C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92848" y="212077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29</xdr:row>
      <xdr:rowOff>119152</xdr:rowOff>
    </xdr:from>
    <xdr:to>
      <xdr:col>4</xdr:col>
      <xdr:colOff>2288948</xdr:colOff>
      <xdr:row>30</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2C00-00001A000000}"/>
            </a:ext>
          </a:extLst>
        </xdr:cNvPr>
        <xdr:cNvSpPr/>
      </xdr:nvSpPr>
      <xdr:spPr>
        <a:xfrm>
          <a:off x="9457463" y="2345921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29</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2C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2347808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161199</xdr:colOff>
      <xdr:row>45</xdr:row>
      <xdr:rowOff>2909171</xdr:rowOff>
    </xdr:from>
    <xdr:to>
      <xdr:col>4</xdr:col>
      <xdr:colOff>2228124</xdr:colOff>
      <xdr:row>46</xdr:row>
      <xdr:rowOff>137396</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2C00-00001C000000}"/>
            </a:ext>
          </a:extLst>
        </xdr:cNvPr>
        <xdr:cNvSpPr/>
      </xdr:nvSpPr>
      <xdr:spPr>
        <a:xfrm>
          <a:off x="9400449" y="3348442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238983</xdr:colOff>
      <xdr:row>45</xdr:row>
      <xdr:rowOff>2938249</xdr:rowOff>
    </xdr:from>
    <xdr:ext cx="307145" cy="306745"/>
    <xdr:pic>
      <xdr:nvPicPr>
        <xdr:cNvPr id="29" name="Imagen 28" descr="Dedo Clic Aquí PNG transparente - StickPNG">
          <a:extLst>
            <a:ext uri="{FF2B5EF4-FFF2-40B4-BE49-F238E27FC236}">
              <a16:creationId xmlns:a16="http://schemas.microsoft.com/office/drawing/2014/main" id="{00000000-0008-0000-2C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8233" y="3351349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107156</xdr:colOff>
      <xdr:row>23</xdr:row>
      <xdr:rowOff>1143000</xdr:rowOff>
    </xdr:from>
    <xdr:to>
      <xdr:col>4</xdr:col>
      <xdr:colOff>2175986</xdr:colOff>
      <xdr:row>23</xdr:row>
      <xdr:rowOff>1503045</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2C00-00001E000000}"/>
            </a:ext>
          </a:extLst>
        </xdr:cNvPr>
        <xdr:cNvSpPr/>
      </xdr:nvSpPr>
      <xdr:spPr>
        <a:xfrm>
          <a:off x="9346406" y="19704844"/>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259556</xdr:colOff>
      <xdr:row>23</xdr:row>
      <xdr:rowOff>1160145</xdr:rowOff>
    </xdr:from>
    <xdr:ext cx="307145" cy="306745"/>
    <xdr:pic>
      <xdr:nvPicPr>
        <xdr:cNvPr id="31" name="Imagen 30" descr="Dedo Clic Aquí PNG transparente - StickPNG">
          <a:extLst>
            <a:ext uri="{FF2B5EF4-FFF2-40B4-BE49-F238E27FC236}">
              <a16:creationId xmlns:a16="http://schemas.microsoft.com/office/drawing/2014/main" id="{00000000-0008-0000-2C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6" y="1972198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162402</xdr:colOff>
      <xdr:row>42</xdr:row>
      <xdr:rowOff>107157</xdr:rowOff>
    </xdr:from>
    <xdr:to>
      <xdr:col>4</xdr:col>
      <xdr:colOff>2236947</xdr:colOff>
      <xdr:row>43</xdr:row>
      <xdr:rowOff>69057</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2C00-000020000000}"/>
            </a:ext>
          </a:extLst>
        </xdr:cNvPr>
        <xdr:cNvSpPr/>
      </xdr:nvSpPr>
      <xdr:spPr>
        <a:xfrm>
          <a:off x="9401652" y="29479876"/>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314802</xdr:colOff>
      <xdr:row>42</xdr:row>
      <xdr:rowOff>145257</xdr:rowOff>
    </xdr:from>
    <xdr:ext cx="307145" cy="306745"/>
    <xdr:pic>
      <xdr:nvPicPr>
        <xdr:cNvPr id="33" name="Imagen 32" descr="Dedo Clic Aquí PNG transparente - StickPNG">
          <a:extLst>
            <a:ext uri="{FF2B5EF4-FFF2-40B4-BE49-F238E27FC236}">
              <a16:creationId xmlns:a16="http://schemas.microsoft.com/office/drawing/2014/main" id="{00000000-0008-0000-2C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2" y="295179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160497</xdr:colOff>
      <xdr:row>40</xdr:row>
      <xdr:rowOff>31909</xdr:rowOff>
    </xdr:from>
    <xdr:to>
      <xdr:col>4</xdr:col>
      <xdr:colOff>2248377</xdr:colOff>
      <xdr:row>40</xdr:row>
      <xdr:rowOff>426244</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2C00-000022000000}"/>
            </a:ext>
          </a:extLst>
        </xdr:cNvPr>
        <xdr:cNvSpPr/>
      </xdr:nvSpPr>
      <xdr:spPr>
        <a:xfrm>
          <a:off x="9399747" y="28547378"/>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312897</xdr:colOff>
      <xdr:row>40</xdr:row>
      <xdr:rowOff>70009</xdr:rowOff>
    </xdr:from>
    <xdr:ext cx="307145" cy="306745"/>
    <xdr:pic>
      <xdr:nvPicPr>
        <xdr:cNvPr id="35" name="Imagen 34" descr="Dedo Clic Aquí PNG transparente - StickPNG">
          <a:extLst>
            <a:ext uri="{FF2B5EF4-FFF2-40B4-BE49-F238E27FC236}">
              <a16:creationId xmlns:a16="http://schemas.microsoft.com/office/drawing/2014/main" id="{00000000-0008-0000-2C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7" y="2858547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154782</xdr:colOff>
      <xdr:row>38</xdr:row>
      <xdr:rowOff>285750</xdr:rowOff>
    </xdr:from>
    <xdr:to>
      <xdr:col>4</xdr:col>
      <xdr:colOff>2250282</xdr:colOff>
      <xdr:row>38</xdr:row>
      <xdr:rowOff>687705</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2C00-000024000000}"/>
            </a:ext>
          </a:extLst>
        </xdr:cNvPr>
        <xdr:cNvSpPr/>
      </xdr:nvSpPr>
      <xdr:spPr>
        <a:xfrm>
          <a:off x="9394032" y="27491531"/>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307182</xdr:colOff>
      <xdr:row>38</xdr:row>
      <xdr:rowOff>323850</xdr:rowOff>
    </xdr:from>
    <xdr:ext cx="307145" cy="306745"/>
    <xdr:pic>
      <xdr:nvPicPr>
        <xdr:cNvPr id="37" name="Imagen 36" descr="Dedo Clic Aquí PNG transparente - StickPNG">
          <a:extLst>
            <a:ext uri="{FF2B5EF4-FFF2-40B4-BE49-F238E27FC236}">
              <a16:creationId xmlns:a16="http://schemas.microsoft.com/office/drawing/2014/main" id="{00000000-0008-0000-2C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2" y="2752963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236220</xdr:colOff>
      <xdr:row>33</xdr:row>
      <xdr:rowOff>261937</xdr:rowOff>
    </xdr:from>
    <xdr:to>
      <xdr:col>4</xdr:col>
      <xdr:colOff>2310765</xdr:colOff>
      <xdr:row>34</xdr:row>
      <xdr:rowOff>202882</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2C00-000026000000}"/>
            </a:ext>
          </a:extLst>
        </xdr:cNvPr>
        <xdr:cNvSpPr/>
      </xdr:nvSpPr>
      <xdr:spPr>
        <a:xfrm>
          <a:off x="9475470" y="25062656"/>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388620</xdr:colOff>
      <xdr:row>33</xdr:row>
      <xdr:rowOff>280987</xdr:rowOff>
    </xdr:from>
    <xdr:ext cx="307145" cy="306745"/>
    <xdr:pic>
      <xdr:nvPicPr>
        <xdr:cNvPr id="39" name="Imagen 38" descr="Dedo Clic Aquí PNG transparente - StickPNG">
          <a:extLst>
            <a:ext uri="{FF2B5EF4-FFF2-40B4-BE49-F238E27FC236}">
              <a16:creationId xmlns:a16="http://schemas.microsoft.com/office/drawing/2014/main" id="{00000000-0008-0000-2C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627870" y="250817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214312</xdr:colOff>
      <xdr:row>35</xdr:row>
      <xdr:rowOff>864869</xdr:rowOff>
    </xdr:from>
    <xdr:to>
      <xdr:col>4</xdr:col>
      <xdr:colOff>2290762</xdr:colOff>
      <xdr:row>36</xdr:row>
      <xdr:rowOff>335279</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2C00-000028000000}"/>
            </a:ext>
          </a:extLst>
        </xdr:cNvPr>
        <xdr:cNvSpPr/>
      </xdr:nvSpPr>
      <xdr:spPr>
        <a:xfrm>
          <a:off x="9453562" y="26522838"/>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35</xdr:row>
      <xdr:rowOff>884872</xdr:rowOff>
    </xdr:from>
    <xdr:ext cx="307145" cy="306745"/>
    <xdr:pic>
      <xdr:nvPicPr>
        <xdr:cNvPr id="41" name="Imagen 40" descr="Dedo Clic Aquí PNG transparente - StickPNG">
          <a:extLst>
            <a:ext uri="{FF2B5EF4-FFF2-40B4-BE49-F238E27FC236}">
              <a16:creationId xmlns:a16="http://schemas.microsoft.com/office/drawing/2014/main" id="{00000000-0008-0000-2C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654284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5.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2D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2D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2D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2E00-000002000000}"/>
            </a:ext>
          </a:extLst>
        </xdr:cNvPr>
        <xdr:cNvSpPr/>
      </xdr:nvSpPr>
      <xdr:spPr>
        <a:xfrm>
          <a:off x="9616440" y="14706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2E00-000003000000}"/>
            </a:ext>
          </a:extLst>
        </xdr:cNvPr>
        <xdr:cNvSpPr/>
      </xdr:nvSpPr>
      <xdr:spPr>
        <a:xfrm>
          <a:off x="6928485" y="14706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2E00-000004000000}"/>
            </a:ext>
          </a:extLst>
        </xdr:cNvPr>
        <xdr:cNvSpPr/>
      </xdr:nvSpPr>
      <xdr:spPr>
        <a:xfrm>
          <a:off x="3785235" y="14611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2E00-000005000000}"/>
            </a:ext>
          </a:extLst>
        </xdr:cNvPr>
        <xdr:cNvSpPr/>
      </xdr:nvSpPr>
      <xdr:spPr>
        <a:xfrm>
          <a:off x="817245" y="14706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2E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849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2E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982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2E00-000008000000}"/>
            </a:ext>
          </a:extLst>
        </xdr:cNvPr>
        <xdr:cNvPicPr>
          <a:picLocks noChangeAspect="1"/>
        </xdr:cNvPicPr>
      </xdr:nvPicPr>
      <xdr:blipFill>
        <a:blip xmlns:r="http://schemas.openxmlformats.org/officeDocument/2006/relationships" r:embed="rId9"/>
        <a:stretch>
          <a:fillRect/>
        </a:stretch>
      </xdr:blipFill>
      <xdr:spPr>
        <a:xfrm>
          <a:off x="7004686" y="14820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2E00-000009000000}"/>
            </a:ext>
          </a:extLst>
        </xdr:cNvPr>
        <xdr:cNvPicPr>
          <a:picLocks noChangeAspect="1"/>
        </xdr:cNvPicPr>
      </xdr:nvPicPr>
      <xdr:blipFill>
        <a:blip xmlns:r="http://schemas.openxmlformats.org/officeDocument/2006/relationships" r:embed="rId10"/>
        <a:stretch>
          <a:fillRect/>
        </a:stretch>
      </xdr:blipFill>
      <xdr:spPr>
        <a:xfrm flipH="1">
          <a:off x="9666353" y="16885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2E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2E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2E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2E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LABORATORIO DE HISTOTECNOLOGÍA</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192440</xdr:colOff>
      <xdr:row>10</xdr:row>
      <xdr:rowOff>1251169</xdr:rowOff>
    </xdr:from>
    <xdr:to>
      <xdr:col>4</xdr:col>
      <xdr:colOff>2259365</xdr:colOff>
      <xdr:row>10</xdr:row>
      <xdr:rowOff>1572832</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2E00-00000E000000}"/>
            </a:ext>
          </a:extLst>
        </xdr:cNvPr>
        <xdr:cNvSpPr/>
      </xdr:nvSpPr>
      <xdr:spPr>
        <a:xfrm>
          <a:off x="9427880" y="5914609"/>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264255</xdr:colOff>
      <xdr:row>10</xdr:row>
      <xdr:rowOff>1277257</xdr:rowOff>
    </xdr:from>
    <xdr:ext cx="307145" cy="306745"/>
    <xdr:pic>
      <xdr:nvPicPr>
        <xdr:cNvPr id="15" name="Imagen 14" descr="Dedo Clic Aquí PNG transparente - StickPNG">
          <a:extLst>
            <a:ext uri="{FF2B5EF4-FFF2-40B4-BE49-F238E27FC236}">
              <a16:creationId xmlns:a16="http://schemas.microsoft.com/office/drawing/2014/main" id="{00000000-0008-0000-2E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9695" y="594069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135300</xdr:colOff>
      <xdr:row>15</xdr:row>
      <xdr:rowOff>355923</xdr:rowOff>
    </xdr:from>
    <xdr:to>
      <xdr:col>4</xdr:col>
      <xdr:colOff>2196545</xdr:colOff>
      <xdr:row>15</xdr:row>
      <xdr:rowOff>681025</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2E00-000010000000}"/>
            </a:ext>
          </a:extLst>
        </xdr:cNvPr>
        <xdr:cNvSpPr/>
      </xdr:nvSpPr>
      <xdr:spPr>
        <a:xfrm>
          <a:off x="9370740" y="9461823"/>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170120</xdr:colOff>
      <xdr:row>15</xdr:row>
      <xdr:rowOff>369186</xdr:rowOff>
    </xdr:from>
    <xdr:ext cx="307145" cy="306745"/>
    <xdr:pic>
      <xdr:nvPicPr>
        <xdr:cNvPr id="17" name="Imagen 16" descr="Dedo Clic Aquí PNG transparente - StickPNG">
          <a:extLst>
            <a:ext uri="{FF2B5EF4-FFF2-40B4-BE49-F238E27FC236}">
              <a16:creationId xmlns:a16="http://schemas.microsoft.com/office/drawing/2014/main" id="{00000000-0008-0000-2E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05560" y="947508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21</xdr:row>
      <xdr:rowOff>57151</xdr:rowOff>
    </xdr:from>
    <xdr:to>
      <xdr:col>4</xdr:col>
      <xdr:colOff>2209800</xdr:colOff>
      <xdr:row>21</xdr:row>
      <xdr:rowOff>400051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2E00-000012000000}"/>
            </a:ext>
          </a:extLst>
        </xdr:cNvPr>
        <xdr:cNvSpPr/>
      </xdr:nvSpPr>
      <xdr:spPr>
        <a:xfrm>
          <a:off x="9397365" y="1330071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200025</xdr:colOff>
      <xdr:row>21</xdr:row>
      <xdr:rowOff>85725</xdr:rowOff>
    </xdr:from>
    <xdr:ext cx="307145" cy="306745"/>
    <xdr:pic>
      <xdr:nvPicPr>
        <xdr:cNvPr id="19" name="Imagen 18" descr="Dedo Clic Aquí PNG transparente - StickPNG">
          <a:extLst>
            <a:ext uri="{FF2B5EF4-FFF2-40B4-BE49-F238E27FC236}">
              <a16:creationId xmlns:a16="http://schemas.microsoft.com/office/drawing/2014/main" id="{00000000-0008-0000-2E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5465" y="133292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22</xdr:row>
      <xdr:rowOff>583901</xdr:rowOff>
    </xdr:from>
    <xdr:to>
      <xdr:col>4</xdr:col>
      <xdr:colOff>2209441</xdr:colOff>
      <xdr:row>22</xdr:row>
      <xdr:rowOff>955376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2E00-000014000000}"/>
            </a:ext>
          </a:extLst>
        </xdr:cNvPr>
        <xdr:cNvSpPr/>
      </xdr:nvSpPr>
      <xdr:spPr>
        <a:xfrm>
          <a:off x="9377956" y="1638778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218536</xdr:colOff>
      <xdr:row>22</xdr:row>
      <xdr:rowOff>626854</xdr:rowOff>
    </xdr:from>
    <xdr:ext cx="307145" cy="306745"/>
    <xdr:pic>
      <xdr:nvPicPr>
        <xdr:cNvPr id="21" name="Imagen 20" descr="Dedo Clic Aquí PNG transparente - StickPNG">
          <a:extLst>
            <a:ext uri="{FF2B5EF4-FFF2-40B4-BE49-F238E27FC236}">
              <a16:creationId xmlns:a16="http://schemas.microsoft.com/office/drawing/2014/main" id="{00000000-0008-0000-2E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3976" y="164307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121831</xdr:colOff>
      <xdr:row>24</xdr:row>
      <xdr:rowOff>2677290</xdr:rowOff>
    </xdr:from>
    <xdr:to>
      <xdr:col>4</xdr:col>
      <xdr:colOff>2192566</xdr:colOff>
      <xdr:row>24</xdr:row>
      <xdr:rowOff>3046860</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2E00-000018000000}"/>
            </a:ext>
          </a:extLst>
        </xdr:cNvPr>
        <xdr:cNvSpPr/>
      </xdr:nvSpPr>
      <xdr:spPr>
        <a:xfrm>
          <a:off x="9361081" y="21703478"/>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177411</xdr:colOff>
      <xdr:row>24</xdr:row>
      <xdr:rowOff>2705413</xdr:rowOff>
    </xdr:from>
    <xdr:ext cx="307145" cy="306745"/>
    <xdr:pic>
      <xdr:nvPicPr>
        <xdr:cNvPr id="25" name="Imagen 24" descr="Dedo Clic Aquí PNG transparente - StickPNG">
          <a:extLst>
            <a:ext uri="{FF2B5EF4-FFF2-40B4-BE49-F238E27FC236}">
              <a16:creationId xmlns:a16="http://schemas.microsoft.com/office/drawing/2014/main" id="{00000000-0008-0000-2E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6661" y="217316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30</xdr:row>
      <xdr:rowOff>119152</xdr:rowOff>
    </xdr:from>
    <xdr:to>
      <xdr:col>4</xdr:col>
      <xdr:colOff>2288948</xdr:colOff>
      <xdr:row>31</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2E00-00001A000000}"/>
            </a:ext>
          </a:extLst>
        </xdr:cNvPr>
        <xdr:cNvSpPr/>
      </xdr:nvSpPr>
      <xdr:spPr>
        <a:xfrm>
          <a:off x="9457463" y="2471651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30</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2E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2473538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170724</xdr:colOff>
      <xdr:row>46</xdr:row>
      <xdr:rowOff>2969915</xdr:rowOff>
    </xdr:from>
    <xdr:to>
      <xdr:col>4</xdr:col>
      <xdr:colOff>2237649</xdr:colOff>
      <xdr:row>47</xdr:row>
      <xdr:rowOff>331490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2E00-00001C000000}"/>
            </a:ext>
          </a:extLst>
        </xdr:cNvPr>
        <xdr:cNvSpPr/>
      </xdr:nvSpPr>
      <xdr:spPr>
        <a:xfrm>
          <a:off x="9409974" y="3593594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205375</xdr:colOff>
      <xdr:row>47</xdr:row>
      <xdr:rowOff>3470</xdr:rowOff>
    </xdr:from>
    <xdr:ext cx="307145" cy="306745"/>
    <xdr:pic>
      <xdr:nvPicPr>
        <xdr:cNvPr id="29" name="Imagen 28" descr="Dedo Clic Aquí PNG transparente - StickPNG">
          <a:extLst>
            <a:ext uri="{FF2B5EF4-FFF2-40B4-BE49-F238E27FC236}">
              <a16:creationId xmlns:a16="http://schemas.microsoft.com/office/drawing/2014/main" id="{00000000-0008-0000-2E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4625" y="3597939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24</xdr:row>
      <xdr:rowOff>1166813</xdr:rowOff>
    </xdr:from>
    <xdr:to>
      <xdr:col>4</xdr:col>
      <xdr:colOff>2211705</xdr:colOff>
      <xdr:row>24</xdr:row>
      <xdr:rowOff>1526858</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2E00-00001E000000}"/>
            </a:ext>
          </a:extLst>
        </xdr:cNvPr>
        <xdr:cNvSpPr/>
      </xdr:nvSpPr>
      <xdr:spPr>
        <a:xfrm>
          <a:off x="9382125" y="20193001"/>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24</xdr:row>
      <xdr:rowOff>1183958</xdr:rowOff>
    </xdr:from>
    <xdr:ext cx="307145" cy="306745"/>
    <xdr:pic>
      <xdr:nvPicPr>
        <xdr:cNvPr id="31" name="Imagen 30" descr="Dedo Clic Aquí PNG transparente - StickPNG">
          <a:extLst>
            <a:ext uri="{FF2B5EF4-FFF2-40B4-BE49-F238E27FC236}">
              <a16:creationId xmlns:a16="http://schemas.microsoft.com/office/drawing/2014/main" id="{00000000-0008-0000-2E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5" y="2021014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43</xdr:row>
      <xdr:rowOff>119063</xdr:rowOff>
    </xdr:from>
    <xdr:to>
      <xdr:col>4</xdr:col>
      <xdr:colOff>2236946</xdr:colOff>
      <xdr:row>44</xdr:row>
      <xdr:rowOff>80963</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2E00-000020000000}"/>
            </a:ext>
          </a:extLst>
        </xdr:cNvPr>
        <xdr:cNvSpPr/>
      </xdr:nvSpPr>
      <xdr:spPr>
        <a:xfrm>
          <a:off x="9401651" y="30670501"/>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43</xdr:row>
      <xdr:rowOff>157163</xdr:rowOff>
    </xdr:from>
    <xdr:ext cx="307145" cy="306745"/>
    <xdr:pic>
      <xdr:nvPicPr>
        <xdr:cNvPr id="33" name="Imagen 32" descr="Dedo Clic Aquí PNG transparente - StickPNG">
          <a:extLst>
            <a:ext uri="{FF2B5EF4-FFF2-40B4-BE49-F238E27FC236}">
              <a16:creationId xmlns:a16="http://schemas.microsoft.com/office/drawing/2014/main" id="{00000000-0008-0000-2E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307086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41</xdr:row>
      <xdr:rowOff>43815</xdr:rowOff>
    </xdr:from>
    <xdr:to>
      <xdr:col>4</xdr:col>
      <xdr:colOff>2248376</xdr:colOff>
      <xdr:row>42</xdr:row>
      <xdr:rowOff>9525</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2E00-000022000000}"/>
            </a:ext>
          </a:extLst>
        </xdr:cNvPr>
        <xdr:cNvSpPr/>
      </xdr:nvSpPr>
      <xdr:spPr>
        <a:xfrm>
          <a:off x="9399746" y="2973800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41</xdr:row>
      <xdr:rowOff>81915</xdr:rowOff>
    </xdr:from>
    <xdr:ext cx="307145" cy="306745"/>
    <xdr:pic>
      <xdr:nvPicPr>
        <xdr:cNvPr id="35" name="Imagen 34" descr="Dedo Clic Aquí PNG transparente - StickPNG">
          <a:extLst>
            <a:ext uri="{FF2B5EF4-FFF2-40B4-BE49-F238E27FC236}">
              <a16:creationId xmlns:a16="http://schemas.microsoft.com/office/drawing/2014/main" id="{00000000-0008-0000-2E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297761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39</xdr:row>
      <xdr:rowOff>297656</xdr:rowOff>
    </xdr:from>
    <xdr:to>
      <xdr:col>4</xdr:col>
      <xdr:colOff>2250281</xdr:colOff>
      <xdr:row>39</xdr:row>
      <xdr:rowOff>699611</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2E00-000024000000}"/>
            </a:ext>
          </a:extLst>
        </xdr:cNvPr>
        <xdr:cNvSpPr/>
      </xdr:nvSpPr>
      <xdr:spPr>
        <a:xfrm>
          <a:off x="9394031" y="2868215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39</xdr:row>
      <xdr:rowOff>335756</xdr:rowOff>
    </xdr:from>
    <xdr:ext cx="307145" cy="306745"/>
    <xdr:pic>
      <xdr:nvPicPr>
        <xdr:cNvPr id="37" name="Imagen 36" descr="Dedo Clic Aquí PNG transparente - StickPNG">
          <a:extLst>
            <a:ext uri="{FF2B5EF4-FFF2-40B4-BE49-F238E27FC236}">
              <a16:creationId xmlns:a16="http://schemas.microsoft.com/office/drawing/2014/main" id="{00000000-0008-0000-2E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87202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184786</xdr:colOff>
      <xdr:row>34</xdr:row>
      <xdr:rowOff>279558</xdr:rowOff>
    </xdr:from>
    <xdr:to>
      <xdr:col>4</xdr:col>
      <xdr:colOff>2266951</xdr:colOff>
      <xdr:row>35</xdr:row>
      <xdr:rowOff>210978</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2E00-000026000000}"/>
            </a:ext>
          </a:extLst>
        </xdr:cNvPr>
        <xdr:cNvSpPr/>
      </xdr:nvSpPr>
      <xdr:spPr>
        <a:xfrm>
          <a:off x="9424036" y="26258996"/>
          <a:ext cx="2082165"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337186</xdr:colOff>
      <xdr:row>34</xdr:row>
      <xdr:rowOff>289083</xdr:rowOff>
    </xdr:from>
    <xdr:ext cx="307145" cy="306745"/>
    <xdr:pic>
      <xdr:nvPicPr>
        <xdr:cNvPr id="39" name="Imagen 38" descr="Dedo Clic Aquí PNG transparente - StickPNG">
          <a:extLst>
            <a:ext uri="{FF2B5EF4-FFF2-40B4-BE49-F238E27FC236}">
              <a16:creationId xmlns:a16="http://schemas.microsoft.com/office/drawing/2014/main" id="{00000000-0008-0000-2E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6436" y="2626852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170498</xdr:colOff>
      <xdr:row>36</xdr:row>
      <xdr:rowOff>876775</xdr:rowOff>
    </xdr:from>
    <xdr:to>
      <xdr:col>4</xdr:col>
      <xdr:colOff>2246948</xdr:colOff>
      <xdr:row>37</xdr:row>
      <xdr:rowOff>352900</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2E00-000028000000}"/>
            </a:ext>
          </a:extLst>
        </xdr:cNvPr>
        <xdr:cNvSpPr/>
      </xdr:nvSpPr>
      <xdr:spPr>
        <a:xfrm>
          <a:off x="9409748" y="27713463"/>
          <a:ext cx="2076450" cy="3810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263367</xdr:colOff>
      <xdr:row>36</xdr:row>
      <xdr:rowOff>892968</xdr:rowOff>
    </xdr:from>
    <xdr:ext cx="307145" cy="306745"/>
    <xdr:pic>
      <xdr:nvPicPr>
        <xdr:cNvPr id="41" name="Imagen 40" descr="Dedo Clic Aquí PNG transparente - StickPNG">
          <a:extLst>
            <a:ext uri="{FF2B5EF4-FFF2-40B4-BE49-F238E27FC236}">
              <a16:creationId xmlns:a16="http://schemas.microsoft.com/office/drawing/2014/main" id="{00000000-0008-0000-2E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2617" y="277296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7.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2F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2F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2F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30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30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30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30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30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30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30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30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30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30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30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LABORATORIO DE PATOLOGÍA</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201283</xdr:colOff>
      <xdr:row>14</xdr:row>
      <xdr:rowOff>1251169</xdr:rowOff>
    </xdr:from>
    <xdr:to>
      <xdr:col>4</xdr:col>
      <xdr:colOff>2259365</xdr:colOff>
      <xdr:row>14</xdr:row>
      <xdr:rowOff>1624641</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3000-00000E000000}"/>
            </a:ext>
          </a:extLst>
        </xdr:cNvPr>
        <xdr:cNvSpPr/>
      </xdr:nvSpPr>
      <xdr:spPr>
        <a:xfrm>
          <a:off x="9436723" y="6752809"/>
          <a:ext cx="2058082" cy="37347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264255</xdr:colOff>
      <xdr:row>14</xdr:row>
      <xdr:rowOff>1277257</xdr:rowOff>
    </xdr:from>
    <xdr:ext cx="307145" cy="306745"/>
    <xdr:pic>
      <xdr:nvPicPr>
        <xdr:cNvPr id="15" name="Imagen 14" descr="Dedo Clic Aquí PNG transparente - StickPNG">
          <a:extLst>
            <a:ext uri="{FF2B5EF4-FFF2-40B4-BE49-F238E27FC236}">
              <a16:creationId xmlns:a16="http://schemas.microsoft.com/office/drawing/2014/main" id="{00000000-0008-0000-30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9695" y="677889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120923</xdr:colOff>
      <xdr:row>20</xdr:row>
      <xdr:rowOff>614716</xdr:rowOff>
    </xdr:from>
    <xdr:to>
      <xdr:col>4</xdr:col>
      <xdr:colOff>2182168</xdr:colOff>
      <xdr:row>20</xdr:row>
      <xdr:rowOff>939818</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3000-000010000000}"/>
            </a:ext>
          </a:extLst>
        </xdr:cNvPr>
        <xdr:cNvSpPr/>
      </xdr:nvSpPr>
      <xdr:spPr>
        <a:xfrm>
          <a:off x="9356363" y="12349516"/>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155742</xdr:colOff>
      <xdr:row>20</xdr:row>
      <xdr:rowOff>613601</xdr:rowOff>
    </xdr:from>
    <xdr:ext cx="307145" cy="306745"/>
    <xdr:pic>
      <xdr:nvPicPr>
        <xdr:cNvPr id="17" name="Imagen 16" descr="Dedo Clic Aquí PNG transparente - StickPNG">
          <a:extLst>
            <a:ext uri="{FF2B5EF4-FFF2-40B4-BE49-F238E27FC236}">
              <a16:creationId xmlns:a16="http://schemas.microsoft.com/office/drawing/2014/main" id="{00000000-0008-0000-30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91182" y="123484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27</xdr:row>
      <xdr:rowOff>57151</xdr:rowOff>
    </xdr:from>
    <xdr:to>
      <xdr:col>4</xdr:col>
      <xdr:colOff>2209800</xdr:colOff>
      <xdr:row>27</xdr:row>
      <xdr:rowOff>400051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3000-000012000000}"/>
            </a:ext>
          </a:extLst>
        </xdr:cNvPr>
        <xdr:cNvSpPr/>
      </xdr:nvSpPr>
      <xdr:spPr>
        <a:xfrm>
          <a:off x="9397365" y="1732407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200025</xdr:colOff>
      <xdr:row>27</xdr:row>
      <xdr:rowOff>85725</xdr:rowOff>
    </xdr:from>
    <xdr:ext cx="307145" cy="306745"/>
    <xdr:pic>
      <xdr:nvPicPr>
        <xdr:cNvPr id="19" name="Imagen 18" descr="Dedo Clic Aquí PNG transparente - StickPNG">
          <a:extLst>
            <a:ext uri="{FF2B5EF4-FFF2-40B4-BE49-F238E27FC236}">
              <a16:creationId xmlns:a16="http://schemas.microsoft.com/office/drawing/2014/main" id="{00000000-0008-0000-30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5465" y="1735264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28</xdr:row>
      <xdr:rowOff>583901</xdr:rowOff>
    </xdr:from>
    <xdr:to>
      <xdr:col>4</xdr:col>
      <xdr:colOff>2209441</xdr:colOff>
      <xdr:row>28</xdr:row>
      <xdr:rowOff>955376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3000-000014000000}"/>
            </a:ext>
          </a:extLst>
        </xdr:cNvPr>
        <xdr:cNvSpPr/>
      </xdr:nvSpPr>
      <xdr:spPr>
        <a:xfrm>
          <a:off x="9377956" y="2041114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218536</xdr:colOff>
      <xdr:row>28</xdr:row>
      <xdr:rowOff>626854</xdr:rowOff>
    </xdr:from>
    <xdr:ext cx="307145" cy="306745"/>
    <xdr:pic>
      <xdr:nvPicPr>
        <xdr:cNvPr id="21" name="Imagen 20" descr="Dedo Clic Aquí PNG transparente - StickPNG">
          <a:extLst>
            <a:ext uri="{FF2B5EF4-FFF2-40B4-BE49-F238E27FC236}">
              <a16:creationId xmlns:a16="http://schemas.microsoft.com/office/drawing/2014/main" id="{00000000-0008-0000-30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3976" y="2045409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145643</xdr:colOff>
      <xdr:row>30</xdr:row>
      <xdr:rowOff>2713009</xdr:rowOff>
    </xdr:from>
    <xdr:to>
      <xdr:col>4</xdr:col>
      <xdr:colOff>2216378</xdr:colOff>
      <xdr:row>30</xdr:row>
      <xdr:rowOff>3082579</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3000-000018000000}"/>
            </a:ext>
          </a:extLst>
        </xdr:cNvPr>
        <xdr:cNvSpPr/>
      </xdr:nvSpPr>
      <xdr:spPr>
        <a:xfrm>
          <a:off x="9384893" y="25799228"/>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201223</xdr:colOff>
      <xdr:row>30</xdr:row>
      <xdr:rowOff>2741132</xdr:rowOff>
    </xdr:from>
    <xdr:ext cx="307145" cy="306745"/>
    <xdr:pic>
      <xdr:nvPicPr>
        <xdr:cNvPr id="25" name="Imagen 24" descr="Dedo Clic Aquí PNG transparente - StickPNG">
          <a:extLst>
            <a:ext uri="{FF2B5EF4-FFF2-40B4-BE49-F238E27FC236}">
              <a16:creationId xmlns:a16="http://schemas.microsoft.com/office/drawing/2014/main" id="{00000000-0008-0000-30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0473" y="2582735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36</xdr:row>
      <xdr:rowOff>119152</xdr:rowOff>
    </xdr:from>
    <xdr:to>
      <xdr:col>4</xdr:col>
      <xdr:colOff>2288948</xdr:colOff>
      <xdr:row>37</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3000-00001A000000}"/>
            </a:ext>
          </a:extLst>
        </xdr:cNvPr>
        <xdr:cNvSpPr/>
      </xdr:nvSpPr>
      <xdr:spPr>
        <a:xfrm>
          <a:off x="9457463" y="2838935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36</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30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2840822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170724</xdr:colOff>
      <xdr:row>52</xdr:row>
      <xdr:rowOff>2874665</xdr:rowOff>
    </xdr:from>
    <xdr:to>
      <xdr:col>4</xdr:col>
      <xdr:colOff>2237649</xdr:colOff>
      <xdr:row>53</xdr:row>
      <xdr:rowOff>140990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3000-00001C000000}"/>
            </a:ext>
          </a:extLst>
        </xdr:cNvPr>
        <xdr:cNvSpPr/>
      </xdr:nvSpPr>
      <xdr:spPr>
        <a:xfrm>
          <a:off x="9409974" y="4020314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205375</xdr:colOff>
      <xdr:row>52</xdr:row>
      <xdr:rowOff>2918120</xdr:rowOff>
    </xdr:from>
    <xdr:ext cx="307145" cy="306745"/>
    <xdr:pic>
      <xdr:nvPicPr>
        <xdr:cNvPr id="29" name="Imagen 28" descr="Dedo Clic Aquí PNG transparente - StickPNG">
          <a:extLst>
            <a:ext uri="{FF2B5EF4-FFF2-40B4-BE49-F238E27FC236}">
              <a16:creationId xmlns:a16="http://schemas.microsoft.com/office/drawing/2014/main" id="{00000000-0008-0000-30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4625" y="4024659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30</xdr:row>
      <xdr:rowOff>1166813</xdr:rowOff>
    </xdr:from>
    <xdr:to>
      <xdr:col>4</xdr:col>
      <xdr:colOff>2259330</xdr:colOff>
      <xdr:row>30</xdr:row>
      <xdr:rowOff>1526858</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3000-00001E000000}"/>
            </a:ext>
          </a:extLst>
        </xdr:cNvPr>
        <xdr:cNvSpPr/>
      </xdr:nvSpPr>
      <xdr:spPr>
        <a:xfrm>
          <a:off x="9429750" y="24253032"/>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342900</xdr:colOff>
      <xdr:row>30</xdr:row>
      <xdr:rowOff>1183958</xdr:rowOff>
    </xdr:from>
    <xdr:ext cx="307145" cy="306745"/>
    <xdr:pic>
      <xdr:nvPicPr>
        <xdr:cNvPr id="31" name="Imagen 30" descr="Dedo Clic Aquí PNG transparente - StickPNG">
          <a:extLst>
            <a:ext uri="{FF2B5EF4-FFF2-40B4-BE49-F238E27FC236}">
              <a16:creationId xmlns:a16="http://schemas.microsoft.com/office/drawing/2014/main" id="{00000000-0008-0000-30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2150" y="2427017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186214</xdr:colOff>
      <xdr:row>48</xdr:row>
      <xdr:rowOff>90965</xdr:rowOff>
    </xdr:from>
    <xdr:to>
      <xdr:col>4</xdr:col>
      <xdr:colOff>2260759</xdr:colOff>
      <xdr:row>49</xdr:row>
      <xdr:rowOff>52865</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3000-000020000000}"/>
            </a:ext>
          </a:extLst>
        </xdr:cNvPr>
        <xdr:cNvSpPr/>
      </xdr:nvSpPr>
      <xdr:spPr>
        <a:xfrm>
          <a:off x="9425464" y="34654809"/>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338614</xdr:colOff>
      <xdr:row>48</xdr:row>
      <xdr:rowOff>129065</xdr:rowOff>
    </xdr:from>
    <xdr:ext cx="307145" cy="306745"/>
    <xdr:pic>
      <xdr:nvPicPr>
        <xdr:cNvPr id="33" name="Imagen 32" descr="Dedo Clic Aquí PNG transparente - StickPNG">
          <a:extLst>
            <a:ext uri="{FF2B5EF4-FFF2-40B4-BE49-F238E27FC236}">
              <a16:creationId xmlns:a16="http://schemas.microsoft.com/office/drawing/2014/main" id="{00000000-0008-0000-30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7864" y="3469290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184309</xdr:colOff>
      <xdr:row>46</xdr:row>
      <xdr:rowOff>129065</xdr:rowOff>
    </xdr:from>
    <xdr:to>
      <xdr:col>4</xdr:col>
      <xdr:colOff>2272189</xdr:colOff>
      <xdr:row>46</xdr:row>
      <xdr:rowOff>519590</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3000-000022000000}"/>
            </a:ext>
          </a:extLst>
        </xdr:cNvPr>
        <xdr:cNvSpPr/>
      </xdr:nvSpPr>
      <xdr:spPr>
        <a:xfrm>
          <a:off x="9423559" y="33716596"/>
          <a:ext cx="2087880"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336709</xdr:colOff>
      <xdr:row>46</xdr:row>
      <xdr:rowOff>167165</xdr:rowOff>
    </xdr:from>
    <xdr:ext cx="307145" cy="306745"/>
    <xdr:pic>
      <xdr:nvPicPr>
        <xdr:cNvPr id="35" name="Imagen 34" descr="Dedo Clic Aquí PNG transparente - StickPNG">
          <a:extLst>
            <a:ext uri="{FF2B5EF4-FFF2-40B4-BE49-F238E27FC236}">
              <a16:creationId xmlns:a16="http://schemas.microsoft.com/office/drawing/2014/main" id="{00000000-0008-0000-30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5959" y="3375469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45</xdr:row>
      <xdr:rowOff>273844</xdr:rowOff>
    </xdr:from>
    <xdr:to>
      <xdr:col>4</xdr:col>
      <xdr:colOff>2274094</xdr:colOff>
      <xdr:row>45</xdr:row>
      <xdr:rowOff>675799</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3000-000024000000}"/>
            </a:ext>
          </a:extLst>
        </xdr:cNvPr>
        <xdr:cNvSpPr/>
      </xdr:nvSpPr>
      <xdr:spPr>
        <a:xfrm>
          <a:off x="9417844" y="32658844"/>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330994</xdr:colOff>
      <xdr:row>45</xdr:row>
      <xdr:rowOff>311944</xdr:rowOff>
    </xdr:from>
    <xdr:ext cx="307145" cy="306745"/>
    <xdr:pic>
      <xdr:nvPicPr>
        <xdr:cNvPr id="37" name="Imagen 36" descr="Dedo Clic Aquí PNG transparente - StickPNG">
          <a:extLst>
            <a:ext uri="{FF2B5EF4-FFF2-40B4-BE49-F238E27FC236}">
              <a16:creationId xmlns:a16="http://schemas.microsoft.com/office/drawing/2014/main" id="{00000000-0008-0000-30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0244" y="3269694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176689</xdr:colOff>
      <xdr:row>40</xdr:row>
      <xdr:rowOff>321469</xdr:rowOff>
    </xdr:from>
    <xdr:to>
      <xdr:col>4</xdr:col>
      <xdr:colOff>2251234</xdr:colOff>
      <xdr:row>41</xdr:row>
      <xdr:rowOff>262414</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3000-000026000000}"/>
            </a:ext>
          </a:extLst>
        </xdr:cNvPr>
        <xdr:cNvSpPr/>
      </xdr:nvSpPr>
      <xdr:spPr>
        <a:xfrm>
          <a:off x="9415939" y="29991844"/>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329089</xdr:colOff>
      <xdr:row>40</xdr:row>
      <xdr:rowOff>340519</xdr:rowOff>
    </xdr:from>
    <xdr:ext cx="307145" cy="306745"/>
    <xdr:pic>
      <xdr:nvPicPr>
        <xdr:cNvPr id="39" name="Imagen 38" descr="Dedo Clic Aquí PNG transparente - StickPNG">
          <a:extLst>
            <a:ext uri="{FF2B5EF4-FFF2-40B4-BE49-F238E27FC236}">
              <a16:creationId xmlns:a16="http://schemas.microsoft.com/office/drawing/2014/main" id="{00000000-0008-0000-30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8339" y="3001089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43</xdr:row>
      <xdr:rowOff>19526</xdr:rowOff>
    </xdr:from>
    <xdr:to>
      <xdr:col>4</xdr:col>
      <xdr:colOff>2231231</xdr:colOff>
      <xdr:row>43</xdr:row>
      <xdr:rowOff>394811</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3000-000028000000}"/>
            </a:ext>
          </a:extLst>
        </xdr:cNvPr>
        <xdr:cNvSpPr/>
      </xdr:nvSpPr>
      <xdr:spPr>
        <a:xfrm>
          <a:off x="9394031" y="31452026"/>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247650</xdr:colOff>
      <xdr:row>43</xdr:row>
      <xdr:rowOff>39529</xdr:rowOff>
    </xdr:from>
    <xdr:ext cx="307145" cy="306745"/>
    <xdr:pic>
      <xdr:nvPicPr>
        <xdr:cNvPr id="41" name="Imagen 40" descr="Dedo Clic Aquí PNG transparente - StickPNG">
          <a:extLst>
            <a:ext uri="{FF2B5EF4-FFF2-40B4-BE49-F238E27FC236}">
              <a16:creationId xmlns:a16="http://schemas.microsoft.com/office/drawing/2014/main" id="{00000000-0008-0000-30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6900" y="3147202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9.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31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31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31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50.xml><?xml version="1.0" encoding="utf-8"?>
<xdr:wsDr xmlns:xdr="http://schemas.openxmlformats.org/drawingml/2006/spreadsheetDrawing" xmlns:a="http://schemas.openxmlformats.org/drawingml/2006/main">
  <xdr:twoCellAnchor>
    <xdr:from>
      <xdr:col>4</xdr:col>
      <xdr:colOff>91440</xdr:colOff>
      <xdr:row>11</xdr:row>
      <xdr:rowOff>670560</xdr:rowOff>
    </xdr:from>
    <xdr:to>
      <xdr:col>4</xdr:col>
      <xdr:colOff>2149522</xdr:colOff>
      <xdr:row>12</xdr:row>
      <xdr:rowOff>297272</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3200-000002000000}"/>
            </a:ext>
          </a:extLst>
        </xdr:cNvPr>
        <xdr:cNvSpPr/>
      </xdr:nvSpPr>
      <xdr:spPr>
        <a:xfrm>
          <a:off x="9326880" y="5951220"/>
          <a:ext cx="2058082" cy="37347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91440</xdr:colOff>
      <xdr:row>11</xdr:row>
      <xdr:rowOff>670560</xdr:rowOff>
    </xdr:from>
    <xdr:ext cx="307145" cy="306745"/>
    <xdr:pic>
      <xdr:nvPicPr>
        <xdr:cNvPr id="3" name="Imagen 2" descr="Dedo Clic Aquí PNG transparente - StickPNG">
          <a:extLst>
            <a:ext uri="{FF2B5EF4-FFF2-40B4-BE49-F238E27FC236}">
              <a16:creationId xmlns:a16="http://schemas.microsoft.com/office/drawing/2014/main" id="{00000000-0008-0000-32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326880" y="595122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381000</xdr:colOff>
      <xdr:row>1</xdr:row>
      <xdr:rowOff>228600</xdr:rowOff>
    </xdr:from>
    <xdr:to>
      <xdr:col>4</xdr:col>
      <xdr:colOff>2362200</xdr:colOff>
      <xdr:row>2</xdr:row>
      <xdr:rowOff>85726</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3200-000004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3200-000005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6" name="Rectángulo: esquinas redondeadas 5">
          <a:hlinkClick xmlns:r="http://schemas.openxmlformats.org/officeDocument/2006/relationships" r:id="rId5"/>
          <a:extLst>
            <a:ext uri="{FF2B5EF4-FFF2-40B4-BE49-F238E27FC236}">
              <a16:creationId xmlns:a16="http://schemas.microsoft.com/office/drawing/2014/main" id="{00000000-0008-0000-3200-000006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7" name="Rectángulo: esquinas redondeadas 6">
          <a:hlinkClick xmlns:r="http://schemas.openxmlformats.org/officeDocument/2006/relationships" r:id="rId6"/>
          <a:extLst>
            <a:ext uri="{FF2B5EF4-FFF2-40B4-BE49-F238E27FC236}">
              <a16:creationId xmlns:a16="http://schemas.microsoft.com/office/drawing/2014/main" id="{00000000-0008-0000-3200-000007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169544</xdr:rowOff>
    </xdr:to>
    <xdr:pic>
      <xdr:nvPicPr>
        <xdr:cNvPr id="8" name="Imagen 7">
          <a:extLst>
            <a:ext uri="{FF2B5EF4-FFF2-40B4-BE49-F238E27FC236}">
              <a16:creationId xmlns:a16="http://schemas.microsoft.com/office/drawing/2014/main" id="{00000000-0008-0000-3200-000008000000}"/>
            </a:ext>
          </a:extLst>
        </xdr:cNvPr>
        <xdr:cNvPicPr>
          <a:picLocks noChangeAspect="1"/>
        </xdr:cNvPicPr>
      </xdr:nvPicPr>
      <xdr:blipFill rotWithShape="1">
        <a:blip xmlns:r="http://schemas.openxmlformats.org/officeDocument/2006/relationships" r:embed="rId7">
          <a:extLst>
            <a:ext uri="{BEBA8EAE-BF5A-486C-A8C5-ECC9F3942E4B}">
              <a14:imgProps xmlns:a14="http://schemas.microsoft.com/office/drawing/2010/main">
                <a14:imgLayer r:embed="rId8">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3"/>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9" name="Imagen 8">
          <a:extLst>
            <a:ext uri="{FF2B5EF4-FFF2-40B4-BE49-F238E27FC236}">
              <a16:creationId xmlns:a16="http://schemas.microsoft.com/office/drawing/2014/main" id="{00000000-0008-0000-3200-000009000000}"/>
            </a:ext>
          </a:extLst>
        </xdr:cNvPr>
        <xdr:cNvPicPr>
          <a:picLocks noChangeAspect="1"/>
        </xdr:cNvPicPr>
      </xdr:nvPicPr>
      <xdr:blipFill>
        <a:blip xmlns:r="http://schemas.openxmlformats.org/officeDocument/2006/relationships" r:embed="rId9">
          <a:extLst>
            <a:ext uri="{BEBA8EAE-BF5A-486C-A8C5-ECC9F3942E4B}">
              <a14:imgProps xmlns:a14="http://schemas.microsoft.com/office/drawing/2010/main">
                <a14:imgLayer r:embed="rId10">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36193</xdr:rowOff>
    </xdr:to>
    <xdr:pic>
      <xdr:nvPicPr>
        <xdr:cNvPr id="10" name="Imagen 9">
          <a:extLst>
            <a:ext uri="{FF2B5EF4-FFF2-40B4-BE49-F238E27FC236}">
              <a16:creationId xmlns:a16="http://schemas.microsoft.com/office/drawing/2014/main" id="{00000000-0008-0000-3200-00000A000000}"/>
            </a:ext>
          </a:extLst>
        </xdr:cNvPr>
        <xdr:cNvPicPr>
          <a:picLocks noChangeAspect="1"/>
        </xdr:cNvPicPr>
      </xdr:nvPicPr>
      <xdr:blipFill>
        <a:blip xmlns:r="http://schemas.openxmlformats.org/officeDocument/2006/relationships" r:embed="rId11"/>
        <a:stretch>
          <a:fillRect/>
        </a:stretch>
      </xdr:blipFill>
      <xdr:spPr>
        <a:xfrm>
          <a:off x="7004686" y="1443990"/>
          <a:ext cx="661034" cy="657223"/>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18075</xdr:rowOff>
    </xdr:to>
    <xdr:pic>
      <xdr:nvPicPr>
        <xdr:cNvPr id="11" name="Imagen 10">
          <a:extLst>
            <a:ext uri="{FF2B5EF4-FFF2-40B4-BE49-F238E27FC236}">
              <a16:creationId xmlns:a16="http://schemas.microsoft.com/office/drawing/2014/main" id="{00000000-0008-0000-3200-00000B000000}"/>
            </a:ext>
          </a:extLst>
        </xdr:cNvPr>
        <xdr:cNvPicPr>
          <a:picLocks noChangeAspect="1"/>
        </xdr:cNvPicPr>
      </xdr:nvPicPr>
      <xdr:blipFill>
        <a:blip xmlns:r="http://schemas.openxmlformats.org/officeDocument/2006/relationships" r:embed="rId12"/>
        <a:stretch>
          <a:fillRect/>
        </a:stretch>
      </xdr:blipFill>
      <xdr:spPr>
        <a:xfrm flipH="1">
          <a:off x="9666353" y="1650490"/>
          <a:ext cx="443381" cy="444035"/>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3200-00000C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3" name="Diagrama de flujo: operación manual 12">
          <a:hlinkClick xmlns:r="http://schemas.openxmlformats.org/officeDocument/2006/relationships" r:id="rId14"/>
          <a:extLst>
            <a:ext uri="{FF2B5EF4-FFF2-40B4-BE49-F238E27FC236}">
              <a16:creationId xmlns:a16="http://schemas.microsoft.com/office/drawing/2014/main" id="{00000000-0008-0000-3200-00000D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4" name="Diagrama de flujo: operación manual 13">
          <a:hlinkClick xmlns:r="http://schemas.openxmlformats.org/officeDocument/2006/relationships" r:id="rId15"/>
          <a:extLst>
            <a:ext uri="{FF2B5EF4-FFF2-40B4-BE49-F238E27FC236}">
              <a16:creationId xmlns:a16="http://schemas.microsoft.com/office/drawing/2014/main" id="{00000000-0008-0000-3200-00000E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5" name="Rectángulo 14">
          <a:extLst>
            <a:ext uri="{FF2B5EF4-FFF2-40B4-BE49-F238E27FC236}">
              <a16:creationId xmlns:a16="http://schemas.microsoft.com/office/drawing/2014/main" id="{00000000-0008-0000-3200-00000F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DIÁLISIS</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161925</xdr:colOff>
      <xdr:row>27</xdr:row>
      <xdr:rowOff>57151</xdr:rowOff>
    </xdr:from>
    <xdr:to>
      <xdr:col>4</xdr:col>
      <xdr:colOff>2209800</xdr:colOff>
      <xdr:row>27</xdr:row>
      <xdr:rowOff>400051</xdr:rowOff>
    </xdr:to>
    <xdr:sp macro="" textlink="">
      <xdr:nvSpPr>
        <xdr:cNvPr id="16" name="Rectángulo: esquinas redondeadas 15">
          <a:hlinkClick xmlns:r="http://schemas.openxmlformats.org/officeDocument/2006/relationships" r:id="rId16"/>
          <a:extLst>
            <a:ext uri="{FF2B5EF4-FFF2-40B4-BE49-F238E27FC236}">
              <a16:creationId xmlns:a16="http://schemas.microsoft.com/office/drawing/2014/main" id="{00000000-0008-0000-3200-000010000000}"/>
            </a:ext>
          </a:extLst>
        </xdr:cNvPr>
        <xdr:cNvSpPr/>
      </xdr:nvSpPr>
      <xdr:spPr>
        <a:xfrm>
          <a:off x="9397365" y="2101977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200025</xdr:colOff>
      <xdr:row>27</xdr:row>
      <xdr:rowOff>85725</xdr:rowOff>
    </xdr:from>
    <xdr:ext cx="307145" cy="306745"/>
    <xdr:pic>
      <xdr:nvPicPr>
        <xdr:cNvPr id="17" name="Imagen 16" descr="Dedo Clic Aquí PNG transparente - StickPNG">
          <a:extLst>
            <a:ext uri="{FF2B5EF4-FFF2-40B4-BE49-F238E27FC236}">
              <a16:creationId xmlns:a16="http://schemas.microsoft.com/office/drawing/2014/main" id="{00000000-0008-0000-3200-000011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35465" y="2104834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28</xdr:row>
      <xdr:rowOff>583901</xdr:rowOff>
    </xdr:from>
    <xdr:to>
      <xdr:col>4</xdr:col>
      <xdr:colOff>2209441</xdr:colOff>
      <xdr:row>28</xdr:row>
      <xdr:rowOff>955376</xdr:rowOff>
    </xdr:to>
    <xdr:sp macro="" textlink="">
      <xdr:nvSpPr>
        <xdr:cNvPr id="18" name="Rectángulo: esquinas redondeadas 17">
          <a:hlinkClick xmlns:r="http://schemas.openxmlformats.org/officeDocument/2006/relationships" r:id="rId17"/>
          <a:extLst>
            <a:ext uri="{FF2B5EF4-FFF2-40B4-BE49-F238E27FC236}">
              <a16:creationId xmlns:a16="http://schemas.microsoft.com/office/drawing/2014/main" id="{00000000-0008-0000-3200-000012000000}"/>
            </a:ext>
          </a:extLst>
        </xdr:cNvPr>
        <xdr:cNvSpPr/>
      </xdr:nvSpPr>
      <xdr:spPr>
        <a:xfrm>
          <a:off x="9377956" y="2267428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218536</xdr:colOff>
      <xdr:row>28</xdr:row>
      <xdr:rowOff>626854</xdr:rowOff>
    </xdr:from>
    <xdr:ext cx="307145" cy="306745"/>
    <xdr:pic>
      <xdr:nvPicPr>
        <xdr:cNvPr id="19" name="Imagen 18" descr="Dedo Clic Aquí PNG transparente - StickPNG">
          <a:extLst>
            <a:ext uri="{FF2B5EF4-FFF2-40B4-BE49-F238E27FC236}">
              <a16:creationId xmlns:a16="http://schemas.microsoft.com/office/drawing/2014/main" id="{00000000-0008-0000-3200-00001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53976" y="227172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92169</xdr:colOff>
      <xdr:row>19</xdr:row>
      <xdr:rowOff>1304829</xdr:rowOff>
    </xdr:from>
    <xdr:to>
      <xdr:col>4</xdr:col>
      <xdr:colOff>2153414</xdr:colOff>
      <xdr:row>19</xdr:row>
      <xdr:rowOff>1629931</xdr:rowOff>
    </xdr:to>
    <xdr:sp macro="" textlink="">
      <xdr:nvSpPr>
        <xdr:cNvPr id="20" name="Rectángulo: esquinas redondeadas 19">
          <a:hlinkClick xmlns:r="http://schemas.openxmlformats.org/officeDocument/2006/relationships" r:id="rId1"/>
          <a:extLst>
            <a:ext uri="{FF2B5EF4-FFF2-40B4-BE49-F238E27FC236}">
              <a16:creationId xmlns:a16="http://schemas.microsoft.com/office/drawing/2014/main" id="{00000000-0008-0000-3200-000014000000}"/>
            </a:ext>
          </a:extLst>
        </xdr:cNvPr>
        <xdr:cNvSpPr/>
      </xdr:nvSpPr>
      <xdr:spPr>
        <a:xfrm>
          <a:off x="9327609" y="13070109"/>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141365</xdr:colOff>
      <xdr:row>19</xdr:row>
      <xdr:rowOff>1289337</xdr:rowOff>
    </xdr:from>
    <xdr:ext cx="307145" cy="306745"/>
    <xdr:pic>
      <xdr:nvPicPr>
        <xdr:cNvPr id="21" name="Imagen 20" descr="Dedo Clic Aquí PNG transparente - StickPNG">
          <a:extLst>
            <a:ext uri="{FF2B5EF4-FFF2-40B4-BE49-F238E27FC236}">
              <a16:creationId xmlns:a16="http://schemas.microsoft.com/office/drawing/2014/main" id="{00000000-0008-0000-3200-00001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376805" y="1305461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145643</xdr:colOff>
      <xdr:row>31</xdr:row>
      <xdr:rowOff>2653477</xdr:rowOff>
    </xdr:from>
    <xdr:to>
      <xdr:col>4</xdr:col>
      <xdr:colOff>2216378</xdr:colOff>
      <xdr:row>31</xdr:row>
      <xdr:rowOff>3023047</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3200-000018000000}"/>
            </a:ext>
          </a:extLst>
        </xdr:cNvPr>
        <xdr:cNvSpPr/>
      </xdr:nvSpPr>
      <xdr:spPr>
        <a:xfrm>
          <a:off x="9384893" y="30549821"/>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201223</xdr:colOff>
      <xdr:row>31</xdr:row>
      <xdr:rowOff>2681600</xdr:rowOff>
    </xdr:from>
    <xdr:ext cx="307145" cy="306745"/>
    <xdr:pic>
      <xdr:nvPicPr>
        <xdr:cNvPr id="25" name="Imagen 24" descr="Dedo Clic Aquí PNG transparente - StickPNG">
          <a:extLst>
            <a:ext uri="{FF2B5EF4-FFF2-40B4-BE49-F238E27FC236}">
              <a16:creationId xmlns:a16="http://schemas.microsoft.com/office/drawing/2014/main" id="{00000000-0008-0000-3200-00001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40473" y="3057794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37</xdr:row>
      <xdr:rowOff>119152</xdr:rowOff>
    </xdr:from>
    <xdr:to>
      <xdr:col>4</xdr:col>
      <xdr:colOff>2288948</xdr:colOff>
      <xdr:row>38</xdr:row>
      <xdr:rowOff>237657</xdr:rowOff>
    </xdr:to>
    <xdr:sp macro="" textlink="">
      <xdr:nvSpPr>
        <xdr:cNvPr id="26" name="Rectángulo: esquinas redondeadas 25">
          <a:hlinkClick xmlns:r="http://schemas.openxmlformats.org/officeDocument/2006/relationships" r:id="rId1"/>
          <a:extLst>
            <a:ext uri="{FF2B5EF4-FFF2-40B4-BE49-F238E27FC236}">
              <a16:creationId xmlns:a16="http://schemas.microsoft.com/office/drawing/2014/main" id="{00000000-0008-0000-3200-00001A000000}"/>
            </a:ext>
          </a:extLst>
        </xdr:cNvPr>
        <xdr:cNvSpPr/>
      </xdr:nvSpPr>
      <xdr:spPr>
        <a:xfrm>
          <a:off x="9457463" y="3268703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37</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3200-00001B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15978" y="327059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199299</xdr:colOff>
      <xdr:row>53</xdr:row>
      <xdr:rowOff>2950865</xdr:rowOff>
    </xdr:from>
    <xdr:to>
      <xdr:col>4</xdr:col>
      <xdr:colOff>2266224</xdr:colOff>
      <xdr:row>54</xdr:row>
      <xdr:rowOff>321965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3200-00001C000000}"/>
            </a:ext>
          </a:extLst>
        </xdr:cNvPr>
        <xdr:cNvSpPr/>
      </xdr:nvSpPr>
      <xdr:spPr>
        <a:xfrm>
          <a:off x="9438549" y="4364166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233950</xdr:colOff>
      <xdr:row>53</xdr:row>
      <xdr:rowOff>2994320</xdr:rowOff>
    </xdr:from>
    <xdr:ext cx="307145" cy="306745"/>
    <xdr:pic>
      <xdr:nvPicPr>
        <xdr:cNvPr id="29" name="Imagen 28" descr="Dedo Clic Aquí PNG transparente - StickPNG">
          <a:extLst>
            <a:ext uri="{FF2B5EF4-FFF2-40B4-BE49-F238E27FC236}">
              <a16:creationId xmlns:a16="http://schemas.microsoft.com/office/drawing/2014/main" id="{00000000-0008-0000-3200-00001D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473200" y="4368512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31</xdr:row>
      <xdr:rowOff>1154906</xdr:rowOff>
    </xdr:from>
    <xdr:to>
      <xdr:col>4</xdr:col>
      <xdr:colOff>2235518</xdr:colOff>
      <xdr:row>31</xdr:row>
      <xdr:rowOff>1514951</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3200-00001E000000}"/>
            </a:ext>
          </a:extLst>
        </xdr:cNvPr>
        <xdr:cNvSpPr/>
      </xdr:nvSpPr>
      <xdr:spPr>
        <a:xfrm>
          <a:off x="9405938" y="29051250"/>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31</xdr:row>
      <xdr:rowOff>1172051</xdr:rowOff>
    </xdr:from>
    <xdr:ext cx="307145" cy="306745"/>
    <xdr:pic>
      <xdr:nvPicPr>
        <xdr:cNvPr id="31" name="Imagen 30" descr="Dedo Clic Aquí PNG transparente - StickPNG">
          <a:extLst>
            <a:ext uri="{FF2B5EF4-FFF2-40B4-BE49-F238E27FC236}">
              <a16:creationId xmlns:a16="http://schemas.microsoft.com/office/drawing/2014/main" id="{00000000-0008-0000-3200-00001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58338" y="2906839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50</xdr:row>
      <xdr:rowOff>130969</xdr:rowOff>
    </xdr:from>
    <xdr:to>
      <xdr:col>4</xdr:col>
      <xdr:colOff>2248853</xdr:colOff>
      <xdr:row>51</xdr:row>
      <xdr:rowOff>92869</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3200-000020000000}"/>
            </a:ext>
          </a:extLst>
        </xdr:cNvPr>
        <xdr:cNvSpPr/>
      </xdr:nvSpPr>
      <xdr:spPr>
        <a:xfrm>
          <a:off x="9413558" y="38695313"/>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50</xdr:row>
      <xdr:rowOff>169069</xdr:rowOff>
    </xdr:from>
    <xdr:ext cx="307145" cy="306745"/>
    <xdr:pic>
      <xdr:nvPicPr>
        <xdr:cNvPr id="33" name="Imagen 32" descr="Dedo Clic Aquí PNG transparente - StickPNG">
          <a:extLst>
            <a:ext uri="{FF2B5EF4-FFF2-40B4-BE49-F238E27FC236}">
              <a16:creationId xmlns:a16="http://schemas.microsoft.com/office/drawing/2014/main" id="{00000000-0008-0000-3200-000021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65958" y="3873341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48</xdr:row>
      <xdr:rowOff>55721</xdr:rowOff>
    </xdr:from>
    <xdr:to>
      <xdr:col>4</xdr:col>
      <xdr:colOff>2260283</xdr:colOff>
      <xdr:row>49</xdr:row>
      <xdr:rowOff>21431</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3200-000022000000}"/>
            </a:ext>
          </a:extLst>
        </xdr:cNvPr>
        <xdr:cNvSpPr/>
      </xdr:nvSpPr>
      <xdr:spPr>
        <a:xfrm>
          <a:off x="9411653" y="37762815"/>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48</xdr:row>
      <xdr:rowOff>93821</xdr:rowOff>
    </xdr:from>
    <xdr:ext cx="307145" cy="306745"/>
    <xdr:pic>
      <xdr:nvPicPr>
        <xdr:cNvPr id="35" name="Imagen 34" descr="Dedo Clic Aquí PNG transparente - StickPNG">
          <a:extLst>
            <a:ext uri="{FF2B5EF4-FFF2-40B4-BE49-F238E27FC236}">
              <a16:creationId xmlns:a16="http://schemas.microsoft.com/office/drawing/2014/main" id="{00000000-0008-0000-3200-00002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64053" y="3780091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46</xdr:row>
      <xdr:rowOff>309562</xdr:rowOff>
    </xdr:from>
    <xdr:to>
      <xdr:col>4</xdr:col>
      <xdr:colOff>2262188</xdr:colOff>
      <xdr:row>46</xdr:row>
      <xdr:rowOff>711517</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3200-000024000000}"/>
            </a:ext>
          </a:extLst>
        </xdr:cNvPr>
        <xdr:cNvSpPr/>
      </xdr:nvSpPr>
      <xdr:spPr>
        <a:xfrm>
          <a:off x="9405938" y="36706968"/>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46</xdr:row>
      <xdr:rowOff>347662</xdr:rowOff>
    </xdr:from>
    <xdr:ext cx="307145" cy="306745"/>
    <xdr:pic>
      <xdr:nvPicPr>
        <xdr:cNvPr id="37" name="Imagen 36" descr="Dedo Clic Aquí PNG transparente - StickPNG">
          <a:extLst>
            <a:ext uri="{FF2B5EF4-FFF2-40B4-BE49-F238E27FC236}">
              <a16:creationId xmlns:a16="http://schemas.microsoft.com/office/drawing/2014/main" id="{00000000-0008-0000-3200-00002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58338" y="3674506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212408</xdr:colOff>
      <xdr:row>41</xdr:row>
      <xdr:rowOff>321468</xdr:rowOff>
    </xdr:from>
    <xdr:to>
      <xdr:col>4</xdr:col>
      <xdr:colOff>2286953</xdr:colOff>
      <xdr:row>42</xdr:row>
      <xdr:rowOff>262413</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3200-000026000000}"/>
            </a:ext>
          </a:extLst>
        </xdr:cNvPr>
        <xdr:cNvSpPr/>
      </xdr:nvSpPr>
      <xdr:spPr>
        <a:xfrm>
          <a:off x="9451658" y="34313812"/>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364808</xdr:colOff>
      <xdr:row>41</xdr:row>
      <xdr:rowOff>340518</xdr:rowOff>
    </xdr:from>
    <xdr:ext cx="307145" cy="306745"/>
    <xdr:pic>
      <xdr:nvPicPr>
        <xdr:cNvPr id="39" name="Imagen 38" descr="Dedo Clic Aquí PNG transparente - StickPNG">
          <a:extLst>
            <a:ext uri="{FF2B5EF4-FFF2-40B4-BE49-F238E27FC236}">
              <a16:creationId xmlns:a16="http://schemas.microsoft.com/office/drawing/2014/main" id="{00000000-0008-0000-3200-000027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604058" y="343328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44</xdr:row>
      <xdr:rowOff>19525</xdr:rowOff>
    </xdr:from>
    <xdr:to>
      <xdr:col>4</xdr:col>
      <xdr:colOff>2266950</xdr:colOff>
      <xdr:row>44</xdr:row>
      <xdr:rowOff>394810</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3200-000028000000}"/>
            </a:ext>
          </a:extLst>
        </xdr:cNvPr>
        <xdr:cNvSpPr/>
      </xdr:nvSpPr>
      <xdr:spPr>
        <a:xfrm>
          <a:off x="9429750" y="35773994"/>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283369</xdr:colOff>
      <xdr:row>44</xdr:row>
      <xdr:rowOff>39528</xdr:rowOff>
    </xdr:from>
    <xdr:ext cx="307145" cy="306745"/>
    <xdr:pic>
      <xdr:nvPicPr>
        <xdr:cNvPr id="41" name="Imagen 40" descr="Dedo Clic Aquí PNG transparente - StickPNG">
          <a:extLst>
            <a:ext uri="{FF2B5EF4-FFF2-40B4-BE49-F238E27FC236}">
              <a16:creationId xmlns:a16="http://schemas.microsoft.com/office/drawing/2014/main" id="{00000000-0008-0000-3200-00002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22619" y="3579399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1.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33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33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33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52.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34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34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34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34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34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34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34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34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34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34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34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34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HOSPITALIZACIÓN</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152400</xdr:colOff>
      <xdr:row>12</xdr:row>
      <xdr:rowOff>622300</xdr:rowOff>
    </xdr:from>
    <xdr:to>
      <xdr:col>4</xdr:col>
      <xdr:colOff>2174922</xdr:colOff>
      <xdr:row>12</xdr:row>
      <xdr:rowOff>944972</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3400-00000E000000}"/>
            </a:ext>
          </a:extLst>
        </xdr:cNvPr>
        <xdr:cNvSpPr/>
      </xdr:nvSpPr>
      <xdr:spPr>
        <a:xfrm>
          <a:off x="9387840" y="5956300"/>
          <a:ext cx="2022522" cy="32267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154940</xdr:colOff>
      <xdr:row>12</xdr:row>
      <xdr:rowOff>632460</xdr:rowOff>
    </xdr:from>
    <xdr:ext cx="307145" cy="306745"/>
    <xdr:pic>
      <xdr:nvPicPr>
        <xdr:cNvPr id="15" name="Imagen 14" descr="Dedo Clic Aquí PNG transparente - StickPNG">
          <a:extLst>
            <a:ext uri="{FF2B5EF4-FFF2-40B4-BE49-F238E27FC236}">
              <a16:creationId xmlns:a16="http://schemas.microsoft.com/office/drawing/2014/main" id="{00000000-0008-0000-34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90380" y="59664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139700</xdr:colOff>
      <xdr:row>22</xdr:row>
      <xdr:rowOff>63500</xdr:rowOff>
    </xdr:from>
    <xdr:to>
      <xdr:col>4</xdr:col>
      <xdr:colOff>2200945</xdr:colOff>
      <xdr:row>22</xdr:row>
      <xdr:rowOff>388602</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3400-000010000000}"/>
            </a:ext>
          </a:extLst>
        </xdr:cNvPr>
        <xdr:cNvSpPr/>
      </xdr:nvSpPr>
      <xdr:spPr>
        <a:xfrm>
          <a:off x="9375140" y="14183360"/>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215900</xdr:colOff>
      <xdr:row>22</xdr:row>
      <xdr:rowOff>76200</xdr:rowOff>
    </xdr:from>
    <xdr:ext cx="307145" cy="306745"/>
    <xdr:pic>
      <xdr:nvPicPr>
        <xdr:cNvPr id="17" name="Imagen 16" descr="Dedo Clic Aquí PNG transparente - StickPNG">
          <a:extLst>
            <a:ext uri="{FF2B5EF4-FFF2-40B4-BE49-F238E27FC236}">
              <a16:creationId xmlns:a16="http://schemas.microsoft.com/office/drawing/2014/main" id="{00000000-0008-0000-34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1340" y="141960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29</xdr:row>
      <xdr:rowOff>1365251</xdr:rowOff>
    </xdr:from>
    <xdr:to>
      <xdr:col>4</xdr:col>
      <xdr:colOff>2273300</xdr:colOff>
      <xdr:row>29</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3400-000012000000}"/>
            </a:ext>
          </a:extLst>
        </xdr:cNvPr>
        <xdr:cNvSpPr/>
      </xdr:nvSpPr>
      <xdr:spPr>
        <a:xfrm>
          <a:off x="9460865" y="2283079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29</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34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2285936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129816</xdr:colOff>
      <xdr:row>31</xdr:row>
      <xdr:rowOff>685501</xdr:rowOff>
    </xdr:from>
    <xdr:to>
      <xdr:col>4</xdr:col>
      <xdr:colOff>2196741</xdr:colOff>
      <xdr:row>31</xdr:row>
      <xdr:rowOff>1056976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3400-000014000000}"/>
            </a:ext>
          </a:extLst>
        </xdr:cNvPr>
        <xdr:cNvSpPr/>
      </xdr:nvSpPr>
      <xdr:spPr>
        <a:xfrm>
          <a:off x="9365256" y="2626584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180436</xdr:colOff>
      <xdr:row>31</xdr:row>
      <xdr:rowOff>715754</xdr:rowOff>
    </xdr:from>
    <xdr:ext cx="307145" cy="306745"/>
    <xdr:pic>
      <xdr:nvPicPr>
        <xdr:cNvPr id="21" name="Imagen 20" descr="Dedo Clic Aquí PNG transparente - StickPNG">
          <a:extLst>
            <a:ext uri="{FF2B5EF4-FFF2-40B4-BE49-F238E27FC236}">
              <a16:creationId xmlns:a16="http://schemas.microsoft.com/office/drawing/2014/main" id="{00000000-0008-0000-34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5876" y="2629609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145643</xdr:colOff>
      <xdr:row>34</xdr:row>
      <xdr:rowOff>2677290</xdr:rowOff>
    </xdr:from>
    <xdr:to>
      <xdr:col>4</xdr:col>
      <xdr:colOff>2216378</xdr:colOff>
      <xdr:row>34</xdr:row>
      <xdr:rowOff>3046860</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3400-000018000000}"/>
            </a:ext>
          </a:extLst>
        </xdr:cNvPr>
        <xdr:cNvSpPr/>
      </xdr:nvSpPr>
      <xdr:spPr>
        <a:xfrm>
          <a:off x="9384893" y="34085978"/>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201223</xdr:colOff>
      <xdr:row>34</xdr:row>
      <xdr:rowOff>2705413</xdr:rowOff>
    </xdr:from>
    <xdr:ext cx="307145" cy="306745"/>
    <xdr:pic>
      <xdr:nvPicPr>
        <xdr:cNvPr id="25" name="Imagen 24" descr="Dedo Clic Aquí PNG transparente - StickPNG">
          <a:extLst>
            <a:ext uri="{FF2B5EF4-FFF2-40B4-BE49-F238E27FC236}">
              <a16:creationId xmlns:a16="http://schemas.microsoft.com/office/drawing/2014/main" id="{00000000-0008-0000-34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0473" y="341141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40</xdr:row>
      <xdr:rowOff>119152</xdr:rowOff>
    </xdr:from>
    <xdr:to>
      <xdr:col>4</xdr:col>
      <xdr:colOff>2288948</xdr:colOff>
      <xdr:row>41</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3400-00001A000000}"/>
            </a:ext>
          </a:extLst>
        </xdr:cNvPr>
        <xdr:cNvSpPr/>
      </xdr:nvSpPr>
      <xdr:spPr>
        <a:xfrm>
          <a:off x="9457463" y="3619223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40</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34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362111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56</xdr:row>
      <xdr:rowOff>2628900</xdr:rowOff>
    </xdr:from>
    <xdr:to>
      <xdr:col>4</xdr:col>
      <xdr:colOff>2247900</xdr:colOff>
      <xdr:row>57</xdr:row>
      <xdr:rowOff>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3400-00001C000000}"/>
            </a:ext>
          </a:extLst>
        </xdr:cNvPr>
        <xdr:cNvSpPr/>
      </xdr:nvSpPr>
      <xdr:spPr>
        <a:xfrm>
          <a:off x="9420225" y="467772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333375</xdr:colOff>
      <xdr:row>56</xdr:row>
      <xdr:rowOff>2657475</xdr:rowOff>
    </xdr:from>
    <xdr:ext cx="307145" cy="306745"/>
    <xdr:pic>
      <xdr:nvPicPr>
        <xdr:cNvPr id="29" name="Imagen 28" descr="Dedo Clic Aquí PNG transparente - StickPNG">
          <a:extLst>
            <a:ext uri="{FF2B5EF4-FFF2-40B4-BE49-F238E27FC236}">
              <a16:creationId xmlns:a16="http://schemas.microsoft.com/office/drawing/2014/main" id="{00000000-0008-0000-34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2625" y="468058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34</xdr:row>
      <xdr:rowOff>1154907</xdr:rowOff>
    </xdr:from>
    <xdr:to>
      <xdr:col>4</xdr:col>
      <xdr:colOff>2259330</xdr:colOff>
      <xdr:row>34</xdr:row>
      <xdr:rowOff>1514952</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3400-00001E000000}"/>
            </a:ext>
          </a:extLst>
        </xdr:cNvPr>
        <xdr:cNvSpPr/>
      </xdr:nvSpPr>
      <xdr:spPr>
        <a:xfrm>
          <a:off x="9429750" y="32563595"/>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342900</xdr:colOff>
      <xdr:row>34</xdr:row>
      <xdr:rowOff>1172052</xdr:rowOff>
    </xdr:from>
    <xdr:ext cx="307145" cy="306745"/>
    <xdr:pic>
      <xdr:nvPicPr>
        <xdr:cNvPr id="31" name="Imagen 30" descr="Dedo Clic Aquí PNG transparente - StickPNG">
          <a:extLst>
            <a:ext uri="{FF2B5EF4-FFF2-40B4-BE49-F238E27FC236}">
              <a16:creationId xmlns:a16="http://schemas.microsoft.com/office/drawing/2014/main" id="{00000000-0008-0000-34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2150" y="3258074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174307</xdr:colOff>
      <xdr:row>53</xdr:row>
      <xdr:rowOff>119065</xdr:rowOff>
    </xdr:from>
    <xdr:to>
      <xdr:col>4</xdr:col>
      <xdr:colOff>2248852</xdr:colOff>
      <xdr:row>54</xdr:row>
      <xdr:rowOff>80965</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3400-000020000000}"/>
            </a:ext>
          </a:extLst>
        </xdr:cNvPr>
        <xdr:cNvSpPr/>
      </xdr:nvSpPr>
      <xdr:spPr>
        <a:xfrm>
          <a:off x="9413557" y="42231471"/>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326707</xdr:colOff>
      <xdr:row>53</xdr:row>
      <xdr:rowOff>157165</xdr:rowOff>
    </xdr:from>
    <xdr:ext cx="307145" cy="306745"/>
    <xdr:pic>
      <xdr:nvPicPr>
        <xdr:cNvPr id="33" name="Imagen 32" descr="Dedo Clic Aquí PNG transparente - StickPNG">
          <a:extLst>
            <a:ext uri="{FF2B5EF4-FFF2-40B4-BE49-F238E27FC236}">
              <a16:creationId xmlns:a16="http://schemas.microsoft.com/office/drawing/2014/main" id="{00000000-0008-0000-34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7" y="4226957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172402</xdr:colOff>
      <xdr:row>51</xdr:row>
      <xdr:rowOff>43817</xdr:rowOff>
    </xdr:from>
    <xdr:to>
      <xdr:col>4</xdr:col>
      <xdr:colOff>2260282</xdr:colOff>
      <xdr:row>52</xdr:row>
      <xdr:rowOff>9527</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3400-000022000000}"/>
            </a:ext>
          </a:extLst>
        </xdr:cNvPr>
        <xdr:cNvSpPr/>
      </xdr:nvSpPr>
      <xdr:spPr>
        <a:xfrm>
          <a:off x="9411652" y="4129897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324802</xdr:colOff>
      <xdr:row>51</xdr:row>
      <xdr:rowOff>81917</xdr:rowOff>
    </xdr:from>
    <xdr:ext cx="307145" cy="306745"/>
    <xdr:pic>
      <xdr:nvPicPr>
        <xdr:cNvPr id="35" name="Imagen 34" descr="Dedo Clic Aquí PNG transparente - StickPNG">
          <a:extLst>
            <a:ext uri="{FF2B5EF4-FFF2-40B4-BE49-F238E27FC236}">
              <a16:creationId xmlns:a16="http://schemas.microsoft.com/office/drawing/2014/main" id="{00000000-0008-0000-34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2" y="4133707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166687</xdr:colOff>
      <xdr:row>49</xdr:row>
      <xdr:rowOff>297657</xdr:rowOff>
    </xdr:from>
    <xdr:to>
      <xdr:col>4</xdr:col>
      <xdr:colOff>2262187</xdr:colOff>
      <xdr:row>49</xdr:row>
      <xdr:rowOff>699612</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3400-000024000000}"/>
            </a:ext>
          </a:extLst>
        </xdr:cNvPr>
        <xdr:cNvSpPr/>
      </xdr:nvSpPr>
      <xdr:spPr>
        <a:xfrm>
          <a:off x="9405937" y="4024312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319087</xdr:colOff>
      <xdr:row>49</xdr:row>
      <xdr:rowOff>335757</xdr:rowOff>
    </xdr:from>
    <xdr:ext cx="307145" cy="306745"/>
    <xdr:pic>
      <xdr:nvPicPr>
        <xdr:cNvPr id="37" name="Imagen 36" descr="Dedo Clic Aquí PNG transparente - StickPNG">
          <a:extLst>
            <a:ext uri="{FF2B5EF4-FFF2-40B4-BE49-F238E27FC236}">
              <a16:creationId xmlns:a16="http://schemas.microsoft.com/office/drawing/2014/main" id="{00000000-0008-0000-34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7" y="402812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188595</xdr:colOff>
      <xdr:row>44</xdr:row>
      <xdr:rowOff>297657</xdr:rowOff>
    </xdr:from>
    <xdr:to>
      <xdr:col>4</xdr:col>
      <xdr:colOff>2263140</xdr:colOff>
      <xdr:row>45</xdr:row>
      <xdr:rowOff>238602</xdr:rowOff>
    </xdr:to>
    <xdr:sp macro="" textlink="">
      <xdr:nvSpPr>
        <xdr:cNvPr id="42" name="Rectángulo: esquinas redondeadas 41">
          <a:hlinkClick xmlns:r="http://schemas.openxmlformats.org/officeDocument/2006/relationships" r:id="rId24"/>
          <a:extLst>
            <a:ext uri="{FF2B5EF4-FFF2-40B4-BE49-F238E27FC236}">
              <a16:creationId xmlns:a16="http://schemas.microsoft.com/office/drawing/2014/main" id="{00000000-0008-0000-3400-00002A000000}"/>
            </a:ext>
          </a:extLst>
        </xdr:cNvPr>
        <xdr:cNvSpPr/>
      </xdr:nvSpPr>
      <xdr:spPr>
        <a:xfrm>
          <a:off x="9427845" y="37838063"/>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340995</xdr:colOff>
      <xdr:row>44</xdr:row>
      <xdr:rowOff>316707</xdr:rowOff>
    </xdr:from>
    <xdr:ext cx="307145" cy="306745"/>
    <xdr:pic>
      <xdr:nvPicPr>
        <xdr:cNvPr id="43" name="Imagen 42" descr="Dedo Clic Aquí PNG transparente - StickPNG">
          <a:extLst>
            <a:ext uri="{FF2B5EF4-FFF2-40B4-BE49-F238E27FC236}">
              <a16:creationId xmlns:a16="http://schemas.microsoft.com/office/drawing/2014/main" id="{00000000-0008-0000-3400-00002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0245" y="3785711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166687</xdr:colOff>
      <xdr:row>46</xdr:row>
      <xdr:rowOff>900589</xdr:rowOff>
    </xdr:from>
    <xdr:to>
      <xdr:col>4</xdr:col>
      <xdr:colOff>2243137</xdr:colOff>
      <xdr:row>47</xdr:row>
      <xdr:rowOff>370999</xdr:rowOff>
    </xdr:to>
    <xdr:sp macro="" textlink="">
      <xdr:nvSpPr>
        <xdr:cNvPr id="44" name="Rectángulo: esquinas redondeadas 43">
          <a:hlinkClick xmlns:r="http://schemas.openxmlformats.org/officeDocument/2006/relationships" r:id="rId25"/>
          <a:extLst>
            <a:ext uri="{FF2B5EF4-FFF2-40B4-BE49-F238E27FC236}">
              <a16:creationId xmlns:a16="http://schemas.microsoft.com/office/drawing/2014/main" id="{00000000-0008-0000-3400-00002C000000}"/>
            </a:ext>
          </a:extLst>
        </xdr:cNvPr>
        <xdr:cNvSpPr/>
      </xdr:nvSpPr>
      <xdr:spPr>
        <a:xfrm>
          <a:off x="9405937" y="39298245"/>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259556</xdr:colOff>
      <xdr:row>47</xdr:row>
      <xdr:rowOff>15717</xdr:rowOff>
    </xdr:from>
    <xdr:ext cx="307145" cy="306745"/>
    <xdr:pic>
      <xdr:nvPicPr>
        <xdr:cNvPr id="45" name="Imagen 44" descr="Dedo Clic Aquí PNG transparente - StickPNG">
          <a:extLst>
            <a:ext uri="{FF2B5EF4-FFF2-40B4-BE49-F238E27FC236}">
              <a16:creationId xmlns:a16="http://schemas.microsoft.com/office/drawing/2014/main" id="{00000000-0008-0000-3400-00002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6" y="3931824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3.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35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35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35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54.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36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36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36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36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36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36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36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36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36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36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36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36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HOSPITALIZACIÓN PACIENTE CRÓNICO</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139700</xdr:colOff>
      <xdr:row>11</xdr:row>
      <xdr:rowOff>304800</xdr:rowOff>
    </xdr:from>
    <xdr:to>
      <xdr:col>4</xdr:col>
      <xdr:colOff>2162222</xdr:colOff>
      <xdr:row>11</xdr:row>
      <xdr:rowOff>627472</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3600-00000E000000}"/>
            </a:ext>
          </a:extLst>
        </xdr:cNvPr>
        <xdr:cNvSpPr/>
      </xdr:nvSpPr>
      <xdr:spPr>
        <a:xfrm>
          <a:off x="9375140" y="5875020"/>
          <a:ext cx="2022522" cy="32267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152400</xdr:colOff>
      <xdr:row>11</xdr:row>
      <xdr:rowOff>317500</xdr:rowOff>
    </xdr:from>
    <xdr:ext cx="307145" cy="306745"/>
    <xdr:pic>
      <xdr:nvPicPr>
        <xdr:cNvPr id="15" name="Imagen 14" descr="Dedo Clic Aquí PNG transparente - StickPNG">
          <a:extLst>
            <a:ext uri="{FF2B5EF4-FFF2-40B4-BE49-F238E27FC236}">
              <a16:creationId xmlns:a16="http://schemas.microsoft.com/office/drawing/2014/main" id="{00000000-0008-0000-36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87840" y="588772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139700</xdr:colOff>
      <xdr:row>18</xdr:row>
      <xdr:rowOff>63500</xdr:rowOff>
    </xdr:from>
    <xdr:to>
      <xdr:col>4</xdr:col>
      <xdr:colOff>2200945</xdr:colOff>
      <xdr:row>18</xdr:row>
      <xdr:rowOff>388602</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3600-000010000000}"/>
            </a:ext>
          </a:extLst>
        </xdr:cNvPr>
        <xdr:cNvSpPr/>
      </xdr:nvSpPr>
      <xdr:spPr>
        <a:xfrm>
          <a:off x="9375140" y="12727940"/>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215900</xdr:colOff>
      <xdr:row>18</xdr:row>
      <xdr:rowOff>76200</xdr:rowOff>
    </xdr:from>
    <xdr:ext cx="307145" cy="306745"/>
    <xdr:pic>
      <xdr:nvPicPr>
        <xdr:cNvPr id="17" name="Imagen 16" descr="Dedo Clic Aquí PNG transparente - StickPNG">
          <a:extLst>
            <a:ext uri="{FF2B5EF4-FFF2-40B4-BE49-F238E27FC236}">
              <a16:creationId xmlns:a16="http://schemas.microsoft.com/office/drawing/2014/main" id="{00000000-0008-0000-36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1340" y="1274064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25</xdr:row>
      <xdr:rowOff>1365251</xdr:rowOff>
    </xdr:from>
    <xdr:to>
      <xdr:col>4</xdr:col>
      <xdr:colOff>2273300</xdr:colOff>
      <xdr:row>25</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3600-000012000000}"/>
            </a:ext>
          </a:extLst>
        </xdr:cNvPr>
        <xdr:cNvSpPr/>
      </xdr:nvSpPr>
      <xdr:spPr>
        <a:xfrm>
          <a:off x="9460865" y="2149729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25</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36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2152586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193316</xdr:colOff>
      <xdr:row>27</xdr:row>
      <xdr:rowOff>863301</xdr:rowOff>
    </xdr:from>
    <xdr:to>
      <xdr:col>4</xdr:col>
      <xdr:colOff>2260241</xdr:colOff>
      <xdr:row>27</xdr:row>
      <xdr:rowOff>1234776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3600-000014000000}"/>
            </a:ext>
          </a:extLst>
        </xdr:cNvPr>
        <xdr:cNvSpPr/>
      </xdr:nvSpPr>
      <xdr:spPr>
        <a:xfrm>
          <a:off x="9428756" y="2489678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180436</xdr:colOff>
      <xdr:row>27</xdr:row>
      <xdr:rowOff>880854</xdr:rowOff>
    </xdr:from>
    <xdr:ext cx="307145" cy="306745"/>
    <xdr:pic>
      <xdr:nvPicPr>
        <xdr:cNvPr id="21" name="Imagen 20" descr="Dedo Clic Aquí PNG transparente - StickPNG">
          <a:extLst>
            <a:ext uri="{FF2B5EF4-FFF2-40B4-BE49-F238E27FC236}">
              <a16:creationId xmlns:a16="http://schemas.microsoft.com/office/drawing/2014/main" id="{00000000-0008-0000-36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5876" y="249143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145643</xdr:colOff>
      <xdr:row>30</xdr:row>
      <xdr:rowOff>2677290</xdr:rowOff>
    </xdr:from>
    <xdr:to>
      <xdr:col>4</xdr:col>
      <xdr:colOff>2216378</xdr:colOff>
      <xdr:row>30</xdr:row>
      <xdr:rowOff>3046860</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3600-000018000000}"/>
            </a:ext>
          </a:extLst>
        </xdr:cNvPr>
        <xdr:cNvSpPr/>
      </xdr:nvSpPr>
      <xdr:spPr>
        <a:xfrm>
          <a:off x="9384893" y="33395415"/>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201223</xdr:colOff>
      <xdr:row>30</xdr:row>
      <xdr:rowOff>2705413</xdr:rowOff>
    </xdr:from>
    <xdr:ext cx="307145" cy="306745"/>
    <xdr:pic>
      <xdr:nvPicPr>
        <xdr:cNvPr id="25" name="Imagen 24" descr="Dedo Clic Aquí PNG transparente - StickPNG">
          <a:extLst>
            <a:ext uri="{FF2B5EF4-FFF2-40B4-BE49-F238E27FC236}">
              <a16:creationId xmlns:a16="http://schemas.microsoft.com/office/drawing/2014/main" id="{00000000-0008-0000-36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0473" y="3342353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36</xdr:row>
      <xdr:rowOff>119152</xdr:rowOff>
    </xdr:from>
    <xdr:to>
      <xdr:col>4</xdr:col>
      <xdr:colOff>2288948</xdr:colOff>
      <xdr:row>37</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3600-00001A000000}"/>
            </a:ext>
          </a:extLst>
        </xdr:cNvPr>
        <xdr:cNvSpPr/>
      </xdr:nvSpPr>
      <xdr:spPr>
        <a:xfrm>
          <a:off x="9457463" y="3549881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36</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36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3551768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52</xdr:row>
      <xdr:rowOff>2733675</xdr:rowOff>
    </xdr:from>
    <xdr:to>
      <xdr:col>4</xdr:col>
      <xdr:colOff>2257425</xdr:colOff>
      <xdr:row>52</xdr:row>
      <xdr:rowOff>3105150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3600-00001C000000}"/>
            </a:ext>
          </a:extLst>
        </xdr:cNvPr>
        <xdr:cNvSpPr/>
      </xdr:nvSpPr>
      <xdr:spPr>
        <a:xfrm>
          <a:off x="9429750" y="4535805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342900</xdr:colOff>
      <xdr:row>52</xdr:row>
      <xdr:rowOff>2762250</xdr:rowOff>
    </xdr:from>
    <xdr:ext cx="307145" cy="306745"/>
    <xdr:pic>
      <xdr:nvPicPr>
        <xdr:cNvPr id="29" name="Imagen 28" descr="Dedo Clic Aquí PNG transparente - StickPNG">
          <a:extLst>
            <a:ext uri="{FF2B5EF4-FFF2-40B4-BE49-F238E27FC236}">
              <a16:creationId xmlns:a16="http://schemas.microsoft.com/office/drawing/2014/main" id="{00000000-0008-0000-36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2150" y="453866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139065</xdr:colOff>
      <xdr:row>30</xdr:row>
      <xdr:rowOff>1137285</xdr:rowOff>
    </xdr:from>
    <xdr:to>
      <xdr:col>4</xdr:col>
      <xdr:colOff>2211705</xdr:colOff>
      <xdr:row>30</xdr:row>
      <xdr:rowOff>1506855</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3600-00001E000000}"/>
            </a:ext>
          </a:extLst>
        </xdr:cNvPr>
        <xdr:cNvSpPr/>
      </xdr:nvSpPr>
      <xdr:spPr>
        <a:xfrm>
          <a:off x="9378315" y="31855410"/>
          <a:ext cx="2072640"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291465</xdr:colOff>
      <xdr:row>30</xdr:row>
      <xdr:rowOff>1163955</xdr:rowOff>
    </xdr:from>
    <xdr:ext cx="307145" cy="306745"/>
    <xdr:pic>
      <xdr:nvPicPr>
        <xdr:cNvPr id="31" name="Imagen 30" descr="Dedo Clic Aquí PNG transparente - StickPNG">
          <a:extLst>
            <a:ext uri="{FF2B5EF4-FFF2-40B4-BE49-F238E27FC236}">
              <a16:creationId xmlns:a16="http://schemas.microsoft.com/office/drawing/2014/main" id="{00000000-0008-0000-36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715" y="3188208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49</xdr:row>
      <xdr:rowOff>95250</xdr:rowOff>
    </xdr:from>
    <xdr:to>
      <xdr:col>4</xdr:col>
      <xdr:colOff>2248853</xdr:colOff>
      <xdr:row>50</xdr:row>
      <xdr:rowOff>57150</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3600-000020000000}"/>
            </a:ext>
          </a:extLst>
        </xdr:cNvPr>
        <xdr:cNvSpPr/>
      </xdr:nvSpPr>
      <xdr:spPr>
        <a:xfrm>
          <a:off x="9413558" y="41564719"/>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49</xdr:row>
      <xdr:rowOff>133350</xdr:rowOff>
    </xdr:from>
    <xdr:ext cx="307145" cy="306745"/>
    <xdr:pic>
      <xdr:nvPicPr>
        <xdr:cNvPr id="33" name="Imagen 32" descr="Dedo Clic Aquí PNG transparente - StickPNG">
          <a:extLst>
            <a:ext uri="{FF2B5EF4-FFF2-40B4-BE49-F238E27FC236}">
              <a16:creationId xmlns:a16="http://schemas.microsoft.com/office/drawing/2014/main" id="{00000000-0008-0000-36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8" y="4160281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47</xdr:row>
      <xdr:rowOff>20002</xdr:rowOff>
    </xdr:from>
    <xdr:to>
      <xdr:col>4</xdr:col>
      <xdr:colOff>2260283</xdr:colOff>
      <xdr:row>47</xdr:row>
      <xdr:rowOff>414337</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3600-000022000000}"/>
            </a:ext>
          </a:extLst>
        </xdr:cNvPr>
        <xdr:cNvSpPr/>
      </xdr:nvSpPr>
      <xdr:spPr>
        <a:xfrm>
          <a:off x="9411653" y="40632221"/>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47</xdr:row>
      <xdr:rowOff>58102</xdr:rowOff>
    </xdr:from>
    <xdr:ext cx="307145" cy="306745"/>
    <xdr:pic>
      <xdr:nvPicPr>
        <xdr:cNvPr id="35" name="Imagen 34" descr="Dedo Clic Aquí PNG transparente - StickPNG">
          <a:extLst>
            <a:ext uri="{FF2B5EF4-FFF2-40B4-BE49-F238E27FC236}">
              <a16:creationId xmlns:a16="http://schemas.microsoft.com/office/drawing/2014/main" id="{00000000-0008-0000-36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3" y="4067032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45</xdr:row>
      <xdr:rowOff>273843</xdr:rowOff>
    </xdr:from>
    <xdr:to>
      <xdr:col>4</xdr:col>
      <xdr:colOff>2262188</xdr:colOff>
      <xdr:row>45</xdr:row>
      <xdr:rowOff>675798</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3600-000024000000}"/>
            </a:ext>
          </a:extLst>
        </xdr:cNvPr>
        <xdr:cNvSpPr/>
      </xdr:nvSpPr>
      <xdr:spPr>
        <a:xfrm>
          <a:off x="9405938" y="39576374"/>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45</xdr:row>
      <xdr:rowOff>311943</xdr:rowOff>
    </xdr:from>
    <xdr:ext cx="307145" cy="306745"/>
    <xdr:pic>
      <xdr:nvPicPr>
        <xdr:cNvPr id="37" name="Imagen 36" descr="Dedo Clic Aquí PNG transparente - StickPNG">
          <a:extLst>
            <a:ext uri="{FF2B5EF4-FFF2-40B4-BE49-F238E27FC236}">
              <a16:creationId xmlns:a16="http://schemas.microsoft.com/office/drawing/2014/main" id="{00000000-0008-0000-36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3961447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188595</xdr:colOff>
      <xdr:row>40</xdr:row>
      <xdr:rowOff>297656</xdr:rowOff>
    </xdr:from>
    <xdr:to>
      <xdr:col>4</xdr:col>
      <xdr:colOff>2263140</xdr:colOff>
      <xdr:row>41</xdr:row>
      <xdr:rowOff>238601</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3600-000026000000}"/>
            </a:ext>
          </a:extLst>
        </xdr:cNvPr>
        <xdr:cNvSpPr/>
      </xdr:nvSpPr>
      <xdr:spPr>
        <a:xfrm>
          <a:off x="9427845" y="37195125"/>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340995</xdr:colOff>
      <xdr:row>40</xdr:row>
      <xdr:rowOff>316706</xdr:rowOff>
    </xdr:from>
    <xdr:ext cx="307145" cy="306745"/>
    <xdr:pic>
      <xdr:nvPicPr>
        <xdr:cNvPr id="39" name="Imagen 38" descr="Dedo Clic Aquí PNG transparente - StickPNG">
          <a:extLst>
            <a:ext uri="{FF2B5EF4-FFF2-40B4-BE49-F238E27FC236}">
              <a16:creationId xmlns:a16="http://schemas.microsoft.com/office/drawing/2014/main" id="{00000000-0008-0000-36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0245" y="372141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166687</xdr:colOff>
      <xdr:row>42</xdr:row>
      <xdr:rowOff>900588</xdr:rowOff>
    </xdr:from>
    <xdr:to>
      <xdr:col>4</xdr:col>
      <xdr:colOff>2243137</xdr:colOff>
      <xdr:row>43</xdr:row>
      <xdr:rowOff>370998</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3600-000028000000}"/>
            </a:ext>
          </a:extLst>
        </xdr:cNvPr>
        <xdr:cNvSpPr/>
      </xdr:nvSpPr>
      <xdr:spPr>
        <a:xfrm>
          <a:off x="9405937" y="38655307"/>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259556</xdr:colOff>
      <xdr:row>43</xdr:row>
      <xdr:rowOff>15716</xdr:rowOff>
    </xdr:from>
    <xdr:ext cx="307145" cy="306745"/>
    <xdr:pic>
      <xdr:nvPicPr>
        <xdr:cNvPr id="41" name="Imagen 40" descr="Dedo Clic Aquí PNG transparente - StickPNG">
          <a:extLst>
            <a:ext uri="{FF2B5EF4-FFF2-40B4-BE49-F238E27FC236}">
              <a16:creationId xmlns:a16="http://schemas.microsoft.com/office/drawing/2014/main" id="{00000000-0008-0000-36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6" y="3867531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5.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37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37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37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56.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38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38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38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38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38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38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38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38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38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38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38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38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CUIDADO BÁSICO NEONATAL</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139700</xdr:colOff>
      <xdr:row>11</xdr:row>
      <xdr:rowOff>558800</xdr:rowOff>
    </xdr:from>
    <xdr:to>
      <xdr:col>4</xdr:col>
      <xdr:colOff>2162222</xdr:colOff>
      <xdr:row>11</xdr:row>
      <xdr:rowOff>881472</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3800-00000E000000}"/>
            </a:ext>
          </a:extLst>
        </xdr:cNvPr>
        <xdr:cNvSpPr/>
      </xdr:nvSpPr>
      <xdr:spPr>
        <a:xfrm>
          <a:off x="9375140" y="5847080"/>
          <a:ext cx="2022522" cy="32267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165100</xdr:colOff>
      <xdr:row>11</xdr:row>
      <xdr:rowOff>558800</xdr:rowOff>
    </xdr:from>
    <xdr:ext cx="307145" cy="306745"/>
    <xdr:pic>
      <xdr:nvPicPr>
        <xdr:cNvPr id="15" name="Imagen 14" descr="Dedo Clic Aquí PNG transparente - StickPNG">
          <a:extLst>
            <a:ext uri="{FF2B5EF4-FFF2-40B4-BE49-F238E27FC236}">
              <a16:creationId xmlns:a16="http://schemas.microsoft.com/office/drawing/2014/main" id="{00000000-0008-0000-38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00540" y="584708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22</xdr:row>
      <xdr:rowOff>1365251</xdr:rowOff>
    </xdr:from>
    <xdr:to>
      <xdr:col>4</xdr:col>
      <xdr:colOff>2273300</xdr:colOff>
      <xdr:row>22</xdr:row>
      <xdr:rowOff>1708151</xdr:rowOff>
    </xdr:to>
    <xdr:sp macro="" textlink="">
      <xdr:nvSpPr>
        <xdr:cNvPr id="16" name="Rectángulo: esquinas redondeadas 15">
          <a:hlinkClick xmlns:r="http://schemas.openxmlformats.org/officeDocument/2006/relationships" r:id="rId16"/>
          <a:extLst>
            <a:ext uri="{FF2B5EF4-FFF2-40B4-BE49-F238E27FC236}">
              <a16:creationId xmlns:a16="http://schemas.microsoft.com/office/drawing/2014/main" id="{00000000-0008-0000-3800-000010000000}"/>
            </a:ext>
          </a:extLst>
        </xdr:cNvPr>
        <xdr:cNvSpPr/>
      </xdr:nvSpPr>
      <xdr:spPr>
        <a:xfrm>
          <a:off x="9460865" y="1652905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22</xdr:row>
      <xdr:rowOff>1393825</xdr:rowOff>
    </xdr:from>
    <xdr:ext cx="307145" cy="306745"/>
    <xdr:pic>
      <xdr:nvPicPr>
        <xdr:cNvPr id="17" name="Imagen 16" descr="Dedo Clic Aquí PNG transparente - StickPNG">
          <a:extLst>
            <a:ext uri="{FF2B5EF4-FFF2-40B4-BE49-F238E27FC236}">
              <a16:creationId xmlns:a16="http://schemas.microsoft.com/office/drawing/2014/main" id="{00000000-0008-0000-38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165576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24</xdr:row>
      <xdr:rowOff>1333201</xdr:rowOff>
    </xdr:from>
    <xdr:to>
      <xdr:col>4</xdr:col>
      <xdr:colOff>2209441</xdr:colOff>
      <xdr:row>24</xdr:row>
      <xdr:rowOff>1704676</xdr:rowOff>
    </xdr:to>
    <xdr:sp macro="" textlink="">
      <xdr:nvSpPr>
        <xdr:cNvPr id="18" name="Rectángulo: esquinas redondeadas 17">
          <a:hlinkClick xmlns:r="http://schemas.openxmlformats.org/officeDocument/2006/relationships" r:id="rId17"/>
          <a:extLst>
            <a:ext uri="{FF2B5EF4-FFF2-40B4-BE49-F238E27FC236}">
              <a16:creationId xmlns:a16="http://schemas.microsoft.com/office/drawing/2014/main" id="{00000000-0008-0000-3800-000012000000}"/>
            </a:ext>
          </a:extLst>
        </xdr:cNvPr>
        <xdr:cNvSpPr/>
      </xdr:nvSpPr>
      <xdr:spPr>
        <a:xfrm>
          <a:off x="9377956" y="1997172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193136</xdr:colOff>
      <xdr:row>24</xdr:row>
      <xdr:rowOff>1376154</xdr:rowOff>
    </xdr:from>
    <xdr:ext cx="307145" cy="306745"/>
    <xdr:pic>
      <xdr:nvPicPr>
        <xdr:cNvPr id="19" name="Imagen 18" descr="Dedo Clic Aquí PNG transparente - StickPNG">
          <a:extLst>
            <a:ext uri="{FF2B5EF4-FFF2-40B4-BE49-F238E27FC236}">
              <a16:creationId xmlns:a16="http://schemas.microsoft.com/office/drawing/2014/main" id="{00000000-0008-0000-38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76" y="2001467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145643</xdr:colOff>
      <xdr:row>27</xdr:row>
      <xdr:rowOff>2701102</xdr:rowOff>
    </xdr:from>
    <xdr:to>
      <xdr:col>4</xdr:col>
      <xdr:colOff>2216378</xdr:colOff>
      <xdr:row>27</xdr:row>
      <xdr:rowOff>3070672</xdr:rowOff>
    </xdr:to>
    <xdr:sp macro="" textlink="">
      <xdr:nvSpPr>
        <xdr:cNvPr id="22" name="Rectángulo: esquinas redondeadas 21">
          <a:hlinkClick xmlns:r="http://schemas.openxmlformats.org/officeDocument/2006/relationships" r:id="rId18"/>
          <a:extLst>
            <a:ext uri="{FF2B5EF4-FFF2-40B4-BE49-F238E27FC236}">
              <a16:creationId xmlns:a16="http://schemas.microsoft.com/office/drawing/2014/main" id="{00000000-0008-0000-3800-000016000000}"/>
            </a:ext>
          </a:extLst>
        </xdr:cNvPr>
        <xdr:cNvSpPr/>
      </xdr:nvSpPr>
      <xdr:spPr>
        <a:xfrm>
          <a:off x="9384893" y="28430508"/>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201223</xdr:colOff>
      <xdr:row>27</xdr:row>
      <xdr:rowOff>2729225</xdr:rowOff>
    </xdr:from>
    <xdr:ext cx="307145" cy="306745"/>
    <xdr:pic>
      <xdr:nvPicPr>
        <xdr:cNvPr id="23" name="Imagen 22" descr="Dedo Clic Aquí PNG transparente - StickPNG">
          <a:extLst>
            <a:ext uri="{FF2B5EF4-FFF2-40B4-BE49-F238E27FC236}">
              <a16:creationId xmlns:a16="http://schemas.microsoft.com/office/drawing/2014/main" id="{00000000-0008-0000-3800-00001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0473" y="2845863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33</xdr:row>
      <xdr:rowOff>119152</xdr:rowOff>
    </xdr:from>
    <xdr:to>
      <xdr:col>4</xdr:col>
      <xdr:colOff>2288948</xdr:colOff>
      <xdr:row>34</xdr:row>
      <xdr:rowOff>237657</xdr:rowOff>
    </xdr:to>
    <xdr:sp macro="" textlink="">
      <xdr:nvSpPr>
        <xdr:cNvPr id="24" name="Rectángulo: esquinas redondeadas 23">
          <a:hlinkClick xmlns:r="http://schemas.openxmlformats.org/officeDocument/2006/relationships" r:id="rId14"/>
          <a:extLst>
            <a:ext uri="{FF2B5EF4-FFF2-40B4-BE49-F238E27FC236}">
              <a16:creationId xmlns:a16="http://schemas.microsoft.com/office/drawing/2014/main" id="{00000000-0008-0000-3800-000018000000}"/>
            </a:ext>
          </a:extLst>
        </xdr:cNvPr>
        <xdr:cNvSpPr/>
      </xdr:nvSpPr>
      <xdr:spPr>
        <a:xfrm>
          <a:off x="9457463" y="3072869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33</xdr:row>
      <xdr:rowOff>138023</xdr:rowOff>
    </xdr:from>
    <xdr:ext cx="307145" cy="306745"/>
    <xdr:pic>
      <xdr:nvPicPr>
        <xdr:cNvPr id="25" name="Imagen 24" descr="Dedo Clic Aquí PNG transparente - StickPNG">
          <a:extLst>
            <a:ext uri="{FF2B5EF4-FFF2-40B4-BE49-F238E27FC236}">
              <a16:creationId xmlns:a16="http://schemas.microsoft.com/office/drawing/2014/main" id="{00000000-0008-0000-38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307475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200025</xdr:colOff>
      <xdr:row>49</xdr:row>
      <xdr:rowOff>2667000</xdr:rowOff>
    </xdr:from>
    <xdr:to>
      <xdr:col>4</xdr:col>
      <xdr:colOff>2266950</xdr:colOff>
      <xdr:row>49</xdr:row>
      <xdr:rowOff>3038475</xdr:rowOff>
    </xdr:to>
    <xdr:sp macro="" textlink="">
      <xdr:nvSpPr>
        <xdr:cNvPr id="26" name="Rectángulo: esquinas redondeadas 25">
          <a:hlinkClick xmlns:r="http://schemas.openxmlformats.org/officeDocument/2006/relationships" r:id="rId19"/>
          <a:extLst>
            <a:ext uri="{FF2B5EF4-FFF2-40B4-BE49-F238E27FC236}">
              <a16:creationId xmlns:a16="http://schemas.microsoft.com/office/drawing/2014/main" id="{00000000-0008-0000-3800-00001A000000}"/>
            </a:ext>
          </a:extLst>
        </xdr:cNvPr>
        <xdr:cNvSpPr/>
      </xdr:nvSpPr>
      <xdr:spPr>
        <a:xfrm>
          <a:off x="9439275" y="404145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352425</xdr:colOff>
      <xdr:row>49</xdr:row>
      <xdr:rowOff>2695575</xdr:rowOff>
    </xdr:from>
    <xdr:ext cx="307145" cy="306745"/>
    <xdr:pic>
      <xdr:nvPicPr>
        <xdr:cNvPr id="27" name="Imagen 26" descr="Dedo Clic Aquí PNG transparente - StickPNG">
          <a:extLst>
            <a:ext uri="{FF2B5EF4-FFF2-40B4-BE49-F238E27FC236}">
              <a16:creationId xmlns:a16="http://schemas.microsoft.com/office/drawing/2014/main" id="{00000000-0008-0000-38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1675" y="404431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135300</xdr:colOff>
      <xdr:row>16</xdr:row>
      <xdr:rowOff>355923</xdr:rowOff>
    </xdr:from>
    <xdr:to>
      <xdr:col>4</xdr:col>
      <xdr:colOff>2196545</xdr:colOff>
      <xdr:row>16</xdr:row>
      <xdr:rowOff>681025</xdr:rowOff>
    </xdr:to>
    <xdr:sp macro="" textlink="">
      <xdr:nvSpPr>
        <xdr:cNvPr id="28" name="Rectángulo: esquinas redondeadas 27">
          <a:hlinkClick xmlns:r="http://schemas.openxmlformats.org/officeDocument/2006/relationships" r:id="rId14"/>
          <a:extLst>
            <a:ext uri="{FF2B5EF4-FFF2-40B4-BE49-F238E27FC236}">
              <a16:creationId xmlns:a16="http://schemas.microsoft.com/office/drawing/2014/main" id="{00000000-0008-0000-3800-00001C000000}"/>
            </a:ext>
          </a:extLst>
        </xdr:cNvPr>
        <xdr:cNvSpPr/>
      </xdr:nvSpPr>
      <xdr:spPr>
        <a:xfrm>
          <a:off x="9370740" y="12662223"/>
          <a:ext cx="2061245" cy="2870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170120</xdr:colOff>
      <xdr:row>16</xdr:row>
      <xdr:rowOff>369186</xdr:rowOff>
    </xdr:from>
    <xdr:ext cx="307145" cy="306745"/>
    <xdr:pic>
      <xdr:nvPicPr>
        <xdr:cNvPr id="29" name="Imagen 28" descr="Dedo Clic Aquí PNG transparente - StickPNG">
          <a:extLst>
            <a:ext uri="{FF2B5EF4-FFF2-40B4-BE49-F238E27FC236}">
              <a16:creationId xmlns:a16="http://schemas.microsoft.com/office/drawing/2014/main" id="{00000000-0008-0000-38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05560" y="1267548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27</xdr:row>
      <xdr:rowOff>1158716</xdr:rowOff>
    </xdr:from>
    <xdr:to>
      <xdr:col>4</xdr:col>
      <xdr:colOff>2227421</xdr:colOff>
      <xdr:row>27</xdr:row>
      <xdr:rowOff>1513046</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3800-00001E000000}"/>
            </a:ext>
          </a:extLst>
        </xdr:cNvPr>
        <xdr:cNvSpPr/>
      </xdr:nvSpPr>
      <xdr:spPr>
        <a:xfrm>
          <a:off x="9394031" y="26888122"/>
          <a:ext cx="2072640" cy="35433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27</xdr:row>
      <xdr:rowOff>1170146</xdr:rowOff>
    </xdr:from>
    <xdr:ext cx="307145" cy="306745"/>
    <xdr:pic>
      <xdr:nvPicPr>
        <xdr:cNvPr id="31" name="Imagen 30" descr="Dedo Clic Aquí PNG transparente - StickPNG">
          <a:extLst>
            <a:ext uri="{FF2B5EF4-FFF2-40B4-BE49-F238E27FC236}">
              <a16:creationId xmlns:a16="http://schemas.microsoft.com/office/drawing/2014/main" id="{00000000-0008-0000-38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689955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46</xdr:row>
      <xdr:rowOff>119065</xdr:rowOff>
    </xdr:from>
    <xdr:to>
      <xdr:col>4</xdr:col>
      <xdr:colOff>2248853</xdr:colOff>
      <xdr:row>47</xdr:row>
      <xdr:rowOff>80965</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3800-000020000000}"/>
            </a:ext>
          </a:extLst>
        </xdr:cNvPr>
        <xdr:cNvSpPr/>
      </xdr:nvSpPr>
      <xdr:spPr>
        <a:xfrm>
          <a:off x="9413558" y="36706971"/>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46</xdr:row>
      <xdr:rowOff>157165</xdr:rowOff>
    </xdr:from>
    <xdr:ext cx="307145" cy="306745"/>
    <xdr:pic>
      <xdr:nvPicPr>
        <xdr:cNvPr id="33" name="Imagen 32" descr="Dedo Clic Aquí PNG transparente - StickPNG">
          <a:extLst>
            <a:ext uri="{FF2B5EF4-FFF2-40B4-BE49-F238E27FC236}">
              <a16:creationId xmlns:a16="http://schemas.microsoft.com/office/drawing/2014/main" id="{00000000-0008-0000-38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8" y="3674507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44</xdr:row>
      <xdr:rowOff>43817</xdr:rowOff>
    </xdr:from>
    <xdr:to>
      <xdr:col>4</xdr:col>
      <xdr:colOff>2260283</xdr:colOff>
      <xdr:row>45</xdr:row>
      <xdr:rowOff>9527</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3800-000022000000}"/>
            </a:ext>
          </a:extLst>
        </xdr:cNvPr>
        <xdr:cNvSpPr/>
      </xdr:nvSpPr>
      <xdr:spPr>
        <a:xfrm>
          <a:off x="9411653" y="3577447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44</xdr:row>
      <xdr:rowOff>81917</xdr:rowOff>
    </xdr:from>
    <xdr:ext cx="307145" cy="306745"/>
    <xdr:pic>
      <xdr:nvPicPr>
        <xdr:cNvPr id="35" name="Imagen 34" descr="Dedo Clic Aquí PNG transparente - StickPNG">
          <a:extLst>
            <a:ext uri="{FF2B5EF4-FFF2-40B4-BE49-F238E27FC236}">
              <a16:creationId xmlns:a16="http://schemas.microsoft.com/office/drawing/2014/main" id="{00000000-0008-0000-38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3" y="3581257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42</xdr:row>
      <xdr:rowOff>297657</xdr:rowOff>
    </xdr:from>
    <xdr:to>
      <xdr:col>4</xdr:col>
      <xdr:colOff>2262188</xdr:colOff>
      <xdr:row>42</xdr:row>
      <xdr:rowOff>699612</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3800-000024000000}"/>
            </a:ext>
          </a:extLst>
        </xdr:cNvPr>
        <xdr:cNvSpPr/>
      </xdr:nvSpPr>
      <xdr:spPr>
        <a:xfrm>
          <a:off x="9405938" y="3471862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42</xdr:row>
      <xdr:rowOff>335757</xdr:rowOff>
    </xdr:from>
    <xdr:ext cx="307145" cy="306745"/>
    <xdr:pic>
      <xdr:nvPicPr>
        <xdr:cNvPr id="37" name="Imagen 36" descr="Dedo Clic Aquí PNG transparente - StickPNG">
          <a:extLst>
            <a:ext uri="{FF2B5EF4-FFF2-40B4-BE49-F238E27FC236}">
              <a16:creationId xmlns:a16="http://schemas.microsoft.com/office/drawing/2014/main" id="{00000000-0008-0000-38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347567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176690</xdr:colOff>
      <xdr:row>37</xdr:row>
      <xdr:rowOff>309563</xdr:rowOff>
    </xdr:from>
    <xdr:to>
      <xdr:col>4</xdr:col>
      <xdr:colOff>2251235</xdr:colOff>
      <xdr:row>38</xdr:row>
      <xdr:rowOff>250508</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3800-000026000000}"/>
            </a:ext>
          </a:extLst>
        </xdr:cNvPr>
        <xdr:cNvSpPr/>
      </xdr:nvSpPr>
      <xdr:spPr>
        <a:xfrm>
          <a:off x="9415940" y="32325469"/>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329090</xdr:colOff>
      <xdr:row>37</xdr:row>
      <xdr:rowOff>328613</xdr:rowOff>
    </xdr:from>
    <xdr:ext cx="307145" cy="306745"/>
    <xdr:pic>
      <xdr:nvPicPr>
        <xdr:cNvPr id="39" name="Imagen 38" descr="Dedo Clic Aquí PNG transparente - StickPNG">
          <a:extLst>
            <a:ext uri="{FF2B5EF4-FFF2-40B4-BE49-F238E27FC236}">
              <a16:creationId xmlns:a16="http://schemas.microsoft.com/office/drawing/2014/main" id="{00000000-0008-0000-38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8340" y="3234451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154782</xdr:colOff>
      <xdr:row>40</xdr:row>
      <xdr:rowOff>7620</xdr:rowOff>
    </xdr:from>
    <xdr:to>
      <xdr:col>4</xdr:col>
      <xdr:colOff>2231232</xdr:colOff>
      <xdr:row>40</xdr:row>
      <xdr:rowOff>382905</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3800-000028000000}"/>
            </a:ext>
          </a:extLst>
        </xdr:cNvPr>
        <xdr:cNvSpPr/>
      </xdr:nvSpPr>
      <xdr:spPr>
        <a:xfrm>
          <a:off x="9394032" y="33785651"/>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247651</xdr:colOff>
      <xdr:row>40</xdr:row>
      <xdr:rowOff>27623</xdr:rowOff>
    </xdr:from>
    <xdr:ext cx="307145" cy="306745"/>
    <xdr:pic>
      <xdr:nvPicPr>
        <xdr:cNvPr id="41" name="Imagen 40" descr="Dedo Clic Aquí PNG transparente - StickPNG">
          <a:extLst>
            <a:ext uri="{FF2B5EF4-FFF2-40B4-BE49-F238E27FC236}">
              <a16:creationId xmlns:a16="http://schemas.microsoft.com/office/drawing/2014/main" id="{00000000-0008-0000-38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6901" y="3380565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7.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39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39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39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58.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3A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3A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3A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3A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3A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3A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3A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3A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3A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3A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3A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3A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CUIDADO INTERMEDIO NEONATAL</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170180</xdr:colOff>
      <xdr:row>9</xdr:row>
      <xdr:rowOff>1244600</xdr:rowOff>
    </xdr:from>
    <xdr:to>
      <xdr:col>4</xdr:col>
      <xdr:colOff>2192702</xdr:colOff>
      <xdr:row>9</xdr:row>
      <xdr:rowOff>1567272</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3A00-00000E000000}"/>
            </a:ext>
          </a:extLst>
        </xdr:cNvPr>
        <xdr:cNvSpPr/>
      </xdr:nvSpPr>
      <xdr:spPr>
        <a:xfrm>
          <a:off x="9405620" y="5679440"/>
          <a:ext cx="2022522" cy="32267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210820</xdr:colOff>
      <xdr:row>9</xdr:row>
      <xdr:rowOff>1259840</xdr:rowOff>
    </xdr:from>
    <xdr:ext cx="307145" cy="306745"/>
    <xdr:pic>
      <xdr:nvPicPr>
        <xdr:cNvPr id="15" name="Imagen 14" descr="Dedo Clic Aquí PNG transparente - StickPNG">
          <a:extLst>
            <a:ext uri="{FF2B5EF4-FFF2-40B4-BE49-F238E27FC236}">
              <a16:creationId xmlns:a16="http://schemas.microsoft.com/office/drawing/2014/main" id="{00000000-0008-0000-3A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6260" y="569468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135300</xdr:colOff>
      <xdr:row>17</xdr:row>
      <xdr:rowOff>355923</xdr:rowOff>
    </xdr:from>
    <xdr:to>
      <xdr:col>4</xdr:col>
      <xdr:colOff>2196545</xdr:colOff>
      <xdr:row>17</xdr:row>
      <xdr:rowOff>681025</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3A00-000010000000}"/>
            </a:ext>
          </a:extLst>
        </xdr:cNvPr>
        <xdr:cNvSpPr/>
      </xdr:nvSpPr>
      <xdr:spPr>
        <a:xfrm>
          <a:off x="9370740" y="13142283"/>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170120</xdr:colOff>
      <xdr:row>17</xdr:row>
      <xdr:rowOff>369186</xdr:rowOff>
    </xdr:from>
    <xdr:ext cx="307145" cy="306745"/>
    <xdr:pic>
      <xdr:nvPicPr>
        <xdr:cNvPr id="17" name="Imagen 16" descr="Dedo Clic Aquí PNG transparente - StickPNG">
          <a:extLst>
            <a:ext uri="{FF2B5EF4-FFF2-40B4-BE49-F238E27FC236}">
              <a16:creationId xmlns:a16="http://schemas.microsoft.com/office/drawing/2014/main" id="{00000000-0008-0000-3A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05560" y="1315554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24</xdr:row>
      <xdr:rowOff>1365251</xdr:rowOff>
    </xdr:from>
    <xdr:to>
      <xdr:col>4</xdr:col>
      <xdr:colOff>2273300</xdr:colOff>
      <xdr:row>24</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3A00-000012000000}"/>
            </a:ext>
          </a:extLst>
        </xdr:cNvPr>
        <xdr:cNvSpPr/>
      </xdr:nvSpPr>
      <xdr:spPr>
        <a:xfrm>
          <a:off x="9460865" y="1796161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24</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3A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179901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26</xdr:row>
      <xdr:rowOff>1333201</xdr:rowOff>
    </xdr:from>
    <xdr:to>
      <xdr:col>4</xdr:col>
      <xdr:colOff>2209441</xdr:colOff>
      <xdr:row>26</xdr:row>
      <xdr:rowOff>1704676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3A00-000014000000}"/>
            </a:ext>
          </a:extLst>
        </xdr:cNvPr>
        <xdr:cNvSpPr/>
      </xdr:nvSpPr>
      <xdr:spPr>
        <a:xfrm>
          <a:off x="9377956" y="2161764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193136</xdr:colOff>
      <xdr:row>26</xdr:row>
      <xdr:rowOff>1376154</xdr:rowOff>
    </xdr:from>
    <xdr:ext cx="307145" cy="306745"/>
    <xdr:pic>
      <xdr:nvPicPr>
        <xdr:cNvPr id="21" name="Imagen 20" descr="Dedo Clic Aquí PNG transparente - StickPNG">
          <a:extLst>
            <a:ext uri="{FF2B5EF4-FFF2-40B4-BE49-F238E27FC236}">
              <a16:creationId xmlns:a16="http://schemas.microsoft.com/office/drawing/2014/main" id="{00000000-0008-0000-3A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76" y="2166059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147548</xdr:colOff>
      <xdr:row>29</xdr:row>
      <xdr:rowOff>3020666</xdr:rowOff>
    </xdr:from>
    <xdr:to>
      <xdr:col>4</xdr:col>
      <xdr:colOff>2214473</xdr:colOff>
      <xdr:row>29</xdr:row>
      <xdr:rowOff>3392141</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3A00-000018000000}"/>
            </a:ext>
          </a:extLst>
        </xdr:cNvPr>
        <xdr:cNvSpPr/>
      </xdr:nvSpPr>
      <xdr:spPr>
        <a:xfrm>
          <a:off x="9382988" y="31024166"/>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199318</xdr:colOff>
      <xdr:row>29</xdr:row>
      <xdr:rowOff>3050694</xdr:rowOff>
    </xdr:from>
    <xdr:ext cx="307145" cy="306745"/>
    <xdr:pic>
      <xdr:nvPicPr>
        <xdr:cNvPr id="25" name="Imagen 24" descr="Dedo Clic Aquí PNG transparente - StickPNG">
          <a:extLst>
            <a:ext uri="{FF2B5EF4-FFF2-40B4-BE49-F238E27FC236}">
              <a16:creationId xmlns:a16="http://schemas.microsoft.com/office/drawing/2014/main" id="{00000000-0008-0000-3A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4758" y="3105419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35</xdr:row>
      <xdr:rowOff>119152</xdr:rowOff>
    </xdr:from>
    <xdr:to>
      <xdr:col>4</xdr:col>
      <xdr:colOff>2288948</xdr:colOff>
      <xdr:row>36</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3A00-00001A000000}"/>
            </a:ext>
          </a:extLst>
        </xdr:cNvPr>
        <xdr:cNvSpPr/>
      </xdr:nvSpPr>
      <xdr:spPr>
        <a:xfrm>
          <a:off x="9457463" y="3301469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35</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3A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330335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51</xdr:row>
      <xdr:rowOff>2676525</xdr:rowOff>
    </xdr:from>
    <xdr:to>
      <xdr:col>4</xdr:col>
      <xdr:colOff>2247900</xdr:colOff>
      <xdr:row>51</xdr:row>
      <xdr:rowOff>3048000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3A00-00001C000000}"/>
            </a:ext>
          </a:extLst>
        </xdr:cNvPr>
        <xdr:cNvSpPr/>
      </xdr:nvSpPr>
      <xdr:spPr>
        <a:xfrm>
          <a:off x="9420225" y="4291012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333375</xdr:colOff>
      <xdr:row>51</xdr:row>
      <xdr:rowOff>2705100</xdr:rowOff>
    </xdr:from>
    <xdr:ext cx="307145" cy="306745"/>
    <xdr:pic>
      <xdr:nvPicPr>
        <xdr:cNvPr id="29" name="Imagen 28" descr="Dedo Clic Aquí PNG transparente - StickPNG">
          <a:extLst>
            <a:ext uri="{FF2B5EF4-FFF2-40B4-BE49-F238E27FC236}">
              <a16:creationId xmlns:a16="http://schemas.microsoft.com/office/drawing/2014/main" id="{00000000-0008-0000-3A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2625" y="429387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29</xdr:row>
      <xdr:rowOff>1190625</xdr:rowOff>
    </xdr:from>
    <xdr:to>
      <xdr:col>4</xdr:col>
      <xdr:colOff>2223611</xdr:colOff>
      <xdr:row>29</xdr:row>
      <xdr:rowOff>1550670</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3A00-00001E000000}"/>
            </a:ext>
          </a:extLst>
        </xdr:cNvPr>
        <xdr:cNvSpPr/>
      </xdr:nvSpPr>
      <xdr:spPr>
        <a:xfrm>
          <a:off x="9394031" y="29206031"/>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29</xdr:row>
      <xdr:rowOff>1207770</xdr:rowOff>
    </xdr:from>
    <xdr:ext cx="307145" cy="306745"/>
    <xdr:pic>
      <xdr:nvPicPr>
        <xdr:cNvPr id="31" name="Imagen 30" descr="Dedo Clic Aquí PNG transparente - StickPNG">
          <a:extLst>
            <a:ext uri="{FF2B5EF4-FFF2-40B4-BE49-F238E27FC236}">
              <a16:creationId xmlns:a16="http://schemas.microsoft.com/office/drawing/2014/main" id="{00000000-0008-0000-3A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92231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48</xdr:row>
      <xdr:rowOff>107157</xdr:rowOff>
    </xdr:from>
    <xdr:to>
      <xdr:col>4</xdr:col>
      <xdr:colOff>2248853</xdr:colOff>
      <xdr:row>49</xdr:row>
      <xdr:rowOff>69057</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3A00-000020000000}"/>
            </a:ext>
          </a:extLst>
        </xdr:cNvPr>
        <xdr:cNvSpPr/>
      </xdr:nvSpPr>
      <xdr:spPr>
        <a:xfrm>
          <a:off x="9413558" y="39147751"/>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48</xdr:row>
      <xdr:rowOff>145257</xdr:rowOff>
    </xdr:from>
    <xdr:ext cx="307145" cy="306745"/>
    <xdr:pic>
      <xdr:nvPicPr>
        <xdr:cNvPr id="33" name="Imagen 32" descr="Dedo Clic Aquí PNG transparente - StickPNG">
          <a:extLst>
            <a:ext uri="{FF2B5EF4-FFF2-40B4-BE49-F238E27FC236}">
              <a16:creationId xmlns:a16="http://schemas.microsoft.com/office/drawing/2014/main" id="{00000000-0008-0000-3A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8" y="3918585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46</xdr:row>
      <xdr:rowOff>31909</xdr:rowOff>
    </xdr:from>
    <xdr:to>
      <xdr:col>4</xdr:col>
      <xdr:colOff>2260283</xdr:colOff>
      <xdr:row>46</xdr:row>
      <xdr:rowOff>426244</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3A00-000022000000}"/>
            </a:ext>
          </a:extLst>
        </xdr:cNvPr>
        <xdr:cNvSpPr/>
      </xdr:nvSpPr>
      <xdr:spPr>
        <a:xfrm>
          <a:off x="9411653" y="3821525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46</xdr:row>
      <xdr:rowOff>70009</xdr:rowOff>
    </xdr:from>
    <xdr:ext cx="307145" cy="306745"/>
    <xdr:pic>
      <xdr:nvPicPr>
        <xdr:cNvPr id="35" name="Imagen 34" descr="Dedo Clic Aquí PNG transparente - StickPNG">
          <a:extLst>
            <a:ext uri="{FF2B5EF4-FFF2-40B4-BE49-F238E27FC236}">
              <a16:creationId xmlns:a16="http://schemas.microsoft.com/office/drawing/2014/main" id="{00000000-0008-0000-3A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3" y="3825335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44</xdr:row>
      <xdr:rowOff>285750</xdr:rowOff>
    </xdr:from>
    <xdr:to>
      <xdr:col>4</xdr:col>
      <xdr:colOff>2262188</xdr:colOff>
      <xdr:row>44</xdr:row>
      <xdr:rowOff>687705</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3A00-000024000000}"/>
            </a:ext>
          </a:extLst>
        </xdr:cNvPr>
        <xdr:cNvSpPr/>
      </xdr:nvSpPr>
      <xdr:spPr>
        <a:xfrm>
          <a:off x="9405938" y="3715940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44</xdr:row>
      <xdr:rowOff>323850</xdr:rowOff>
    </xdr:from>
    <xdr:ext cx="307145" cy="306745"/>
    <xdr:pic>
      <xdr:nvPicPr>
        <xdr:cNvPr id="37" name="Imagen 36" descr="Dedo Clic Aquí PNG transparente - StickPNG">
          <a:extLst>
            <a:ext uri="{FF2B5EF4-FFF2-40B4-BE49-F238E27FC236}">
              <a16:creationId xmlns:a16="http://schemas.microsoft.com/office/drawing/2014/main" id="{00000000-0008-0000-3A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371975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176690</xdr:colOff>
      <xdr:row>39</xdr:row>
      <xdr:rowOff>345281</xdr:rowOff>
    </xdr:from>
    <xdr:to>
      <xdr:col>4</xdr:col>
      <xdr:colOff>2251235</xdr:colOff>
      <xdr:row>40</xdr:row>
      <xdr:rowOff>286226</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3A00-000026000000}"/>
            </a:ext>
          </a:extLst>
        </xdr:cNvPr>
        <xdr:cNvSpPr/>
      </xdr:nvSpPr>
      <xdr:spPr>
        <a:xfrm>
          <a:off x="9415940" y="34813875"/>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329090</xdr:colOff>
      <xdr:row>39</xdr:row>
      <xdr:rowOff>364331</xdr:rowOff>
    </xdr:from>
    <xdr:ext cx="307145" cy="306745"/>
    <xdr:pic>
      <xdr:nvPicPr>
        <xdr:cNvPr id="39" name="Imagen 38" descr="Dedo Clic Aquí PNG transparente - StickPNG">
          <a:extLst>
            <a:ext uri="{FF2B5EF4-FFF2-40B4-BE49-F238E27FC236}">
              <a16:creationId xmlns:a16="http://schemas.microsoft.com/office/drawing/2014/main" id="{00000000-0008-0000-3A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8340" y="348329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154782</xdr:colOff>
      <xdr:row>42</xdr:row>
      <xdr:rowOff>43338</xdr:rowOff>
    </xdr:from>
    <xdr:to>
      <xdr:col>4</xdr:col>
      <xdr:colOff>2231232</xdr:colOff>
      <xdr:row>42</xdr:row>
      <xdr:rowOff>418623</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3A00-000028000000}"/>
            </a:ext>
          </a:extLst>
        </xdr:cNvPr>
        <xdr:cNvSpPr/>
      </xdr:nvSpPr>
      <xdr:spPr>
        <a:xfrm>
          <a:off x="9394032" y="36274057"/>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247651</xdr:colOff>
      <xdr:row>42</xdr:row>
      <xdr:rowOff>63341</xdr:rowOff>
    </xdr:from>
    <xdr:ext cx="307145" cy="306745"/>
    <xdr:pic>
      <xdr:nvPicPr>
        <xdr:cNvPr id="41" name="Imagen 40" descr="Dedo Clic Aquí PNG transparente - StickPNG">
          <a:extLst>
            <a:ext uri="{FF2B5EF4-FFF2-40B4-BE49-F238E27FC236}">
              <a16:creationId xmlns:a16="http://schemas.microsoft.com/office/drawing/2014/main" id="{00000000-0008-0000-3A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6901" y="362940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9.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3B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3B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3B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60.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3C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3C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3C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3C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3C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3C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3C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3C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3C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3C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3C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3C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CUIDADO INTENSIVO NEONATAL</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152400</xdr:colOff>
      <xdr:row>10</xdr:row>
      <xdr:rowOff>350520</xdr:rowOff>
    </xdr:from>
    <xdr:to>
      <xdr:col>4</xdr:col>
      <xdr:colOff>2174922</xdr:colOff>
      <xdr:row>10</xdr:row>
      <xdr:rowOff>673192</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3C00-00000E000000}"/>
            </a:ext>
          </a:extLst>
        </xdr:cNvPr>
        <xdr:cNvSpPr/>
      </xdr:nvSpPr>
      <xdr:spPr>
        <a:xfrm>
          <a:off x="9387840" y="5646420"/>
          <a:ext cx="2022522" cy="32267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167640</xdr:colOff>
      <xdr:row>10</xdr:row>
      <xdr:rowOff>381000</xdr:rowOff>
    </xdr:from>
    <xdr:ext cx="307145" cy="306745"/>
    <xdr:pic>
      <xdr:nvPicPr>
        <xdr:cNvPr id="15" name="Imagen 14" descr="Dedo Clic Aquí PNG transparente - StickPNG">
          <a:extLst>
            <a:ext uri="{FF2B5EF4-FFF2-40B4-BE49-F238E27FC236}">
              <a16:creationId xmlns:a16="http://schemas.microsoft.com/office/drawing/2014/main" id="{00000000-0008-0000-3C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03080" y="56769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150540</xdr:colOff>
      <xdr:row>18</xdr:row>
      <xdr:rowOff>35882</xdr:rowOff>
    </xdr:from>
    <xdr:to>
      <xdr:col>4</xdr:col>
      <xdr:colOff>2211785</xdr:colOff>
      <xdr:row>18</xdr:row>
      <xdr:rowOff>380999</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3C00-000010000000}"/>
            </a:ext>
          </a:extLst>
        </xdr:cNvPr>
        <xdr:cNvSpPr/>
      </xdr:nvSpPr>
      <xdr:spPr>
        <a:xfrm>
          <a:off x="9385980" y="15862622"/>
          <a:ext cx="2061245" cy="34511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231080</xdr:colOff>
      <xdr:row>18</xdr:row>
      <xdr:rowOff>49146</xdr:rowOff>
    </xdr:from>
    <xdr:ext cx="307145" cy="306745"/>
    <xdr:pic>
      <xdr:nvPicPr>
        <xdr:cNvPr id="17" name="Imagen 16" descr="Dedo Clic Aquí PNG transparente - StickPNG">
          <a:extLst>
            <a:ext uri="{FF2B5EF4-FFF2-40B4-BE49-F238E27FC236}">
              <a16:creationId xmlns:a16="http://schemas.microsoft.com/office/drawing/2014/main" id="{00000000-0008-0000-3C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6520" y="1587588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25</xdr:row>
      <xdr:rowOff>1365251</xdr:rowOff>
    </xdr:from>
    <xdr:to>
      <xdr:col>4</xdr:col>
      <xdr:colOff>2273300</xdr:colOff>
      <xdr:row>25</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3C00-000012000000}"/>
            </a:ext>
          </a:extLst>
        </xdr:cNvPr>
        <xdr:cNvSpPr/>
      </xdr:nvSpPr>
      <xdr:spPr>
        <a:xfrm>
          <a:off x="9460865" y="2064385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25</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3C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206724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27</xdr:row>
      <xdr:rowOff>1333201</xdr:rowOff>
    </xdr:from>
    <xdr:to>
      <xdr:col>4</xdr:col>
      <xdr:colOff>2209441</xdr:colOff>
      <xdr:row>27</xdr:row>
      <xdr:rowOff>1704676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3C00-000014000000}"/>
            </a:ext>
          </a:extLst>
        </xdr:cNvPr>
        <xdr:cNvSpPr/>
      </xdr:nvSpPr>
      <xdr:spPr>
        <a:xfrm>
          <a:off x="9377956" y="2429988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193136</xdr:colOff>
      <xdr:row>27</xdr:row>
      <xdr:rowOff>1376154</xdr:rowOff>
    </xdr:from>
    <xdr:ext cx="307145" cy="306745"/>
    <xdr:pic>
      <xdr:nvPicPr>
        <xdr:cNvPr id="21" name="Imagen 20" descr="Dedo Clic Aquí PNG transparente - StickPNG">
          <a:extLst>
            <a:ext uri="{FF2B5EF4-FFF2-40B4-BE49-F238E27FC236}">
              <a16:creationId xmlns:a16="http://schemas.microsoft.com/office/drawing/2014/main" id="{00000000-0008-0000-3C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76" y="243428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147548</xdr:colOff>
      <xdr:row>30</xdr:row>
      <xdr:rowOff>3020666</xdr:rowOff>
    </xdr:from>
    <xdr:to>
      <xdr:col>4</xdr:col>
      <xdr:colOff>2214473</xdr:colOff>
      <xdr:row>30</xdr:row>
      <xdr:rowOff>3392141</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3C00-000018000000}"/>
            </a:ext>
          </a:extLst>
        </xdr:cNvPr>
        <xdr:cNvSpPr/>
      </xdr:nvSpPr>
      <xdr:spPr>
        <a:xfrm>
          <a:off x="9382988" y="33706406"/>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199318</xdr:colOff>
      <xdr:row>30</xdr:row>
      <xdr:rowOff>3050694</xdr:rowOff>
    </xdr:from>
    <xdr:ext cx="307145" cy="306745"/>
    <xdr:pic>
      <xdr:nvPicPr>
        <xdr:cNvPr id="25" name="Imagen 24" descr="Dedo Clic Aquí PNG transparente - StickPNG">
          <a:extLst>
            <a:ext uri="{FF2B5EF4-FFF2-40B4-BE49-F238E27FC236}">
              <a16:creationId xmlns:a16="http://schemas.microsoft.com/office/drawing/2014/main" id="{00000000-0008-0000-3C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4758" y="337364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36</xdr:row>
      <xdr:rowOff>119152</xdr:rowOff>
    </xdr:from>
    <xdr:to>
      <xdr:col>4</xdr:col>
      <xdr:colOff>2288948</xdr:colOff>
      <xdr:row>37</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3C00-00001A000000}"/>
            </a:ext>
          </a:extLst>
        </xdr:cNvPr>
        <xdr:cNvSpPr/>
      </xdr:nvSpPr>
      <xdr:spPr>
        <a:xfrm>
          <a:off x="9457463" y="3568931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36</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3C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3570818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152400</xdr:colOff>
      <xdr:row>52</xdr:row>
      <xdr:rowOff>2733675</xdr:rowOff>
    </xdr:from>
    <xdr:to>
      <xdr:col>4</xdr:col>
      <xdr:colOff>2219325</xdr:colOff>
      <xdr:row>53</xdr:row>
      <xdr:rowOff>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3C00-00001C000000}"/>
            </a:ext>
          </a:extLst>
        </xdr:cNvPr>
        <xdr:cNvSpPr/>
      </xdr:nvSpPr>
      <xdr:spPr>
        <a:xfrm>
          <a:off x="9391650" y="454914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304800</xdr:colOff>
      <xdr:row>52</xdr:row>
      <xdr:rowOff>2762250</xdr:rowOff>
    </xdr:from>
    <xdr:ext cx="307145" cy="306745"/>
    <xdr:pic>
      <xdr:nvPicPr>
        <xdr:cNvPr id="29" name="Imagen 28" descr="Dedo Clic Aquí PNG transparente - StickPNG">
          <a:extLst>
            <a:ext uri="{FF2B5EF4-FFF2-40B4-BE49-F238E27FC236}">
              <a16:creationId xmlns:a16="http://schemas.microsoft.com/office/drawing/2014/main" id="{00000000-0008-0000-3C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4050" y="455199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130969</xdr:colOff>
      <xdr:row>30</xdr:row>
      <xdr:rowOff>1154906</xdr:rowOff>
    </xdr:from>
    <xdr:to>
      <xdr:col>4</xdr:col>
      <xdr:colOff>2199799</xdr:colOff>
      <xdr:row>30</xdr:row>
      <xdr:rowOff>1514951</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3C00-00001E000000}"/>
            </a:ext>
          </a:extLst>
        </xdr:cNvPr>
        <xdr:cNvSpPr/>
      </xdr:nvSpPr>
      <xdr:spPr>
        <a:xfrm>
          <a:off x="9370219" y="31825406"/>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283369</xdr:colOff>
      <xdr:row>30</xdr:row>
      <xdr:rowOff>1172051</xdr:rowOff>
    </xdr:from>
    <xdr:ext cx="307145" cy="306745"/>
    <xdr:pic>
      <xdr:nvPicPr>
        <xdr:cNvPr id="31" name="Imagen 30" descr="Dedo Clic Aquí PNG transparente - StickPNG">
          <a:extLst>
            <a:ext uri="{FF2B5EF4-FFF2-40B4-BE49-F238E27FC236}">
              <a16:creationId xmlns:a16="http://schemas.microsoft.com/office/drawing/2014/main" id="{00000000-0008-0000-3C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2619" y="3184255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186214</xdr:colOff>
      <xdr:row>49</xdr:row>
      <xdr:rowOff>142877</xdr:rowOff>
    </xdr:from>
    <xdr:to>
      <xdr:col>4</xdr:col>
      <xdr:colOff>2260759</xdr:colOff>
      <xdr:row>50</xdr:row>
      <xdr:rowOff>104777</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3C00-000020000000}"/>
            </a:ext>
          </a:extLst>
        </xdr:cNvPr>
        <xdr:cNvSpPr/>
      </xdr:nvSpPr>
      <xdr:spPr>
        <a:xfrm>
          <a:off x="9425464" y="41719502"/>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338614</xdr:colOff>
      <xdr:row>49</xdr:row>
      <xdr:rowOff>180977</xdr:rowOff>
    </xdr:from>
    <xdr:ext cx="307145" cy="306745"/>
    <xdr:pic>
      <xdr:nvPicPr>
        <xdr:cNvPr id="33" name="Imagen 32" descr="Dedo Clic Aquí PNG transparente - StickPNG">
          <a:extLst>
            <a:ext uri="{FF2B5EF4-FFF2-40B4-BE49-F238E27FC236}">
              <a16:creationId xmlns:a16="http://schemas.microsoft.com/office/drawing/2014/main" id="{00000000-0008-0000-3C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7864" y="4175760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184309</xdr:colOff>
      <xdr:row>47</xdr:row>
      <xdr:rowOff>67629</xdr:rowOff>
    </xdr:from>
    <xdr:to>
      <xdr:col>4</xdr:col>
      <xdr:colOff>2272189</xdr:colOff>
      <xdr:row>48</xdr:row>
      <xdr:rowOff>33339</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3C00-000022000000}"/>
            </a:ext>
          </a:extLst>
        </xdr:cNvPr>
        <xdr:cNvSpPr/>
      </xdr:nvSpPr>
      <xdr:spPr>
        <a:xfrm>
          <a:off x="9423559" y="40787004"/>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336709</xdr:colOff>
      <xdr:row>47</xdr:row>
      <xdr:rowOff>105729</xdr:rowOff>
    </xdr:from>
    <xdr:ext cx="307145" cy="306745"/>
    <xdr:pic>
      <xdr:nvPicPr>
        <xdr:cNvPr id="35" name="Imagen 34" descr="Dedo Clic Aquí PNG transparente - StickPNG">
          <a:extLst>
            <a:ext uri="{FF2B5EF4-FFF2-40B4-BE49-F238E27FC236}">
              <a16:creationId xmlns:a16="http://schemas.microsoft.com/office/drawing/2014/main" id="{00000000-0008-0000-3C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5959" y="4082510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45</xdr:row>
      <xdr:rowOff>321469</xdr:rowOff>
    </xdr:from>
    <xdr:to>
      <xdr:col>4</xdr:col>
      <xdr:colOff>2274094</xdr:colOff>
      <xdr:row>45</xdr:row>
      <xdr:rowOff>723424</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3C00-000024000000}"/>
            </a:ext>
          </a:extLst>
        </xdr:cNvPr>
        <xdr:cNvSpPr/>
      </xdr:nvSpPr>
      <xdr:spPr>
        <a:xfrm>
          <a:off x="9417844" y="39731157"/>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330994</xdr:colOff>
      <xdr:row>45</xdr:row>
      <xdr:rowOff>359569</xdr:rowOff>
    </xdr:from>
    <xdr:ext cx="307145" cy="306745"/>
    <xdr:pic>
      <xdr:nvPicPr>
        <xdr:cNvPr id="37" name="Imagen 36" descr="Dedo Clic Aquí PNG transparente - StickPNG">
          <a:extLst>
            <a:ext uri="{FF2B5EF4-FFF2-40B4-BE49-F238E27FC236}">
              <a16:creationId xmlns:a16="http://schemas.microsoft.com/office/drawing/2014/main" id="{00000000-0008-0000-3C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0244" y="3976925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200502</xdr:colOff>
      <xdr:row>40</xdr:row>
      <xdr:rowOff>321469</xdr:rowOff>
    </xdr:from>
    <xdr:to>
      <xdr:col>4</xdr:col>
      <xdr:colOff>2275047</xdr:colOff>
      <xdr:row>41</xdr:row>
      <xdr:rowOff>262414</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3C00-000026000000}"/>
            </a:ext>
          </a:extLst>
        </xdr:cNvPr>
        <xdr:cNvSpPr/>
      </xdr:nvSpPr>
      <xdr:spPr>
        <a:xfrm>
          <a:off x="9439752" y="37326094"/>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352902</xdr:colOff>
      <xdr:row>40</xdr:row>
      <xdr:rowOff>340519</xdr:rowOff>
    </xdr:from>
    <xdr:ext cx="307145" cy="306745"/>
    <xdr:pic>
      <xdr:nvPicPr>
        <xdr:cNvPr id="39" name="Imagen 38" descr="Dedo Clic Aquí PNG transparente - StickPNG">
          <a:extLst>
            <a:ext uri="{FF2B5EF4-FFF2-40B4-BE49-F238E27FC236}">
              <a16:creationId xmlns:a16="http://schemas.microsoft.com/office/drawing/2014/main" id="{00000000-0008-0000-3C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2152" y="3734514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43</xdr:row>
      <xdr:rowOff>19526</xdr:rowOff>
    </xdr:from>
    <xdr:to>
      <xdr:col>4</xdr:col>
      <xdr:colOff>2255044</xdr:colOff>
      <xdr:row>43</xdr:row>
      <xdr:rowOff>394811</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3C00-000028000000}"/>
            </a:ext>
          </a:extLst>
        </xdr:cNvPr>
        <xdr:cNvSpPr/>
      </xdr:nvSpPr>
      <xdr:spPr>
        <a:xfrm>
          <a:off x="9417844" y="38786276"/>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43</xdr:row>
      <xdr:rowOff>39529</xdr:rowOff>
    </xdr:from>
    <xdr:ext cx="307145" cy="306745"/>
    <xdr:pic>
      <xdr:nvPicPr>
        <xdr:cNvPr id="41" name="Imagen 40" descr="Dedo Clic Aquí PNG transparente - StickPNG">
          <a:extLst>
            <a:ext uri="{FF2B5EF4-FFF2-40B4-BE49-F238E27FC236}">
              <a16:creationId xmlns:a16="http://schemas.microsoft.com/office/drawing/2014/main" id="{00000000-0008-0000-3C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3880627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61.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3D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3D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3D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62.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3E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3E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3E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3E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3E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3E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3E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3E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3E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3E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3E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3E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CUIDADO INTERMEDIO PEDIÁTRICO</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148897</xdr:colOff>
      <xdr:row>12</xdr:row>
      <xdr:rowOff>1291083</xdr:rowOff>
    </xdr:from>
    <xdr:to>
      <xdr:col>4</xdr:col>
      <xdr:colOff>2215822</xdr:colOff>
      <xdr:row>12</xdr:row>
      <xdr:rowOff>1612746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3E00-00000E000000}"/>
            </a:ext>
          </a:extLst>
        </xdr:cNvPr>
        <xdr:cNvSpPr/>
      </xdr:nvSpPr>
      <xdr:spPr>
        <a:xfrm>
          <a:off x="9384337" y="6373623"/>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181524</xdr:colOff>
      <xdr:row>12</xdr:row>
      <xdr:rowOff>1324791</xdr:rowOff>
    </xdr:from>
    <xdr:ext cx="307145" cy="306745"/>
    <xdr:pic>
      <xdr:nvPicPr>
        <xdr:cNvPr id="15" name="Imagen 14" descr="Dedo Clic Aquí PNG transparente - StickPNG">
          <a:extLst>
            <a:ext uri="{FF2B5EF4-FFF2-40B4-BE49-F238E27FC236}">
              <a16:creationId xmlns:a16="http://schemas.microsoft.com/office/drawing/2014/main" id="{00000000-0008-0000-3E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6964" y="640733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150540</xdr:colOff>
      <xdr:row>18</xdr:row>
      <xdr:rowOff>35882</xdr:rowOff>
    </xdr:from>
    <xdr:to>
      <xdr:col>4</xdr:col>
      <xdr:colOff>2211785</xdr:colOff>
      <xdr:row>18</xdr:row>
      <xdr:rowOff>380999</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3E00-000010000000}"/>
            </a:ext>
          </a:extLst>
        </xdr:cNvPr>
        <xdr:cNvSpPr/>
      </xdr:nvSpPr>
      <xdr:spPr>
        <a:xfrm>
          <a:off x="9385980" y="11564942"/>
          <a:ext cx="2061245" cy="34511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231080</xdr:colOff>
      <xdr:row>18</xdr:row>
      <xdr:rowOff>49146</xdr:rowOff>
    </xdr:from>
    <xdr:ext cx="307145" cy="306745"/>
    <xdr:pic>
      <xdr:nvPicPr>
        <xdr:cNvPr id="17" name="Imagen 16" descr="Dedo Clic Aquí PNG transparente - StickPNG">
          <a:extLst>
            <a:ext uri="{FF2B5EF4-FFF2-40B4-BE49-F238E27FC236}">
              <a16:creationId xmlns:a16="http://schemas.microsoft.com/office/drawing/2014/main" id="{00000000-0008-0000-3E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6520" y="115782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25</xdr:row>
      <xdr:rowOff>1365251</xdr:rowOff>
    </xdr:from>
    <xdr:to>
      <xdr:col>4</xdr:col>
      <xdr:colOff>2273300</xdr:colOff>
      <xdr:row>25</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3E00-000012000000}"/>
            </a:ext>
          </a:extLst>
        </xdr:cNvPr>
        <xdr:cNvSpPr/>
      </xdr:nvSpPr>
      <xdr:spPr>
        <a:xfrm>
          <a:off x="9460865" y="1666621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25</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3E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166947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27</xdr:row>
      <xdr:rowOff>1333201</xdr:rowOff>
    </xdr:from>
    <xdr:to>
      <xdr:col>4</xdr:col>
      <xdr:colOff>2209441</xdr:colOff>
      <xdr:row>27</xdr:row>
      <xdr:rowOff>1704676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3E00-000014000000}"/>
            </a:ext>
          </a:extLst>
        </xdr:cNvPr>
        <xdr:cNvSpPr/>
      </xdr:nvSpPr>
      <xdr:spPr>
        <a:xfrm>
          <a:off x="9377956" y="2010888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193136</xdr:colOff>
      <xdr:row>27</xdr:row>
      <xdr:rowOff>1376154</xdr:rowOff>
    </xdr:from>
    <xdr:ext cx="307145" cy="306745"/>
    <xdr:pic>
      <xdr:nvPicPr>
        <xdr:cNvPr id="21" name="Imagen 20" descr="Dedo Clic Aquí PNG transparente - StickPNG">
          <a:extLst>
            <a:ext uri="{FF2B5EF4-FFF2-40B4-BE49-F238E27FC236}">
              <a16:creationId xmlns:a16="http://schemas.microsoft.com/office/drawing/2014/main" id="{00000000-0008-0000-3E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76" y="201518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147548</xdr:colOff>
      <xdr:row>30</xdr:row>
      <xdr:rowOff>3020666</xdr:rowOff>
    </xdr:from>
    <xdr:to>
      <xdr:col>4</xdr:col>
      <xdr:colOff>2214473</xdr:colOff>
      <xdr:row>30</xdr:row>
      <xdr:rowOff>3392141</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3E00-000018000000}"/>
            </a:ext>
          </a:extLst>
        </xdr:cNvPr>
        <xdr:cNvSpPr/>
      </xdr:nvSpPr>
      <xdr:spPr>
        <a:xfrm>
          <a:off x="9382988" y="29515406"/>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199318</xdr:colOff>
      <xdr:row>30</xdr:row>
      <xdr:rowOff>3050694</xdr:rowOff>
    </xdr:from>
    <xdr:ext cx="307145" cy="306745"/>
    <xdr:pic>
      <xdr:nvPicPr>
        <xdr:cNvPr id="25" name="Imagen 24" descr="Dedo Clic Aquí PNG transparente - StickPNG">
          <a:extLst>
            <a:ext uri="{FF2B5EF4-FFF2-40B4-BE49-F238E27FC236}">
              <a16:creationId xmlns:a16="http://schemas.microsoft.com/office/drawing/2014/main" id="{00000000-0008-0000-3E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4758" y="295454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36</xdr:row>
      <xdr:rowOff>119152</xdr:rowOff>
    </xdr:from>
    <xdr:to>
      <xdr:col>4</xdr:col>
      <xdr:colOff>2288948</xdr:colOff>
      <xdr:row>37</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3E00-00001A000000}"/>
            </a:ext>
          </a:extLst>
        </xdr:cNvPr>
        <xdr:cNvSpPr/>
      </xdr:nvSpPr>
      <xdr:spPr>
        <a:xfrm>
          <a:off x="9457463" y="3149069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36</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3E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315095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52</xdr:row>
      <xdr:rowOff>2686050</xdr:rowOff>
    </xdr:from>
    <xdr:to>
      <xdr:col>4</xdr:col>
      <xdr:colOff>2247900</xdr:colOff>
      <xdr:row>52</xdr:row>
      <xdr:rowOff>3057525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3E00-00001C000000}"/>
            </a:ext>
          </a:extLst>
        </xdr:cNvPr>
        <xdr:cNvSpPr/>
      </xdr:nvSpPr>
      <xdr:spPr>
        <a:xfrm>
          <a:off x="9420225" y="413004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333375</xdr:colOff>
      <xdr:row>52</xdr:row>
      <xdr:rowOff>2714625</xdr:rowOff>
    </xdr:from>
    <xdr:ext cx="307145" cy="306745"/>
    <xdr:pic>
      <xdr:nvPicPr>
        <xdr:cNvPr id="29" name="Imagen 28" descr="Dedo Clic Aquí PNG transparente - StickPNG">
          <a:extLst>
            <a:ext uri="{FF2B5EF4-FFF2-40B4-BE49-F238E27FC236}">
              <a16:creationId xmlns:a16="http://schemas.microsoft.com/office/drawing/2014/main" id="{00000000-0008-0000-3E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2625" y="413289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30</xdr:row>
      <xdr:rowOff>1202531</xdr:rowOff>
    </xdr:from>
    <xdr:to>
      <xdr:col>4</xdr:col>
      <xdr:colOff>2235518</xdr:colOff>
      <xdr:row>30</xdr:row>
      <xdr:rowOff>1562576</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3E00-00001E000000}"/>
            </a:ext>
          </a:extLst>
        </xdr:cNvPr>
        <xdr:cNvSpPr/>
      </xdr:nvSpPr>
      <xdr:spPr>
        <a:xfrm>
          <a:off x="9405938" y="27693937"/>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30</xdr:row>
      <xdr:rowOff>1219676</xdr:rowOff>
    </xdr:from>
    <xdr:ext cx="307145" cy="306745"/>
    <xdr:pic>
      <xdr:nvPicPr>
        <xdr:cNvPr id="31" name="Imagen 30" descr="Dedo Clic Aquí PNG transparente - StickPNG">
          <a:extLst>
            <a:ext uri="{FF2B5EF4-FFF2-40B4-BE49-F238E27FC236}">
              <a16:creationId xmlns:a16="http://schemas.microsoft.com/office/drawing/2014/main" id="{00000000-0008-0000-3E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2771108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49</xdr:row>
      <xdr:rowOff>95251</xdr:rowOff>
    </xdr:from>
    <xdr:to>
      <xdr:col>4</xdr:col>
      <xdr:colOff>2236946</xdr:colOff>
      <xdr:row>50</xdr:row>
      <xdr:rowOff>57151</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3E00-000020000000}"/>
            </a:ext>
          </a:extLst>
        </xdr:cNvPr>
        <xdr:cNvSpPr/>
      </xdr:nvSpPr>
      <xdr:spPr>
        <a:xfrm>
          <a:off x="9401651" y="37528501"/>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49</xdr:row>
      <xdr:rowOff>133351</xdr:rowOff>
    </xdr:from>
    <xdr:ext cx="307145" cy="306745"/>
    <xdr:pic>
      <xdr:nvPicPr>
        <xdr:cNvPr id="33" name="Imagen 32" descr="Dedo Clic Aquí PNG transparente - StickPNG">
          <a:extLst>
            <a:ext uri="{FF2B5EF4-FFF2-40B4-BE49-F238E27FC236}">
              <a16:creationId xmlns:a16="http://schemas.microsoft.com/office/drawing/2014/main" id="{00000000-0008-0000-3E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375666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47</xdr:row>
      <xdr:rowOff>20003</xdr:rowOff>
    </xdr:from>
    <xdr:to>
      <xdr:col>4</xdr:col>
      <xdr:colOff>2248376</xdr:colOff>
      <xdr:row>47</xdr:row>
      <xdr:rowOff>414338</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3E00-000022000000}"/>
            </a:ext>
          </a:extLst>
        </xdr:cNvPr>
        <xdr:cNvSpPr/>
      </xdr:nvSpPr>
      <xdr:spPr>
        <a:xfrm>
          <a:off x="9399746" y="3659600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47</xdr:row>
      <xdr:rowOff>58103</xdr:rowOff>
    </xdr:from>
    <xdr:ext cx="307145" cy="306745"/>
    <xdr:pic>
      <xdr:nvPicPr>
        <xdr:cNvPr id="35" name="Imagen 34" descr="Dedo Clic Aquí PNG transparente - StickPNG">
          <a:extLst>
            <a:ext uri="{FF2B5EF4-FFF2-40B4-BE49-F238E27FC236}">
              <a16:creationId xmlns:a16="http://schemas.microsoft.com/office/drawing/2014/main" id="{00000000-0008-0000-3E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366341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45</xdr:row>
      <xdr:rowOff>273843</xdr:rowOff>
    </xdr:from>
    <xdr:to>
      <xdr:col>4</xdr:col>
      <xdr:colOff>2250281</xdr:colOff>
      <xdr:row>45</xdr:row>
      <xdr:rowOff>675798</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3E00-000024000000}"/>
            </a:ext>
          </a:extLst>
        </xdr:cNvPr>
        <xdr:cNvSpPr/>
      </xdr:nvSpPr>
      <xdr:spPr>
        <a:xfrm>
          <a:off x="9394031" y="3554015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45</xdr:row>
      <xdr:rowOff>311943</xdr:rowOff>
    </xdr:from>
    <xdr:ext cx="307145" cy="306745"/>
    <xdr:pic>
      <xdr:nvPicPr>
        <xdr:cNvPr id="37" name="Imagen 36" descr="Dedo Clic Aquí PNG transparente - StickPNG">
          <a:extLst>
            <a:ext uri="{FF2B5EF4-FFF2-40B4-BE49-F238E27FC236}">
              <a16:creationId xmlns:a16="http://schemas.microsoft.com/office/drawing/2014/main" id="{00000000-0008-0000-3E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355782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176690</xdr:colOff>
      <xdr:row>40</xdr:row>
      <xdr:rowOff>273844</xdr:rowOff>
    </xdr:from>
    <xdr:to>
      <xdr:col>4</xdr:col>
      <xdr:colOff>2251235</xdr:colOff>
      <xdr:row>41</xdr:row>
      <xdr:rowOff>214789</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3E00-000026000000}"/>
            </a:ext>
          </a:extLst>
        </xdr:cNvPr>
        <xdr:cNvSpPr/>
      </xdr:nvSpPr>
      <xdr:spPr>
        <a:xfrm>
          <a:off x="9415940" y="33135094"/>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329090</xdr:colOff>
      <xdr:row>40</xdr:row>
      <xdr:rowOff>292894</xdr:rowOff>
    </xdr:from>
    <xdr:ext cx="307145" cy="306745"/>
    <xdr:pic>
      <xdr:nvPicPr>
        <xdr:cNvPr id="39" name="Imagen 38" descr="Dedo Clic Aquí PNG transparente - StickPNG">
          <a:extLst>
            <a:ext uri="{FF2B5EF4-FFF2-40B4-BE49-F238E27FC236}">
              <a16:creationId xmlns:a16="http://schemas.microsoft.com/office/drawing/2014/main" id="{00000000-0008-0000-3E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8340" y="3315414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154782</xdr:colOff>
      <xdr:row>42</xdr:row>
      <xdr:rowOff>876776</xdr:rowOff>
    </xdr:from>
    <xdr:to>
      <xdr:col>4</xdr:col>
      <xdr:colOff>2231232</xdr:colOff>
      <xdr:row>43</xdr:row>
      <xdr:rowOff>347186</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3E00-000028000000}"/>
            </a:ext>
          </a:extLst>
        </xdr:cNvPr>
        <xdr:cNvSpPr/>
      </xdr:nvSpPr>
      <xdr:spPr>
        <a:xfrm>
          <a:off x="9394032" y="34595276"/>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247651</xdr:colOff>
      <xdr:row>42</xdr:row>
      <xdr:rowOff>896779</xdr:rowOff>
    </xdr:from>
    <xdr:ext cx="307145" cy="306745"/>
    <xdr:pic>
      <xdr:nvPicPr>
        <xdr:cNvPr id="41" name="Imagen 40" descr="Dedo Clic Aquí PNG transparente - StickPNG">
          <a:extLst>
            <a:ext uri="{FF2B5EF4-FFF2-40B4-BE49-F238E27FC236}">
              <a16:creationId xmlns:a16="http://schemas.microsoft.com/office/drawing/2014/main" id="{00000000-0008-0000-3E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6901" y="3461527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63.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3F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3F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3F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64.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40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40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40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40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40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40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40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40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40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40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40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40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CUIDADO INTENSIVO PEDIÁTRICO</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148897</xdr:colOff>
      <xdr:row>10</xdr:row>
      <xdr:rowOff>1291083</xdr:rowOff>
    </xdr:from>
    <xdr:to>
      <xdr:col>4</xdr:col>
      <xdr:colOff>2215822</xdr:colOff>
      <xdr:row>10</xdr:row>
      <xdr:rowOff>1612746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4000-00000E000000}"/>
            </a:ext>
          </a:extLst>
        </xdr:cNvPr>
        <xdr:cNvSpPr/>
      </xdr:nvSpPr>
      <xdr:spPr>
        <a:xfrm>
          <a:off x="9384337" y="5939283"/>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181524</xdr:colOff>
      <xdr:row>10</xdr:row>
      <xdr:rowOff>1324791</xdr:rowOff>
    </xdr:from>
    <xdr:ext cx="307145" cy="306745"/>
    <xdr:pic>
      <xdr:nvPicPr>
        <xdr:cNvPr id="15" name="Imagen 14" descr="Dedo Clic Aquí PNG transparente - StickPNG">
          <a:extLst>
            <a:ext uri="{FF2B5EF4-FFF2-40B4-BE49-F238E27FC236}">
              <a16:creationId xmlns:a16="http://schemas.microsoft.com/office/drawing/2014/main" id="{00000000-0008-0000-40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6964" y="59729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196260</xdr:colOff>
      <xdr:row>17</xdr:row>
      <xdr:rowOff>1255083</xdr:rowOff>
    </xdr:from>
    <xdr:to>
      <xdr:col>4</xdr:col>
      <xdr:colOff>2257505</xdr:colOff>
      <xdr:row>17</xdr:row>
      <xdr:rowOff>1580185</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4000-000010000000}"/>
            </a:ext>
          </a:extLst>
        </xdr:cNvPr>
        <xdr:cNvSpPr/>
      </xdr:nvSpPr>
      <xdr:spPr>
        <a:xfrm>
          <a:off x="9431700" y="15222543"/>
          <a:ext cx="2061245" cy="32510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246320</xdr:colOff>
      <xdr:row>17</xdr:row>
      <xdr:rowOff>1268346</xdr:rowOff>
    </xdr:from>
    <xdr:ext cx="307145" cy="306745"/>
    <xdr:pic>
      <xdr:nvPicPr>
        <xdr:cNvPr id="17" name="Imagen 16" descr="Dedo Clic Aquí PNG transparente - StickPNG">
          <a:extLst>
            <a:ext uri="{FF2B5EF4-FFF2-40B4-BE49-F238E27FC236}">
              <a16:creationId xmlns:a16="http://schemas.microsoft.com/office/drawing/2014/main" id="{00000000-0008-0000-40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1760" y="152358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23</xdr:row>
      <xdr:rowOff>1365251</xdr:rowOff>
    </xdr:from>
    <xdr:to>
      <xdr:col>4</xdr:col>
      <xdr:colOff>2273300</xdr:colOff>
      <xdr:row>23</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4000-000012000000}"/>
            </a:ext>
          </a:extLst>
        </xdr:cNvPr>
        <xdr:cNvSpPr/>
      </xdr:nvSpPr>
      <xdr:spPr>
        <a:xfrm>
          <a:off x="9460865" y="2036191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23</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40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203904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25</xdr:row>
      <xdr:rowOff>1333201</xdr:rowOff>
    </xdr:from>
    <xdr:to>
      <xdr:col>4</xdr:col>
      <xdr:colOff>2209441</xdr:colOff>
      <xdr:row>25</xdr:row>
      <xdr:rowOff>1704676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4000-000014000000}"/>
            </a:ext>
          </a:extLst>
        </xdr:cNvPr>
        <xdr:cNvSpPr/>
      </xdr:nvSpPr>
      <xdr:spPr>
        <a:xfrm>
          <a:off x="9377956" y="2380458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193136</xdr:colOff>
      <xdr:row>25</xdr:row>
      <xdr:rowOff>1376154</xdr:rowOff>
    </xdr:from>
    <xdr:ext cx="307145" cy="306745"/>
    <xdr:pic>
      <xdr:nvPicPr>
        <xdr:cNvPr id="21" name="Imagen 20" descr="Dedo Clic Aquí PNG transparente - StickPNG">
          <a:extLst>
            <a:ext uri="{FF2B5EF4-FFF2-40B4-BE49-F238E27FC236}">
              <a16:creationId xmlns:a16="http://schemas.microsoft.com/office/drawing/2014/main" id="{00000000-0008-0000-40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76" y="238475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169456</xdr:colOff>
      <xdr:row>28</xdr:row>
      <xdr:rowOff>2736821</xdr:rowOff>
    </xdr:from>
    <xdr:to>
      <xdr:col>4</xdr:col>
      <xdr:colOff>2240191</xdr:colOff>
      <xdr:row>28</xdr:row>
      <xdr:rowOff>3106391</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4000-000018000000}"/>
            </a:ext>
          </a:extLst>
        </xdr:cNvPr>
        <xdr:cNvSpPr/>
      </xdr:nvSpPr>
      <xdr:spPr>
        <a:xfrm>
          <a:off x="9408706" y="32931071"/>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225036</xdr:colOff>
      <xdr:row>28</xdr:row>
      <xdr:rowOff>2764944</xdr:rowOff>
    </xdr:from>
    <xdr:ext cx="307145" cy="306745"/>
    <xdr:pic>
      <xdr:nvPicPr>
        <xdr:cNvPr id="25" name="Imagen 24" descr="Dedo Clic Aquí PNG transparente - StickPNG">
          <a:extLst>
            <a:ext uri="{FF2B5EF4-FFF2-40B4-BE49-F238E27FC236}">
              <a16:creationId xmlns:a16="http://schemas.microsoft.com/office/drawing/2014/main" id="{00000000-0008-0000-40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4286" y="3295919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34</xdr:row>
      <xdr:rowOff>119152</xdr:rowOff>
    </xdr:from>
    <xdr:to>
      <xdr:col>4</xdr:col>
      <xdr:colOff>2288948</xdr:colOff>
      <xdr:row>35</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4000-00001A000000}"/>
            </a:ext>
          </a:extLst>
        </xdr:cNvPr>
        <xdr:cNvSpPr/>
      </xdr:nvSpPr>
      <xdr:spPr>
        <a:xfrm>
          <a:off x="9457463" y="3518639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34</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40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352052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161925</xdr:colOff>
      <xdr:row>50</xdr:row>
      <xdr:rowOff>2667000</xdr:rowOff>
    </xdr:from>
    <xdr:to>
      <xdr:col>4</xdr:col>
      <xdr:colOff>2228850</xdr:colOff>
      <xdr:row>51</xdr:row>
      <xdr:rowOff>66675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4000-00001C000000}"/>
            </a:ext>
          </a:extLst>
        </xdr:cNvPr>
        <xdr:cNvSpPr/>
      </xdr:nvSpPr>
      <xdr:spPr>
        <a:xfrm>
          <a:off x="9401175" y="4492942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314325</xdr:colOff>
      <xdr:row>50</xdr:row>
      <xdr:rowOff>2695575</xdr:rowOff>
    </xdr:from>
    <xdr:ext cx="307145" cy="306745"/>
    <xdr:pic>
      <xdr:nvPicPr>
        <xdr:cNvPr id="29" name="Imagen 28" descr="Dedo Clic Aquí PNG transparente - StickPNG">
          <a:extLst>
            <a:ext uri="{FF2B5EF4-FFF2-40B4-BE49-F238E27FC236}">
              <a16:creationId xmlns:a16="http://schemas.microsoft.com/office/drawing/2014/main" id="{00000000-0008-0000-40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3575" y="449580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166687</xdr:colOff>
      <xdr:row>28</xdr:row>
      <xdr:rowOff>1226344</xdr:rowOff>
    </xdr:from>
    <xdr:to>
      <xdr:col>4</xdr:col>
      <xdr:colOff>2235517</xdr:colOff>
      <xdr:row>28</xdr:row>
      <xdr:rowOff>1586389</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4000-00001E000000}"/>
            </a:ext>
          </a:extLst>
        </xdr:cNvPr>
        <xdr:cNvSpPr/>
      </xdr:nvSpPr>
      <xdr:spPr>
        <a:xfrm>
          <a:off x="9405937" y="31420594"/>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319087</xdr:colOff>
      <xdr:row>28</xdr:row>
      <xdr:rowOff>1243489</xdr:rowOff>
    </xdr:from>
    <xdr:ext cx="307145" cy="306745"/>
    <xdr:pic>
      <xdr:nvPicPr>
        <xdr:cNvPr id="31" name="Imagen 30" descr="Dedo Clic Aquí PNG transparente - StickPNG">
          <a:extLst>
            <a:ext uri="{FF2B5EF4-FFF2-40B4-BE49-F238E27FC236}">
              <a16:creationId xmlns:a16="http://schemas.microsoft.com/office/drawing/2014/main" id="{00000000-0008-0000-40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7" y="3143773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47</xdr:row>
      <xdr:rowOff>83345</xdr:rowOff>
    </xdr:from>
    <xdr:to>
      <xdr:col>4</xdr:col>
      <xdr:colOff>2248853</xdr:colOff>
      <xdr:row>48</xdr:row>
      <xdr:rowOff>45245</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4000-000020000000}"/>
            </a:ext>
          </a:extLst>
        </xdr:cNvPr>
        <xdr:cNvSpPr/>
      </xdr:nvSpPr>
      <xdr:spPr>
        <a:xfrm>
          <a:off x="9413558" y="41159908"/>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47</xdr:row>
      <xdr:rowOff>121445</xdr:rowOff>
    </xdr:from>
    <xdr:ext cx="307145" cy="306745"/>
    <xdr:pic>
      <xdr:nvPicPr>
        <xdr:cNvPr id="33" name="Imagen 32" descr="Dedo Clic Aquí PNG transparente - StickPNG">
          <a:extLst>
            <a:ext uri="{FF2B5EF4-FFF2-40B4-BE49-F238E27FC236}">
              <a16:creationId xmlns:a16="http://schemas.microsoft.com/office/drawing/2014/main" id="{00000000-0008-0000-40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8" y="4119800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45</xdr:row>
      <xdr:rowOff>8097</xdr:rowOff>
    </xdr:from>
    <xdr:to>
      <xdr:col>4</xdr:col>
      <xdr:colOff>2260283</xdr:colOff>
      <xdr:row>45</xdr:row>
      <xdr:rowOff>402432</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4000-000022000000}"/>
            </a:ext>
          </a:extLst>
        </xdr:cNvPr>
        <xdr:cNvSpPr/>
      </xdr:nvSpPr>
      <xdr:spPr>
        <a:xfrm>
          <a:off x="9411653" y="40227410"/>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45</xdr:row>
      <xdr:rowOff>46197</xdr:rowOff>
    </xdr:from>
    <xdr:ext cx="307145" cy="306745"/>
    <xdr:pic>
      <xdr:nvPicPr>
        <xdr:cNvPr id="35" name="Imagen 34" descr="Dedo Clic Aquí PNG transparente - StickPNG">
          <a:extLst>
            <a:ext uri="{FF2B5EF4-FFF2-40B4-BE49-F238E27FC236}">
              <a16:creationId xmlns:a16="http://schemas.microsoft.com/office/drawing/2014/main" id="{00000000-0008-0000-40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3" y="4026551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43</xdr:row>
      <xdr:rowOff>261938</xdr:rowOff>
    </xdr:from>
    <xdr:to>
      <xdr:col>4</xdr:col>
      <xdr:colOff>2262188</xdr:colOff>
      <xdr:row>43</xdr:row>
      <xdr:rowOff>663893</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4000-000024000000}"/>
            </a:ext>
          </a:extLst>
        </xdr:cNvPr>
        <xdr:cNvSpPr/>
      </xdr:nvSpPr>
      <xdr:spPr>
        <a:xfrm>
          <a:off x="9405938" y="39171563"/>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43</xdr:row>
      <xdr:rowOff>300038</xdr:rowOff>
    </xdr:from>
    <xdr:ext cx="307145" cy="306745"/>
    <xdr:pic>
      <xdr:nvPicPr>
        <xdr:cNvPr id="37" name="Imagen 36" descr="Dedo Clic Aquí PNG transparente - StickPNG">
          <a:extLst>
            <a:ext uri="{FF2B5EF4-FFF2-40B4-BE49-F238E27FC236}">
              <a16:creationId xmlns:a16="http://schemas.microsoft.com/office/drawing/2014/main" id="{00000000-0008-0000-40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392096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200502</xdr:colOff>
      <xdr:row>38</xdr:row>
      <xdr:rowOff>333374</xdr:rowOff>
    </xdr:from>
    <xdr:to>
      <xdr:col>4</xdr:col>
      <xdr:colOff>2275047</xdr:colOff>
      <xdr:row>39</xdr:row>
      <xdr:rowOff>274319</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4000-000026000000}"/>
            </a:ext>
          </a:extLst>
        </xdr:cNvPr>
        <xdr:cNvSpPr/>
      </xdr:nvSpPr>
      <xdr:spPr>
        <a:xfrm>
          <a:off x="9439752" y="36837937"/>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352902</xdr:colOff>
      <xdr:row>38</xdr:row>
      <xdr:rowOff>352424</xdr:rowOff>
    </xdr:from>
    <xdr:ext cx="307145" cy="306745"/>
    <xdr:pic>
      <xdr:nvPicPr>
        <xdr:cNvPr id="39" name="Imagen 38" descr="Dedo Clic Aquí PNG transparente - StickPNG">
          <a:extLst>
            <a:ext uri="{FF2B5EF4-FFF2-40B4-BE49-F238E27FC236}">
              <a16:creationId xmlns:a16="http://schemas.microsoft.com/office/drawing/2014/main" id="{00000000-0008-0000-40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92152" y="3685698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178594</xdr:colOff>
      <xdr:row>41</xdr:row>
      <xdr:rowOff>31431</xdr:rowOff>
    </xdr:from>
    <xdr:to>
      <xdr:col>4</xdr:col>
      <xdr:colOff>2255044</xdr:colOff>
      <xdr:row>41</xdr:row>
      <xdr:rowOff>406716</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4000-000028000000}"/>
            </a:ext>
          </a:extLst>
        </xdr:cNvPr>
        <xdr:cNvSpPr/>
      </xdr:nvSpPr>
      <xdr:spPr>
        <a:xfrm>
          <a:off x="9417844" y="38298119"/>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41</xdr:row>
      <xdr:rowOff>51434</xdr:rowOff>
    </xdr:from>
    <xdr:ext cx="307145" cy="306745"/>
    <xdr:pic>
      <xdr:nvPicPr>
        <xdr:cNvPr id="41" name="Imagen 40" descr="Dedo Clic Aquí PNG transparente - StickPNG">
          <a:extLst>
            <a:ext uri="{FF2B5EF4-FFF2-40B4-BE49-F238E27FC236}">
              <a16:creationId xmlns:a16="http://schemas.microsoft.com/office/drawing/2014/main" id="{00000000-0008-0000-40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3831812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65.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41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41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41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66.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42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42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42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42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42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42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42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42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42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42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42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CUIDADO INTERMEDIO ADULTO</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167640</xdr:colOff>
      <xdr:row>11</xdr:row>
      <xdr:rowOff>228600</xdr:rowOff>
    </xdr:from>
    <xdr:to>
      <xdr:col>4</xdr:col>
      <xdr:colOff>2234565</xdr:colOff>
      <xdr:row>11</xdr:row>
      <xdr:rowOff>550263</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4200-00000E000000}"/>
            </a:ext>
          </a:extLst>
        </xdr:cNvPr>
        <xdr:cNvSpPr/>
      </xdr:nvSpPr>
      <xdr:spPr>
        <a:xfrm>
          <a:off x="9403080" y="5829300"/>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213360</xdr:colOff>
      <xdr:row>11</xdr:row>
      <xdr:rowOff>228600</xdr:rowOff>
    </xdr:from>
    <xdr:ext cx="307145" cy="306745"/>
    <xdr:pic>
      <xdr:nvPicPr>
        <xdr:cNvPr id="15" name="Imagen 14" descr="Dedo Clic Aquí PNG transparente - StickPNG">
          <a:extLst>
            <a:ext uri="{FF2B5EF4-FFF2-40B4-BE49-F238E27FC236}">
              <a16:creationId xmlns:a16="http://schemas.microsoft.com/office/drawing/2014/main" id="{00000000-0008-0000-42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8800" y="58293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196260</xdr:colOff>
      <xdr:row>19</xdr:row>
      <xdr:rowOff>1255082</xdr:rowOff>
    </xdr:from>
    <xdr:to>
      <xdr:col>4</xdr:col>
      <xdr:colOff>2257505</xdr:colOff>
      <xdr:row>20</xdr:row>
      <xdr:rowOff>289559</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4200-000010000000}"/>
            </a:ext>
          </a:extLst>
        </xdr:cNvPr>
        <xdr:cNvSpPr/>
      </xdr:nvSpPr>
      <xdr:spPr>
        <a:xfrm>
          <a:off x="9431700" y="12578402"/>
          <a:ext cx="2061245" cy="34511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246320</xdr:colOff>
      <xdr:row>19</xdr:row>
      <xdr:rowOff>1268346</xdr:rowOff>
    </xdr:from>
    <xdr:ext cx="307145" cy="306745"/>
    <xdr:pic>
      <xdr:nvPicPr>
        <xdr:cNvPr id="17" name="Imagen 16" descr="Dedo Clic Aquí PNG transparente - StickPNG">
          <a:extLst>
            <a:ext uri="{FF2B5EF4-FFF2-40B4-BE49-F238E27FC236}">
              <a16:creationId xmlns:a16="http://schemas.microsoft.com/office/drawing/2014/main" id="{00000000-0008-0000-42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1760" y="1259166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25</xdr:row>
      <xdr:rowOff>1365251</xdr:rowOff>
    </xdr:from>
    <xdr:to>
      <xdr:col>4</xdr:col>
      <xdr:colOff>2273300</xdr:colOff>
      <xdr:row>25</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4200-000012000000}"/>
            </a:ext>
          </a:extLst>
        </xdr:cNvPr>
        <xdr:cNvSpPr/>
      </xdr:nvSpPr>
      <xdr:spPr>
        <a:xfrm>
          <a:off x="9460865" y="1598041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25</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42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160089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27</xdr:row>
      <xdr:rowOff>1333201</xdr:rowOff>
    </xdr:from>
    <xdr:to>
      <xdr:col>4</xdr:col>
      <xdr:colOff>2209441</xdr:colOff>
      <xdr:row>27</xdr:row>
      <xdr:rowOff>1704676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4200-000014000000}"/>
            </a:ext>
          </a:extLst>
        </xdr:cNvPr>
        <xdr:cNvSpPr/>
      </xdr:nvSpPr>
      <xdr:spPr>
        <a:xfrm>
          <a:off x="9377956" y="1942308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193136</xdr:colOff>
      <xdr:row>27</xdr:row>
      <xdr:rowOff>1376154</xdr:rowOff>
    </xdr:from>
    <xdr:ext cx="307145" cy="306745"/>
    <xdr:pic>
      <xdr:nvPicPr>
        <xdr:cNvPr id="21" name="Imagen 20" descr="Dedo Clic Aquí PNG transparente - StickPNG">
          <a:extLst>
            <a:ext uri="{FF2B5EF4-FFF2-40B4-BE49-F238E27FC236}">
              <a16:creationId xmlns:a16="http://schemas.microsoft.com/office/drawing/2014/main" id="{00000000-0008-0000-42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76" y="1946603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145643</xdr:colOff>
      <xdr:row>30</xdr:row>
      <xdr:rowOff>2665383</xdr:rowOff>
    </xdr:from>
    <xdr:to>
      <xdr:col>4</xdr:col>
      <xdr:colOff>2216378</xdr:colOff>
      <xdr:row>30</xdr:row>
      <xdr:rowOff>3034953</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4200-000018000000}"/>
            </a:ext>
          </a:extLst>
        </xdr:cNvPr>
        <xdr:cNvSpPr/>
      </xdr:nvSpPr>
      <xdr:spPr>
        <a:xfrm>
          <a:off x="9384893" y="27180352"/>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201223</xdr:colOff>
      <xdr:row>30</xdr:row>
      <xdr:rowOff>2693506</xdr:rowOff>
    </xdr:from>
    <xdr:ext cx="307145" cy="306745"/>
    <xdr:pic>
      <xdr:nvPicPr>
        <xdr:cNvPr id="25" name="Imagen 24" descr="Dedo Clic Aquí PNG transparente - StickPNG">
          <a:extLst>
            <a:ext uri="{FF2B5EF4-FFF2-40B4-BE49-F238E27FC236}">
              <a16:creationId xmlns:a16="http://schemas.microsoft.com/office/drawing/2014/main" id="{00000000-0008-0000-42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0473" y="272084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36</xdr:row>
      <xdr:rowOff>119152</xdr:rowOff>
    </xdr:from>
    <xdr:to>
      <xdr:col>4</xdr:col>
      <xdr:colOff>2288948</xdr:colOff>
      <xdr:row>37</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4200-00001A000000}"/>
            </a:ext>
          </a:extLst>
        </xdr:cNvPr>
        <xdr:cNvSpPr/>
      </xdr:nvSpPr>
      <xdr:spPr>
        <a:xfrm>
          <a:off x="9457463" y="2952473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36</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42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295436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180975</xdr:colOff>
      <xdr:row>52</xdr:row>
      <xdr:rowOff>2657475</xdr:rowOff>
    </xdr:from>
    <xdr:to>
      <xdr:col>4</xdr:col>
      <xdr:colOff>2247900</xdr:colOff>
      <xdr:row>52</xdr:row>
      <xdr:rowOff>3028950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4200-00001C000000}"/>
            </a:ext>
          </a:extLst>
        </xdr:cNvPr>
        <xdr:cNvSpPr/>
      </xdr:nvSpPr>
      <xdr:spPr>
        <a:xfrm>
          <a:off x="9420225" y="3922395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276225</xdr:colOff>
      <xdr:row>52</xdr:row>
      <xdr:rowOff>2705100</xdr:rowOff>
    </xdr:from>
    <xdr:ext cx="307145" cy="306745"/>
    <xdr:pic>
      <xdr:nvPicPr>
        <xdr:cNvPr id="29" name="Imagen 28" descr="Dedo Clic Aquí PNG transparente - StickPNG">
          <a:extLst>
            <a:ext uri="{FF2B5EF4-FFF2-40B4-BE49-F238E27FC236}">
              <a16:creationId xmlns:a16="http://schemas.microsoft.com/office/drawing/2014/main" id="{00000000-0008-0000-42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475" y="392715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30</xdr:row>
      <xdr:rowOff>1178719</xdr:rowOff>
    </xdr:from>
    <xdr:to>
      <xdr:col>4</xdr:col>
      <xdr:colOff>2223611</xdr:colOff>
      <xdr:row>30</xdr:row>
      <xdr:rowOff>1538764</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4200-00001E000000}"/>
            </a:ext>
          </a:extLst>
        </xdr:cNvPr>
        <xdr:cNvSpPr/>
      </xdr:nvSpPr>
      <xdr:spPr>
        <a:xfrm>
          <a:off x="9394031" y="25693688"/>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30</xdr:row>
      <xdr:rowOff>1195864</xdr:rowOff>
    </xdr:from>
    <xdr:ext cx="307145" cy="306745"/>
    <xdr:pic>
      <xdr:nvPicPr>
        <xdr:cNvPr id="31" name="Imagen 30" descr="Dedo Clic Aquí PNG transparente - StickPNG">
          <a:extLst>
            <a:ext uri="{FF2B5EF4-FFF2-40B4-BE49-F238E27FC236}">
              <a16:creationId xmlns:a16="http://schemas.microsoft.com/office/drawing/2014/main" id="{00000000-0008-0000-42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2571083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49</xdr:row>
      <xdr:rowOff>83345</xdr:rowOff>
    </xdr:from>
    <xdr:to>
      <xdr:col>4</xdr:col>
      <xdr:colOff>2236946</xdr:colOff>
      <xdr:row>50</xdr:row>
      <xdr:rowOff>45245</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4200-000020000000}"/>
            </a:ext>
          </a:extLst>
        </xdr:cNvPr>
        <xdr:cNvSpPr/>
      </xdr:nvSpPr>
      <xdr:spPr>
        <a:xfrm>
          <a:off x="9401651" y="35444908"/>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49</xdr:row>
      <xdr:rowOff>121445</xdr:rowOff>
    </xdr:from>
    <xdr:ext cx="307145" cy="306745"/>
    <xdr:pic>
      <xdr:nvPicPr>
        <xdr:cNvPr id="33" name="Imagen 32" descr="Dedo Clic Aquí PNG transparente - StickPNG">
          <a:extLst>
            <a:ext uri="{FF2B5EF4-FFF2-40B4-BE49-F238E27FC236}">
              <a16:creationId xmlns:a16="http://schemas.microsoft.com/office/drawing/2014/main" id="{00000000-0008-0000-42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3548300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47</xdr:row>
      <xdr:rowOff>8097</xdr:rowOff>
    </xdr:from>
    <xdr:to>
      <xdr:col>4</xdr:col>
      <xdr:colOff>2248376</xdr:colOff>
      <xdr:row>47</xdr:row>
      <xdr:rowOff>402432</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4200-000022000000}"/>
            </a:ext>
          </a:extLst>
        </xdr:cNvPr>
        <xdr:cNvSpPr/>
      </xdr:nvSpPr>
      <xdr:spPr>
        <a:xfrm>
          <a:off x="9399746" y="34512410"/>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47</xdr:row>
      <xdr:rowOff>46197</xdr:rowOff>
    </xdr:from>
    <xdr:ext cx="307145" cy="306745"/>
    <xdr:pic>
      <xdr:nvPicPr>
        <xdr:cNvPr id="35" name="Imagen 34" descr="Dedo Clic Aquí PNG transparente - StickPNG">
          <a:extLst>
            <a:ext uri="{FF2B5EF4-FFF2-40B4-BE49-F238E27FC236}">
              <a16:creationId xmlns:a16="http://schemas.microsoft.com/office/drawing/2014/main" id="{00000000-0008-0000-42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3455051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45</xdr:row>
      <xdr:rowOff>261938</xdr:rowOff>
    </xdr:from>
    <xdr:to>
      <xdr:col>4</xdr:col>
      <xdr:colOff>2250281</xdr:colOff>
      <xdr:row>45</xdr:row>
      <xdr:rowOff>663893</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4200-000024000000}"/>
            </a:ext>
          </a:extLst>
        </xdr:cNvPr>
        <xdr:cNvSpPr/>
      </xdr:nvSpPr>
      <xdr:spPr>
        <a:xfrm>
          <a:off x="9394031" y="33456563"/>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45</xdr:row>
      <xdr:rowOff>300038</xdr:rowOff>
    </xdr:from>
    <xdr:ext cx="307145" cy="306745"/>
    <xdr:pic>
      <xdr:nvPicPr>
        <xdr:cNvPr id="37" name="Imagen 36" descr="Dedo Clic Aquí PNG transparente - StickPNG">
          <a:extLst>
            <a:ext uri="{FF2B5EF4-FFF2-40B4-BE49-F238E27FC236}">
              <a16:creationId xmlns:a16="http://schemas.microsoft.com/office/drawing/2014/main" id="{00000000-0008-0000-42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334946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140971</xdr:colOff>
      <xdr:row>40</xdr:row>
      <xdr:rowOff>297656</xdr:rowOff>
    </xdr:from>
    <xdr:to>
      <xdr:col>4</xdr:col>
      <xdr:colOff>2215516</xdr:colOff>
      <xdr:row>41</xdr:row>
      <xdr:rowOff>238601</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4200-000026000000}"/>
            </a:ext>
          </a:extLst>
        </xdr:cNvPr>
        <xdr:cNvSpPr/>
      </xdr:nvSpPr>
      <xdr:spPr>
        <a:xfrm>
          <a:off x="9380221" y="31087219"/>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293371</xdr:colOff>
      <xdr:row>40</xdr:row>
      <xdr:rowOff>316706</xdr:rowOff>
    </xdr:from>
    <xdr:ext cx="307145" cy="306745"/>
    <xdr:pic>
      <xdr:nvPicPr>
        <xdr:cNvPr id="39" name="Imagen 38" descr="Dedo Clic Aquí PNG transparente - StickPNG">
          <a:extLst>
            <a:ext uri="{FF2B5EF4-FFF2-40B4-BE49-F238E27FC236}">
              <a16:creationId xmlns:a16="http://schemas.microsoft.com/office/drawing/2014/main" id="{00000000-0008-0000-42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2621" y="3110626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119063</xdr:colOff>
      <xdr:row>42</xdr:row>
      <xdr:rowOff>900588</xdr:rowOff>
    </xdr:from>
    <xdr:to>
      <xdr:col>4</xdr:col>
      <xdr:colOff>2195513</xdr:colOff>
      <xdr:row>43</xdr:row>
      <xdr:rowOff>370998</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4200-000028000000}"/>
            </a:ext>
          </a:extLst>
        </xdr:cNvPr>
        <xdr:cNvSpPr/>
      </xdr:nvSpPr>
      <xdr:spPr>
        <a:xfrm>
          <a:off x="9358313" y="32547401"/>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211932</xdr:colOff>
      <xdr:row>43</xdr:row>
      <xdr:rowOff>15716</xdr:rowOff>
    </xdr:from>
    <xdr:ext cx="307145" cy="306745"/>
    <xdr:pic>
      <xdr:nvPicPr>
        <xdr:cNvPr id="41" name="Imagen 40" descr="Dedo Clic Aquí PNG transparente - StickPNG">
          <a:extLst>
            <a:ext uri="{FF2B5EF4-FFF2-40B4-BE49-F238E27FC236}">
              <a16:creationId xmlns:a16="http://schemas.microsoft.com/office/drawing/2014/main" id="{00000000-0008-0000-42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1182" y="3256740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67.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43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43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43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68.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44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44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44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44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44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44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44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44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44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44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44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CUIDADO INTENSIVO ADULTO</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167640</xdr:colOff>
      <xdr:row>11</xdr:row>
      <xdr:rowOff>228600</xdr:rowOff>
    </xdr:from>
    <xdr:to>
      <xdr:col>4</xdr:col>
      <xdr:colOff>2234565</xdr:colOff>
      <xdr:row>11</xdr:row>
      <xdr:rowOff>550263</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4400-00000E000000}"/>
            </a:ext>
          </a:extLst>
        </xdr:cNvPr>
        <xdr:cNvSpPr/>
      </xdr:nvSpPr>
      <xdr:spPr>
        <a:xfrm>
          <a:off x="9403080" y="5821680"/>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213360</xdr:colOff>
      <xdr:row>11</xdr:row>
      <xdr:rowOff>228600</xdr:rowOff>
    </xdr:from>
    <xdr:ext cx="307145" cy="306745"/>
    <xdr:pic>
      <xdr:nvPicPr>
        <xdr:cNvPr id="15" name="Imagen 14" descr="Dedo Clic Aquí PNG transparente - StickPNG">
          <a:extLst>
            <a:ext uri="{FF2B5EF4-FFF2-40B4-BE49-F238E27FC236}">
              <a16:creationId xmlns:a16="http://schemas.microsoft.com/office/drawing/2014/main" id="{00000000-0008-0000-44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8800" y="582168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213360</xdr:colOff>
      <xdr:row>21</xdr:row>
      <xdr:rowOff>637862</xdr:rowOff>
    </xdr:from>
    <xdr:to>
      <xdr:col>4</xdr:col>
      <xdr:colOff>2257505</xdr:colOff>
      <xdr:row>21</xdr:row>
      <xdr:rowOff>990600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4400-000010000000}"/>
            </a:ext>
          </a:extLst>
        </xdr:cNvPr>
        <xdr:cNvSpPr/>
      </xdr:nvSpPr>
      <xdr:spPr>
        <a:xfrm>
          <a:off x="9448800" y="15466382"/>
          <a:ext cx="2044145" cy="35273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276800</xdr:colOff>
      <xdr:row>21</xdr:row>
      <xdr:rowOff>673986</xdr:rowOff>
    </xdr:from>
    <xdr:ext cx="307145" cy="306745"/>
    <xdr:pic>
      <xdr:nvPicPr>
        <xdr:cNvPr id="17" name="Imagen 16" descr="Dedo Clic Aquí PNG transparente - StickPNG">
          <a:extLst>
            <a:ext uri="{FF2B5EF4-FFF2-40B4-BE49-F238E27FC236}">
              <a16:creationId xmlns:a16="http://schemas.microsoft.com/office/drawing/2014/main" id="{00000000-0008-0000-44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2240" y="155025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26</xdr:row>
      <xdr:rowOff>1365251</xdr:rowOff>
    </xdr:from>
    <xdr:to>
      <xdr:col>4</xdr:col>
      <xdr:colOff>2273300</xdr:colOff>
      <xdr:row>26</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4400-000012000000}"/>
            </a:ext>
          </a:extLst>
        </xdr:cNvPr>
        <xdr:cNvSpPr/>
      </xdr:nvSpPr>
      <xdr:spPr>
        <a:xfrm>
          <a:off x="9460865" y="1875409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26</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44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1878266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142516</xdr:colOff>
      <xdr:row>28</xdr:row>
      <xdr:rowOff>1333201</xdr:rowOff>
    </xdr:from>
    <xdr:to>
      <xdr:col>4</xdr:col>
      <xdr:colOff>2209441</xdr:colOff>
      <xdr:row>28</xdr:row>
      <xdr:rowOff>1704676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4400-000014000000}"/>
            </a:ext>
          </a:extLst>
        </xdr:cNvPr>
        <xdr:cNvSpPr/>
      </xdr:nvSpPr>
      <xdr:spPr>
        <a:xfrm>
          <a:off x="9377956" y="2241012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193136</xdr:colOff>
      <xdr:row>28</xdr:row>
      <xdr:rowOff>1376154</xdr:rowOff>
    </xdr:from>
    <xdr:ext cx="307145" cy="306745"/>
    <xdr:pic>
      <xdr:nvPicPr>
        <xdr:cNvPr id="21" name="Imagen 20" descr="Dedo Clic Aquí PNG transparente - StickPNG">
          <a:extLst>
            <a:ext uri="{FF2B5EF4-FFF2-40B4-BE49-F238E27FC236}">
              <a16:creationId xmlns:a16="http://schemas.microsoft.com/office/drawing/2014/main" id="{00000000-0008-0000-44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76" y="2245307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147548</xdr:colOff>
      <xdr:row>31</xdr:row>
      <xdr:rowOff>3020666</xdr:rowOff>
    </xdr:from>
    <xdr:to>
      <xdr:col>4</xdr:col>
      <xdr:colOff>2214473</xdr:colOff>
      <xdr:row>31</xdr:row>
      <xdr:rowOff>3392141</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4400-000018000000}"/>
            </a:ext>
          </a:extLst>
        </xdr:cNvPr>
        <xdr:cNvSpPr/>
      </xdr:nvSpPr>
      <xdr:spPr>
        <a:xfrm>
          <a:off x="9382988" y="30536486"/>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199318</xdr:colOff>
      <xdr:row>31</xdr:row>
      <xdr:rowOff>3050694</xdr:rowOff>
    </xdr:from>
    <xdr:ext cx="307145" cy="306745"/>
    <xdr:pic>
      <xdr:nvPicPr>
        <xdr:cNvPr id="25" name="Imagen 24" descr="Dedo Clic Aquí PNG transparente - StickPNG">
          <a:extLst>
            <a:ext uri="{FF2B5EF4-FFF2-40B4-BE49-F238E27FC236}">
              <a16:creationId xmlns:a16="http://schemas.microsoft.com/office/drawing/2014/main" id="{00000000-0008-0000-44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4758" y="3056651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222023</xdr:colOff>
      <xdr:row>37</xdr:row>
      <xdr:rowOff>119152</xdr:rowOff>
    </xdr:from>
    <xdr:to>
      <xdr:col>4</xdr:col>
      <xdr:colOff>2288948</xdr:colOff>
      <xdr:row>38</xdr:row>
      <xdr:rowOff>237657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4400-00001A000000}"/>
            </a:ext>
          </a:extLst>
        </xdr:cNvPr>
        <xdr:cNvSpPr/>
      </xdr:nvSpPr>
      <xdr:spPr>
        <a:xfrm>
          <a:off x="9457463" y="3251177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280538</xdr:colOff>
      <xdr:row>37</xdr:row>
      <xdr:rowOff>138023</xdr:rowOff>
    </xdr:from>
    <xdr:ext cx="307145" cy="306745"/>
    <xdr:pic>
      <xdr:nvPicPr>
        <xdr:cNvPr id="27" name="Imagen 26" descr="Dedo Clic Aquí PNG transparente - StickPNG">
          <a:extLst>
            <a:ext uri="{FF2B5EF4-FFF2-40B4-BE49-F238E27FC236}">
              <a16:creationId xmlns:a16="http://schemas.microsoft.com/office/drawing/2014/main" id="{00000000-0008-0000-44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5978" y="3253064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152400</xdr:colOff>
      <xdr:row>53</xdr:row>
      <xdr:rowOff>2733675</xdr:rowOff>
    </xdr:from>
    <xdr:to>
      <xdr:col>4</xdr:col>
      <xdr:colOff>2219325</xdr:colOff>
      <xdr:row>53</xdr:row>
      <xdr:rowOff>3105150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4400-00001C000000}"/>
            </a:ext>
          </a:extLst>
        </xdr:cNvPr>
        <xdr:cNvSpPr/>
      </xdr:nvSpPr>
      <xdr:spPr>
        <a:xfrm>
          <a:off x="9391650" y="4242435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247650</xdr:colOff>
      <xdr:row>53</xdr:row>
      <xdr:rowOff>2781300</xdr:rowOff>
    </xdr:from>
    <xdr:ext cx="307145" cy="306745"/>
    <xdr:pic>
      <xdr:nvPicPr>
        <xdr:cNvPr id="29" name="Imagen 28" descr="Dedo Clic Aquí PNG transparente - StickPNG">
          <a:extLst>
            <a:ext uri="{FF2B5EF4-FFF2-40B4-BE49-F238E27FC236}">
              <a16:creationId xmlns:a16="http://schemas.microsoft.com/office/drawing/2014/main" id="{00000000-0008-0000-44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6900" y="424719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154782</xdr:colOff>
      <xdr:row>31</xdr:row>
      <xdr:rowOff>1131094</xdr:rowOff>
    </xdr:from>
    <xdr:to>
      <xdr:col>4</xdr:col>
      <xdr:colOff>2223612</xdr:colOff>
      <xdr:row>31</xdr:row>
      <xdr:rowOff>1491139</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4400-00001E000000}"/>
            </a:ext>
          </a:extLst>
        </xdr:cNvPr>
        <xdr:cNvSpPr/>
      </xdr:nvSpPr>
      <xdr:spPr>
        <a:xfrm>
          <a:off x="9394032" y="28634532"/>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307182</xdr:colOff>
      <xdr:row>31</xdr:row>
      <xdr:rowOff>1148239</xdr:rowOff>
    </xdr:from>
    <xdr:ext cx="307145" cy="306745"/>
    <xdr:pic>
      <xdr:nvPicPr>
        <xdr:cNvPr id="31" name="Imagen 30" descr="Dedo Clic Aquí PNG transparente - StickPNG">
          <a:extLst>
            <a:ext uri="{FF2B5EF4-FFF2-40B4-BE49-F238E27FC236}">
              <a16:creationId xmlns:a16="http://schemas.microsoft.com/office/drawing/2014/main" id="{00000000-0008-0000-44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2" y="2865167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138588</xdr:colOff>
      <xdr:row>50</xdr:row>
      <xdr:rowOff>142877</xdr:rowOff>
    </xdr:from>
    <xdr:to>
      <xdr:col>4</xdr:col>
      <xdr:colOff>2213133</xdr:colOff>
      <xdr:row>51</xdr:row>
      <xdr:rowOff>104777</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4400-000020000000}"/>
            </a:ext>
          </a:extLst>
        </xdr:cNvPr>
        <xdr:cNvSpPr/>
      </xdr:nvSpPr>
      <xdr:spPr>
        <a:xfrm>
          <a:off x="9377838" y="38623877"/>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290988</xdr:colOff>
      <xdr:row>50</xdr:row>
      <xdr:rowOff>180977</xdr:rowOff>
    </xdr:from>
    <xdr:ext cx="307145" cy="306745"/>
    <xdr:pic>
      <xdr:nvPicPr>
        <xdr:cNvPr id="33" name="Imagen 32" descr="Dedo Clic Aquí PNG transparente - StickPNG">
          <a:extLst>
            <a:ext uri="{FF2B5EF4-FFF2-40B4-BE49-F238E27FC236}">
              <a16:creationId xmlns:a16="http://schemas.microsoft.com/office/drawing/2014/main" id="{00000000-0008-0000-44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238" y="3866197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136683</xdr:colOff>
      <xdr:row>48</xdr:row>
      <xdr:rowOff>67629</xdr:rowOff>
    </xdr:from>
    <xdr:to>
      <xdr:col>4</xdr:col>
      <xdr:colOff>2224563</xdr:colOff>
      <xdr:row>49</xdr:row>
      <xdr:rowOff>33339</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4400-000022000000}"/>
            </a:ext>
          </a:extLst>
        </xdr:cNvPr>
        <xdr:cNvSpPr/>
      </xdr:nvSpPr>
      <xdr:spPr>
        <a:xfrm>
          <a:off x="9375933" y="37691379"/>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289083</xdr:colOff>
      <xdr:row>48</xdr:row>
      <xdr:rowOff>105729</xdr:rowOff>
    </xdr:from>
    <xdr:ext cx="307145" cy="306745"/>
    <xdr:pic>
      <xdr:nvPicPr>
        <xdr:cNvPr id="35" name="Imagen 34" descr="Dedo Clic Aquí PNG transparente - StickPNG">
          <a:extLst>
            <a:ext uri="{FF2B5EF4-FFF2-40B4-BE49-F238E27FC236}">
              <a16:creationId xmlns:a16="http://schemas.microsoft.com/office/drawing/2014/main" id="{00000000-0008-0000-44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8333" y="3772947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130968</xdr:colOff>
      <xdr:row>46</xdr:row>
      <xdr:rowOff>321469</xdr:rowOff>
    </xdr:from>
    <xdr:to>
      <xdr:col>4</xdr:col>
      <xdr:colOff>2226468</xdr:colOff>
      <xdr:row>46</xdr:row>
      <xdr:rowOff>723424</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4400-000024000000}"/>
            </a:ext>
          </a:extLst>
        </xdr:cNvPr>
        <xdr:cNvSpPr/>
      </xdr:nvSpPr>
      <xdr:spPr>
        <a:xfrm>
          <a:off x="9370218" y="36635532"/>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283368</xdr:colOff>
      <xdr:row>46</xdr:row>
      <xdr:rowOff>359569</xdr:rowOff>
    </xdr:from>
    <xdr:ext cx="307145" cy="306745"/>
    <xdr:pic>
      <xdr:nvPicPr>
        <xdr:cNvPr id="37" name="Imagen 36" descr="Dedo Clic Aquí PNG transparente - StickPNG">
          <a:extLst>
            <a:ext uri="{FF2B5EF4-FFF2-40B4-BE49-F238E27FC236}">
              <a16:creationId xmlns:a16="http://schemas.microsoft.com/office/drawing/2014/main" id="{00000000-0008-0000-44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2618" y="3667363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176689</xdr:colOff>
      <xdr:row>41</xdr:row>
      <xdr:rowOff>297657</xdr:rowOff>
    </xdr:from>
    <xdr:to>
      <xdr:col>4</xdr:col>
      <xdr:colOff>2251234</xdr:colOff>
      <xdr:row>42</xdr:row>
      <xdr:rowOff>238602</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4400-000026000000}"/>
            </a:ext>
          </a:extLst>
        </xdr:cNvPr>
        <xdr:cNvSpPr/>
      </xdr:nvSpPr>
      <xdr:spPr>
        <a:xfrm>
          <a:off x="9415939" y="34206657"/>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329089</xdr:colOff>
      <xdr:row>41</xdr:row>
      <xdr:rowOff>316707</xdr:rowOff>
    </xdr:from>
    <xdr:ext cx="307145" cy="306745"/>
    <xdr:pic>
      <xdr:nvPicPr>
        <xdr:cNvPr id="39" name="Imagen 38" descr="Dedo Clic Aquí PNG transparente - StickPNG">
          <a:extLst>
            <a:ext uri="{FF2B5EF4-FFF2-40B4-BE49-F238E27FC236}">
              <a16:creationId xmlns:a16="http://schemas.microsoft.com/office/drawing/2014/main" id="{00000000-0008-0000-44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8339" y="3422570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43</xdr:row>
      <xdr:rowOff>900589</xdr:rowOff>
    </xdr:from>
    <xdr:to>
      <xdr:col>4</xdr:col>
      <xdr:colOff>2231231</xdr:colOff>
      <xdr:row>44</xdr:row>
      <xdr:rowOff>370999</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4400-000028000000}"/>
            </a:ext>
          </a:extLst>
        </xdr:cNvPr>
        <xdr:cNvSpPr/>
      </xdr:nvSpPr>
      <xdr:spPr>
        <a:xfrm>
          <a:off x="9394031" y="35666839"/>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247650</xdr:colOff>
      <xdr:row>44</xdr:row>
      <xdr:rowOff>15717</xdr:rowOff>
    </xdr:from>
    <xdr:ext cx="307145" cy="306745"/>
    <xdr:pic>
      <xdr:nvPicPr>
        <xdr:cNvPr id="41" name="Imagen 40" descr="Dedo Clic Aquí PNG transparente - StickPNG">
          <a:extLst>
            <a:ext uri="{FF2B5EF4-FFF2-40B4-BE49-F238E27FC236}">
              <a16:creationId xmlns:a16="http://schemas.microsoft.com/office/drawing/2014/main" id="{00000000-0008-0000-44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6900" y="3568684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69.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45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45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45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70.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46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46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46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46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46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46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46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46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46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46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46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HOSPITALIZACIÓN MENTAL O CUIDADO DE SUSTANCIAS PSICOACTIVAS</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129847</xdr:colOff>
      <xdr:row>10</xdr:row>
      <xdr:rowOff>1405383</xdr:rowOff>
    </xdr:from>
    <xdr:to>
      <xdr:col>4</xdr:col>
      <xdr:colOff>2196772</xdr:colOff>
      <xdr:row>10</xdr:row>
      <xdr:rowOff>1727046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4600-00000E000000}"/>
            </a:ext>
          </a:extLst>
        </xdr:cNvPr>
        <xdr:cNvSpPr/>
      </xdr:nvSpPr>
      <xdr:spPr>
        <a:xfrm>
          <a:off x="9365287" y="6053583"/>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200574</xdr:colOff>
      <xdr:row>10</xdr:row>
      <xdr:rowOff>1400991</xdr:rowOff>
    </xdr:from>
    <xdr:ext cx="307145" cy="306745"/>
    <xdr:pic>
      <xdr:nvPicPr>
        <xdr:cNvPr id="15" name="Imagen 14" descr="Dedo Clic Aquí PNG transparente - StickPNG">
          <a:extLst>
            <a:ext uri="{FF2B5EF4-FFF2-40B4-BE49-F238E27FC236}">
              <a16:creationId xmlns:a16="http://schemas.microsoft.com/office/drawing/2014/main" id="{00000000-0008-0000-46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6014" y="60491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175260</xdr:colOff>
      <xdr:row>17</xdr:row>
      <xdr:rowOff>47312</xdr:rowOff>
    </xdr:from>
    <xdr:to>
      <xdr:col>4</xdr:col>
      <xdr:colOff>2219405</xdr:colOff>
      <xdr:row>17</xdr:row>
      <xdr:rowOff>400050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4600-000010000000}"/>
            </a:ext>
          </a:extLst>
        </xdr:cNvPr>
        <xdr:cNvSpPr/>
      </xdr:nvSpPr>
      <xdr:spPr>
        <a:xfrm>
          <a:off x="9410700" y="10380032"/>
          <a:ext cx="2044145" cy="35273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238700</xdr:colOff>
      <xdr:row>17</xdr:row>
      <xdr:rowOff>102486</xdr:rowOff>
    </xdr:from>
    <xdr:ext cx="307145" cy="306745"/>
    <xdr:pic>
      <xdr:nvPicPr>
        <xdr:cNvPr id="17" name="Imagen 16" descr="Dedo Clic Aquí PNG transparente - StickPNG">
          <a:extLst>
            <a:ext uri="{FF2B5EF4-FFF2-40B4-BE49-F238E27FC236}">
              <a16:creationId xmlns:a16="http://schemas.microsoft.com/office/drawing/2014/main" id="{00000000-0008-0000-46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4140" y="104352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225425</xdr:colOff>
      <xdr:row>23</xdr:row>
      <xdr:rowOff>1365251</xdr:rowOff>
    </xdr:from>
    <xdr:to>
      <xdr:col>4</xdr:col>
      <xdr:colOff>2273300</xdr:colOff>
      <xdr:row>23</xdr:row>
      <xdr:rowOff>1708151</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4600-000012000000}"/>
            </a:ext>
          </a:extLst>
        </xdr:cNvPr>
        <xdr:cNvSpPr/>
      </xdr:nvSpPr>
      <xdr:spPr>
        <a:xfrm>
          <a:off x="9460865" y="17291051"/>
          <a:ext cx="2047875" cy="34290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301625</xdr:colOff>
      <xdr:row>23</xdr:row>
      <xdr:rowOff>1393825</xdr:rowOff>
    </xdr:from>
    <xdr:ext cx="307145" cy="306745"/>
    <xdr:pic>
      <xdr:nvPicPr>
        <xdr:cNvPr id="19" name="Imagen 18" descr="Dedo Clic Aquí PNG transparente - StickPNG">
          <a:extLst>
            <a:ext uri="{FF2B5EF4-FFF2-40B4-BE49-F238E27FC236}">
              <a16:creationId xmlns:a16="http://schemas.microsoft.com/office/drawing/2014/main" id="{00000000-0008-0000-46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7065" y="173196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180616</xdr:colOff>
      <xdr:row>25</xdr:row>
      <xdr:rowOff>1733251</xdr:rowOff>
    </xdr:from>
    <xdr:to>
      <xdr:col>4</xdr:col>
      <xdr:colOff>2247541</xdr:colOff>
      <xdr:row>25</xdr:row>
      <xdr:rowOff>2104726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4600-000014000000}"/>
            </a:ext>
          </a:extLst>
        </xdr:cNvPr>
        <xdr:cNvSpPr/>
      </xdr:nvSpPr>
      <xdr:spPr>
        <a:xfrm>
          <a:off x="9416056" y="2070705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212186</xdr:colOff>
      <xdr:row>25</xdr:row>
      <xdr:rowOff>1738104</xdr:rowOff>
    </xdr:from>
    <xdr:ext cx="307145" cy="306745"/>
    <xdr:pic>
      <xdr:nvPicPr>
        <xdr:cNvPr id="21" name="Imagen 20" descr="Dedo Clic Aquí PNG transparente - StickPNG">
          <a:extLst>
            <a:ext uri="{FF2B5EF4-FFF2-40B4-BE49-F238E27FC236}">
              <a16:creationId xmlns:a16="http://schemas.microsoft.com/office/drawing/2014/main" id="{00000000-0008-0000-46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7626" y="2071190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157549</xdr:colOff>
      <xdr:row>29</xdr:row>
      <xdr:rowOff>2677290</xdr:rowOff>
    </xdr:from>
    <xdr:to>
      <xdr:col>4</xdr:col>
      <xdr:colOff>2228284</xdr:colOff>
      <xdr:row>29</xdr:row>
      <xdr:rowOff>3046860</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4600-000018000000}"/>
            </a:ext>
          </a:extLst>
        </xdr:cNvPr>
        <xdr:cNvSpPr/>
      </xdr:nvSpPr>
      <xdr:spPr>
        <a:xfrm>
          <a:off x="9396799" y="30573634"/>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213129</xdr:colOff>
      <xdr:row>29</xdr:row>
      <xdr:rowOff>2705413</xdr:rowOff>
    </xdr:from>
    <xdr:ext cx="307145" cy="306745"/>
    <xdr:pic>
      <xdr:nvPicPr>
        <xdr:cNvPr id="25" name="Imagen 24" descr="Dedo Clic Aquí PNG transparente - StickPNG">
          <a:extLst>
            <a:ext uri="{FF2B5EF4-FFF2-40B4-BE49-F238E27FC236}">
              <a16:creationId xmlns:a16="http://schemas.microsoft.com/office/drawing/2014/main" id="{00000000-0008-0000-46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2379" y="3060175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183923</xdr:colOff>
      <xdr:row>36</xdr:row>
      <xdr:rowOff>176302</xdr:rowOff>
    </xdr:from>
    <xdr:to>
      <xdr:col>4</xdr:col>
      <xdr:colOff>2250848</xdr:colOff>
      <xdr:row>36</xdr:row>
      <xdr:rowOff>504357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4600-00001A000000}"/>
            </a:ext>
          </a:extLst>
        </xdr:cNvPr>
        <xdr:cNvSpPr/>
      </xdr:nvSpPr>
      <xdr:spPr>
        <a:xfrm>
          <a:off x="9419363" y="33148042"/>
          <a:ext cx="2066925" cy="3280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242438</xdr:colOff>
      <xdr:row>36</xdr:row>
      <xdr:rowOff>157073</xdr:rowOff>
    </xdr:from>
    <xdr:ext cx="307145" cy="306745"/>
    <xdr:pic>
      <xdr:nvPicPr>
        <xdr:cNvPr id="27" name="Imagen 26" descr="Dedo Clic Aquí PNG transparente - StickPNG">
          <a:extLst>
            <a:ext uri="{FF2B5EF4-FFF2-40B4-BE49-F238E27FC236}">
              <a16:creationId xmlns:a16="http://schemas.microsoft.com/office/drawing/2014/main" id="{00000000-0008-0000-46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878" y="3312881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51</xdr:row>
      <xdr:rowOff>2628900</xdr:rowOff>
    </xdr:from>
    <xdr:to>
      <xdr:col>4</xdr:col>
      <xdr:colOff>2257425</xdr:colOff>
      <xdr:row>51</xdr:row>
      <xdr:rowOff>3000375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4600-00001C000000}"/>
            </a:ext>
          </a:extLst>
        </xdr:cNvPr>
        <xdr:cNvSpPr/>
      </xdr:nvSpPr>
      <xdr:spPr>
        <a:xfrm>
          <a:off x="9429750" y="4290060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285750</xdr:colOff>
      <xdr:row>51</xdr:row>
      <xdr:rowOff>2676525</xdr:rowOff>
    </xdr:from>
    <xdr:ext cx="307145" cy="306745"/>
    <xdr:pic>
      <xdr:nvPicPr>
        <xdr:cNvPr id="29" name="Imagen 28" descr="Dedo Clic Aquí PNG transparente - StickPNG">
          <a:extLst>
            <a:ext uri="{FF2B5EF4-FFF2-40B4-BE49-F238E27FC236}">
              <a16:creationId xmlns:a16="http://schemas.microsoft.com/office/drawing/2014/main" id="{00000000-0008-0000-46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000" y="4294822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130969</xdr:colOff>
      <xdr:row>29</xdr:row>
      <xdr:rowOff>1154906</xdr:rowOff>
    </xdr:from>
    <xdr:to>
      <xdr:col>4</xdr:col>
      <xdr:colOff>2199799</xdr:colOff>
      <xdr:row>29</xdr:row>
      <xdr:rowOff>1514951</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4600-00001E000000}"/>
            </a:ext>
          </a:extLst>
        </xdr:cNvPr>
        <xdr:cNvSpPr/>
      </xdr:nvSpPr>
      <xdr:spPr>
        <a:xfrm>
          <a:off x="9370219" y="29051250"/>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283369</xdr:colOff>
      <xdr:row>29</xdr:row>
      <xdr:rowOff>1172051</xdr:rowOff>
    </xdr:from>
    <xdr:ext cx="307145" cy="306745"/>
    <xdr:pic>
      <xdr:nvPicPr>
        <xdr:cNvPr id="31" name="Imagen 30" descr="Dedo Clic Aquí PNG transparente - StickPNG">
          <a:extLst>
            <a:ext uri="{FF2B5EF4-FFF2-40B4-BE49-F238E27FC236}">
              <a16:creationId xmlns:a16="http://schemas.microsoft.com/office/drawing/2014/main" id="{00000000-0008-0000-46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2619" y="2906839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174307</xdr:colOff>
      <xdr:row>48</xdr:row>
      <xdr:rowOff>71439</xdr:rowOff>
    </xdr:from>
    <xdr:to>
      <xdr:col>4</xdr:col>
      <xdr:colOff>2248852</xdr:colOff>
      <xdr:row>49</xdr:row>
      <xdr:rowOff>33339</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4600-000020000000}"/>
            </a:ext>
          </a:extLst>
        </xdr:cNvPr>
        <xdr:cNvSpPr/>
      </xdr:nvSpPr>
      <xdr:spPr>
        <a:xfrm>
          <a:off x="9413557" y="39171564"/>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326707</xdr:colOff>
      <xdr:row>48</xdr:row>
      <xdr:rowOff>109539</xdr:rowOff>
    </xdr:from>
    <xdr:ext cx="307145" cy="306745"/>
    <xdr:pic>
      <xdr:nvPicPr>
        <xdr:cNvPr id="33" name="Imagen 32" descr="Dedo Clic Aquí PNG transparente - StickPNG">
          <a:extLst>
            <a:ext uri="{FF2B5EF4-FFF2-40B4-BE49-F238E27FC236}">
              <a16:creationId xmlns:a16="http://schemas.microsoft.com/office/drawing/2014/main" id="{00000000-0008-0000-46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7" y="3920966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172402</xdr:colOff>
      <xdr:row>45</xdr:row>
      <xdr:rowOff>424816</xdr:rowOff>
    </xdr:from>
    <xdr:to>
      <xdr:col>4</xdr:col>
      <xdr:colOff>2260282</xdr:colOff>
      <xdr:row>46</xdr:row>
      <xdr:rowOff>390526</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4600-000022000000}"/>
            </a:ext>
          </a:extLst>
        </xdr:cNvPr>
        <xdr:cNvSpPr/>
      </xdr:nvSpPr>
      <xdr:spPr>
        <a:xfrm>
          <a:off x="9411652" y="38239066"/>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324802</xdr:colOff>
      <xdr:row>46</xdr:row>
      <xdr:rowOff>34291</xdr:rowOff>
    </xdr:from>
    <xdr:ext cx="307145" cy="306745"/>
    <xdr:pic>
      <xdr:nvPicPr>
        <xdr:cNvPr id="35" name="Imagen 34" descr="Dedo Clic Aquí PNG transparente - StickPNG">
          <a:extLst>
            <a:ext uri="{FF2B5EF4-FFF2-40B4-BE49-F238E27FC236}">
              <a16:creationId xmlns:a16="http://schemas.microsoft.com/office/drawing/2014/main" id="{00000000-0008-0000-46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2" y="3827716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166687</xdr:colOff>
      <xdr:row>44</xdr:row>
      <xdr:rowOff>250031</xdr:rowOff>
    </xdr:from>
    <xdr:to>
      <xdr:col>4</xdr:col>
      <xdr:colOff>2262187</xdr:colOff>
      <xdr:row>44</xdr:row>
      <xdr:rowOff>651986</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4600-000024000000}"/>
            </a:ext>
          </a:extLst>
        </xdr:cNvPr>
        <xdr:cNvSpPr/>
      </xdr:nvSpPr>
      <xdr:spPr>
        <a:xfrm>
          <a:off x="9405937" y="37183219"/>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319087</xdr:colOff>
      <xdr:row>44</xdr:row>
      <xdr:rowOff>288131</xdr:rowOff>
    </xdr:from>
    <xdr:ext cx="307145" cy="306745"/>
    <xdr:pic>
      <xdr:nvPicPr>
        <xdr:cNvPr id="37" name="Imagen 36" descr="Dedo Clic Aquí PNG transparente - StickPNG">
          <a:extLst>
            <a:ext uri="{FF2B5EF4-FFF2-40B4-BE49-F238E27FC236}">
              <a16:creationId xmlns:a16="http://schemas.microsoft.com/office/drawing/2014/main" id="{00000000-0008-0000-46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7" y="3722131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192405</xdr:colOff>
      <xdr:row>39</xdr:row>
      <xdr:rowOff>331471</xdr:rowOff>
    </xdr:from>
    <xdr:to>
      <xdr:col>4</xdr:col>
      <xdr:colOff>2263140</xdr:colOff>
      <xdr:row>40</xdr:row>
      <xdr:rowOff>278131</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4600-000026000000}"/>
            </a:ext>
          </a:extLst>
        </xdr:cNvPr>
        <xdr:cNvSpPr/>
      </xdr:nvSpPr>
      <xdr:spPr>
        <a:xfrm>
          <a:off x="9431655" y="34859596"/>
          <a:ext cx="2070735"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344805</xdr:colOff>
      <xdr:row>39</xdr:row>
      <xdr:rowOff>356236</xdr:rowOff>
    </xdr:from>
    <xdr:ext cx="307145" cy="306745"/>
    <xdr:pic>
      <xdr:nvPicPr>
        <xdr:cNvPr id="39" name="Imagen 38" descr="Dedo Clic Aquí PNG transparente - StickPNG">
          <a:extLst>
            <a:ext uri="{FF2B5EF4-FFF2-40B4-BE49-F238E27FC236}">
              <a16:creationId xmlns:a16="http://schemas.microsoft.com/office/drawing/2014/main" id="{00000000-0008-0000-46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84055" y="3488436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164782</xdr:colOff>
      <xdr:row>42</xdr:row>
      <xdr:rowOff>29528</xdr:rowOff>
    </xdr:from>
    <xdr:to>
      <xdr:col>4</xdr:col>
      <xdr:colOff>2246947</xdr:colOff>
      <xdr:row>42</xdr:row>
      <xdr:rowOff>404813</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4600-000028000000}"/>
            </a:ext>
          </a:extLst>
        </xdr:cNvPr>
        <xdr:cNvSpPr/>
      </xdr:nvSpPr>
      <xdr:spPr>
        <a:xfrm>
          <a:off x="9404032" y="36319778"/>
          <a:ext cx="2082165"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263366</xdr:colOff>
      <xdr:row>42</xdr:row>
      <xdr:rowOff>53341</xdr:rowOff>
    </xdr:from>
    <xdr:ext cx="307145" cy="306745"/>
    <xdr:pic>
      <xdr:nvPicPr>
        <xdr:cNvPr id="41" name="Imagen 40" descr="Dedo Clic Aquí PNG transparente - StickPNG">
          <a:extLst>
            <a:ext uri="{FF2B5EF4-FFF2-40B4-BE49-F238E27FC236}">
              <a16:creationId xmlns:a16="http://schemas.microsoft.com/office/drawing/2014/main" id="{00000000-0008-0000-46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2616" y="363435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71.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47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47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47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72.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48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48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48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48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48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48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48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48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48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48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48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48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HOSPITALIZACIÓN PARCIAL</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129847</xdr:colOff>
      <xdr:row>11</xdr:row>
      <xdr:rowOff>1405383</xdr:rowOff>
    </xdr:from>
    <xdr:to>
      <xdr:col>4</xdr:col>
      <xdr:colOff>2196772</xdr:colOff>
      <xdr:row>11</xdr:row>
      <xdr:rowOff>1727046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4800-00000E000000}"/>
            </a:ext>
          </a:extLst>
        </xdr:cNvPr>
        <xdr:cNvSpPr/>
      </xdr:nvSpPr>
      <xdr:spPr>
        <a:xfrm>
          <a:off x="9365287" y="6266943"/>
          <a:ext cx="2066925" cy="29880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200574</xdr:colOff>
      <xdr:row>11</xdr:row>
      <xdr:rowOff>1400991</xdr:rowOff>
    </xdr:from>
    <xdr:ext cx="307145" cy="306745"/>
    <xdr:pic>
      <xdr:nvPicPr>
        <xdr:cNvPr id="15" name="Imagen 14" descr="Dedo Clic Aquí PNG transparente - StickPNG">
          <a:extLst>
            <a:ext uri="{FF2B5EF4-FFF2-40B4-BE49-F238E27FC236}">
              <a16:creationId xmlns:a16="http://schemas.microsoft.com/office/drawing/2014/main" id="{00000000-0008-0000-48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6014" y="626255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129540</xdr:colOff>
      <xdr:row>17</xdr:row>
      <xdr:rowOff>656912</xdr:rowOff>
    </xdr:from>
    <xdr:to>
      <xdr:col>4</xdr:col>
      <xdr:colOff>2173685</xdr:colOff>
      <xdr:row>17</xdr:row>
      <xdr:rowOff>1009650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4800-000010000000}"/>
            </a:ext>
          </a:extLst>
        </xdr:cNvPr>
        <xdr:cNvSpPr/>
      </xdr:nvSpPr>
      <xdr:spPr>
        <a:xfrm>
          <a:off x="9364980" y="9846632"/>
          <a:ext cx="2044145" cy="35273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208220</xdr:colOff>
      <xdr:row>17</xdr:row>
      <xdr:rowOff>635886</xdr:rowOff>
    </xdr:from>
    <xdr:ext cx="307145" cy="306745"/>
    <xdr:pic>
      <xdr:nvPicPr>
        <xdr:cNvPr id="17" name="Imagen 16" descr="Dedo Clic Aquí PNG transparente - StickPNG">
          <a:extLst>
            <a:ext uri="{FF2B5EF4-FFF2-40B4-BE49-F238E27FC236}">
              <a16:creationId xmlns:a16="http://schemas.microsoft.com/office/drawing/2014/main" id="{00000000-0008-0000-48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3660" y="98256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194945</xdr:colOff>
      <xdr:row>25</xdr:row>
      <xdr:rowOff>717550</xdr:rowOff>
    </xdr:from>
    <xdr:to>
      <xdr:col>4</xdr:col>
      <xdr:colOff>2242820</xdr:colOff>
      <xdr:row>25</xdr:row>
      <xdr:rowOff>1051559</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4800-000012000000}"/>
            </a:ext>
          </a:extLst>
        </xdr:cNvPr>
        <xdr:cNvSpPr/>
      </xdr:nvSpPr>
      <xdr:spPr>
        <a:xfrm>
          <a:off x="9430385" y="14890750"/>
          <a:ext cx="2047875" cy="334009"/>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225425</xdr:colOff>
      <xdr:row>25</xdr:row>
      <xdr:rowOff>730885</xdr:rowOff>
    </xdr:from>
    <xdr:ext cx="307145" cy="306745"/>
    <xdr:pic>
      <xdr:nvPicPr>
        <xdr:cNvPr id="19" name="Imagen 18" descr="Dedo Clic Aquí PNG transparente - StickPNG">
          <a:extLst>
            <a:ext uri="{FF2B5EF4-FFF2-40B4-BE49-F238E27FC236}">
              <a16:creationId xmlns:a16="http://schemas.microsoft.com/office/drawing/2014/main" id="{00000000-0008-0000-48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0865" y="149040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150136</xdr:colOff>
      <xdr:row>27</xdr:row>
      <xdr:rowOff>1946611</xdr:rowOff>
    </xdr:from>
    <xdr:to>
      <xdr:col>4</xdr:col>
      <xdr:colOff>2217061</xdr:colOff>
      <xdr:row>27</xdr:row>
      <xdr:rowOff>2318086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4800-000014000000}"/>
            </a:ext>
          </a:extLst>
        </xdr:cNvPr>
        <xdr:cNvSpPr/>
      </xdr:nvSpPr>
      <xdr:spPr>
        <a:xfrm>
          <a:off x="9385576" y="1852773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242666</xdr:colOff>
      <xdr:row>27</xdr:row>
      <xdr:rowOff>1951464</xdr:rowOff>
    </xdr:from>
    <xdr:ext cx="307145" cy="306745"/>
    <xdr:pic>
      <xdr:nvPicPr>
        <xdr:cNvPr id="21" name="Imagen 20" descr="Dedo Clic Aquí PNG transparente - StickPNG">
          <a:extLst>
            <a:ext uri="{FF2B5EF4-FFF2-40B4-BE49-F238E27FC236}">
              <a16:creationId xmlns:a16="http://schemas.microsoft.com/office/drawing/2014/main" id="{00000000-0008-0000-48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8106" y="1853258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157549</xdr:colOff>
      <xdr:row>30</xdr:row>
      <xdr:rowOff>2724915</xdr:rowOff>
    </xdr:from>
    <xdr:to>
      <xdr:col>4</xdr:col>
      <xdr:colOff>2228284</xdr:colOff>
      <xdr:row>30</xdr:row>
      <xdr:rowOff>3094485</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4800-000018000000}"/>
            </a:ext>
          </a:extLst>
        </xdr:cNvPr>
        <xdr:cNvSpPr/>
      </xdr:nvSpPr>
      <xdr:spPr>
        <a:xfrm>
          <a:off x="9396799" y="26180228"/>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213129</xdr:colOff>
      <xdr:row>30</xdr:row>
      <xdr:rowOff>2753038</xdr:rowOff>
    </xdr:from>
    <xdr:ext cx="307145" cy="306745"/>
    <xdr:pic>
      <xdr:nvPicPr>
        <xdr:cNvPr id="25" name="Imagen 24" descr="Dedo Clic Aquí PNG transparente - StickPNG">
          <a:extLst>
            <a:ext uri="{FF2B5EF4-FFF2-40B4-BE49-F238E27FC236}">
              <a16:creationId xmlns:a16="http://schemas.microsoft.com/office/drawing/2014/main" id="{00000000-0008-0000-48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2379" y="2620835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183923</xdr:colOff>
      <xdr:row>37</xdr:row>
      <xdr:rowOff>176302</xdr:rowOff>
    </xdr:from>
    <xdr:to>
      <xdr:col>4</xdr:col>
      <xdr:colOff>2250848</xdr:colOff>
      <xdr:row>37</xdr:row>
      <xdr:rowOff>504357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4800-00001A000000}"/>
            </a:ext>
          </a:extLst>
        </xdr:cNvPr>
        <xdr:cNvSpPr/>
      </xdr:nvSpPr>
      <xdr:spPr>
        <a:xfrm>
          <a:off x="9419363" y="28713202"/>
          <a:ext cx="2066925" cy="3280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242438</xdr:colOff>
      <xdr:row>37</xdr:row>
      <xdr:rowOff>172313</xdr:rowOff>
    </xdr:from>
    <xdr:ext cx="307145" cy="306745"/>
    <xdr:pic>
      <xdr:nvPicPr>
        <xdr:cNvPr id="27" name="Imagen 26" descr="Dedo Clic Aquí PNG transparente - StickPNG">
          <a:extLst>
            <a:ext uri="{FF2B5EF4-FFF2-40B4-BE49-F238E27FC236}">
              <a16:creationId xmlns:a16="http://schemas.microsoft.com/office/drawing/2014/main" id="{00000000-0008-0000-48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878" y="2870921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203835</xdr:colOff>
      <xdr:row>52</xdr:row>
      <xdr:rowOff>2838450</xdr:rowOff>
    </xdr:from>
    <xdr:to>
      <xdr:col>4</xdr:col>
      <xdr:colOff>2270760</xdr:colOff>
      <xdr:row>53</xdr:row>
      <xdr:rowOff>142875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4800-00001C000000}"/>
            </a:ext>
          </a:extLst>
        </xdr:cNvPr>
        <xdr:cNvSpPr/>
      </xdr:nvSpPr>
      <xdr:spPr>
        <a:xfrm>
          <a:off x="9443085" y="3877627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238125</xdr:colOff>
      <xdr:row>52</xdr:row>
      <xdr:rowOff>2886075</xdr:rowOff>
    </xdr:from>
    <xdr:ext cx="307145" cy="306745"/>
    <xdr:pic>
      <xdr:nvPicPr>
        <xdr:cNvPr id="29" name="Imagen 28" descr="Dedo Clic Aquí PNG transparente - StickPNG">
          <a:extLst>
            <a:ext uri="{FF2B5EF4-FFF2-40B4-BE49-F238E27FC236}">
              <a16:creationId xmlns:a16="http://schemas.microsoft.com/office/drawing/2014/main" id="{00000000-0008-0000-48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7375" y="388239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107157</xdr:colOff>
      <xdr:row>30</xdr:row>
      <xdr:rowOff>1143000</xdr:rowOff>
    </xdr:from>
    <xdr:to>
      <xdr:col>4</xdr:col>
      <xdr:colOff>2175987</xdr:colOff>
      <xdr:row>30</xdr:row>
      <xdr:rowOff>1503045</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4800-00001E000000}"/>
            </a:ext>
          </a:extLst>
        </xdr:cNvPr>
        <xdr:cNvSpPr/>
      </xdr:nvSpPr>
      <xdr:spPr>
        <a:xfrm>
          <a:off x="9346407" y="24598313"/>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259557</xdr:colOff>
      <xdr:row>30</xdr:row>
      <xdr:rowOff>1160145</xdr:rowOff>
    </xdr:from>
    <xdr:ext cx="307145" cy="306745"/>
    <xdr:pic>
      <xdr:nvPicPr>
        <xdr:cNvPr id="31" name="Imagen 30" descr="Dedo Clic Aquí PNG transparente - StickPNG">
          <a:extLst>
            <a:ext uri="{FF2B5EF4-FFF2-40B4-BE49-F238E27FC236}">
              <a16:creationId xmlns:a16="http://schemas.microsoft.com/office/drawing/2014/main" id="{00000000-0008-0000-48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8807" y="2461545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138588</xdr:colOff>
      <xdr:row>49</xdr:row>
      <xdr:rowOff>130970</xdr:rowOff>
    </xdr:from>
    <xdr:to>
      <xdr:col>4</xdr:col>
      <xdr:colOff>2213133</xdr:colOff>
      <xdr:row>50</xdr:row>
      <xdr:rowOff>92870</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4800-000020000000}"/>
            </a:ext>
          </a:extLst>
        </xdr:cNvPr>
        <xdr:cNvSpPr/>
      </xdr:nvSpPr>
      <xdr:spPr>
        <a:xfrm>
          <a:off x="9377838" y="34897220"/>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290988</xdr:colOff>
      <xdr:row>49</xdr:row>
      <xdr:rowOff>169070</xdr:rowOff>
    </xdr:from>
    <xdr:ext cx="307145" cy="306745"/>
    <xdr:pic>
      <xdr:nvPicPr>
        <xdr:cNvPr id="33" name="Imagen 32" descr="Dedo Clic Aquí PNG transparente - StickPNG">
          <a:extLst>
            <a:ext uri="{FF2B5EF4-FFF2-40B4-BE49-F238E27FC236}">
              <a16:creationId xmlns:a16="http://schemas.microsoft.com/office/drawing/2014/main" id="{00000000-0008-0000-48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0238" y="3493532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136683</xdr:colOff>
      <xdr:row>47</xdr:row>
      <xdr:rowOff>55722</xdr:rowOff>
    </xdr:from>
    <xdr:to>
      <xdr:col>4</xdr:col>
      <xdr:colOff>2224563</xdr:colOff>
      <xdr:row>48</xdr:row>
      <xdr:rowOff>21432</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4800-000022000000}"/>
            </a:ext>
          </a:extLst>
        </xdr:cNvPr>
        <xdr:cNvSpPr/>
      </xdr:nvSpPr>
      <xdr:spPr>
        <a:xfrm>
          <a:off x="9375933" y="33964722"/>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289083</xdr:colOff>
      <xdr:row>47</xdr:row>
      <xdr:rowOff>93822</xdr:rowOff>
    </xdr:from>
    <xdr:ext cx="307145" cy="306745"/>
    <xdr:pic>
      <xdr:nvPicPr>
        <xdr:cNvPr id="35" name="Imagen 34" descr="Dedo Clic Aquí PNG transparente - StickPNG">
          <a:extLst>
            <a:ext uri="{FF2B5EF4-FFF2-40B4-BE49-F238E27FC236}">
              <a16:creationId xmlns:a16="http://schemas.microsoft.com/office/drawing/2014/main" id="{00000000-0008-0000-48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8333" y="3400282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130968</xdr:colOff>
      <xdr:row>45</xdr:row>
      <xdr:rowOff>309562</xdr:rowOff>
    </xdr:from>
    <xdr:to>
      <xdr:col>4</xdr:col>
      <xdr:colOff>2226468</xdr:colOff>
      <xdr:row>45</xdr:row>
      <xdr:rowOff>711517</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4800-000024000000}"/>
            </a:ext>
          </a:extLst>
        </xdr:cNvPr>
        <xdr:cNvSpPr/>
      </xdr:nvSpPr>
      <xdr:spPr>
        <a:xfrm>
          <a:off x="9370218" y="32908875"/>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283368</xdr:colOff>
      <xdr:row>45</xdr:row>
      <xdr:rowOff>347662</xdr:rowOff>
    </xdr:from>
    <xdr:ext cx="307145" cy="306745"/>
    <xdr:pic>
      <xdr:nvPicPr>
        <xdr:cNvPr id="37" name="Imagen 36" descr="Dedo Clic Aquí PNG transparente - StickPNG">
          <a:extLst>
            <a:ext uri="{FF2B5EF4-FFF2-40B4-BE49-F238E27FC236}">
              <a16:creationId xmlns:a16="http://schemas.microsoft.com/office/drawing/2014/main" id="{00000000-0008-0000-48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2618" y="329469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152876</xdr:colOff>
      <xdr:row>40</xdr:row>
      <xdr:rowOff>345281</xdr:rowOff>
    </xdr:from>
    <xdr:to>
      <xdr:col>4</xdr:col>
      <xdr:colOff>2227421</xdr:colOff>
      <xdr:row>41</xdr:row>
      <xdr:rowOff>286226</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4800-000026000000}"/>
            </a:ext>
          </a:extLst>
        </xdr:cNvPr>
        <xdr:cNvSpPr/>
      </xdr:nvSpPr>
      <xdr:spPr>
        <a:xfrm>
          <a:off x="9392126" y="30539531"/>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305276</xdr:colOff>
      <xdr:row>40</xdr:row>
      <xdr:rowOff>364331</xdr:rowOff>
    </xdr:from>
    <xdr:ext cx="307145" cy="306745"/>
    <xdr:pic>
      <xdr:nvPicPr>
        <xdr:cNvPr id="39" name="Imagen 38" descr="Dedo Clic Aquí PNG transparente - StickPNG">
          <a:extLst>
            <a:ext uri="{FF2B5EF4-FFF2-40B4-BE49-F238E27FC236}">
              <a16:creationId xmlns:a16="http://schemas.microsoft.com/office/drawing/2014/main" id="{00000000-0008-0000-48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4526" y="3055858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130968</xdr:colOff>
      <xdr:row>43</xdr:row>
      <xdr:rowOff>43338</xdr:rowOff>
    </xdr:from>
    <xdr:to>
      <xdr:col>4</xdr:col>
      <xdr:colOff>2207418</xdr:colOff>
      <xdr:row>43</xdr:row>
      <xdr:rowOff>418623</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4800-000028000000}"/>
            </a:ext>
          </a:extLst>
        </xdr:cNvPr>
        <xdr:cNvSpPr/>
      </xdr:nvSpPr>
      <xdr:spPr>
        <a:xfrm>
          <a:off x="9370218" y="31999713"/>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223837</xdr:colOff>
      <xdr:row>43</xdr:row>
      <xdr:rowOff>63341</xdr:rowOff>
    </xdr:from>
    <xdr:ext cx="307145" cy="306745"/>
    <xdr:pic>
      <xdr:nvPicPr>
        <xdr:cNvPr id="41" name="Imagen 40" descr="Dedo Clic Aquí PNG transparente - StickPNG">
          <a:extLst>
            <a:ext uri="{FF2B5EF4-FFF2-40B4-BE49-F238E27FC236}">
              <a16:creationId xmlns:a16="http://schemas.microsoft.com/office/drawing/2014/main" id="{00000000-0008-0000-48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3087" y="3201971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73.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49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49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49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74.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4A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4A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4A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4A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4A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4A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4A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4A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4A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4A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4A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4A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DEL</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CUIDADO BÁSICO DEL CONSUMO DE SUSTANCIAS PSICOACTIVAS</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129847</xdr:colOff>
      <xdr:row>9</xdr:row>
      <xdr:rowOff>1405383</xdr:rowOff>
    </xdr:from>
    <xdr:to>
      <xdr:col>4</xdr:col>
      <xdr:colOff>2196772</xdr:colOff>
      <xdr:row>9</xdr:row>
      <xdr:rowOff>1727046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4A00-00000E000000}"/>
            </a:ext>
          </a:extLst>
        </xdr:cNvPr>
        <xdr:cNvSpPr/>
      </xdr:nvSpPr>
      <xdr:spPr>
        <a:xfrm>
          <a:off x="9365287" y="5840223"/>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200574</xdr:colOff>
      <xdr:row>9</xdr:row>
      <xdr:rowOff>1400991</xdr:rowOff>
    </xdr:from>
    <xdr:ext cx="307145" cy="306745"/>
    <xdr:pic>
      <xdr:nvPicPr>
        <xdr:cNvPr id="15" name="Imagen 14" descr="Dedo Clic Aquí PNG transparente - StickPNG">
          <a:extLst>
            <a:ext uri="{FF2B5EF4-FFF2-40B4-BE49-F238E27FC236}">
              <a16:creationId xmlns:a16="http://schemas.microsoft.com/office/drawing/2014/main" id="{00000000-0008-0000-4A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6014" y="583583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148590</xdr:colOff>
      <xdr:row>14</xdr:row>
      <xdr:rowOff>1502732</xdr:rowOff>
    </xdr:from>
    <xdr:to>
      <xdr:col>4</xdr:col>
      <xdr:colOff>2192735</xdr:colOff>
      <xdr:row>14</xdr:row>
      <xdr:rowOff>1866900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4A00-000010000000}"/>
            </a:ext>
          </a:extLst>
        </xdr:cNvPr>
        <xdr:cNvSpPr/>
      </xdr:nvSpPr>
      <xdr:spPr>
        <a:xfrm>
          <a:off x="9384030" y="11568752"/>
          <a:ext cx="2044145" cy="36416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189170</xdr:colOff>
      <xdr:row>14</xdr:row>
      <xdr:rowOff>1523616</xdr:rowOff>
    </xdr:from>
    <xdr:ext cx="307145" cy="306745"/>
    <xdr:pic>
      <xdr:nvPicPr>
        <xdr:cNvPr id="17" name="Imagen 16" descr="Dedo Clic Aquí PNG transparente - StickPNG">
          <a:extLst>
            <a:ext uri="{FF2B5EF4-FFF2-40B4-BE49-F238E27FC236}">
              <a16:creationId xmlns:a16="http://schemas.microsoft.com/office/drawing/2014/main" id="{00000000-0008-0000-4A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4610" y="1158963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156845</xdr:colOff>
      <xdr:row>22</xdr:row>
      <xdr:rowOff>1117600</xdr:rowOff>
    </xdr:from>
    <xdr:to>
      <xdr:col>4</xdr:col>
      <xdr:colOff>2204720</xdr:colOff>
      <xdr:row>22</xdr:row>
      <xdr:rowOff>1451609</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4A00-000012000000}"/>
            </a:ext>
          </a:extLst>
        </xdr:cNvPr>
        <xdr:cNvSpPr/>
      </xdr:nvSpPr>
      <xdr:spPr>
        <a:xfrm>
          <a:off x="9392285" y="16570960"/>
          <a:ext cx="2047875" cy="334009"/>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206375</xdr:colOff>
      <xdr:row>22</xdr:row>
      <xdr:rowOff>1149985</xdr:rowOff>
    </xdr:from>
    <xdr:ext cx="307145" cy="306745"/>
    <xdr:pic>
      <xdr:nvPicPr>
        <xdr:cNvPr id="19" name="Imagen 18" descr="Dedo Clic Aquí PNG transparente - StickPNG">
          <a:extLst>
            <a:ext uri="{FF2B5EF4-FFF2-40B4-BE49-F238E27FC236}">
              <a16:creationId xmlns:a16="http://schemas.microsoft.com/office/drawing/2014/main" id="{00000000-0008-0000-4A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1815" y="1660334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150136</xdr:colOff>
      <xdr:row>24</xdr:row>
      <xdr:rowOff>1946611</xdr:rowOff>
    </xdr:from>
    <xdr:to>
      <xdr:col>4</xdr:col>
      <xdr:colOff>2217061</xdr:colOff>
      <xdr:row>24</xdr:row>
      <xdr:rowOff>2318086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4A00-000014000000}"/>
            </a:ext>
          </a:extLst>
        </xdr:cNvPr>
        <xdr:cNvSpPr/>
      </xdr:nvSpPr>
      <xdr:spPr>
        <a:xfrm>
          <a:off x="9385576" y="2023461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242666</xdr:colOff>
      <xdr:row>24</xdr:row>
      <xdr:rowOff>1951464</xdr:rowOff>
    </xdr:from>
    <xdr:ext cx="307145" cy="306745"/>
    <xdr:pic>
      <xdr:nvPicPr>
        <xdr:cNvPr id="21" name="Imagen 20" descr="Dedo Clic Aquí PNG transparente - StickPNG">
          <a:extLst>
            <a:ext uri="{FF2B5EF4-FFF2-40B4-BE49-F238E27FC236}">
              <a16:creationId xmlns:a16="http://schemas.microsoft.com/office/drawing/2014/main" id="{00000000-0008-0000-4A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8106" y="2023946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133737</xdr:colOff>
      <xdr:row>28</xdr:row>
      <xdr:rowOff>2713009</xdr:rowOff>
    </xdr:from>
    <xdr:to>
      <xdr:col>4</xdr:col>
      <xdr:colOff>2204472</xdr:colOff>
      <xdr:row>28</xdr:row>
      <xdr:rowOff>3082579</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4A00-000018000000}"/>
            </a:ext>
          </a:extLst>
        </xdr:cNvPr>
        <xdr:cNvSpPr/>
      </xdr:nvSpPr>
      <xdr:spPr>
        <a:xfrm>
          <a:off x="9372987" y="28835322"/>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189317</xdr:colOff>
      <xdr:row>28</xdr:row>
      <xdr:rowOff>2741132</xdr:rowOff>
    </xdr:from>
    <xdr:ext cx="307145" cy="306745"/>
    <xdr:pic>
      <xdr:nvPicPr>
        <xdr:cNvPr id="25" name="Imagen 24" descr="Dedo Clic Aquí PNG transparente - StickPNG">
          <a:extLst>
            <a:ext uri="{FF2B5EF4-FFF2-40B4-BE49-F238E27FC236}">
              <a16:creationId xmlns:a16="http://schemas.microsoft.com/office/drawing/2014/main" id="{00000000-0008-0000-4A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67" y="2886344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107723</xdr:colOff>
      <xdr:row>34</xdr:row>
      <xdr:rowOff>138202</xdr:rowOff>
    </xdr:from>
    <xdr:to>
      <xdr:col>4</xdr:col>
      <xdr:colOff>2174648</xdr:colOff>
      <xdr:row>35</xdr:row>
      <xdr:rowOff>256707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4A00-00001A000000}"/>
            </a:ext>
          </a:extLst>
        </xdr:cNvPr>
        <xdr:cNvSpPr/>
      </xdr:nvSpPr>
      <xdr:spPr>
        <a:xfrm>
          <a:off x="9343163" y="3125828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185288</xdr:colOff>
      <xdr:row>34</xdr:row>
      <xdr:rowOff>153263</xdr:rowOff>
    </xdr:from>
    <xdr:ext cx="307145" cy="306745"/>
    <xdr:pic>
      <xdr:nvPicPr>
        <xdr:cNvPr id="27" name="Imagen 26" descr="Dedo Clic Aquí PNG transparente - StickPNG">
          <a:extLst>
            <a:ext uri="{FF2B5EF4-FFF2-40B4-BE49-F238E27FC236}">
              <a16:creationId xmlns:a16="http://schemas.microsoft.com/office/drawing/2014/main" id="{00000000-0008-0000-4A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0728" y="3127334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175260</xdr:colOff>
      <xdr:row>50</xdr:row>
      <xdr:rowOff>2886075</xdr:rowOff>
    </xdr:from>
    <xdr:to>
      <xdr:col>4</xdr:col>
      <xdr:colOff>2242185</xdr:colOff>
      <xdr:row>51</xdr:row>
      <xdr:rowOff>190155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4A00-00001C000000}"/>
            </a:ext>
          </a:extLst>
        </xdr:cNvPr>
        <xdr:cNvSpPr/>
      </xdr:nvSpPr>
      <xdr:spPr>
        <a:xfrm>
          <a:off x="9414510" y="41414700"/>
          <a:ext cx="2066925" cy="3806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304800</xdr:colOff>
      <xdr:row>50</xdr:row>
      <xdr:rowOff>2895600</xdr:rowOff>
    </xdr:from>
    <xdr:ext cx="307145" cy="314325"/>
    <xdr:pic>
      <xdr:nvPicPr>
        <xdr:cNvPr id="29" name="Imagen 28" descr="Dedo Clic Aquí PNG transparente - StickPNG">
          <a:extLst>
            <a:ext uri="{FF2B5EF4-FFF2-40B4-BE49-F238E27FC236}">
              <a16:creationId xmlns:a16="http://schemas.microsoft.com/office/drawing/2014/main" id="{00000000-0008-0000-4A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4050" y="41424225"/>
          <a:ext cx="307145" cy="3143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28</xdr:row>
      <xdr:rowOff>1131094</xdr:rowOff>
    </xdr:from>
    <xdr:to>
      <xdr:col>4</xdr:col>
      <xdr:colOff>2235518</xdr:colOff>
      <xdr:row>28</xdr:row>
      <xdr:rowOff>1491139</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4A00-00001E000000}"/>
            </a:ext>
          </a:extLst>
        </xdr:cNvPr>
        <xdr:cNvSpPr/>
      </xdr:nvSpPr>
      <xdr:spPr>
        <a:xfrm>
          <a:off x="9405938" y="27253407"/>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28</xdr:row>
      <xdr:rowOff>1148239</xdr:rowOff>
    </xdr:from>
    <xdr:ext cx="307145" cy="306745"/>
    <xdr:pic>
      <xdr:nvPicPr>
        <xdr:cNvPr id="31" name="Imagen 30" descr="Dedo Clic Aquí PNG transparente - StickPNG">
          <a:extLst>
            <a:ext uri="{FF2B5EF4-FFF2-40B4-BE49-F238E27FC236}">
              <a16:creationId xmlns:a16="http://schemas.microsoft.com/office/drawing/2014/main" id="{00000000-0008-0000-4A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2727055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126683</xdr:colOff>
      <xdr:row>47</xdr:row>
      <xdr:rowOff>95252</xdr:rowOff>
    </xdr:from>
    <xdr:to>
      <xdr:col>4</xdr:col>
      <xdr:colOff>2201228</xdr:colOff>
      <xdr:row>48</xdr:row>
      <xdr:rowOff>57152</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4A00-000020000000}"/>
            </a:ext>
          </a:extLst>
        </xdr:cNvPr>
        <xdr:cNvSpPr/>
      </xdr:nvSpPr>
      <xdr:spPr>
        <a:xfrm>
          <a:off x="9365933" y="37433252"/>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279083</xdr:colOff>
      <xdr:row>47</xdr:row>
      <xdr:rowOff>133352</xdr:rowOff>
    </xdr:from>
    <xdr:ext cx="307145" cy="306745"/>
    <xdr:pic>
      <xdr:nvPicPr>
        <xdr:cNvPr id="33" name="Imagen 32" descr="Dedo Clic Aquí PNG transparente - StickPNG">
          <a:extLst>
            <a:ext uri="{FF2B5EF4-FFF2-40B4-BE49-F238E27FC236}">
              <a16:creationId xmlns:a16="http://schemas.microsoft.com/office/drawing/2014/main" id="{00000000-0008-0000-4A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8333" y="3747135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124778</xdr:colOff>
      <xdr:row>45</xdr:row>
      <xdr:rowOff>20004</xdr:rowOff>
    </xdr:from>
    <xdr:to>
      <xdr:col>4</xdr:col>
      <xdr:colOff>2212658</xdr:colOff>
      <xdr:row>45</xdr:row>
      <xdr:rowOff>414339</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4A00-000022000000}"/>
            </a:ext>
          </a:extLst>
        </xdr:cNvPr>
        <xdr:cNvSpPr/>
      </xdr:nvSpPr>
      <xdr:spPr>
        <a:xfrm>
          <a:off x="9364028" y="36500754"/>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277178</xdr:colOff>
      <xdr:row>45</xdr:row>
      <xdr:rowOff>58104</xdr:rowOff>
    </xdr:from>
    <xdr:ext cx="307145" cy="306745"/>
    <xdr:pic>
      <xdr:nvPicPr>
        <xdr:cNvPr id="35" name="Imagen 34" descr="Dedo Clic Aquí PNG transparente - StickPNG">
          <a:extLst>
            <a:ext uri="{FF2B5EF4-FFF2-40B4-BE49-F238E27FC236}">
              <a16:creationId xmlns:a16="http://schemas.microsoft.com/office/drawing/2014/main" id="{00000000-0008-0000-4A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6428" y="3653885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119063</xdr:colOff>
      <xdr:row>43</xdr:row>
      <xdr:rowOff>273844</xdr:rowOff>
    </xdr:from>
    <xdr:to>
      <xdr:col>4</xdr:col>
      <xdr:colOff>2214563</xdr:colOff>
      <xdr:row>43</xdr:row>
      <xdr:rowOff>675799</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4A00-000024000000}"/>
            </a:ext>
          </a:extLst>
        </xdr:cNvPr>
        <xdr:cNvSpPr/>
      </xdr:nvSpPr>
      <xdr:spPr>
        <a:xfrm>
          <a:off x="9358313" y="35444907"/>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271463</xdr:colOff>
      <xdr:row>43</xdr:row>
      <xdr:rowOff>311944</xdr:rowOff>
    </xdr:from>
    <xdr:ext cx="307145" cy="306745"/>
    <xdr:pic>
      <xdr:nvPicPr>
        <xdr:cNvPr id="37" name="Imagen 36" descr="Dedo Clic Aquí PNG transparente - StickPNG">
          <a:extLst>
            <a:ext uri="{FF2B5EF4-FFF2-40B4-BE49-F238E27FC236}">
              <a16:creationId xmlns:a16="http://schemas.microsoft.com/office/drawing/2014/main" id="{00000000-0008-0000-4A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10713" y="3548300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212408</xdr:colOff>
      <xdr:row>38</xdr:row>
      <xdr:rowOff>309563</xdr:rowOff>
    </xdr:from>
    <xdr:to>
      <xdr:col>4</xdr:col>
      <xdr:colOff>2286953</xdr:colOff>
      <xdr:row>39</xdr:row>
      <xdr:rowOff>250508</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4A00-000026000000}"/>
            </a:ext>
          </a:extLst>
        </xdr:cNvPr>
        <xdr:cNvSpPr/>
      </xdr:nvSpPr>
      <xdr:spPr>
        <a:xfrm>
          <a:off x="9451658" y="33075563"/>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364808</xdr:colOff>
      <xdr:row>38</xdr:row>
      <xdr:rowOff>328613</xdr:rowOff>
    </xdr:from>
    <xdr:ext cx="307145" cy="306745"/>
    <xdr:pic>
      <xdr:nvPicPr>
        <xdr:cNvPr id="39" name="Imagen 38" descr="Dedo Clic Aquí PNG transparente - StickPNG">
          <a:extLst>
            <a:ext uri="{FF2B5EF4-FFF2-40B4-BE49-F238E27FC236}">
              <a16:creationId xmlns:a16="http://schemas.microsoft.com/office/drawing/2014/main" id="{00000000-0008-0000-4A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604058" y="3309461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190500</xdr:colOff>
      <xdr:row>41</xdr:row>
      <xdr:rowOff>7620</xdr:rowOff>
    </xdr:from>
    <xdr:to>
      <xdr:col>4</xdr:col>
      <xdr:colOff>2266950</xdr:colOff>
      <xdr:row>41</xdr:row>
      <xdr:rowOff>382905</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4A00-000028000000}"/>
            </a:ext>
          </a:extLst>
        </xdr:cNvPr>
        <xdr:cNvSpPr/>
      </xdr:nvSpPr>
      <xdr:spPr>
        <a:xfrm>
          <a:off x="9429750" y="34535745"/>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283369</xdr:colOff>
      <xdr:row>41</xdr:row>
      <xdr:rowOff>27623</xdr:rowOff>
    </xdr:from>
    <xdr:ext cx="307145" cy="306745"/>
    <xdr:pic>
      <xdr:nvPicPr>
        <xdr:cNvPr id="41" name="Imagen 40" descr="Dedo Clic Aquí PNG transparente - StickPNG">
          <a:extLst>
            <a:ext uri="{FF2B5EF4-FFF2-40B4-BE49-F238E27FC236}">
              <a16:creationId xmlns:a16="http://schemas.microsoft.com/office/drawing/2014/main" id="{00000000-0008-0000-4A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2619" y="3455574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75.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4B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4B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4B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76.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4C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4C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4C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4C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4C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4C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4C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4C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4C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4C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4C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4C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CIRUGÍA</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106680</xdr:colOff>
      <xdr:row>15</xdr:row>
      <xdr:rowOff>960120</xdr:rowOff>
    </xdr:from>
    <xdr:to>
      <xdr:col>4</xdr:col>
      <xdr:colOff>2173605</xdr:colOff>
      <xdr:row>16</xdr:row>
      <xdr:rowOff>243840</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4C00-00000E000000}"/>
            </a:ext>
          </a:extLst>
        </xdr:cNvPr>
        <xdr:cNvSpPr/>
      </xdr:nvSpPr>
      <xdr:spPr>
        <a:xfrm>
          <a:off x="9342120" y="7056120"/>
          <a:ext cx="2066925" cy="35052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152400</xdr:colOff>
      <xdr:row>15</xdr:row>
      <xdr:rowOff>975360</xdr:rowOff>
    </xdr:from>
    <xdr:ext cx="307145" cy="306745"/>
    <xdr:pic>
      <xdr:nvPicPr>
        <xdr:cNvPr id="15" name="Imagen 14" descr="Dedo Clic Aquí PNG transparente - StickPNG">
          <a:extLst>
            <a:ext uri="{FF2B5EF4-FFF2-40B4-BE49-F238E27FC236}">
              <a16:creationId xmlns:a16="http://schemas.microsoft.com/office/drawing/2014/main" id="{00000000-0008-0000-4C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87840" y="707136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148590</xdr:colOff>
      <xdr:row>27</xdr:row>
      <xdr:rowOff>1502732</xdr:rowOff>
    </xdr:from>
    <xdr:to>
      <xdr:col>4</xdr:col>
      <xdr:colOff>2192735</xdr:colOff>
      <xdr:row>27</xdr:row>
      <xdr:rowOff>1866900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4C00-000010000000}"/>
            </a:ext>
          </a:extLst>
        </xdr:cNvPr>
        <xdr:cNvSpPr/>
      </xdr:nvSpPr>
      <xdr:spPr>
        <a:xfrm>
          <a:off x="9384030" y="18594392"/>
          <a:ext cx="2044145" cy="36416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189170</xdr:colOff>
      <xdr:row>27</xdr:row>
      <xdr:rowOff>1523616</xdr:rowOff>
    </xdr:from>
    <xdr:ext cx="307145" cy="306745"/>
    <xdr:pic>
      <xdr:nvPicPr>
        <xdr:cNvPr id="17" name="Imagen 16" descr="Dedo Clic Aquí PNG transparente - StickPNG">
          <a:extLst>
            <a:ext uri="{FF2B5EF4-FFF2-40B4-BE49-F238E27FC236}">
              <a16:creationId xmlns:a16="http://schemas.microsoft.com/office/drawing/2014/main" id="{00000000-0008-0000-4C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4610" y="186152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156845</xdr:colOff>
      <xdr:row>35</xdr:row>
      <xdr:rowOff>1117600</xdr:rowOff>
    </xdr:from>
    <xdr:to>
      <xdr:col>4</xdr:col>
      <xdr:colOff>2204720</xdr:colOff>
      <xdr:row>35</xdr:row>
      <xdr:rowOff>1451609</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4C00-000012000000}"/>
            </a:ext>
          </a:extLst>
        </xdr:cNvPr>
        <xdr:cNvSpPr/>
      </xdr:nvSpPr>
      <xdr:spPr>
        <a:xfrm>
          <a:off x="9392285" y="26019760"/>
          <a:ext cx="2047875" cy="334009"/>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206375</xdr:colOff>
      <xdr:row>35</xdr:row>
      <xdr:rowOff>1149985</xdr:rowOff>
    </xdr:from>
    <xdr:ext cx="307145" cy="306745"/>
    <xdr:pic>
      <xdr:nvPicPr>
        <xdr:cNvPr id="19" name="Imagen 18" descr="Dedo Clic Aquí PNG transparente - StickPNG">
          <a:extLst>
            <a:ext uri="{FF2B5EF4-FFF2-40B4-BE49-F238E27FC236}">
              <a16:creationId xmlns:a16="http://schemas.microsoft.com/office/drawing/2014/main" id="{00000000-0008-0000-4C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1815" y="2605214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180616</xdr:colOff>
      <xdr:row>37</xdr:row>
      <xdr:rowOff>41611</xdr:rowOff>
    </xdr:from>
    <xdr:to>
      <xdr:col>4</xdr:col>
      <xdr:colOff>2247541</xdr:colOff>
      <xdr:row>37</xdr:row>
      <xdr:rowOff>413086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4C00-000014000000}"/>
            </a:ext>
          </a:extLst>
        </xdr:cNvPr>
        <xdr:cNvSpPr/>
      </xdr:nvSpPr>
      <xdr:spPr>
        <a:xfrm>
          <a:off x="9416056" y="2972913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257906</xdr:colOff>
      <xdr:row>37</xdr:row>
      <xdr:rowOff>92184</xdr:rowOff>
    </xdr:from>
    <xdr:ext cx="307145" cy="306745"/>
    <xdr:pic>
      <xdr:nvPicPr>
        <xdr:cNvPr id="21" name="Imagen 20" descr="Dedo Clic Aquí PNG transparente - StickPNG">
          <a:extLst>
            <a:ext uri="{FF2B5EF4-FFF2-40B4-BE49-F238E27FC236}">
              <a16:creationId xmlns:a16="http://schemas.microsoft.com/office/drawing/2014/main" id="{00000000-0008-0000-4C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3346" y="2977970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181362</xdr:colOff>
      <xdr:row>40</xdr:row>
      <xdr:rowOff>2724915</xdr:rowOff>
    </xdr:from>
    <xdr:to>
      <xdr:col>4</xdr:col>
      <xdr:colOff>2252097</xdr:colOff>
      <xdr:row>40</xdr:row>
      <xdr:rowOff>3094485</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4C00-000018000000}"/>
            </a:ext>
          </a:extLst>
        </xdr:cNvPr>
        <xdr:cNvSpPr/>
      </xdr:nvSpPr>
      <xdr:spPr>
        <a:xfrm>
          <a:off x="9420612" y="40146259"/>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236942</xdr:colOff>
      <xdr:row>40</xdr:row>
      <xdr:rowOff>2753038</xdr:rowOff>
    </xdr:from>
    <xdr:ext cx="307145" cy="306745"/>
    <xdr:pic>
      <xdr:nvPicPr>
        <xdr:cNvPr id="25" name="Imagen 24" descr="Dedo Clic Aquí PNG transparente - StickPNG">
          <a:extLst>
            <a:ext uri="{FF2B5EF4-FFF2-40B4-BE49-F238E27FC236}">
              <a16:creationId xmlns:a16="http://schemas.microsoft.com/office/drawing/2014/main" id="{00000000-0008-0000-4C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6192" y="4017438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107723</xdr:colOff>
      <xdr:row>46</xdr:row>
      <xdr:rowOff>138202</xdr:rowOff>
    </xdr:from>
    <xdr:to>
      <xdr:col>4</xdr:col>
      <xdr:colOff>2174648</xdr:colOff>
      <xdr:row>47</xdr:row>
      <xdr:rowOff>256707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4C00-00001A000000}"/>
            </a:ext>
          </a:extLst>
        </xdr:cNvPr>
        <xdr:cNvSpPr/>
      </xdr:nvSpPr>
      <xdr:spPr>
        <a:xfrm>
          <a:off x="9343163" y="42421582"/>
          <a:ext cx="2066925" cy="3318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185288</xdr:colOff>
      <xdr:row>46</xdr:row>
      <xdr:rowOff>153263</xdr:rowOff>
    </xdr:from>
    <xdr:ext cx="307145" cy="306745"/>
    <xdr:pic>
      <xdr:nvPicPr>
        <xdr:cNvPr id="27" name="Imagen 26" descr="Dedo Clic Aquí PNG transparente - StickPNG">
          <a:extLst>
            <a:ext uri="{FF2B5EF4-FFF2-40B4-BE49-F238E27FC236}">
              <a16:creationId xmlns:a16="http://schemas.microsoft.com/office/drawing/2014/main" id="{00000000-0008-0000-4C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0728" y="4243664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194310</xdr:colOff>
      <xdr:row>62</xdr:row>
      <xdr:rowOff>2937510</xdr:rowOff>
    </xdr:from>
    <xdr:to>
      <xdr:col>4</xdr:col>
      <xdr:colOff>2261235</xdr:colOff>
      <xdr:row>63</xdr:row>
      <xdr:rowOff>289560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4C00-00001C000000}"/>
            </a:ext>
          </a:extLst>
        </xdr:cNvPr>
        <xdr:cNvSpPr/>
      </xdr:nvSpPr>
      <xdr:spPr>
        <a:xfrm>
          <a:off x="9433560" y="52467510"/>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217170</xdr:colOff>
      <xdr:row>62</xdr:row>
      <xdr:rowOff>2962275</xdr:rowOff>
    </xdr:from>
    <xdr:ext cx="307145" cy="306745"/>
    <xdr:pic>
      <xdr:nvPicPr>
        <xdr:cNvPr id="29" name="Imagen 28" descr="Dedo Clic Aquí PNG transparente - StickPNG">
          <a:extLst>
            <a:ext uri="{FF2B5EF4-FFF2-40B4-BE49-F238E27FC236}">
              <a16:creationId xmlns:a16="http://schemas.microsoft.com/office/drawing/2014/main" id="{00000000-0008-0000-4C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6420" y="5249227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130969</xdr:colOff>
      <xdr:row>40</xdr:row>
      <xdr:rowOff>1119187</xdr:rowOff>
    </xdr:from>
    <xdr:to>
      <xdr:col>4</xdr:col>
      <xdr:colOff>2199799</xdr:colOff>
      <xdr:row>40</xdr:row>
      <xdr:rowOff>1479232</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4C00-00001E000000}"/>
            </a:ext>
          </a:extLst>
        </xdr:cNvPr>
        <xdr:cNvSpPr/>
      </xdr:nvSpPr>
      <xdr:spPr>
        <a:xfrm>
          <a:off x="9370219" y="38540531"/>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283369</xdr:colOff>
      <xdr:row>40</xdr:row>
      <xdr:rowOff>1136332</xdr:rowOff>
    </xdr:from>
    <xdr:ext cx="307145" cy="306745"/>
    <xdr:pic>
      <xdr:nvPicPr>
        <xdr:cNvPr id="31" name="Imagen 30" descr="Dedo Clic Aquí PNG transparente - StickPNG">
          <a:extLst>
            <a:ext uri="{FF2B5EF4-FFF2-40B4-BE49-F238E27FC236}">
              <a16:creationId xmlns:a16="http://schemas.microsoft.com/office/drawing/2014/main" id="{00000000-0008-0000-4C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2619" y="385576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59</xdr:row>
      <xdr:rowOff>130969</xdr:rowOff>
    </xdr:from>
    <xdr:to>
      <xdr:col>4</xdr:col>
      <xdr:colOff>2236946</xdr:colOff>
      <xdr:row>60</xdr:row>
      <xdr:rowOff>92869</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4C00-000020000000}"/>
            </a:ext>
          </a:extLst>
        </xdr:cNvPr>
        <xdr:cNvSpPr/>
      </xdr:nvSpPr>
      <xdr:spPr>
        <a:xfrm>
          <a:off x="9401651" y="48506063"/>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59</xdr:row>
      <xdr:rowOff>169069</xdr:rowOff>
    </xdr:from>
    <xdr:ext cx="307145" cy="306745"/>
    <xdr:pic>
      <xdr:nvPicPr>
        <xdr:cNvPr id="33" name="Imagen 32" descr="Dedo Clic Aquí PNG transparente - StickPNG">
          <a:extLst>
            <a:ext uri="{FF2B5EF4-FFF2-40B4-BE49-F238E27FC236}">
              <a16:creationId xmlns:a16="http://schemas.microsoft.com/office/drawing/2014/main" id="{00000000-0008-0000-4C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4854416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57</xdr:row>
      <xdr:rowOff>55721</xdr:rowOff>
    </xdr:from>
    <xdr:to>
      <xdr:col>4</xdr:col>
      <xdr:colOff>2248376</xdr:colOff>
      <xdr:row>58</xdr:row>
      <xdr:rowOff>21431</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4C00-000022000000}"/>
            </a:ext>
          </a:extLst>
        </xdr:cNvPr>
        <xdr:cNvSpPr/>
      </xdr:nvSpPr>
      <xdr:spPr>
        <a:xfrm>
          <a:off x="9399746" y="47573565"/>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57</xdr:row>
      <xdr:rowOff>93821</xdr:rowOff>
    </xdr:from>
    <xdr:ext cx="307145" cy="306745"/>
    <xdr:pic>
      <xdr:nvPicPr>
        <xdr:cNvPr id="35" name="Imagen 34" descr="Dedo Clic Aquí PNG transparente - StickPNG">
          <a:extLst>
            <a:ext uri="{FF2B5EF4-FFF2-40B4-BE49-F238E27FC236}">
              <a16:creationId xmlns:a16="http://schemas.microsoft.com/office/drawing/2014/main" id="{00000000-0008-0000-4C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4761166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55</xdr:row>
      <xdr:rowOff>309562</xdr:rowOff>
    </xdr:from>
    <xdr:to>
      <xdr:col>4</xdr:col>
      <xdr:colOff>2250281</xdr:colOff>
      <xdr:row>55</xdr:row>
      <xdr:rowOff>711517</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4C00-000024000000}"/>
            </a:ext>
          </a:extLst>
        </xdr:cNvPr>
        <xdr:cNvSpPr/>
      </xdr:nvSpPr>
      <xdr:spPr>
        <a:xfrm>
          <a:off x="9394031" y="46517718"/>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55</xdr:row>
      <xdr:rowOff>347662</xdr:rowOff>
    </xdr:from>
    <xdr:ext cx="307145" cy="306745"/>
    <xdr:pic>
      <xdr:nvPicPr>
        <xdr:cNvPr id="37" name="Imagen 36" descr="Dedo Clic Aquí PNG transparente - StickPNG">
          <a:extLst>
            <a:ext uri="{FF2B5EF4-FFF2-40B4-BE49-F238E27FC236}">
              <a16:creationId xmlns:a16="http://schemas.microsoft.com/office/drawing/2014/main" id="{00000000-0008-0000-4C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4655581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164783</xdr:colOff>
      <xdr:row>50</xdr:row>
      <xdr:rowOff>309562</xdr:rowOff>
    </xdr:from>
    <xdr:to>
      <xdr:col>4</xdr:col>
      <xdr:colOff>2239328</xdr:colOff>
      <xdr:row>51</xdr:row>
      <xdr:rowOff>250507</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4C00-000026000000}"/>
            </a:ext>
          </a:extLst>
        </xdr:cNvPr>
        <xdr:cNvSpPr/>
      </xdr:nvSpPr>
      <xdr:spPr>
        <a:xfrm>
          <a:off x="9404033" y="44112656"/>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317183</xdr:colOff>
      <xdr:row>50</xdr:row>
      <xdr:rowOff>328612</xdr:rowOff>
    </xdr:from>
    <xdr:ext cx="307145" cy="306745"/>
    <xdr:pic>
      <xdr:nvPicPr>
        <xdr:cNvPr id="39" name="Imagen 38" descr="Dedo Clic Aquí PNG transparente - StickPNG">
          <a:extLst>
            <a:ext uri="{FF2B5EF4-FFF2-40B4-BE49-F238E27FC236}">
              <a16:creationId xmlns:a16="http://schemas.microsoft.com/office/drawing/2014/main" id="{00000000-0008-0000-4C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6433" y="4413170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53</xdr:row>
      <xdr:rowOff>7619</xdr:rowOff>
    </xdr:from>
    <xdr:to>
      <xdr:col>4</xdr:col>
      <xdr:colOff>2219325</xdr:colOff>
      <xdr:row>53</xdr:row>
      <xdr:rowOff>382904</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4C00-000028000000}"/>
            </a:ext>
          </a:extLst>
        </xdr:cNvPr>
        <xdr:cNvSpPr/>
      </xdr:nvSpPr>
      <xdr:spPr>
        <a:xfrm>
          <a:off x="9382125" y="45572838"/>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235744</xdr:colOff>
      <xdr:row>53</xdr:row>
      <xdr:rowOff>27622</xdr:rowOff>
    </xdr:from>
    <xdr:ext cx="307145" cy="306745"/>
    <xdr:pic>
      <xdr:nvPicPr>
        <xdr:cNvPr id="41" name="Imagen 40" descr="Dedo Clic Aquí PNG transparente - StickPNG">
          <a:extLst>
            <a:ext uri="{FF2B5EF4-FFF2-40B4-BE49-F238E27FC236}">
              <a16:creationId xmlns:a16="http://schemas.microsoft.com/office/drawing/2014/main" id="{00000000-0008-0000-4C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4994" y="4559284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77.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4D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4D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4D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78.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4E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4E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4E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4E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4E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4E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4E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4E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4E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4E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4E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4E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URGENCIAS</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144780</xdr:colOff>
      <xdr:row>13</xdr:row>
      <xdr:rowOff>1036320</xdr:rowOff>
    </xdr:from>
    <xdr:to>
      <xdr:col>4</xdr:col>
      <xdr:colOff>2211705</xdr:colOff>
      <xdr:row>13</xdr:row>
      <xdr:rowOff>1390650</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4E00-00000E000000}"/>
            </a:ext>
          </a:extLst>
        </xdr:cNvPr>
        <xdr:cNvSpPr/>
      </xdr:nvSpPr>
      <xdr:spPr>
        <a:xfrm>
          <a:off x="9380220" y="6324600"/>
          <a:ext cx="2066925" cy="35433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228600</xdr:colOff>
      <xdr:row>13</xdr:row>
      <xdr:rowOff>1089660</xdr:rowOff>
    </xdr:from>
    <xdr:ext cx="307145" cy="306745"/>
    <xdr:pic>
      <xdr:nvPicPr>
        <xdr:cNvPr id="15" name="Imagen 14" descr="Dedo Clic Aquí PNG transparente - StickPNG">
          <a:extLst>
            <a:ext uri="{FF2B5EF4-FFF2-40B4-BE49-F238E27FC236}">
              <a16:creationId xmlns:a16="http://schemas.microsoft.com/office/drawing/2014/main" id="{00000000-0008-0000-4E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4040" y="637794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186690</xdr:colOff>
      <xdr:row>26</xdr:row>
      <xdr:rowOff>912182</xdr:rowOff>
    </xdr:from>
    <xdr:to>
      <xdr:col>4</xdr:col>
      <xdr:colOff>2230835</xdr:colOff>
      <xdr:row>26</xdr:row>
      <xdr:rowOff>1276350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4E00-000010000000}"/>
            </a:ext>
          </a:extLst>
        </xdr:cNvPr>
        <xdr:cNvSpPr/>
      </xdr:nvSpPr>
      <xdr:spPr>
        <a:xfrm>
          <a:off x="9422130" y="19207802"/>
          <a:ext cx="2044145" cy="36416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265370</xdr:colOff>
      <xdr:row>26</xdr:row>
      <xdr:rowOff>952116</xdr:rowOff>
    </xdr:from>
    <xdr:ext cx="307145" cy="306745"/>
    <xdr:pic>
      <xdr:nvPicPr>
        <xdr:cNvPr id="17" name="Imagen 16" descr="Dedo Clic Aquí PNG transparente - StickPNG">
          <a:extLst>
            <a:ext uri="{FF2B5EF4-FFF2-40B4-BE49-F238E27FC236}">
              <a16:creationId xmlns:a16="http://schemas.microsoft.com/office/drawing/2014/main" id="{00000000-0008-0000-4E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00810" y="1924773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156845</xdr:colOff>
      <xdr:row>36</xdr:row>
      <xdr:rowOff>1117600</xdr:rowOff>
    </xdr:from>
    <xdr:to>
      <xdr:col>4</xdr:col>
      <xdr:colOff>2204720</xdr:colOff>
      <xdr:row>36</xdr:row>
      <xdr:rowOff>1451609</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4E00-000012000000}"/>
            </a:ext>
          </a:extLst>
        </xdr:cNvPr>
        <xdr:cNvSpPr/>
      </xdr:nvSpPr>
      <xdr:spPr>
        <a:xfrm>
          <a:off x="9392285" y="30172660"/>
          <a:ext cx="2047875" cy="334009"/>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206375</xdr:colOff>
      <xdr:row>36</xdr:row>
      <xdr:rowOff>1149985</xdr:rowOff>
    </xdr:from>
    <xdr:ext cx="307145" cy="306745"/>
    <xdr:pic>
      <xdr:nvPicPr>
        <xdr:cNvPr id="19" name="Imagen 18" descr="Dedo Clic Aquí PNG transparente - StickPNG">
          <a:extLst>
            <a:ext uri="{FF2B5EF4-FFF2-40B4-BE49-F238E27FC236}">
              <a16:creationId xmlns:a16="http://schemas.microsoft.com/office/drawing/2014/main" id="{00000000-0008-0000-4E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1815" y="3020504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180616</xdr:colOff>
      <xdr:row>38</xdr:row>
      <xdr:rowOff>41611</xdr:rowOff>
    </xdr:from>
    <xdr:to>
      <xdr:col>4</xdr:col>
      <xdr:colOff>2247541</xdr:colOff>
      <xdr:row>38</xdr:row>
      <xdr:rowOff>413086</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4E00-000014000000}"/>
            </a:ext>
          </a:extLst>
        </xdr:cNvPr>
        <xdr:cNvSpPr/>
      </xdr:nvSpPr>
      <xdr:spPr>
        <a:xfrm>
          <a:off x="9416056" y="34522111"/>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257906</xdr:colOff>
      <xdr:row>38</xdr:row>
      <xdr:rowOff>92184</xdr:rowOff>
    </xdr:from>
    <xdr:ext cx="307145" cy="306745"/>
    <xdr:pic>
      <xdr:nvPicPr>
        <xdr:cNvPr id="21" name="Imagen 20" descr="Dedo Clic Aquí PNG transparente - StickPNG">
          <a:extLst>
            <a:ext uri="{FF2B5EF4-FFF2-40B4-BE49-F238E27FC236}">
              <a16:creationId xmlns:a16="http://schemas.microsoft.com/office/drawing/2014/main" id="{00000000-0008-0000-4E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93346" y="3457268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129927</xdr:colOff>
      <xdr:row>41</xdr:row>
      <xdr:rowOff>2655384</xdr:rowOff>
    </xdr:from>
    <xdr:to>
      <xdr:col>4</xdr:col>
      <xdr:colOff>2193042</xdr:colOff>
      <xdr:row>41</xdr:row>
      <xdr:rowOff>3023049</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4E00-000018000000}"/>
            </a:ext>
          </a:extLst>
        </xdr:cNvPr>
        <xdr:cNvSpPr/>
      </xdr:nvSpPr>
      <xdr:spPr>
        <a:xfrm>
          <a:off x="9369177" y="43565259"/>
          <a:ext cx="2063115" cy="36766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189317</xdr:colOff>
      <xdr:row>41</xdr:row>
      <xdr:rowOff>2677792</xdr:rowOff>
    </xdr:from>
    <xdr:ext cx="307145" cy="306745"/>
    <xdr:pic>
      <xdr:nvPicPr>
        <xdr:cNvPr id="25" name="Imagen 24" descr="Dedo Clic Aquí PNG transparente - StickPNG">
          <a:extLst>
            <a:ext uri="{FF2B5EF4-FFF2-40B4-BE49-F238E27FC236}">
              <a16:creationId xmlns:a16="http://schemas.microsoft.com/office/drawing/2014/main" id="{00000000-0008-0000-4E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28567" y="4358766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153443</xdr:colOff>
      <xdr:row>46</xdr:row>
      <xdr:rowOff>110580</xdr:rowOff>
    </xdr:from>
    <xdr:to>
      <xdr:col>4</xdr:col>
      <xdr:colOff>2222273</xdr:colOff>
      <xdr:row>48</xdr:row>
      <xdr:rowOff>16677</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4E00-00001A000000}"/>
            </a:ext>
          </a:extLst>
        </xdr:cNvPr>
        <xdr:cNvSpPr/>
      </xdr:nvSpPr>
      <xdr:spPr>
        <a:xfrm>
          <a:off x="9392693" y="45687705"/>
          <a:ext cx="2068830" cy="334722"/>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231008</xdr:colOff>
      <xdr:row>46</xdr:row>
      <xdr:rowOff>129451</xdr:rowOff>
    </xdr:from>
    <xdr:ext cx="307145" cy="306745"/>
    <xdr:pic>
      <xdr:nvPicPr>
        <xdr:cNvPr id="27" name="Imagen 26" descr="Dedo Clic Aquí PNG transparente - StickPNG">
          <a:extLst>
            <a:ext uri="{FF2B5EF4-FFF2-40B4-BE49-F238E27FC236}">
              <a16:creationId xmlns:a16="http://schemas.microsoft.com/office/drawing/2014/main" id="{00000000-0008-0000-4E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0258" y="457065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175260</xdr:colOff>
      <xdr:row>63</xdr:row>
      <xdr:rowOff>2947035</xdr:rowOff>
    </xdr:from>
    <xdr:to>
      <xdr:col>4</xdr:col>
      <xdr:colOff>2242185</xdr:colOff>
      <xdr:row>64</xdr:row>
      <xdr:rowOff>203835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4E00-00001C000000}"/>
            </a:ext>
          </a:extLst>
        </xdr:cNvPr>
        <xdr:cNvSpPr/>
      </xdr:nvSpPr>
      <xdr:spPr>
        <a:xfrm>
          <a:off x="9414510" y="5609653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198120</xdr:colOff>
      <xdr:row>63</xdr:row>
      <xdr:rowOff>2971800</xdr:rowOff>
    </xdr:from>
    <xdr:ext cx="307145" cy="306745"/>
    <xdr:pic>
      <xdr:nvPicPr>
        <xdr:cNvPr id="29" name="Imagen 28" descr="Dedo Clic Aquí PNG transparente - StickPNG">
          <a:extLst>
            <a:ext uri="{FF2B5EF4-FFF2-40B4-BE49-F238E27FC236}">
              <a16:creationId xmlns:a16="http://schemas.microsoft.com/office/drawing/2014/main" id="{00000000-0008-0000-4E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7370" y="561213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41</xdr:row>
      <xdr:rowOff>1154906</xdr:rowOff>
    </xdr:from>
    <xdr:to>
      <xdr:col>4</xdr:col>
      <xdr:colOff>2211705</xdr:colOff>
      <xdr:row>41</xdr:row>
      <xdr:rowOff>1514951</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4E00-00001E000000}"/>
            </a:ext>
          </a:extLst>
        </xdr:cNvPr>
        <xdr:cNvSpPr/>
      </xdr:nvSpPr>
      <xdr:spPr>
        <a:xfrm>
          <a:off x="9382125" y="42064781"/>
          <a:ext cx="2068830" cy="36004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295275</xdr:colOff>
      <xdr:row>41</xdr:row>
      <xdr:rowOff>1172051</xdr:rowOff>
    </xdr:from>
    <xdr:ext cx="307145" cy="306745"/>
    <xdr:pic>
      <xdr:nvPicPr>
        <xdr:cNvPr id="31" name="Imagen 30" descr="Dedo Clic Aquí PNG transparente - StickPNG">
          <a:extLst>
            <a:ext uri="{FF2B5EF4-FFF2-40B4-BE49-F238E27FC236}">
              <a16:creationId xmlns:a16="http://schemas.microsoft.com/office/drawing/2014/main" id="{00000000-0008-0000-4E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5" y="4208192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162401</xdr:colOff>
      <xdr:row>60</xdr:row>
      <xdr:rowOff>107157</xdr:rowOff>
    </xdr:from>
    <xdr:to>
      <xdr:col>4</xdr:col>
      <xdr:colOff>2236946</xdr:colOff>
      <xdr:row>61</xdr:row>
      <xdr:rowOff>69057</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4E00-000020000000}"/>
            </a:ext>
          </a:extLst>
        </xdr:cNvPr>
        <xdr:cNvSpPr/>
      </xdr:nvSpPr>
      <xdr:spPr>
        <a:xfrm>
          <a:off x="9401651" y="52089845"/>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314801</xdr:colOff>
      <xdr:row>60</xdr:row>
      <xdr:rowOff>145257</xdr:rowOff>
    </xdr:from>
    <xdr:ext cx="307145" cy="306745"/>
    <xdr:pic>
      <xdr:nvPicPr>
        <xdr:cNvPr id="33" name="Imagen 32" descr="Dedo Clic Aquí PNG transparente - StickPNG">
          <a:extLst>
            <a:ext uri="{FF2B5EF4-FFF2-40B4-BE49-F238E27FC236}">
              <a16:creationId xmlns:a16="http://schemas.microsoft.com/office/drawing/2014/main" id="{00000000-0008-0000-4E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4051" y="5212794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160496</xdr:colOff>
      <xdr:row>58</xdr:row>
      <xdr:rowOff>31909</xdr:rowOff>
    </xdr:from>
    <xdr:to>
      <xdr:col>4</xdr:col>
      <xdr:colOff>2248376</xdr:colOff>
      <xdr:row>58</xdr:row>
      <xdr:rowOff>426244</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4E00-000022000000}"/>
            </a:ext>
          </a:extLst>
        </xdr:cNvPr>
        <xdr:cNvSpPr/>
      </xdr:nvSpPr>
      <xdr:spPr>
        <a:xfrm>
          <a:off x="9399746" y="51157347"/>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312896</xdr:colOff>
      <xdr:row>58</xdr:row>
      <xdr:rowOff>70009</xdr:rowOff>
    </xdr:from>
    <xdr:ext cx="307145" cy="306745"/>
    <xdr:pic>
      <xdr:nvPicPr>
        <xdr:cNvPr id="35" name="Imagen 34" descr="Dedo Clic Aquí PNG transparente - StickPNG">
          <a:extLst>
            <a:ext uri="{FF2B5EF4-FFF2-40B4-BE49-F238E27FC236}">
              <a16:creationId xmlns:a16="http://schemas.microsoft.com/office/drawing/2014/main" id="{00000000-0008-0000-4E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2146" y="5119544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154781</xdr:colOff>
      <xdr:row>56</xdr:row>
      <xdr:rowOff>285750</xdr:rowOff>
    </xdr:from>
    <xdr:to>
      <xdr:col>4</xdr:col>
      <xdr:colOff>2250281</xdr:colOff>
      <xdr:row>56</xdr:row>
      <xdr:rowOff>687705</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4E00-000024000000}"/>
            </a:ext>
          </a:extLst>
        </xdr:cNvPr>
        <xdr:cNvSpPr/>
      </xdr:nvSpPr>
      <xdr:spPr>
        <a:xfrm>
          <a:off x="9394031" y="50101500"/>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307181</xdr:colOff>
      <xdr:row>56</xdr:row>
      <xdr:rowOff>323850</xdr:rowOff>
    </xdr:from>
    <xdr:ext cx="307145" cy="306745"/>
    <xdr:pic>
      <xdr:nvPicPr>
        <xdr:cNvPr id="37" name="Imagen 36" descr="Dedo Clic Aquí PNG transparente - StickPNG">
          <a:extLst>
            <a:ext uri="{FF2B5EF4-FFF2-40B4-BE49-F238E27FC236}">
              <a16:creationId xmlns:a16="http://schemas.microsoft.com/office/drawing/2014/main" id="{00000000-0008-0000-4E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1" y="501396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236221</xdr:colOff>
      <xdr:row>51</xdr:row>
      <xdr:rowOff>333374</xdr:rowOff>
    </xdr:from>
    <xdr:to>
      <xdr:col>4</xdr:col>
      <xdr:colOff>2310766</xdr:colOff>
      <xdr:row>52</xdr:row>
      <xdr:rowOff>274319</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4E00-000026000000}"/>
            </a:ext>
          </a:extLst>
        </xdr:cNvPr>
        <xdr:cNvSpPr/>
      </xdr:nvSpPr>
      <xdr:spPr>
        <a:xfrm>
          <a:off x="9475471" y="47744062"/>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388621</xdr:colOff>
      <xdr:row>51</xdr:row>
      <xdr:rowOff>352424</xdr:rowOff>
    </xdr:from>
    <xdr:ext cx="307145" cy="306745"/>
    <xdr:pic>
      <xdr:nvPicPr>
        <xdr:cNvPr id="39" name="Imagen 38" descr="Dedo Clic Aquí PNG transparente - StickPNG">
          <a:extLst>
            <a:ext uri="{FF2B5EF4-FFF2-40B4-BE49-F238E27FC236}">
              <a16:creationId xmlns:a16="http://schemas.microsoft.com/office/drawing/2014/main" id="{00000000-0008-0000-4E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627871" y="4776311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214313</xdr:colOff>
      <xdr:row>54</xdr:row>
      <xdr:rowOff>31431</xdr:rowOff>
    </xdr:from>
    <xdr:to>
      <xdr:col>4</xdr:col>
      <xdr:colOff>2290763</xdr:colOff>
      <xdr:row>54</xdr:row>
      <xdr:rowOff>406716</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4E00-000028000000}"/>
            </a:ext>
          </a:extLst>
        </xdr:cNvPr>
        <xdr:cNvSpPr/>
      </xdr:nvSpPr>
      <xdr:spPr>
        <a:xfrm>
          <a:off x="9453563" y="49204244"/>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307182</xdr:colOff>
      <xdr:row>54</xdr:row>
      <xdr:rowOff>51434</xdr:rowOff>
    </xdr:from>
    <xdr:ext cx="307145" cy="306745"/>
    <xdr:pic>
      <xdr:nvPicPr>
        <xdr:cNvPr id="41" name="Imagen 40" descr="Dedo Clic Aquí PNG transparente - StickPNG">
          <a:extLst>
            <a:ext uri="{FF2B5EF4-FFF2-40B4-BE49-F238E27FC236}">
              <a16:creationId xmlns:a16="http://schemas.microsoft.com/office/drawing/2014/main" id="{00000000-0008-0000-4E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46432" y="4922424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79.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4F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4F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4F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80.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50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50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50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50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50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50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50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50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50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50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50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50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TRANSPORTE ASISTENCIAL</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129847</xdr:colOff>
      <xdr:row>12</xdr:row>
      <xdr:rowOff>1405383</xdr:rowOff>
    </xdr:from>
    <xdr:to>
      <xdr:col>4</xdr:col>
      <xdr:colOff>2196772</xdr:colOff>
      <xdr:row>12</xdr:row>
      <xdr:rowOff>1727046</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5000-00000E000000}"/>
            </a:ext>
          </a:extLst>
        </xdr:cNvPr>
        <xdr:cNvSpPr/>
      </xdr:nvSpPr>
      <xdr:spPr>
        <a:xfrm>
          <a:off x="9365287" y="6480303"/>
          <a:ext cx="2066925" cy="321663"/>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200574</xdr:colOff>
      <xdr:row>12</xdr:row>
      <xdr:rowOff>1400991</xdr:rowOff>
    </xdr:from>
    <xdr:ext cx="307145" cy="306745"/>
    <xdr:pic>
      <xdr:nvPicPr>
        <xdr:cNvPr id="15" name="Imagen 14" descr="Dedo Clic Aquí PNG transparente - StickPNG">
          <a:extLst>
            <a:ext uri="{FF2B5EF4-FFF2-40B4-BE49-F238E27FC236}">
              <a16:creationId xmlns:a16="http://schemas.microsoft.com/office/drawing/2014/main" id="{00000000-0008-0000-50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6014" y="647591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121920</xdr:colOff>
      <xdr:row>24</xdr:row>
      <xdr:rowOff>381000</xdr:rowOff>
    </xdr:from>
    <xdr:to>
      <xdr:col>4</xdr:col>
      <xdr:colOff>2166065</xdr:colOff>
      <xdr:row>24</xdr:row>
      <xdr:rowOff>745168</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5000-000010000000}"/>
            </a:ext>
          </a:extLst>
        </xdr:cNvPr>
        <xdr:cNvSpPr/>
      </xdr:nvSpPr>
      <xdr:spPr>
        <a:xfrm>
          <a:off x="9357360" y="22806660"/>
          <a:ext cx="2044145" cy="36416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182880</xdr:colOff>
      <xdr:row>24</xdr:row>
      <xdr:rowOff>396240</xdr:rowOff>
    </xdr:from>
    <xdr:ext cx="307145" cy="306745"/>
    <xdr:pic>
      <xdr:nvPicPr>
        <xdr:cNvPr id="17" name="Imagen 16" descr="Dedo Clic Aquí PNG transparente - StickPNG">
          <a:extLst>
            <a:ext uri="{FF2B5EF4-FFF2-40B4-BE49-F238E27FC236}">
              <a16:creationId xmlns:a16="http://schemas.microsoft.com/office/drawing/2014/main" id="{00000000-0008-0000-50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8320" y="228219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125412</xdr:colOff>
      <xdr:row>30</xdr:row>
      <xdr:rowOff>1403826</xdr:rowOff>
    </xdr:from>
    <xdr:to>
      <xdr:col>4</xdr:col>
      <xdr:colOff>2169477</xdr:colOff>
      <xdr:row>30</xdr:row>
      <xdr:rowOff>1783556</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5000-000012000000}"/>
            </a:ext>
          </a:extLst>
        </xdr:cNvPr>
        <xdr:cNvSpPr/>
      </xdr:nvSpPr>
      <xdr:spPr>
        <a:xfrm>
          <a:off x="9364662" y="31502826"/>
          <a:ext cx="2044065" cy="37973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173037</xdr:colOff>
      <xdr:row>30</xdr:row>
      <xdr:rowOff>1449546</xdr:rowOff>
    </xdr:from>
    <xdr:ext cx="307145" cy="306745"/>
    <xdr:pic>
      <xdr:nvPicPr>
        <xdr:cNvPr id="19" name="Imagen 18" descr="Dedo Clic Aquí PNG transparente - StickPNG">
          <a:extLst>
            <a:ext uri="{FF2B5EF4-FFF2-40B4-BE49-F238E27FC236}">
              <a16:creationId xmlns:a16="http://schemas.microsoft.com/office/drawing/2014/main" id="{00000000-0008-0000-50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12287" y="3154854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142674</xdr:colOff>
      <xdr:row>32</xdr:row>
      <xdr:rowOff>278305</xdr:rowOff>
    </xdr:from>
    <xdr:to>
      <xdr:col>4</xdr:col>
      <xdr:colOff>2222934</xdr:colOff>
      <xdr:row>32</xdr:row>
      <xdr:rowOff>634840</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5000-000014000000}"/>
            </a:ext>
          </a:extLst>
        </xdr:cNvPr>
        <xdr:cNvSpPr/>
      </xdr:nvSpPr>
      <xdr:spPr>
        <a:xfrm>
          <a:off x="9381924" y="34020618"/>
          <a:ext cx="2080260" cy="3565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242824</xdr:colOff>
      <xdr:row>32</xdr:row>
      <xdr:rowOff>278079</xdr:rowOff>
    </xdr:from>
    <xdr:ext cx="307145" cy="306745"/>
    <xdr:pic>
      <xdr:nvPicPr>
        <xdr:cNvPr id="21" name="Imagen 20" descr="Dedo Clic Aquí PNG transparente - StickPNG">
          <a:extLst>
            <a:ext uri="{FF2B5EF4-FFF2-40B4-BE49-F238E27FC236}">
              <a16:creationId xmlns:a16="http://schemas.microsoft.com/office/drawing/2014/main" id="{00000000-0008-0000-50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2074" y="3402039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169456</xdr:colOff>
      <xdr:row>33</xdr:row>
      <xdr:rowOff>2748727</xdr:rowOff>
    </xdr:from>
    <xdr:to>
      <xdr:col>4</xdr:col>
      <xdr:colOff>2240191</xdr:colOff>
      <xdr:row>33</xdr:row>
      <xdr:rowOff>3118297</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5000-000018000000}"/>
            </a:ext>
          </a:extLst>
        </xdr:cNvPr>
        <xdr:cNvSpPr/>
      </xdr:nvSpPr>
      <xdr:spPr>
        <a:xfrm>
          <a:off x="9408706" y="38765133"/>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225036</xdr:colOff>
      <xdr:row>33</xdr:row>
      <xdr:rowOff>2776850</xdr:rowOff>
    </xdr:from>
    <xdr:ext cx="307145" cy="306745"/>
    <xdr:pic>
      <xdr:nvPicPr>
        <xdr:cNvPr id="25" name="Imagen 24" descr="Dedo Clic Aquí PNG transparente - StickPNG">
          <a:extLst>
            <a:ext uri="{FF2B5EF4-FFF2-40B4-BE49-F238E27FC236}">
              <a16:creationId xmlns:a16="http://schemas.microsoft.com/office/drawing/2014/main" id="{00000000-0008-0000-50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4286" y="387932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229643</xdr:colOff>
      <xdr:row>39</xdr:row>
      <xdr:rowOff>31522</xdr:rowOff>
    </xdr:from>
    <xdr:to>
      <xdr:col>4</xdr:col>
      <xdr:colOff>2296568</xdr:colOff>
      <xdr:row>40</xdr:row>
      <xdr:rowOff>152400</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5000-00001A000000}"/>
            </a:ext>
          </a:extLst>
        </xdr:cNvPr>
        <xdr:cNvSpPr/>
      </xdr:nvSpPr>
      <xdr:spPr>
        <a:xfrm>
          <a:off x="9465083" y="40905202"/>
          <a:ext cx="2066925" cy="33423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246248</xdr:colOff>
      <xdr:row>39</xdr:row>
      <xdr:rowOff>31343</xdr:rowOff>
    </xdr:from>
    <xdr:ext cx="307145" cy="306745"/>
    <xdr:pic>
      <xdr:nvPicPr>
        <xdr:cNvPr id="27" name="Imagen 26" descr="Dedo Clic Aquí PNG transparente - StickPNG">
          <a:extLst>
            <a:ext uri="{FF2B5EF4-FFF2-40B4-BE49-F238E27FC236}">
              <a16:creationId xmlns:a16="http://schemas.microsoft.com/office/drawing/2014/main" id="{00000000-0008-0000-50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1688" y="4090502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175260</xdr:colOff>
      <xdr:row>55</xdr:row>
      <xdr:rowOff>2870835</xdr:rowOff>
    </xdr:from>
    <xdr:to>
      <xdr:col>4</xdr:col>
      <xdr:colOff>2242185</xdr:colOff>
      <xdr:row>56</xdr:row>
      <xdr:rowOff>213360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5000-00001C000000}"/>
            </a:ext>
          </a:extLst>
        </xdr:cNvPr>
        <xdr:cNvSpPr/>
      </xdr:nvSpPr>
      <xdr:spPr>
        <a:xfrm>
          <a:off x="9414510" y="5076253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198120</xdr:colOff>
      <xdr:row>55</xdr:row>
      <xdr:rowOff>2895600</xdr:rowOff>
    </xdr:from>
    <xdr:ext cx="307145" cy="306745"/>
    <xdr:pic>
      <xdr:nvPicPr>
        <xdr:cNvPr id="29" name="Imagen 28" descr="Dedo Clic Aquí PNG transparente - StickPNG">
          <a:extLst>
            <a:ext uri="{FF2B5EF4-FFF2-40B4-BE49-F238E27FC236}">
              <a16:creationId xmlns:a16="http://schemas.microsoft.com/office/drawing/2014/main" id="{00000000-0008-0000-50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7370" y="507873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168593</xdr:colOff>
      <xdr:row>33</xdr:row>
      <xdr:rowOff>1166813</xdr:rowOff>
    </xdr:from>
    <xdr:to>
      <xdr:col>4</xdr:col>
      <xdr:colOff>2231708</xdr:colOff>
      <xdr:row>33</xdr:row>
      <xdr:rowOff>1524953</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5000-00001E000000}"/>
            </a:ext>
          </a:extLst>
        </xdr:cNvPr>
        <xdr:cNvSpPr/>
      </xdr:nvSpPr>
      <xdr:spPr>
        <a:xfrm>
          <a:off x="9407843" y="37183219"/>
          <a:ext cx="2063115" cy="35814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320993</xdr:colOff>
      <xdr:row>33</xdr:row>
      <xdr:rowOff>1182053</xdr:rowOff>
    </xdr:from>
    <xdr:ext cx="307145" cy="306745"/>
    <xdr:pic>
      <xdr:nvPicPr>
        <xdr:cNvPr id="31" name="Imagen 30" descr="Dedo Clic Aquí PNG transparente - StickPNG">
          <a:extLst>
            <a:ext uri="{FF2B5EF4-FFF2-40B4-BE49-F238E27FC236}">
              <a16:creationId xmlns:a16="http://schemas.microsoft.com/office/drawing/2014/main" id="{00000000-0008-0000-50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0243" y="3719845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52</xdr:row>
      <xdr:rowOff>154782</xdr:rowOff>
    </xdr:from>
    <xdr:to>
      <xdr:col>4</xdr:col>
      <xdr:colOff>2248853</xdr:colOff>
      <xdr:row>53</xdr:row>
      <xdr:rowOff>116682</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5000-000020000000}"/>
            </a:ext>
          </a:extLst>
        </xdr:cNvPr>
        <xdr:cNvSpPr/>
      </xdr:nvSpPr>
      <xdr:spPr>
        <a:xfrm>
          <a:off x="9413558" y="45529501"/>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52</xdr:row>
      <xdr:rowOff>192882</xdr:rowOff>
    </xdr:from>
    <xdr:ext cx="307145" cy="306745"/>
    <xdr:pic>
      <xdr:nvPicPr>
        <xdr:cNvPr id="33" name="Imagen 32" descr="Dedo Clic Aquí PNG transparente - StickPNG">
          <a:extLst>
            <a:ext uri="{FF2B5EF4-FFF2-40B4-BE49-F238E27FC236}">
              <a16:creationId xmlns:a16="http://schemas.microsoft.com/office/drawing/2014/main" id="{00000000-0008-0000-50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8" y="4556760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50</xdr:row>
      <xdr:rowOff>79534</xdr:rowOff>
    </xdr:from>
    <xdr:to>
      <xdr:col>4</xdr:col>
      <xdr:colOff>2260283</xdr:colOff>
      <xdr:row>51</xdr:row>
      <xdr:rowOff>45244</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5000-000022000000}"/>
            </a:ext>
          </a:extLst>
        </xdr:cNvPr>
        <xdr:cNvSpPr/>
      </xdr:nvSpPr>
      <xdr:spPr>
        <a:xfrm>
          <a:off x="9411653" y="44597003"/>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50</xdr:row>
      <xdr:rowOff>117634</xdr:rowOff>
    </xdr:from>
    <xdr:ext cx="307145" cy="306745"/>
    <xdr:pic>
      <xdr:nvPicPr>
        <xdr:cNvPr id="35" name="Imagen 34" descr="Dedo Clic Aquí PNG transparente - StickPNG">
          <a:extLst>
            <a:ext uri="{FF2B5EF4-FFF2-40B4-BE49-F238E27FC236}">
              <a16:creationId xmlns:a16="http://schemas.microsoft.com/office/drawing/2014/main" id="{00000000-0008-0000-50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3" y="446351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48</xdr:row>
      <xdr:rowOff>333375</xdr:rowOff>
    </xdr:from>
    <xdr:to>
      <xdr:col>4</xdr:col>
      <xdr:colOff>2262188</xdr:colOff>
      <xdr:row>48</xdr:row>
      <xdr:rowOff>735330</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5000-000024000000}"/>
            </a:ext>
          </a:extLst>
        </xdr:cNvPr>
        <xdr:cNvSpPr/>
      </xdr:nvSpPr>
      <xdr:spPr>
        <a:xfrm>
          <a:off x="9405938" y="43541156"/>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48</xdr:row>
      <xdr:rowOff>371475</xdr:rowOff>
    </xdr:from>
    <xdr:ext cx="307145" cy="306745"/>
    <xdr:pic>
      <xdr:nvPicPr>
        <xdr:cNvPr id="37" name="Imagen 36" descr="Dedo Clic Aquí PNG transparente - StickPNG">
          <a:extLst>
            <a:ext uri="{FF2B5EF4-FFF2-40B4-BE49-F238E27FC236}">
              <a16:creationId xmlns:a16="http://schemas.microsoft.com/office/drawing/2014/main" id="{00000000-0008-0000-50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4357925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224315</xdr:colOff>
      <xdr:row>43</xdr:row>
      <xdr:rowOff>333374</xdr:rowOff>
    </xdr:from>
    <xdr:to>
      <xdr:col>4</xdr:col>
      <xdr:colOff>2298860</xdr:colOff>
      <xdr:row>44</xdr:row>
      <xdr:rowOff>274319</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5000-000026000000}"/>
            </a:ext>
          </a:extLst>
        </xdr:cNvPr>
        <xdr:cNvSpPr/>
      </xdr:nvSpPr>
      <xdr:spPr>
        <a:xfrm>
          <a:off x="9463565" y="41136093"/>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376715</xdr:colOff>
      <xdr:row>43</xdr:row>
      <xdr:rowOff>352424</xdr:rowOff>
    </xdr:from>
    <xdr:ext cx="307145" cy="306745"/>
    <xdr:pic>
      <xdr:nvPicPr>
        <xdr:cNvPr id="39" name="Imagen 38" descr="Dedo Clic Aquí PNG transparente - StickPNG">
          <a:extLst>
            <a:ext uri="{FF2B5EF4-FFF2-40B4-BE49-F238E27FC236}">
              <a16:creationId xmlns:a16="http://schemas.microsoft.com/office/drawing/2014/main" id="{00000000-0008-0000-50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615965" y="4115514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202407</xdr:colOff>
      <xdr:row>46</xdr:row>
      <xdr:rowOff>31431</xdr:rowOff>
    </xdr:from>
    <xdr:to>
      <xdr:col>4</xdr:col>
      <xdr:colOff>2278857</xdr:colOff>
      <xdr:row>46</xdr:row>
      <xdr:rowOff>406716</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5000-000028000000}"/>
            </a:ext>
          </a:extLst>
        </xdr:cNvPr>
        <xdr:cNvSpPr/>
      </xdr:nvSpPr>
      <xdr:spPr>
        <a:xfrm>
          <a:off x="9441657" y="42596275"/>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295276</xdr:colOff>
      <xdr:row>46</xdr:row>
      <xdr:rowOff>51434</xdr:rowOff>
    </xdr:from>
    <xdr:ext cx="307145" cy="306745"/>
    <xdr:pic>
      <xdr:nvPicPr>
        <xdr:cNvPr id="41" name="Imagen 40" descr="Dedo Clic Aquí PNG transparente - StickPNG">
          <a:extLst>
            <a:ext uri="{FF2B5EF4-FFF2-40B4-BE49-F238E27FC236}">
              <a16:creationId xmlns:a16="http://schemas.microsoft.com/office/drawing/2014/main" id="{00000000-0008-0000-50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34526" y="4261627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81.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51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51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51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82.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52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52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52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52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937107</xdr:colOff>
      <xdr:row>2</xdr:row>
      <xdr:rowOff>171450</xdr:rowOff>
    </xdr:to>
    <xdr:pic>
      <xdr:nvPicPr>
        <xdr:cNvPr id="6" name="Imagen 5">
          <a:extLst>
            <a:ext uri="{FF2B5EF4-FFF2-40B4-BE49-F238E27FC236}">
              <a16:creationId xmlns:a16="http://schemas.microsoft.com/office/drawing/2014/main" id="{00000000-0008-0000-52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973455</xdr:colOff>
      <xdr:row>1</xdr:row>
      <xdr:rowOff>821856</xdr:rowOff>
    </xdr:to>
    <xdr:pic>
      <xdr:nvPicPr>
        <xdr:cNvPr id="7" name="Imagen 6">
          <a:extLst>
            <a:ext uri="{FF2B5EF4-FFF2-40B4-BE49-F238E27FC236}">
              <a16:creationId xmlns:a16="http://schemas.microsoft.com/office/drawing/2014/main" id="{00000000-0008-0000-52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3901440</xdr:colOff>
      <xdr:row>2</xdr:row>
      <xdr:rowOff>36194</xdr:rowOff>
    </xdr:to>
    <xdr:pic>
      <xdr:nvPicPr>
        <xdr:cNvPr id="8" name="Imagen 7">
          <a:extLst>
            <a:ext uri="{FF2B5EF4-FFF2-40B4-BE49-F238E27FC236}">
              <a16:creationId xmlns:a16="http://schemas.microsoft.com/office/drawing/2014/main" id="{00000000-0008-0000-52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18076</xdr:rowOff>
    </xdr:to>
    <xdr:pic>
      <xdr:nvPicPr>
        <xdr:cNvPr id="9" name="Imagen 8">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52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52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52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52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DE</a:t>
          </a:r>
          <a:r>
            <a:rPr lang="es-ES" sz="1600" b="1" i="1" baseline="0">
              <a:solidFill>
                <a:schemeClr val="accent1">
                  <a:lumMod val="75000"/>
                </a:schemeClr>
              </a:solidFill>
              <a:latin typeface="Arial Rounded MT Bold" panose="020F0704030504030204" pitchFamily="34" charset="0"/>
              <a:cs typeface="Segoe UI" panose="020B0502040204020203" pitchFamily="34" charset="0"/>
            </a:rPr>
            <a:t> ATENCIÓN PREHOSPITALARIA</a:t>
          </a:r>
          <a:endParaRPr lang="es-ES" sz="1600" b="1" i="1">
            <a:solidFill>
              <a:schemeClr val="accent1">
                <a:lumMod val="75000"/>
              </a:schemeClr>
            </a:solidFill>
            <a:latin typeface="Arial Rounded MT Bold" panose="020F0704030504030204" pitchFamily="34" charset="0"/>
            <a:cs typeface="Segoe UI" panose="020B0502040204020203" pitchFamily="34" charset="0"/>
          </a:endParaRPr>
        </a:p>
      </xdr:txBody>
    </xdr:sp>
    <xdr:clientData/>
  </xdr:twoCellAnchor>
  <xdr:twoCellAnchor>
    <xdr:from>
      <xdr:col>4</xdr:col>
      <xdr:colOff>114607</xdr:colOff>
      <xdr:row>10</xdr:row>
      <xdr:rowOff>231902</xdr:rowOff>
    </xdr:from>
    <xdr:to>
      <xdr:col>4</xdr:col>
      <xdr:colOff>2181532</xdr:colOff>
      <xdr:row>10</xdr:row>
      <xdr:rowOff>579119</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5200-00000E000000}"/>
            </a:ext>
          </a:extLst>
        </xdr:cNvPr>
        <xdr:cNvSpPr/>
      </xdr:nvSpPr>
      <xdr:spPr>
        <a:xfrm>
          <a:off x="9350047" y="5565902"/>
          <a:ext cx="2066925" cy="34721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109134</xdr:colOff>
      <xdr:row>10</xdr:row>
      <xdr:rowOff>212271</xdr:rowOff>
    </xdr:from>
    <xdr:ext cx="307145" cy="306745"/>
    <xdr:pic>
      <xdr:nvPicPr>
        <xdr:cNvPr id="15" name="Imagen 14" descr="Dedo Clic Aquí PNG transparente - StickPNG">
          <a:extLst>
            <a:ext uri="{FF2B5EF4-FFF2-40B4-BE49-F238E27FC236}">
              <a16:creationId xmlns:a16="http://schemas.microsoft.com/office/drawing/2014/main" id="{00000000-0008-0000-52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344574" y="554627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163830</xdr:colOff>
      <xdr:row>18</xdr:row>
      <xdr:rowOff>176852</xdr:rowOff>
    </xdr:from>
    <xdr:to>
      <xdr:col>4</xdr:col>
      <xdr:colOff>2207975</xdr:colOff>
      <xdr:row>19</xdr:row>
      <xdr:rowOff>304800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5200-000010000000}"/>
            </a:ext>
          </a:extLst>
        </xdr:cNvPr>
        <xdr:cNvSpPr/>
      </xdr:nvSpPr>
      <xdr:spPr>
        <a:xfrm>
          <a:off x="9399270" y="13321352"/>
          <a:ext cx="2044145" cy="34130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204410</xdr:colOff>
      <xdr:row>18</xdr:row>
      <xdr:rowOff>174876</xdr:rowOff>
    </xdr:from>
    <xdr:ext cx="307145" cy="306745"/>
    <xdr:pic>
      <xdr:nvPicPr>
        <xdr:cNvPr id="17" name="Imagen 16" descr="Dedo Clic Aquí PNG transparente - StickPNG">
          <a:extLst>
            <a:ext uri="{FF2B5EF4-FFF2-40B4-BE49-F238E27FC236}">
              <a16:creationId xmlns:a16="http://schemas.microsoft.com/office/drawing/2014/main" id="{00000000-0008-0000-52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9850" y="133193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169226</xdr:colOff>
      <xdr:row>24</xdr:row>
      <xdr:rowOff>1084263</xdr:rowOff>
    </xdr:from>
    <xdr:to>
      <xdr:col>4</xdr:col>
      <xdr:colOff>2219006</xdr:colOff>
      <xdr:row>24</xdr:row>
      <xdr:rowOff>1463993</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5200-000012000000}"/>
            </a:ext>
          </a:extLst>
        </xdr:cNvPr>
        <xdr:cNvSpPr/>
      </xdr:nvSpPr>
      <xdr:spPr>
        <a:xfrm>
          <a:off x="9408476" y="16991013"/>
          <a:ext cx="2049780" cy="37973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218756</xdr:colOff>
      <xdr:row>24</xdr:row>
      <xdr:rowOff>1131888</xdr:rowOff>
    </xdr:from>
    <xdr:ext cx="307145" cy="306745"/>
    <xdr:pic>
      <xdr:nvPicPr>
        <xdr:cNvPr id="19" name="Imagen 18" descr="Dedo Clic Aquí PNG transparente - StickPNG">
          <a:extLst>
            <a:ext uri="{FF2B5EF4-FFF2-40B4-BE49-F238E27FC236}">
              <a16:creationId xmlns:a16="http://schemas.microsoft.com/office/drawing/2014/main" id="{00000000-0008-0000-52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8006" y="1703863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141246</xdr:colOff>
      <xdr:row>25</xdr:row>
      <xdr:rowOff>293070</xdr:rowOff>
    </xdr:from>
    <xdr:to>
      <xdr:col>4</xdr:col>
      <xdr:colOff>2211981</xdr:colOff>
      <xdr:row>26</xdr:row>
      <xdr:rowOff>338137</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5200-000014000000}"/>
            </a:ext>
          </a:extLst>
        </xdr:cNvPr>
        <xdr:cNvSpPr/>
      </xdr:nvSpPr>
      <xdr:spPr>
        <a:xfrm>
          <a:off x="9380496" y="19152570"/>
          <a:ext cx="2070735" cy="35463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199486</xdr:colOff>
      <xdr:row>26</xdr:row>
      <xdr:rowOff>21381</xdr:rowOff>
    </xdr:from>
    <xdr:ext cx="307145" cy="306745"/>
    <xdr:pic>
      <xdr:nvPicPr>
        <xdr:cNvPr id="21" name="Imagen 20" descr="Dedo Clic Aquí PNG transparente - StickPNG">
          <a:extLst>
            <a:ext uri="{FF2B5EF4-FFF2-40B4-BE49-F238E27FC236}">
              <a16:creationId xmlns:a16="http://schemas.microsoft.com/office/drawing/2014/main" id="{00000000-0008-0000-52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8736" y="1919044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169455</xdr:colOff>
      <xdr:row>27</xdr:row>
      <xdr:rowOff>2713008</xdr:rowOff>
    </xdr:from>
    <xdr:to>
      <xdr:col>4</xdr:col>
      <xdr:colOff>2240190</xdr:colOff>
      <xdr:row>27</xdr:row>
      <xdr:rowOff>3082578</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5200-000018000000}"/>
            </a:ext>
          </a:extLst>
        </xdr:cNvPr>
        <xdr:cNvSpPr/>
      </xdr:nvSpPr>
      <xdr:spPr>
        <a:xfrm>
          <a:off x="9408705" y="24299039"/>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225035</xdr:colOff>
      <xdr:row>27</xdr:row>
      <xdr:rowOff>2741131</xdr:rowOff>
    </xdr:from>
    <xdr:ext cx="307145" cy="306745"/>
    <xdr:pic>
      <xdr:nvPicPr>
        <xdr:cNvPr id="25" name="Imagen 24" descr="Dedo Clic Aquí PNG transparente - StickPNG">
          <a:extLst>
            <a:ext uri="{FF2B5EF4-FFF2-40B4-BE49-F238E27FC236}">
              <a16:creationId xmlns:a16="http://schemas.microsoft.com/office/drawing/2014/main" id="{00000000-0008-0000-52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64285" y="243271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229643</xdr:colOff>
      <xdr:row>33</xdr:row>
      <xdr:rowOff>31522</xdr:rowOff>
    </xdr:from>
    <xdr:to>
      <xdr:col>4</xdr:col>
      <xdr:colOff>2296568</xdr:colOff>
      <xdr:row>34</xdr:row>
      <xdr:rowOff>152400</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5200-00001A000000}"/>
            </a:ext>
          </a:extLst>
        </xdr:cNvPr>
        <xdr:cNvSpPr/>
      </xdr:nvSpPr>
      <xdr:spPr>
        <a:xfrm>
          <a:off x="9465083" y="26457682"/>
          <a:ext cx="2066925" cy="33423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246248</xdr:colOff>
      <xdr:row>33</xdr:row>
      <xdr:rowOff>31343</xdr:rowOff>
    </xdr:from>
    <xdr:ext cx="307145" cy="306745"/>
    <xdr:pic>
      <xdr:nvPicPr>
        <xdr:cNvPr id="27" name="Imagen 26" descr="Dedo Clic Aquí PNG transparente - StickPNG">
          <a:extLst>
            <a:ext uri="{FF2B5EF4-FFF2-40B4-BE49-F238E27FC236}">
              <a16:creationId xmlns:a16="http://schemas.microsoft.com/office/drawing/2014/main" id="{00000000-0008-0000-52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1688" y="264575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175260</xdr:colOff>
      <xdr:row>49</xdr:row>
      <xdr:rowOff>2870835</xdr:rowOff>
    </xdr:from>
    <xdr:to>
      <xdr:col>4</xdr:col>
      <xdr:colOff>2242185</xdr:colOff>
      <xdr:row>50</xdr:row>
      <xdr:rowOff>289560</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5200-00001C000000}"/>
            </a:ext>
          </a:extLst>
        </xdr:cNvPr>
        <xdr:cNvSpPr/>
      </xdr:nvSpPr>
      <xdr:spPr>
        <a:xfrm>
          <a:off x="9414510" y="3634168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198120</xdr:colOff>
      <xdr:row>49</xdr:row>
      <xdr:rowOff>2895600</xdr:rowOff>
    </xdr:from>
    <xdr:ext cx="307145" cy="306745"/>
    <xdr:pic>
      <xdr:nvPicPr>
        <xdr:cNvPr id="29" name="Imagen 28" descr="Dedo Clic Aquí PNG transparente - StickPNG">
          <a:extLst>
            <a:ext uri="{FF2B5EF4-FFF2-40B4-BE49-F238E27FC236}">
              <a16:creationId xmlns:a16="http://schemas.microsoft.com/office/drawing/2014/main" id="{00000000-0008-0000-52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7370" y="3636645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27</xdr:row>
      <xdr:rowOff>1131094</xdr:rowOff>
    </xdr:from>
    <xdr:to>
      <xdr:col>4</xdr:col>
      <xdr:colOff>2220278</xdr:colOff>
      <xdr:row>27</xdr:row>
      <xdr:rowOff>1489234</xdr:rowOff>
    </xdr:to>
    <xdr:sp macro="" textlink="">
      <xdr:nvSpPr>
        <xdr:cNvPr id="30" name="Rectángulo: esquinas redondeadas 29">
          <a:hlinkClick xmlns:r="http://schemas.openxmlformats.org/officeDocument/2006/relationships" r:id="rId20"/>
          <a:extLst>
            <a:ext uri="{FF2B5EF4-FFF2-40B4-BE49-F238E27FC236}">
              <a16:creationId xmlns:a16="http://schemas.microsoft.com/office/drawing/2014/main" id="{00000000-0008-0000-5200-00001E000000}"/>
            </a:ext>
          </a:extLst>
        </xdr:cNvPr>
        <xdr:cNvSpPr/>
      </xdr:nvSpPr>
      <xdr:spPr>
        <a:xfrm>
          <a:off x="9405938" y="22717125"/>
          <a:ext cx="2053590" cy="35814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27</xdr:row>
      <xdr:rowOff>1146334</xdr:rowOff>
    </xdr:from>
    <xdr:ext cx="307145" cy="306745"/>
    <xdr:pic>
      <xdr:nvPicPr>
        <xdr:cNvPr id="31" name="Imagen 30" descr="Dedo Clic Aquí PNG transparente - StickPNG">
          <a:extLst>
            <a:ext uri="{FF2B5EF4-FFF2-40B4-BE49-F238E27FC236}">
              <a16:creationId xmlns:a16="http://schemas.microsoft.com/office/drawing/2014/main" id="{00000000-0008-0000-5200-00001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2273236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186213</xdr:colOff>
      <xdr:row>46</xdr:row>
      <xdr:rowOff>119065</xdr:rowOff>
    </xdr:from>
    <xdr:to>
      <xdr:col>4</xdr:col>
      <xdr:colOff>2260758</xdr:colOff>
      <xdr:row>47</xdr:row>
      <xdr:rowOff>80965</xdr:rowOff>
    </xdr:to>
    <xdr:sp macro="" textlink="">
      <xdr:nvSpPr>
        <xdr:cNvPr id="32" name="Rectángulo: esquinas redondeadas 31">
          <a:hlinkClick xmlns:r="http://schemas.openxmlformats.org/officeDocument/2006/relationships" r:id="rId21"/>
          <a:extLst>
            <a:ext uri="{FF2B5EF4-FFF2-40B4-BE49-F238E27FC236}">
              <a16:creationId xmlns:a16="http://schemas.microsoft.com/office/drawing/2014/main" id="{00000000-0008-0000-5200-000020000000}"/>
            </a:ext>
          </a:extLst>
        </xdr:cNvPr>
        <xdr:cNvSpPr/>
      </xdr:nvSpPr>
      <xdr:spPr>
        <a:xfrm>
          <a:off x="9425463" y="30694315"/>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338613</xdr:colOff>
      <xdr:row>46</xdr:row>
      <xdr:rowOff>157165</xdr:rowOff>
    </xdr:from>
    <xdr:ext cx="307145" cy="306745"/>
    <xdr:pic>
      <xdr:nvPicPr>
        <xdr:cNvPr id="33" name="Imagen 32" descr="Dedo Clic Aquí PNG transparente - StickPNG">
          <a:extLst>
            <a:ext uri="{FF2B5EF4-FFF2-40B4-BE49-F238E27FC236}">
              <a16:creationId xmlns:a16="http://schemas.microsoft.com/office/drawing/2014/main" id="{00000000-0008-0000-5200-00002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7863" y="3073241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184308</xdr:colOff>
      <xdr:row>44</xdr:row>
      <xdr:rowOff>43817</xdr:rowOff>
    </xdr:from>
    <xdr:to>
      <xdr:col>4</xdr:col>
      <xdr:colOff>2272188</xdr:colOff>
      <xdr:row>45</xdr:row>
      <xdr:rowOff>9527</xdr:rowOff>
    </xdr:to>
    <xdr:sp macro="" textlink="">
      <xdr:nvSpPr>
        <xdr:cNvPr id="34" name="Rectángulo: esquinas redondeadas 33">
          <a:hlinkClick xmlns:r="http://schemas.openxmlformats.org/officeDocument/2006/relationships" r:id="rId22"/>
          <a:extLst>
            <a:ext uri="{FF2B5EF4-FFF2-40B4-BE49-F238E27FC236}">
              <a16:creationId xmlns:a16="http://schemas.microsoft.com/office/drawing/2014/main" id="{00000000-0008-0000-5200-000022000000}"/>
            </a:ext>
          </a:extLst>
        </xdr:cNvPr>
        <xdr:cNvSpPr/>
      </xdr:nvSpPr>
      <xdr:spPr>
        <a:xfrm>
          <a:off x="9423558" y="29761817"/>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336708</xdr:colOff>
      <xdr:row>44</xdr:row>
      <xdr:rowOff>81917</xdr:rowOff>
    </xdr:from>
    <xdr:ext cx="307145" cy="306745"/>
    <xdr:pic>
      <xdr:nvPicPr>
        <xdr:cNvPr id="35" name="Imagen 34" descr="Dedo Clic Aquí PNG transparente - StickPNG">
          <a:extLst>
            <a:ext uri="{FF2B5EF4-FFF2-40B4-BE49-F238E27FC236}">
              <a16:creationId xmlns:a16="http://schemas.microsoft.com/office/drawing/2014/main" id="{00000000-0008-0000-5200-00002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5958" y="2979991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178593</xdr:colOff>
      <xdr:row>42</xdr:row>
      <xdr:rowOff>297657</xdr:rowOff>
    </xdr:from>
    <xdr:to>
      <xdr:col>4</xdr:col>
      <xdr:colOff>2274093</xdr:colOff>
      <xdr:row>42</xdr:row>
      <xdr:rowOff>699612</xdr:rowOff>
    </xdr:to>
    <xdr:sp macro="" textlink="">
      <xdr:nvSpPr>
        <xdr:cNvPr id="36" name="Rectángulo: esquinas redondeadas 35">
          <a:hlinkClick xmlns:r="http://schemas.openxmlformats.org/officeDocument/2006/relationships" r:id="rId23"/>
          <a:extLst>
            <a:ext uri="{FF2B5EF4-FFF2-40B4-BE49-F238E27FC236}">
              <a16:creationId xmlns:a16="http://schemas.microsoft.com/office/drawing/2014/main" id="{00000000-0008-0000-5200-000024000000}"/>
            </a:ext>
          </a:extLst>
        </xdr:cNvPr>
        <xdr:cNvSpPr/>
      </xdr:nvSpPr>
      <xdr:spPr>
        <a:xfrm>
          <a:off x="9417843" y="28705970"/>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330993</xdr:colOff>
      <xdr:row>42</xdr:row>
      <xdr:rowOff>335757</xdr:rowOff>
    </xdr:from>
    <xdr:ext cx="307145" cy="306745"/>
    <xdr:pic>
      <xdr:nvPicPr>
        <xdr:cNvPr id="37" name="Imagen 36" descr="Dedo Clic Aquí PNG transparente - StickPNG">
          <a:extLst>
            <a:ext uri="{FF2B5EF4-FFF2-40B4-BE49-F238E27FC236}">
              <a16:creationId xmlns:a16="http://schemas.microsoft.com/office/drawing/2014/main" id="{00000000-0008-0000-5200-00002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70243" y="2874407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164783</xdr:colOff>
      <xdr:row>37</xdr:row>
      <xdr:rowOff>345282</xdr:rowOff>
    </xdr:from>
    <xdr:to>
      <xdr:col>4</xdr:col>
      <xdr:colOff>2239328</xdr:colOff>
      <xdr:row>38</xdr:row>
      <xdr:rowOff>286227</xdr:rowOff>
    </xdr:to>
    <xdr:sp macro="" textlink="">
      <xdr:nvSpPr>
        <xdr:cNvPr id="38" name="Rectángulo: esquinas redondeadas 37">
          <a:hlinkClick xmlns:r="http://schemas.openxmlformats.org/officeDocument/2006/relationships" r:id="rId24"/>
          <a:extLst>
            <a:ext uri="{FF2B5EF4-FFF2-40B4-BE49-F238E27FC236}">
              <a16:creationId xmlns:a16="http://schemas.microsoft.com/office/drawing/2014/main" id="{00000000-0008-0000-5200-000026000000}"/>
            </a:ext>
          </a:extLst>
        </xdr:cNvPr>
        <xdr:cNvSpPr/>
      </xdr:nvSpPr>
      <xdr:spPr>
        <a:xfrm>
          <a:off x="9404033" y="26348532"/>
          <a:ext cx="207454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317183</xdr:colOff>
      <xdr:row>37</xdr:row>
      <xdr:rowOff>364332</xdr:rowOff>
    </xdr:from>
    <xdr:ext cx="307145" cy="306745"/>
    <xdr:pic>
      <xdr:nvPicPr>
        <xdr:cNvPr id="39" name="Imagen 38" descr="Dedo Clic Aquí PNG transparente - StickPNG">
          <a:extLst>
            <a:ext uri="{FF2B5EF4-FFF2-40B4-BE49-F238E27FC236}">
              <a16:creationId xmlns:a16="http://schemas.microsoft.com/office/drawing/2014/main" id="{00000000-0008-0000-5200-000027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6433" y="2636758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142875</xdr:colOff>
      <xdr:row>40</xdr:row>
      <xdr:rowOff>43339</xdr:rowOff>
    </xdr:from>
    <xdr:to>
      <xdr:col>4</xdr:col>
      <xdr:colOff>2219325</xdr:colOff>
      <xdr:row>40</xdr:row>
      <xdr:rowOff>418624</xdr:rowOff>
    </xdr:to>
    <xdr:sp macro="" textlink="">
      <xdr:nvSpPr>
        <xdr:cNvPr id="40" name="Rectángulo: esquinas redondeadas 39">
          <a:hlinkClick xmlns:r="http://schemas.openxmlformats.org/officeDocument/2006/relationships" r:id="rId25"/>
          <a:extLst>
            <a:ext uri="{FF2B5EF4-FFF2-40B4-BE49-F238E27FC236}">
              <a16:creationId xmlns:a16="http://schemas.microsoft.com/office/drawing/2014/main" id="{00000000-0008-0000-5200-000028000000}"/>
            </a:ext>
          </a:extLst>
        </xdr:cNvPr>
        <xdr:cNvSpPr/>
      </xdr:nvSpPr>
      <xdr:spPr>
        <a:xfrm>
          <a:off x="9382125" y="27808714"/>
          <a:ext cx="2076450" cy="37528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235744</xdr:colOff>
      <xdr:row>40</xdr:row>
      <xdr:rowOff>63342</xdr:rowOff>
    </xdr:from>
    <xdr:ext cx="307145" cy="306745"/>
    <xdr:pic>
      <xdr:nvPicPr>
        <xdr:cNvPr id="41" name="Imagen 40" descr="Dedo Clic Aquí PNG transparente - StickPNG">
          <a:extLst>
            <a:ext uri="{FF2B5EF4-FFF2-40B4-BE49-F238E27FC236}">
              <a16:creationId xmlns:a16="http://schemas.microsoft.com/office/drawing/2014/main" id="{00000000-0008-0000-5200-00002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4994" y="2782871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83.xml><?xml version="1.0" encoding="utf-8"?>
<xdr:wsDr xmlns:xdr="http://schemas.openxmlformats.org/drawingml/2006/spreadsheetDrawing" xmlns:a="http://schemas.openxmlformats.org/drawingml/2006/main">
  <xdr:twoCellAnchor>
    <xdr:from>
      <xdr:col>1</xdr:col>
      <xdr:colOff>509905</xdr:colOff>
      <xdr:row>0</xdr:row>
      <xdr:rowOff>1</xdr:rowOff>
    </xdr:from>
    <xdr:to>
      <xdr:col>2</xdr:col>
      <xdr:colOff>2312695</xdr:colOff>
      <xdr:row>0</xdr:row>
      <xdr:rowOff>429847</xdr:rowOff>
    </xdr:to>
    <xdr:sp macro="" textlink="">
      <xdr:nvSpPr>
        <xdr:cNvPr id="2" name="Diagrama de flujo: operación manual 1">
          <a:hlinkClick xmlns:r="http://schemas.openxmlformats.org/officeDocument/2006/relationships" r:id="rId1"/>
          <a:extLst>
            <a:ext uri="{FF2B5EF4-FFF2-40B4-BE49-F238E27FC236}">
              <a16:creationId xmlns:a16="http://schemas.microsoft.com/office/drawing/2014/main" id="{00000000-0008-0000-5300-000002000000}"/>
            </a:ext>
          </a:extLst>
        </xdr:cNvPr>
        <xdr:cNvSpPr/>
      </xdr:nvSpPr>
      <xdr:spPr>
        <a:xfrm>
          <a:off x="1287145" y="1"/>
          <a:ext cx="273243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1818510</xdr:colOff>
      <xdr:row>0</xdr:row>
      <xdr:rowOff>0</xdr:rowOff>
    </xdr:from>
    <xdr:to>
      <xdr:col>2</xdr:col>
      <xdr:colOff>4802438</xdr:colOff>
      <xdr:row>0</xdr:row>
      <xdr:rowOff>438159</xdr:rowOff>
    </xdr:to>
    <xdr:sp macro="" textlink="">
      <xdr:nvSpPr>
        <xdr:cNvPr id="3" name="Diagrama de flujo: operación manual 2">
          <a:hlinkClick xmlns:r="http://schemas.openxmlformats.org/officeDocument/2006/relationships" r:id="rId2"/>
          <a:extLst>
            <a:ext uri="{FF2B5EF4-FFF2-40B4-BE49-F238E27FC236}">
              <a16:creationId xmlns:a16="http://schemas.microsoft.com/office/drawing/2014/main" id="{00000000-0008-0000-5300-000003000000}"/>
            </a:ext>
          </a:extLst>
        </xdr:cNvPr>
        <xdr:cNvSpPr/>
      </xdr:nvSpPr>
      <xdr:spPr>
        <a:xfrm>
          <a:off x="3525390" y="0"/>
          <a:ext cx="298392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2</xdr:col>
      <xdr:colOff>4260773</xdr:colOff>
      <xdr:row>0</xdr:row>
      <xdr:rowOff>0</xdr:rowOff>
    </xdr:from>
    <xdr:to>
      <xdr:col>4</xdr:col>
      <xdr:colOff>1229565</xdr:colOff>
      <xdr:row>0</xdr:row>
      <xdr:rowOff>440675</xdr:rowOff>
    </xdr:to>
    <xdr:sp macro="" textlink="">
      <xdr:nvSpPr>
        <xdr:cNvPr id="4" name="Diagrama de flujo: operación manual 3">
          <a:hlinkClick xmlns:r="http://schemas.openxmlformats.org/officeDocument/2006/relationships" r:id="rId3"/>
          <a:extLst>
            <a:ext uri="{FF2B5EF4-FFF2-40B4-BE49-F238E27FC236}">
              <a16:creationId xmlns:a16="http://schemas.microsoft.com/office/drawing/2014/main" id="{00000000-0008-0000-5300-000004000000}"/>
            </a:ext>
          </a:extLst>
        </xdr:cNvPr>
        <xdr:cNvSpPr/>
      </xdr:nvSpPr>
      <xdr:spPr>
        <a:xfrm flipH="1">
          <a:off x="5967653" y="0"/>
          <a:ext cx="275237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wsDr>
</file>

<file path=xl/drawings/drawing84.xml><?xml version="1.0" encoding="utf-8"?>
<xdr:wsDr xmlns:xdr="http://schemas.openxmlformats.org/drawingml/2006/spreadsheetDrawing" xmlns:a="http://schemas.openxmlformats.org/drawingml/2006/main">
  <xdr:twoCellAnchor>
    <xdr:from>
      <xdr:col>4</xdr:col>
      <xdr:colOff>381000</xdr:colOff>
      <xdr:row>1</xdr:row>
      <xdr:rowOff>228600</xdr:rowOff>
    </xdr:from>
    <xdr:to>
      <xdr:col>4</xdr:col>
      <xdr:colOff>2362200</xdr:colOff>
      <xdr:row>2</xdr:row>
      <xdr:rowOff>85726</xdr:rowOff>
    </xdr:to>
    <xdr:sp macro="" textlink="">
      <xdr:nvSpPr>
        <xdr:cNvPr id="2" name="Rectángulo: esquinas redondeadas 1">
          <a:hlinkClick xmlns:r="http://schemas.openxmlformats.org/officeDocument/2006/relationships" r:id="rId1"/>
          <a:extLst>
            <a:ext uri="{FF2B5EF4-FFF2-40B4-BE49-F238E27FC236}">
              <a16:creationId xmlns:a16="http://schemas.microsoft.com/office/drawing/2014/main" id="{00000000-0008-0000-5400-000002000000}"/>
            </a:ext>
          </a:extLst>
        </xdr:cNvPr>
        <xdr:cNvSpPr/>
      </xdr:nvSpPr>
      <xdr:spPr>
        <a:xfrm>
          <a:off x="9616440" y="1432560"/>
          <a:ext cx="1981200" cy="718186"/>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600" b="1" i="1">
              <a:solidFill>
                <a:schemeClr val="accent1">
                  <a:lumMod val="75000"/>
                </a:schemeClr>
              </a:solidFill>
              <a:latin typeface="Segoe UI" panose="020B0502040204020203" pitchFamily="34" charset="0"/>
              <a:cs typeface="Segoe UI" panose="020B0502040204020203" pitchFamily="34" charset="0"/>
            </a:rPr>
            <a:t>Requerimientos</a:t>
          </a:r>
          <a:r>
            <a:rPr lang="es-ES" sz="1600" b="1" i="1" baseline="0">
              <a:solidFill>
                <a:schemeClr val="accent1">
                  <a:lumMod val="75000"/>
                </a:schemeClr>
              </a:solidFill>
              <a:latin typeface="Segoe UI" panose="020B0502040204020203" pitchFamily="34" charset="0"/>
              <a:cs typeface="Segoe UI" panose="020B0502040204020203" pitchFamily="34" charset="0"/>
            </a:rPr>
            <a:t> Especiales</a:t>
          </a:r>
        </a:p>
        <a:p>
          <a:pPr algn="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xdr:from>
      <xdr:col>3</xdr:col>
      <xdr:colOff>3171825</xdr:colOff>
      <xdr:row>1</xdr:row>
      <xdr:rowOff>228601</xdr:rowOff>
    </xdr:from>
    <xdr:to>
      <xdr:col>3</xdr:col>
      <xdr:colOff>5153025</xdr:colOff>
      <xdr:row>2</xdr:row>
      <xdr:rowOff>66675</xdr:rowOff>
    </xdr:to>
    <xdr:sp macro="" textlink="">
      <xdr:nvSpPr>
        <xdr:cNvPr id="3" name="Rectángulo: esquinas redondeadas 2">
          <a:hlinkClick xmlns:r="http://schemas.openxmlformats.org/officeDocument/2006/relationships" r:id="rId2"/>
          <a:extLst>
            <a:ext uri="{FF2B5EF4-FFF2-40B4-BE49-F238E27FC236}">
              <a16:creationId xmlns:a16="http://schemas.microsoft.com/office/drawing/2014/main" id="{00000000-0008-0000-5400-000003000000}"/>
            </a:ext>
          </a:extLst>
        </xdr:cNvPr>
        <xdr:cNvSpPr/>
      </xdr:nvSpPr>
      <xdr:spPr>
        <a:xfrm>
          <a:off x="6928485" y="1432561"/>
          <a:ext cx="1981200" cy="699134"/>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Ambientes</a:t>
          </a:r>
        </a:p>
      </xdr:txBody>
    </xdr:sp>
    <xdr:clientData/>
  </xdr:twoCellAnchor>
  <xdr:twoCellAnchor>
    <xdr:from>
      <xdr:col>3</xdr:col>
      <xdr:colOff>28575</xdr:colOff>
      <xdr:row>1</xdr:row>
      <xdr:rowOff>219075</xdr:rowOff>
    </xdr:from>
    <xdr:to>
      <xdr:col>3</xdr:col>
      <xdr:colOff>2009775</xdr:colOff>
      <xdr:row>2</xdr:row>
      <xdr:rowOff>76200</xdr:rowOff>
    </xdr:to>
    <xdr:sp macro="" textlink="">
      <xdr:nvSpPr>
        <xdr:cNvPr id="4" name="Rectángulo: esquinas redondeadas 3">
          <a:hlinkClick xmlns:r="http://schemas.openxmlformats.org/officeDocument/2006/relationships" r:id="rId3"/>
          <a:extLst>
            <a:ext uri="{FF2B5EF4-FFF2-40B4-BE49-F238E27FC236}">
              <a16:creationId xmlns:a16="http://schemas.microsoft.com/office/drawing/2014/main" id="{00000000-0008-0000-5400-000004000000}"/>
            </a:ext>
          </a:extLst>
        </xdr:cNvPr>
        <xdr:cNvSpPr/>
      </xdr:nvSpPr>
      <xdr:spPr>
        <a:xfrm>
          <a:off x="3785235" y="1423035"/>
          <a:ext cx="1981200" cy="718185"/>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Dotación</a:t>
          </a:r>
        </a:p>
      </xdr:txBody>
    </xdr:sp>
    <xdr:clientData/>
  </xdr:twoCellAnchor>
  <xdr:twoCellAnchor>
    <xdr:from>
      <xdr:col>1</xdr:col>
      <xdr:colOff>47625</xdr:colOff>
      <xdr:row>1</xdr:row>
      <xdr:rowOff>228601</xdr:rowOff>
    </xdr:from>
    <xdr:to>
      <xdr:col>2</xdr:col>
      <xdr:colOff>533400</xdr:colOff>
      <xdr:row>2</xdr:row>
      <xdr:rowOff>76201</xdr:rowOff>
    </xdr:to>
    <xdr:sp macro="" textlink="">
      <xdr:nvSpPr>
        <xdr:cNvPr id="5" name="Rectángulo: esquinas redondeadas 4">
          <a:hlinkClick xmlns:r="http://schemas.openxmlformats.org/officeDocument/2006/relationships" r:id="rId4"/>
          <a:extLst>
            <a:ext uri="{FF2B5EF4-FFF2-40B4-BE49-F238E27FC236}">
              <a16:creationId xmlns:a16="http://schemas.microsoft.com/office/drawing/2014/main" id="{00000000-0008-0000-5400-000005000000}"/>
            </a:ext>
          </a:extLst>
        </xdr:cNvPr>
        <xdr:cNvSpPr/>
      </xdr:nvSpPr>
      <xdr:spPr>
        <a:xfrm>
          <a:off x="817245" y="1432561"/>
          <a:ext cx="1979295" cy="708660"/>
        </a:xfrm>
        <a:prstGeom prst="roundRect">
          <a:avLst/>
        </a:prstGeom>
        <a:solidFill>
          <a:schemeClr val="accent5">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600" b="1" i="1">
              <a:solidFill>
                <a:schemeClr val="accent1">
                  <a:lumMod val="75000"/>
                </a:schemeClr>
              </a:solidFill>
              <a:latin typeface="Segoe UI" panose="020B0502040204020203" pitchFamily="34" charset="0"/>
              <a:cs typeface="Segoe UI" panose="020B0502040204020203" pitchFamily="34" charset="0"/>
            </a:rPr>
            <a:t>Servicios -  </a:t>
          </a:r>
          <a:r>
            <a:rPr lang="es-ES" sz="1600" b="1" i="1" baseline="0">
              <a:solidFill>
                <a:schemeClr val="accent1">
                  <a:lumMod val="75000"/>
                </a:schemeClr>
              </a:solidFill>
              <a:latin typeface="Segoe UI" panose="020B0502040204020203" pitchFamily="34" charset="0"/>
              <a:cs typeface="Segoe UI" panose="020B0502040204020203" pitchFamily="34" charset="0"/>
            </a:rPr>
            <a:t>  </a:t>
          </a:r>
          <a:r>
            <a:rPr lang="es-ES" sz="1600" b="1" i="1">
              <a:solidFill>
                <a:schemeClr val="accent1">
                  <a:lumMod val="75000"/>
                </a:schemeClr>
              </a:solidFill>
              <a:latin typeface="Segoe UI" panose="020B0502040204020203" pitchFamily="34" charset="0"/>
              <a:cs typeface="Segoe UI" panose="020B0502040204020203" pitchFamily="34" charset="0"/>
            </a:rPr>
            <a:t>P</a:t>
          </a:r>
          <a:r>
            <a:rPr lang="es-ES" sz="1600" b="1" i="1" baseline="0">
              <a:solidFill>
                <a:schemeClr val="accent1">
                  <a:lumMod val="75000"/>
                </a:schemeClr>
              </a:solidFill>
              <a:latin typeface="Segoe UI" panose="020B0502040204020203" pitchFamily="34" charset="0"/>
              <a:cs typeface="Segoe UI" panose="020B0502040204020203" pitchFamily="34" charset="0"/>
            </a:rPr>
            <a:t>rocesos</a:t>
          </a:r>
          <a:endParaRPr lang="es-ES" sz="1600" b="1" i="1">
            <a:solidFill>
              <a:schemeClr val="accent1">
                <a:lumMod val="75000"/>
              </a:schemeClr>
            </a:solidFill>
            <a:latin typeface="Segoe UI" panose="020B0502040204020203" pitchFamily="34" charset="0"/>
            <a:cs typeface="Segoe UI" panose="020B0502040204020203" pitchFamily="34" charset="0"/>
          </a:endParaRPr>
        </a:p>
      </xdr:txBody>
    </xdr:sp>
    <xdr:clientData/>
  </xdr:twoCellAnchor>
  <xdr:twoCellAnchor editAs="oneCell">
    <xdr:from>
      <xdr:col>1</xdr:col>
      <xdr:colOff>47625</xdr:colOff>
      <xdr:row>1</xdr:row>
      <xdr:rowOff>142876</xdr:rowOff>
    </xdr:from>
    <xdr:to>
      <xdr:col>1</xdr:col>
      <xdr:colOff>933297</xdr:colOff>
      <xdr:row>2</xdr:row>
      <xdr:rowOff>167640</xdr:rowOff>
    </xdr:to>
    <xdr:pic>
      <xdr:nvPicPr>
        <xdr:cNvPr id="6" name="Imagen 5">
          <a:extLst>
            <a:ext uri="{FF2B5EF4-FFF2-40B4-BE49-F238E27FC236}">
              <a16:creationId xmlns:a16="http://schemas.microsoft.com/office/drawing/2014/main" id="{00000000-0008-0000-5400-000006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ackgroundRemoval t="9221" b="82991" l="10000" r="90000">
                      <a14:foregroundMark x1="37300" y1="72130" x2="38000" y2="60741"/>
                      <a14:foregroundMark x1="38000" y1="60741" x2="38000" y2="60741"/>
                    </a14:backgroundRemoval>
                  </a14:imgEffect>
                </a14:imgLayer>
              </a14:imgProps>
            </a:ext>
          </a:extLst>
        </a:blip>
        <a:srcRect b="7788"/>
        <a:stretch/>
      </xdr:blipFill>
      <xdr:spPr>
        <a:xfrm>
          <a:off x="817245" y="1346836"/>
          <a:ext cx="889482" cy="882014"/>
        </a:xfrm>
        <a:prstGeom prst="rect">
          <a:avLst/>
        </a:prstGeom>
      </xdr:spPr>
    </xdr:pic>
    <xdr:clientData/>
  </xdr:twoCellAnchor>
  <xdr:twoCellAnchor editAs="oneCell">
    <xdr:from>
      <xdr:col>3</xdr:col>
      <xdr:colOff>47191</xdr:colOff>
      <xdr:row>1</xdr:row>
      <xdr:rowOff>356236</xdr:rowOff>
    </xdr:from>
    <xdr:to>
      <xdr:col>3</xdr:col>
      <xdr:colOff>969645</xdr:colOff>
      <xdr:row>1</xdr:row>
      <xdr:rowOff>818046</xdr:rowOff>
    </xdr:to>
    <xdr:pic>
      <xdr:nvPicPr>
        <xdr:cNvPr id="7" name="Imagen 6">
          <a:extLst>
            <a:ext uri="{FF2B5EF4-FFF2-40B4-BE49-F238E27FC236}">
              <a16:creationId xmlns:a16="http://schemas.microsoft.com/office/drawing/2014/main" id="{00000000-0008-0000-5400-000007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4318" b="90000" l="1667" r="96111">
                      <a14:foregroundMark x1="7111" y1="39318" x2="57889" y2="40909"/>
                      <a14:foregroundMark x1="57889" y1="40909" x2="75778" y2="40455"/>
                      <a14:foregroundMark x1="22556" y1="60682" x2="37889" y2="59545"/>
                      <a14:foregroundMark x1="14889" y1="56136" x2="1667" y2="40455"/>
                      <a14:foregroundMark x1="51111" y1="82045" x2="95556" y2="83182"/>
                      <a14:foregroundMark x1="95556" y1="80909" x2="95556" y2="80909"/>
                      <a14:foregroundMark x1="82444" y1="93182" x2="50111" y2="90000"/>
                      <a14:foregroundMark x1="50111" y1="90000" x2="37333" y2="31818"/>
                      <a14:foregroundMark x1="37333" y1="31818" x2="76222" y2="4545"/>
                      <a14:foregroundMark x1="76222" y1="4545" x2="95556" y2="58864"/>
                      <a14:foregroundMark x1="95556" y1="58864" x2="95111" y2="76364"/>
                      <a14:foregroundMark x1="39556" y1="10000" x2="39556" y2="10000"/>
                      <a14:foregroundMark x1="43444" y1="5682" x2="43444" y2="5682"/>
                      <a14:foregroundMark x1="91222" y1="5682" x2="91222" y2="5682"/>
                      <a14:foregroundMark x1="83556" y1="7955" x2="83556" y2="7955"/>
                      <a14:foregroundMark x1="90111" y1="7955" x2="90111" y2="7955"/>
                      <a14:foregroundMark x1="96111" y1="7955" x2="96111" y2="7955"/>
                      <a14:foregroundMark x1="75333" y1="83182" x2="75333" y2="83182"/>
                      <a14:foregroundMark x1="64111" y1="83636" x2="85222" y2="73636"/>
                      <a14:foregroundMark x1="85667" y1="77273" x2="57889" y2="86364"/>
                      <a14:foregroundMark x1="57889" y1="86364" x2="40778" y2="67500"/>
                      <a14:foregroundMark x1="46556" y1="10682" x2="40444" y2="43182"/>
                      <a14:foregroundMark x1="48778" y1="45000" x2="73889" y2="73636"/>
                      <a14:foregroundMark x1="73889" y1="73636" x2="80889" y2="74545"/>
                      <a14:foregroundMark x1="51333" y1="76364" x2="79556" y2="89091"/>
                      <a14:foregroundMark x1="79556" y1="89091" x2="81778" y2="87273"/>
                      <a14:foregroundMark x1="31556" y1="35909" x2="3556" y2="51591"/>
                      <a14:foregroundMark x1="3556" y1="51591" x2="3444" y2="52955"/>
                    </a14:backgroundRemoval>
                  </a14:imgEffect>
                </a14:imgLayer>
              </a14:imgProps>
            </a:ext>
          </a:extLst>
        </a:blip>
        <a:stretch>
          <a:fillRect/>
        </a:stretch>
      </xdr:blipFill>
      <xdr:spPr>
        <a:xfrm>
          <a:off x="3803851" y="1560196"/>
          <a:ext cx="935789" cy="458000"/>
        </a:xfrm>
        <a:prstGeom prst="rect">
          <a:avLst/>
        </a:prstGeom>
      </xdr:spPr>
    </xdr:pic>
    <xdr:clientData/>
  </xdr:twoCellAnchor>
  <xdr:twoCellAnchor editAs="oneCell">
    <xdr:from>
      <xdr:col>3</xdr:col>
      <xdr:colOff>3248026</xdr:colOff>
      <xdr:row>1</xdr:row>
      <xdr:rowOff>240030</xdr:rowOff>
    </xdr:from>
    <xdr:to>
      <xdr:col>3</xdr:col>
      <xdr:colOff>3905250</xdr:colOff>
      <xdr:row>2</xdr:row>
      <xdr:rowOff>36194</xdr:rowOff>
    </xdr:to>
    <xdr:pic>
      <xdr:nvPicPr>
        <xdr:cNvPr id="8" name="Imagen 7">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9"/>
        <a:stretch>
          <a:fillRect/>
        </a:stretch>
      </xdr:blipFill>
      <xdr:spPr>
        <a:xfrm>
          <a:off x="7004686" y="1443990"/>
          <a:ext cx="661034" cy="657224"/>
        </a:xfrm>
        <a:prstGeom prst="rect">
          <a:avLst/>
        </a:prstGeom>
      </xdr:spPr>
    </xdr:pic>
    <xdr:clientData/>
  </xdr:twoCellAnchor>
  <xdr:twoCellAnchor editAs="oneCell">
    <xdr:from>
      <xdr:col>4</xdr:col>
      <xdr:colOff>430913</xdr:colOff>
      <xdr:row>1</xdr:row>
      <xdr:rowOff>446530</xdr:rowOff>
    </xdr:from>
    <xdr:to>
      <xdr:col>4</xdr:col>
      <xdr:colOff>874294</xdr:colOff>
      <xdr:row>2</xdr:row>
      <xdr:rowOff>21886</xdr:rowOff>
    </xdr:to>
    <xdr:pic>
      <xdr:nvPicPr>
        <xdr:cNvPr id="9" name="Imagen 8">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10"/>
        <a:stretch>
          <a:fillRect/>
        </a:stretch>
      </xdr:blipFill>
      <xdr:spPr>
        <a:xfrm flipH="1">
          <a:off x="9666353" y="1650490"/>
          <a:ext cx="443381" cy="444036"/>
        </a:xfrm>
        <a:prstGeom prst="rect">
          <a:avLst/>
        </a:prstGeom>
      </xdr:spPr>
    </xdr:pic>
    <xdr:clientData/>
  </xdr:twoCellAnchor>
  <xdr:twoCellAnchor>
    <xdr:from>
      <xdr:col>1</xdr:col>
      <xdr:colOff>1419225</xdr:colOff>
      <xdr:row>0</xdr:row>
      <xdr:rowOff>1</xdr:rowOff>
    </xdr:from>
    <xdr:to>
      <xdr:col>3</xdr:col>
      <xdr:colOff>1419885</xdr:colOff>
      <xdr:row>0</xdr:row>
      <xdr:rowOff>429847</xdr:rowOff>
    </xdr:to>
    <xdr:sp macro="" textlink="">
      <xdr:nvSpPr>
        <xdr:cNvPr id="10" name="Diagrama de flujo: operación manual 9">
          <a:hlinkClick xmlns:r="http://schemas.openxmlformats.org/officeDocument/2006/relationships" r:id="rId11"/>
          <a:extLst>
            <a:ext uri="{FF2B5EF4-FFF2-40B4-BE49-F238E27FC236}">
              <a16:creationId xmlns:a16="http://schemas.microsoft.com/office/drawing/2014/main" id="{00000000-0008-0000-5400-00000A000000}"/>
            </a:ext>
          </a:extLst>
        </xdr:cNvPr>
        <xdr:cNvSpPr/>
      </xdr:nvSpPr>
      <xdr:spPr>
        <a:xfrm>
          <a:off x="2188845" y="1"/>
          <a:ext cx="2987700" cy="429846"/>
        </a:xfrm>
        <a:prstGeom prst="flowChartManualOperation">
          <a:avLst/>
        </a:prstGeom>
        <a:solidFill>
          <a:srgbClr val="B8EED7"/>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rgbClr val="00B050"/>
              </a:solidFill>
              <a:latin typeface="Arial Rounded MT Bold" panose="020F0704030504030204" pitchFamily="34" charset="0"/>
              <a:cs typeface="Segoe UI" panose="020B0502040204020203" pitchFamily="34" charset="0"/>
            </a:rPr>
            <a:t>MENÚ</a:t>
          </a:r>
        </a:p>
        <a:p>
          <a:pPr algn="ctr"/>
          <a:endParaRPr lang="es-ES" sz="1800" b="1">
            <a:solidFill>
              <a:srgbClr val="00B050"/>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925700</xdr:colOff>
      <xdr:row>0</xdr:row>
      <xdr:rowOff>0</xdr:rowOff>
    </xdr:from>
    <xdr:to>
      <xdr:col>3</xdr:col>
      <xdr:colOff>3907088</xdr:colOff>
      <xdr:row>0</xdr:row>
      <xdr:rowOff>438159</xdr:rowOff>
    </xdr:to>
    <xdr:sp macro="" textlink="">
      <xdr:nvSpPr>
        <xdr:cNvPr id="11" name="Diagrama de flujo: operación manual 10">
          <a:hlinkClick xmlns:r="http://schemas.openxmlformats.org/officeDocument/2006/relationships" r:id="rId12"/>
          <a:extLst>
            <a:ext uri="{FF2B5EF4-FFF2-40B4-BE49-F238E27FC236}">
              <a16:creationId xmlns:a16="http://schemas.microsoft.com/office/drawing/2014/main" id="{00000000-0008-0000-5400-00000B000000}"/>
            </a:ext>
          </a:extLst>
        </xdr:cNvPr>
        <xdr:cNvSpPr/>
      </xdr:nvSpPr>
      <xdr:spPr>
        <a:xfrm>
          <a:off x="4682360" y="0"/>
          <a:ext cx="2981388" cy="438159"/>
        </a:xfrm>
        <a:prstGeom prst="flowChartManualOperation">
          <a:avLst/>
        </a:prstGeom>
        <a:solidFill>
          <a:schemeClr val="accent5">
            <a:lumMod val="60000"/>
            <a:lumOff val="4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tx2"/>
              </a:solidFill>
              <a:latin typeface="Arial Rounded MT Bold" panose="020F0704030504030204" pitchFamily="34" charset="0"/>
              <a:cs typeface="Segoe UI" panose="020B0502040204020203" pitchFamily="34" charset="0"/>
            </a:rPr>
            <a:t>SERVICIOS</a:t>
          </a:r>
        </a:p>
        <a:p>
          <a:pPr algn="ctr"/>
          <a:endParaRPr lang="es-ES" sz="1800" b="1">
            <a:solidFill>
              <a:schemeClr val="tx2"/>
            </a:solidFill>
            <a:latin typeface="Arial Rounded MT Bold" panose="020F0704030504030204" pitchFamily="34" charset="0"/>
            <a:cs typeface="Segoe UI" panose="020B0502040204020203" pitchFamily="34" charset="0"/>
          </a:endParaRPr>
        </a:p>
      </xdr:txBody>
    </xdr:sp>
    <xdr:clientData/>
  </xdr:twoCellAnchor>
  <xdr:twoCellAnchor>
    <xdr:from>
      <xdr:col>3</xdr:col>
      <xdr:colOff>3365423</xdr:colOff>
      <xdr:row>0</xdr:row>
      <xdr:rowOff>0</xdr:rowOff>
    </xdr:from>
    <xdr:to>
      <xdr:col>4</xdr:col>
      <xdr:colOff>899365</xdr:colOff>
      <xdr:row>0</xdr:row>
      <xdr:rowOff>440675</xdr:rowOff>
    </xdr:to>
    <xdr:sp macro="" textlink="">
      <xdr:nvSpPr>
        <xdr:cNvPr id="12" name="Diagrama de flujo: operación manual 11">
          <a:hlinkClick xmlns:r="http://schemas.openxmlformats.org/officeDocument/2006/relationships" r:id="rId13"/>
          <a:extLst>
            <a:ext uri="{FF2B5EF4-FFF2-40B4-BE49-F238E27FC236}">
              <a16:creationId xmlns:a16="http://schemas.microsoft.com/office/drawing/2014/main" id="{00000000-0008-0000-5400-00000C000000}"/>
            </a:ext>
          </a:extLst>
        </xdr:cNvPr>
        <xdr:cNvSpPr/>
      </xdr:nvSpPr>
      <xdr:spPr>
        <a:xfrm flipH="1">
          <a:off x="7122083" y="0"/>
          <a:ext cx="3012722" cy="440675"/>
        </a:xfrm>
        <a:prstGeom prst="flowChartManualOperation">
          <a:avLst/>
        </a:prstGeom>
        <a:solidFill>
          <a:schemeClr val="accent6">
            <a:lumMod val="40000"/>
            <a:lumOff val="60000"/>
          </a:schemeClr>
        </a:solidFill>
        <a:ln>
          <a:solidFill>
            <a:schemeClr val="accent5">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800" b="1">
              <a:solidFill>
                <a:schemeClr val="accent6"/>
              </a:solidFill>
              <a:latin typeface="Arial Rounded MT Bold" panose="020F0704030504030204" pitchFamily="34" charset="0"/>
              <a:cs typeface="Segoe UI" panose="020B0502040204020203" pitchFamily="34" charset="0"/>
            </a:rPr>
            <a:t>DOTACIÓN</a:t>
          </a:r>
        </a:p>
        <a:p>
          <a:pPr algn="ctr"/>
          <a:endParaRPr lang="es-ES" sz="1800" b="1">
            <a:solidFill>
              <a:schemeClr val="accent6"/>
            </a:solidFill>
            <a:latin typeface="Arial Rounded MT Bold" panose="020F0704030504030204" pitchFamily="34" charset="0"/>
            <a:cs typeface="Segoe UI" panose="020B0502040204020203" pitchFamily="34" charset="0"/>
          </a:endParaRPr>
        </a:p>
      </xdr:txBody>
    </xdr:sp>
    <xdr:clientData/>
  </xdr:twoCellAnchor>
  <xdr:twoCellAnchor>
    <xdr:from>
      <xdr:col>1</xdr:col>
      <xdr:colOff>104775</xdr:colOff>
      <xdr:row>0</xdr:row>
      <xdr:rowOff>809625</xdr:rowOff>
    </xdr:from>
    <xdr:to>
      <xdr:col>4</xdr:col>
      <xdr:colOff>2286000</xdr:colOff>
      <xdr:row>0</xdr:row>
      <xdr:rowOff>1143000</xdr:rowOff>
    </xdr:to>
    <xdr:sp macro="" textlink="">
      <xdr:nvSpPr>
        <xdr:cNvPr id="13" name="Rectángulo 12">
          <a:extLst>
            <a:ext uri="{FF2B5EF4-FFF2-40B4-BE49-F238E27FC236}">
              <a16:creationId xmlns:a16="http://schemas.microsoft.com/office/drawing/2014/main" id="{00000000-0008-0000-5400-00000D000000}"/>
            </a:ext>
          </a:extLst>
        </xdr:cNvPr>
        <xdr:cNvSpPr/>
      </xdr:nvSpPr>
      <xdr:spPr>
        <a:xfrm>
          <a:off x="874395" y="809625"/>
          <a:ext cx="10647045" cy="333375"/>
        </a:xfrm>
        <a:prstGeom prst="rect">
          <a:avLst/>
        </a:prstGeom>
        <a:solidFill>
          <a:schemeClr val="accent3">
            <a:lumMod val="40000"/>
            <a:lumOff val="6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ES" sz="1600" b="1" i="1">
              <a:solidFill>
                <a:schemeClr val="accent1">
                  <a:lumMod val="75000"/>
                </a:schemeClr>
              </a:solidFill>
              <a:latin typeface="Arial Rounded MT Bold" panose="020F0704030504030204" pitchFamily="34" charset="0"/>
              <a:cs typeface="Segoe UI" panose="020B0502040204020203" pitchFamily="34" charset="0"/>
            </a:rPr>
            <a:t>SERVICIO PARA LA ATENCIÓN DEL PARTO</a:t>
          </a:r>
        </a:p>
      </xdr:txBody>
    </xdr:sp>
    <xdr:clientData/>
  </xdr:twoCellAnchor>
  <xdr:twoCellAnchor>
    <xdr:from>
      <xdr:col>4</xdr:col>
      <xdr:colOff>129847</xdr:colOff>
      <xdr:row>13</xdr:row>
      <xdr:rowOff>64262</xdr:rowOff>
    </xdr:from>
    <xdr:to>
      <xdr:col>4</xdr:col>
      <xdr:colOff>2196772</xdr:colOff>
      <xdr:row>13</xdr:row>
      <xdr:rowOff>411479</xdr:rowOff>
    </xdr:to>
    <xdr:sp macro="" textlink="">
      <xdr:nvSpPr>
        <xdr:cNvPr id="14" name="Rectángulo: esquinas redondeadas 13">
          <a:hlinkClick xmlns:r="http://schemas.openxmlformats.org/officeDocument/2006/relationships" r:id="rId14"/>
          <a:extLst>
            <a:ext uri="{FF2B5EF4-FFF2-40B4-BE49-F238E27FC236}">
              <a16:creationId xmlns:a16="http://schemas.microsoft.com/office/drawing/2014/main" id="{00000000-0008-0000-5400-00000E000000}"/>
            </a:ext>
          </a:extLst>
        </xdr:cNvPr>
        <xdr:cNvSpPr/>
      </xdr:nvSpPr>
      <xdr:spPr>
        <a:xfrm>
          <a:off x="9365287" y="6228842"/>
          <a:ext cx="2066925" cy="347217"/>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215814</xdr:colOff>
      <xdr:row>13</xdr:row>
      <xdr:rowOff>44631</xdr:rowOff>
    </xdr:from>
    <xdr:ext cx="307145" cy="306745"/>
    <xdr:pic>
      <xdr:nvPicPr>
        <xdr:cNvPr id="15" name="Imagen 14" descr="Dedo Clic Aquí PNG transparente - StickPNG">
          <a:extLst>
            <a:ext uri="{FF2B5EF4-FFF2-40B4-BE49-F238E27FC236}">
              <a16:creationId xmlns:a16="http://schemas.microsoft.com/office/drawing/2014/main" id="{00000000-0008-0000-5400-00000F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51254" y="620921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163830</xdr:colOff>
      <xdr:row>28</xdr:row>
      <xdr:rowOff>176852</xdr:rowOff>
    </xdr:from>
    <xdr:to>
      <xdr:col>4</xdr:col>
      <xdr:colOff>2207975</xdr:colOff>
      <xdr:row>28</xdr:row>
      <xdr:rowOff>533400</xdr:rowOff>
    </xdr:to>
    <xdr:sp macro="" textlink="">
      <xdr:nvSpPr>
        <xdr:cNvPr id="16" name="Rectángulo: esquinas redondeadas 15">
          <a:hlinkClick xmlns:r="http://schemas.openxmlformats.org/officeDocument/2006/relationships" r:id="rId14"/>
          <a:extLst>
            <a:ext uri="{FF2B5EF4-FFF2-40B4-BE49-F238E27FC236}">
              <a16:creationId xmlns:a16="http://schemas.microsoft.com/office/drawing/2014/main" id="{00000000-0008-0000-5400-000010000000}"/>
            </a:ext>
          </a:extLst>
        </xdr:cNvPr>
        <xdr:cNvSpPr/>
      </xdr:nvSpPr>
      <xdr:spPr>
        <a:xfrm>
          <a:off x="9399270" y="20750852"/>
          <a:ext cx="2044145" cy="35654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204410</xdr:colOff>
      <xdr:row>28</xdr:row>
      <xdr:rowOff>174876</xdr:rowOff>
    </xdr:from>
    <xdr:ext cx="307145" cy="306745"/>
    <xdr:pic>
      <xdr:nvPicPr>
        <xdr:cNvPr id="17" name="Imagen 16" descr="Dedo Clic Aquí PNG transparente - StickPNG">
          <a:extLst>
            <a:ext uri="{FF2B5EF4-FFF2-40B4-BE49-F238E27FC236}">
              <a16:creationId xmlns:a16="http://schemas.microsoft.com/office/drawing/2014/main" id="{00000000-0008-0000-5400-00001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39850" y="20748876"/>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149225</xdr:colOff>
      <xdr:row>37</xdr:row>
      <xdr:rowOff>1136650</xdr:rowOff>
    </xdr:from>
    <xdr:to>
      <xdr:col>4</xdr:col>
      <xdr:colOff>2197100</xdr:colOff>
      <xdr:row>37</xdr:row>
      <xdr:rowOff>1493520</xdr:rowOff>
    </xdr:to>
    <xdr:sp macro="" textlink="">
      <xdr:nvSpPr>
        <xdr:cNvPr id="18" name="Rectángulo: esquinas redondeadas 17">
          <a:hlinkClick xmlns:r="http://schemas.openxmlformats.org/officeDocument/2006/relationships" r:id="rId16"/>
          <a:extLst>
            <a:ext uri="{FF2B5EF4-FFF2-40B4-BE49-F238E27FC236}">
              <a16:creationId xmlns:a16="http://schemas.microsoft.com/office/drawing/2014/main" id="{00000000-0008-0000-5400-000012000000}"/>
            </a:ext>
          </a:extLst>
        </xdr:cNvPr>
        <xdr:cNvSpPr/>
      </xdr:nvSpPr>
      <xdr:spPr>
        <a:xfrm>
          <a:off x="9384665" y="27692350"/>
          <a:ext cx="2047875" cy="3568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240665</xdr:colOff>
      <xdr:row>37</xdr:row>
      <xdr:rowOff>1149985</xdr:rowOff>
    </xdr:from>
    <xdr:ext cx="307145" cy="306745"/>
    <xdr:pic>
      <xdr:nvPicPr>
        <xdr:cNvPr id="19" name="Imagen 18" descr="Dedo Clic Aquí PNG transparente - StickPNG">
          <a:extLst>
            <a:ext uri="{FF2B5EF4-FFF2-40B4-BE49-F238E27FC236}">
              <a16:creationId xmlns:a16="http://schemas.microsoft.com/office/drawing/2014/main" id="{00000000-0008-0000-54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6105" y="27705685"/>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175536</xdr:colOff>
      <xdr:row>38</xdr:row>
      <xdr:rowOff>304500</xdr:rowOff>
    </xdr:from>
    <xdr:to>
      <xdr:col>4</xdr:col>
      <xdr:colOff>2242461</xdr:colOff>
      <xdr:row>38</xdr:row>
      <xdr:rowOff>655320</xdr:rowOff>
    </xdr:to>
    <xdr:sp macro="" textlink="">
      <xdr:nvSpPr>
        <xdr:cNvPr id="20" name="Rectángulo: esquinas redondeadas 19">
          <a:hlinkClick xmlns:r="http://schemas.openxmlformats.org/officeDocument/2006/relationships" r:id="rId17"/>
          <a:extLst>
            <a:ext uri="{FF2B5EF4-FFF2-40B4-BE49-F238E27FC236}">
              <a16:creationId xmlns:a16="http://schemas.microsoft.com/office/drawing/2014/main" id="{00000000-0008-0000-5400-000014000000}"/>
            </a:ext>
          </a:extLst>
        </xdr:cNvPr>
        <xdr:cNvSpPr/>
      </xdr:nvSpPr>
      <xdr:spPr>
        <a:xfrm>
          <a:off x="9410976" y="31340760"/>
          <a:ext cx="2066925" cy="35082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241396</xdr:colOff>
      <xdr:row>38</xdr:row>
      <xdr:rowOff>334754</xdr:rowOff>
    </xdr:from>
    <xdr:ext cx="307145" cy="306745"/>
    <xdr:pic>
      <xdr:nvPicPr>
        <xdr:cNvPr id="21" name="Imagen 20" descr="Dedo Clic Aquí PNG transparente - StickPNG">
          <a:extLst>
            <a:ext uri="{FF2B5EF4-FFF2-40B4-BE49-F238E27FC236}">
              <a16:creationId xmlns:a16="http://schemas.microsoft.com/office/drawing/2014/main" id="{00000000-0008-0000-54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76836" y="3137101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145643</xdr:colOff>
      <xdr:row>42</xdr:row>
      <xdr:rowOff>2641571</xdr:rowOff>
    </xdr:from>
    <xdr:to>
      <xdr:col>4</xdr:col>
      <xdr:colOff>2216378</xdr:colOff>
      <xdr:row>42</xdr:row>
      <xdr:rowOff>3011141</xdr:rowOff>
    </xdr:to>
    <xdr:sp macro="" textlink="">
      <xdr:nvSpPr>
        <xdr:cNvPr id="24" name="Rectángulo: esquinas redondeadas 23">
          <a:hlinkClick xmlns:r="http://schemas.openxmlformats.org/officeDocument/2006/relationships" r:id="rId18"/>
          <a:extLst>
            <a:ext uri="{FF2B5EF4-FFF2-40B4-BE49-F238E27FC236}">
              <a16:creationId xmlns:a16="http://schemas.microsoft.com/office/drawing/2014/main" id="{00000000-0008-0000-5400-000018000000}"/>
            </a:ext>
          </a:extLst>
        </xdr:cNvPr>
        <xdr:cNvSpPr/>
      </xdr:nvSpPr>
      <xdr:spPr>
        <a:xfrm>
          <a:off x="9384893" y="41491665"/>
          <a:ext cx="2070735"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201223</xdr:colOff>
      <xdr:row>42</xdr:row>
      <xdr:rowOff>2669694</xdr:rowOff>
    </xdr:from>
    <xdr:ext cx="307145" cy="306745"/>
    <xdr:pic>
      <xdr:nvPicPr>
        <xdr:cNvPr id="25" name="Imagen 24" descr="Dedo Clic Aquí PNG transparente - StickPNG">
          <a:extLst>
            <a:ext uri="{FF2B5EF4-FFF2-40B4-BE49-F238E27FC236}">
              <a16:creationId xmlns:a16="http://schemas.microsoft.com/office/drawing/2014/main" id="{00000000-0008-0000-5400-00001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0473" y="41519788"/>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229643</xdr:colOff>
      <xdr:row>48</xdr:row>
      <xdr:rowOff>31522</xdr:rowOff>
    </xdr:from>
    <xdr:to>
      <xdr:col>4</xdr:col>
      <xdr:colOff>2296568</xdr:colOff>
      <xdr:row>49</xdr:row>
      <xdr:rowOff>152400</xdr:rowOff>
    </xdr:to>
    <xdr:sp macro="" textlink="">
      <xdr:nvSpPr>
        <xdr:cNvPr id="26" name="Rectángulo: esquinas redondeadas 25">
          <a:hlinkClick xmlns:r="http://schemas.openxmlformats.org/officeDocument/2006/relationships" r:id="rId14"/>
          <a:extLst>
            <a:ext uri="{FF2B5EF4-FFF2-40B4-BE49-F238E27FC236}">
              <a16:creationId xmlns:a16="http://schemas.microsoft.com/office/drawing/2014/main" id="{00000000-0008-0000-5400-00001A000000}"/>
            </a:ext>
          </a:extLst>
        </xdr:cNvPr>
        <xdr:cNvSpPr/>
      </xdr:nvSpPr>
      <xdr:spPr>
        <a:xfrm>
          <a:off x="9465083" y="43755082"/>
          <a:ext cx="2066925" cy="334238"/>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246248</xdr:colOff>
      <xdr:row>48</xdr:row>
      <xdr:rowOff>31343</xdr:rowOff>
    </xdr:from>
    <xdr:ext cx="307145" cy="306745"/>
    <xdr:pic>
      <xdr:nvPicPr>
        <xdr:cNvPr id="27" name="Imagen 26" descr="Dedo Clic Aquí PNG transparente - StickPNG">
          <a:extLst>
            <a:ext uri="{FF2B5EF4-FFF2-40B4-BE49-F238E27FC236}">
              <a16:creationId xmlns:a16="http://schemas.microsoft.com/office/drawing/2014/main" id="{00000000-0008-0000-5400-00001B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1688" y="43754903"/>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184785</xdr:colOff>
      <xdr:row>64</xdr:row>
      <xdr:rowOff>2956560</xdr:rowOff>
    </xdr:from>
    <xdr:to>
      <xdr:col>4</xdr:col>
      <xdr:colOff>2251710</xdr:colOff>
      <xdr:row>65</xdr:row>
      <xdr:rowOff>356235</xdr:rowOff>
    </xdr:to>
    <xdr:sp macro="" textlink="">
      <xdr:nvSpPr>
        <xdr:cNvPr id="28" name="Rectángulo: esquinas redondeadas 27">
          <a:hlinkClick xmlns:r="http://schemas.openxmlformats.org/officeDocument/2006/relationships" r:id="rId19"/>
          <a:extLst>
            <a:ext uri="{FF2B5EF4-FFF2-40B4-BE49-F238E27FC236}">
              <a16:creationId xmlns:a16="http://schemas.microsoft.com/office/drawing/2014/main" id="{00000000-0008-0000-5400-00001C000000}"/>
            </a:ext>
          </a:extLst>
        </xdr:cNvPr>
        <xdr:cNvSpPr/>
      </xdr:nvSpPr>
      <xdr:spPr>
        <a:xfrm>
          <a:off x="9424035" y="53696235"/>
          <a:ext cx="2066925" cy="37147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207645</xdr:colOff>
      <xdr:row>65</xdr:row>
      <xdr:rowOff>9525</xdr:rowOff>
    </xdr:from>
    <xdr:ext cx="307145" cy="306745"/>
    <xdr:pic>
      <xdr:nvPicPr>
        <xdr:cNvPr id="29" name="Imagen 28" descr="Dedo Clic Aquí PNG transparente - StickPNG">
          <a:extLst>
            <a:ext uri="{FF2B5EF4-FFF2-40B4-BE49-F238E27FC236}">
              <a16:creationId xmlns:a16="http://schemas.microsoft.com/office/drawing/2014/main" id="{00000000-0008-0000-5400-00001D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46895" y="53721000"/>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130969</xdr:colOff>
      <xdr:row>42</xdr:row>
      <xdr:rowOff>1131093</xdr:rowOff>
    </xdr:from>
    <xdr:to>
      <xdr:col>4</xdr:col>
      <xdr:colOff>2184559</xdr:colOff>
      <xdr:row>42</xdr:row>
      <xdr:rowOff>1489233</xdr:rowOff>
    </xdr:to>
    <xdr:sp macro="" textlink="">
      <xdr:nvSpPr>
        <xdr:cNvPr id="33" name="Rectángulo: esquinas redondeadas 32">
          <a:hlinkClick xmlns:r="http://schemas.openxmlformats.org/officeDocument/2006/relationships" r:id="rId20"/>
          <a:extLst>
            <a:ext uri="{FF2B5EF4-FFF2-40B4-BE49-F238E27FC236}">
              <a16:creationId xmlns:a16="http://schemas.microsoft.com/office/drawing/2014/main" id="{00000000-0008-0000-5400-000021000000}"/>
            </a:ext>
          </a:extLst>
        </xdr:cNvPr>
        <xdr:cNvSpPr/>
      </xdr:nvSpPr>
      <xdr:spPr>
        <a:xfrm>
          <a:off x="9370219" y="39981187"/>
          <a:ext cx="2053590" cy="35814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283369</xdr:colOff>
      <xdr:row>42</xdr:row>
      <xdr:rowOff>1146333</xdr:rowOff>
    </xdr:from>
    <xdr:ext cx="307145" cy="306745"/>
    <xdr:pic>
      <xdr:nvPicPr>
        <xdr:cNvPr id="34" name="Imagen 33" descr="Dedo Clic Aquí PNG transparente - StickPNG">
          <a:extLst>
            <a:ext uri="{FF2B5EF4-FFF2-40B4-BE49-F238E27FC236}">
              <a16:creationId xmlns:a16="http://schemas.microsoft.com/office/drawing/2014/main" id="{00000000-0008-0000-5400-000022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2619" y="3999642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174308</xdr:colOff>
      <xdr:row>61</xdr:row>
      <xdr:rowOff>107158</xdr:rowOff>
    </xdr:from>
    <xdr:to>
      <xdr:col>4</xdr:col>
      <xdr:colOff>2248853</xdr:colOff>
      <xdr:row>62</xdr:row>
      <xdr:rowOff>69058</xdr:rowOff>
    </xdr:to>
    <xdr:sp macro="" textlink="">
      <xdr:nvSpPr>
        <xdr:cNvPr id="35" name="Rectángulo: esquinas redondeadas 34">
          <a:hlinkClick xmlns:r="http://schemas.openxmlformats.org/officeDocument/2006/relationships" r:id="rId21"/>
          <a:extLst>
            <a:ext uri="{FF2B5EF4-FFF2-40B4-BE49-F238E27FC236}">
              <a16:creationId xmlns:a16="http://schemas.microsoft.com/office/drawing/2014/main" id="{00000000-0008-0000-5400-000023000000}"/>
            </a:ext>
          </a:extLst>
        </xdr:cNvPr>
        <xdr:cNvSpPr/>
      </xdr:nvSpPr>
      <xdr:spPr>
        <a:xfrm>
          <a:off x="9413558" y="49696689"/>
          <a:ext cx="2074545" cy="39052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326708</xdr:colOff>
      <xdr:row>61</xdr:row>
      <xdr:rowOff>145258</xdr:rowOff>
    </xdr:from>
    <xdr:ext cx="307145" cy="306745"/>
    <xdr:pic>
      <xdr:nvPicPr>
        <xdr:cNvPr id="36" name="Imagen 35" descr="Dedo Clic Aquí PNG transparente - StickPNG">
          <a:extLst>
            <a:ext uri="{FF2B5EF4-FFF2-40B4-BE49-F238E27FC236}">
              <a16:creationId xmlns:a16="http://schemas.microsoft.com/office/drawing/2014/main" id="{00000000-0008-0000-5400-000024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5958" y="49734789"/>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172403</xdr:colOff>
      <xdr:row>59</xdr:row>
      <xdr:rowOff>31910</xdr:rowOff>
    </xdr:from>
    <xdr:to>
      <xdr:col>4</xdr:col>
      <xdr:colOff>2260283</xdr:colOff>
      <xdr:row>59</xdr:row>
      <xdr:rowOff>426245</xdr:rowOff>
    </xdr:to>
    <xdr:sp macro="" textlink="">
      <xdr:nvSpPr>
        <xdr:cNvPr id="37" name="Rectángulo: esquinas redondeadas 36">
          <a:hlinkClick xmlns:r="http://schemas.openxmlformats.org/officeDocument/2006/relationships" r:id="rId22"/>
          <a:extLst>
            <a:ext uri="{FF2B5EF4-FFF2-40B4-BE49-F238E27FC236}">
              <a16:creationId xmlns:a16="http://schemas.microsoft.com/office/drawing/2014/main" id="{00000000-0008-0000-5400-000025000000}"/>
            </a:ext>
          </a:extLst>
        </xdr:cNvPr>
        <xdr:cNvSpPr/>
      </xdr:nvSpPr>
      <xdr:spPr>
        <a:xfrm>
          <a:off x="9411653" y="48764191"/>
          <a:ext cx="2087880" cy="39433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324803</xdr:colOff>
      <xdr:row>59</xdr:row>
      <xdr:rowOff>70010</xdr:rowOff>
    </xdr:from>
    <xdr:ext cx="307145" cy="306745"/>
    <xdr:pic>
      <xdr:nvPicPr>
        <xdr:cNvPr id="38" name="Imagen 37" descr="Dedo Clic Aquí PNG transparente - StickPNG">
          <a:extLst>
            <a:ext uri="{FF2B5EF4-FFF2-40B4-BE49-F238E27FC236}">
              <a16:creationId xmlns:a16="http://schemas.microsoft.com/office/drawing/2014/main" id="{00000000-0008-0000-5400-000026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4053" y="48802291"/>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166688</xdr:colOff>
      <xdr:row>57</xdr:row>
      <xdr:rowOff>285750</xdr:rowOff>
    </xdr:from>
    <xdr:to>
      <xdr:col>4</xdr:col>
      <xdr:colOff>2262188</xdr:colOff>
      <xdr:row>57</xdr:row>
      <xdr:rowOff>687705</xdr:rowOff>
    </xdr:to>
    <xdr:sp macro="" textlink="">
      <xdr:nvSpPr>
        <xdr:cNvPr id="39" name="Rectángulo: esquinas redondeadas 38">
          <a:hlinkClick xmlns:r="http://schemas.openxmlformats.org/officeDocument/2006/relationships" r:id="rId23"/>
          <a:extLst>
            <a:ext uri="{FF2B5EF4-FFF2-40B4-BE49-F238E27FC236}">
              <a16:creationId xmlns:a16="http://schemas.microsoft.com/office/drawing/2014/main" id="{00000000-0008-0000-5400-000027000000}"/>
            </a:ext>
          </a:extLst>
        </xdr:cNvPr>
        <xdr:cNvSpPr/>
      </xdr:nvSpPr>
      <xdr:spPr>
        <a:xfrm>
          <a:off x="9405938" y="47708344"/>
          <a:ext cx="2095500" cy="40195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319088</xdr:colOff>
      <xdr:row>57</xdr:row>
      <xdr:rowOff>323850</xdr:rowOff>
    </xdr:from>
    <xdr:ext cx="307145" cy="306745"/>
    <xdr:pic>
      <xdr:nvPicPr>
        <xdr:cNvPr id="40" name="Imagen 39" descr="Dedo Clic Aquí PNG transparente - StickPNG">
          <a:extLst>
            <a:ext uri="{FF2B5EF4-FFF2-40B4-BE49-F238E27FC236}">
              <a16:creationId xmlns:a16="http://schemas.microsoft.com/office/drawing/2014/main" id="{00000000-0008-0000-5400-000028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58338" y="47746444"/>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176690</xdr:colOff>
      <xdr:row>52</xdr:row>
      <xdr:rowOff>345281</xdr:rowOff>
    </xdr:from>
    <xdr:to>
      <xdr:col>4</xdr:col>
      <xdr:colOff>2249330</xdr:colOff>
      <xdr:row>53</xdr:row>
      <xdr:rowOff>286226</xdr:rowOff>
    </xdr:to>
    <xdr:sp macro="" textlink="">
      <xdr:nvSpPr>
        <xdr:cNvPr id="41" name="Rectángulo: esquinas redondeadas 40">
          <a:hlinkClick xmlns:r="http://schemas.openxmlformats.org/officeDocument/2006/relationships" r:id="rId24"/>
          <a:extLst>
            <a:ext uri="{FF2B5EF4-FFF2-40B4-BE49-F238E27FC236}">
              <a16:creationId xmlns:a16="http://schemas.microsoft.com/office/drawing/2014/main" id="{00000000-0008-0000-5400-000029000000}"/>
            </a:ext>
          </a:extLst>
        </xdr:cNvPr>
        <xdr:cNvSpPr/>
      </xdr:nvSpPr>
      <xdr:spPr>
        <a:xfrm>
          <a:off x="9415940" y="45362812"/>
          <a:ext cx="2072640" cy="369570"/>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329090</xdr:colOff>
      <xdr:row>52</xdr:row>
      <xdr:rowOff>364331</xdr:rowOff>
    </xdr:from>
    <xdr:ext cx="307145" cy="306745"/>
    <xdr:pic>
      <xdr:nvPicPr>
        <xdr:cNvPr id="42" name="Imagen 41" descr="Dedo Clic Aquí PNG transparente - StickPNG">
          <a:extLst>
            <a:ext uri="{FF2B5EF4-FFF2-40B4-BE49-F238E27FC236}">
              <a16:creationId xmlns:a16="http://schemas.microsoft.com/office/drawing/2014/main" id="{00000000-0008-0000-5400-00002A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68340" y="45381862"/>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154782</xdr:colOff>
      <xdr:row>55</xdr:row>
      <xdr:rowOff>37623</xdr:rowOff>
    </xdr:from>
    <xdr:to>
      <xdr:col>4</xdr:col>
      <xdr:colOff>2238852</xdr:colOff>
      <xdr:row>55</xdr:row>
      <xdr:rowOff>424338</xdr:rowOff>
    </xdr:to>
    <xdr:sp macro="" textlink="">
      <xdr:nvSpPr>
        <xdr:cNvPr id="43" name="Rectángulo: esquinas redondeadas 42">
          <a:hlinkClick xmlns:r="http://schemas.openxmlformats.org/officeDocument/2006/relationships" r:id="rId25"/>
          <a:extLst>
            <a:ext uri="{FF2B5EF4-FFF2-40B4-BE49-F238E27FC236}">
              <a16:creationId xmlns:a16="http://schemas.microsoft.com/office/drawing/2014/main" id="{00000000-0008-0000-5400-00002B000000}"/>
            </a:ext>
          </a:extLst>
        </xdr:cNvPr>
        <xdr:cNvSpPr/>
      </xdr:nvSpPr>
      <xdr:spPr>
        <a:xfrm>
          <a:off x="9394032" y="46817279"/>
          <a:ext cx="2084070" cy="386715"/>
        </a:xfrm>
        <a:prstGeom prst="roundRect">
          <a:avLst/>
        </a:prstGeom>
        <a:solidFill>
          <a:srgbClr val="92D050"/>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r"/>
          <a:r>
            <a:rPr lang="es-ES" sz="1500" b="1">
              <a:solidFill>
                <a:sysClr val="windowText" lastClr="000000"/>
              </a:solidFill>
              <a:latin typeface="Segoe UI" panose="020B0502040204020203" pitchFamily="34" charset="0"/>
              <a:cs typeface="Segoe UI" panose="020B0502040204020203" pitchFamily="34" charset="0"/>
            </a:rPr>
            <a:t>IR</a:t>
          </a:r>
          <a:r>
            <a:rPr lang="es-ES" sz="1500" b="1" baseline="0">
              <a:solidFill>
                <a:sysClr val="windowText" lastClr="000000"/>
              </a:solidFill>
              <a:latin typeface="Segoe UI" panose="020B0502040204020203" pitchFamily="34" charset="0"/>
              <a:cs typeface="Segoe UI" panose="020B0502040204020203" pitchFamily="34" charset="0"/>
            </a:rPr>
            <a:t> A LA NORMA</a:t>
          </a:r>
          <a:endParaRPr lang="es-ES" sz="1500" b="1">
            <a:solidFill>
              <a:sysClr val="windowText" lastClr="000000"/>
            </a:solidFill>
            <a:latin typeface="Segoe UI" panose="020B0502040204020203" pitchFamily="34" charset="0"/>
            <a:cs typeface="Segoe UI" panose="020B0502040204020203" pitchFamily="34" charset="0"/>
          </a:endParaRPr>
        </a:p>
      </xdr:txBody>
    </xdr:sp>
    <xdr:clientData/>
  </xdr:twoCellAnchor>
  <xdr:oneCellAnchor>
    <xdr:from>
      <xdr:col>4</xdr:col>
      <xdr:colOff>247651</xdr:colOff>
      <xdr:row>55</xdr:row>
      <xdr:rowOff>67151</xdr:rowOff>
    </xdr:from>
    <xdr:ext cx="307145" cy="306745"/>
    <xdr:pic>
      <xdr:nvPicPr>
        <xdr:cNvPr id="44" name="Imagen 43" descr="Dedo Clic Aquí PNG transparente - StickPNG">
          <a:extLst>
            <a:ext uri="{FF2B5EF4-FFF2-40B4-BE49-F238E27FC236}">
              <a16:creationId xmlns:a16="http://schemas.microsoft.com/office/drawing/2014/main" id="{00000000-0008-0000-5400-00002C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486901" y="46846807"/>
          <a:ext cx="307145" cy="3067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3831C30C-1DD4-4B71-910D-EB907D3A898D}" name="Tabla4" displayName="Tabla4" ref="A1:A41" totalsRowShown="0" headerRowDxfId="559" dataDxfId="558">
  <autoFilter ref="A1:A41" xr:uid="{3831C30C-1DD4-4B71-910D-EB907D3A898D}"/>
  <tableColumns count="1">
    <tableColumn id="1" xr3:uid="{235C13EE-6F10-42B4-B6D1-444FB86AEE15}" name="SERVICIO" dataDxfId="557"/>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47930403-39D2-4709-B8DF-334924AB1D2F}" name="Servicio" displayName="Servicio" ref="D16" headerRowCount="0" totalsRowShown="0" headerRowDxfId="556" dataDxfId="555" tableBorderDxfId="554">
  <tableColumns count="1">
    <tableColumn id="1" xr3:uid="{BBA3C94D-E15F-44C7-9D8C-63BF20D6C516}" name="SERVICIO" headerRowDxfId="553" dataDxfId="552"/>
  </tableColumns>
  <tableStyleInfo name="TableStyleMedium2" showFirstColumn="0" showLastColumn="0" showRowStripes="0"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2" xr:uid="{D34525D6-C202-483E-A563-168DB8C73750}" name="Tabla543" displayName="Tabla543" ref="B7:E267" totalsRowShown="0" headerRowDxfId="545" dataDxfId="543" headerRowBorderDxfId="544" tableBorderDxfId="542" headerRowCellStyle="Normal 2 3" dataCellStyle="Normal 2 3">
  <autoFilter ref="B7:E267" xr:uid="{C8A2D0E9-E35D-4CAF-BF4D-B5918F4F64F5}">
    <filterColumn colId="0">
      <filters>
        <filter val="TSINF"/>
      </filters>
    </filterColumn>
  </autoFilter>
  <tableColumns count="4">
    <tableColumn id="1" xr3:uid="{F8337D80-2E36-4C96-875F-DDCDDD8A0639}" name="Estandar" dataDxfId="541" dataCellStyle="Normal 2 3"/>
    <tableColumn id="2" xr3:uid="{6BF3A922-1C7A-4737-8093-1AE8C20BEC8C}" name="Criterios" dataDxfId="540" dataCellStyle="Normal 2 3"/>
    <tableColumn id="3" xr3:uid="{3DE95A13-B37A-4F29-94E4-CF120C64E18A}" name="Estado" dataDxfId="539" dataCellStyle="Normal 2 3"/>
    <tableColumn id="4" xr3:uid="{86E03683-75F9-4AC1-890A-903D1A977F72}" name="Comentarios" dataDxfId="538" dataCellStyle="Normal 2 3"/>
  </tableColumns>
  <tableStyleInfo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C8A2D0E9-E35D-4CAF-BF4D-B5918F4F64F5}" name="Tabla5" displayName="Tabla5" ref="B7:E161" totalsRowShown="0" headerRowDxfId="534" dataDxfId="532" headerRowBorderDxfId="533" tableBorderDxfId="531" headerRowCellStyle="Normal 2 3" dataCellStyle="Normal 2 3">
  <autoFilter ref="B7:E161" xr:uid="{C8A2D0E9-E35D-4CAF-BF4D-B5918F4F64F5}">
    <filterColumn colId="0">
      <filters>
        <filter val="CEG_DOT"/>
        <filter val="CEG_INF"/>
      </filters>
    </filterColumn>
  </autoFilter>
  <tableColumns count="4">
    <tableColumn id="1" xr3:uid="{6AC107E4-10A3-476A-B125-CF6FE780E46E}" name="Estandar" dataDxfId="530" dataCellStyle="Normal 2 3"/>
    <tableColumn id="2" xr3:uid="{C66CA47A-0E07-41C4-9A34-83A490567B66}" name="Criterios" dataDxfId="529" dataCellStyle="Normal 2 3"/>
    <tableColumn id="3" xr3:uid="{90588673-31DF-41F3-B651-E3E987205931}" name="Estado" dataDxfId="528" dataCellStyle="Normal 2 3"/>
    <tableColumn id="4" xr3:uid="{E6F957D3-F6A0-4E72-BB5A-78F7234E8320}" name="Comentarios" dataDxfId="527" dataCellStyle="Normal 2 3"/>
  </tableColumns>
  <tableStyleInfo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1DAA67C4-F974-4DAA-A06B-4D16AA10AEED}" name="Tabla6" displayName="Tabla6" ref="B7:E94" totalsRowShown="0" headerRowDxfId="523" dataDxfId="521" headerRowBorderDxfId="522" tableBorderDxfId="520" totalsRowBorderDxfId="519" headerRowCellStyle="Normal 2 3">
  <autoFilter ref="B7:E94" xr:uid="{1DAA67C4-F974-4DAA-A06B-4D16AA10AEED}"/>
  <tableColumns count="4">
    <tableColumn id="1" xr3:uid="{88F2FC14-FA8C-41E2-A22A-743D6F23503A}" name="Estandar" dataDxfId="518" dataCellStyle="Normal 2 3"/>
    <tableColumn id="2" xr3:uid="{29695F14-EDCA-4583-B4E5-4BEC3B413B6E}" name="Criterios" dataDxfId="517" dataCellStyle="Normal 2 3"/>
    <tableColumn id="3" xr3:uid="{1A9B1AC4-F1E4-4479-89F2-DBD790286E09}" name="Estado" dataDxfId="516" dataCellStyle="Normal 2 3"/>
    <tableColumn id="4" xr3:uid="{FBF31D41-29B7-4C83-B37E-12F27E09FA9E}" name="Comentarios" dataDxfId="515" dataCellStyle="Normal 2 3"/>
  </tableColumns>
  <tableStyleInfo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D06E8591-FD80-4C55-A97D-AFD75C87255E}" name="Tabla10" displayName="Tabla10" ref="B7:E84" totalsRowShown="0" headerRowDxfId="511" dataDxfId="509" headerRowBorderDxfId="510" tableBorderDxfId="508" totalsRowBorderDxfId="507">
  <autoFilter ref="B7:E84" xr:uid="{D06E8591-FD80-4C55-A97D-AFD75C87255E}"/>
  <tableColumns count="4">
    <tableColumn id="4" xr3:uid="{BB988046-BDC2-4C7B-A14D-FF2FF68EF959}" name="Estandar" dataDxfId="506" dataCellStyle="Normal 2 3"/>
    <tableColumn id="1" xr3:uid="{CD5EF42C-2D3F-4513-B7AD-7B994CFC0271}" name="Criterios" dataDxfId="505" dataCellStyle="Normal 2 3"/>
    <tableColumn id="2" xr3:uid="{16A8C36A-86A5-41AC-B6FC-BAED5C9A00B4}" name="Estado" dataDxfId="504" dataCellStyle="Normal 2 3"/>
    <tableColumn id="3" xr3:uid="{E8ED4E45-7C75-40FA-AE57-AD5495A7ADC9}" name="Comentarios" dataDxfId="503" dataCellStyle="Normal 2 3"/>
  </tableColumns>
  <tableStyleInfo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2617E669-108F-49B6-AA82-521AD4940AAB}" name="Tabla8" displayName="Tabla8" ref="B7:E56" totalsRowShown="0" headerRowDxfId="499" dataDxfId="498" tableBorderDxfId="497" headerRowCellStyle="Normal 2 3">
  <autoFilter ref="B7:E56" xr:uid="{2617E669-108F-49B6-AA82-521AD4940AAB}"/>
  <tableColumns count="4">
    <tableColumn id="1" xr3:uid="{D08C843F-09FD-4441-A320-4B1B9311F060}" name="Estandar" dataDxfId="496" dataCellStyle="Normal 2 3"/>
    <tableColumn id="2" xr3:uid="{765252B7-4515-49AB-BEF5-2EA0FC80F81E}" name="Criterios" dataDxfId="495" dataCellStyle="Normal 2 3"/>
    <tableColumn id="3" xr3:uid="{7B12F137-DE95-49C4-8607-002E7A677094}" name="Estado" dataDxfId="494" dataCellStyle="Normal 2 3"/>
    <tableColumn id="4" xr3:uid="{4282A6A9-68B6-4822-9DE1-A75490CDE9EB}" name="Comentarios" dataDxfId="493" dataCellStyle="Normal 2 3"/>
  </tableColumns>
  <tableStyleInfo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A7CEC987-E97C-45BF-92D2-8E6C90C0AFDC}" name="Tabla9" displayName="Tabla9" ref="B7:E80" totalsRowShown="0" headerRowDxfId="489" dataDxfId="488" tableBorderDxfId="487" headerRowCellStyle="Normal 2 3">
  <autoFilter ref="B7:E80" xr:uid="{A7CEC987-E97C-45BF-92D2-8E6C90C0AFDC}"/>
  <tableColumns count="4">
    <tableColumn id="1" xr3:uid="{64123812-6F36-47F8-AB68-7CD51F02F75C}" name="Estandar" dataDxfId="486" dataCellStyle="Normal 2 3"/>
    <tableColumn id="2" xr3:uid="{B1762C7E-2F0A-4749-A4A6-A84176E248EA}" name="Criterios" dataDxfId="485" dataCellStyle="Normal 2 3"/>
    <tableColumn id="3" xr3:uid="{B1269D0B-2178-4D01-849F-B39049478B9A}" name="Estado" dataDxfId="484" dataCellStyle="Normal 2 3"/>
    <tableColumn id="4" xr3:uid="{02AF8DE9-F871-4002-A554-A6AAAD3638E0}" name="Comentarios" dataDxfId="483" dataCellStyle="Normal 2 3"/>
  </tableColumns>
  <tableStyleInfo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2348D2FE-F768-49E4-927E-E975D6839894}" name="Tabla11" displayName="Tabla11" ref="B7:E74" totalsRowShown="0" headerRowDxfId="479" dataDxfId="478" tableBorderDxfId="477">
  <autoFilter ref="B7:E74" xr:uid="{2348D2FE-F768-49E4-927E-E975D6839894}"/>
  <tableColumns count="4">
    <tableColumn id="1" xr3:uid="{E7BE0F18-CF7B-4594-ACEA-BB7C3436F328}" name="Estandar" dataDxfId="476" dataCellStyle="Normal 2 3"/>
    <tableColumn id="2" xr3:uid="{293E2785-DC12-4F2E-9FF4-70A28C113D66}" name="Criterios" dataDxfId="475" dataCellStyle="Normal 2 3"/>
    <tableColumn id="3" xr3:uid="{399A7155-821D-4C1A-B50D-3D65032E2F82}" name="Estado" dataDxfId="474" dataCellStyle="Normal 2 3"/>
    <tableColumn id="4" xr3:uid="{96E17131-7AA9-4550-B5C8-EF843953D060}" name="Comentarios" dataDxfId="473" dataCellStyle="Normal 2 3"/>
  </tableColumns>
  <tableStyleInfo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DDCCDBCE-5153-4782-A6E5-6DFABD8F75FB}" name="Tabla12" displayName="Tabla12" ref="B7:E72" totalsRowShown="0" tableBorderDxfId="469">
  <autoFilter ref="B7:E72" xr:uid="{DDCCDBCE-5153-4782-A6E5-6DFABD8F75FB}"/>
  <tableColumns count="4">
    <tableColumn id="1" xr3:uid="{4D4B91A8-D978-407B-923D-4DDD83B323B7}" name="Estandar" dataDxfId="468" dataCellStyle="Normal 2 3"/>
    <tableColumn id="2" xr3:uid="{A938CECA-5A90-4944-9174-7BEA152A41A6}" name="Criterios" dataDxfId="467" dataCellStyle="Normal 2 3"/>
    <tableColumn id="3" xr3:uid="{F6606085-7D5B-4D5E-8261-19C7C5BC347C}" name="Estado" dataDxfId="466" dataCellStyle="Normal 2 3"/>
    <tableColumn id="4" xr3:uid="{1BE8DA85-6C3A-4C22-A58B-C6417F1C41D2}" name="Comentarios" dataDxfId="465" dataCellStyle="Normal 2 3"/>
  </tableColumns>
  <tableStyleInfo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3" xr:uid="{48644B76-2C02-4DBC-A456-0E04C3DDBEE9}" name="Tabla13" displayName="Tabla13" ref="B7:E156" totalsRowShown="0" headerRowDxfId="458" dataDxfId="456" headerRowBorderDxfId="457" tableBorderDxfId="455" headerRowCellStyle="Normal 2 3">
  <autoFilter ref="B7:E156" xr:uid="{48644B76-2C02-4DBC-A456-0E04C3DDBEE9}">
    <filterColumn colId="0">
      <filters>
        <filter val="IDX_DOT"/>
      </filters>
    </filterColumn>
  </autoFilter>
  <tableColumns count="4">
    <tableColumn id="1" xr3:uid="{17DC6750-833E-49C9-8ABE-0F951F92F1BA}" name="Estandar" dataDxfId="454" dataCellStyle="Normal 2 3"/>
    <tableColumn id="2" xr3:uid="{8CEC3152-EB1B-4F70-85A5-1EA3D571F63B}" name="Criterios" dataDxfId="453" dataCellStyle="Normal 2 3"/>
    <tableColumn id="3" xr3:uid="{49E421C3-EFAE-4B21-BA67-03A2009BE948}" name="Estado" dataDxfId="452" dataCellStyle="Normal 2 3"/>
    <tableColumn id="4" xr3:uid="{4159B4C0-CB68-4939-A6CF-B2865C900D29}" name="Comentarios" dataDxfId="451" dataCellStyle="Normal 2 3"/>
  </tableColumns>
  <tableStyleInfo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4" xr:uid="{740789CA-30CD-4DE6-B6E0-60A3050D3781}" name="Tabla14" displayName="Tabla14" ref="B7:E61" totalsRowShown="0" headerRowDxfId="444" dataDxfId="442" headerRowBorderDxfId="443" tableBorderDxfId="441" headerRowCellStyle="Normal 2 3">
  <autoFilter ref="B7:E61" xr:uid="{740789CA-30CD-4DE6-B6E0-60A3050D3781}">
    <filterColumn colId="0">
      <filters>
        <filter val="IDX_DOT"/>
      </filters>
    </filterColumn>
  </autoFilter>
  <tableColumns count="4">
    <tableColumn id="1" xr3:uid="{CB72C190-E63A-4298-BB15-6AE256E42B16}" name="Estandar" dataDxfId="440" dataCellStyle="Normal 2 3"/>
    <tableColumn id="2" xr3:uid="{B65B026C-84EA-48DE-8947-1E4F6E9AED4D}" name="Criterios" dataDxfId="439" dataCellStyle="Normal 2 3"/>
    <tableColumn id="3" xr3:uid="{18888A2D-B1F3-4FE6-9B00-12F0B04D4E70}" name="Estado" dataDxfId="438" dataCellStyle="Normal 2 3"/>
    <tableColumn id="4" xr3:uid="{2ECED460-A281-4346-82AC-AEC00C341C60}" name="Comentarios" dataDxfId="437" dataCellStyle="Normal 2 3"/>
  </tableColumns>
  <tableStyleInfo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5" xr:uid="{82257E22-E373-4AE4-B7DA-6F0EC814DCC1}" name="Tabla15" displayName="Tabla15" ref="B7:E99" totalsRowShown="0" headerRowDxfId="433" dataDxfId="431" headerRowBorderDxfId="432" tableBorderDxfId="430" totalsRowBorderDxfId="429" headerRowCellStyle="Normal 2 3">
  <autoFilter ref="B7:E99" xr:uid="{82257E22-E373-4AE4-B7DA-6F0EC814DCC1}"/>
  <tableColumns count="4">
    <tableColumn id="1" xr3:uid="{117852EF-8E56-4760-B944-5941CCEAC0F9}" name="Estandar" dataDxfId="428" dataCellStyle="Normal 2 3"/>
    <tableColumn id="2" xr3:uid="{78A1523E-3AC9-4383-B290-8753E9148453}" name="Criterios" dataDxfId="427" dataCellStyle="Normal 2 3"/>
    <tableColumn id="3" xr3:uid="{08239B94-6494-464A-A902-09F427E836CA}" name="Estado" dataDxfId="426" dataCellStyle="Normal 2 3"/>
    <tableColumn id="4" xr3:uid="{340397A1-8CC7-4C44-A09E-EA142CF1B586}" name="Comentarios" dataDxfId="425" dataCellStyle="Normal 2 3"/>
  </tableColumns>
  <tableStyleInfo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25BD2ACB-A2A5-4176-9B6B-1C3B14EAD6D8}" name="Tabla16" displayName="Tabla16" ref="B7:E115" totalsRowShown="0" headerRowDxfId="421" dataDxfId="419" headerRowBorderDxfId="420" tableBorderDxfId="418" headerRowCellStyle="Normal 2 3">
  <autoFilter ref="B7:E115" xr:uid="{25BD2ACB-A2A5-4176-9B6B-1C3B14EAD6D8}"/>
  <tableColumns count="4">
    <tableColumn id="1" xr3:uid="{5A373DF4-99BD-48CC-BF86-39C962E865A1}" name="Estandar" dataDxfId="417" dataCellStyle="Normal 2 3"/>
    <tableColumn id="2" xr3:uid="{6D528C80-4759-44F6-B5D3-720DC5E98405}" name="Criterios" dataDxfId="416" dataCellStyle="Normal 2 3"/>
    <tableColumn id="3" xr3:uid="{399F93D5-1A59-4567-B714-DC04E423A8AD}" name="Estado" dataDxfId="415" dataCellStyle="Normal 2 3"/>
    <tableColumn id="4" xr3:uid="{FA822D94-1847-4CED-AFB7-AD8A1952380C}" name="Comentarios" dataDxfId="414" dataCellStyle="Normal 2 3"/>
  </tableColumns>
  <tableStyleInfo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DD6C9D8C-29A8-4E85-9716-69769787BD50}" name="Tabla17" displayName="Tabla17" ref="B7:E107" totalsRowShown="0" headerRowDxfId="410" dataDxfId="408" headerRowBorderDxfId="409" tableBorderDxfId="407" totalsRowBorderDxfId="406" headerRowCellStyle="Normal 2 3">
  <autoFilter ref="B7:E107" xr:uid="{DD6C9D8C-29A8-4E85-9716-69769787BD50}">
    <filterColumn colId="0">
      <filters>
        <filter val="Dotación"/>
        <filter val="Infraestructura"/>
      </filters>
    </filterColumn>
  </autoFilter>
  <tableColumns count="4">
    <tableColumn id="1" xr3:uid="{F92AC590-E64F-4682-8AE9-E6BBC46617BA}" name="Estandar" dataDxfId="405" dataCellStyle="Normal 2 3"/>
    <tableColumn id="2" xr3:uid="{472FC2F8-D866-4753-94E3-F7BBBAE89068}" name="Criterios" dataDxfId="404" dataCellStyle="Normal 2 3"/>
    <tableColumn id="3" xr3:uid="{FA7A49BA-6C2F-4966-A0BB-CAEF16699CAB}" name="Estado" dataDxfId="403" dataCellStyle="Normal 2 3"/>
    <tableColumn id="4" xr3:uid="{8FB19384-5414-40CF-9014-ABE3EFFFABB3}" name="Comentarios" dataDxfId="402" dataCellStyle="Normal 2 3"/>
  </tableColumns>
  <tableStyleInfo showFirstColumn="0" showLastColumn="0" showRowStripes="1" showColumnStripes="0"/>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13B179C4-6246-4092-8986-5703AB84D9B2}" name="Tabla18" displayName="Tabla18" ref="B7:E54" totalsRowShown="0" headerRowDxfId="398" dataDxfId="396" headerRowBorderDxfId="397" tableBorderDxfId="395" totalsRowBorderDxfId="394" headerRowCellStyle="Normal 2 3">
  <autoFilter ref="B7:E54" xr:uid="{13B179C4-6246-4092-8986-5703AB84D9B2}"/>
  <tableColumns count="4">
    <tableColumn id="1" xr3:uid="{E5BFE466-58C6-4DCE-8052-FC32F80F19A1}" name="Estandar" dataDxfId="393" dataCellStyle="Normal 2 3"/>
    <tableColumn id="2" xr3:uid="{39D1B942-F9BB-4856-8BB5-819706B7A7E9}" name="Criterios" dataDxfId="392" dataCellStyle="Normal 2 3"/>
    <tableColumn id="3" xr3:uid="{B1E18FCB-1C85-41A1-945F-4AF25097D627}" name="Estado" dataDxfId="391" dataCellStyle="Normal 2 3"/>
    <tableColumn id="4" xr3:uid="{0A05B05B-B591-4AA7-8A13-10C2428479BA}" name="Comentarios" dataDxfId="390" dataCellStyle="Normal 2 3"/>
  </tableColumns>
  <tableStyleInfo showFirstColumn="0" showLastColumn="0" showRowStripes="1" showColumnStripes="0"/>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9EB3E620-4351-43C3-8F27-B4562251A844}" name="Tabla19" displayName="Tabla19" ref="B7:E119" totalsRowShown="0" headerRowDxfId="386" dataDxfId="384" headerRowBorderDxfId="385" tableBorderDxfId="383" headerRowCellStyle="Normal 2 3">
  <autoFilter ref="B7:E119" xr:uid="{9EB3E620-4351-43C3-8F27-B4562251A844}"/>
  <tableColumns count="4">
    <tableColumn id="1" xr3:uid="{55AAE4E3-9AA7-40CD-A362-6A2EA3FC3392}" name="Estandar" dataDxfId="382" dataCellStyle="Normal 2 3"/>
    <tableColumn id="2" xr3:uid="{763AA5E4-B7F4-447B-B2BC-02AFF87475EB}" name="Criterios" dataDxfId="381" dataCellStyle="Normal 2 3"/>
    <tableColumn id="3" xr3:uid="{2ABD0CA2-FC97-430E-B284-C0A55482063C}" name="Estado" dataDxfId="380" dataCellStyle="Normal 2 3"/>
    <tableColumn id="4" xr3:uid="{A7B1DD49-32E9-4CE0-A477-518EC5A08C2E}" name="Comentarios" dataDxfId="379" dataCellStyle="Normal 2 3"/>
  </tableColumns>
  <tableStyleInfo showFirstColumn="0" showLastColumn="0" showRowStripes="1" showColumnStripes="0"/>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0" xr:uid="{F1B53FB2-DCDE-4C91-A870-9B630EEFBB90}" name="Tabla20" displayName="Tabla20" ref="B7:E50" totalsRowShown="0" headerRowDxfId="375" dataDxfId="374" tableBorderDxfId="373">
  <autoFilter ref="B7:E50" xr:uid="{F1B53FB2-DCDE-4C91-A870-9B630EEFBB90}"/>
  <tableColumns count="4">
    <tableColumn id="1" xr3:uid="{CA2B38A7-EABB-495F-A772-59D24F32BD89}" name="Estandar" dataDxfId="372" dataCellStyle="Normal 2 3"/>
    <tableColumn id="2" xr3:uid="{9F711378-CC97-49D7-B2F0-675624D7ACC3}" name="Criterios" dataDxfId="371" dataCellStyle="Normal 2 3"/>
    <tableColumn id="3" xr3:uid="{2475C5A8-19D2-4D51-A6A6-DA71A90A3B03}" name="Estado" dataDxfId="370" dataCellStyle="Normal 2 3"/>
    <tableColumn id="4" xr3:uid="{9F16114D-0C08-4797-9A8B-D7A02E774293}" name="Comentarios" dataDxfId="369" dataCellStyle="Normal 2 3"/>
  </tableColumns>
  <tableStyleInfo showFirstColumn="0" showLastColumn="0" showRowStripes="1" showColumnStripes="0"/>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1" xr:uid="{E2E44324-0453-4E5B-BED4-1779BCFF6DAE}" name="Tabla21" displayName="Tabla21" ref="B7:E48" totalsRowShown="0" headerRowDxfId="365" dataDxfId="363" headerRowBorderDxfId="364" tableBorderDxfId="362" headerRowCellStyle="Normal 2 3">
  <autoFilter ref="B7:E48" xr:uid="{E2E44324-0453-4E5B-BED4-1779BCFF6DAE}"/>
  <tableColumns count="4">
    <tableColumn id="1" xr3:uid="{6B7D8D6B-7352-4164-B018-FBF4B07DB5E3}" name="Estandar" dataDxfId="361" dataCellStyle="Normal 2 3"/>
    <tableColumn id="2" xr3:uid="{DD3892C4-1D2F-4BD2-B60B-4644C3E29461}" name="Criterios" dataDxfId="360" dataCellStyle="Normal 2 3"/>
    <tableColumn id="3" xr3:uid="{CB62C735-0743-4137-8D5D-97624A71D582}" name="Estado" dataDxfId="359" dataCellStyle="Normal 2 3"/>
    <tableColumn id="4" xr3:uid="{7E957240-12C2-4A99-A5A7-ADA21CEEA993}" name="Comentarios" dataDxfId="358" dataCellStyle="Normal 2 3"/>
  </tableColumns>
  <tableStyleInfo showFirstColumn="0" showLastColumn="0" showRowStripes="1" showColumnStripes="0"/>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2" xr:uid="{125120EC-9446-4839-80E2-AFED25741FC5}" name="Tabla22" displayName="Tabla22" ref="B7:E81" totalsRowShown="0" headerRowDxfId="354" dataDxfId="352" headerRowBorderDxfId="353" tableBorderDxfId="351" headerRowCellStyle="Normal 2 3">
  <autoFilter ref="B7:E81" xr:uid="{125120EC-9446-4839-80E2-AFED25741FC5}"/>
  <tableColumns count="4">
    <tableColumn id="1" xr3:uid="{CE591627-BBF4-4944-9747-ABA1EFEF5C66}" name="Estandar" dataDxfId="350"/>
    <tableColumn id="2" xr3:uid="{4374A98F-8661-488F-ADFF-9DC495E6554F}" name="Criterios" dataDxfId="349"/>
    <tableColumn id="3" xr3:uid="{D90DF968-CDC0-4054-A600-6F17618BA30D}" name="Estado" dataDxfId="348"/>
    <tableColumn id="4" xr3:uid="{332F5D11-4555-4EBB-9B5D-FB5519B7824A}" name="Comentarios" dataDxfId="347"/>
  </tableColumns>
  <tableStyleInfo showFirstColumn="0" showLastColumn="0" showRowStripes="1" showColumnStripes="0"/>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AA0EF9BE-9A56-4E60-AFDD-874C2C116388}" name="Tabla23" displayName="Tabla23" ref="B7:E60" totalsRowShown="0" headerRowDxfId="343" dataDxfId="342" tableBorderDxfId="341">
  <autoFilter ref="B7:E60" xr:uid="{AA0EF9BE-9A56-4E60-AFDD-874C2C116388}"/>
  <tableColumns count="4">
    <tableColumn id="1" xr3:uid="{EAB737B5-CDE0-4E40-87FE-1656C7A85788}" name="Estandar" dataDxfId="340" dataCellStyle="Normal 2 3"/>
    <tableColumn id="2" xr3:uid="{4F8CC0F3-B328-48B0-A3A6-EA0278DC289E}" name="Criterios" dataDxfId="339" dataCellStyle="Normal 2 3"/>
    <tableColumn id="3" xr3:uid="{458BB7B5-B801-4CDF-8EC6-82860D26D3C3}" name="Estado" dataDxfId="338" dataCellStyle="Normal 2 3"/>
    <tableColumn id="4" xr3:uid="{56EC3379-31CE-4E85-9325-5FA13448A8A6}" name="Comentarios" dataDxfId="337" dataCellStyle="Normal 2 3"/>
  </tableColumns>
  <tableStyleInfo showFirstColumn="0" showLastColumn="0" showRowStripes="1" showColumnStripes="0"/>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4" xr:uid="{F25D68DD-0C9A-482D-8E89-23E56C7A05A7}" name="Tabla24" displayName="Tabla24" ref="B7:E55" totalsRowShown="0" headerRowDxfId="333" dataDxfId="331" headerRowBorderDxfId="332" tableBorderDxfId="330" headerRowCellStyle="Normal 2 3">
  <autoFilter ref="B7:E55" xr:uid="{F25D68DD-0C9A-482D-8E89-23E56C7A05A7}"/>
  <tableColumns count="4">
    <tableColumn id="1" xr3:uid="{4CA1EC57-2F5E-4EF4-8164-01455A94011C}" name="Estandar" dataDxfId="329" dataCellStyle="Normal 2 3"/>
    <tableColumn id="2" xr3:uid="{02244D52-8C7C-42A1-B68B-76F51F14ECE2}" name="Criterios" dataDxfId="328"/>
    <tableColumn id="3" xr3:uid="{BC2E507B-C662-4204-BCF8-1502A7BADC3C}" name="Estado" dataDxfId="327" dataCellStyle="Normal 2 3"/>
    <tableColumn id="4" xr3:uid="{1F2D7054-D91A-42B8-B1F1-93979983120B}" name="Comentarios" dataDxfId="326" dataCellStyle="Normal 2 3"/>
  </tableColumns>
  <tableStyleInfo showFirstColumn="0" showLastColumn="0" showRowStripes="1" showColumnStripes="0"/>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BECA935F-0C07-4FAB-8704-2DD7D11AEFC0}" name="Tabla242" displayName="Tabla242" ref="B7:E46" totalsRowShown="0" headerRowDxfId="322" dataDxfId="320" headerRowBorderDxfId="321" tableBorderDxfId="319" headerRowCellStyle="Normal 2 3">
  <autoFilter ref="B7:E46" xr:uid="{F25D68DD-0C9A-482D-8E89-23E56C7A05A7}"/>
  <tableColumns count="4">
    <tableColumn id="1" xr3:uid="{5AA34B91-8056-4D18-B846-BCAE23869363}" name="Estandar" dataDxfId="318" dataCellStyle="Normal 2 3"/>
    <tableColumn id="2" xr3:uid="{EED3A4B7-13AE-4CD1-B2F3-34D2471D8E37}" name="Criterios" dataDxfId="317"/>
    <tableColumn id="3" xr3:uid="{017559BB-9E74-4ACF-82B4-33B85129E0D1}" name="Estado" dataDxfId="316" dataCellStyle="Normal 2 3"/>
    <tableColumn id="4" xr3:uid="{2B500062-BC29-484A-A0C5-9C9FDB3B8BB8}" name="Comentarios" dataDxfId="315" dataCellStyle="Normal 2 3"/>
  </tableColumns>
  <tableStyleInfo showFirstColumn="0" showLastColumn="0" showRowStripes="1" showColumnStripes="0"/>
</table>
</file>

<file path=xl/tables/table2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F8D61875-35BA-4456-BAAB-1DB6DBBC0507}" name="Tabla2423" displayName="Tabla2423" ref="B7:E75" totalsRowShown="0" headerRowDxfId="311" dataDxfId="309" headerRowBorderDxfId="310" tableBorderDxfId="308" headerRowCellStyle="Normal 2 3">
  <autoFilter ref="B7:E75" xr:uid="{F25D68DD-0C9A-482D-8E89-23E56C7A05A7}"/>
  <tableColumns count="4">
    <tableColumn id="1" xr3:uid="{D44F56F4-6155-4F1D-8B21-4E13961A2311}" name="Estandar" dataDxfId="307" dataCellStyle="Normal 2 3"/>
    <tableColumn id="2" xr3:uid="{6E606D31-331B-4118-A3E1-85937792E165}" name="Criterios" dataDxfId="306"/>
    <tableColumn id="3" xr3:uid="{8F303B5C-C1AF-43B9-B5B4-71938E36C995}" name="Estado" dataDxfId="305" dataCellStyle="Normal 2 3"/>
    <tableColumn id="4" xr3:uid="{AF126B43-5162-4147-8C7C-B2D69E3F1018}" name="Comentarios" dataDxfId="304" dataCellStyle="Normal 2 3"/>
  </tableColumns>
  <tableStyleInfo showFirstColumn="0" showLastColumn="0" showRowStripes="1" showColumnStripes="0"/>
</table>
</file>

<file path=xl/tables/table2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B07F2EAA-1883-40AD-8B13-312E9637D9B9}" name="Tabla24234" displayName="Tabla24234" ref="B7:E127" totalsRowShown="0" headerRowDxfId="300" dataDxfId="298" headerRowBorderDxfId="299" tableBorderDxfId="297" headerRowCellStyle="Normal 2 3">
  <autoFilter ref="B7:E127" xr:uid="{F25D68DD-0C9A-482D-8E89-23E56C7A05A7}"/>
  <tableColumns count="4">
    <tableColumn id="1" xr3:uid="{058DBC26-DCD3-4D7B-B925-AECB925A748E}" name="Estandar" dataDxfId="296" dataCellStyle="Normal 2 3"/>
    <tableColumn id="2" xr3:uid="{A870EFFC-D2AE-444C-9111-3A3902B9423F}" name="Criterios" dataDxfId="295" dataCellStyle="Normal 2 3"/>
    <tableColumn id="3" xr3:uid="{B9D6E1A4-775E-4964-8046-0CEC564FB09E}" name="Estado" dataDxfId="294" dataCellStyle="Normal 2 3"/>
    <tableColumn id="4" xr3:uid="{61D400E2-C6E2-4B5E-8674-9D92EED55EF2}" name="Comentarios" dataDxfId="293" dataCellStyle="Normal 2 3"/>
  </tableColumns>
  <tableStyleInfo showFirstColumn="0" showLastColumn="0" showRowStripes="1" showColumnStripes="0"/>
</table>
</file>

<file path=xl/tables/table2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5" xr:uid="{1DD01084-080E-424E-8D8B-37084684B524}" name="Tabla2423426" displayName="Tabla2423426" ref="B7:E266" totalsRowShown="0" headerRowDxfId="289" dataDxfId="287" headerRowBorderDxfId="288" tableBorderDxfId="286" headerRowCellStyle="Normal 2 3">
  <autoFilter ref="B7:E266" xr:uid="{F25D68DD-0C9A-482D-8E89-23E56C7A05A7}"/>
  <tableColumns count="4">
    <tableColumn id="1" xr3:uid="{3BD2F394-629B-491C-8199-F1AB4C781911}" name="Estandar" dataDxfId="285" dataCellStyle="Normal 2 3"/>
    <tableColumn id="2" xr3:uid="{538CBB72-683F-49AF-B4A8-9112ADBC0B1C}" name="Criterios" dataDxfId="284" dataCellStyle="Normal 2 3"/>
    <tableColumn id="3" xr3:uid="{C1DCEDC3-177F-49C6-AF5B-46C8E366D0A9}" name="Estado" dataDxfId="283" dataCellStyle="Normal 2 3"/>
    <tableColumn id="4" xr3:uid="{3659F204-0004-43B9-B1B7-8D2623EF5B63}" name="Comentarios" dataDxfId="282" dataCellStyle="Normal 2 3"/>
  </tableColumns>
  <tableStyleInfo showFirstColumn="0" showLastColumn="0" showRowStripes="1" showColumnStripes="0"/>
</table>
</file>

<file path=xl/tables/table2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6" xr:uid="{F1EF1C6A-AFBC-45E3-B4ED-53288C87EC31}" name="Tabla242342627" displayName="Tabla242342627" ref="B7:E247" totalsRowShown="0" headerRowDxfId="278" dataDxfId="276" headerRowBorderDxfId="277" tableBorderDxfId="275" headerRowCellStyle="Normal 2 3">
  <autoFilter ref="B7:E247" xr:uid="{F25D68DD-0C9A-482D-8E89-23E56C7A05A7}"/>
  <tableColumns count="4">
    <tableColumn id="1" xr3:uid="{496C69AD-37F1-4EAC-81CF-F5BAC48F8DE0}" name="Estandar" dataDxfId="274" dataCellStyle="Normal 2 3"/>
    <tableColumn id="2" xr3:uid="{D18F8223-E86A-45FD-98D3-7EDCC24F0E1A}" name="Criterios" dataDxfId="273" dataCellStyle="Normal 2 3"/>
    <tableColumn id="3" xr3:uid="{E8A63E7C-DF69-4458-9B98-DBF32724E67D}" name="Estado" dataDxfId="272" dataCellStyle="Normal 2 3"/>
    <tableColumn id="4" xr3:uid="{E17F8E68-61E8-4F99-BC9E-28052779729D}" name="Comentarios" dataDxfId="271" dataCellStyle="Normal 2 3"/>
  </tableColumns>
  <tableStyleInfo showFirstColumn="0" showLastColumn="0" showRowStripes="1" showColumnStripes="0"/>
</table>
</file>

<file path=xl/tables/table2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568B265C-B791-49C7-87F2-3A2C32519669}" name="Tabla24234262728" displayName="Tabla24234262728" ref="B7:E89" totalsRowShown="0" headerRowDxfId="267" dataDxfId="265" headerRowBorderDxfId="266" tableBorderDxfId="264" headerRowCellStyle="Normal 2 3">
  <autoFilter ref="B7:E89" xr:uid="{F25D68DD-0C9A-482D-8E89-23E56C7A05A7}"/>
  <tableColumns count="4">
    <tableColumn id="1" xr3:uid="{D730A45C-411A-49F4-AF84-EE8E302EBF9D}" name="Estandar" dataDxfId="263" dataCellStyle="Normal 2 3"/>
    <tableColumn id="2" xr3:uid="{BD1E937D-E073-41B2-9819-D1F950CBD01F}" name="Criterios" dataDxfId="262" dataCellStyle="Normal 2 3"/>
    <tableColumn id="3" xr3:uid="{70D8BE9D-E7F1-406C-BE79-9DFD3B1DDDCD}" name="Estado" dataDxfId="261" dataCellStyle="Normal 2 3"/>
    <tableColumn id="4" xr3:uid="{2CFD44E8-797C-41FC-8483-9DFE3D6F0673}" name="Comentarios" dataDxfId="260" dataCellStyle="Normal 2 3"/>
  </tableColumns>
  <tableStyleInfo showFirstColumn="0" showLastColumn="0" showRowStripes="1" showColumnStripes="0"/>
</table>
</file>

<file path=xl/tables/table2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8" xr:uid="{CC0388AE-A18C-4BEC-97EA-8F9D2B05FC09}" name="Tabla2423426272829" displayName="Tabla2423426272829" ref="B7:E111" totalsRowShown="0" headerRowDxfId="256" dataDxfId="254" headerRowBorderDxfId="255" tableBorderDxfId="253" headerRowCellStyle="Normal 2 3">
  <autoFilter ref="B7:E111" xr:uid="{F25D68DD-0C9A-482D-8E89-23E56C7A05A7}"/>
  <tableColumns count="4">
    <tableColumn id="1" xr3:uid="{EE5114C8-D3DF-4A12-A050-C4776294D89F}" name="Estandar" dataDxfId="252" dataCellStyle="Normal 2 3"/>
    <tableColumn id="2" xr3:uid="{EB7BDE61-0672-4BC4-83D1-7AD6ED3F74B4}" name="Criterios" dataDxfId="251" dataCellStyle="Normal 2 3"/>
    <tableColumn id="3" xr3:uid="{5500F2DD-E0E6-400C-8E1A-10B1C1EA72D0}" name="Estado" dataDxfId="250" dataCellStyle="Normal 2 3"/>
    <tableColumn id="4" xr3:uid="{1AC06D73-276F-4BA1-9ED4-06019AAE8A84}" name="Comentarios" dataDxfId="249" dataCellStyle="Normal 2 3"/>
  </tableColumns>
  <tableStyleInfo showFirstColumn="0" showLastColumn="0" showRowStripes="1" showColumnStripes="0"/>
</table>
</file>

<file path=xl/tables/table3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9" xr:uid="{407D55B8-7D15-4764-B790-290215B18256}" name="Tabla242342627282930" displayName="Tabla242342627282930" ref="B7:E175" totalsRowShown="0" headerRowDxfId="242" headerRowBorderDxfId="241" tableBorderDxfId="240" headerRowCellStyle="Normal 2 3">
  <autoFilter ref="B7:E175" xr:uid="{F25D68DD-0C9A-482D-8E89-23E56C7A05A7}"/>
  <tableColumns count="4">
    <tableColumn id="1" xr3:uid="{4732A41D-55D6-436E-ABC7-AAD64C4A1020}" name="Estandar" dataDxfId="239" dataCellStyle="Normal 2 3"/>
    <tableColumn id="2" xr3:uid="{08A78843-BA2B-4353-B8B5-B3F1093BE042}" name="Criterios" dataDxfId="238" dataCellStyle="Normal 2 3"/>
    <tableColumn id="3" xr3:uid="{18E4C9F1-521C-4262-86B5-DD11BF11F3BD}" name="Estado" dataDxfId="237" dataCellStyle="Normal 2 3"/>
    <tableColumn id="4" xr3:uid="{199C33E7-0636-4993-B99D-C9B76B06A567}" name="Comentarios" dataDxfId="236" dataCellStyle="Normal 2 3"/>
  </tableColumns>
  <tableStyleInfo showFirstColumn="0" showLastColumn="0" showRowStripes="1" showColumnStripes="0"/>
</table>
</file>

<file path=xl/tables/table3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0" xr:uid="{85FCB350-95B8-41EC-B23B-59FF712C96CF}" name="Tabla24234262728293031" displayName="Tabla24234262728293031" ref="B7:E146" totalsRowShown="0" headerRowDxfId="229" headerRowBorderDxfId="228" tableBorderDxfId="227" headerRowCellStyle="Normal 2 3">
  <autoFilter ref="B7:E146" xr:uid="{F25D68DD-0C9A-482D-8E89-23E56C7A05A7}"/>
  <tableColumns count="4">
    <tableColumn id="1" xr3:uid="{B1C7B470-1F02-4039-B2B3-80557F668516}" name="Estandar" dataDxfId="226" dataCellStyle="Normal 2 3"/>
    <tableColumn id="2" xr3:uid="{AB268ADA-356B-4DB7-94B5-5ABEE4AE0DDA}" name="Criterios" dataDxfId="225" dataCellStyle="Normal 2 3"/>
    <tableColumn id="3" xr3:uid="{26B8E2EF-E989-45B5-A981-33E1C88D4F85}" name="Estado" dataDxfId="224" dataCellStyle="Normal 2 3"/>
    <tableColumn id="4" xr3:uid="{415AC792-F96A-4F7A-81F3-05F39485D5D7}" name="Comentarios" dataDxfId="223" dataCellStyle="Normal 2 3"/>
  </tableColumns>
  <tableStyleInfo showFirstColumn="0" showLastColumn="0" showRowStripes="1" showColumnStripes="0"/>
</table>
</file>

<file path=xl/tables/table3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1" xr:uid="{135C3058-8661-4F07-A743-75969B22E316}" name="Tabla2423426272829303132" displayName="Tabla2423426272829303132" ref="B7:E189" totalsRowShown="0" headerRowDxfId="213" dataDxfId="211" headerRowBorderDxfId="212" tableBorderDxfId="210" headerRowCellStyle="Normal 2 3">
  <autoFilter ref="B7:E189" xr:uid="{F25D68DD-0C9A-482D-8E89-23E56C7A05A7}"/>
  <tableColumns count="4">
    <tableColumn id="1" xr3:uid="{2D216BAF-350D-446F-A8D6-B8ACCE1ADF68}" name="Estandar" dataDxfId="209" dataCellStyle="Normal 2 3"/>
    <tableColumn id="2" xr3:uid="{51026F31-D51A-4A02-B723-B5C6D2780C0B}" name="Criterios" dataDxfId="208" dataCellStyle="Normal 2 3"/>
    <tableColumn id="3" xr3:uid="{F517077A-DB87-445C-9ED7-DCFB6FE5491B}" name="Estado" dataDxfId="207" dataCellStyle="Normal 2 3"/>
    <tableColumn id="4" xr3:uid="{6B5B7F7C-FCD4-45E2-8F6D-D03EA5D1CA71}" name="Comentarios" dataDxfId="206" dataCellStyle="Normal 2 3"/>
  </tableColumns>
  <tableStyleInfo showFirstColumn="0" showLastColumn="0" showRowStripes="1" showColumnStripes="0"/>
</table>
</file>

<file path=xl/tables/table3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2" xr:uid="{18EAFD8D-0EB2-4EB7-A651-8D8005A7FAC6}" name="Tabla242342627282930313233" displayName="Tabla242342627282930313233" ref="B7:E161" totalsRowShown="0" headerRowDxfId="193" dataDxfId="191" headerRowBorderDxfId="192" tableBorderDxfId="190" headerRowCellStyle="Normal 2 3">
  <autoFilter ref="B7:E161" xr:uid="{F25D68DD-0C9A-482D-8E89-23E56C7A05A7}">
    <filterColumn colId="0">
      <filters>
        <filter val="CIMA_DOT"/>
      </filters>
    </filterColumn>
  </autoFilter>
  <tableColumns count="4">
    <tableColumn id="1" xr3:uid="{FEA12E11-2154-4903-8B47-8790CD14EEDE}" name="Estandar" dataDxfId="189" dataCellStyle="Normal 2 3"/>
    <tableColumn id="2" xr3:uid="{CEE0EBFA-9942-47B8-83D5-1FBB1A7E2921}" name="Criterios" dataDxfId="188" dataCellStyle="Normal 2 3"/>
    <tableColumn id="3" xr3:uid="{FC1ABABD-D340-4F0E-B58A-FB081786C987}" name="Estado" dataDxfId="187" dataCellStyle="Normal 2 3"/>
    <tableColumn id="4" xr3:uid="{6F77ED50-D536-4F8A-8BF7-03E8059B1AF4}" name="Comentarios" dataDxfId="186" dataCellStyle="Normal 2 3"/>
  </tableColumns>
  <tableStyleInfo showFirstColumn="0" showLastColumn="0" showRowStripes="1" showColumnStripes="0"/>
</table>
</file>

<file path=xl/tables/table3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3" xr:uid="{DFC0F42A-2AD7-473C-979A-8FC469587345}" name="Tabla24234262728293031323334" displayName="Tabla24234262728293031323334" ref="B7:E176" totalsRowShown="0" headerRowDxfId="173" dataDxfId="171" headerRowBorderDxfId="172" tableBorderDxfId="170" headerRowCellStyle="Normal 2 3">
  <autoFilter ref="B7:E176" xr:uid="{F25D68DD-0C9A-482D-8E89-23E56C7A05A7}">
    <filterColumn colId="0">
      <filters>
        <filter val="CIA_DOT"/>
      </filters>
    </filterColumn>
  </autoFilter>
  <tableColumns count="4">
    <tableColumn id="1" xr3:uid="{61BBFD14-E37D-4573-A624-F1925F082EA3}" name="Estandar" dataDxfId="169" dataCellStyle="Normal 2 3"/>
    <tableColumn id="2" xr3:uid="{14BE5886-ACE9-43A2-8372-02820F6185FC}" name="Criterios" dataDxfId="168" dataCellStyle="Normal 2 3"/>
    <tableColumn id="3" xr3:uid="{33495AB3-0CA3-4D2A-9F09-4749A05B825C}" name="Estado" dataDxfId="167" dataCellStyle="Normal 2 3"/>
    <tableColumn id="4" xr3:uid="{6F874FB9-0E73-46D5-8714-B9365279D70E}" name="Comentarios" dataDxfId="166" dataCellStyle="Normal 2 3"/>
  </tableColumns>
  <tableStyleInfo showFirstColumn="0" showLastColumn="0" showRowStripes="1" showColumnStripes="0"/>
</table>
</file>

<file path=xl/tables/table3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4" xr:uid="{6E059EAF-6F30-409E-9A59-3DF4968BA59B}" name="Tabla2423426272829303132333435" displayName="Tabla2423426272829303132333435" ref="B7:E188" totalsRowShown="0" headerRowDxfId="153" dataDxfId="151" headerRowBorderDxfId="152" tableBorderDxfId="150" headerRowCellStyle="Normal 2 3">
  <autoFilter ref="B7:E188" xr:uid="{F25D68DD-0C9A-482D-8E89-23E56C7A05A7}"/>
  <tableColumns count="4">
    <tableColumn id="1" xr3:uid="{65C40918-F347-40B9-809C-1BB7F873FB1B}" name="Estandar" dataDxfId="149" dataCellStyle="Normal 2 3"/>
    <tableColumn id="2" xr3:uid="{70D3B47A-25FC-4CAC-A4A3-9AACD3946173}" name="Criterios" dataDxfId="148" dataCellStyle="Normal 2 3"/>
    <tableColumn id="3" xr3:uid="{3E7FD348-ACAA-40A2-A5EF-302F77C16243}" name="Estado" dataDxfId="147" dataCellStyle="Normal 2 3"/>
    <tableColumn id="4" xr3:uid="{9C5A7B12-2FCF-4302-9318-0A550F38B0B1}" name="Comentarios" dataDxfId="146" dataCellStyle="Normal 2 3"/>
  </tableColumns>
  <tableStyleInfo showFirstColumn="0" showLastColumn="0" showRowStripes="1" showColumnStripes="0"/>
</table>
</file>

<file path=xl/tables/table3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5" xr:uid="{D4D246AD-B22B-47F8-9728-98BC490492E5}" name="Tabla242342627282930313233343536" displayName="Tabla242342627282930313233343536" ref="B7:E226" totalsRowShown="0" headerRowDxfId="133" dataDxfId="131" headerRowBorderDxfId="132" tableBorderDxfId="130" headerRowCellStyle="Normal 2 3">
  <autoFilter ref="B7:E226" xr:uid="{F25D68DD-0C9A-482D-8E89-23E56C7A05A7}"/>
  <tableColumns count="4">
    <tableColumn id="1" xr3:uid="{9DDE683E-D929-49A6-BD32-ADF6140BD2B8}" name="Estandar" dataDxfId="129" dataCellStyle="Normal 2 3"/>
    <tableColumn id="2" xr3:uid="{EBC2C906-B2D2-412F-9C2F-EE41D853E9EF}" name="Criterios" dataDxfId="128" dataCellStyle="Normal 2 3"/>
    <tableColumn id="3" xr3:uid="{E49E2AF5-DF8B-497C-8C4D-94807E88EB6E}" name="Estado" dataDxfId="127" dataCellStyle="Normal 2 3"/>
    <tableColumn id="4" xr3:uid="{6DBDD0F3-BB2A-479F-910B-8C72EC6538D2}" name="Comentarios" dataDxfId="126" dataCellStyle="Normal 2 3"/>
  </tableColumns>
  <tableStyleInfo showFirstColumn="0" showLastColumn="0" showRowStripes="1" showColumnStripes="0"/>
</table>
</file>

<file path=xl/tables/table3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497022E8-18AB-4852-9FF3-A0789C6AF71E}" name="Tabla24234262728293031323334353637" displayName="Tabla24234262728293031323334353637" ref="B7:E166" totalsRowShown="0" headerRowDxfId="113" dataDxfId="111" headerRowBorderDxfId="112" tableBorderDxfId="110" headerRowCellStyle="Normal 2 3">
  <autoFilter ref="B7:E166" xr:uid="{F25D68DD-0C9A-482D-8E89-23E56C7A05A7}"/>
  <tableColumns count="4">
    <tableColumn id="1" xr3:uid="{C8D8F0BD-5282-4997-B29D-A579E269CD84}" name="Estandar" dataDxfId="109" dataCellStyle="Normal 2 3"/>
    <tableColumn id="2" xr3:uid="{B26C891A-860D-4DC4-B0CA-3CE0EECA411B}" name="Criterios" dataDxfId="108" dataCellStyle="Normal 2 3"/>
    <tableColumn id="3" xr3:uid="{872A3CF2-E2F8-4847-8E99-E8C9D2C11DFE}" name="Estado" dataDxfId="107" dataCellStyle="Normal 2 3"/>
    <tableColumn id="4" xr3:uid="{B809504B-72A6-44C3-97B9-F370384EA077}" name="Comentarios" dataDxfId="106" dataCellStyle="Normal 2 3"/>
  </tableColumns>
  <tableStyleInfo showFirstColumn="0" showLastColumn="0" showRowStripes="1" showColumnStripes="0"/>
</table>
</file>

<file path=xl/tables/table3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7" xr:uid="{B0CCCE22-EBA9-4658-BFE2-4EF8F446DAFB}" name="Tabla2423426272829303132333435363738" displayName="Tabla2423426272829303132333435363738" ref="B7:E289" totalsRowShown="0" headerRowDxfId="90" dataDxfId="88" headerRowBorderDxfId="89" tableBorderDxfId="87" headerRowCellStyle="Normal 2 3">
  <autoFilter ref="B7:E289" xr:uid="{F25D68DD-0C9A-482D-8E89-23E56C7A05A7}">
    <filterColumn colId="0">
      <filters>
        <filter val="CX_DOT"/>
      </filters>
    </filterColumn>
  </autoFilter>
  <tableColumns count="4">
    <tableColumn id="1" xr3:uid="{D3A7EF53-7E63-47B2-BCAC-E0188537A865}" name="Estandar" dataDxfId="86" dataCellStyle="Normal 2 3"/>
    <tableColumn id="2" xr3:uid="{A6584B66-D0CF-43D7-A869-CFCE42B14A0D}" name="Criterios" dataDxfId="85" dataCellStyle="Normal 2 3"/>
    <tableColumn id="3" xr3:uid="{2FD14704-091A-486B-AE09-3CE275D98E73}" name="Estado" dataDxfId="84" dataCellStyle="Normal 2 3"/>
    <tableColumn id="4" xr3:uid="{5B730875-A378-4C32-8A6F-EB8ADB6B7928}" name="Comentarios" dataDxfId="83" dataCellStyle="Normal 2 3"/>
  </tableColumns>
  <tableStyleInfo showFirstColumn="0" showLastColumn="0" showRowStripes="1" showColumnStripes="0"/>
</table>
</file>

<file path=xl/tables/table3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8" xr:uid="{2B05707F-7AEE-40B3-A290-FEF97DFDB6F8}" name="Tabla242342627282930313233343536373839" displayName="Tabla242342627282930313233343536373839" ref="B7:E299" totalsRowShown="0" headerRowDxfId="67" dataDxfId="65" headerRowBorderDxfId="66" tableBorderDxfId="64" headerRowCellStyle="Normal 2 3">
  <autoFilter ref="B7:E299" xr:uid="{F25D68DD-0C9A-482D-8E89-23E56C7A05A7}">
    <filterColumn colId="0">
      <filters>
        <filter val="URG_DOT"/>
      </filters>
    </filterColumn>
  </autoFilter>
  <tableColumns count="4">
    <tableColumn id="1" xr3:uid="{5532A6F0-6118-4AEB-B254-4151317F019E}" name="Estandar" dataDxfId="63" dataCellStyle="Normal 2 3"/>
    <tableColumn id="2" xr3:uid="{4A94F39D-D29A-45F2-87DA-73B4FAC7D374}" name="Criterios" dataDxfId="62" dataCellStyle="Normal 2 3"/>
    <tableColumn id="3" xr3:uid="{A3CF8EE4-0107-45EE-82AC-668038242EA1}" name="Estado" dataDxfId="61" dataCellStyle="Normal 2 3"/>
    <tableColumn id="4" xr3:uid="{D0D9CF82-277B-45C5-A10F-C26612AAE5F8}" name="Comentarios" dataDxfId="60" dataCellStyle="Normal 2 3"/>
  </tableColumns>
  <tableStyleInfo showFirstColumn="0" showLastColumn="0" showRowStripes="1" showColumnStripes="0"/>
</table>
</file>

<file path=xl/tables/table4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9" xr:uid="{4EDD1A0C-B5AC-4498-A4DC-64EE98D9BD7D}" name="Tabla24234262728293031323334353637383940" displayName="Tabla24234262728293031323334353637383940" ref="B7:E337" totalsRowShown="0" headerRowDxfId="47" dataDxfId="45" headerRowBorderDxfId="46" tableBorderDxfId="44" headerRowCellStyle="Normal 2 3">
  <autoFilter ref="B7:E337" xr:uid="{F25D68DD-0C9A-482D-8E89-23E56C7A05A7}"/>
  <tableColumns count="4">
    <tableColumn id="1" xr3:uid="{DBC731ED-F421-4E07-A5FD-A99F9BB10405}" name="Estandar" dataDxfId="43" dataCellStyle="Normal 2 3"/>
    <tableColumn id="2" xr3:uid="{6B20C9BC-1449-4288-81C7-55C65232C399}" name="Criterios" dataDxfId="42" dataCellStyle="Normal 2 3"/>
    <tableColumn id="3" xr3:uid="{8F826F34-C88E-43FD-92DD-8E03361C61A9}" name="Estado" dataDxfId="41" dataCellStyle="Normal 2 3"/>
    <tableColumn id="4" xr3:uid="{2B338A66-A3B1-4D0A-809A-A3502B76AD17}" name="Comentarios" dataDxfId="40" dataCellStyle="Normal 2 3"/>
  </tableColumns>
  <tableStyleInfo showFirstColumn="0" showLastColumn="0" showRowStripes="1" showColumnStripes="0"/>
</table>
</file>

<file path=xl/tables/table4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0" xr:uid="{507A0400-309A-45AA-B5DB-B1EA86DCBE06}" name="Tabla2423426272829303132333435363738394041" displayName="Tabla2423426272829303132333435363738394041" ref="B7:E150" totalsRowShown="0" headerRowDxfId="27" dataDxfId="25" headerRowBorderDxfId="26" tableBorderDxfId="24" headerRowCellStyle="Normal 2 3">
  <autoFilter ref="B7:E150" xr:uid="{F25D68DD-0C9A-482D-8E89-23E56C7A05A7}"/>
  <tableColumns count="4">
    <tableColumn id="1" xr3:uid="{3FD9515E-D7CA-47B7-9745-608ACA02CAF8}" name="Estandar" dataDxfId="23" dataCellStyle="Normal 2 3"/>
    <tableColumn id="2" xr3:uid="{5FAA5D8E-5DAB-457C-97C9-92F48738CDA8}" name="Criterios" dataDxfId="22" dataCellStyle="Normal 2 3"/>
    <tableColumn id="3" xr3:uid="{57D50086-E2B0-49EE-8C7E-712D7B99C66C}" name="Estado" dataDxfId="21" dataCellStyle="Normal 2 3"/>
    <tableColumn id="4" xr3:uid="{BE9E3D8B-82ED-4DF7-A53F-8386AA58400E}" name="Comentarios" dataDxfId="20" dataCellStyle="Normal 2 3"/>
  </tableColumns>
  <tableStyleInfo showFirstColumn="0" showLastColumn="0" showRowStripes="1" showColumnStripes="0"/>
</table>
</file>

<file path=xl/tables/table4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1" xr:uid="{93525E53-22D3-452B-95D4-3CE43769E3BC}" name="Tabla2423426272829303132333435363738394042" displayName="Tabla2423426272829303132333435363738394042" ref="B7:E269" totalsRowShown="0" headerRowDxfId="7" dataDxfId="5" headerRowBorderDxfId="6" tableBorderDxfId="4" headerRowCellStyle="Normal 2 3">
  <autoFilter ref="B7:E269" xr:uid="{F25D68DD-0C9A-482D-8E89-23E56C7A05A7}"/>
  <tableColumns count="4">
    <tableColumn id="1" xr3:uid="{B9E74560-F84A-4F05-AC47-A91036C160DE}" name="Estandar" dataDxfId="3" dataCellStyle="Normal 2 3"/>
    <tableColumn id="2" xr3:uid="{739596C7-6EC9-4585-8F78-8966C67D9149}" name="Criterios" dataDxfId="2" dataCellStyle="Normal 2 3"/>
    <tableColumn id="3" xr3:uid="{58A578BB-411D-4084-A058-0843FBA0EB76}" name="Estado" dataDxfId="1" dataCellStyle="Normal 2 3"/>
    <tableColumn id="4" xr3:uid="{93B7EA93-F581-448E-B522-93320531F395}" name="Comentarios" dataDxfId="0" dataCellStyle="Normal 2 3"/>
  </tableColumns>
  <tableStyleInfo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ebextensions/_rels/taskpanes.xml.rels><?xml version="1.0" encoding="UTF-8" standalone="yes"?>
<Relationships xmlns="http://schemas.openxmlformats.org/package/2006/relationships"><Relationship Id="rId1" Type="http://schemas.microsoft.com/office/2011/relationships/webextension" Target="webextension1.xml"/></Relationships>
</file>

<file path=xl/webextensions/taskpanes.xml><?xml version="1.0" encoding="utf-8"?>
<wetp:taskpanes xmlns:wetp="http://schemas.microsoft.com/office/webextensions/taskpanes/2010/11">
  <wetp:taskpane dockstate="right" visibility="0" width="438" row="4">
    <wetp:webextensionref xmlns:r="http://schemas.openxmlformats.org/officeDocument/2006/relationships" r:id="rId1"/>
  </wetp:taskpane>
</wetp:taskpanes>
</file>

<file path=xl/webextensions/webextension1.xml><?xml version="1.0" encoding="utf-8"?>
<we:webextension xmlns:we="http://schemas.microsoft.com/office/webextensions/webextension/2010/11" id="{173051C3-980F-45CA-90CC-DB6CF58D8609}">
  <we:reference id="e504fb41-a92a-4526-b101-542f357b7968" version="2.0.0.2" store="EXCatalog" storeType="EXCatalog"/>
  <we:alternateReferences>
    <we:reference id="WA104381181" version="2.0.0.2" store="es-CO" storeType="OMEX"/>
  </we:alternateReferences>
  <we:properties/>
  <we:bindings/>
  <we:snapshot xmlns:r="http://schemas.openxmlformats.org/officeDocument/2006/relationships"/>
</we:webextension>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table" Target="../tables/table2.xml"/><Relationship Id="rId5" Type="http://schemas.openxmlformats.org/officeDocument/2006/relationships/image" Target="../media/image2.emf"/><Relationship Id="rId4" Type="http://schemas.openxmlformats.org/officeDocument/2006/relationships/control" Target="../activeX/activeX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table" Target="../tables/table4.xml"/><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table" Target="../tables/table5.xml"/><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table" Target="../tables/table6.xml"/><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2" Type="http://schemas.openxmlformats.org/officeDocument/2006/relationships/table" Target="../tables/table7.xml"/><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2" Type="http://schemas.openxmlformats.org/officeDocument/2006/relationships/table" Target="../tables/table8.xml"/><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2" Type="http://schemas.openxmlformats.org/officeDocument/2006/relationships/table" Target="../tables/table9.xml"/><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2" Type="http://schemas.openxmlformats.org/officeDocument/2006/relationships/table" Target="../tables/table10.xml"/><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2" Type="http://schemas.openxmlformats.org/officeDocument/2006/relationships/table" Target="../tables/table11.xml"/><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2" Type="http://schemas.openxmlformats.org/officeDocument/2006/relationships/table" Target="../tables/table12.xml"/><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4.bin"/></Relationships>
</file>

<file path=xl/worksheets/_rels/sheet26.xml.rels><?xml version="1.0" encoding="UTF-8" standalone="yes"?>
<Relationships xmlns="http://schemas.openxmlformats.org/package/2006/relationships"><Relationship Id="rId2" Type="http://schemas.openxmlformats.org/officeDocument/2006/relationships/table" Target="../tables/table13.xml"/><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2" Type="http://schemas.openxmlformats.org/officeDocument/2006/relationships/table" Target="../tables/table14.xml"/><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5.bin"/></Relationships>
</file>

<file path=xl/worksheets/_rels/sheet30.xml.rels><?xml version="1.0" encoding="UTF-8" standalone="yes"?>
<Relationships xmlns="http://schemas.openxmlformats.org/package/2006/relationships"><Relationship Id="rId2" Type="http://schemas.openxmlformats.org/officeDocument/2006/relationships/table" Target="../tables/table15.xml"/><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6.bin"/></Relationships>
</file>

<file path=xl/worksheets/_rels/sheet32.xml.rels><?xml version="1.0" encoding="UTF-8" standalone="yes"?>
<Relationships xmlns="http://schemas.openxmlformats.org/package/2006/relationships"><Relationship Id="rId2" Type="http://schemas.openxmlformats.org/officeDocument/2006/relationships/table" Target="../tables/table16.xml"/><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2" Type="http://schemas.openxmlformats.org/officeDocument/2006/relationships/table" Target="../tables/table17.xml"/><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2" Type="http://schemas.openxmlformats.org/officeDocument/2006/relationships/table" Target="../tables/table18.xml"/><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2" Type="http://schemas.openxmlformats.org/officeDocument/2006/relationships/table" Target="../tables/table19.xml"/><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17.bin"/></Relationships>
</file>

<file path=xl/worksheets/_rels/sheet40.xml.rels><?xml version="1.0" encoding="UTF-8" standalone="yes"?>
<Relationships xmlns="http://schemas.openxmlformats.org/package/2006/relationships"><Relationship Id="rId2" Type="http://schemas.openxmlformats.org/officeDocument/2006/relationships/table" Target="../tables/table20.xml"/><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2" Type="http://schemas.openxmlformats.org/officeDocument/2006/relationships/table" Target="../tables/table21.xml"/><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2" Type="http://schemas.openxmlformats.org/officeDocument/2006/relationships/table" Target="../tables/table22.xml"/><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3" Type="http://schemas.openxmlformats.org/officeDocument/2006/relationships/table" Target="../tables/table23.xml"/><Relationship Id="rId2" Type="http://schemas.openxmlformats.org/officeDocument/2006/relationships/drawing" Target="../drawings/drawing45.xml"/><Relationship Id="rId1" Type="http://schemas.openxmlformats.org/officeDocument/2006/relationships/printerSettings" Target="../printerSettings/printerSettings18.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3" Type="http://schemas.openxmlformats.org/officeDocument/2006/relationships/table" Target="../tables/table24.xml"/><Relationship Id="rId2" Type="http://schemas.openxmlformats.org/officeDocument/2006/relationships/drawing" Target="../drawings/drawing47.xml"/><Relationship Id="rId1" Type="http://schemas.openxmlformats.org/officeDocument/2006/relationships/printerSettings" Target="../printerSettings/printerSettings19.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3" Type="http://schemas.openxmlformats.org/officeDocument/2006/relationships/table" Target="../tables/table25.xml"/><Relationship Id="rId2" Type="http://schemas.openxmlformats.org/officeDocument/2006/relationships/drawing" Target="../drawings/drawing49.xml"/><Relationship Id="rId1" Type="http://schemas.openxmlformats.org/officeDocument/2006/relationships/printerSettings" Target="../printerSettings/printerSettings2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21.bin"/></Relationships>
</file>

<file path=xl/worksheets/_rels/sheet52.xml.rels><?xml version="1.0" encoding="UTF-8" standalone="yes"?>
<Relationships xmlns="http://schemas.openxmlformats.org/package/2006/relationships"><Relationship Id="rId3" Type="http://schemas.openxmlformats.org/officeDocument/2006/relationships/table" Target="../tables/table26.xml"/><Relationship Id="rId2" Type="http://schemas.openxmlformats.org/officeDocument/2006/relationships/drawing" Target="../drawings/drawing51.xml"/><Relationship Id="rId1" Type="http://schemas.openxmlformats.org/officeDocument/2006/relationships/printerSettings" Target="../printerSettings/printerSettings22.bin"/></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3" Type="http://schemas.openxmlformats.org/officeDocument/2006/relationships/table" Target="../tables/table27.xml"/><Relationship Id="rId2" Type="http://schemas.openxmlformats.org/officeDocument/2006/relationships/drawing" Target="../drawings/drawing53.xml"/><Relationship Id="rId1" Type="http://schemas.openxmlformats.org/officeDocument/2006/relationships/printerSettings" Target="../printerSettings/printerSettings23.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3" Type="http://schemas.openxmlformats.org/officeDocument/2006/relationships/table" Target="../tables/table28.xml"/><Relationship Id="rId2" Type="http://schemas.openxmlformats.org/officeDocument/2006/relationships/drawing" Target="../drawings/drawing55.xml"/><Relationship Id="rId1" Type="http://schemas.openxmlformats.org/officeDocument/2006/relationships/printerSettings" Target="../printerSettings/printerSettings24.bin"/></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3" Type="http://schemas.openxmlformats.org/officeDocument/2006/relationships/table" Target="../tables/table29.xml"/><Relationship Id="rId2" Type="http://schemas.openxmlformats.org/officeDocument/2006/relationships/drawing" Target="../drawings/drawing57.xml"/><Relationship Id="rId1" Type="http://schemas.openxmlformats.org/officeDocument/2006/relationships/printerSettings" Target="../printerSettings/printerSettings25.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26.bin"/></Relationships>
</file>

<file path=xl/worksheets/_rels/sheet60.xml.rels><?xml version="1.0" encoding="UTF-8" standalone="yes"?>
<Relationships xmlns="http://schemas.openxmlformats.org/package/2006/relationships"><Relationship Id="rId3" Type="http://schemas.openxmlformats.org/officeDocument/2006/relationships/table" Target="../tables/table30.xml"/><Relationship Id="rId2" Type="http://schemas.openxmlformats.org/officeDocument/2006/relationships/drawing" Target="../drawings/drawing59.xml"/><Relationship Id="rId1" Type="http://schemas.openxmlformats.org/officeDocument/2006/relationships/printerSettings" Target="../printerSettings/printerSettings27.bin"/></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2.xml.rels><?xml version="1.0" encoding="UTF-8" standalone="yes"?>
<Relationships xmlns="http://schemas.openxmlformats.org/package/2006/relationships"><Relationship Id="rId3" Type="http://schemas.openxmlformats.org/officeDocument/2006/relationships/table" Target="../tables/table31.xml"/><Relationship Id="rId2" Type="http://schemas.openxmlformats.org/officeDocument/2006/relationships/drawing" Target="../drawings/drawing61.xml"/><Relationship Id="rId1" Type="http://schemas.openxmlformats.org/officeDocument/2006/relationships/printerSettings" Target="../printerSettings/printerSettings28.bin"/></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4.xml.rels><?xml version="1.0" encoding="UTF-8" standalone="yes"?>
<Relationships xmlns="http://schemas.openxmlformats.org/package/2006/relationships"><Relationship Id="rId3" Type="http://schemas.openxmlformats.org/officeDocument/2006/relationships/table" Target="../tables/table32.xml"/><Relationship Id="rId2" Type="http://schemas.openxmlformats.org/officeDocument/2006/relationships/drawing" Target="../drawings/drawing63.xml"/><Relationship Id="rId1" Type="http://schemas.openxmlformats.org/officeDocument/2006/relationships/printerSettings" Target="../printerSettings/printerSettings29.bin"/></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6.xml.rels><?xml version="1.0" encoding="UTF-8" standalone="yes"?>
<Relationships xmlns="http://schemas.openxmlformats.org/package/2006/relationships"><Relationship Id="rId3" Type="http://schemas.openxmlformats.org/officeDocument/2006/relationships/table" Target="../tables/table33.xml"/><Relationship Id="rId2" Type="http://schemas.openxmlformats.org/officeDocument/2006/relationships/drawing" Target="../drawings/drawing65.xml"/><Relationship Id="rId1" Type="http://schemas.openxmlformats.org/officeDocument/2006/relationships/printerSettings" Target="../printerSettings/printerSettings30.bin"/></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8.xml.rels><?xml version="1.0" encoding="UTF-8" standalone="yes"?>
<Relationships xmlns="http://schemas.openxmlformats.org/package/2006/relationships"><Relationship Id="rId3" Type="http://schemas.openxmlformats.org/officeDocument/2006/relationships/table" Target="../tables/table34.xml"/><Relationship Id="rId2" Type="http://schemas.openxmlformats.org/officeDocument/2006/relationships/drawing" Target="../drawings/drawing67.xml"/><Relationship Id="rId1" Type="http://schemas.openxmlformats.org/officeDocument/2006/relationships/printerSettings" Target="../printerSettings/printerSettings31.bin"/></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0.xml.rels><?xml version="1.0" encoding="UTF-8" standalone="yes"?>
<Relationships xmlns="http://schemas.openxmlformats.org/package/2006/relationships"><Relationship Id="rId3" Type="http://schemas.openxmlformats.org/officeDocument/2006/relationships/table" Target="../tables/table35.xml"/><Relationship Id="rId2" Type="http://schemas.openxmlformats.org/officeDocument/2006/relationships/drawing" Target="../drawings/drawing69.xml"/><Relationship Id="rId1" Type="http://schemas.openxmlformats.org/officeDocument/2006/relationships/printerSettings" Target="../printerSettings/printerSettings32.bin"/></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2.xml.rels><?xml version="1.0" encoding="UTF-8" standalone="yes"?>
<Relationships xmlns="http://schemas.openxmlformats.org/package/2006/relationships"><Relationship Id="rId3" Type="http://schemas.openxmlformats.org/officeDocument/2006/relationships/table" Target="../tables/table36.xml"/><Relationship Id="rId2" Type="http://schemas.openxmlformats.org/officeDocument/2006/relationships/drawing" Target="../drawings/drawing71.xml"/><Relationship Id="rId1" Type="http://schemas.openxmlformats.org/officeDocument/2006/relationships/printerSettings" Target="../printerSettings/printerSettings33.bin"/></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4.xml.rels><?xml version="1.0" encoding="UTF-8" standalone="yes"?>
<Relationships xmlns="http://schemas.openxmlformats.org/package/2006/relationships"><Relationship Id="rId3" Type="http://schemas.openxmlformats.org/officeDocument/2006/relationships/table" Target="../tables/table37.xml"/><Relationship Id="rId2" Type="http://schemas.openxmlformats.org/officeDocument/2006/relationships/drawing" Target="../drawings/drawing73.xml"/><Relationship Id="rId1" Type="http://schemas.openxmlformats.org/officeDocument/2006/relationships/printerSettings" Target="../printerSettings/printerSettings34.bin"/></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6.xml.rels><?xml version="1.0" encoding="UTF-8" standalone="yes"?>
<Relationships xmlns="http://schemas.openxmlformats.org/package/2006/relationships"><Relationship Id="rId3" Type="http://schemas.openxmlformats.org/officeDocument/2006/relationships/table" Target="../tables/table38.xml"/><Relationship Id="rId2" Type="http://schemas.openxmlformats.org/officeDocument/2006/relationships/drawing" Target="../drawings/drawing75.xml"/><Relationship Id="rId1" Type="http://schemas.openxmlformats.org/officeDocument/2006/relationships/printerSettings" Target="../printerSettings/printerSettings35.bin"/></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8.xml.rels><?xml version="1.0" encoding="UTF-8" standalone="yes"?>
<Relationships xmlns="http://schemas.openxmlformats.org/package/2006/relationships"><Relationship Id="rId3" Type="http://schemas.openxmlformats.org/officeDocument/2006/relationships/table" Target="../tables/table39.xml"/><Relationship Id="rId2" Type="http://schemas.openxmlformats.org/officeDocument/2006/relationships/drawing" Target="../drawings/drawing77.xml"/><Relationship Id="rId1" Type="http://schemas.openxmlformats.org/officeDocument/2006/relationships/printerSettings" Target="../printerSettings/printerSettings36.bin"/></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0.xml.rels><?xml version="1.0" encoding="UTF-8" standalone="yes"?>
<Relationships xmlns="http://schemas.openxmlformats.org/package/2006/relationships"><Relationship Id="rId3" Type="http://schemas.openxmlformats.org/officeDocument/2006/relationships/table" Target="../tables/table40.xml"/><Relationship Id="rId2" Type="http://schemas.openxmlformats.org/officeDocument/2006/relationships/drawing" Target="../drawings/drawing79.xml"/><Relationship Id="rId1" Type="http://schemas.openxmlformats.org/officeDocument/2006/relationships/printerSettings" Target="../printerSettings/printerSettings37.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38.bin"/></Relationships>
</file>

<file path=xl/worksheets/_rels/sheet82.xml.rels><?xml version="1.0" encoding="UTF-8" standalone="yes"?>
<Relationships xmlns="http://schemas.openxmlformats.org/package/2006/relationships"><Relationship Id="rId3" Type="http://schemas.openxmlformats.org/officeDocument/2006/relationships/table" Target="../tables/table41.xml"/><Relationship Id="rId2" Type="http://schemas.openxmlformats.org/officeDocument/2006/relationships/drawing" Target="../drawings/drawing81.xml"/><Relationship Id="rId1" Type="http://schemas.openxmlformats.org/officeDocument/2006/relationships/printerSettings" Target="../printerSettings/printerSettings39.bin"/></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4.xml.rels><?xml version="1.0" encoding="UTF-8" standalone="yes"?>
<Relationships xmlns="http://schemas.openxmlformats.org/package/2006/relationships"><Relationship Id="rId3" Type="http://schemas.openxmlformats.org/officeDocument/2006/relationships/table" Target="../tables/table42.xml"/><Relationship Id="rId2" Type="http://schemas.openxmlformats.org/officeDocument/2006/relationships/drawing" Target="../drawings/drawing83.xml"/><Relationship Id="rId1" Type="http://schemas.openxmlformats.org/officeDocument/2006/relationships/printerSettings" Target="../printerSettings/printerSettings40.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84.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51655-0E5C-40CD-BAAB-CEC96B81CCEE}">
  <sheetPr codeName="Hoja6">
    <tabColor theme="8" tint="0.39997558519241921"/>
  </sheetPr>
  <dimension ref="C1:XFC563"/>
  <sheetViews>
    <sheetView showGridLines="0" showRowColHeaders="0" showZeros="0" tabSelected="1" zoomScale="70" zoomScaleNormal="70" workbookViewId="0">
      <selection activeCell="C5" sqref="C5:J5"/>
    </sheetView>
  </sheetViews>
  <sheetFormatPr baseColWidth="10" defaultColWidth="0" defaultRowHeight="16.95" customHeight="1" zeroHeight="1"/>
  <cols>
    <col min="1" max="1" width="14.5546875" style="3" customWidth="1"/>
    <col min="2" max="2" width="0.88671875" style="3" customWidth="1"/>
    <col min="3" max="3" width="19" style="3" customWidth="1"/>
    <col min="4" max="4" width="75.6640625" style="3" customWidth="1"/>
    <col min="5" max="5" width="10.33203125" style="3" customWidth="1"/>
    <col min="6" max="6" width="0.6640625" style="3" customWidth="1"/>
    <col min="7" max="7" width="18.5546875" style="3" customWidth="1"/>
    <col min="8" max="8" width="56.6640625" style="3" customWidth="1"/>
    <col min="9" max="9" width="1.44140625" style="3" customWidth="1"/>
    <col min="10" max="10" width="0.88671875" style="3" customWidth="1"/>
    <col min="11" max="11" width="11.33203125" style="3" customWidth="1"/>
    <col min="12" max="12" width="0" style="3" hidden="1" customWidth="1"/>
    <col min="13" max="26" width="0" style="3" hidden="1"/>
    <col min="27" max="16382" width="11.44140625" style="3" hidden="1"/>
    <col min="16383" max="16383" width="23.6640625" style="3" hidden="1" customWidth="1"/>
    <col min="16384" max="16384" width="6.44140625" style="3" customWidth="1"/>
  </cols>
  <sheetData>
    <row r="1" spans="3:12" ht="16.8"/>
    <row r="2" spans="3:12" ht="16.8"/>
    <row r="3" spans="3:12" ht="16.8"/>
    <row r="4" spans="3:12" ht="16.8"/>
    <row r="5" spans="3:12" ht="87.6" customHeight="1">
      <c r="C5" s="736" t="s">
        <v>122</v>
      </c>
      <c r="D5" s="736"/>
      <c r="E5" s="736"/>
      <c r="F5" s="736"/>
      <c r="G5" s="736"/>
      <c r="H5" s="736"/>
      <c r="I5" s="736"/>
      <c r="J5" s="736"/>
      <c r="L5" s="3" t="s">
        <v>121</v>
      </c>
    </row>
    <row r="6" spans="3:12" ht="37.200000000000003" customHeight="1">
      <c r="C6" s="353"/>
      <c r="D6" s="353"/>
      <c r="E6" s="353"/>
      <c r="F6" s="353"/>
      <c r="G6" s="353"/>
      <c r="H6" s="353"/>
      <c r="I6" s="353"/>
      <c r="J6" s="353"/>
      <c r="K6" s="353"/>
    </row>
    <row r="7" spans="3:12" ht="21" customHeight="1">
      <c r="C7" s="353"/>
      <c r="D7" s="353"/>
      <c r="E7" s="353"/>
      <c r="F7" s="353"/>
      <c r="G7" s="353"/>
      <c r="H7" s="353"/>
      <c r="I7" s="353"/>
      <c r="J7" s="353"/>
      <c r="K7" s="353"/>
    </row>
    <row r="8" spans="3:12" ht="15.6" customHeight="1">
      <c r="C8" s="353"/>
      <c r="D8" s="353"/>
      <c r="E8" s="353"/>
      <c r="F8" s="353"/>
      <c r="G8" s="353"/>
      <c r="H8" s="353"/>
      <c r="I8" s="353"/>
      <c r="J8" s="353"/>
      <c r="K8" s="353"/>
    </row>
    <row r="9" spans="3:12" ht="16.8">
      <c r="C9" s="353"/>
      <c r="D9" s="353"/>
      <c r="E9" s="353"/>
      <c r="F9" s="353"/>
      <c r="G9" s="353"/>
      <c r="H9" s="353"/>
      <c r="I9" s="353"/>
      <c r="J9" s="353"/>
      <c r="K9" s="353"/>
    </row>
    <row r="10" spans="3:12" ht="6.6" customHeight="1">
      <c r="C10" s="353"/>
      <c r="D10" s="353"/>
      <c r="E10" s="353"/>
      <c r="F10" s="353"/>
      <c r="G10" s="353"/>
      <c r="H10" s="353"/>
      <c r="I10" s="353"/>
      <c r="J10" s="353"/>
      <c r="K10" s="353"/>
    </row>
    <row r="11" spans="3:12" ht="1.2" hidden="1" customHeight="1">
      <c r="C11" s="353"/>
      <c r="D11" s="353"/>
      <c r="E11" s="353"/>
      <c r="F11" s="353"/>
      <c r="G11" s="353"/>
      <c r="H11" s="353"/>
      <c r="I11" s="353"/>
      <c r="J11" s="353"/>
      <c r="K11" s="353"/>
    </row>
    <row r="12" spans="3:12" ht="7.95" customHeight="1">
      <c r="C12" s="353"/>
      <c r="D12" s="353"/>
      <c r="E12" s="353"/>
      <c r="F12" s="353"/>
      <c r="G12" s="353"/>
      <c r="H12" s="353"/>
      <c r="I12" s="353"/>
      <c r="J12" s="353"/>
      <c r="K12" s="353"/>
    </row>
    <row r="13" spans="3:12" ht="24.6" customHeight="1">
      <c r="C13" s="353"/>
      <c r="D13" s="353"/>
      <c r="E13" s="353"/>
      <c r="F13" s="353"/>
      <c r="G13" s="353"/>
      <c r="H13" s="353"/>
      <c r="I13" s="353"/>
      <c r="J13" s="353"/>
      <c r="K13" s="353"/>
    </row>
    <row r="14" spans="3:12" ht="6.6" customHeight="1">
      <c r="C14" s="353"/>
      <c r="D14" s="353"/>
      <c r="E14" s="353"/>
      <c r="F14" s="353"/>
      <c r="G14" s="353"/>
      <c r="H14" s="353"/>
      <c r="I14" s="353"/>
      <c r="J14" s="353"/>
      <c r="K14" s="353"/>
    </row>
    <row r="15" spans="3:12" ht="15.6" customHeight="1">
      <c r="C15" s="353"/>
      <c r="D15" s="353"/>
      <c r="E15" s="353"/>
      <c r="F15" s="353"/>
      <c r="G15" s="353"/>
      <c r="H15" s="353"/>
      <c r="I15" s="353"/>
      <c r="J15" s="353"/>
      <c r="K15" s="353"/>
    </row>
    <row r="16" spans="3:12" ht="21" customHeight="1">
      <c r="C16" s="353"/>
      <c r="D16" s="353"/>
      <c r="E16" s="353"/>
      <c r="F16" s="353"/>
      <c r="G16" s="353"/>
      <c r="H16" s="353"/>
      <c r="I16" s="353"/>
      <c r="J16" s="353"/>
      <c r="K16" s="353"/>
    </row>
    <row r="17" spans="3:11" ht="10.95" customHeight="1">
      <c r="C17" s="353"/>
      <c r="D17" s="353"/>
      <c r="E17" s="353"/>
      <c r="F17" s="353"/>
      <c r="G17" s="353"/>
      <c r="H17" s="353"/>
      <c r="I17" s="353"/>
      <c r="J17" s="353"/>
      <c r="K17" s="353"/>
    </row>
    <row r="18" spans="3:11" ht="3.9" customHeight="1">
      <c r="C18" s="353"/>
      <c r="D18" s="353"/>
      <c r="E18" s="353"/>
      <c r="F18" s="353"/>
      <c r="G18" s="353"/>
      <c r="H18" s="353"/>
      <c r="I18" s="353"/>
      <c r="J18" s="353"/>
      <c r="K18" s="353"/>
    </row>
    <row r="19" spans="3:11" ht="6" customHeight="1">
      <c r="C19" s="353"/>
      <c r="D19" s="353"/>
      <c r="E19" s="353"/>
      <c r="F19" s="353"/>
      <c r="G19" s="353"/>
      <c r="H19" s="353"/>
      <c r="I19" s="353"/>
      <c r="J19" s="353"/>
      <c r="K19" s="353"/>
    </row>
    <row r="20" spans="3:11" ht="16.8">
      <c r="C20" s="353"/>
      <c r="D20" s="353"/>
      <c r="E20" s="353"/>
      <c r="F20" s="353"/>
      <c r="G20" s="353"/>
      <c r="H20" s="353"/>
      <c r="I20" s="353"/>
      <c r="J20" s="353"/>
      <c r="K20" s="353"/>
    </row>
    <row r="21" spans="3:11" ht="16.8">
      <c r="C21" s="353"/>
      <c r="D21" s="353"/>
      <c r="E21" s="353"/>
      <c r="F21" s="353"/>
      <c r="G21" s="353"/>
      <c r="H21" s="353"/>
      <c r="I21" s="353"/>
      <c r="J21" s="353"/>
      <c r="K21" s="353"/>
    </row>
    <row r="22" spans="3:11" ht="16.8">
      <c r="C22" s="353"/>
      <c r="D22" s="353"/>
      <c r="E22" s="353"/>
      <c r="F22" s="353"/>
      <c r="G22" s="353"/>
      <c r="H22" s="353"/>
      <c r="I22" s="353"/>
      <c r="J22" s="353"/>
      <c r="K22" s="353"/>
    </row>
    <row r="23" spans="3:11" ht="16.8">
      <c r="C23" s="353"/>
      <c r="D23" s="353"/>
      <c r="E23" s="353"/>
      <c r="F23" s="353"/>
      <c r="G23" s="353"/>
      <c r="H23" s="353"/>
      <c r="I23" s="353"/>
      <c r="J23" s="353"/>
      <c r="K23" s="353"/>
    </row>
    <row r="24" spans="3:11" ht="16.8">
      <c r="C24" s="353"/>
      <c r="D24" s="353"/>
      <c r="E24" s="353"/>
      <c r="F24" s="353"/>
      <c r="G24" s="353"/>
      <c r="H24" s="353"/>
      <c r="I24" s="353"/>
      <c r="J24" s="353"/>
      <c r="K24" s="353"/>
    </row>
    <row r="25" spans="3:11" ht="16.8">
      <c r="C25" s="353"/>
      <c r="D25" s="353"/>
      <c r="E25" s="353"/>
      <c r="F25" s="353"/>
      <c r="G25" s="353"/>
      <c r="H25" s="353"/>
      <c r="I25" s="353"/>
      <c r="J25" s="353"/>
      <c r="K25" s="353"/>
    </row>
    <row r="26" spans="3:11" ht="16.8">
      <c r="C26" s="353"/>
      <c r="D26" s="353"/>
      <c r="E26" s="353"/>
      <c r="F26" s="353"/>
      <c r="G26" s="353"/>
      <c r="H26" s="353"/>
      <c r="I26" s="353"/>
      <c r="J26" s="353"/>
      <c r="K26" s="353"/>
    </row>
    <row r="27" spans="3:11" ht="16.8">
      <c r="C27" s="353"/>
      <c r="D27" s="353"/>
      <c r="E27" s="353"/>
      <c r="F27" s="353"/>
      <c r="G27" s="353"/>
      <c r="H27" s="353"/>
      <c r="I27" s="353"/>
      <c r="J27" s="353"/>
      <c r="K27" s="353"/>
    </row>
    <row r="28" spans="3:11" ht="16.8">
      <c r="C28" s="353"/>
      <c r="D28" s="353"/>
      <c r="E28" s="353"/>
      <c r="F28" s="353"/>
      <c r="G28" s="353"/>
      <c r="H28" s="353"/>
      <c r="I28" s="353"/>
      <c r="J28" s="353"/>
      <c r="K28" s="353"/>
    </row>
    <row r="29" spans="3:11" ht="16.8">
      <c r="C29" s="353"/>
      <c r="D29" s="353"/>
      <c r="E29" s="353"/>
      <c r="F29" s="353"/>
      <c r="G29" s="353"/>
      <c r="H29" s="353"/>
      <c r="I29" s="353"/>
      <c r="J29" s="353"/>
      <c r="K29" s="353"/>
    </row>
    <row r="30" spans="3:11" ht="16.8">
      <c r="C30" s="353"/>
      <c r="D30" s="353"/>
      <c r="E30" s="353"/>
      <c r="F30" s="353"/>
      <c r="G30" s="353"/>
      <c r="H30" s="353"/>
      <c r="I30" s="353"/>
      <c r="J30" s="353"/>
      <c r="K30" s="353"/>
    </row>
    <row r="31" spans="3:11" ht="16.8">
      <c r="C31" s="353"/>
      <c r="D31" s="353"/>
      <c r="E31" s="353"/>
      <c r="F31" s="353"/>
      <c r="G31" s="353"/>
      <c r="H31" s="353"/>
      <c r="I31" s="353"/>
      <c r="J31" s="353"/>
      <c r="K31" s="353"/>
    </row>
    <row r="32" spans="3:11" ht="16.8">
      <c r="C32" s="353"/>
      <c r="D32" s="353"/>
      <c r="E32" s="353"/>
      <c r="F32" s="353"/>
      <c r="G32" s="353"/>
      <c r="H32" s="353"/>
      <c r="I32" s="353"/>
      <c r="J32" s="353"/>
      <c r="K32" s="353"/>
    </row>
    <row r="33" spans="3:11" ht="16.8">
      <c r="C33" s="353"/>
      <c r="D33" s="353"/>
      <c r="E33" s="353"/>
      <c r="F33" s="353"/>
      <c r="G33" s="353"/>
      <c r="H33" s="353"/>
      <c r="I33" s="353"/>
      <c r="J33" s="353"/>
      <c r="K33" s="353"/>
    </row>
    <row r="34" spans="3:11" ht="16.8">
      <c r="C34" s="353"/>
      <c r="D34" s="353"/>
      <c r="E34" s="353"/>
      <c r="F34" s="353"/>
      <c r="G34" s="353"/>
      <c r="H34" s="353"/>
      <c r="I34" s="353"/>
      <c r="J34" s="353"/>
      <c r="K34" s="353"/>
    </row>
    <row r="35" spans="3:11" ht="16.8">
      <c r="C35" s="353"/>
      <c r="D35" s="353"/>
      <c r="E35" s="353"/>
      <c r="F35" s="353"/>
      <c r="G35" s="353"/>
      <c r="H35" s="353"/>
      <c r="I35" s="353"/>
      <c r="J35" s="353"/>
      <c r="K35" s="353"/>
    </row>
    <row r="36" spans="3:11" ht="16.8">
      <c r="C36" s="353"/>
      <c r="D36" s="353"/>
      <c r="E36" s="353"/>
      <c r="F36" s="353"/>
      <c r="G36" s="353"/>
      <c r="H36" s="353"/>
      <c r="I36" s="353"/>
      <c r="J36" s="353"/>
      <c r="K36" s="353"/>
    </row>
    <row r="37" spans="3:11" ht="16.8">
      <c r="C37" s="353"/>
      <c r="D37" s="353"/>
      <c r="E37" s="353"/>
      <c r="F37" s="353"/>
      <c r="G37" s="353"/>
      <c r="H37" s="353"/>
      <c r="I37" s="353"/>
      <c r="J37" s="353"/>
      <c r="K37" s="353"/>
    </row>
    <row r="38" spans="3:11" ht="16.8">
      <c r="C38" s="353"/>
      <c r="D38" s="353"/>
      <c r="E38" s="353"/>
      <c r="F38" s="353"/>
      <c r="G38" s="353"/>
      <c r="H38" s="353"/>
      <c r="I38" s="353"/>
      <c r="J38" s="353"/>
      <c r="K38" s="353"/>
    </row>
    <row r="39" spans="3:11" ht="16.8">
      <c r="C39" s="353"/>
      <c r="D39" s="353"/>
      <c r="E39" s="353"/>
      <c r="F39" s="353"/>
      <c r="G39" s="353"/>
      <c r="H39" s="353"/>
      <c r="I39" s="353"/>
      <c r="J39" s="353"/>
      <c r="K39" s="353"/>
    </row>
    <row r="40" spans="3:11" ht="16.8">
      <c r="C40" s="353"/>
      <c r="D40" s="353"/>
      <c r="E40" s="353"/>
      <c r="F40" s="353"/>
      <c r="G40" s="353"/>
      <c r="H40" s="353"/>
      <c r="I40" s="353"/>
      <c r="J40" s="353"/>
      <c r="K40" s="353"/>
    </row>
    <row r="41" spans="3:11" ht="16.8">
      <c r="C41" s="353"/>
      <c r="D41" s="353"/>
      <c r="E41" s="353"/>
      <c r="F41" s="353"/>
      <c r="G41" s="353"/>
      <c r="H41" s="353"/>
      <c r="I41" s="353"/>
      <c r="J41" s="353"/>
      <c r="K41" s="353"/>
    </row>
    <row r="42" spans="3:11" ht="16.8">
      <c r="C42" s="353"/>
      <c r="D42" s="353"/>
      <c r="E42" s="353"/>
      <c r="F42" s="353"/>
      <c r="G42" s="353"/>
      <c r="H42" s="353"/>
      <c r="I42" s="353"/>
      <c r="J42" s="353"/>
      <c r="K42" s="353"/>
    </row>
    <row r="43" spans="3:11" ht="16.8">
      <c r="C43" s="353"/>
      <c r="D43" s="353"/>
      <c r="E43" s="353"/>
      <c r="F43" s="353"/>
      <c r="G43" s="353"/>
      <c r="H43" s="353"/>
      <c r="I43" s="353"/>
      <c r="J43" s="353"/>
      <c r="K43" s="353"/>
    </row>
    <row r="44" spans="3:11" ht="16.8">
      <c r="C44" s="353"/>
      <c r="D44" s="353"/>
      <c r="E44" s="353"/>
      <c r="F44" s="353"/>
      <c r="G44" s="353"/>
      <c r="H44" s="353"/>
      <c r="I44" s="353"/>
      <c r="J44" s="353"/>
      <c r="K44" s="353"/>
    </row>
    <row r="45" spans="3:11" ht="16.8">
      <c r="C45" s="353"/>
      <c r="D45" s="353"/>
      <c r="E45" s="353"/>
      <c r="F45" s="353"/>
      <c r="G45" s="353"/>
      <c r="H45" s="353"/>
      <c r="I45" s="353"/>
      <c r="J45" s="353"/>
      <c r="K45" s="353"/>
    </row>
    <row r="46" spans="3:11" ht="16.8">
      <c r="C46" s="353"/>
      <c r="D46" s="353"/>
      <c r="E46" s="353"/>
      <c r="F46" s="353"/>
      <c r="G46" s="353"/>
      <c r="H46" s="353"/>
      <c r="I46" s="353"/>
      <c r="J46" s="353"/>
      <c r="K46" s="353"/>
    </row>
    <row r="47" spans="3:11" ht="16.8">
      <c r="C47" s="353"/>
      <c r="D47" s="353"/>
      <c r="E47" s="353"/>
      <c r="F47" s="353"/>
      <c r="G47" s="353"/>
      <c r="H47" s="353"/>
      <c r="I47" s="353"/>
      <c r="J47" s="353"/>
      <c r="K47" s="353"/>
    </row>
    <row r="48" spans="3:11" ht="16.8">
      <c r="C48" s="353"/>
      <c r="D48" s="353"/>
      <c r="E48" s="353"/>
      <c r="F48" s="353"/>
      <c r="G48" s="353"/>
      <c r="H48" s="353"/>
      <c r="I48" s="353"/>
      <c r="J48" s="353"/>
      <c r="K48" s="353"/>
    </row>
    <row r="49" spans="3:11" ht="16.8">
      <c r="C49" s="353"/>
      <c r="D49" s="353"/>
      <c r="E49" s="353"/>
      <c r="F49" s="353"/>
      <c r="G49" s="353"/>
      <c r="H49" s="353"/>
      <c r="I49" s="353"/>
      <c r="J49" s="353"/>
      <c r="K49" s="353"/>
    </row>
    <row r="50" spans="3:11" ht="16.8">
      <c r="C50" s="353"/>
      <c r="D50" s="353"/>
      <c r="E50" s="353"/>
      <c r="F50" s="353"/>
      <c r="G50" s="353"/>
      <c r="H50" s="353"/>
      <c r="I50" s="353"/>
      <c r="J50" s="353"/>
      <c r="K50" s="353"/>
    </row>
    <row r="51" spans="3:11" ht="16.8">
      <c r="C51" s="353"/>
      <c r="D51" s="353"/>
      <c r="E51" s="353"/>
      <c r="F51" s="353"/>
      <c r="G51" s="353"/>
      <c r="H51" s="353"/>
      <c r="I51" s="353"/>
      <c r="J51" s="353"/>
      <c r="K51" s="353"/>
    </row>
    <row r="52" spans="3:11" ht="16.8">
      <c r="C52" s="353"/>
      <c r="D52" s="353"/>
      <c r="E52" s="353"/>
      <c r="F52" s="353"/>
      <c r="G52" s="353"/>
      <c r="H52" s="353"/>
      <c r="I52" s="353"/>
      <c r="J52" s="353"/>
      <c r="K52" s="353"/>
    </row>
    <row r="53" spans="3:11" ht="16.8">
      <c r="C53" s="353"/>
      <c r="D53" s="353"/>
      <c r="E53" s="353"/>
      <c r="F53" s="353"/>
      <c r="G53" s="353"/>
      <c r="H53" s="353"/>
      <c r="I53" s="353"/>
      <c r="J53" s="353"/>
      <c r="K53" s="353"/>
    </row>
    <row r="54" spans="3:11" ht="16.8">
      <c r="C54" s="353"/>
      <c r="D54" s="353"/>
      <c r="E54" s="353"/>
      <c r="F54" s="353"/>
      <c r="G54" s="353"/>
      <c r="H54" s="353"/>
      <c r="I54" s="353"/>
      <c r="J54" s="353"/>
      <c r="K54" s="353"/>
    </row>
    <row r="55" spans="3:11" ht="16.8">
      <c r="C55" s="353"/>
      <c r="D55" s="353"/>
      <c r="E55" s="353"/>
      <c r="F55" s="353"/>
      <c r="G55" s="353"/>
      <c r="H55" s="353"/>
      <c r="I55" s="353"/>
      <c r="J55" s="353"/>
      <c r="K55" s="353"/>
    </row>
    <row r="56" spans="3:11" ht="16.8">
      <c r="C56" s="353"/>
      <c r="D56" s="353"/>
      <c r="E56" s="353"/>
      <c r="F56" s="353"/>
      <c r="G56" s="353"/>
      <c r="H56" s="353"/>
      <c r="I56" s="353"/>
      <c r="J56" s="353"/>
      <c r="K56" s="353"/>
    </row>
    <row r="57" spans="3:11" ht="16.8">
      <c r="C57" s="353"/>
      <c r="D57" s="353"/>
      <c r="E57" s="353"/>
      <c r="F57" s="353"/>
      <c r="G57" s="353"/>
      <c r="H57" s="353"/>
      <c r="I57" s="353"/>
      <c r="J57" s="353"/>
      <c r="K57" s="353"/>
    </row>
    <row r="58" spans="3:11" ht="16.8">
      <c r="C58" s="353"/>
      <c r="D58" s="353"/>
      <c r="E58" s="353"/>
      <c r="F58" s="353"/>
      <c r="G58" s="353"/>
      <c r="H58" s="353"/>
      <c r="I58" s="353"/>
      <c r="J58" s="353"/>
      <c r="K58" s="353"/>
    </row>
    <row r="59" spans="3:11" ht="16.8">
      <c r="C59" s="353"/>
      <c r="D59" s="353"/>
      <c r="E59" s="353"/>
      <c r="F59" s="353"/>
      <c r="G59" s="353"/>
      <c r="H59" s="353"/>
      <c r="I59" s="353"/>
      <c r="J59" s="353"/>
      <c r="K59" s="353"/>
    </row>
    <row r="60" spans="3:11" ht="16.8">
      <c r="C60" s="353"/>
      <c r="D60" s="353"/>
      <c r="E60" s="353"/>
      <c r="F60" s="353"/>
      <c r="G60" s="353"/>
      <c r="H60" s="353"/>
      <c r="I60" s="353"/>
      <c r="J60" s="353"/>
      <c r="K60" s="353"/>
    </row>
    <row r="61" spans="3:11" ht="16.8">
      <c r="C61" s="353"/>
      <c r="D61" s="353"/>
      <c r="E61" s="353"/>
      <c r="F61" s="353"/>
      <c r="G61" s="353"/>
      <c r="H61" s="353"/>
      <c r="I61" s="353"/>
      <c r="J61" s="353"/>
      <c r="K61" s="353"/>
    </row>
    <row r="62" spans="3:11" ht="16.8">
      <c r="C62" s="353"/>
      <c r="D62" s="353"/>
      <c r="E62" s="353"/>
      <c r="F62" s="353"/>
      <c r="G62" s="353"/>
      <c r="H62" s="353"/>
      <c r="I62" s="353"/>
      <c r="J62" s="353"/>
      <c r="K62" s="353"/>
    </row>
    <row r="63" spans="3:11" ht="16.8">
      <c r="C63" s="353"/>
      <c r="D63" s="353"/>
      <c r="E63" s="353"/>
      <c r="F63" s="353"/>
      <c r="G63" s="353"/>
      <c r="H63" s="353"/>
      <c r="I63" s="353"/>
      <c r="J63" s="353"/>
      <c r="K63" s="353"/>
    </row>
    <row r="64" spans="3:11" ht="16.8">
      <c r="C64" s="353"/>
      <c r="D64" s="353"/>
      <c r="E64" s="353"/>
      <c r="F64" s="353"/>
      <c r="G64" s="353"/>
      <c r="H64" s="353"/>
      <c r="I64" s="353"/>
      <c r="J64" s="353"/>
      <c r="K64" s="353"/>
    </row>
    <row r="65" spans="3:11" ht="16.8">
      <c r="C65" s="353"/>
      <c r="D65" s="353"/>
      <c r="E65" s="353"/>
      <c r="F65" s="353"/>
      <c r="G65" s="353"/>
      <c r="H65" s="353"/>
      <c r="I65" s="353"/>
      <c r="J65" s="353"/>
      <c r="K65" s="353"/>
    </row>
    <row r="66" spans="3:11" ht="16.8">
      <c r="C66" s="353"/>
      <c r="D66" s="353"/>
      <c r="E66" s="353"/>
      <c r="F66" s="353"/>
      <c r="G66" s="353"/>
      <c r="H66" s="353"/>
      <c r="I66" s="353"/>
      <c r="J66" s="353"/>
      <c r="K66" s="353"/>
    </row>
    <row r="67" spans="3:11" ht="16.8">
      <c r="C67" s="353"/>
      <c r="D67" s="353"/>
      <c r="E67" s="353"/>
      <c r="F67" s="353"/>
      <c r="G67" s="353"/>
      <c r="H67" s="353"/>
      <c r="I67" s="353"/>
      <c r="J67" s="353"/>
      <c r="K67" s="353"/>
    </row>
    <row r="68" spans="3:11" ht="16.8">
      <c r="C68" s="353"/>
      <c r="D68" s="353"/>
      <c r="E68" s="353"/>
      <c r="F68" s="353"/>
      <c r="G68" s="353"/>
      <c r="H68" s="353"/>
      <c r="I68" s="353"/>
      <c r="J68" s="353"/>
      <c r="K68" s="353"/>
    </row>
    <row r="69" spans="3:11" ht="16.8">
      <c r="C69" s="353"/>
      <c r="D69" s="353"/>
      <c r="E69" s="353"/>
      <c r="F69" s="353"/>
      <c r="G69" s="353"/>
      <c r="H69" s="353"/>
      <c r="I69" s="353"/>
      <c r="J69" s="353"/>
      <c r="K69" s="353"/>
    </row>
    <row r="70" spans="3:11" ht="16.8">
      <c r="C70" s="353"/>
      <c r="D70" s="353"/>
      <c r="E70" s="353"/>
      <c r="F70" s="353"/>
      <c r="G70" s="353"/>
      <c r="H70" s="353"/>
      <c r="I70" s="353"/>
      <c r="J70" s="353"/>
      <c r="K70" s="353"/>
    </row>
    <row r="71" spans="3:11" ht="16.8">
      <c r="C71" s="353"/>
      <c r="D71" s="353"/>
      <c r="E71" s="353"/>
      <c r="F71" s="353"/>
      <c r="G71" s="353"/>
      <c r="H71" s="353"/>
      <c r="I71" s="353"/>
      <c r="J71" s="353"/>
      <c r="K71" s="353"/>
    </row>
    <row r="72" spans="3:11" ht="16.8">
      <c r="C72" s="353"/>
      <c r="D72" s="353"/>
      <c r="E72" s="353"/>
      <c r="F72" s="353"/>
      <c r="G72" s="353"/>
      <c r="H72" s="353"/>
      <c r="I72" s="353"/>
      <c r="J72" s="353"/>
      <c r="K72" s="353"/>
    </row>
    <row r="73" spans="3:11" ht="16.8">
      <c r="C73" s="353"/>
      <c r="D73" s="353"/>
      <c r="E73" s="353"/>
      <c r="F73" s="353"/>
      <c r="G73" s="353"/>
      <c r="H73" s="353"/>
      <c r="I73" s="353"/>
      <c r="J73" s="353"/>
      <c r="K73" s="353"/>
    </row>
    <row r="74" spans="3:11" ht="16.8">
      <c r="C74" s="353"/>
      <c r="D74" s="353"/>
      <c r="E74" s="353"/>
      <c r="F74" s="353"/>
      <c r="G74" s="353"/>
      <c r="H74" s="353"/>
      <c r="I74" s="353"/>
      <c r="J74" s="353"/>
      <c r="K74" s="353"/>
    </row>
    <row r="75" spans="3:11" ht="16.8">
      <c r="C75" s="353"/>
      <c r="E75" s="353"/>
      <c r="F75" s="353"/>
      <c r="G75" s="353"/>
      <c r="H75" s="353"/>
      <c r="I75" s="353"/>
      <c r="J75" s="353"/>
      <c r="K75" s="353"/>
    </row>
    <row r="76" spans="3:11" ht="16.8" hidden="1">
      <c r="C76" s="353"/>
      <c r="D76" s="353"/>
      <c r="E76" s="353"/>
      <c r="F76" s="353"/>
      <c r="G76" s="353"/>
      <c r="H76" s="353"/>
      <c r="I76" s="353"/>
      <c r="J76" s="353"/>
      <c r="K76" s="353"/>
    </row>
    <row r="77" spans="3:11" ht="16.8" hidden="1">
      <c r="C77" s="353"/>
      <c r="D77" s="353"/>
      <c r="E77" s="353"/>
      <c r="F77" s="353"/>
      <c r="G77" s="353"/>
      <c r="H77" s="353"/>
      <c r="I77" s="353"/>
      <c r="J77" s="353"/>
      <c r="K77" s="353"/>
    </row>
    <row r="78" spans="3:11" ht="16.8" hidden="1">
      <c r="C78" s="353"/>
      <c r="D78" s="353"/>
      <c r="E78" s="353"/>
      <c r="F78" s="353"/>
      <c r="G78" s="353"/>
      <c r="H78" s="353"/>
      <c r="I78" s="353"/>
      <c r="J78" s="353"/>
      <c r="K78" s="353"/>
    </row>
    <row r="79" spans="3:11" ht="16.8" hidden="1">
      <c r="C79" s="353"/>
      <c r="D79" s="353"/>
      <c r="E79" s="353"/>
      <c r="F79" s="353"/>
      <c r="G79" s="353"/>
      <c r="H79" s="353"/>
      <c r="I79" s="353"/>
      <c r="J79" s="353"/>
      <c r="K79" s="353"/>
    </row>
    <row r="80" spans="3:11" ht="16.8" hidden="1">
      <c r="C80" s="353"/>
      <c r="D80" s="353"/>
      <c r="E80" s="353"/>
      <c r="F80" s="353"/>
      <c r="G80" s="353"/>
      <c r="H80" s="353"/>
      <c r="I80" s="353"/>
      <c r="J80" s="353"/>
      <c r="K80" s="353"/>
    </row>
    <row r="81" spans="3:11" ht="16.8" hidden="1">
      <c r="C81" s="353"/>
      <c r="D81" s="353"/>
      <c r="E81" s="353"/>
      <c r="F81" s="353"/>
      <c r="G81" s="353"/>
      <c r="H81" s="353"/>
      <c r="I81" s="353"/>
      <c r="J81" s="353"/>
      <c r="K81" s="353"/>
    </row>
    <row r="82" spans="3:11" ht="16.8" hidden="1">
      <c r="C82" s="353"/>
      <c r="D82" s="353"/>
      <c r="E82" s="353"/>
      <c r="F82" s="353"/>
      <c r="G82" s="353"/>
      <c r="H82" s="353"/>
      <c r="I82" s="353"/>
      <c r="J82" s="353"/>
      <c r="K82" s="353"/>
    </row>
    <row r="83" spans="3:11" ht="16.8" hidden="1">
      <c r="C83" s="353"/>
      <c r="D83" s="353"/>
      <c r="E83" s="353"/>
      <c r="F83" s="353"/>
      <c r="G83" s="353"/>
      <c r="H83" s="353"/>
      <c r="I83" s="353"/>
      <c r="J83" s="353"/>
      <c r="K83" s="353"/>
    </row>
    <row r="84" spans="3:11" ht="16.8" hidden="1">
      <c r="C84" s="353"/>
      <c r="D84" s="353"/>
      <c r="E84" s="353"/>
      <c r="F84" s="353"/>
      <c r="G84" s="353"/>
      <c r="H84" s="353"/>
      <c r="I84" s="353"/>
      <c r="J84" s="353"/>
      <c r="K84" s="353"/>
    </row>
    <row r="85" spans="3:11" ht="16.8" hidden="1">
      <c r="C85" s="353"/>
      <c r="D85" s="353"/>
      <c r="E85" s="353"/>
      <c r="F85" s="353"/>
      <c r="G85" s="353"/>
      <c r="H85" s="353"/>
      <c r="I85" s="353"/>
      <c r="J85" s="353"/>
      <c r="K85" s="353"/>
    </row>
    <row r="86" spans="3:11" ht="16.8" hidden="1">
      <c r="C86" s="353"/>
      <c r="D86" s="353"/>
      <c r="E86" s="353"/>
      <c r="F86" s="353"/>
      <c r="G86" s="353"/>
      <c r="H86" s="353"/>
      <c r="I86" s="353"/>
      <c r="J86" s="353"/>
      <c r="K86" s="353"/>
    </row>
    <row r="87" spans="3:11" ht="16.8" hidden="1">
      <c r="C87" s="353"/>
      <c r="D87" s="353"/>
      <c r="E87" s="353"/>
      <c r="F87" s="353"/>
      <c r="G87" s="353"/>
      <c r="H87" s="353"/>
      <c r="I87" s="353"/>
      <c r="J87" s="353"/>
      <c r="K87" s="353"/>
    </row>
    <row r="88" spans="3:11" ht="16.8" hidden="1">
      <c r="C88" s="353"/>
      <c r="D88" s="353"/>
      <c r="E88" s="353"/>
      <c r="F88" s="353"/>
      <c r="G88" s="353"/>
      <c r="H88" s="353"/>
      <c r="I88" s="353"/>
      <c r="J88" s="353"/>
      <c r="K88" s="353"/>
    </row>
    <row r="89" spans="3:11" ht="16.8" hidden="1">
      <c r="C89" s="353"/>
      <c r="D89" s="353"/>
      <c r="E89" s="353"/>
      <c r="F89" s="353"/>
      <c r="G89" s="353"/>
      <c r="H89" s="353"/>
      <c r="I89" s="353"/>
      <c r="J89" s="353"/>
      <c r="K89" s="353"/>
    </row>
    <row r="90" spans="3:11" ht="16.8" hidden="1">
      <c r="C90" s="353"/>
      <c r="D90" s="353"/>
      <c r="E90" s="353"/>
      <c r="F90" s="353"/>
      <c r="G90" s="353"/>
      <c r="H90" s="353"/>
      <c r="I90" s="353"/>
      <c r="J90" s="353"/>
      <c r="K90" s="353"/>
    </row>
    <row r="91" spans="3:11" ht="16.8" hidden="1">
      <c r="C91" s="353"/>
      <c r="D91" s="353"/>
      <c r="E91" s="353"/>
      <c r="F91" s="353"/>
      <c r="G91" s="353"/>
      <c r="H91" s="353"/>
      <c r="I91" s="353"/>
      <c r="J91" s="353"/>
      <c r="K91" s="353"/>
    </row>
    <row r="92" spans="3:11" ht="16.8" hidden="1">
      <c r="C92" s="353"/>
      <c r="D92" s="353"/>
      <c r="E92" s="353"/>
      <c r="F92" s="353"/>
      <c r="G92" s="353"/>
      <c r="H92" s="353"/>
      <c r="I92" s="353"/>
      <c r="J92" s="353"/>
      <c r="K92" s="353"/>
    </row>
    <row r="93" spans="3:11" ht="16.8" hidden="1">
      <c r="C93" s="353"/>
      <c r="D93" s="353"/>
      <c r="E93" s="353"/>
      <c r="F93" s="353"/>
      <c r="G93" s="353"/>
      <c r="H93" s="353"/>
      <c r="I93" s="353"/>
      <c r="J93" s="353"/>
      <c r="K93" s="353"/>
    </row>
    <row r="94" spans="3:11" ht="16.8" hidden="1">
      <c r="C94" s="353"/>
      <c r="D94" s="353"/>
      <c r="E94" s="353"/>
      <c r="F94" s="353"/>
      <c r="G94" s="353"/>
      <c r="H94" s="353"/>
      <c r="I94" s="353"/>
      <c r="J94" s="353"/>
      <c r="K94" s="353"/>
    </row>
    <row r="95" spans="3:11" ht="16.8" hidden="1">
      <c r="C95" s="353"/>
      <c r="D95" s="353"/>
      <c r="E95" s="353"/>
      <c r="F95" s="353"/>
      <c r="G95" s="353"/>
      <c r="H95" s="353"/>
      <c r="I95" s="353"/>
      <c r="J95" s="353"/>
      <c r="K95" s="353"/>
    </row>
    <row r="96" spans="3:11" ht="16.8" hidden="1">
      <c r="C96" s="353"/>
      <c r="D96" s="353"/>
      <c r="E96" s="353"/>
      <c r="F96" s="353"/>
      <c r="G96" s="353"/>
      <c r="H96" s="353"/>
      <c r="I96" s="353"/>
      <c r="J96" s="353"/>
      <c r="K96" s="353"/>
    </row>
    <row r="97" spans="3:11" ht="16.8" hidden="1">
      <c r="C97" s="353"/>
      <c r="D97" s="353"/>
      <c r="E97" s="353"/>
      <c r="F97" s="353"/>
      <c r="G97" s="353"/>
      <c r="H97" s="353"/>
      <c r="I97" s="353"/>
      <c r="J97" s="353"/>
      <c r="K97" s="353"/>
    </row>
    <row r="98" spans="3:11" ht="16.8" hidden="1">
      <c r="C98" s="353"/>
      <c r="D98" s="353"/>
      <c r="E98" s="353"/>
      <c r="F98" s="353"/>
      <c r="G98" s="353"/>
      <c r="H98" s="353"/>
      <c r="I98" s="353"/>
      <c r="J98" s="353"/>
      <c r="K98" s="353"/>
    </row>
    <row r="99" spans="3:11" ht="16.8" hidden="1">
      <c r="C99" s="353"/>
      <c r="D99" s="353"/>
      <c r="E99" s="353"/>
      <c r="F99" s="353"/>
      <c r="G99" s="353"/>
      <c r="H99" s="353"/>
      <c r="I99" s="353"/>
      <c r="J99" s="353"/>
      <c r="K99" s="353"/>
    </row>
    <row r="100" spans="3:11" ht="16.8" hidden="1">
      <c r="C100" s="353"/>
      <c r="D100" s="353"/>
      <c r="E100" s="353"/>
      <c r="F100" s="353"/>
      <c r="G100" s="353"/>
      <c r="H100" s="353"/>
      <c r="I100" s="353"/>
      <c r="J100" s="353"/>
      <c r="K100" s="353"/>
    </row>
    <row r="101" spans="3:11" ht="16.8" hidden="1">
      <c r="C101" s="353"/>
      <c r="D101" s="353"/>
      <c r="E101" s="353"/>
      <c r="F101" s="353"/>
      <c r="G101" s="353"/>
      <c r="H101" s="353"/>
      <c r="I101" s="353"/>
      <c r="J101" s="353"/>
      <c r="K101" s="353"/>
    </row>
    <row r="102" spans="3:11" ht="16.8" hidden="1">
      <c r="C102" s="353"/>
      <c r="D102" s="353"/>
      <c r="E102" s="353"/>
      <c r="F102" s="353"/>
      <c r="G102" s="353"/>
      <c r="H102" s="353"/>
      <c r="I102" s="353"/>
      <c r="J102" s="353"/>
      <c r="K102" s="353"/>
    </row>
    <row r="103" spans="3:11" ht="16.8" hidden="1">
      <c r="C103" s="353"/>
      <c r="D103" s="353"/>
      <c r="E103" s="353"/>
      <c r="F103" s="353"/>
      <c r="G103" s="353"/>
      <c r="H103" s="353"/>
      <c r="I103" s="353"/>
      <c r="J103" s="353"/>
      <c r="K103" s="353"/>
    </row>
    <row r="104" spans="3:11" ht="16.8" hidden="1">
      <c r="C104" s="353"/>
      <c r="D104" s="353"/>
      <c r="E104" s="353"/>
      <c r="F104" s="353"/>
      <c r="G104" s="353"/>
      <c r="H104" s="353"/>
      <c r="I104" s="353"/>
      <c r="J104" s="353"/>
      <c r="K104" s="353"/>
    </row>
    <row r="105" spans="3:11" ht="16.8" hidden="1">
      <c r="C105" s="353"/>
      <c r="D105" s="353"/>
      <c r="E105" s="353"/>
      <c r="F105" s="353"/>
      <c r="G105" s="353"/>
      <c r="H105" s="353"/>
      <c r="I105" s="353"/>
      <c r="J105" s="353"/>
      <c r="K105" s="353"/>
    </row>
    <row r="106" spans="3:11" ht="16.8" hidden="1">
      <c r="C106" s="353"/>
      <c r="D106" s="353"/>
      <c r="E106" s="353"/>
      <c r="F106" s="353"/>
      <c r="G106" s="353"/>
      <c r="H106" s="353"/>
      <c r="I106" s="353"/>
      <c r="J106" s="353"/>
      <c r="K106" s="353"/>
    </row>
    <row r="107" spans="3:11" ht="16.8" hidden="1">
      <c r="C107" s="353"/>
      <c r="D107" s="353"/>
      <c r="E107" s="353"/>
      <c r="F107" s="353"/>
      <c r="G107" s="353"/>
      <c r="H107" s="353"/>
      <c r="I107" s="353"/>
      <c r="J107" s="353"/>
      <c r="K107" s="353"/>
    </row>
    <row r="108" spans="3:11" ht="16.8" hidden="1">
      <c r="C108" s="353"/>
      <c r="D108" s="353"/>
      <c r="E108" s="353"/>
      <c r="F108" s="353"/>
      <c r="G108" s="353"/>
      <c r="H108" s="353"/>
      <c r="I108" s="353"/>
      <c r="J108" s="353"/>
      <c r="K108" s="353"/>
    </row>
    <row r="109" spans="3:11" ht="16.8" hidden="1">
      <c r="C109" s="353"/>
      <c r="D109" s="353"/>
      <c r="E109" s="353"/>
      <c r="F109" s="353"/>
      <c r="G109" s="353"/>
      <c r="H109" s="353"/>
      <c r="I109" s="353"/>
      <c r="J109" s="353"/>
      <c r="K109" s="353"/>
    </row>
    <row r="110" spans="3:11" ht="16.8" hidden="1">
      <c r="C110" s="353"/>
      <c r="D110" s="353"/>
      <c r="E110" s="353"/>
      <c r="F110" s="353"/>
      <c r="G110" s="353"/>
      <c r="H110" s="353"/>
      <c r="I110" s="353"/>
      <c r="J110" s="353"/>
      <c r="K110" s="353"/>
    </row>
    <row r="111" spans="3:11" ht="16.8" hidden="1">
      <c r="C111" s="353"/>
      <c r="D111" s="353"/>
      <c r="E111" s="353"/>
      <c r="F111" s="353"/>
      <c r="G111" s="353"/>
      <c r="H111" s="353"/>
      <c r="I111" s="353"/>
      <c r="J111" s="353"/>
      <c r="K111" s="353"/>
    </row>
    <row r="112" spans="3:11" ht="16.8" hidden="1">
      <c r="C112" s="353"/>
      <c r="D112" s="353"/>
      <c r="E112" s="353"/>
      <c r="F112" s="353"/>
      <c r="G112" s="353"/>
      <c r="H112" s="353"/>
      <c r="I112" s="353"/>
      <c r="J112" s="353"/>
      <c r="K112" s="353"/>
    </row>
    <row r="113" spans="3:11" ht="16.8" hidden="1">
      <c r="C113" s="353"/>
      <c r="D113" s="353"/>
      <c r="E113" s="353"/>
      <c r="F113" s="353"/>
      <c r="G113" s="353"/>
      <c r="H113" s="353"/>
      <c r="I113" s="353"/>
      <c r="J113" s="353"/>
      <c r="K113" s="353"/>
    </row>
    <row r="114" spans="3:11" ht="16.8" hidden="1">
      <c r="C114" s="353"/>
      <c r="D114" s="353"/>
      <c r="E114" s="353"/>
      <c r="F114" s="353"/>
      <c r="G114" s="353"/>
      <c r="H114" s="353"/>
      <c r="I114" s="353"/>
      <c r="J114" s="353"/>
      <c r="K114" s="353"/>
    </row>
    <row r="115" spans="3:11" ht="16.8" hidden="1">
      <c r="C115" s="353"/>
      <c r="D115" s="353"/>
      <c r="E115" s="353"/>
      <c r="F115" s="353"/>
      <c r="G115" s="353"/>
      <c r="H115" s="353"/>
      <c r="I115" s="353"/>
      <c r="J115" s="353"/>
      <c r="K115" s="353"/>
    </row>
    <row r="116" spans="3:11" ht="16.8" hidden="1">
      <c r="C116" s="353"/>
      <c r="D116" s="353"/>
      <c r="E116" s="353"/>
      <c r="F116" s="353"/>
      <c r="G116" s="353"/>
      <c r="H116" s="353"/>
      <c r="I116" s="353"/>
      <c r="J116" s="353"/>
      <c r="K116" s="353"/>
    </row>
    <row r="117" spans="3:11" ht="16.8" hidden="1">
      <c r="C117" s="353"/>
      <c r="D117" s="353"/>
      <c r="E117" s="353"/>
      <c r="F117" s="353"/>
      <c r="G117" s="353"/>
      <c r="H117" s="353"/>
      <c r="I117" s="353"/>
      <c r="J117" s="353"/>
      <c r="K117" s="353"/>
    </row>
    <row r="118" spans="3:11" ht="16.8" hidden="1">
      <c r="C118" s="353"/>
      <c r="D118" s="353"/>
      <c r="E118" s="353"/>
      <c r="F118" s="353"/>
      <c r="G118" s="353"/>
      <c r="H118" s="353"/>
      <c r="I118" s="353"/>
      <c r="J118" s="353"/>
      <c r="K118" s="353"/>
    </row>
    <row r="119" spans="3:11" ht="16.8" hidden="1">
      <c r="C119" s="353"/>
      <c r="D119" s="353"/>
      <c r="E119" s="353"/>
      <c r="F119" s="353"/>
      <c r="G119" s="353"/>
      <c r="H119" s="353"/>
      <c r="I119" s="353"/>
      <c r="J119" s="353"/>
      <c r="K119" s="353"/>
    </row>
    <row r="120" spans="3:11" ht="16.8" hidden="1">
      <c r="C120" s="353"/>
      <c r="D120" s="353"/>
      <c r="E120" s="353"/>
      <c r="F120" s="353"/>
      <c r="G120" s="353"/>
      <c r="H120" s="353"/>
      <c r="I120" s="353"/>
      <c r="J120" s="353"/>
      <c r="K120" s="353"/>
    </row>
    <row r="121" spans="3:11" ht="16.8" hidden="1">
      <c r="C121" s="353"/>
      <c r="D121" s="353"/>
      <c r="E121" s="353"/>
      <c r="F121" s="353"/>
      <c r="G121" s="353"/>
      <c r="H121" s="353"/>
      <c r="I121" s="353"/>
      <c r="J121" s="353"/>
      <c r="K121" s="353"/>
    </row>
    <row r="122" spans="3:11" ht="16.8" hidden="1">
      <c r="C122" s="353"/>
      <c r="D122" s="353"/>
      <c r="E122" s="353"/>
      <c r="F122" s="353"/>
      <c r="G122" s="353"/>
      <c r="H122" s="353"/>
      <c r="I122" s="353"/>
      <c r="J122" s="353"/>
      <c r="K122" s="353"/>
    </row>
    <row r="123" spans="3:11" ht="16.8" hidden="1">
      <c r="C123" s="353"/>
      <c r="D123" s="353"/>
      <c r="E123" s="353"/>
      <c r="F123" s="353"/>
      <c r="G123" s="353"/>
      <c r="H123" s="353"/>
      <c r="I123" s="353"/>
      <c r="J123" s="353"/>
      <c r="K123" s="353"/>
    </row>
    <row r="124" spans="3:11" ht="16.8" hidden="1">
      <c r="C124" s="353"/>
      <c r="D124" s="353"/>
      <c r="E124" s="353"/>
      <c r="F124" s="353"/>
      <c r="G124" s="353"/>
      <c r="H124" s="353"/>
      <c r="I124" s="353"/>
      <c r="J124" s="353"/>
      <c r="K124" s="353"/>
    </row>
    <row r="125" spans="3:11" ht="16.8" hidden="1">
      <c r="C125" s="353"/>
      <c r="D125" s="353"/>
      <c r="E125" s="353"/>
      <c r="F125" s="353"/>
      <c r="G125" s="353"/>
      <c r="H125" s="353"/>
      <c r="I125" s="353"/>
      <c r="J125" s="353"/>
      <c r="K125" s="353"/>
    </row>
    <row r="126" spans="3:11" ht="16.8" hidden="1">
      <c r="C126" s="353"/>
      <c r="D126" s="353"/>
      <c r="E126" s="353"/>
      <c r="F126" s="353"/>
      <c r="G126" s="353"/>
      <c r="H126" s="353"/>
      <c r="I126" s="353"/>
      <c r="J126" s="353"/>
      <c r="K126" s="353"/>
    </row>
    <row r="127" spans="3:11" ht="16.8" hidden="1">
      <c r="C127" s="353"/>
      <c r="D127" s="353"/>
      <c r="E127" s="353"/>
      <c r="F127" s="353"/>
      <c r="G127" s="353"/>
      <c r="H127" s="353"/>
      <c r="I127" s="353"/>
      <c r="J127" s="353"/>
      <c r="K127" s="353"/>
    </row>
    <row r="128" spans="3:11" ht="16.8" hidden="1">
      <c r="C128" s="353"/>
      <c r="D128" s="353"/>
      <c r="E128" s="353"/>
      <c r="F128" s="353"/>
      <c r="G128" s="353"/>
      <c r="H128" s="353"/>
      <c r="I128" s="353"/>
      <c r="J128" s="353"/>
      <c r="K128" s="353"/>
    </row>
    <row r="129" spans="3:11" ht="16.8" hidden="1">
      <c r="C129" s="353"/>
      <c r="D129" s="353"/>
      <c r="E129" s="353"/>
      <c r="F129" s="353"/>
      <c r="G129" s="353"/>
      <c r="H129" s="353"/>
      <c r="I129" s="353"/>
      <c r="J129" s="353"/>
      <c r="K129" s="353"/>
    </row>
    <row r="130" spans="3:11" ht="16.8" hidden="1">
      <c r="C130" s="353"/>
      <c r="D130" s="353"/>
      <c r="E130" s="353"/>
      <c r="F130" s="353"/>
      <c r="G130" s="353"/>
      <c r="H130" s="353"/>
      <c r="I130" s="353"/>
      <c r="J130" s="353"/>
      <c r="K130" s="353"/>
    </row>
    <row r="131" spans="3:11" ht="16.8" hidden="1">
      <c r="C131" s="353"/>
      <c r="D131" s="353"/>
      <c r="E131" s="353"/>
      <c r="F131" s="353"/>
      <c r="G131" s="353"/>
      <c r="H131" s="353"/>
      <c r="I131" s="353"/>
      <c r="J131" s="353"/>
      <c r="K131" s="353"/>
    </row>
    <row r="132" spans="3:11" ht="16.8" hidden="1">
      <c r="C132" s="353"/>
      <c r="D132" s="353"/>
      <c r="E132" s="353"/>
      <c r="F132" s="353"/>
      <c r="G132" s="353"/>
      <c r="H132" s="353"/>
      <c r="I132" s="353"/>
      <c r="J132" s="353"/>
      <c r="K132" s="353"/>
    </row>
    <row r="133" spans="3:11" ht="16.8" hidden="1">
      <c r="C133" s="353"/>
      <c r="D133" s="353"/>
      <c r="E133" s="353"/>
      <c r="F133" s="353"/>
      <c r="G133" s="353"/>
      <c r="H133" s="353"/>
      <c r="I133" s="353"/>
      <c r="J133" s="353"/>
      <c r="K133" s="353"/>
    </row>
    <row r="134" spans="3:11" ht="16.8" hidden="1">
      <c r="C134" s="353"/>
      <c r="D134" s="353"/>
      <c r="E134" s="353"/>
      <c r="F134" s="353"/>
      <c r="G134" s="353"/>
      <c r="H134" s="353"/>
      <c r="I134" s="353"/>
      <c r="J134" s="353"/>
      <c r="K134" s="353"/>
    </row>
    <row r="135" spans="3:11" ht="16.8" hidden="1">
      <c r="C135" s="353"/>
      <c r="D135" s="353"/>
      <c r="E135" s="353"/>
      <c r="F135" s="353"/>
      <c r="G135" s="353"/>
      <c r="H135" s="353"/>
      <c r="I135" s="353"/>
      <c r="J135" s="353"/>
      <c r="K135" s="353"/>
    </row>
    <row r="136" spans="3:11" ht="16.8" hidden="1">
      <c r="C136" s="353"/>
      <c r="D136" s="353"/>
      <c r="E136" s="353"/>
      <c r="F136" s="353"/>
      <c r="G136" s="353"/>
      <c r="H136" s="353"/>
      <c r="I136" s="353"/>
      <c r="J136" s="353"/>
      <c r="K136" s="353"/>
    </row>
    <row r="137" spans="3:11" ht="16.8" hidden="1">
      <c r="C137" s="353"/>
      <c r="D137" s="353"/>
      <c r="E137" s="353"/>
      <c r="F137" s="353"/>
      <c r="G137" s="353"/>
      <c r="H137" s="353"/>
      <c r="I137" s="353"/>
      <c r="J137" s="353"/>
      <c r="K137" s="353"/>
    </row>
    <row r="138" spans="3:11" ht="16.8" hidden="1">
      <c r="C138" s="353"/>
      <c r="D138" s="353"/>
      <c r="E138" s="353"/>
      <c r="F138" s="353"/>
      <c r="G138" s="353"/>
      <c r="H138" s="353"/>
      <c r="I138" s="353"/>
      <c r="J138" s="353"/>
      <c r="K138" s="353"/>
    </row>
    <row r="139" spans="3:11" ht="16.8" hidden="1">
      <c r="C139" s="353"/>
      <c r="D139" s="353"/>
      <c r="E139" s="353"/>
      <c r="F139" s="353"/>
      <c r="G139" s="353"/>
      <c r="H139" s="353"/>
      <c r="I139" s="353"/>
      <c r="J139" s="353"/>
      <c r="K139" s="353"/>
    </row>
    <row r="140" spans="3:11" ht="16.8" hidden="1">
      <c r="C140" s="353"/>
      <c r="D140" s="353"/>
      <c r="E140" s="353"/>
      <c r="F140" s="353"/>
      <c r="G140" s="353"/>
      <c r="H140" s="353"/>
      <c r="I140" s="353"/>
      <c r="J140" s="353"/>
      <c r="K140" s="353"/>
    </row>
    <row r="141" spans="3:11" ht="16.8" hidden="1">
      <c r="C141" s="353"/>
      <c r="D141" s="353"/>
      <c r="E141" s="353"/>
      <c r="F141" s="353"/>
      <c r="G141" s="353"/>
      <c r="H141" s="353"/>
      <c r="I141" s="353"/>
      <c r="J141" s="353"/>
      <c r="K141" s="353"/>
    </row>
    <row r="142" spans="3:11" ht="16.8" hidden="1">
      <c r="C142" s="353"/>
      <c r="D142" s="353"/>
      <c r="E142" s="353"/>
      <c r="F142" s="353"/>
      <c r="G142" s="353"/>
      <c r="H142" s="353"/>
      <c r="I142" s="353"/>
      <c r="J142" s="353"/>
      <c r="K142" s="353"/>
    </row>
    <row r="143" spans="3:11" ht="16.8" hidden="1">
      <c r="C143" s="353"/>
      <c r="D143" s="353"/>
      <c r="E143" s="353"/>
      <c r="F143" s="353"/>
      <c r="G143" s="353"/>
      <c r="H143" s="353"/>
      <c r="I143" s="353"/>
      <c r="J143" s="353"/>
      <c r="K143" s="353"/>
    </row>
    <row r="144" spans="3:11" ht="16.8" hidden="1">
      <c r="C144" s="353"/>
      <c r="D144" s="353"/>
      <c r="E144" s="353"/>
      <c r="F144" s="353"/>
      <c r="G144" s="353"/>
      <c r="H144" s="353"/>
      <c r="I144" s="353"/>
      <c r="J144" s="353"/>
      <c r="K144" s="353"/>
    </row>
    <row r="145" spans="3:11" ht="16.8" hidden="1">
      <c r="C145" s="353"/>
      <c r="D145" s="353"/>
      <c r="E145" s="353"/>
      <c r="F145" s="353"/>
      <c r="G145" s="353"/>
      <c r="H145" s="353"/>
      <c r="I145" s="353"/>
      <c r="J145" s="353"/>
      <c r="K145" s="353"/>
    </row>
    <row r="146" spans="3:11" ht="16.8" hidden="1">
      <c r="C146" s="353"/>
      <c r="D146" s="353"/>
      <c r="E146" s="353"/>
      <c r="F146" s="353"/>
      <c r="G146" s="353"/>
      <c r="H146" s="353"/>
      <c r="I146" s="353"/>
      <c r="J146" s="353"/>
      <c r="K146" s="353"/>
    </row>
    <row r="147" spans="3:11" ht="16.8" hidden="1">
      <c r="C147" s="353"/>
      <c r="D147" s="353"/>
      <c r="E147" s="353"/>
      <c r="F147" s="353"/>
      <c r="G147" s="353"/>
      <c r="H147" s="353"/>
      <c r="I147" s="353"/>
      <c r="J147" s="353"/>
      <c r="K147" s="353"/>
    </row>
    <row r="148" spans="3:11" ht="16.8" hidden="1">
      <c r="C148" s="353"/>
      <c r="D148" s="353"/>
      <c r="E148" s="353"/>
      <c r="F148" s="353"/>
      <c r="G148" s="353"/>
      <c r="H148" s="353"/>
      <c r="I148" s="353"/>
      <c r="J148" s="353"/>
      <c r="K148" s="353"/>
    </row>
    <row r="149" spans="3:11" ht="16.8" hidden="1">
      <c r="C149" s="353"/>
      <c r="D149" s="353"/>
      <c r="E149" s="353"/>
      <c r="F149" s="353"/>
      <c r="G149" s="353"/>
      <c r="H149" s="353"/>
      <c r="I149" s="353"/>
      <c r="J149" s="353"/>
      <c r="K149" s="353"/>
    </row>
    <row r="150" spans="3:11" ht="16.8" hidden="1">
      <c r="C150" s="353"/>
      <c r="D150" s="353"/>
      <c r="E150" s="353"/>
      <c r="F150" s="353"/>
      <c r="G150" s="353"/>
      <c r="H150" s="353"/>
      <c r="I150" s="353"/>
      <c r="J150" s="353"/>
      <c r="K150" s="353"/>
    </row>
    <row r="151" spans="3:11" ht="16.8" hidden="1">
      <c r="C151" s="353"/>
      <c r="D151" s="353"/>
      <c r="E151" s="353"/>
      <c r="F151" s="353"/>
      <c r="G151" s="353"/>
      <c r="H151" s="353"/>
      <c r="I151" s="353"/>
      <c r="J151" s="353"/>
      <c r="K151" s="353"/>
    </row>
    <row r="152" spans="3:11" ht="16.8" hidden="1">
      <c r="C152" s="353"/>
      <c r="D152" s="353"/>
      <c r="E152" s="353"/>
      <c r="F152" s="353"/>
      <c r="G152" s="353"/>
      <c r="H152" s="353"/>
      <c r="I152" s="353"/>
      <c r="J152" s="353"/>
      <c r="K152" s="353"/>
    </row>
    <row r="153" spans="3:11" ht="16.8" hidden="1">
      <c r="C153" s="353"/>
      <c r="D153" s="353"/>
      <c r="E153" s="353"/>
      <c r="F153" s="353"/>
      <c r="G153" s="353"/>
      <c r="H153" s="353"/>
      <c r="I153" s="353"/>
      <c r="J153" s="353"/>
      <c r="K153" s="353"/>
    </row>
    <row r="154" spans="3:11" ht="16.8" hidden="1">
      <c r="C154" s="353"/>
      <c r="D154" s="353"/>
      <c r="E154" s="353"/>
      <c r="F154" s="353"/>
      <c r="G154" s="353"/>
      <c r="H154" s="353"/>
      <c r="I154" s="353"/>
      <c r="J154" s="353"/>
      <c r="K154" s="353"/>
    </row>
    <row r="155" spans="3:11" ht="16.8" hidden="1">
      <c r="C155" s="353"/>
      <c r="D155" s="353"/>
      <c r="E155" s="353"/>
      <c r="F155" s="353"/>
      <c r="G155" s="353"/>
      <c r="H155" s="353"/>
      <c r="I155" s="353"/>
      <c r="J155" s="353"/>
      <c r="K155" s="353"/>
    </row>
    <row r="156" spans="3:11" ht="16.8" hidden="1">
      <c r="C156" s="353"/>
      <c r="D156" s="353"/>
      <c r="E156" s="353"/>
      <c r="F156" s="353"/>
      <c r="G156" s="353"/>
      <c r="H156" s="353"/>
      <c r="I156" s="353"/>
      <c r="J156" s="353"/>
      <c r="K156" s="353"/>
    </row>
    <row r="157" spans="3:11" ht="16.8" hidden="1">
      <c r="C157" s="353"/>
      <c r="D157" s="353"/>
      <c r="E157" s="353"/>
      <c r="F157" s="353"/>
      <c r="G157" s="353"/>
      <c r="H157" s="353"/>
      <c r="I157" s="353"/>
      <c r="J157" s="353"/>
      <c r="K157" s="353"/>
    </row>
    <row r="158" spans="3:11" ht="16.8" hidden="1">
      <c r="C158" s="353"/>
      <c r="D158" s="353"/>
      <c r="E158" s="353"/>
      <c r="F158" s="353"/>
      <c r="G158" s="353"/>
      <c r="H158" s="353"/>
      <c r="I158" s="353"/>
      <c r="J158" s="353"/>
      <c r="K158" s="353"/>
    </row>
    <row r="159" spans="3:11" ht="16.8" hidden="1">
      <c r="C159" s="353"/>
      <c r="D159" s="353"/>
      <c r="E159" s="353"/>
      <c r="F159" s="353"/>
      <c r="G159" s="353"/>
      <c r="H159" s="353"/>
      <c r="I159" s="353"/>
      <c r="J159" s="353"/>
      <c r="K159" s="353"/>
    </row>
    <row r="160" spans="3:11" ht="16.8" hidden="1">
      <c r="C160" s="353"/>
      <c r="D160" s="353"/>
      <c r="E160" s="353"/>
      <c r="F160" s="353"/>
      <c r="G160" s="353"/>
      <c r="H160" s="353"/>
      <c r="I160" s="353"/>
      <c r="J160" s="353"/>
      <c r="K160" s="353"/>
    </row>
    <row r="161" spans="3:11" ht="16.8" hidden="1">
      <c r="C161" s="353"/>
      <c r="D161" s="353"/>
      <c r="E161" s="353"/>
      <c r="F161" s="353"/>
      <c r="G161" s="353"/>
      <c r="H161" s="353"/>
      <c r="I161" s="353"/>
      <c r="J161" s="353"/>
      <c r="K161" s="353"/>
    </row>
    <row r="162" spans="3:11" ht="16.8" hidden="1">
      <c r="C162" s="353"/>
      <c r="D162" s="353"/>
      <c r="E162" s="353"/>
      <c r="F162" s="353"/>
      <c r="G162" s="353"/>
      <c r="H162" s="353"/>
      <c r="I162" s="353"/>
      <c r="J162" s="353"/>
      <c r="K162" s="353"/>
    </row>
    <row r="163" spans="3:11" ht="16.8" hidden="1">
      <c r="C163" s="353"/>
      <c r="D163" s="353"/>
      <c r="E163" s="353"/>
      <c r="F163" s="353"/>
      <c r="G163" s="353"/>
      <c r="H163" s="353"/>
      <c r="I163" s="353"/>
      <c r="J163" s="353"/>
      <c r="K163" s="353"/>
    </row>
    <row r="164" spans="3:11" ht="16.8" hidden="1">
      <c r="C164" s="353"/>
      <c r="D164" s="353"/>
      <c r="E164" s="353"/>
      <c r="F164" s="353"/>
      <c r="G164" s="353"/>
      <c r="H164" s="353"/>
      <c r="I164" s="353"/>
      <c r="J164" s="353"/>
      <c r="K164" s="353"/>
    </row>
    <row r="165" spans="3:11" ht="16.8" hidden="1">
      <c r="C165" s="353"/>
      <c r="D165" s="353"/>
      <c r="E165" s="353"/>
      <c r="F165" s="353"/>
      <c r="G165" s="353"/>
      <c r="H165" s="353"/>
      <c r="I165" s="353"/>
      <c r="J165" s="353"/>
      <c r="K165" s="353"/>
    </row>
    <row r="166" spans="3:11" ht="16.8" hidden="1">
      <c r="C166" s="353"/>
      <c r="D166" s="353"/>
      <c r="E166" s="353"/>
      <c r="F166" s="353"/>
      <c r="G166" s="353"/>
      <c r="H166" s="353"/>
      <c r="I166" s="353"/>
      <c r="J166" s="353"/>
      <c r="K166" s="353"/>
    </row>
    <row r="167" spans="3:11" ht="16.8" hidden="1">
      <c r="C167" s="353"/>
      <c r="D167" s="353"/>
      <c r="E167" s="353"/>
      <c r="F167" s="353"/>
      <c r="G167" s="353"/>
      <c r="H167" s="353"/>
      <c r="I167" s="353"/>
      <c r="J167" s="353"/>
      <c r="K167" s="353"/>
    </row>
    <row r="168" spans="3:11" ht="16.8" hidden="1">
      <c r="C168" s="353"/>
      <c r="D168" s="353"/>
      <c r="E168" s="353"/>
      <c r="F168" s="353"/>
      <c r="G168" s="353"/>
      <c r="H168" s="353"/>
      <c r="I168" s="353"/>
      <c r="J168" s="353"/>
      <c r="K168" s="353"/>
    </row>
    <row r="169" spans="3:11" ht="16.8" hidden="1">
      <c r="C169" s="353"/>
      <c r="D169" s="353"/>
      <c r="E169" s="353"/>
      <c r="F169" s="353"/>
      <c r="G169" s="353"/>
      <c r="H169" s="353"/>
      <c r="I169" s="353"/>
      <c r="J169" s="353"/>
      <c r="K169" s="353"/>
    </row>
    <row r="170" spans="3:11" ht="16.8" hidden="1">
      <c r="C170" s="353"/>
      <c r="D170" s="353"/>
      <c r="E170" s="353"/>
      <c r="F170" s="353"/>
      <c r="G170" s="353"/>
      <c r="H170" s="353"/>
      <c r="I170" s="353"/>
      <c r="J170" s="353"/>
      <c r="K170" s="353"/>
    </row>
    <row r="171" spans="3:11" ht="16.8" hidden="1">
      <c r="C171" s="353"/>
      <c r="D171" s="353"/>
      <c r="E171" s="353"/>
      <c r="F171" s="353"/>
      <c r="G171" s="353"/>
      <c r="H171" s="353"/>
      <c r="I171" s="353"/>
      <c r="J171" s="353"/>
      <c r="K171" s="353"/>
    </row>
    <row r="172" spans="3:11" ht="16.8" hidden="1">
      <c r="C172" s="353"/>
      <c r="D172" s="353"/>
      <c r="E172" s="353"/>
      <c r="F172" s="353"/>
      <c r="G172" s="353"/>
      <c r="H172" s="353"/>
      <c r="I172" s="353"/>
      <c r="J172" s="353"/>
      <c r="K172" s="353"/>
    </row>
    <row r="173" spans="3:11" ht="16.8" hidden="1">
      <c r="C173" s="353"/>
      <c r="D173" s="353"/>
      <c r="E173" s="353"/>
      <c r="F173" s="353"/>
      <c r="G173" s="353"/>
      <c r="H173" s="353"/>
      <c r="I173" s="353"/>
      <c r="J173" s="353"/>
      <c r="K173" s="353"/>
    </row>
    <row r="174" spans="3:11" ht="16.8" hidden="1">
      <c r="C174" s="353"/>
      <c r="D174" s="353"/>
      <c r="E174" s="353"/>
      <c r="F174" s="353"/>
      <c r="G174" s="353"/>
      <c r="H174" s="353"/>
      <c r="I174" s="353"/>
      <c r="J174" s="353"/>
      <c r="K174" s="353"/>
    </row>
    <row r="175" spans="3:11" ht="16.8" hidden="1">
      <c r="C175" s="353"/>
      <c r="D175" s="353"/>
      <c r="E175" s="353"/>
      <c r="F175" s="353"/>
      <c r="G175" s="353"/>
      <c r="H175" s="353"/>
      <c r="I175" s="353"/>
      <c r="J175" s="353"/>
      <c r="K175" s="353"/>
    </row>
    <row r="176" spans="3:11" ht="16.8" hidden="1">
      <c r="C176" s="353"/>
      <c r="D176" s="353"/>
      <c r="E176" s="353"/>
      <c r="F176" s="353"/>
      <c r="G176" s="353"/>
      <c r="H176" s="353"/>
      <c r="I176" s="353"/>
      <c r="J176" s="353"/>
      <c r="K176" s="353"/>
    </row>
    <row r="177" spans="3:11" ht="16.8" hidden="1">
      <c r="C177" s="353"/>
      <c r="D177" s="353"/>
      <c r="E177" s="353"/>
      <c r="F177" s="353"/>
      <c r="G177" s="353"/>
      <c r="H177" s="353"/>
      <c r="I177" s="353"/>
      <c r="J177" s="353"/>
      <c r="K177" s="353"/>
    </row>
    <row r="178" spans="3:11" ht="16.8" hidden="1">
      <c r="C178" s="353"/>
      <c r="D178" s="353"/>
      <c r="E178" s="353"/>
      <c r="F178" s="353"/>
      <c r="G178" s="353"/>
      <c r="H178" s="353"/>
      <c r="I178" s="353"/>
      <c r="J178" s="353"/>
      <c r="K178" s="353"/>
    </row>
    <row r="179" spans="3:11" ht="16.8" hidden="1">
      <c r="C179" s="353"/>
      <c r="D179" s="353"/>
      <c r="E179" s="353"/>
      <c r="F179" s="353"/>
      <c r="G179" s="353"/>
      <c r="H179" s="353"/>
      <c r="I179" s="353"/>
      <c r="J179" s="353"/>
      <c r="K179" s="353"/>
    </row>
    <row r="180" spans="3:11" ht="16.8" hidden="1">
      <c r="C180" s="353"/>
      <c r="D180" s="353"/>
      <c r="E180" s="353"/>
      <c r="F180" s="353"/>
      <c r="G180" s="353"/>
      <c r="H180" s="353"/>
      <c r="I180" s="353"/>
      <c r="J180" s="353"/>
      <c r="K180" s="353"/>
    </row>
    <row r="181" spans="3:11" ht="16.8" hidden="1">
      <c r="C181" s="353"/>
      <c r="D181" s="353"/>
      <c r="E181" s="353"/>
      <c r="F181" s="353"/>
      <c r="G181" s="353"/>
      <c r="H181" s="353"/>
      <c r="I181" s="353"/>
      <c r="J181" s="353"/>
      <c r="K181" s="353"/>
    </row>
    <row r="182" spans="3:11" ht="16.8" hidden="1">
      <c r="C182" s="353"/>
      <c r="D182" s="353"/>
      <c r="E182" s="353"/>
      <c r="F182" s="353"/>
      <c r="G182" s="353"/>
      <c r="H182" s="353"/>
      <c r="I182" s="353"/>
      <c r="J182" s="353"/>
      <c r="K182" s="353"/>
    </row>
    <row r="183" spans="3:11" ht="16.8" hidden="1">
      <c r="C183" s="353"/>
      <c r="D183" s="353"/>
      <c r="E183" s="353"/>
      <c r="F183" s="353"/>
      <c r="G183" s="353"/>
      <c r="H183" s="353"/>
      <c r="I183" s="353"/>
      <c r="J183" s="353"/>
      <c r="K183" s="353"/>
    </row>
    <row r="184" spans="3:11" ht="16.8" hidden="1">
      <c r="C184" s="353"/>
      <c r="D184" s="353"/>
      <c r="E184" s="353"/>
      <c r="F184" s="353"/>
      <c r="G184" s="353"/>
      <c r="H184" s="353"/>
      <c r="I184" s="353"/>
      <c r="J184" s="353"/>
      <c r="K184" s="353"/>
    </row>
    <row r="185" spans="3:11" ht="16.8" hidden="1">
      <c r="C185" s="353"/>
      <c r="D185" s="353"/>
      <c r="E185" s="353"/>
      <c r="F185" s="353"/>
      <c r="G185" s="353"/>
      <c r="H185" s="353"/>
      <c r="I185" s="353"/>
      <c r="J185" s="353"/>
      <c r="K185" s="353"/>
    </row>
    <row r="186" spans="3:11" ht="16.8" hidden="1">
      <c r="C186" s="353"/>
      <c r="D186" s="353"/>
      <c r="E186" s="353"/>
      <c r="F186" s="353"/>
      <c r="G186" s="353"/>
      <c r="H186" s="353"/>
      <c r="I186" s="353"/>
      <c r="J186" s="353"/>
      <c r="K186" s="353"/>
    </row>
    <row r="187" spans="3:11" ht="16.8" hidden="1">
      <c r="C187" s="353"/>
      <c r="D187" s="353"/>
      <c r="E187" s="353"/>
      <c r="F187" s="353"/>
      <c r="G187" s="353"/>
      <c r="H187" s="353"/>
      <c r="I187" s="353"/>
      <c r="J187" s="353"/>
      <c r="K187" s="353"/>
    </row>
    <row r="188" spans="3:11" ht="16.8" hidden="1">
      <c r="C188" s="353"/>
      <c r="D188" s="353"/>
      <c r="E188" s="353"/>
      <c r="F188" s="353"/>
      <c r="G188" s="353"/>
      <c r="H188" s="353"/>
      <c r="I188" s="353"/>
      <c r="J188" s="353"/>
      <c r="K188" s="353"/>
    </row>
    <row r="189" spans="3:11" ht="16.8" hidden="1">
      <c r="C189" s="353"/>
      <c r="D189" s="353"/>
      <c r="E189" s="353"/>
      <c r="F189" s="353"/>
      <c r="G189" s="353"/>
      <c r="H189" s="353"/>
      <c r="I189" s="353"/>
      <c r="J189" s="353"/>
      <c r="K189" s="353"/>
    </row>
    <row r="190" spans="3:11" ht="16.8" hidden="1">
      <c r="C190" s="353"/>
      <c r="D190" s="353"/>
      <c r="E190" s="353"/>
      <c r="F190" s="353"/>
      <c r="G190" s="353"/>
      <c r="H190" s="353"/>
      <c r="I190" s="353"/>
      <c r="J190" s="353"/>
      <c r="K190" s="353"/>
    </row>
    <row r="191" spans="3:11" ht="16.8" hidden="1">
      <c r="C191" s="353"/>
      <c r="D191" s="353"/>
      <c r="E191" s="353"/>
      <c r="F191" s="353"/>
      <c r="G191" s="353"/>
      <c r="H191" s="353"/>
      <c r="I191" s="353"/>
      <c r="J191" s="353"/>
      <c r="K191" s="353"/>
    </row>
    <row r="192" spans="3:11" ht="16.8" hidden="1">
      <c r="C192" s="353"/>
      <c r="D192" s="353"/>
      <c r="E192" s="353"/>
      <c r="F192" s="353"/>
      <c r="G192" s="353"/>
      <c r="H192" s="353"/>
      <c r="I192" s="353"/>
      <c r="J192" s="353"/>
      <c r="K192" s="353"/>
    </row>
    <row r="193" spans="3:11" ht="16.8" hidden="1">
      <c r="C193" s="353"/>
      <c r="D193" s="353"/>
      <c r="E193" s="353"/>
      <c r="F193" s="353"/>
      <c r="G193" s="353"/>
      <c r="H193" s="353"/>
      <c r="I193" s="353"/>
      <c r="J193" s="353"/>
      <c r="K193" s="353"/>
    </row>
    <row r="194" spans="3:11" ht="16.8" hidden="1">
      <c r="C194" s="353"/>
      <c r="D194" s="353"/>
      <c r="E194" s="353"/>
      <c r="F194" s="353"/>
      <c r="G194" s="353"/>
      <c r="H194" s="353"/>
      <c r="I194" s="353"/>
      <c r="J194" s="353"/>
      <c r="K194" s="353"/>
    </row>
    <row r="195" spans="3:11" ht="16.8" hidden="1">
      <c r="C195" s="353"/>
      <c r="D195" s="353"/>
      <c r="E195" s="353"/>
      <c r="F195" s="353"/>
      <c r="G195" s="353"/>
      <c r="H195" s="353"/>
      <c r="I195" s="353"/>
      <c r="J195" s="353"/>
      <c r="K195" s="353"/>
    </row>
    <row r="196" spans="3:11" ht="16.8" hidden="1">
      <c r="C196" s="353"/>
      <c r="D196" s="353"/>
      <c r="E196" s="353"/>
      <c r="F196" s="353"/>
      <c r="G196" s="353"/>
      <c r="H196" s="353"/>
      <c r="I196" s="353"/>
      <c r="J196" s="353"/>
      <c r="K196" s="353"/>
    </row>
    <row r="197" spans="3:11" ht="16.8" hidden="1">
      <c r="C197" s="353"/>
      <c r="D197" s="353"/>
      <c r="E197" s="353"/>
      <c r="F197" s="353"/>
      <c r="G197" s="353"/>
      <c r="H197" s="353"/>
      <c r="I197" s="353"/>
      <c r="J197" s="353"/>
      <c r="K197" s="353"/>
    </row>
    <row r="198" spans="3:11" ht="16.8" hidden="1">
      <c r="C198" s="353"/>
      <c r="D198" s="353"/>
      <c r="E198" s="353"/>
      <c r="F198" s="353"/>
      <c r="G198" s="353"/>
      <c r="H198" s="353"/>
      <c r="I198" s="353"/>
      <c r="J198" s="353"/>
      <c r="K198" s="353"/>
    </row>
    <row r="199" spans="3:11" ht="16.8" hidden="1">
      <c r="C199" s="353"/>
      <c r="D199" s="353"/>
      <c r="E199" s="353"/>
      <c r="F199" s="353"/>
      <c r="G199" s="353"/>
      <c r="H199" s="353"/>
      <c r="I199" s="353"/>
      <c r="J199" s="353"/>
      <c r="K199" s="353"/>
    </row>
    <row r="200" spans="3:11" ht="16.8" hidden="1">
      <c r="C200" s="353"/>
      <c r="D200" s="353"/>
      <c r="E200" s="353"/>
      <c r="F200" s="353"/>
      <c r="G200" s="353"/>
      <c r="H200" s="353"/>
      <c r="I200" s="353"/>
      <c r="J200" s="353"/>
      <c r="K200" s="353"/>
    </row>
    <row r="201" spans="3:11" ht="16.8" hidden="1">
      <c r="C201" s="353"/>
      <c r="D201" s="353"/>
      <c r="E201" s="353"/>
      <c r="F201" s="353"/>
      <c r="G201" s="353"/>
      <c r="H201" s="353"/>
      <c r="I201" s="353"/>
      <c r="J201" s="353"/>
      <c r="K201" s="353"/>
    </row>
    <row r="202" spans="3:11" ht="16.8" hidden="1">
      <c r="C202" s="353"/>
      <c r="D202" s="353"/>
      <c r="E202" s="353"/>
      <c r="F202" s="353"/>
      <c r="G202" s="353"/>
      <c r="H202" s="353"/>
      <c r="I202" s="353"/>
      <c r="J202" s="353"/>
      <c r="K202" s="353"/>
    </row>
    <row r="203" spans="3:11" ht="16.8" hidden="1">
      <c r="C203" s="353"/>
      <c r="D203" s="353"/>
      <c r="E203" s="353"/>
      <c r="F203" s="353"/>
      <c r="G203" s="353"/>
      <c r="H203" s="353"/>
      <c r="I203" s="353"/>
      <c r="J203" s="353"/>
      <c r="K203" s="353"/>
    </row>
    <row r="204" spans="3:11" ht="16.8" hidden="1">
      <c r="C204" s="353"/>
      <c r="D204" s="353"/>
      <c r="E204" s="353"/>
      <c r="F204" s="353"/>
      <c r="G204" s="353"/>
      <c r="H204" s="353"/>
      <c r="I204" s="353"/>
      <c r="J204" s="353"/>
      <c r="K204" s="353"/>
    </row>
    <row r="205" spans="3:11" ht="16.8" hidden="1">
      <c r="C205" s="353"/>
      <c r="D205" s="353"/>
      <c r="E205" s="353"/>
      <c r="F205" s="353"/>
      <c r="G205" s="353"/>
      <c r="H205" s="353"/>
      <c r="I205" s="353"/>
      <c r="J205" s="353"/>
      <c r="K205" s="353"/>
    </row>
    <row r="206" spans="3:11" ht="16.8" hidden="1">
      <c r="C206" s="353"/>
      <c r="D206" s="353"/>
      <c r="E206" s="353"/>
      <c r="F206" s="353"/>
      <c r="G206" s="353"/>
      <c r="H206" s="353"/>
      <c r="I206" s="353"/>
      <c r="J206" s="353"/>
      <c r="K206" s="353"/>
    </row>
    <row r="207" spans="3:11" ht="16.8" hidden="1">
      <c r="C207" s="353"/>
      <c r="D207" s="353"/>
      <c r="E207" s="353"/>
      <c r="F207" s="353"/>
      <c r="G207" s="353"/>
      <c r="H207" s="353"/>
      <c r="I207" s="353"/>
      <c r="J207" s="353"/>
      <c r="K207" s="353"/>
    </row>
    <row r="208" spans="3:11" ht="16.8" hidden="1">
      <c r="C208" s="353"/>
      <c r="D208" s="353"/>
      <c r="E208" s="353"/>
      <c r="F208" s="353"/>
      <c r="G208" s="353"/>
      <c r="H208" s="353"/>
      <c r="I208" s="353"/>
      <c r="J208" s="353"/>
      <c r="K208" s="353"/>
    </row>
    <row r="209" spans="3:11" ht="16.8" hidden="1">
      <c r="C209" s="353"/>
      <c r="D209" s="353"/>
      <c r="E209" s="353"/>
      <c r="F209" s="353"/>
      <c r="G209" s="353"/>
      <c r="H209" s="353"/>
      <c r="I209" s="353"/>
      <c r="J209" s="353"/>
      <c r="K209" s="353"/>
    </row>
    <row r="210" spans="3:11" ht="16.8" hidden="1">
      <c r="C210" s="353"/>
      <c r="D210" s="353"/>
      <c r="E210" s="353"/>
      <c r="F210" s="353"/>
      <c r="G210" s="353"/>
      <c r="H210" s="353"/>
      <c r="I210" s="353"/>
      <c r="J210" s="353"/>
      <c r="K210" s="353"/>
    </row>
    <row r="211" spans="3:11" ht="16.8" hidden="1">
      <c r="C211" s="353"/>
      <c r="D211" s="353"/>
      <c r="E211" s="353"/>
      <c r="F211" s="353"/>
      <c r="G211" s="353"/>
      <c r="H211" s="353"/>
      <c r="I211" s="353"/>
      <c r="J211" s="353"/>
      <c r="K211" s="353"/>
    </row>
    <row r="212" spans="3:11" ht="16.8" hidden="1">
      <c r="C212" s="353"/>
      <c r="D212" s="353"/>
      <c r="E212" s="353"/>
      <c r="F212" s="353"/>
      <c r="G212" s="353"/>
      <c r="H212" s="353"/>
      <c r="I212" s="353"/>
      <c r="J212" s="353"/>
      <c r="K212" s="353"/>
    </row>
    <row r="213" spans="3:11" ht="16.8" hidden="1">
      <c r="C213" s="353"/>
      <c r="D213" s="353"/>
      <c r="E213" s="353"/>
      <c r="F213" s="353"/>
      <c r="G213" s="353"/>
      <c r="H213" s="353"/>
      <c r="I213" s="353"/>
      <c r="J213" s="353"/>
      <c r="K213" s="353"/>
    </row>
    <row r="214" spans="3:11" ht="16.8" hidden="1">
      <c r="C214" s="353"/>
      <c r="D214" s="353"/>
      <c r="E214" s="353"/>
      <c r="F214" s="353"/>
      <c r="G214" s="353"/>
      <c r="H214" s="353"/>
      <c r="I214" s="353"/>
      <c r="J214" s="353"/>
      <c r="K214" s="353"/>
    </row>
    <row r="215" spans="3:11" ht="16.8" hidden="1">
      <c r="C215" s="353"/>
      <c r="D215" s="353"/>
      <c r="E215" s="353"/>
      <c r="F215" s="353"/>
      <c r="G215" s="353"/>
      <c r="H215" s="353"/>
      <c r="I215" s="353"/>
      <c r="J215" s="353"/>
      <c r="K215" s="353"/>
    </row>
    <row r="216" spans="3:11" ht="16.8" hidden="1">
      <c r="C216" s="353"/>
      <c r="D216" s="353"/>
      <c r="E216" s="353"/>
      <c r="F216" s="353"/>
      <c r="G216" s="353"/>
      <c r="H216" s="353"/>
      <c r="I216" s="353"/>
      <c r="J216" s="353"/>
      <c r="K216" s="353"/>
    </row>
    <row r="217" spans="3:11" ht="16.8" hidden="1">
      <c r="C217" s="353"/>
      <c r="D217" s="353"/>
      <c r="E217" s="353"/>
      <c r="F217" s="353"/>
      <c r="G217" s="353"/>
      <c r="H217" s="353"/>
      <c r="I217" s="353"/>
      <c r="J217" s="353"/>
      <c r="K217" s="353"/>
    </row>
    <row r="218" spans="3:11" ht="16.8" hidden="1">
      <c r="C218" s="353"/>
      <c r="D218" s="353"/>
      <c r="E218" s="353"/>
      <c r="F218" s="353"/>
      <c r="G218" s="353"/>
      <c r="H218" s="353"/>
      <c r="I218" s="353"/>
      <c r="J218" s="353"/>
      <c r="K218" s="353"/>
    </row>
    <row r="219" spans="3:11" ht="16.8" hidden="1">
      <c r="C219" s="353"/>
      <c r="D219" s="353"/>
      <c r="E219" s="353"/>
      <c r="F219" s="353"/>
      <c r="G219" s="353"/>
      <c r="H219" s="353"/>
      <c r="I219" s="353"/>
      <c r="J219" s="353"/>
      <c r="K219" s="353"/>
    </row>
    <row r="220" spans="3:11" ht="16.8" hidden="1">
      <c r="C220" s="353"/>
      <c r="D220" s="353"/>
      <c r="E220" s="353"/>
      <c r="F220" s="353"/>
      <c r="G220" s="353"/>
      <c r="H220" s="353"/>
      <c r="I220" s="353"/>
      <c r="J220" s="353"/>
      <c r="K220" s="353"/>
    </row>
    <row r="221" spans="3:11" ht="16.8" hidden="1">
      <c r="C221" s="353"/>
      <c r="D221" s="353"/>
      <c r="E221" s="353"/>
      <c r="F221" s="353"/>
      <c r="G221" s="353"/>
      <c r="H221" s="353"/>
      <c r="I221" s="353"/>
      <c r="J221" s="353"/>
      <c r="K221" s="353"/>
    </row>
    <row r="222" spans="3:11" ht="16.8" hidden="1">
      <c r="C222" s="353"/>
      <c r="D222" s="353"/>
      <c r="E222" s="353"/>
      <c r="F222" s="353"/>
      <c r="G222" s="353"/>
      <c r="H222" s="353"/>
      <c r="I222" s="353"/>
      <c r="J222" s="353"/>
      <c r="K222" s="353"/>
    </row>
    <row r="223" spans="3:11" ht="16.8" hidden="1">
      <c r="C223" s="353"/>
      <c r="D223" s="353"/>
      <c r="E223" s="353"/>
      <c r="F223" s="353"/>
      <c r="G223" s="353"/>
      <c r="H223" s="353"/>
      <c r="I223" s="353"/>
      <c r="J223" s="353"/>
      <c r="K223" s="353"/>
    </row>
    <row r="224" spans="3:11" ht="16.8" hidden="1">
      <c r="C224" s="353"/>
      <c r="D224" s="353"/>
      <c r="E224" s="353"/>
      <c r="F224" s="353"/>
      <c r="G224" s="353"/>
      <c r="H224" s="353"/>
      <c r="I224" s="353"/>
      <c r="J224" s="353"/>
      <c r="K224" s="353"/>
    </row>
    <row r="225" spans="3:11" ht="16.8" hidden="1">
      <c r="C225" s="353"/>
      <c r="D225" s="353"/>
      <c r="E225" s="353"/>
      <c r="F225" s="353"/>
      <c r="G225" s="353"/>
      <c r="H225" s="353"/>
      <c r="I225" s="353"/>
      <c r="J225" s="353"/>
      <c r="K225" s="353"/>
    </row>
    <row r="226" spans="3:11" ht="16.8" hidden="1">
      <c r="C226" s="353"/>
      <c r="D226" s="353"/>
      <c r="E226" s="353"/>
      <c r="F226" s="353"/>
      <c r="G226" s="353"/>
      <c r="H226" s="353"/>
      <c r="I226" s="353"/>
      <c r="J226" s="353"/>
      <c r="K226" s="353"/>
    </row>
    <row r="227" spans="3:11" ht="16.8" hidden="1">
      <c r="C227" s="353"/>
      <c r="D227" s="353"/>
      <c r="E227" s="353"/>
      <c r="F227" s="353"/>
      <c r="G227" s="353"/>
      <c r="H227" s="353"/>
      <c r="I227" s="353"/>
      <c r="J227" s="353"/>
      <c r="K227" s="353"/>
    </row>
    <row r="228" spans="3:11" ht="16.8" hidden="1">
      <c r="C228" s="353"/>
      <c r="D228" s="353"/>
      <c r="E228" s="353"/>
      <c r="F228" s="353"/>
      <c r="G228" s="353"/>
      <c r="H228" s="353"/>
      <c r="I228" s="353"/>
      <c r="J228" s="353"/>
      <c r="K228" s="353"/>
    </row>
    <row r="229" spans="3:11" ht="16.8" hidden="1">
      <c r="C229" s="353"/>
      <c r="D229" s="353"/>
      <c r="E229" s="353"/>
      <c r="F229" s="353"/>
      <c r="G229" s="353"/>
      <c r="H229" s="353"/>
      <c r="I229" s="353"/>
      <c r="J229" s="353"/>
      <c r="K229" s="353"/>
    </row>
    <row r="230" spans="3:11" ht="16.8" hidden="1">
      <c r="C230" s="353"/>
      <c r="D230" s="353"/>
      <c r="E230" s="353"/>
      <c r="F230" s="353"/>
      <c r="G230" s="353"/>
      <c r="H230" s="353"/>
      <c r="I230" s="353"/>
      <c r="J230" s="353"/>
      <c r="K230" s="353"/>
    </row>
    <row r="231" spans="3:11" ht="16.8" hidden="1">
      <c r="C231" s="353"/>
      <c r="D231" s="353"/>
      <c r="E231" s="353"/>
      <c r="F231" s="353"/>
      <c r="G231" s="353"/>
      <c r="H231" s="353"/>
      <c r="I231" s="353"/>
      <c r="J231" s="353"/>
      <c r="K231" s="353"/>
    </row>
    <row r="232" spans="3:11" ht="16.8" hidden="1">
      <c r="C232" s="353"/>
      <c r="D232" s="353"/>
      <c r="E232" s="353"/>
      <c r="F232" s="353"/>
      <c r="G232" s="353"/>
      <c r="H232" s="353"/>
      <c r="I232" s="353"/>
      <c r="J232" s="353"/>
      <c r="K232" s="353"/>
    </row>
    <row r="233" spans="3:11" ht="16.8" hidden="1">
      <c r="C233" s="353"/>
      <c r="D233" s="353"/>
      <c r="E233" s="353"/>
      <c r="F233" s="353"/>
      <c r="G233" s="353"/>
      <c r="H233" s="353"/>
      <c r="I233" s="353"/>
      <c r="J233" s="353"/>
      <c r="K233" s="353"/>
    </row>
    <row r="234" spans="3:11" ht="16.8" hidden="1">
      <c r="C234" s="353"/>
      <c r="D234" s="353"/>
      <c r="E234" s="353"/>
      <c r="F234" s="353"/>
      <c r="G234" s="353"/>
      <c r="H234" s="353"/>
      <c r="I234" s="353"/>
      <c r="J234" s="353"/>
      <c r="K234" s="353"/>
    </row>
    <row r="235" spans="3:11" ht="16.8" hidden="1">
      <c r="C235" s="353"/>
      <c r="D235" s="353"/>
      <c r="E235" s="353"/>
      <c r="F235" s="353"/>
      <c r="G235" s="353"/>
      <c r="H235" s="353"/>
      <c r="I235" s="353"/>
      <c r="J235" s="353"/>
      <c r="K235" s="353"/>
    </row>
    <row r="236" spans="3:11" ht="16.8" hidden="1">
      <c r="C236" s="353"/>
      <c r="D236" s="353"/>
      <c r="E236" s="353"/>
      <c r="F236" s="353"/>
      <c r="G236" s="353"/>
      <c r="H236" s="353"/>
      <c r="I236" s="353"/>
      <c r="J236" s="353"/>
      <c r="K236" s="353"/>
    </row>
    <row r="237" spans="3:11" ht="16.8" hidden="1">
      <c r="C237" s="353"/>
      <c r="D237" s="353"/>
      <c r="E237" s="353"/>
      <c r="F237" s="353"/>
      <c r="G237" s="353"/>
      <c r="H237" s="353"/>
      <c r="I237" s="353"/>
      <c r="J237" s="353"/>
      <c r="K237" s="353"/>
    </row>
    <row r="238" spans="3:11" ht="16.8" hidden="1">
      <c r="C238" s="353"/>
      <c r="D238" s="353"/>
      <c r="E238" s="353"/>
      <c r="F238" s="353"/>
      <c r="G238" s="353"/>
      <c r="H238" s="353"/>
      <c r="I238" s="353"/>
      <c r="J238" s="353"/>
      <c r="K238" s="353"/>
    </row>
    <row r="239" spans="3:11" ht="16.8" hidden="1">
      <c r="C239" s="353"/>
      <c r="D239" s="353"/>
      <c r="E239" s="353"/>
      <c r="F239" s="353"/>
      <c r="G239" s="353"/>
      <c r="H239" s="353"/>
      <c r="I239" s="353"/>
      <c r="J239" s="353"/>
      <c r="K239" s="353"/>
    </row>
    <row r="240" spans="3:11" ht="16.8" hidden="1">
      <c r="C240" s="353"/>
      <c r="D240" s="353"/>
      <c r="E240" s="353"/>
      <c r="F240" s="353"/>
      <c r="G240" s="353"/>
      <c r="H240" s="353"/>
      <c r="I240" s="353"/>
      <c r="J240" s="353"/>
      <c r="K240" s="353"/>
    </row>
    <row r="241" spans="3:11" ht="16.8" hidden="1">
      <c r="C241" s="353"/>
      <c r="D241" s="353"/>
      <c r="E241" s="353"/>
      <c r="F241" s="353"/>
      <c r="G241" s="353"/>
      <c r="H241" s="353"/>
      <c r="I241" s="353"/>
      <c r="J241" s="353"/>
      <c r="K241" s="353"/>
    </row>
    <row r="242" spans="3:11" ht="16.8" hidden="1">
      <c r="C242" s="353"/>
      <c r="D242" s="353"/>
      <c r="E242" s="353"/>
      <c r="F242" s="353"/>
      <c r="G242" s="353"/>
      <c r="H242" s="353"/>
      <c r="I242" s="353"/>
      <c r="J242" s="353"/>
      <c r="K242" s="353"/>
    </row>
    <row r="243" spans="3:11" ht="16.8" hidden="1">
      <c r="C243" s="353"/>
      <c r="D243" s="353"/>
      <c r="E243" s="353"/>
      <c r="F243" s="353"/>
      <c r="G243" s="353"/>
      <c r="H243" s="353"/>
      <c r="I243" s="353"/>
      <c r="J243" s="353"/>
      <c r="K243" s="353"/>
    </row>
    <row r="244" spans="3:11" ht="16.8" hidden="1">
      <c r="C244" s="353"/>
      <c r="D244" s="353"/>
      <c r="E244" s="353"/>
      <c r="F244" s="353"/>
      <c r="G244" s="353"/>
      <c r="H244" s="353"/>
      <c r="I244" s="353"/>
      <c r="J244" s="353"/>
      <c r="K244" s="353"/>
    </row>
    <row r="245" spans="3:11" ht="16.8" hidden="1">
      <c r="C245" s="353"/>
      <c r="D245" s="353"/>
      <c r="E245" s="353"/>
      <c r="F245" s="353"/>
      <c r="G245" s="353"/>
      <c r="H245" s="353"/>
      <c r="I245" s="353"/>
      <c r="J245" s="353"/>
      <c r="K245" s="353"/>
    </row>
    <row r="246" spans="3:11" ht="16.8" hidden="1">
      <c r="C246" s="353"/>
      <c r="D246" s="353"/>
      <c r="E246" s="353"/>
      <c r="F246" s="353"/>
      <c r="G246" s="353"/>
      <c r="H246" s="353"/>
      <c r="I246" s="353"/>
      <c r="J246" s="353"/>
      <c r="K246" s="353"/>
    </row>
    <row r="247" spans="3:11" ht="16.8" hidden="1">
      <c r="C247" s="353"/>
      <c r="D247" s="353"/>
      <c r="E247" s="353"/>
      <c r="F247" s="353"/>
      <c r="G247" s="353"/>
      <c r="H247" s="353"/>
      <c r="I247" s="353"/>
      <c r="J247" s="353"/>
      <c r="K247" s="353"/>
    </row>
    <row r="248" spans="3:11" ht="16.8" hidden="1">
      <c r="C248" s="353"/>
      <c r="D248" s="353"/>
      <c r="E248" s="353"/>
      <c r="F248" s="353"/>
      <c r="G248" s="353"/>
      <c r="H248" s="353"/>
      <c r="I248" s="353"/>
      <c r="J248" s="353"/>
      <c r="K248" s="353"/>
    </row>
    <row r="249" spans="3:11" ht="16.8" hidden="1">
      <c r="C249" s="353"/>
      <c r="D249" s="353"/>
      <c r="E249" s="353"/>
      <c r="F249" s="353"/>
      <c r="G249" s="353"/>
      <c r="H249" s="353"/>
      <c r="I249" s="353"/>
      <c r="J249" s="353"/>
      <c r="K249" s="353"/>
    </row>
    <row r="250" spans="3:11" ht="16.8" hidden="1">
      <c r="C250" s="353"/>
      <c r="D250" s="353"/>
      <c r="E250" s="353"/>
      <c r="F250" s="353"/>
      <c r="G250" s="353"/>
      <c r="H250" s="353"/>
      <c r="I250" s="353"/>
      <c r="J250" s="353"/>
      <c r="K250" s="353"/>
    </row>
    <row r="251" spans="3:11" ht="16.8" hidden="1">
      <c r="C251" s="353"/>
      <c r="D251" s="353"/>
      <c r="E251" s="353"/>
      <c r="F251" s="353"/>
      <c r="G251" s="353"/>
      <c r="H251" s="353"/>
      <c r="I251" s="353"/>
      <c r="J251" s="353"/>
      <c r="K251" s="353"/>
    </row>
    <row r="252" spans="3:11" ht="16.8" hidden="1">
      <c r="C252" s="353"/>
      <c r="D252" s="353"/>
      <c r="E252" s="353"/>
      <c r="F252" s="353"/>
      <c r="G252" s="353"/>
      <c r="H252" s="353"/>
      <c r="I252" s="353"/>
      <c r="J252" s="353"/>
      <c r="K252" s="353"/>
    </row>
    <row r="253" spans="3:11" ht="16.8" hidden="1">
      <c r="C253" s="353"/>
      <c r="D253" s="353"/>
      <c r="E253" s="353"/>
      <c r="F253" s="353"/>
      <c r="G253" s="353"/>
      <c r="H253" s="353"/>
      <c r="I253" s="353"/>
      <c r="J253" s="353"/>
      <c r="K253" s="353"/>
    </row>
    <row r="254" spans="3:11" ht="16.8" hidden="1">
      <c r="C254" s="353"/>
      <c r="D254" s="353"/>
      <c r="E254" s="353"/>
      <c r="F254" s="353"/>
      <c r="G254" s="353"/>
      <c r="H254" s="353"/>
      <c r="I254" s="353"/>
      <c r="J254" s="353"/>
      <c r="K254" s="353"/>
    </row>
    <row r="255" spans="3:11" ht="16.8" hidden="1">
      <c r="C255" s="353"/>
      <c r="D255" s="353"/>
      <c r="E255" s="353"/>
      <c r="F255" s="353"/>
      <c r="G255" s="353"/>
      <c r="H255" s="353"/>
      <c r="I255" s="353"/>
      <c r="J255" s="353"/>
      <c r="K255" s="353"/>
    </row>
    <row r="256" spans="3:11" ht="16.8" hidden="1">
      <c r="C256" s="353"/>
      <c r="D256" s="353"/>
      <c r="E256" s="353"/>
      <c r="F256" s="353"/>
      <c r="G256" s="353"/>
      <c r="H256" s="353"/>
      <c r="I256" s="353"/>
      <c r="J256" s="353"/>
      <c r="K256" s="353"/>
    </row>
    <row r="257" spans="3:11" ht="16.8" hidden="1">
      <c r="C257" s="353"/>
      <c r="D257" s="353"/>
      <c r="E257" s="353"/>
      <c r="F257" s="353"/>
      <c r="G257" s="353"/>
      <c r="H257" s="353"/>
      <c r="I257" s="353"/>
      <c r="J257" s="353"/>
      <c r="K257" s="353"/>
    </row>
    <row r="258" spans="3:11" ht="16.8" hidden="1">
      <c r="C258" s="353"/>
      <c r="D258" s="353"/>
      <c r="E258" s="353"/>
      <c r="F258" s="353"/>
      <c r="G258" s="353"/>
      <c r="H258" s="353"/>
      <c r="I258" s="353"/>
      <c r="J258" s="353"/>
      <c r="K258" s="353"/>
    </row>
    <row r="259" spans="3:11" ht="16.8" hidden="1">
      <c r="C259" s="353"/>
      <c r="D259" s="353"/>
      <c r="E259" s="353"/>
      <c r="F259" s="353"/>
      <c r="G259" s="353"/>
      <c r="H259" s="353"/>
      <c r="I259" s="353"/>
      <c r="J259" s="353"/>
      <c r="K259" s="353"/>
    </row>
    <row r="260" spans="3:11" ht="16.8" hidden="1">
      <c r="C260" s="353"/>
      <c r="D260" s="353"/>
      <c r="E260" s="353"/>
      <c r="F260" s="353"/>
      <c r="G260" s="353"/>
      <c r="H260" s="353"/>
      <c r="I260" s="353"/>
      <c r="J260" s="353"/>
      <c r="K260" s="353"/>
    </row>
    <row r="261" spans="3:11" ht="16.8" hidden="1">
      <c r="C261" s="353"/>
      <c r="D261" s="353"/>
      <c r="E261" s="353"/>
      <c r="F261" s="353"/>
      <c r="G261" s="353"/>
      <c r="H261" s="353"/>
      <c r="I261" s="353"/>
      <c r="J261" s="353"/>
      <c r="K261" s="353"/>
    </row>
    <row r="262" spans="3:11" ht="16.8" hidden="1">
      <c r="C262" s="353"/>
      <c r="D262" s="353"/>
      <c r="E262" s="353"/>
      <c r="F262" s="353"/>
      <c r="G262" s="353"/>
      <c r="H262" s="353"/>
      <c r="I262" s="353"/>
      <c r="J262" s="353"/>
      <c r="K262" s="353"/>
    </row>
    <row r="263" spans="3:11" ht="16.8" hidden="1">
      <c r="C263" s="353"/>
      <c r="D263" s="353"/>
      <c r="E263" s="353"/>
      <c r="F263" s="353"/>
      <c r="G263" s="353"/>
      <c r="H263" s="353"/>
      <c r="I263" s="353"/>
      <c r="J263" s="353"/>
      <c r="K263" s="353"/>
    </row>
    <row r="264" spans="3:11" ht="16.8" hidden="1">
      <c r="C264" s="353"/>
      <c r="D264" s="353"/>
      <c r="E264" s="353"/>
      <c r="F264" s="353"/>
      <c r="G264" s="353"/>
      <c r="H264" s="353"/>
      <c r="I264" s="353"/>
      <c r="J264" s="353"/>
      <c r="K264" s="353"/>
    </row>
    <row r="265" spans="3:11" ht="16.8" hidden="1">
      <c r="C265" s="353"/>
      <c r="D265" s="353"/>
      <c r="E265" s="353"/>
      <c r="F265" s="353"/>
      <c r="G265" s="353"/>
      <c r="H265" s="353"/>
      <c r="I265" s="353"/>
      <c r="J265" s="353"/>
      <c r="K265" s="353"/>
    </row>
    <row r="266" spans="3:11" ht="16.8" hidden="1">
      <c r="C266" s="353"/>
      <c r="D266" s="353"/>
      <c r="E266" s="353"/>
      <c r="F266" s="353"/>
      <c r="G266" s="353"/>
      <c r="H266" s="353"/>
      <c r="I266" s="353"/>
      <c r="J266" s="353"/>
      <c r="K266" s="353"/>
    </row>
    <row r="267" spans="3:11" ht="16.8" hidden="1">
      <c r="C267" s="353"/>
      <c r="D267" s="353"/>
      <c r="E267" s="353"/>
      <c r="F267" s="353"/>
      <c r="G267" s="353"/>
      <c r="H267" s="353"/>
      <c r="I267" s="353"/>
      <c r="J267" s="353"/>
      <c r="K267" s="353"/>
    </row>
    <row r="268" spans="3:11" ht="16.8" hidden="1">
      <c r="C268" s="353"/>
      <c r="D268" s="353"/>
      <c r="E268" s="353"/>
      <c r="F268" s="353"/>
      <c r="G268" s="353"/>
      <c r="H268" s="353"/>
      <c r="I268" s="353"/>
      <c r="J268" s="353"/>
      <c r="K268" s="353"/>
    </row>
    <row r="269" spans="3:11" ht="16.8" hidden="1">
      <c r="C269" s="353"/>
      <c r="D269" s="353"/>
      <c r="E269" s="353"/>
      <c r="F269" s="353"/>
      <c r="G269" s="353"/>
      <c r="H269" s="353"/>
      <c r="I269" s="353"/>
      <c r="J269" s="353"/>
      <c r="K269" s="353"/>
    </row>
    <row r="270" spans="3:11" ht="16.8" hidden="1">
      <c r="C270" s="353"/>
      <c r="D270" s="353"/>
      <c r="E270" s="353"/>
      <c r="F270" s="353"/>
      <c r="G270" s="353"/>
      <c r="H270" s="353"/>
      <c r="I270" s="353"/>
      <c r="J270" s="353"/>
      <c r="K270" s="353"/>
    </row>
    <row r="271" spans="3:11" ht="16.8" hidden="1">
      <c r="C271" s="353"/>
      <c r="D271" s="353"/>
      <c r="E271" s="353"/>
      <c r="F271" s="353"/>
      <c r="G271" s="353"/>
      <c r="H271" s="353"/>
      <c r="I271" s="353"/>
      <c r="J271" s="353"/>
      <c r="K271" s="353"/>
    </row>
    <row r="272" spans="3:11" ht="16.8" hidden="1">
      <c r="C272" s="353"/>
      <c r="D272" s="353"/>
      <c r="E272" s="353"/>
      <c r="F272" s="353"/>
      <c r="G272" s="353"/>
      <c r="H272" s="353"/>
      <c r="I272" s="353"/>
      <c r="J272" s="353"/>
      <c r="K272" s="353"/>
    </row>
    <row r="273" spans="3:11" ht="16.8" hidden="1">
      <c r="C273" s="353"/>
      <c r="D273" s="353"/>
      <c r="E273" s="353"/>
      <c r="F273" s="353"/>
      <c r="G273" s="353"/>
      <c r="H273" s="353"/>
      <c r="I273" s="353"/>
      <c r="J273" s="353"/>
      <c r="K273" s="353"/>
    </row>
    <row r="274" spans="3:11" ht="16.8" hidden="1">
      <c r="C274" s="353"/>
      <c r="D274" s="353"/>
      <c r="E274" s="353"/>
      <c r="F274" s="353"/>
      <c r="G274" s="353"/>
      <c r="H274" s="353"/>
      <c r="I274" s="353"/>
      <c r="J274" s="353"/>
      <c r="K274" s="353"/>
    </row>
    <row r="275" spans="3:11" ht="16.8" hidden="1">
      <c r="C275" s="353"/>
      <c r="D275" s="353"/>
      <c r="E275" s="353"/>
      <c r="F275" s="353"/>
      <c r="G275" s="353"/>
      <c r="H275" s="353"/>
      <c r="I275" s="353"/>
      <c r="J275" s="353"/>
      <c r="K275" s="353"/>
    </row>
    <row r="276" spans="3:11" ht="16.8" hidden="1">
      <c r="C276" s="353"/>
      <c r="D276" s="353"/>
      <c r="E276" s="353"/>
      <c r="F276" s="353"/>
      <c r="G276" s="353"/>
      <c r="H276" s="353"/>
      <c r="I276" s="353"/>
      <c r="J276" s="353"/>
      <c r="K276" s="353"/>
    </row>
    <row r="277" spans="3:11" ht="16.8" hidden="1">
      <c r="C277" s="353"/>
      <c r="D277" s="353"/>
      <c r="E277" s="353"/>
      <c r="F277" s="353"/>
      <c r="G277" s="353"/>
      <c r="H277" s="353"/>
      <c r="I277" s="353"/>
      <c r="J277" s="353"/>
      <c r="K277" s="353"/>
    </row>
    <row r="278" spans="3:11" ht="16.8" hidden="1">
      <c r="C278" s="353"/>
      <c r="D278" s="353"/>
      <c r="E278" s="353"/>
      <c r="F278" s="353"/>
      <c r="G278" s="353"/>
      <c r="H278" s="353"/>
      <c r="I278" s="353"/>
      <c r="J278" s="353"/>
      <c r="K278" s="353"/>
    </row>
    <row r="279" spans="3:11" ht="16.8" hidden="1">
      <c r="C279" s="353"/>
      <c r="D279" s="353"/>
      <c r="E279" s="353"/>
      <c r="F279" s="353"/>
      <c r="G279" s="353"/>
      <c r="H279" s="353"/>
      <c r="I279" s="353"/>
      <c r="J279" s="353"/>
      <c r="K279" s="353"/>
    </row>
    <row r="280" spans="3:11" ht="16.8" hidden="1">
      <c r="C280" s="353"/>
      <c r="D280" s="353"/>
      <c r="E280" s="353"/>
      <c r="F280" s="353"/>
      <c r="G280" s="353"/>
      <c r="H280" s="353"/>
      <c r="I280" s="353"/>
      <c r="J280" s="353"/>
      <c r="K280" s="353"/>
    </row>
    <row r="281" spans="3:11" ht="16.8" hidden="1">
      <c r="C281" s="353"/>
      <c r="D281" s="353"/>
      <c r="E281" s="353"/>
      <c r="F281" s="353"/>
      <c r="G281" s="353"/>
      <c r="H281" s="353"/>
      <c r="I281" s="353"/>
      <c r="J281" s="353"/>
      <c r="K281" s="353"/>
    </row>
    <row r="282" spans="3:11" ht="16.8" hidden="1">
      <c r="C282" s="353"/>
      <c r="D282" s="353"/>
      <c r="E282" s="353"/>
      <c r="F282" s="353"/>
      <c r="G282" s="353"/>
      <c r="H282" s="353"/>
      <c r="I282" s="353"/>
      <c r="J282" s="353"/>
      <c r="K282" s="353"/>
    </row>
    <row r="283" spans="3:11" ht="16.8" hidden="1">
      <c r="C283" s="353"/>
      <c r="D283" s="353"/>
      <c r="E283" s="353"/>
      <c r="F283" s="353"/>
      <c r="G283" s="353"/>
      <c r="H283" s="353"/>
      <c r="I283" s="353"/>
      <c r="J283" s="353"/>
      <c r="K283" s="353"/>
    </row>
    <row r="284" spans="3:11" ht="16.8" hidden="1">
      <c r="C284" s="353"/>
      <c r="D284" s="353"/>
      <c r="E284" s="353"/>
      <c r="F284" s="353"/>
      <c r="G284" s="353"/>
      <c r="H284" s="353"/>
      <c r="I284" s="353"/>
      <c r="J284" s="353"/>
      <c r="K284" s="353"/>
    </row>
    <row r="285" spans="3:11" ht="16.8" hidden="1">
      <c r="C285" s="353"/>
      <c r="D285" s="353"/>
      <c r="E285" s="353"/>
      <c r="F285" s="353"/>
      <c r="G285" s="353"/>
      <c r="H285" s="353"/>
      <c r="I285" s="353"/>
      <c r="J285" s="353"/>
      <c r="K285" s="353"/>
    </row>
    <row r="286" spans="3:11" ht="16.8" hidden="1">
      <c r="C286" s="353"/>
      <c r="D286" s="353"/>
      <c r="E286" s="353"/>
      <c r="F286" s="353"/>
      <c r="G286" s="353"/>
      <c r="H286" s="353"/>
      <c r="I286" s="353"/>
      <c r="J286" s="353"/>
      <c r="K286" s="353"/>
    </row>
    <row r="287" spans="3:11" ht="16.8" hidden="1">
      <c r="C287" s="353"/>
      <c r="D287" s="353"/>
      <c r="E287" s="353"/>
      <c r="F287" s="353"/>
      <c r="G287" s="353"/>
      <c r="H287" s="353"/>
      <c r="I287" s="353"/>
      <c r="J287" s="353"/>
      <c r="K287" s="353"/>
    </row>
    <row r="288" spans="3:11" ht="16.8" hidden="1">
      <c r="C288" s="353"/>
      <c r="D288" s="353"/>
      <c r="E288" s="353"/>
      <c r="F288" s="353"/>
      <c r="G288" s="353"/>
      <c r="H288" s="353"/>
      <c r="I288" s="353"/>
      <c r="J288" s="353"/>
      <c r="K288" s="353"/>
    </row>
    <row r="289" spans="3:11" ht="16.8" hidden="1">
      <c r="C289" s="353"/>
      <c r="D289" s="353"/>
      <c r="E289" s="353"/>
      <c r="F289" s="353"/>
      <c r="G289" s="353"/>
      <c r="H289" s="353"/>
      <c r="I289" s="353"/>
      <c r="J289" s="353"/>
      <c r="K289" s="353"/>
    </row>
    <row r="290" spans="3:11" ht="16.8" hidden="1">
      <c r="C290" s="353"/>
      <c r="D290" s="353"/>
      <c r="E290" s="353"/>
      <c r="F290" s="353"/>
      <c r="G290" s="353"/>
      <c r="H290" s="353"/>
      <c r="I290" s="353"/>
      <c r="J290" s="353"/>
      <c r="K290" s="353"/>
    </row>
    <row r="291" spans="3:11" ht="16.8" hidden="1">
      <c r="C291" s="353"/>
      <c r="D291" s="353"/>
      <c r="E291" s="353"/>
      <c r="F291" s="353"/>
      <c r="G291" s="353"/>
      <c r="H291" s="353"/>
      <c r="I291" s="353"/>
      <c r="J291" s="353"/>
      <c r="K291" s="353"/>
    </row>
    <row r="292" spans="3:11" ht="16.8" hidden="1">
      <c r="C292" s="353"/>
      <c r="D292" s="353"/>
      <c r="E292" s="353"/>
      <c r="F292" s="353"/>
      <c r="G292" s="353"/>
      <c r="H292" s="353"/>
      <c r="I292" s="353"/>
      <c r="J292" s="353"/>
      <c r="K292" s="353"/>
    </row>
    <row r="293" spans="3:11" ht="109.95" hidden="1" customHeight="1">
      <c r="C293" s="353"/>
      <c r="D293" s="353"/>
      <c r="E293" s="353"/>
      <c r="F293" s="353"/>
      <c r="G293" s="353"/>
      <c r="H293" s="353"/>
      <c r="I293" s="353"/>
      <c r="J293" s="353"/>
      <c r="K293" s="353"/>
    </row>
    <row r="294" spans="3:11" ht="16.8" hidden="1">
      <c r="C294" s="353"/>
      <c r="D294" s="353"/>
      <c r="E294" s="353"/>
      <c r="F294" s="353"/>
      <c r="G294" s="353"/>
      <c r="H294" s="353"/>
      <c r="I294" s="353"/>
      <c r="J294" s="353"/>
      <c r="K294" s="353"/>
    </row>
    <row r="295" spans="3:11" ht="85.95" hidden="1" customHeight="1">
      <c r="C295" s="353"/>
      <c r="D295" s="353"/>
      <c r="E295" s="353"/>
      <c r="F295" s="353"/>
      <c r="G295" s="353"/>
      <c r="H295" s="353"/>
      <c r="I295" s="353"/>
      <c r="J295" s="353"/>
      <c r="K295" s="353"/>
    </row>
    <row r="296" spans="3:11" ht="16.8" hidden="1">
      <c r="C296" s="353"/>
      <c r="D296" s="353"/>
      <c r="E296" s="353"/>
      <c r="F296" s="353"/>
      <c r="G296" s="353"/>
      <c r="H296" s="353"/>
      <c r="I296" s="353"/>
      <c r="J296" s="353"/>
      <c r="K296" s="353"/>
    </row>
    <row r="297" spans="3:11" ht="3.9" hidden="1" customHeight="1">
      <c r="C297" s="353"/>
      <c r="D297" s="353"/>
      <c r="E297" s="353"/>
      <c r="F297" s="353"/>
      <c r="G297" s="353"/>
      <c r="H297" s="353"/>
      <c r="I297" s="353"/>
      <c r="J297" s="353"/>
      <c r="K297" s="353"/>
    </row>
    <row r="298" spans="3:11" ht="16.8" hidden="1">
      <c r="C298" s="353"/>
      <c r="D298" s="353"/>
      <c r="E298" s="353"/>
      <c r="F298" s="353"/>
      <c r="G298" s="353"/>
      <c r="H298" s="353"/>
      <c r="I298" s="353"/>
      <c r="J298" s="353"/>
      <c r="K298" s="353"/>
    </row>
    <row r="299" spans="3:11" ht="29.4" hidden="1" customHeight="1">
      <c r="C299" s="353"/>
      <c r="D299" s="353"/>
      <c r="E299" s="353"/>
      <c r="F299" s="353"/>
      <c r="G299" s="353"/>
      <c r="H299" s="353"/>
      <c r="I299" s="353"/>
      <c r="J299" s="353"/>
      <c r="K299" s="353"/>
    </row>
    <row r="300" spans="3:11" ht="16.8" hidden="1">
      <c r="C300" s="353"/>
      <c r="D300" s="353"/>
      <c r="E300" s="353"/>
      <c r="F300" s="353"/>
      <c r="G300" s="353"/>
      <c r="H300" s="353"/>
      <c r="I300" s="353"/>
      <c r="J300" s="353"/>
      <c r="K300" s="353"/>
    </row>
    <row r="301" spans="3:11" ht="16.8" hidden="1">
      <c r="C301" s="353"/>
      <c r="D301" s="353"/>
      <c r="E301" s="353"/>
      <c r="F301" s="353"/>
      <c r="G301" s="353"/>
      <c r="H301" s="353"/>
      <c r="I301" s="353"/>
      <c r="J301" s="353"/>
      <c r="K301" s="353"/>
    </row>
    <row r="302" spans="3:11" ht="16.8" hidden="1">
      <c r="C302" s="353"/>
      <c r="D302" s="353"/>
      <c r="E302" s="353"/>
      <c r="F302" s="353"/>
      <c r="G302" s="353"/>
      <c r="H302" s="353"/>
      <c r="I302" s="353"/>
      <c r="J302" s="353"/>
      <c r="K302" s="353"/>
    </row>
    <row r="303" spans="3:11" ht="16.8" hidden="1">
      <c r="C303" s="353"/>
      <c r="D303" s="353"/>
      <c r="E303" s="353"/>
      <c r="F303" s="353"/>
      <c r="G303" s="353"/>
      <c r="H303" s="353"/>
      <c r="I303" s="353"/>
      <c r="J303" s="353"/>
      <c r="K303" s="353"/>
    </row>
    <row r="304" spans="3:11" ht="16.8" hidden="1">
      <c r="C304" s="353"/>
      <c r="D304" s="353"/>
      <c r="E304" s="353"/>
      <c r="F304" s="353"/>
      <c r="G304" s="353"/>
      <c r="H304" s="353"/>
      <c r="I304" s="353"/>
      <c r="J304" s="353"/>
      <c r="K304" s="353"/>
    </row>
    <row r="305" spans="3:11" ht="16.8" hidden="1">
      <c r="C305" s="353"/>
      <c r="D305" s="353"/>
      <c r="E305" s="353"/>
      <c r="F305" s="353"/>
      <c r="G305" s="353"/>
      <c r="H305" s="353"/>
      <c r="I305" s="353"/>
      <c r="J305" s="353"/>
      <c r="K305" s="353"/>
    </row>
    <row r="306" spans="3:11" ht="16.8" hidden="1">
      <c r="C306" s="353"/>
      <c r="D306" s="353"/>
      <c r="E306" s="353"/>
      <c r="F306" s="353"/>
      <c r="G306" s="353"/>
      <c r="H306" s="353"/>
      <c r="I306" s="353"/>
      <c r="J306" s="353"/>
      <c r="K306" s="353"/>
    </row>
    <row r="307" spans="3:11" ht="16.8" hidden="1">
      <c r="C307" s="353"/>
      <c r="D307" s="353"/>
      <c r="E307" s="353"/>
      <c r="F307" s="353"/>
      <c r="G307" s="353"/>
      <c r="H307" s="353"/>
      <c r="I307" s="353"/>
      <c r="J307" s="353"/>
      <c r="K307" s="353"/>
    </row>
    <row r="308" spans="3:11" ht="16.8" hidden="1">
      <c r="C308" s="353"/>
      <c r="D308" s="353"/>
      <c r="E308" s="353"/>
      <c r="F308" s="353"/>
      <c r="G308" s="353"/>
      <c r="H308" s="353"/>
      <c r="I308" s="353"/>
      <c r="J308" s="353"/>
      <c r="K308" s="353"/>
    </row>
    <row r="309" spans="3:11" ht="16.8" hidden="1">
      <c r="C309" s="353"/>
      <c r="D309" s="353"/>
      <c r="E309" s="353"/>
      <c r="F309" s="353"/>
      <c r="G309" s="353"/>
      <c r="H309" s="353"/>
      <c r="I309" s="353"/>
      <c r="J309" s="353"/>
      <c r="K309" s="353"/>
    </row>
    <row r="310" spans="3:11" ht="16.8" hidden="1">
      <c r="C310" s="353"/>
      <c r="D310" s="353"/>
      <c r="E310" s="353"/>
      <c r="F310" s="353"/>
      <c r="G310" s="353"/>
      <c r="H310" s="353"/>
      <c r="I310" s="353"/>
      <c r="J310" s="353"/>
      <c r="K310" s="353"/>
    </row>
    <row r="311" spans="3:11" ht="16.8" hidden="1">
      <c r="C311" s="353"/>
      <c r="D311" s="353"/>
      <c r="E311" s="353"/>
      <c r="F311" s="353"/>
      <c r="G311" s="353"/>
      <c r="H311" s="353"/>
      <c r="I311" s="353"/>
      <c r="J311" s="353"/>
      <c r="K311" s="353"/>
    </row>
    <row r="312" spans="3:11" ht="16.8" hidden="1">
      <c r="C312" s="353"/>
      <c r="D312" s="353"/>
      <c r="E312" s="353"/>
      <c r="F312" s="353"/>
      <c r="G312" s="353"/>
      <c r="H312" s="353"/>
      <c r="I312" s="353"/>
      <c r="J312" s="353"/>
      <c r="K312" s="353"/>
    </row>
    <row r="313" spans="3:11" ht="16.8" hidden="1">
      <c r="C313" s="353"/>
      <c r="D313" s="353"/>
      <c r="E313" s="353"/>
      <c r="F313" s="353"/>
      <c r="G313" s="353"/>
      <c r="H313" s="353"/>
      <c r="I313" s="353"/>
      <c r="J313" s="353"/>
      <c r="K313" s="353"/>
    </row>
    <row r="314" spans="3:11" ht="16.8" hidden="1">
      <c r="C314" s="353"/>
      <c r="D314" s="353"/>
      <c r="E314" s="353"/>
      <c r="F314" s="353"/>
      <c r="G314" s="353"/>
      <c r="H314" s="353"/>
      <c r="I314" s="353"/>
      <c r="J314" s="353"/>
      <c r="K314" s="353"/>
    </row>
    <row r="315" spans="3:11" ht="16.8" hidden="1">
      <c r="C315" s="353"/>
      <c r="D315" s="353"/>
      <c r="E315" s="353"/>
      <c r="F315" s="353"/>
      <c r="G315" s="353"/>
      <c r="H315" s="353"/>
      <c r="I315" s="353"/>
      <c r="J315" s="353"/>
      <c r="K315" s="353"/>
    </row>
    <row r="316" spans="3:11" ht="16.8" hidden="1">
      <c r="C316" s="353"/>
      <c r="D316" s="353"/>
      <c r="E316" s="353"/>
      <c r="F316" s="353"/>
      <c r="G316" s="353"/>
      <c r="H316" s="353"/>
      <c r="I316" s="353"/>
      <c r="J316" s="353"/>
      <c r="K316" s="353"/>
    </row>
    <row r="317" spans="3:11" ht="16.8" hidden="1">
      <c r="C317" s="353"/>
      <c r="D317" s="353"/>
      <c r="E317" s="353"/>
      <c r="F317" s="353"/>
      <c r="G317" s="353"/>
      <c r="H317" s="353"/>
      <c r="I317" s="353"/>
      <c r="J317" s="353"/>
      <c r="K317" s="353"/>
    </row>
    <row r="318" spans="3:11" ht="16.8" hidden="1">
      <c r="C318" s="353"/>
      <c r="D318" s="353"/>
      <c r="E318" s="353"/>
      <c r="F318" s="353"/>
      <c r="G318" s="353"/>
      <c r="H318" s="353"/>
      <c r="I318" s="353"/>
      <c r="J318" s="353"/>
      <c r="K318" s="353"/>
    </row>
    <row r="319" spans="3:11" ht="16.8" hidden="1">
      <c r="C319" s="353"/>
      <c r="D319" s="353"/>
      <c r="E319" s="353"/>
      <c r="F319" s="353"/>
      <c r="G319" s="353"/>
      <c r="H319" s="353"/>
      <c r="I319" s="353"/>
      <c r="J319" s="353"/>
      <c r="K319" s="353"/>
    </row>
    <row r="320" spans="3:11" ht="16.8" hidden="1">
      <c r="C320" s="353"/>
      <c r="D320" s="353"/>
      <c r="E320" s="353"/>
      <c r="F320" s="353"/>
      <c r="G320" s="353"/>
      <c r="H320" s="353"/>
      <c r="I320" s="353"/>
      <c r="J320" s="353"/>
      <c r="K320" s="353"/>
    </row>
    <row r="321" spans="3:11" ht="16.8" hidden="1">
      <c r="C321" s="353"/>
      <c r="D321" s="353"/>
      <c r="E321" s="353"/>
      <c r="F321" s="353"/>
      <c r="G321" s="353"/>
      <c r="H321" s="353"/>
      <c r="I321" s="353"/>
      <c r="J321" s="353"/>
      <c r="K321" s="353"/>
    </row>
    <row r="322" spans="3:11" ht="16.8" hidden="1">
      <c r="C322" s="353"/>
      <c r="D322" s="353"/>
      <c r="E322" s="353"/>
      <c r="F322" s="353"/>
      <c r="G322" s="353"/>
      <c r="H322" s="353"/>
      <c r="I322" s="353"/>
      <c r="J322" s="353"/>
      <c r="K322" s="353"/>
    </row>
    <row r="323" spans="3:11" ht="16.8" hidden="1">
      <c r="C323" s="353"/>
      <c r="D323" s="353"/>
      <c r="E323" s="353"/>
      <c r="F323" s="353"/>
      <c r="G323" s="353"/>
      <c r="H323" s="353"/>
      <c r="I323" s="353"/>
      <c r="J323" s="353"/>
      <c r="K323" s="353"/>
    </row>
    <row r="324" spans="3:11" ht="16.8" hidden="1">
      <c r="C324" s="353"/>
      <c r="D324" s="353"/>
      <c r="E324" s="353"/>
      <c r="F324" s="353"/>
      <c r="G324" s="353"/>
      <c r="H324" s="353"/>
      <c r="I324" s="353"/>
      <c r="J324" s="353"/>
      <c r="K324" s="353"/>
    </row>
    <row r="325" spans="3:11" ht="16.8" hidden="1">
      <c r="C325" s="353"/>
      <c r="D325" s="353"/>
      <c r="E325" s="353"/>
      <c r="F325" s="353"/>
      <c r="G325" s="353"/>
      <c r="H325" s="353"/>
      <c r="I325" s="353"/>
      <c r="J325" s="353"/>
      <c r="K325" s="353"/>
    </row>
    <row r="326" spans="3:11" ht="16.8" hidden="1">
      <c r="C326" s="353"/>
      <c r="D326" s="353"/>
      <c r="E326" s="353"/>
      <c r="F326" s="353"/>
      <c r="G326" s="353"/>
      <c r="H326" s="353"/>
      <c r="I326" s="353"/>
      <c r="J326" s="353"/>
      <c r="K326" s="353"/>
    </row>
    <row r="327" spans="3:11" ht="16.8" hidden="1">
      <c r="C327" s="353"/>
      <c r="D327" s="353"/>
      <c r="E327" s="353"/>
      <c r="F327" s="353"/>
      <c r="G327" s="353"/>
      <c r="H327" s="353"/>
      <c r="I327" s="353"/>
      <c r="J327" s="353"/>
      <c r="K327" s="353"/>
    </row>
    <row r="328" spans="3:11" ht="16.8" hidden="1">
      <c r="C328" s="353"/>
      <c r="D328" s="353"/>
      <c r="E328" s="353"/>
      <c r="F328" s="353"/>
      <c r="G328" s="353"/>
      <c r="H328" s="353"/>
      <c r="I328" s="353"/>
      <c r="J328" s="353"/>
      <c r="K328" s="353"/>
    </row>
    <row r="329" spans="3:11" ht="16.8" hidden="1">
      <c r="C329" s="353"/>
      <c r="D329" s="353"/>
      <c r="E329" s="353"/>
      <c r="F329" s="353"/>
      <c r="G329" s="353"/>
      <c r="H329" s="353"/>
      <c r="I329" s="353"/>
      <c r="J329" s="353"/>
      <c r="K329" s="353"/>
    </row>
    <row r="330" spans="3:11" ht="16.8" hidden="1">
      <c r="C330" s="353"/>
      <c r="D330" s="353"/>
      <c r="E330" s="353"/>
      <c r="F330" s="353"/>
      <c r="G330" s="353"/>
      <c r="H330" s="353"/>
      <c r="I330" s="353"/>
      <c r="J330" s="353"/>
      <c r="K330" s="353"/>
    </row>
    <row r="331" spans="3:11" ht="16.8" hidden="1">
      <c r="C331" s="353"/>
      <c r="D331" s="353"/>
      <c r="E331" s="353"/>
      <c r="F331" s="353"/>
      <c r="G331" s="353"/>
      <c r="H331" s="353"/>
      <c r="I331" s="353"/>
      <c r="J331" s="353"/>
      <c r="K331" s="353"/>
    </row>
    <row r="332" spans="3:11" ht="16.8" hidden="1">
      <c r="C332" s="353"/>
      <c r="D332" s="353"/>
      <c r="E332" s="353"/>
      <c r="F332" s="353"/>
      <c r="G332" s="353"/>
      <c r="H332" s="353"/>
      <c r="I332" s="353"/>
      <c r="J332" s="353"/>
      <c r="K332" s="353"/>
    </row>
    <row r="333" spans="3:11" ht="16.8" hidden="1">
      <c r="C333" s="353"/>
      <c r="D333" s="353"/>
      <c r="E333" s="353"/>
      <c r="F333" s="353"/>
      <c r="G333" s="353"/>
      <c r="H333" s="353"/>
      <c r="I333" s="353"/>
      <c r="J333" s="353"/>
      <c r="K333" s="353"/>
    </row>
    <row r="334" spans="3:11" ht="16.8" hidden="1">
      <c r="C334" s="353"/>
      <c r="D334" s="353"/>
      <c r="E334" s="353"/>
      <c r="F334" s="353"/>
      <c r="G334" s="353"/>
      <c r="H334" s="353"/>
      <c r="I334" s="353"/>
      <c r="J334" s="353"/>
      <c r="K334" s="353"/>
    </row>
    <row r="335" spans="3:11" ht="16.8" hidden="1">
      <c r="C335" s="353"/>
      <c r="D335" s="353"/>
      <c r="E335" s="353"/>
      <c r="F335" s="353"/>
      <c r="G335" s="353"/>
      <c r="H335" s="353"/>
      <c r="I335" s="353"/>
      <c r="J335" s="353"/>
      <c r="K335" s="353"/>
    </row>
    <row r="336" spans="3:11" ht="16.8" hidden="1">
      <c r="C336" s="353"/>
      <c r="D336" s="353"/>
      <c r="E336" s="353"/>
      <c r="F336" s="353"/>
      <c r="G336" s="353"/>
      <c r="H336" s="353"/>
      <c r="I336" s="353"/>
      <c r="J336" s="353"/>
      <c r="K336" s="353"/>
    </row>
    <row r="337" spans="3:11" ht="67.2" hidden="1" customHeight="1">
      <c r="C337" s="353"/>
      <c r="D337" s="353"/>
      <c r="E337" s="353"/>
      <c r="F337" s="353"/>
      <c r="G337" s="353"/>
      <c r="H337" s="353"/>
      <c r="I337" s="353"/>
      <c r="J337" s="353"/>
      <c r="K337" s="353"/>
    </row>
    <row r="338" spans="3:11" ht="16.8" hidden="1">
      <c r="C338" s="353"/>
      <c r="D338" s="353"/>
      <c r="E338" s="353"/>
      <c r="F338" s="353"/>
      <c r="G338" s="353"/>
      <c r="H338" s="353"/>
      <c r="I338" s="353"/>
      <c r="J338" s="353"/>
      <c r="K338" s="353"/>
    </row>
    <row r="339" spans="3:11" ht="16.8" hidden="1">
      <c r="C339" s="353"/>
      <c r="D339" s="353"/>
      <c r="E339" s="353"/>
      <c r="F339" s="353"/>
      <c r="G339" s="353"/>
      <c r="H339" s="353"/>
      <c r="I339" s="353"/>
      <c r="J339" s="353"/>
      <c r="K339" s="353"/>
    </row>
    <row r="340" spans="3:11" ht="16.8" hidden="1">
      <c r="C340" s="353"/>
      <c r="D340" s="353"/>
      <c r="E340" s="353"/>
      <c r="F340" s="353"/>
      <c r="G340" s="353"/>
      <c r="H340" s="353"/>
      <c r="I340" s="353"/>
      <c r="J340" s="353"/>
      <c r="K340" s="353"/>
    </row>
    <row r="341" spans="3:11" ht="16.8" hidden="1">
      <c r="C341" s="353"/>
      <c r="D341" s="353"/>
      <c r="E341" s="353"/>
      <c r="F341" s="353"/>
      <c r="G341" s="353"/>
      <c r="H341" s="353"/>
      <c r="I341" s="353"/>
      <c r="J341" s="353"/>
      <c r="K341" s="353"/>
    </row>
    <row r="342" spans="3:11" ht="16.8" hidden="1">
      <c r="C342" s="353"/>
      <c r="D342" s="353"/>
      <c r="E342" s="353"/>
      <c r="F342" s="353"/>
      <c r="G342" s="353"/>
      <c r="H342" s="353"/>
      <c r="I342" s="353"/>
      <c r="J342" s="353"/>
      <c r="K342" s="353"/>
    </row>
    <row r="343" spans="3:11" ht="16.8" hidden="1">
      <c r="C343" s="353"/>
      <c r="D343" s="353"/>
      <c r="E343" s="353"/>
      <c r="F343" s="353"/>
      <c r="G343" s="353"/>
      <c r="H343" s="353"/>
      <c r="I343" s="353"/>
      <c r="J343" s="353"/>
      <c r="K343" s="353"/>
    </row>
    <row r="344" spans="3:11" ht="16.8" hidden="1">
      <c r="C344" s="353"/>
      <c r="D344" s="353"/>
      <c r="E344" s="353"/>
      <c r="F344" s="353"/>
      <c r="G344" s="353"/>
      <c r="H344" s="353"/>
      <c r="I344" s="353"/>
      <c r="J344" s="353"/>
      <c r="K344" s="353"/>
    </row>
    <row r="345" spans="3:11" ht="16.8" hidden="1">
      <c r="C345" s="353"/>
      <c r="D345" s="353"/>
      <c r="E345" s="353"/>
      <c r="F345" s="353"/>
      <c r="G345" s="353"/>
      <c r="H345" s="353"/>
      <c r="I345" s="353"/>
      <c r="J345" s="353"/>
      <c r="K345" s="353"/>
    </row>
    <row r="346" spans="3:11" ht="16.8" hidden="1">
      <c r="C346" s="353"/>
      <c r="D346" s="353"/>
      <c r="E346" s="353"/>
      <c r="F346" s="353"/>
      <c r="G346" s="353"/>
      <c r="H346" s="353"/>
      <c r="I346" s="353"/>
      <c r="J346" s="353"/>
      <c r="K346" s="353"/>
    </row>
    <row r="347" spans="3:11" ht="16.8" hidden="1">
      <c r="C347" s="353"/>
      <c r="D347" s="353"/>
      <c r="E347" s="353"/>
      <c r="F347" s="353"/>
      <c r="G347" s="353"/>
      <c r="H347" s="353"/>
      <c r="I347" s="353"/>
      <c r="J347" s="353"/>
      <c r="K347" s="353"/>
    </row>
    <row r="348" spans="3:11" ht="16.8" hidden="1">
      <c r="C348" s="353"/>
      <c r="D348" s="353"/>
      <c r="E348" s="353"/>
      <c r="F348" s="353"/>
      <c r="G348" s="353"/>
      <c r="H348" s="353"/>
      <c r="I348" s="353"/>
      <c r="J348" s="353"/>
      <c r="K348" s="353"/>
    </row>
    <row r="349" spans="3:11" ht="16.8" hidden="1">
      <c r="C349" s="353"/>
      <c r="D349" s="353"/>
      <c r="E349" s="353"/>
      <c r="F349" s="353"/>
      <c r="G349" s="353"/>
      <c r="H349" s="353"/>
      <c r="I349" s="353"/>
      <c r="J349" s="353"/>
      <c r="K349" s="353"/>
    </row>
    <row r="350" spans="3:11" ht="16.8" hidden="1">
      <c r="C350" s="353"/>
      <c r="D350" s="353"/>
      <c r="E350" s="353"/>
      <c r="F350" s="353"/>
      <c r="G350" s="353"/>
      <c r="H350" s="353"/>
      <c r="I350" s="353"/>
      <c r="J350" s="353"/>
      <c r="K350" s="353"/>
    </row>
    <row r="351" spans="3:11" ht="16.8" hidden="1">
      <c r="C351" s="353"/>
      <c r="D351" s="353"/>
      <c r="E351" s="353"/>
      <c r="F351" s="353"/>
      <c r="G351" s="353"/>
      <c r="H351" s="353"/>
      <c r="I351" s="353"/>
      <c r="J351" s="353"/>
      <c r="K351" s="353"/>
    </row>
    <row r="352" spans="3:11" ht="16.8" hidden="1">
      <c r="C352" s="353"/>
      <c r="D352" s="353"/>
      <c r="E352" s="353"/>
      <c r="F352" s="353"/>
      <c r="G352" s="353"/>
      <c r="H352" s="353"/>
      <c r="I352" s="353"/>
      <c r="J352" s="353"/>
      <c r="K352" s="353"/>
    </row>
    <row r="353" spans="3:11" ht="16.8" hidden="1">
      <c r="C353" s="353"/>
      <c r="D353" s="353"/>
      <c r="E353" s="353"/>
      <c r="F353" s="353"/>
      <c r="G353" s="353"/>
      <c r="H353" s="353"/>
      <c r="I353" s="353"/>
      <c r="J353" s="353"/>
      <c r="K353" s="353"/>
    </row>
    <row r="354" spans="3:11" ht="16.8" hidden="1">
      <c r="C354" s="353"/>
      <c r="D354" s="353"/>
      <c r="E354" s="353"/>
      <c r="F354" s="353"/>
      <c r="G354" s="353"/>
      <c r="H354" s="353"/>
      <c r="I354" s="353"/>
      <c r="J354" s="353"/>
      <c r="K354" s="353"/>
    </row>
    <row r="355" spans="3:11" ht="16.8" hidden="1">
      <c r="C355" s="353"/>
      <c r="D355" s="353"/>
      <c r="E355" s="353"/>
      <c r="F355" s="353"/>
      <c r="G355" s="353"/>
      <c r="H355" s="353"/>
      <c r="I355" s="353"/>
      <c r="J355" s="353"/>
      <c r="K355" s="353"/>
    </row>
    <row r="356" spans="3:11" ht="16.8" hidden="1">
      <c r="C356" s="353"/>
      <c r="D356" s="353"/>
      <c r="E356" s="353"/>
      <c r="F356" s="353"/>
      <c r="G356" s="353"/>
      <c r="H356" s="353"/>
      <c r="I356" s="353"/>
      <c r="J356" s="353"/>
      <c r="K356" s="353"/>
    </row>
    <row r="357" spans="3:11" ht="16.8" hidden="1">
      <c r="C357" s="353"/>
      <c r="D357" s="353"/>
      <c r="E357" s="353"/>
      <c r="F357" s="353"/>
      <c r="G357" s="353"/>
      <c r="H357" s="353"/>
      <c r="I357" s="353"/>
      <c r="J357" s="353"/>
      <c r="K357" s="353"/>
    </row>
    <row r="358" spans="3:11" ht="16.8" hidden="1">
      <c r="C358" s="353"/>
      <c r="D358" s="353"/>
      <c r="E358" s="353"/>
      <c r="F358" s="353"/>
      <c r="G358" s="353"/>
      <c r="H358" s="353"/>
      <c r="I358" s="353"/>
      <c r="J358" s="353"/>
      <c r="K358" s="353"/>
    </row>
    <row r="359" spans="3:11" ht="16.8" hidden="1">
      <c r="C359" s="353"/>
      <c r="D359" s="353"/>
      <c r="E359" s="353"/>
      <c r="F359" s="353"/>
      <c r="G359" s="353"/>
      <c r="H359" s="353"/>
      <c r="I359" s="353"/>
      <c r="J359" s="353"/>
      <c r="K359" s="353"/>
    </row>
    <row r="360" spans="3:11" ht="16.8" hidden="1">
      <c r="C360" s="353"/>
      <c r="D360" s="353"/>
      <c r="E360" s="353"/>
      <c r="F360" s="353"/>
      <c r="G360" s="353"/>
      <c r="H360" s="353"/>
      <c r="I360" s="353"/>
      <c r="J360" s="353"/>
      <c r="K360" s="353"/>
    </row>
    <row r="361" spans="3:11" ht="16.8" hidden="1">
      <c r="C361" s="353"/>
      <c r="D361" s="353"/>
      <c r="E361" s="353"/>
      <c r="F361" s="353"/>
      <c r="G361" s="353"/>
      <c r="H361" s="353"/>
      <c r="I361" s="353"/>
      <c r="J361" s="353"/>
      <c r="K361" s="353"/>
    </row>
    <row r="362" spans="3:11" ht="16.8" hidden="1">
      <c r="C362" s="353"/>
      <c r="D362" s="353"/>
      <c r="E362" s="353"/>
      <c r="F362" s="353"/>
      <c r="G362" s="353"/>
      <c r="H362" s="353"/>
      <c r="I362" s="353"/>
      <c r="J362" s="353"/>
      <c r="K362" s="353"/>
    </row>
    <row r="363" spans="3:11" ht="16.8" hidden="1">
      <c r="C363" s="353"/>
      <c r="D363" s="353"/>
      <c r="E363" s="353"/>
      <c r="F363" s="353"/>
      <c r="G363" s="353"/>
      <c r="H363" s="353"/>
      <c r="I363" s="353"/>
      <c r="J363" s="353"/>
      <c r="K363" s="353"/>
    </row>
    <row r="364" spans="3:11" ht="16.8" hidden="1">
      <c r="C364" s="353"/>
      <c r="D364" s="353"/>
      <c r="E364" s="353"/>
      <c r="F364" s="353"/>
      <c r="G364" s="353"/>
      <c r="H364" s="353"/>
      <c r="I364" s="353"/>
      <c r="J364" s="353"/>
      <c r="K364" s="353"/>
    </row>
    <row r="365" spans="3:11" ht="16.8" hidden="1">
      <c r="C365" s="353"/>
      <c r="D365" s="353"/>
      <c r="E365" s="353"/>
      <c r="F365" s="353"/>
      <c r="G365" s="353"/>
      <c r="H365" s="353"/>
      <c r="I365" s="353"/>
      <c r="J365" s="353"/>
      <c r="K365" s="353"/>
    </row>
    <row r="366" spans="3:11" ht="16.8" hidden="1">
      <c r="C366" s="353"/>
      <c r="D366" s="353"/>
      <c r="E366" s="353"/>
      <c r="F366" s="353"/>
      <c r="G366" s="353"/>
      <c r="H366" s="353"/>
      <c r="I366" s="353"/>
      <c r="J366" s="353"/>
      <c r="K366" s="353"/>
    </row>
    <row r="367" spans="3:11" ht="16.8" hidden="1">
      <c r="C367" s="353"/>
      <c r="D367" s="353"/>
      <c r="E367" s="353"/>
      <c r="F367" s="353"/>
      <c r="G367" s="353"/>
      <c r="H367" s="353"/>
      <c r="I367" s="353"/>
      <c r="J367" s="353"/>
      <c r="K367" s="353"/>
    </row>
    <row r="368" spans="3:11" ht="16.8" hidden="1">
      <c r="C368" s="353"/>
      <c r="D368" s="353"/>
      <c r="E368" s="353"/>
      <c r="F368" s="353"/>
      <c r="G368" s="353"/>
      <c r="H368" s="353"/>
      <c r="I368" s="353"/>
      <c r="J368" s="353"/>
      <c r="K368" s="353"/>
    </row>
    <row r="369" spans="3:11" ht="16.8" hidden="1">
      <c r="C369" s="353"/>
      <c r="D369" s="353"/>
      <c r="E369" s="353"/>
      <c r="F369" s="353"/>
      <c r="G369" s="353"/>
      <c r="H369" s="353"/>
      <c r="I369" s="353"/>
      <c r="J369" s="353"/>
      <c r="K369" s="353"/>
    </row>
    <row r="370" spans="3:11" ht="16.8" hidden="1">
      <c r="C370" s="353"/>
      <c r="D370" s="353"/>
      <c r="E370" s="353"/>
      <c r="F370" s="353"/>
      <c r="G370" s="353"/>
      <c r="H370" s="353"/>
      <c r="I370" s="353"/>
      <c r="J370" s="353"/>
      <c r="K370" s="353"/>
    </row>
    <row r="371" spans="3:11" ht="16.8" hidden="1">
      <c r="C371" s="353"/>
      <c r="D371" s="353"/>
      <c r="E371" s="353"/>
      <c r="F371" s="353"/>
      <c r="G371" s="353"/>
      <c r="H371" s="353"/>
      <c r="I371" s="353"/>
      <c r="J371" s="353"/>
      <c r="K371" s="353"/>
    </row>
    <row r="372" spans="3:11" ht="16.8" hidden="1">
      <c r="C372" s="353"/>
      <c r="D372" s="353"/>
      <c r="E372" s="353"/>
      <c r="F372" s="353"/>
      <c r="G372" s="353"/>
      <c r="H372" s="353"/>
      <c r="I372" s="353"/>
      <c r="J372" s="353"/>
      <c r="K372" s="353"/>
    </row>
    <row r="373" spans="3:11" ht="16.8" hidden="1">
      <c r="C373" s="353"/>
      <c r="D373" s="353"/>
      <c r="E373" s="353"/>
      <c r="F373" s="353"/>
      <c r="G373" s="353"/>
      <c r="H373" s="353"/>
      <c r="I373" s="353"/>
      <c r="J373" s="353"/>
      <c r="K373" s="353"/>
    </row>
    <row r="374" spans="3:11" ht="16.8" hidden="1">
      <c r="C374" s="353"/>
      <c r="D374" s="353"/>
      <c r="E374" s="353"/>
      <c r="F374" s="353"/>
      <c r="G374" s="353"/>
      <c r="H374" s="353"/>
      <c r="I374" s="353"/>
      <c r="J374" s="353"/>
      <c r="K374" s="353"/>
    </row>
    <row r="375" spans="3:11" ht="16.8" hidden="1">
      <c r="C375" s="353"/>
      <c r="D375" s="353"/>
      <c r="E375" s="353"/>
      <c r="F375" s="353"/>
      <c r="G375" s="353"/>
      <c r="H375" s="353"/>
      <c r="I375" s="353"/>
      <c r="J375" s="353"/>
      <c r="K375" s="353"/>
    </row>
    <row r="376" spans="3:11" ht="16.8" hidden="1">
      <c r="C376" s="353"/>
      <c r="D376" s="353"/>
      <c r="E376" s="353"/>
      <c r="F376" s="353"/>
      <c r="G376" s="353"/>
      <c r="H376" s="353"/>
      <c r="I376" s="353"/>
      <c r="J376" s="353"/>
      <c r="K376" s="353"/>
    </row>
    <row r="377" spans="3:11" ht="16.8" hidden="1">
      <c r="C377" s="353"/>
      <c r="D377" s="353"/>
      <c r="E377" s="353"/>
      <c r="F377" s="353"/>
      <c r="G377" s="353"/>
      <c r="H377" s="353"/>
      <c r="I377" s="353"/>
      <c r="J377" s="353"/>
      <c r="K377" s="353"/>
    </row>
    <row r="378" spans="3:11" ht="16.8" hidden="1">
      <c r="C378" s="353"/>
      <c r="D378" s="353"/>
      <c r="E378" s="353"/>
      <c r="F378" s="353"/>
      <c r="G378" s="353"/>
      <c r="H378" s="353"/>
      <c r="I378" s="353"/>
      <c r="J378" s="353"/>
      <c r="K378" s="353"/>
    </row>
    <row r="379" spans="3:11" ht="16.8" hidden="1">
      <c r="C379" s="353"/>
      <c r="D379" s="353"/>
      <c r="E379" s="353"/>
      <c r="F379" s="353"/>
      <c r="G379" s="353"/>
      <c r="H379" s="353"/>
      <c r="I379" s="353"/>
      <c r="J379" s="353"/>
      <c r="K379" s="353"/>
    </row>
    <row r="380" spans="3:11" ht="16.8" hidden="1">
      <c r="C380" s="353"/>
      <c r="D380" s="353"/>
      <c r="E380" s="353"/>
      <c r="F380" s="353"/>
      <c r="G380" s="353"/>
      <c r="H380" s="353"/>
      <c r="I380" s="353"/>
      <c r="J380" s="353"/>
      <c r="K380" s="353"/>
    </row>
    <row r="381" spans="3:11" ht="16.8" hidden="1">
      <c r="C381" s="353"/>
      <c r="D381" s="353"/>
      <c r="E381" s="353"/>
      <c r="F381" s="353"/>
      <c r="G381" s="353"/>
      <c r="H381" s="353"/>
      <c r="I381" s="353"/>
      <c r="J381" s="353"/>
      <c r="K381" s="353"/>
    </row>
    <row r="382" spans="3:11" ht="16.8" hidden="1">
      <c r="C382" s="353"/>
      <c r="D382" s="353"/>
      <c r="E382" s="353"/>
      <c r="F382" s="353"/>
      <c r="G382" s="353"/>
      <c r="H382" s="353"/>
      <c r="I382" s="353"/>
      <c r="J382" s="353"/>
      <c r="K382" s="353"/>
    </row>
    <row r="383" spans="3:11" ht="16.8" hidden="1">
      <c r="C383" s="353"/>
      <c r="D383" s="353"/>
      <c r="E383" s="353"/>
      <c r="F383" s="353"/>
      <c r="G383" s="353"/>
      <c r="H383" s="353"/>
      <c r="I383" s="353"/>
      <c r="J383" s="353"/>
      <c r="K383" s="353"/>
    </row>
    <row r="384" spans="3:11" ht="16.8" hidden="1">
      <c r="C384" s="353"/>
      <c r="D384" s="353"/>
      <c r="E384" s="353"/>
      <c r="F384" s="353"/>
      <c r="G384" s="353"/>
      <c r="H384" s="353"/>
      <c r="I384" s="353"/>
      <c r="J384" s="353"/>
      <c r="K384" s="353"/>
    </row>
    <row r="385" spans="3:11" ht="16.8" hidden="1">
      <c r="C385" s="353"/>
      <c r="D385" s="353"/>
      <c r="E385" s="353"/>
      <c r="F385" s="353"/>
      <c r="G385" s="353"/>
      <c r="H385" s="353"/>
      <c r="I385" s="353"/>
      <c r="J385" s="353"/>
      <c r="K385" s="353"/>
    </row>
    <row r="386" spans="3:11" ht="16.8" hidden="1">
      <c r="C386" s="353"/>
      <c r="D386" s="353"/>
      <c r="E386" s="353"/>
      <c r="F386" s="353"/>
      <c r="G386" s="353"/>
      <c r="H386" s="353"/>
      <c r="I386" s="353"/>
      <c r="J386" s="353"/>
      <c r="K386" s="353"/>
    </row>
    <row r="387" spans="3:11" ht="16.8" hidden="1">
      <c r="C387" s="353"/>
      <c r="D387" s="353"/>
      <c r="E387" s="353"/>
      <c r="F387" s="353"/>
      <c r="G387" s="353"/>
      <c r="H387" s="353"/>
      <c r="I387" s="353"/>
      <c r="J387" s="353"/>
      <c r="K387" s="353"/>
    </row>
    <row r="388" spans="3:11" ht="16.8" hidden="1">
      <c r="C388" s="353"/>
      <c r="D388" s="353"/>
      <c r="E388" s="353"/>
      <c r="F388" s="353"/>
      <c r="G388" s="353"/>
      <c r="H388" s="353"/>
      <c r="I388" s="353"/>
      <c r="J388" s="353"/>
      <c r="K388" s="353"/>
    </row>
    <row r="389" spans="3:11" ht="16.8" hidden="1">
      <c r="C389" s="353"/>
      <c r="D389" s="353"/>
      <c r="E389" s="353"/>
      <c r="F389" s="353"/>
      <c r="G389" s="353"/>
      <c r="H389" s="353"/>
      <c r="I389" s="353"/>
      <c r="J389" s="353"/>
      <c r="K389" s="353"/>
    </row>
    <row r="390" spans="3:11" ht="16.8" hidden="1">
      <c r="C390" s="353"/>
      <c r="D390" s="353"/>
      <c r="E390" s="353"/>
      <c r="F390" s="353"/>
      <c r="G390" s="353"/>
      <c r="H390" s="353"/>
      <c r="I390" s="353"/>
      <c r="J390" s="353"/>
      <c r="K390" s="353"/>
    </row>
    <row r="391" spans="3:11" ht="16.8" hidden="1">
      <c r="C391" s="353"/>
      <c r="D391" s="353"/>
      <c r="E391" s="353"/>
      <c r="F391" s="353"/>
      <c r="G391" s="353"/>
      <c r="H391" s="353"/>
      <c r="I391" s="353"/>
      <c r="J391" s="353"/>
      <c r="K391" s="353"/>
    </row>
    <row r="392" spans="3:11" ht="16.8" hidden="1">
      <c r="C392" s="353"/>
      <c r="D392" s="353"/>
      <c r="E392" s="353"/>
      <c r="F392" s="353"/>
      <c r="G392" s="353"/>
      <c r="H392" s="353"/>
      <c r="I392" s="353"/>
      <c r="J392" s="353"/>
      <c r="K392" s="353"/>
    </row>
    <row r="393" spans="3:11" ht="16.8" hidden="1">
      <c r="C393" s="353"/>
      <c r="D393" s="353"/>
      <c r="E393" s="353"/>
      <c r="F393" s="353"/>
      <c r="G393" s="353"/>
      <c r="H393" s="353"/>
      <c r="I393" s="353"/>
      <c r="J393" s="353"/>
      <c r="K393" s="353"/>
    </row>
    <row r="394" spans="3:11" ht="16.8" hidden="1">
      <c r="C394" s="353"/>
      <c r="D394" s="353"/>
      <c r="E394" s="353"/>
      <c r="F394" s="353"/>
      <c r="G394" s="353"/>
      <c r="H394" s="353"/>
      <c r="I394" s="353"/>
      <c r="J394" s="353"/>
      <c r="K394" s="353"/>
    </row>
    <row r="395" spans="3:11" ht="16.8" hidden="1">
      <c r="C395" s="353"/>
      <c r="D395" s="353"/>
      <c r="E395" s="353"/>
      <c r="F395" s="353"/>
      <c r="G395" s="353"/>
      <c r="H395" s="353"/>
      <c r="I395" s="353"/>
      <c r="J395" s="353"/>
      <c r="K395" s="353"/>
    </row>
    <row r="396" spans="3:11" ht="16.8" hidden="1">
      <c r="C396" s="353"/>
      <c r="D396" s="353"/>
      <c r="E396" s="353"/>
      <c r="F396" s="353"/>
      <c r="G396" s="353"/>
      <c r="H396" s="353"/>
      <c r="I396" s="353"/>
      <c r="J396" s="353"/>
      <c r="K396" s="353"/>
    </row>
    <row r="397" spans="3:11" ht="16.8" hidden="1">
      <c r="C397" s="353"/>
      <c r="D397" s="353"/>
      <c r="E397" s="353"/>
      <c r="F397" s="353"/>
      <c r="G397" s="353"/>
      <c r="H397" s="353"/>
      <c r="I397" s="353"/>
      <c r="J397" s="353"/>
      <c r="K397" s="353"/>
    </row>
    <row r="398" spans="3:11" ht="16.8" hidden="1">
      <c r="C398" s="353"/>
      <c r="D398" s="353"/>
      <c r="E398" s="353"/>
      <c r="F398" s="353"/>
      <c r="G398" s="353"/>
      <c r="H398" s="353"/>
      <c r="I398" s="353"/>
      <c r="J398" s="353"/>
      <c r="K398" s="353"/>
    </row>
    <row r="399" spans="3:11" ht="16.8" hidden="1">
      <c r="C399" s="353"/>
      <c r="D399" s="353"/>
      <c r="E399" s="353"/>
      <c r="F399" s="353"/>
      <c r="G399" s="353"/>
      <c r="H399" s="353"/>
      <c r="I399" s="353"/>
      <c r="J399" s="353"/>
      <c r="K399" s="353"/>
    </row>
    <row r="400" spans="3:11" ht="16.8" hidden="1">
      <c r="C400" s="353"/>
      <c r="D400" s="353"/>
      <c r="E400" s="353"/>
      <c r="F400" s="353"/>
      <c r="G400" s="353"/>
      <c r="H400" s="353"/>
      <c r="I400" s="353"/>
      <c r="J400" s="353"/>
      <c r="K400" s="353"/>
    </row>
    <row r="401" spans="3:11" ht="16.8" hidden="1">
      <c r="C401" s="353"/>
      <c r="D401" s="353"/>
      <c r="E401" s="353"/>
      <c r="F401" s="353"/>
      <c r="G401" s="353"/>
      <c r="H401" s="353"/>
      <c r="I401" s="353"/>
      <c r="J401" s="353"/>
      <c r="K401" s="353"/>
    </row>
    <row r="402" spans="3:11" ht="16.8" hidden="1">
      <c r="C402" s="353"/>
      <c r="D402" s="353"/>
      <c r="E402" s="353"/>
      <c r="F402" s="353"/>
      <c r="G402" s="353"/>
      <c r="H402" s="353"/>
      <c r="I402" s="353"/>
      <c r="J402" s="353"/>
      <c r="K402" s="353"/>
    </row>
    <row r="403" spans="3:11" ht="16.8" hidden="1">
      <c r="C403" s="353"/>
      <c r="D403" s="353"/>
      <c r="E403" s="353"/>
      <c r="F403" s="353"/>
      <c r="G403" s="353"/>
      <c r="H403" s="353"/>
      <c r="I403" s="353"/>
      <c r="J403" s="353"/>
      <c r="K403" s="353"/>
    </row>
    <row r="404" spans="3:11" ht="16.8" hidden="1">
      <c r="C404" s="353"/>
      <c r="D404" s="353"/>
      <c r="E404" s="353"/>
      <c r="F404" s="353"/>
      <c r="G404" s="353"/>
      <c r="H404" s="353"/>
      <c r="I404" s="353"/>
      <c r="J404" s="353"/>
      <c r="K404" s="353"/>
    </row>
    <row r="405" spans="3:11" ht="16.8" hidden="1">
      <c r="C405" s="353"/>
      <c r="D405" s="353"/>
      <c r="E405" s="353"/>
      <c r="F405" s="353"/>
      <c r="G405" s="353"/>
      <c r="H405" s="353"/>
      <c r="I405" s="353"/>
      <c r="J405" s="353"/>
      <c r="K405" s="353"/>
    </row>
    <row r="406" spans="3:11" ht="16.8" hidden="1">
      <c r="C406" s="353"/>
      <c r="D406" s="353"/>
      <c r="E406" s="353"/>
      <c r="F406" s="353"/>
      <c r="G406" s="353"/>
      <c r="H406" s="353"/>
      <c r="I406" s="353"/>
      <c r="J406" s="353"/>
      <c r="K406" s="353"/>
    </row>
    <row r="407" spans="3:11" ht="16.8" hidden="1">
      <c r="C407" s="353"/>
      <c r="D407" s="353"/>
      <c r="E407" s="353"/>
      <c r="F407" s="353"/>
      <c r="G407" s="353"/>
      <c r="H407" s="353"/>
      <c r="I407" s="353"/>
      <c r="J407" s="353"/>
      <c r="K407" s="353"/>
    </row>
    <row r="408" spans="3:11" ht="16.8" hidden="1">
      <c r="C408" s="353"/>
      <c r="D408" s="353"/>
      <c r="E408" s="353"/>
      <c r="F408" s="353"/>
      <c r="G408" s="353"/>
      <c r="H408" s="353"/>
      <c r="I408" s="353"/>
      <c r="J408" s="353"/>
      <c r="K408" s="353"/>
    </row>
    <row r="409" spans="3:11" ht="16.8" hidden="1">
      <c r="C409" s="353"/>
      <c r="D409" s="353"/>
      <c r="E409" s="353"/>
      <c r="F409" s="353"/>
      <c r="G409" s="353"/>
      <c r="H409" s="353"/>
      <c r="I409" s="353"/>
      <c r="J409" s="353"/>
      <c r="K409" s="353"/>
    </row>
    <row r="410" spans="3:11" ht="16.8" hidden="1">
      <c r="C410" s="353"/>
      <c r="D410" s="353"/>
      <c r="E410" s="353"/>
      <c r="F410" s="353"/>
      <c r="G410" s="353"/>
      <c r="H410" s="353"/>
      <c r="I410" s="353"/>
      <c r="J410" s="353"/>
      <c r="K410" s="353"/>
    </row>
    <row r="411" spans="3:11" ht="16.8" hidden="1">
      <c r="C411" s="353"/>
      <c r="D411" s="353"/>
      <c r="E411" s="353"/>
      <c r="F411" s="353"/>
      <c r="G411" s="353"/>
      <c r="H411" s="353"/>
      <c r="I411" s="353"/>
      <c r="J411" s="353"/>
      <c r="K411" s="353"/>
    </row>
    <row r="412" spans="3:11" ht="16.8" hidden="1">
      <c r="C412" s="353"/>
      <c r="D412" s="353"/>
      <c r="E412" s="353"/>
      <c r="F412" s="353"/>
      <c r="G412" s="353"/>
      <c r="H412" s="353"/>
      <c r="I412" s="353"/>
      <c r="J412" s="353"/>
      <c r="K412" s="353"/>
    </row>
    <row r="413" spans="3:11" ht="16.8" hidden="1">
      <c r="C413" s="353"/>
      <c r="D413" s="353"/>
      <c r="E413" s="353"/>
      <c r="F413" s="353"/>
      <c r="G413" s="353"/>
      <c r="H413" s="353"/>
      <c r="I413" s="353"/>
      <c r="J413" s="353"/>
      <c r="K413" s="353"/>
    </row>
    <row r="414" spans="3:11" ht="16.8" hidden="1">
      <c r="C414" s="353"/>
      <c r="D414" s="353"/>
      <c r="E414" s="353"/>
      <c r="F414" s="353"/>
      <c r="G414" s="353"/>
      <c r="H414" s="353"/>
      <c r="I414" s="353"/>
      <c r="J414" s="353"/>
      <c r="K414" s="353"/>
    </row>
    <row r="415" spans="3:11" ht="16.8" hidden="1">
      <c r="C415" s="353"/>
      <c r="D415" s="353"/>
      <c r="E415" s="353"/>
      <c r="F415" s="353"/>
      <c r="G415" s="353"/>
      <c r="H415" s="353"/>
      <c r="I415" s="353"/>
      <c r="J415" s="353"/>
      <c r="K415" s="353"/>
    </row>
    <row r="416" spans="3:11" ht="16.8" hidden="1">
      <c r="C416" s="353"/>
      <c r="D416" s="353"/>
      <c r="E416" s="353"/>
      <c r="F416" s="353"/>
      <c r="G416" s="353"/>
      <c r="H416" s="353"/>
      <c r="I416" s="353"/>
      <c r="J416" s="353"/>
      <c r="K416" s="353"/>
    </row>
    <row r="417" spans="3:11" ht="16.8" hidden="1">
      <c r="C417" s="353"/>
      <c r="D417" s="353"/>
      <c r="E417" s="353"/>
      <c r="F417" s="353"/>
      <c r="G417" s="353"/>
      <c r="H417" s="353"/>
      <c r="I417" s="353"/>
      <c r="J417" s="353"/>
      <c r="K417" s="353"/>
    </row>
    <row r="418" spans="3:11" ht="16.8" hidden="1">
      <c r="C418" s="353"/>
      <c r="D418" s="353"/>
      <c r="E418" s="353"/>
      <c r="F418" s="353"/>
      <c r="G418" s="353"/>
      <c r="H418" s="353"/>
      <c r="I418" s="353"/>
      <c r="J418" s="353"/>
      <c r="K418" s="353"/>
    </row>
    <row r="419" spans="3:11" ht="16.8" hidden="1">
      <c r="C419" s="353"/>
      <c r="D419" s="353"/>
      <c r="E419" s="353"/>
      <c r="F419" s="353"/>
      <c r="G419" s="353"/>
      <c r="H419" s="353"/>
      <c r="I419" s="353"/>
      <c r="J419" s="353"/>
      <c r="K419" s="353"/>
    </row>
    <row r="420" spans="3:11" ht="16.8" hidden="1">
      <c r="C420" s="353"/>
      <c r="D420" s="353"/>
      <c r="E420" s="353"/>
      <c r="F420" s="353"/>
      <c r="G420" s="353"/>
      <c r="H420" s="353"/>
      <c r="I420" s="353"/>
      <c r="J420" s="353"/>
      <c r="K420" s="353"/>
    </row>
    <row r="421" spans="3:11" ht="16.8" hidden="1">
      <c r="C421" s="353"/>
      <c r="D421" s="353"/>
      <c r="E421" s="353"/>
      <c r="F421" s="353"/>
      <c r="G421" s="353"/>
      <c r="H421" s="353"/>
      <c r="I421" s="353"/>
      <c r="J421" s="353"/>
      <c r="K421" s="353"/>
    </row>
    <row r="422" spans="3:11" ht="16.8" hidden="1">
      <c r="C422" s="353"/>
      <c r="D422" s="353"/>
      <c r="E422" s="353"/>
      <c r="F422" s="353"/>
      <c r="G422" s="353"/>
      <c r="H422" s="353"/>
      <c r="I422" s="353"/>
      <c r="J422" s="353"/>
      <c r="K422" s="353"/>
    </row>
    <row r="423" spans="3:11" ht="16.8" hidden="1">
      <c r="C423" s="353"/>
      <c r="D423" s="353"/>
      <c r="E423" s="353"/>
      <c r="F423" s="353"/>
      <c r="G423" s="353"/>
      <c r="H423" s="353"/>
      <c r="I423" s="353"/>
      <c r="J423" s="353"/>
      <c r="K423" s="353"/>
    </row>
    <row r="424" spans="3:11" ht="16.8" hidden="1">
      <c r="C424" s="353"/>
      <c r="D424" s="353"/>
      <c r="E424" s="353"/>
      <c r="F424" s="353"/>
      <c r="G424" s="353"/>
      <c r="H424" s="353"/>
      <c r="I424" s="353"/>
      <c r="J424" s="353"/>
      <c r="K424" s="353"/>
    </row>
    <row r="425" spans="3:11" ht="16.8" hidden="1">
      <c r="C425" s="353"/>
      <c r="D425" s="353"/>
      <c r="E425" s="353"/>
      <c r="F425" s="353"/>
      <c r="G425" s="353"/>
      <c r="H425" s="353"/>
      <c r="I425" s="353"/>
      <c r="J425" s="353"/>
      <c r="K425" s="353"/>
    </row>
    <row r="426" spans="3:11" ht="16.8" hidden="1">
      <c r="C426" s="353"/>
      <c r="D426" s="353"/>
      <c r="E426" s="353"/>
      <c r="F426" s="353"/>
      <c r="G426" s="353"/>
      <c r="H426" s="353"/>
      <c r="I426" s="353"/>
      <c r="J426" s="353"/>
      <c r="K426" s="353"/>
    </row>
    <row r="427" spans="3:11" ht="16.8" hidden="1">
      <c r="C427" s="353"/>
      <c r="D427" s="353"/>
      <c r="E427" s="353"/>
      <c r="F427" s="353"/>
      <c r="G427" s="353"/>
      <c r="H427" s="353"/>
      <c r="I427" s="353"/>
      <c r="J427" s="353"/>
      <c r="K427" s="353"/>
    </row>
    <row r="428" spans="3:11" ht="16.8" hidden="1">
      <c r="C428" s="353"/>
      <c r="D428" s="353"/>
      <c r="E428" s="353"/>
      <c r="F428" s="353"/>
      <c r="G428" s="353"/>
      <c r="H428" s="353"/>
      <c r="I428" s="353"/>
      <c r="J428" s="353"/>
      <c r="K428" s="353"/>
    </row>
    <row r="429" spans="3:11" ht="16.8" hidden="1">
      <c r="C429" s="353"/>
      <c r="D429" s="353"/>
      <c r="E429" s="353"/>
      <c r="F429" s="353"/>
      <c r="G429" s="353"/>
      <c r="H429" s="353"/>
      <c r="I429" s="353"/>
      <c r="J429" s="353"/>
      <c r="K429" s="353"/>
    </row>
    <row r="430" spans="3:11" ht="16.8" hidden="1">
      <c r="C430" s="353"/>
      <c r="D430" s="353"/>
      <c r="E430" s="353"/>
      <c r="F430" s="353"/>
      <c r="G430" s="353"/>
      <c r="H430" s="353"/>
      <c r="I430" s="353"/>
      <c r="J430" s="353"/>
      <c r="K430" s="353"/>
    </row>
    <row r="431" spans="3:11" ht="16.8" hidden="1">
      <c r="C431" s="353"/>
      <c r="D431" s="353"/>
      <c r="E431" s="353"/>
      <c r="F431" s="353"/>
      <c r="G431" s="353"/>
      <c r="H431" s="353"/>
      <c r="I431" s="353"/>
      <c r="J431" s="353"/>
      <c r="K431" s="353"/>
    </row>
    <row r="432" spans="3:11" ht="16.8" hidden="1">
      <c r="C432" s="353"/>
      <c r="D432" s="353"/>
      <c r="E432" s="353"/>
      <c r="F432" s="353"/>
      <c r="G432" s="353"/>
      <c r="H432" s="353"/>
      <c r="I432" s="353"/>
      <c r="J432" s="353"/>
      <c r="K432" s="353"/>
    </row>
    <row r="433" spans="3:11" ht="16.8" hidden="1">
      <c r="C433" s="353"/>
      <c r="D433" s="353"/>
      <c r="E433" s="353"/>
      <c r="F433" s="353"/>
      <c r="G433" s="353"/>
      <c r="H433" s="353"/>
      <c r="I433" s="353"/>
      <c r="J433" s="353"/>
      <c r="K433" s="353"/>
    </row>
    <row r="434" spans="3:11" ht="16.8" hidden="1">
      <c r="C434" s="353"/>
      <c r="D434" s="353"/>
      <c r="E434" s="353"/>
      <c r="F434" s="353"/>
      <c r="G434" s="353"/>
      <c r="H434" s="353"/>
      <c r="I434" s="353"/>
      <c r="J434" s="353"/>
      <c r="K434" s="353"/>
    </row>
    <row r="435" spans="3:11" ht="16.8" hidden="1">
      <c r="C435" s="353"/>
      <c r="D435" s="353"/>
      <c r="E435" s="353"/>
      <c r="F435" s="353"/>
      <c r="G435" s="353"/>
      <c r="H435" s="353"/>
      <c r="I435" s="353"/>
      <c r="J435" s="353"/>
      <c r="K435" s="353"/>
    </row>
    <row r="436" spans="3:11" ht="16.8" hidden="1">
      <c r="C436" s="353"/>
      <c r="D436" s="353"/>
      <c r="E436" s="353"/>
      <c r="F436" s="353"/>
      <c r="G436" s="353"/>
      <c r="H436" s="353"/>
      <c r="I436" s="353"/>
      <c r="J436" s="353"/>
      <c r="K436" s="353"/>
    </row>
    <row r="437" spans="3:11" ht="16.8" hidden="1">
      <c r="C437" s="353"/>
      <c r="D437" s="353"/>
      <c r="E437" s="353"/>
      <c r="F437" s="353"/>
      <c r="G437" s="353"/>
      <c r="H437" s="353"/>
      <c r="I437" s="353"/>
      <c r="J437" s="353"/>
      <c r="K437" s="353"/>
    </row>
    <row r="438" spans="3:11" ht="16.8" hidden="1">
      <c r="C438" s="353"/>
      <c r="D438" s="353"/>
      <c r="E438" s="353"/>
      <c r="F438" s="353"/>
      <c r="G438" s="353"/>
      <c r="H438" s="353"/>
      <c r="I438" s="353"/>
      <c r="J438" s="353"/>
      <c r="K438" s="353"/>
    </row>
    <row r="439" spans="3:11" ht="16.8" hidden="1">
      <c r="C439" s="353"/>
      <c r="D439" s="353"/>
      <c r="E439" s="353"/>
      <c r="F439" s="353"/>
      <c r="G439" s="353"/>
      <c r="H439" s="353"/>
      <c r="I439" s="353"/>
      <c r="J439" s="353"/>
      <c r="K439" s="353"/>
    </row>
    <row r="440" spans="3:11" ht="16.8" hidden="1">
      <c r="C440" s="353"/>
      <c r="D440" s="353"/>
      <c r="E440" s="353"/>
      <c r="F440" s="353"/>
      <c r="G440" s="353"/>
      <c r="H440" s="353"/>
      <c r="I440" s="353"/>
      <c r="J440" s="353"/>
      <c r="K440" s="353"/>
    </row>
    <row r="441" spans="3:11" ht="16.8" hidden="1">
      <c r="C441" s="353"/>
      <c r="D441" s="353"/>
      <c r="E441" s="353"/>
      <c r="F441" s="353"/>
      <c r="G441" s="353"/>
      <c r="H441" s="353"/>
      <c r="I441" s="353"/>
      <c r="J441" s="353"/>
      <c r="K441" s="353"/>
    </row>
    <row r="442" spans="3:11" ht="16.8" hidden="1">
      <c r="C442" s="353"/>
      <c r="D442" s="353"/>
      <c r="E442" s="353"/>
      <c r="F442" s="353"/>
      <c r="G442" s="353"/>
      <c r="H442" s="353"/>
      <c r="I442" s="353"/>
      <c r="J442" s="353"/>
      <c r="K442" s="353"/>
    </row>
    <row r="443" spans="3:11" ht="16.8" hidden="1">
      <c r="C443" s="353"/>
      <c r="D443" s="353"/>
      <c r="E443" s="353"/>
      <c r="F443" s="353"/>
      <c r="G443" s="353"/>
      <c r="H443" s="353"/>
      <c r="I443" s="353"/>
      <c r="J443" s="353"/>
      <c r="K443" s="353"/>
    </row>
    <row r="444" spans="3:11" ht="16.8" hidden="1">
      <c r="C444" s="353"/>
      <c r="D444" s="353"/>
      <c r="E444" s="353"/>
      <c r="F444" s="353"/>
      <c r="G444" s="353"/>
      <c r="H444" s="353"/>
      <c r="I444" s="353"/>
      <c r="J444" s="353"/>
      <c r="K444" s="353"/>
    </row>
    <row r="445" spans="3:11" ht="16.8" hidden="1">
      <c r="C445" s="353"/>
      <c r="D445" s="353"/>
      <c r="E445" s="353"/>
      <c r="F445" s="353"/>
      <c r="G445" s="353"/>
      <c r="H445" s="353"/>
      <c r="I445" s="353"/>
      <c r="J445" s="353"/>
      <c r="K445" s="353"/>
    </row>
    <row r="446" spans="3:11" ht="16.8" hidden="1">
      <c r="C446" s="353"/>
      <c r="D446" s="353"/>
      <c r="E446" s="353"/>
      <c r="F446" s="353"/>
      <c r="G446" s="353"/>
      <c r="H446" s="353"/>
      <c r="I446" s="353"/>
      <c r="J446" s="353"/>
      <c r="K446" s="353"/>
    </row>
    <row r="447" spans="3:11" ht="16.8" hidden="1">
      <c r="C447" s="353"/>
      <c r="D447" s="353"/>
      <c r="E447" s="353"/>
      <c r="F447" s="353"/>
      <c r="G447" s="353"/>
      <c r="H447" s="353"/>
      <c r="I447" s="353"/>
      <c r="J447" s="353"/>
      <c r="K447" s="353"/>
    </row>
    <row r="448" spans="3:11" ht="16.8" hidden="1">
      <c r="C448" s="353"/>
      <c r="D448" s="353"/>
      <c r="E448" s="353"/>
      <c r="F448" s="353"/>
      <c r="G448" s="353"/>
      <c r="H448" s="353"/>
      <c r="I448" s="353"/>
      <c r="J448" s="353"/>
      <c r="K448" s="353"/>
    </row>
    <row r="449" spans="3:11" ht="16.8" hidden="1">
      <c r="C449" s="353"/>
      <c r="D449" s="353"/>
      <c r="E449" s="353"/>
      <c r="F449" s="353"/>
      <c r="G449" s="353"/>
      <c r="H449" s="353"/>
      <c r="I449" s="353"/>
      <c r="J449" s="353"/>
      <c r="K449" s="353"/>
    </row>
    <row r="450" spans="3:11" ht="16.8" hidden="1">
      <c r="C450" s="353"/>
      <c r="D450" s="353"/>
      <c r="E450" s="353"/>
      <c r="F450" s="353"/>
      <c r="G450" s="353"/>
      <c r="H450" s="353"/>
      <c r="I450" s="353"/>
      <c r="J450" s="353"/>
      <c r="K450" s="353"/>
    </row>
    <row r="451" spans="3:11" ht="16.8" hidden="1">
      <c r="C451" s="353"/>
      <c r="D451" s="353"/>
      <c r="E451" s="353"/>
      <c r="F451" s="353"/>
      <c r="G451" s="353"/>
      <c r="H451" s="353"/>
      <c r="I451" s="353"/>
      <c r="J451" s="353"/>
      <c r="K451" s="353"/>
    </row>
    <row r="452" spans="3:11" ht="16.8" hidden="1">
      <c r="C452" s="353"/>
      <c r="D452" s="353"/>
      <c r="E452" s="353"/>
      <c r="F452" s="353"/>
      <c r="G452" s="353"/>
      <c r="H452" s="353"/>
      <c r="I452" s="353"/>
      <c r="J452" s="353"/>
      <c r="K452" s="353"/>
    </row>
    <row r="453" spans="3:11" ht="16.8" hidden="1">
      <c r="C453" s="353"/>
      <c r="D453" s="353"/>
      <c r="E453" s="353"/>
      <c r="F453" s="353"/>
      <c r="G453" s="353"/>
      <c r="H453" s="353"/>
      <c r="I453" s="353"/>
      <c r="J453" s="353"/>
      <c r="K453" s="353"/>
    </row>
    <row r="454" spans="3:11" ht="16.8" hidden="1">
      <c r="C454" s="353"/>
      <c r="D454" s="353"/>
      <c r="E454" s="353"/>
      <c r="F454" s="353"/>
      <c r="G454" s="353"/>
      <c r="H454" s="353"/>
      <c r="I454" s="353"/>
      <c r="J454" s="353"/>
      <c r="K454" s="353"/>
    </row>
    <row r="455" spans="3:11" ht="16.8" hidden="1">
      <c r="C455" s="353"/>
      <c r="D455" s="353"/>
      <c r="E455" s="353"/>
      <c r="F455" s="353"/>
      <c r="G455" s="353"/>
      <c r="H455" s="353"/>
      <c r="I455" s="353"/>
      <c r="J455" s="353"/>
      <c r="K455" s="353"/>
    </row>
    <row r="456" spans="3:11" ht="16.8" hidden="1">
      <c r="C456" s="353"/>
      <c r="D456" s="353"/>
      <c r="E456" s="353"/>
      <c r="F456" s="353"/>
      <c r="G456" s="353"/>
      <c r="H456" s="353"/>
      <c r="I456" s="353"/>
      <c r="J456" s="353"/>
      <c r="K456" s="353"/>
    </row>
    <row r="457" spans="3:11" ht="16.8" hidden="1">
      <c r="C457" s="353"/>
      <c r="D457" s="353"/>
      <c r="E457" s="353"/>
      <c r="F457" s="353"/>
      <c r="G457" s="353"/>
      <c r="H457" s="353"/>
      <c r="I457" s="353"/>
      <c r="J457" s="353"/>
      <c r="K457" s="353"/>
    </row>
    <row r="458" spans="3:11" ht="16.8" hidden="1">
      <c r="C458" s="353"/>
      <c r="D458" s="353"/>
      <c r="E458" s="353"/>
      <c r="F458" s="353"/>
      <c r="G458" s="353"/>
      <c r="H458" s="353"/>
      <c r="I458" s="353"/>
      <c r="J458" s="353"/>
      <c r="K458" s="353"/>
    </row>
    <row r="459" spans="3:11" ht="16.8" hidden="1">
      <c r="C459" s="353"/>
      <c r="D459" s="353"/>
      <c r="E459" s="353"/>
      <c r="F459" s="353"/>
      <c r="G459" s="353"/>
      <c r="H459" s="353"/>
      <c r="I459" s="353"/>
      <c r="J459" s="353"/>
      <c r="K459" s="353"/>
    </row>
    <row r="460" spans="3:11" ht="16.8" hidden="1">
      <c r="C460" s="353"/>
      <c r="D460" s="353"/>
      <c r="E460" s="353"/>
      <c r="F460" s="353"/>
      <c r="G460" s="353"/>
      <c r="H460" s="353"/>
      <c r="I460" s="353"/>
      <c r="J460" s="353"/>
      <c r="K460" s="353"/>
    </row>
    <row r="461" spans="3:11" ht="16.8" hidden="1">
      <c r="C461" s="353"/>
      <c r="D461" s="353"/>
      <c r="E461" s="353"/>
      <c r="F461" s="353"/>
      <c r="G461" s="353"/>
      <c r="H461" s="353"/>
      <c r="I461" s="353"/>
      <c r="J461" s="353"/>
      <c r="K461" s="353"/>
    </row>
    <row r="462" spans="3:11" ht="16.8" hidden="1">
      <c r="C462" s="353"/>
      <c r="D462" s="353"/>
      <c r="E462" s="353"/>
      <c r="F462" s="353"/>
      <c r="G462" s="353"/>
      <c r="H462" s="353"/>
      <c r="I462" s="353"/>
      <c r="J462" s="353"/>
      <c r="K462" s="353"/>
    </row>
    <row r="463" spans="3:11" ht="16.8" hidden="1">
      <c r="C463" s="353"/>
      <c r="D463" s="353"/>
      <c r="E463" s="353"/>
      <c r="F463" s="353"/>
      <c r="G463" s="353"/>
      <c r="H463" s="353"/>
      <c r="I463" s="353"/>
      <c r="J463" s="353"/>
      <c r="K463" s="353"/>
    </row>
    <row r="464" spans="3:11" ht="16.8" hidden="1">
      <c r="C464" s="353"/>
      <c r="D464" s="353"/>
      <c r="E464" s="353"/>
      <c r="F464" s="353"/>
      <c r="G464" s="353"/>
      <c r="H464" s="353"/>
      <c r="I464" s="353"/>
      <c r="J464" s="353"/>
      <c r="K464" s="353"/>
    </row>
    <row r="465" spans="3:11" ht="16.8" hidden="1">
      <c r="C465" s="353"/>
      <c r="D465" s="353"/>
      <c r="E465" s="353"/>
      <c r="F465" s="353"/>
      <c r="G465" s="353"/>
      <c r="H465" s="353"/>
      <c r="I465" s="353"/>
      <c r="J465" s="353"/>
      <c r="K465" s="353"/>
    </row>
    <row r="466" spans="3:11" ht="16.8" hidden="1">
      <c r="C466" s="353"/>
      <c r="D466" s="353"/>
      <c r="E466" s="353"/>
      <c r="F466" s="353"/>
      <c r="G466" s="353"/>
      <c r="H466" s="353"/>
      <c r="I466" s="353"/>
      <c r="J466" s="353"/>
      <c r="K466" s="353"/>
    </row>
    <row r="467" spans="3:11" ht="16.8" hidden="1">
      <c r="C467" s="353"/>
      <c r="D467" s="353"/>
      <c r="E467" s="353"/>
      <c r="F467" s="353"/>
      <c r="G467" s="353"/>
      <c r="H467" s="353"/>
      <c r="I467" s="353"/>
      <c r="J467" s="353"/>
      <c r="K467" s="353"/>
    </row>
    <row r="468" spans="3:11" ht="16.8" hidden="1">
      <c r="C468" s="353"/>
      <c r="D468" s="353"/>
      <c r="E468" s="353"/>
      <c r="F468" s="353"/>
      <c r="G468" s="353"/>
      <c r="H468" s="353"/>
      <c r="I468" s="353"/>
      <c r="J468" s="353"/>
      <c r="K468" s="353"/>
    </row>
    <row r="469" spans="3:11" ht="16.8" hidden="1">
      <c r="C469" s="353"/>
      <c r="D469" s="353"/>
      <c r="E469" s="353"/>
      <c r="F469" s="353"/>
      <c r="G469" s="353"/>
      <c r="H469" s="353"/>
      <c r="I469" s="353"/>
      <c r="J469" s="353"/>
      <c r="K469" s="353"/>
    </row>
    <row r="470" spans="3:11" ht="16.8" hidden="1">
      <c r="C470" s="353"/>
      <c r="D470" s="353"/>
      <c r="E470" s="353"/>
      <c r="F470" s="353"/>
      <c r="G470" s="353"/>
      <c r="H470" s="353"/>
      <c r="I470" s="353"/>
      <c r="J470" s="353"/>
      <c r="K470" s="353"/>
    </row>
    <row r="471" spans="3:11" ht="16.8" hidden="1">
      <c r="C471" s="353"/>
      <c r="D471" s="353"/>
      <c r="E471" s="353"/>
      <c r="F471" s="353"/>
      <c r="G471" s="353"/>
      <c r="H471" s="353"/>
      <c r="I471" s="353"/>
      <c r="J471" s="353"/>
      <c r="K471" s="353"/>
    </row>
    <row r="472" spans="3:11" ht="16.8" hidden="1">
      <c r="C472" s="353"/>
      <c r="D472" s="353"/>
      <c r="E472" s="353"/>
      <c r="F472" s="353"/>
      <c r="G472" s="353"/>
      <c r="H472" s="353"/>
      <c r="I472" s="353"/>
      <c r="J472" s="353"/>
      <c r="K472" s="353"/>
    </row>
    <row r="473" spans="3:11" ht="16.8" hidden="1">
      <c r="C473" s="353"/>
      <c r="D473" s="353"/>
      <c r="E473" s="353"/>
      <c r="F473" s="353"/>
      <c r="G473" s="353"/>
      <c r="H473" s="353"/>
      <c r="I473" s="353"/>
      <c r="J473" s="353"/>
      <c r="K473" s="353"/>
    </row>
    <row r="474" spans="3:11" ht="16.8" hidden="1">
      <c r="C474" s="353"/>
      <c r="D474" s="353"/>
      <c r="E474" s="353"/>
      <c r="F474" s="353"/>
      <c r="G474" s="353"/>
      <c r="H474" s="353"/>
      <c r="I474" s="353"/>
      <c r="J474" s="353"/>
      <c r="K474" s="353"/>
    </row>
    <row r="475" spans="3:11" ht="16.8" hidden="1">
      <c r="C475" s="353"/>
      <c r="D475" s="353"/>
      <c r="E475" s="353"/>
      <c r="F475" s="353"/>
      <c r="G475" s="353"/>
      <c r="H475" s="353"/>
      <c r="I475" s="353"/>
      <c r="J475" s="353"/>
      <c r="K475" s="353"/>
    </row>
    <row r="476" spans="3:11" ht="16.8" hidden="1">
      <c r="C476" s="353"/>
      <c r="D476" s="353"/>
      <c r="E476" s="353"/>
      <c r="F476" s="353"/>
      <c r="G476" s="353"/>
      <c r="H476" s="353"/>
      <c r="I476" s="353"/>
      <c r="J476" s="353"/>
      <c r="K476" s="353"/>
    </row>
    <row r="477" spans="3:11" ht="16.8" hidden="1">
      <c r="C477" s="353"/>
      <c r="D477" s="353"/>
      <c r="E477" s="353"/>
      <c r="F477" s="353"/>
      <c r="G477" s="353"/>
      <c r="H477" s="353"/>
      <c r="I477" s="353"/>
      <c r="J477" s="353"/>
      <c r="K477" s="353"/>
    </row>
    <row r="478" spans="3:11" ht="16.8" hidden="1">
      <c r="C478" s="353"/>
      <c r="D478" s="353"/>
      <c r="E478" s="353"/>
      <c r="F478" s="353"/>
      <c r="G478" s="353"/>
      <c r="H478" s="353"/>
      <c r="I478" s="353"/>
      <c r="J478" s="353"/>
      <c r="K478" s="353"/>
    </row>
    <row r="479" spans="3:11" ht="16.8" hidden="1">
      <c r="C479" s="353"/>
      <c r="D479" s="353"/>
      <c r="E479" s="353"/>
      <c r="F479" s="353"/>
      <c r="G479" s="353"/>
      <c r="H479" s="353"/>
      <c r="I479" s="353"/>
      <c r="J479" s="353"/>
      <c r="K479" s="353"/>
    </row>
    <row r="480" spans="3:11" ht="16.8" hidden="1">
      <c r="C480" s="353"/>
      <c r="D480" s="353"/>
      <c r="E480" s="353"/>
      <c r="F480" s="353"/>
      <c r="G480" s="353"/>
      <c r="H480" s="353"/>
      <c r="I480" s="353"/>
      <c r="J480" s="353"/>
      <c r="K480" s="353"/>
    </row>
    <row r="481" spans="3:11" ht="16.95" hidden="1" customHeight="1">
      <c r="C481" s="353"/>
      <c r="D481" s="353"/>
      <c r="E481" s="353"/>
      <c r="F481" s="353"/>
      <c r="G481" s="353"/>
      <c r="H481" s="353"/>
      <c r="I481" s="353"/>
      <c r="J481" s="353"/>
      <c r="K481" s="353"/>
    </row>
    <row r="482" spans="3:11" ht="16.95" hidden="1" customHeight="1">
      <c r="C482" s="353"/>
      <c r="D482" s="353"/>
      <c r="E482" s="353"/>
      <c r="F482" s="353"/>
      <c r="G482" s="353"/>
      <c r="H482" s="353"/>
      <c r="I482" s="353"/>
      <c r="J482" s="353"/>
      <c r="K482" s="353"/>
    </row>
    <row r="483" spans="3:11" ht="16.95" hidden="1" customHeight="1">
      <c r="C483" s="353"/>
      <c r="D483" s="353"/>
      <c r="E483" s="353"/>
      <c r="F483" s="353"/>
      <c r="G483" s="353"/>
      <c r="H483" s="353"/>
      <c r="I483" s="353"/>
      <c r="J483" s="353"/>
      <c r="K483" s="353"/>
    </row>
    <row r="484" spans="3:11" ht="16.95" hidden="1" customHeight="1">
      <c r="C484" s="353"/>
      <c r="D484" s="353"/>
      <c r="E484" s="353"/>
      <c r="F484" s="353"/>
      <c r="G484" s="353"/>
      <c r="H484" s="353"/>
      <c r="I484" s="353"/>
      <c r="J484" s="353"/>
      <c r="K484" s="353"/>
    </row>
    <row r="485" spans="3:11" ht="16.95" hidden="1" customHeight="1">
      <c r="C485" s="353"/>
      <c r="D485" s="353"/>
      <c r="E485" s="353"/>
      <c r="F485" s="353"/>
      <c r="G485" s="353"/>
      <c r="H485" s="353"/>
      <c r="I485" s="353"/>
      <c r="J485" s="353"/>
      <c r="K485" s="353"/>
    </row>
    <row r="486" spans="3:11" ht="16.95" hidden="1" customHeight="1">
      <c r="C486" s="353"/>
      <c r="D486" s="353"/>
      <c r="E486" s="353"/>
      <c r="F486" s="353"/>
      <c r="G486" s="353"/>
      <c r="H486" s="353"/>
      <c r="I486" s="353"/>
      <c r="J486" s="353"/>
      <c r="K486" s="353"/>
    </row>
    <row r="487" spans="3:11" ht="16.95" hidden="1" customHeight="1">
      <c r="C487" s="353"/>
      <c r="D487" s="353"/>
      <c r="E487" s="353"/>
      <c r="F487" s="353"/>
      <c r="G487" s="353"/>
      <c r="H487" s="353"/>
      <c r="I487" s="353"/>
      <c r="J487" s="353"/>
      <c r="K487" s="353"/>
    </row>
    <row r="488" spans="3:11" ht="16.95" hidden="1" customHeight="1">
      <c r="C488" s="353"/>
      <c r="D488" s="353"/>
      <c r="E488" s="353"/>
      <c r="F488" s="353"/>
      <c r="G488" s="353"/>
      <c r="H488" s="353"/>
      <c r="I488" s="353"/>
      <c r="J488" s="353"/>
      <c r="K488" s="353"/>
    </row>
    <row r="489" spans="3:11" ht="16.95" hidden="1" customHeight="1">
      <c r="C489" s="353"/>
      <c r="D489" s="353"/>
      <c r="E489" s="353"/>
      <c r="F489" s="353"/>
      <c r="G489" s="353"/>
      <c r="H489" s="353"/>
      <c r="I489" s="353"/>
      <c r="J489" s="353"/>
      <c r="K489" s="353"/>
    </row>
    <row r="490" spans="3:11" ht="16.95" hidden="1" customHeight="1">
      <c r="C490" s="353"/>
      <c r="D490" s="353"/>
      <c r="E490" s="353"/>
      <c r="F490" s="353"/>
      <c r="G490" s="353"/>
      <c r="H490" s="353"/>
      <c r="I490" s="353"/>
      <c r="J490" s="353"/>
      <c r="K490" s="353"/>
    </row>
    <row r="491" spans="3:11" ht="16.95" hidden="1" customHeight="1">
      <c r="C491" s="353"/>
      <c r="D491" s="353"/>
      <c r="E491" s="353"/>
      <c r="F491" s="353"/>
      <c r="G491" s="353"/>
      <c r="H491" s="353"/>
      <c r="I491" s="353"/>
      <c r="J491" s="353"/>
      <c r="K491" s="353"/>
    </row>
    <row r="492" spans="3:11" ht="16.95" hidden="1" customHeight="1">
      <c r="C492" s="353"/>
      <c r="D492" s="353"/>
      <c r="E492" s="353"/>
      <c r="F492" s="353"/>
      <c r="G492" s="353"/>
      <c r="H492" s="353"/>
      <c r="I492" s="353"/>
      <c r="J492" s="353"/>
      <c r="K492" s="353"/>
    </row>
    <row r="493" spans="3:11" ht="16.95" hidden="1" customHeight="1">
      <c r="C493" s="353"/>
      <c r="D493" s="353"/>
      <c r="E493" s="353"/>
      <c r="F493" s="353"/>
      <c r="G493" s="353"/>
      <c r="H493" s="353"/>
      <c r="I493" s="353"/>
      <c r="J493" s="353"/>
      <c r="K493" s="353"/>
    </row>
    <row r="494" spans="3:11" ht="16.95" hidden="1" customHeight="1">
      <c r="C494" s="353"/>
      <c r="D494" s="353"/>
      <c r="E494" s="353"/>
      <c r="F494" s="353"/>
      <c r="G494" s="353"/>
      <c r="H494" s="353"/>
      <c r="I494" s="353"/>
      <c r="J494" s="353"/>
      <c r="K494" s="353"/>
    </row>
    <row r="495" spans="3:11" ht="16.95" hidden="1" customHeight="1">
      <c r="C495" s="353"/>
      <c r="D495" s="353"/>
      <c r="E495" s="353"/>
      <c r="F495" s="353"/>
      <c r="G495" s="353"/>
      <c r="H495" s="353"/>
      <c r="I495" s="353"/>
      <c r="J495" s="353"/>
      <c r="K495" s="353"/>
    </row>
    <row r="496" spans="3:11" ht="16.95" hidden="1" customHeight="1">
      <c r="C496" s="353"/>
      <c r="D496" s="353"/>
      <c r="E496" s="353"/>
      <c r="F496" s="353"/>
      <c r="G496" s="353"/>
      <c r="H496" s="353"/>
      <c r="I496" s="353"/>
      <c r="J496" s="353"/>
      <c r="K496" s="353"/>
    </row>
    <row r="497" spans="3:11" ht="16.95" hidden="1" customHeight="1">
      <c r="C497" s="353"/>
      <c r="D497" s="353"/>
      <c r="E497" s="353"/>
      <c r="F497" s="353"/>
      <c r="G497" s="353"/>
      <c r="H497" s="353"/>
      <c r="I497" s="353"/>
      <c r="J497" s="353"/>
      <c r="K497" s="353"/>
    </row>
    <row r="498" spans="3:11" ht="16.95" hidden="1" customHeight="1">
      <c r="C498" s="353"/>
      <c r="D498" s="353"/>
      <c r="E498" s="353"/>
      <c r="F498" s="353"/>
      <c r="G498" s="353"/>
      <c r="H498" s="353"/>
      <c r="I498" s="353"/>
      <c r="J498" s="353"/>
      <c r="K498" s="353"/>
    </row>
    <row r="499" spans="3:11" ht="16.95" hidden="1" customHeight="1">
      <c r="C499" s="353"/>
      <c r="D499" s="353"/>
      <c r="E499" s="353"/>
      <c r="F499" s="353"/>
      <c r="G499" s="353"/>
      <c r="H499" s="353"/>
      <c r="I499" s="353"/>
      <c r="J499" s="353"/>
      <c r="K499" s="353"/>
    </row>
    <row r="500" spans="3:11" ht="16.95" hidden="1" customHeight="1">
      <c r="C500" s="353"/>
      <c r="D500" s="353"/>
      <c r="E500" s="353"/>
      <c r="F500" s="353"/>
      <c r="G500" s="353"/>
      <c r="H500" s="353"/>
      <c r="I500" s="353"/>
      <c r="J500" s="353"/>
      <c r="K500" s="353"/>
    </row>
    <row r="501" spans="3:11" ht="16.95" hidden="1" customHeight="1">
      <c r="C501" s="353"/>
      <c r="D501" s="353"/>
      <c r="E501" s="353"/>
      <c r="F501" s="353"/>
      <c r="G501" s="353"/>
      <c r="H501" s="353"/>
      <c r="I501" s="353"/>
      <c r="J501" s="353"/>
      <c r="K501" s="353"/>
    </row>
    <row r="502" spans="3:11" ht="16.95" hidden="1" customHeight="1">
      <c r="C502" s="353"/>
      <c r="D502" s="353"/>
      <c r="E502" s="353"/>
      <c r="F502" s="353"/>
      <c r="G502" s="353"/>
      <c r="H502" s="353"/>
      <c r="I502" s="353"/>
      <c r="J502" s="353"/>
      <c r="K502" s="353"/>
    </row>
    <row r="503" spans="3:11" ht="16.95" hidden="1" customHeight="1">
      <c r="C503" s="353"/>
      <c r="D503" s="353"/>
      <c r="E503" s="353"/>
      <c r="F503" s="353"/>
      <c r="G503" s="353"/>
      <c r="H503" s="353"/>
      <c r="I503" s="353"/>
      <c r="J503" s="353"/>
      <c r="K503" s="353"/>
    </row>
    <row r="504" spans="3:11" ht="16.95" hidden="1" customHeight="1">
      <c r="C504" s="353"/>
      <c r="D504" s="353"/>
      <c r="E504" s="353"/>
      <c r="F504" s="353"/>
      <c r="G504" s="353"/>
      <c r="H504" s="353"/>
      <c r="I504" s="353"/>
      <c r="J504" s="353"/>
      <c r="K504" s="353"/>
    </row>
    <row r="505" spans="3:11" ht="16.95" hidden="1" customHeight="1">
      <c r="C505" s="353"/>
      <c r="D505" s="353"/>
      <c r="E505" s="353"/>
      <c r="F505" s="353"/>
      <c r="G505" s="353"/>
      <c r="H505" s="353"/>
      <c r="I505" s="353"/>
      <c r="J505" s="353"/>
      <c r="K505" s="353"/>
    </row>
    <row r="506" spans="3:11" ht="16.95" hidden="1" customHeight="1">
      <c r="C506" s="353"/>
      <c r="D506" s="353"/>
      <c r="E506" s="353"/>
      <c r="F506" s="353"/>
      <c r="G506" s="353"/>
      <c r="H506" s="353"/>
      <c r="I506" s="353"/>
      <c r="J506" s="353"/>
      <c r="K506" s="353"/>
    </row>
    <row r="507" spans="3:11" ht="16.95" hidden="1" customHeight="1">
      <c r="C507" s="353"/>
      <c r="D507" s="353"/>
      <c r="E507" s="353"/>
      <c r="F507" s="353"/>
      <c r="G507" s="353"/>
      <c r="H507" s="353"/>
      <c r="I507" s="353"/>
      <c r="J507" s="353"/>
      <c r="K507" s="353"/>
    </row>
    <row r="508" spans="3:11" ht="16.95" hidden="1" customHeight="1">
      <c r="C508" s="353"/>
      <c r="D508" s="353"/>
      <c r="E508" s="353"/>
      <c r="F508" s="353"/>
      <c r="G508" s="353"/>
      <c r="H508" s="353"/>
      <c r="I508" s="353"/>
      <c r="J508" s="353"/>
      <c r="K508" s="353"/>
    </row>
    <row r="509" spans="3:11" ht="16.95" hidden="1" customHeight="1">
      <c r="C509" s="353"/>
      <c r="D509" s="353"/>
      <c r="E509" s="353"/>
      <c r="F509" s="353"/>
      <c r="G509" s="353"/>
      <c r="H509" s="353"/>
      <c r="I509" s="353"/>
      <c r="J509" s="353"/>
      <c r="K509" s="353"/>
    </row>
    <row r="510" spans="3:11" ht="16.95" hidden="1" customHeight="1">
      <c r="C510" s="353"/>
      <c r="D510" s="353"/>
      <c r="E510" s="353"/>
      <c r="F510" s="353"/>
      <c r="G510" s="353"/>
      <c r="H510" s="353"/>
      <c r="I510" s="353"/>
      <c r="J510" s="353"/>
      <c r="K510" s="353"/>
    </row>
    <row r="511" spans="3:11" ht="16.95" hidden="1" customHeight="1">
      <c r="C511" s="353"/>
      <c r="D511" s="353"/>
      <c r="E511" s="353"/>
      <c r="F511" s="353"/>
      <c r="G511" s="353"/>
      <c r="H511" s="353"/>
      <c r="I511" s="353"/>
      <c r="J511" s="353"/>
      <c r="K511" s="353"/>
    </row>
    <row r="512" spans="3:11" ht="16.95" hidden="1" customHeight="1">
      <c r="C512" s="353"/>
      <c r="D512" s="353"/>
      <c r="E512" s="353"/>
      <c r="F512" s="353"/>
      <c r="G512" s="353"/>
      <c r="H512" s="353"/>
      <c r="I512" s="353"/>
      <c r="J512" s="353"/>
      <c r="K512" s="353"/>
    </row>
    <row r="513" spans="3:11" ht="16.95" hidden="1" customHeight="1">
      <c r="C513" s="353"/>
      <c r="D513" s="353"/>
      <c r="E513" s="353"/>
      <c r="F513" s="353"/>
      <c r="G513" s="353"/>
      <c r="H513" s="353"/>
      <c r="I513" s="353"/>
      <c r="J513" s="353"/>
      <c r="K513" s="353"/>
    </row>
    <row r="514" spans="3:11" ht="16.95" hidden="1" customHeight="1">
      <c r="C514" s="353"/>
      <c r="D514" s="353"/>
      <c r="E514" s="353"/>
      <c r="F514" s="353"/>
      <c r="G514" s="353"/>
      <c r="H514" s="353"/>
      <c r="I514" s="353"/>
      <c r="J514" s="353"/>
      <c r="K514" s="353"/>
    </row>
    <row r="515" spans="3:11" ht="16.95" hidden="1" customHeight="1">
      <c r="C515" s="353"/>
      <c r="D515" s="353"/>
      <c r="E515" s="353"/>
      <c r="F515" s="353"/>
      <c r="G515" s="353"/>
      <c r="H515" s="353"/>
      <c r="I515" s="353"/>
      <c r="J515" s="353"/>
      <c r="K515" s="353"/>
    </row>
    <row r="516" spans="3:11" ht="16.95" hidden="1" customHeight="1">
      <c r="C516" s="353"/>
      <c r="D516" s="353"/>
      <c r="E516" s="353"/>
      <c r="F516" s="353"/>
      <c r="G516" s="353"/>
      <c r="H516" s="353"/>
      <c r="I516" s="353"/>
      <c r="J516" s="353"/>
      <c r="K516" s="353"/>
    </row>
    <row r="517" spans="3:11" ht="16.95" hidden="1" customHeight="1">
      <c r="C517" s="353"/>
      <c r="D517" s="353"/>
      <c r="E517" s="353"/>
      <c r="F517" s="353"/>
      <c r="G517" s="353"/>
      <c r="H517" s="353"/>
      <c r="I517" s="353"/>
      <c r="J517" s="353"/>
      <c r="K517" s="353"/>
    </row>
    <row r="518" spans="3:11" ht="16.95" hidden="1" customHeight="1">
      <c r="C518" s="353"/>
      <c r="D518" s="353"/>
      <c r="E518" s="353"/>
      <c r="F518" s="353"/>
      <c r="G518" s="353"/>
      <c r="H518" s="353"/>
      <c r="I518" s="353"/>
      <c r="J518" s="353"/>
      <c r="K518" s="353"/>
    </row>
    <row r="519" spans="3:11" ht="16.95" hidden="1" customHeight="1">
      <c r="C519" s="353"/>
      <c r="D519" s="353"/>
      <c r="E519" s="353"/>
      <c r="F519" s="353"/>
      <c r="G519" s="353"/>
      <c r="H519" s="353"/>
      <c r="I519" s="353"/>
      <c r="J519" s="353"/>
      <c r="K519" s="353"/>
    </row>
    <row r="520" spans="3:11" ht="16.95" hidden="1" customHeight="1">
      <c r="C520" s="353"/>
      <c r="D520" s="353"/>
      <c r="E520" s="353"/>
      <c r="F520" s="353"/>
      <c r="G520" s="353"/>
      <c r="H520" s="353"/>
      <c r="I520" s="353"/>
      <c r="J520" s="353"/>
      <c r="K520" s="353"/>
    </row>
    <row r="521" spans="3:11" ht="16.95" hidden="1" customHeight="1">
      <c r="C521" s="353"/>
      <c r="D521" s="353"/>
      <c r="E521" s="353"/>
      <c r="F521" s="353"/>
      <c r="G521" s="353"/>
      <c r="H521" s="353"/>
      <c r="I521" s="353"/>
      <c r="J521" s="353"/>
      <c r="K521" s="353"/>
    </row>
    <row r="522" spans="3:11" ht="16.95" hidden="1" customHeight="1">
      <c r="C522" s="353"/>
      <c r="D522" s="353"/>
      <c r="E522" s="353"/>
      <c r="F522" s="353"/>
      <c r="G522" s="353"/>
      <c r="H522" s="353"/>
      <c r="I522" s="353"/>
      <c r="J522" s="353"/>
      <c r="K522" s="353"/>
    </row>
    <row r="523" spans="3:11" ht="16.95" hidden="1" customHeight="1">
      <c r="C523" s="353"/>
      <c r="D523" s="353"/>
      <c r="E523" s="353"/>
      <c r="F523" s="353"/>
      <c r="G523" s="353"/>
      <c r="H523" s="353"/>
      <c r="I523" s="353"/>
      <c r="J523" s="353"/>
      <c r="K523" s="353"/>
    </row>
    <row r="524" spans="3:11" ht="16.95" hidden="1" customHeight="1">
      <c r="C524" s="353"/>
      <c r="D524" s="353"/>
      <c r="E524" s="353"/>
      <c r="F524" s="353"/>
      <c r="G524" s="353"/>
      <c r="H524" s="353"/>
      <c r="I524" s="353"/>
      <c r="J524" s="353"/>
      <c r="K524" s="353"/>
    </row>
    <row r="525" spans="3:11" ht="16.95" hidden="1" customHeight="1">
      <c r="C525" s="353"/>
      <c r="D525" s="353"/>
      <c r="E525" s="353"/>
      <c r="F525" s="353"/>
      <c r="G525" s="353"/>
      <c r="H525" s="353"/>
      <c r="I525" s="353"/>
      <c r="J525" s="353"/>
      <c r="K525" s="353"/>
    </row>
    <row r="526" spans="3:11" ht="16.95" hidden="1" customHeight="1">
      <c r="C526" s="353"/>
      <c r="D526" s="353"/>
      <c r="E526" s="353"/>
      <c r="F526" s="353"/>
      <c r="G526" s="353"/>
      <c r="H526" s="353"/>
      <c r="I526" s="353"/>
      <c r="J526" s="353"/>
      <c r="K526" s="353"/>
    </row>
    <row r="527" spans="3:11" ht="16.95" hidden="1" customHeight="1">
      <c r="C527" s="353"/>
      <c r="D527" s="353"/>
      <c r="E527" s="353"/>
      <c r="F527" s="353"/>
      <c r="G527" s="353"/>
      <c r="H527" s="353"/>
      <c r="I527" s="353"/>
      <c r="J527" s="353"/>
      <c r="K527" s="353"/>
    </row>
    <row r="528" spans="3:11" ht="16.95" hidden="1" customHeight="1">
      <c r="C528" s="353"/>
      <c r="D528" s="353"/>
      <c r="E528" s="353"/>
      <c r="F528" s="353"/>
      <c r="G528" s="353"/>
      <c r="H528" s="353"/>
      <c r="I528" s="353"/>
      <c r="J528" s="353"/>
      <c r="K528" s="353"/>
    </row>
    <row r="529" spans="3:11" ht="16.95" hidden="1" customHeight="1">
      <c r="C529" s="353"/>
      <c r="D529" s="353"/>
      <c r="E529" s="353"/>
      <c r="F529" s="353"/>
      <c r="G529" s="353"/>
      <c r="H529" s="353"/>
      <c r="I529" s="353"/>
      <c r="J529" s="353"/>
      <c r="K529" s="353"/>
    </row>
    <row r="530" spans="3:11" ht="16.95" hidden="1" customHeight="1">
      <c r="C530" s="353"/>
      <c r="D530" s="353"/>
      <c r="E530" s="353"/>
      <c r="F530" s="353"/>
      <c r="G530" s="353"/>
      <c r="H530" s="353"/>
      <c r="I530" s="353"/>
      <c r="J530" s="353"/>
      <c r="K530" s="353"/>
    </row>
    <row r="531" spans="3:11" ht="16.95" hidden="1" customHeight="1">
      <c r="C531" s="353"/>
      <c r="D531" s="353"/>
      <c r="E531" s="353"/>
      <c r="F531" s="353"/>
      <c r="G531" s="353"/>
      <c r="H531" s="353"/>
      <c r="I531" s="353"/>
      <c r="J531" s="353"/>
      <c r="K531" s="353"/>
    </row>
    <row r="532" spans="3:11" ht="16.95" hidden="1" customHeight="1">
      <c r="C532" s="353"/>
      <c r="D532" s="353"/>
      <c r="E532" s="353"/>
      <c r="F532" s="353"/>
      <c r="G532" s="353"/>
      <c r="H532" s="353"/>
      <c r="I532" s="353"/>
      <c r="J532" s="353"/>
      <c r="K532" s="353"/>
    </row>
    <row r="533" spans="3:11" ht="16.95" hidden="1" customHeight="1">
      <c r="C533" s="353"/>
      <c r="D533" s="353"/>
      <c r="E533" s="353"/>
      <c r="F533" s="353"/>
      <c r="G533" s="353"/>
      <c r="H533" s="353"/>
      <c r="I533" s="353"/>
      <c r="J533" s="353"/>
      <c r="K533" s="353"/>
    </row>
    <row r="534" spans="3:11" ht="16.95" hidden="1" customHeight="1">
      <c r="C534" s="353"/>
      <c r="D534" s="353"/>
      <c r="E534" s="353"/>
      <c r="F534" s="353"/>
      <c r="G534" s="353"/>
      <c r="H534" s="353"/>
      <c r="I534" s="353"/>
      <c r="J534" s="353"/>
      <c r="K534" s="353"/>
    </row>
    <row r="535" spans="3:11" ht="16.95" hidden="1" customHeight="1">
      <c r="C535" s="353"/>
      <c r="D535" s="353"/>
      <c r="E535" s="353"/>
      <c r="F535" s="353"/>
      <c r="G535" s="353"/>
      <c r="H535" s="353"/>
      <c r="I535" s="353"/>
      <c r="J535" s="353"/>
      <c r="K535" s="353"/>
    </row>
    <row r="536" spans="3:11" ht="16.95" hidden="1" customHeight="1">
      <c r="C536" s="353"/>
      <c r="D536" s="353"/>
      <c r="E536" s="353"/>
      <c r="F536" s="353"/>
      <c r="G536" s="353"/>
      <c r="H536" s="353"/>
      <c r="I536" s="353"/>
      <c r="J536" s="353"/>
      <c r="K536" s="353"/>
    </row>
    <row r="537" spans="3:11" ht="16.95" hidden="1" customHeight="1">
      <c r="C537" s="353"/>
      <c r="D537" s="353"/>
      <c r="E537" s="353"/>
      <c r="F537" s="353"/>
      <c r="G537" s="353"/>
      <c r="H537" s="353"/>
      <c r="I537" s="353"/>
      <c r="J537" s="353"/>
      <c r="K537" s="353"/>
    </row>
    <row r="538" spans="3:11" ht="16.95" hidden="1" customHeight="1">
      <c r="C538" s="353"/>
      <c r="D538" s="353"/>
      <c r="E538" s="353"/>
      <c r="F538" s="353"/>
      <c r="G538" s="353"/>
      <c r="H538" s="353"/>
      <c r="I538" s="353"/>
      <c r="J538" s="353"/>
      <c r="K538" s="353"/>
    </row>
    <row r="539" spans="3:11" ht="16.95" hidden="1" customHeight="1">
      <c r="C539" s="353"/>
      <c r="D539" s="353"/>
      <c r="E539" s="353"/>
      <c r="F539" s="353"/>
      <c r="G539" s="353"/>
      <c r="H539" s="353"/>
      <c r="I539" s="353"/>
      <c r="J539" s="353"/>
      <c r="K539" s="353"/>
    </row>
    <row r="540" spans="3:11" ht="16.95" hidden="1" customHeight="1">
      <c r="C540" s="353"/>
      <c r="D540" s="353"/>
      <c r="E540" s="353"/>
      <c r="F540" s="353"/>
      <c r="G540" s="353"/>
      <c r="H540" s="353"/>
      <c r="I540" s="353"/>
      <c r="J540" s="353"/>
      <c r="K540" s="353"/>
    </row>
    <row r="541" spans="3:11" ht="16.95" hidden="1" customHeight="1">
      <c r="C541" s="353"/>
      <c r="D541" s="353"/>
      <c r="E541" s="353"/>
      <c r="F541" s="353"/>
      <c r="G541" s="353"/>
      <c r="H541" s="353"/>
      <c r="I541" s="353"/>
      <c r="J541" s="353"/>
      <c r="K541" s="353"/>
    </row>
    <row r="542" spans="3:11" ht="16.95" hidden="1" customHeight="1">
      <c r="C542" s="353"/>
      <c r="D542" s="353"/>
      <c r="E542" s="353"/>
      <c r="F542" s="353"/>
      <c r="G542" s="353"/>
      <c r="H542" s="353"/>
      <c r="I542" s="353"/>
      <c r="J542" s="353"/>
      <c r="K542" s="353"/>
    </row>
    <row r="543" spans="3:11" ht="16.95" hidden="1" customHeight="1">
      <c r="C543" s="353"/>
      <c r="D543" s="353"/>
      <c r="E543" s="353"/>
      <c r="F543" s="353"/>
      <c r="G543" s="353"/>
      <c r="H543" s="353"/>
      <c r="I543" s="353"/>
      <c r="J543" s="353"/>
      <c r="K543" s="353"/>
    </row>
    <row r="544" spans="3:11" ht="16.95" hidden="1" customHeight="1">
      <c r="C544" s="353"/>
      <c r="D544" s="353"/>
      <c r="E544" s="353"/>
      <c r="F544" s="353"/>
      <c r="G544" s="353"/>
      <c r="H544" s="353"/>
      <c r="I544" s="353"/>
      <c r="J544" s="353"/>
      <c r="K544" s="353"/>
    </row>
    <row r="545" spans="3:11" ht="16.95" hidden="1" customHeight="1">
      <c r="C545" s="353"/>
      <c r="D545" s="353"/>
      <c r="E545" s="353"/>
      <c r="F545" s="353"/>
      <c r="G545" s="353"/>
      <c r="H545" s="353"/>
      <c r="I545" s="353"/>
      <c r="J545" s="353"/>
      <c r="K545" s="353"/>
    </row>
    <row r="546" spans="3:11" ht="16.95" hidden="1" customHeight="1">
      <c r="C546" s="353"/>
      <c r="D546" s="353"/>
      <c r="E546" s="353"/>
      <c r="F546" s="353"/>
      <c r="G546" s="353"/>
      <c r="H546" s="353"/>
      <c r="I546" s="353"/>
      <c r="J546" s="353"/>
      <c r="K546" s="353"/>
    </row>
    <row r="547" spans="3:11" ht="16.95" hidden="1" customHeight="1">
      <c r="C547" s="353"/>
      <c r="D547" s="353"/>
      <c r="E547" s="353"/>
      <c r="F547" s="353"/>
      <c r="G547" s="353"/>
      <c r="H547" s="353"/>
      <c r="I547" s="353"/>
      <c r="J547" s="353"/>
      <c r="K547" s="353"/>
    </row>
    <row r="548" spans="3:11" ht="16.95" hidden="1" customHeight="1">
      <c r="C548" s="353"/>
      <c r="D548" s="353"/>
      <c r="E548" s="353"/>
      <c r="F548" s="353"/>
      <c r="G548" s="353"/>
      <c r="H548" s="353"/>
      <c r="I548" s="353"/>
      <c r="J548" s="353"/>
      <c r="K548" s="353"/>
    </row>
    <row r="549" spans="3:11" ht="16.95" hidden="1" customHeight="1">
      <c r="C549" s="353"/>
      <c r="D549" s="353"/>
      <c r="E549" s="353"/>
      <c r="F549" s="353"/>
      <c r="G549" s="353"/>
      <c r="H549" s="353"/>
      <c r="I549" s="353"/>
      <c r="J549" s="353"/>
      <c r="K549" s="353"/>
    </row>
    <row r="550" spans="3:11" ht="16.95" hidden="1" customHeight="1">
      <c r="C550" s="353"/>
      <c r="D550" s="353"/>
      <c r="E550" s="353"/>
      <c r="F550" s="353"/>
      <c r="G550" s="353"/>
      <c r="H550" s="353"/>
      <c r="I550" s="353"/>
      <c r="J550" s="353"/>
      <c r="K550" s="353"/>
    </row>
    <row r="551" spans="3:11" ht="16.95" hidden="1" customHeight="1">
      <c r="C551" s="353"/>
      <c r="D551" s="353"/>
      <c r="E551" s="353"/>
      <c r="F551" s="353"/>
      <c r="G551" s="353"/>
      <c r="H551" s="353"/>
      <c r="I551" s="353"/>
      <c r="J551" s="353"/>
      <c r="K551" s="353"/>
    </row>
    <row r="552" spans="3:11" ht="16.95" hidden="1" customHeight="1">
      <c r="C552" s="353"/>
      <c r="D552" s="353"/>
      <c r="E552" s="353"/>
      <c r="F552" s="353"/>
      <c r="G552" s="353"/>
      <c r="H552" s="353"/>
      <c r="I552" s="353"/>
      <c r="J552" s="353"/>
      <c r="K552" s="353"/>
    </row>
    <row r="553" spans="3:11" ht="16.95" hidden="1" customHeight="1">
      <c r="C553" s="353"/>
      <c r="D553" s="353"/>
      <c r="E553" s="353"/>
      <c r="F553" s="353"/>
      <c r="G553" s="353"/>
      <c r="H553" s="353"/>
      <c r="I553" s="353"/>
      <c r="J553" s="353"/>
      <c r="K553" s="353"/>
    </row>
    <row r="554" spans="3:11" ht="16.95" hidden="1" customHeight="1">
      <c r="C554" s="353"/>
      <c r="D554" s="353"/>
      <c r="E554" s="353"/>
      <c r="F554" s="353"/>
      <c r="G554" s="353"/>
      <c r="H554" s="353"/>
      <c r="I554" s="353"/>
      <c r="J554" s="353"/>
      <c r="K554" s="353"/>
    </row>
    <row r="555" spans="3:11" ht="16.95" hidden="1" customHeight="1">
      <c r="C555" s="353"/>
      <c r="D555" s="353"/>
      <c r="E555" s="353"/>
      <c r="F555" s="353"/>
      <c r="G555" s="353"/>
      <c r="H555" s="353"/>
      <c r="I555" s="353"/>
      <c r="J555" s="353"/>
      <c r="K555" s="353"/>
    </row>
    <row r="556" spans="3:11" ht="16.95" hidden="1" customHeight="1">
      <c r="C556" s="353"/>
      <c r="D556" s="353"/>
      <c r="E556" s="353"/>
      <c r="F556" s="353"/>
      <c r="G556" s="353"/>
      <c r="H556" s="353"/>
      <c r="I556" s="353"/>
      <c r="J556" s="353"/>
      <c r="K556" s="353"/>
    </row>
    <row r="557" spans="3:11" ht="16.95" hidden="1" customHeight="1">
      <c r="C557" s="353"/>
      <c r="D557" s="353"/>
      <c r="E557" s="353"/>
      <c r="F557" s="353"/>
      <c r="G557" s="353"/>
      <c r="H557" s="353"/>
      <c r="I557" s="353"/>
      <c r="J557" s="353"/>
      <c r="K557" s="353"/>
    </row>
    <row r="558" spans="3:11" ht="16.95" hidden="1" customHeight="1">
      <c r="C558" s="353"/>
      <c r="D558" s="353"/>
      <c r="E558" s="353"/>
      <c r="F558" s="353"/>
      <c r="G558" s="353"/>
      <c r="H558" s="353"/>
      <c r="I558" s="353"/>
      <c r="J558" s="353"/>
      <c r="K558" s="353"/>
    </row>
    <row r="559" spans="3:11" ht="16.95" hidden="1" customHeight="1">
      <c r="C559" s="353"/>
      <c r="D559" s="353"/>
      <c r="E559" s="353"/>
      <c r="F559" s="353"/>
      <c r="G559" s="353"/>
      <c r="H559" s="353"/>
      <c r="I559" s="353"/>
      <c r="J559" s="353"/>
      <c r="K559" s="353"/>
    </row>
    <row r="560" spans="3:11" ht="16.95" hidden="1" customHeight="1">
      <c r="C560" s="353"/>
      <c r="D560" s="353"/>
      <c r="E560" s="353"/>
      <c r="F560" s="353"/>
      <c r="G560" s="353"/>
      <c r="H560" s="353"/>
      <c r="I560" s="353"/>
      <c r="J560" s="353"/>
      <c r="K560" s="353"/>
    </row>
    <row r="561" spans="3:11" ht="16.95" hidden="1" customHeight="1">
      <c r="C561" s="353"/>
      <c r="D561" s="353"/>
      <c r="E561" s="353"/>
      <c r="F561" s="353"/>
      <c r="G561" s="353"/>
      <c r="H561" s="353"/>
      <c r="I561" s="353"/>
      <c r="J561" s="353"/>
      <c r="K561" s="353"/>
    </row>
    <row r="562" spans="3:11" ht="16.8" hidden="1">
      <c r="C562" s="353"/>
      <c r="D562" s="353"/>
      <c r="E562" s="353"/>
      <c r="F562" s="353"/>
      <c r="G562" s="353"/>
      <c r="H562" s="353"/>
      <c r="I562" s="353"/>
      <c r="J562" s="353"/>
      <c r="K562" s="353"/>
    </row>
    <row r="563" spans="3:11" ht="16.8" hidden="1">
      <c r="C563" s="353"/>
      <c r="D563" s="353"/>
      <c r="E563" s="353"/>
      <c r="F563" s="353"/>
      <c r="G563" s="353"/>
      <c r="H563" s="353"/>
      <c r="I563" s="353"/>
      <c r="J563" s="353"/>
      <c r="K563" s="353"/>
    </row>
  </sheetData>
  <mergeCells count="1">
    <mergeCell ref="C5:J5"/>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3" tint="-0.499984740745262"/>
  </sheetPr>
  <dimension ref="A1:H46"/>
  <sheetViews>
    <sheetView topLeftCell="A2" zoomScale="90" zoomScaleNormal="90" workbookViewId="0">
      <pane xSplit="1" topLeftCell="E1" activePane="topRight" state="frozen"/>
      <selection pane="topRight" activeCell="A6" sqref="A6"/>
    </sheetView>
  </sheetViews>
  <sheetFormatPr baseColWidth="10" defaultRowHeight="14.4"/>
  <cols>
    <col min="1" max="1" width="43.44140625" customWidth="1"/>
    <col min="2" max="2" width="43.6640625" bestFit="1" customWidth="1"/>
    <col min="3" max="3" width="54.33203125" style="5" customWidth="1"/>
    <col min="4" max="4" width="66.33203125" style="9" customWidth="1"/>
    <col min="5" max="5" width="14.5546875" bestFit="1" customWidth="1"/>
    <col min="6" max="6" width="50.33203125" style="9" bestFit="1" customWidth="1"/>
    <col min="7" max="7" width="52.33203125" customWidth="1"/>
    <col min="8" max="8" width="43.33203125" customWidth="1"/>
  </cols>
  <sheetData>
    <row r="1" spans="1:8" ht="15" thickBot="1">
      <c r="A1" s="1" t="s">
        <v>0</v>
      </c>
      <c r="B1" s="1" t="s">
        <v>1</v>
      </c>
      <c r="C1" s="6" t="s">
        <v>39</v>
      </c>
      <c r="D1" s="8" t="s">
        <v>40</v>
      </c>
      <c r="E1" s="1" t="s">
        <v>41</v>
      </c>
      <c r="F1" s="8" t="s">
        <v>43</v>
      </c>
      <c r="G1" s="8" t="s">
        <v>212</v>
      </c>
      <c r="H1" s="8" t="s">
        <v>213</v>
      </c>
    </row>
    <row r="2" spans="1:8">
      <c r="A2" s="11" t="s">
        <v>2</v>
      </c>
      <c r="B2" t="s">
        <v>2</v>
      </c>
      <c r="C2" s="5" t="s">
        <v>44</v>
      </c>
      <c r="D2" s="9" t="s">
        <v>44</v>
      </c>
      <c r="E2" s="4" t="s">
        <v>44</v>
      </c>
      <c r="F2" s="9" t="s">
        <v>44</v>
      </c>
      <c r="G2" s="68" t="s">
        <v>5904</v>
      </c>
      <c r="H2" s="68" t="s">
        <v>5905</v>
      </c>
    </row>
    <row r="3" spans="1:8" ht="57.6">
      <c r="A3" s="12" t="s">
        <v>8</v>
      </c>
      <c r="B3" t="s">
        <v>3</v>
      </c>
      <c r="C3" s="5" t="s">
        <v>45</v>
      </c>
      <c r="D3" s="9" t="s">
        <v>46</v>
      </c>
      <c r="E3" t="s">
        <v>49</v>
      </c>
      <c r="F3" s="10" t="s">
        <v>50</v>
      </c>
      <c r="G3" s="68" t="s">
        <v>5906</v>
      </c>
      <c r="H3" s="68" t="s">
        <v>5907</v>
      </c>
    </row>
    <row r="4" spans="1:8" ht="57.6">
      <c r="A4" s="12" t="s">
        <v>9</v>
      </c>
      <c r="B4" t="s">
        <v>3</v>
      </c>
      <c r="C4" s="5" t="s">
        <v>45</v>
      </c>
      <c r="D4" s="10" t="s">
        <v>47</v>
      </c>
      <c r="E4" t="s">
        <v>48</v>
      </c>
      <c r="F4" s="10" t="s">
        <v>50</v>
      </c>
      <c r="G4" s="68" t="s">
        <v>5908</v>
      </c>
      <c r="H4" s="68" t="s">
        <v>5909</v>
      </c>
    </row>
    <row r="5" spans="1:8" ht="86.4">
      <c r="A5" s="12" t="s">
        <v>51</v>
      </c>
      <c r="B5" t="s">
        <v>3</v>
      </c>
      <c r="C5" s="5" t="s">
        <v>52</v>
      </c>
      <c r="D5" s="9" t="s">
        <v>46</v>
      </c>
      <c r="E5" t="s">
        <v>49</v>
      </c>
      <c r="F5" s="10" t="s">
        <v>53</v>
      </c>
      <c r="G5" s="68" t="s">
        <v>5910</v>
      </c>
      <c r="H5" s="68" t="s">
        <v>5911</v>
      </c>
    </row>
    <row r="6" spans="1:8" ht="86.4">
      <c r="A6" s="12" t="s">
        <v>10</v>
      </c>
      <c r="B6" t="s">
        <v>3</v>
      </c>
      <c r="C6" s="5" t="s">
        <v>54</v>
      </c>
      <c r="D6" s="9" t="s">
        <v>46</v>
      </c>
      <c r="E6" t="s">
        <v>48</v>
      </c>
      <c r="F6" s="10" t="s">
        <v>55</v>
      </c>
      <c r="G6" s="68" t="s">
        <v>5912</v>
      </c>
      <c r="H6" s="68" t="s">
        <v>5913</v>
      </c>
    </row>
    <row r="7" spans="1:8" ht="57.6">
      <c r="A7" s="12" t="s">
        <v>11</v>
      </c>
      <c r="B7" t="s">
        <v>4</v>
      </c>
      <c r="C7" s="5" t="s">
        <v>56</v>
      </c>
      <c r="D7" s="5" t="s">
        <v>112</v>
      </c>
      <c r="E7" t="s">
        <v>46</v>
      </c>
      <c r="F7" s="10" t="s">
        <v>50</v>
      </c>
      <c r="G7" s="68" t="s">
        <v>5914</v>
      </c>
      <c r="H7" s="68" t="s">
        <v>5915</v>
      </c>
    </row>
    <row r="8" spans="1:8" ht="86.4">
      <c r="A8" s="12" t="s">
        <v>4698</v>
      </c>
      <c r="B8" s="4" t="s">
        <v>4</v>
      </c>
      <c r="C8" s="5" t="s">
        <v>57</v>
      </c>
      <c r="D8" s="9" t="s">
        <v>46</v>
      </c>
      <c r="E8" s="5" t="s">
        <v>58</v>
      </c>
      <c r="F8" s="10" t="s">
        <v>59</v>
      </c>
      <c r="G8" s="68" t="s">
        <v>5916</v>
      </c>
      <c r="H8" s="68" t="s">
        <v>5917</v>
      </c>
    </row>
    <row r="9" spans="1:8" ht="43.2">
      <c r="A9" s="12" t="s">
        <v>113</v>
      </c>
      <c r="B9" s="4" t="s">
        <v>4</v>
      </c>
      <c r="C9" s="5" t="s">
        <v>60</v>
      </c>
      <c r="D9" s="9" t="s">
        <v>46</v>
      </c>
      <c r="E9" t="s">
        <v>46</v>
      </c>
      <c r="F9" s="10" t="s">
        <v>61</v>
      </c>
      <c r="G9" s="68" t="s">
        <v>5918</v>
      </c>
      <c r="H9" s="68" t="s">
        <v>5919</v>
      </c>
    </row>
    <row r="10" spans="1:8" ht="100.8">
      <c r="A10" s="12" t="s">
        <v>4699</v>
      </c>
      <c r="B10" s="4" t="s">
        <v>4</v>
      </c>
      <c r="C10" s="5" t="s">
        <v>62</v>
      </c>
      <c r="D10" s="9" t="s">
        <v>46</v>
      </c>
      <c r="E10" s="5" t="s">
        <v>63</v>
      </c>
      <c r="F10" s="10" t="s">
        <v>64</v>
      </c>
      <c r="G10" s="68" t="s">
        <v>5920</v>
      </c>
      <c r="H10" s="68" t="s">
        <v>5921</v>
      </c>
    </row>
    <row r="11" spans="1:8" s="68" customFormat="1" ht="100.8">
      <c r="A11" s="12" t="s">
        <v>4700</v>
      </c>
      <c r="B11" s="68" t="s">
        <v>4</v>
      </c>
      <c r="C11" s="5" t="s">
        <v>62</v>
      </c>
      <c r="D11" s="9" t="s">
        <v>46</v>
      </c>
      <c r="E11" s="5" t="s">
        <v>63</v>
      </c>
      <c r="F11" s="10" t="s">
        <v>64</v>
      </c>
      <c r="G11" s="68" t="s">
        <v>5922</v>
      </c>
      <c r="H11" s="68" t="s">
        <v>5923</v>
      </c>
    </row>
    <row r="12" spans="1:8" ht="57.6">
      <c r="A12" s="12" t="s">
        <v>14</v>
      </c>
      <c r="B12" s="4" t="s">
        <v>4</v>
      </c>
      <c r="C12" s="5" t="s">
        <v>65</v>
      </c>
      <c r="D12" s="9" t="s">
        <v>46</v>
      </c>
      <c r="E12" t="s">
        <v>66</v>
      </c>
      <c r="F12" s="10" t="s">
        <v>67</v>
      </c>
      <c r="G12" s="68" t="s">
        <v>5924</v>
      </c>
      <c r="H12" s="68" t="s">
        <v>5925</v>
      </c>
    </row>
    <row r="13" spans="1:8" ht="43.2">
      <c r="A13" s="12" t="s">
        <v>13</v>
      </c>
      <c r="B13" s="4" t="s">
        <v>4</v>
      </c>
      <c r="C13" s="5" t="s">
        <v>68</v>
      </c>
      <c r="D13" s="9" t="s">
        <v>46</v>
      </c>
      <c r="E13" s="5" t="s">
        <v>66</v>
      </c>
      <c r="F13" s="10" t="s">
        <v>67</v>
      </c>
      <c r="G13" s="68" t="s">
        <v>5926</v>
      </c>
      <c r="H13" s="68" t="s">
        <v>5927</v>
      </c>
    </row>
    <row r="14" spans="1:8" ht="28.8">
      <c r="A14" s="12" t="s">
        <v>12</v>
      </c>
      <c r="B14" s="4" t="s">
        <v>4</v>
      </c>
      <c r="C14" s="5" t="s">
        <v>69</v>
      </c>
      <c r="D14" s="9" t="s">
        <v>46</v>
      </c>
      <c r="E14" t="s">
        <v>66</v>
      </c>
      <c r="F14" s="10" t="s">
        <v>67</v>
      </c>
      <c r="G14" s="68" t="s">
        <v>5928</v>
      </c>
      <c r="H14" s="68" t="s">
        <v>5929</v>
      </c>
    </row>
    <row r="15" spans="1:8" ht="57.6">
      <c r="A15" s="12" t="s">
        <v>15</v>
      </c>
      <c r="B15" s="4" t="s">
        <v>4</v>
      </c>
      <c r="C15" s="10" t="s">
        <v>70</v>
      </c>
      <c r="D15" s="9" t="s">
        <v>46</v>
      </c>
      <c r="E15" s="5" t="s">
        <v>48</v>
      </c>
      <c r="F15" s="10" t="s">
        <v>67</v>
      </c>
      <c r="G15" s="68" t="s">
        <v>5930</v>
      </c>
      <c r="H15" s="68" t="s">
        <v>5931</v>
      </c>
    </row>
    <row r="16" spans="1:8" ht="43.2">
      <c r="A16" s="12" t="s">
        <v>16</v>
      </c>
      <c r="B16" s="4" t="s">
        <v>4</v>
      </c>
      <c r="C16" s="5" t="s">
        <v>71</v>
      </c>
      <c r="D16" s="9" t="s">
        <v>46</v>
      </c>
      <c r="E16" t="s">
        <v>66</v>
      </c>
      <c r="F16" s="10" t="s">
        <v>67</v>
      </c>
      <c r="G16" s="68" t="s">
        <v>5932</v>
      </c>
      <c r="H16" s="68" t="s">
        <v>5933</v>
      </c>
    </row>
    <row r="17" spans="1:8" ht="100.8">
      <c r="A17" s="12" t="s">
        <v>17</v>
      </c>
      <c r="B17" s="4" t="s">
        <v>4</v>
      </c>
      <c r="C17" s="5" t="s">
        <v>72</v>
      </c>
      <c r="D17" s="9" t="s">
        <v>46</v>
      </c>
      <c r="E17" s="5" t="s">
        <v>46</v>
      </c>
      <c r="F17" s="9" t="s">
        <v>73</v>
      </c>
      <c r="G17" s="68" t="s">
        <v>5934</v>
      </c>
      <c r="H17" s="68" t="s">
        <v>5935</v>
      </c>
    </row>
    <row r="18" spans="1:8" ht="28.8">
      <c r="A18" s="12" t="s">
        <v>18</v>
      </c>
      <c r="B18" s="4" t="s">
        <v>4</v>
      </c>
      <c r="C18" s="5" t="s">
        <v>76</v>
      </c>
      <c r="D18" s="9" t="s">
        <v>46</v>
      </c>
      <c r="E18" t="s">
        <v>46</v>
      </c>
      <c r="F18" s="10" t="s">
        <v>53</v>
      </c>
      <c r="G18" s="68" t="s">
        <v>5936</v>
      </c>
      <c r="H18" s="68" t="s">
        <v>5937</v>
      </c>
    </row>
    <row r="19" spans="1:8" ht="72">
      <c r="A19" s="12" t="s">
        <v>19</v>
      </c>
      <c r="B19" s="4" t="s">
        <v>4</v>
      </c>
      <c r="C19" s="5" t="s">
        <v>74</v>
      </c>
      <c r="D19" s="9" t="s">
        <v>46</v>
      </c>
      <c r="E19" s="4" t="s">
        <v>46</v>
      </c>
      <c r="F19" s="10" t="s">
        <v>75</v>
      </c>
      <c r="G19" s="68" t="s">
        <v>5938</v>
      </c>
      <c r="H19" s="68" t="s">
        <v>5939</v>
      </c>
    </row>
    <row r="20" spans="1:8" ht="43.2">
      <c r="A20" s="12" t="s">
        <v>20</v>
      </c>
      <c r="B20" s="4" t="s">
        <v>4</v>
      </c>
      <c r="C20" s="5" t="s">
        <v>77</v>
      </c>
      <c r="D20" s="9" t="s">
        <v>46</v>
      </c>
      <c r="E20" t="s">
        <v>46</v>
      </c>
      <c r="F20" s="10" t="s">
        <v>78</v>
      </c>
      <c r="G20" s="68" t="s">
        <v>5940</v>
      </c>
      <c r="H20" s="68" t="s">
        <v>5941</v>
      </c>
    </row>
    <row r="21" spans="1:8" ht="43.2">
      <c r="A21" s="12" t="s">
        <v>21</v>
      </c>
      <c r="B21" s="4" t="s">
        <v>4</v>
      </c>
      <c r="C21" s="5" t="s">
        <v>79</v>
      </c>
      <c r="D21" s="9" t="s">
        <v>46</v>
      </c>
      <c r="E21" t="s">
        <v>46</v>
      </c>
      <c r="F21" s="10" t="s">
        <v>80</v>
      </c>
      <c r="G21" s="68" t="s">
        <v>5942</v>
      </c>
      <c r="H21" s="68" t="s">
        <v>5943</v>
      </c>
    </row>
    <row r="22" spans="1:8" ht="43.2">
      <c r="A22" s="12" t="s">
        <v>22</v>
      </c>
      <c r="B22" s="4" t="s">
        <v>4</v>
      </c>
      <c r="C22" s="5" t="s">
        <v>81</v>
      </c>
      <c r="D22" s="9" t="s">
        <v>46</v>
      </c>
      <c r="E22" t="s">
        <v>46</v>
      </c>
      <c r="F22" s="9" t="s">
        <v>73</v>
      </c>
      <c r="G22" s="68" t="s">
        <v>5944</v>
      </c>
      <c r="H22" s="68" t="s">
        <v>5945</v>
      </c>
    </row>
    <row r="23" spans="1:8" ht="43.2">
      <c r="A23" s="12" t="s">
        <v>23</v>
      </c>
      <c r="B23" s="4" t="s">
        <v>4</v>
      </c>
      <c r="C23" s="5" t="s">
        <v>82</v>
      </c>
      <c r="D23" s="9" t="s">
        <v>46</v>
      </c>
      <c r="E23" t="s">
        <v>48</v>
      </c>
      <c r="F23" s="10" t="s">
        <v>67</v>
      </c>
      <c r="G23" s="68" t="s">
        <v>5946</v>
      </c>
      <c r="H23" s="68" t="s">
        <v>5947</v>
      </c>
    </row>
    <row r="24" spans="1:8" ht="100.8">
      <c r="A24" s="12" t="s">
        <v>24</v>
      </c>
      <c r="B24" s="4" t="s">
        <v>4</v>
      </c>
      <c r="C24" s="5" t="s">
        <v>83</v>
      </c>
      <c r="D24" s="9" t="s">
        <v>46</v>
      </c>
      <c r="E24" s="5" t="s">
        <v>84</v>
      </c>
      <c r="F24" s="5" t="s">
        <v>85</v>
      </c>
      <c r="G24" s="68" t="s">
        <v>5948</v>
      </c>
      <c r="H24" s="68" t="s">
        <v>5949</v>
      </c>
    </row>
    <row r="25" spans="1:8" ht="43.2">
      <c r="A25" s="12" t="s">
        <v>25</v>
      </c>
      <c r="B25" t="s">
        <v>5</v>
      </c>
      <c r="C25" s="5" t="s">
        <v>86</v>
      </c>
      <c r="D25" t="s">
        <v>46</v>
      </c>
      <c r="E25" t="s">
        <v>87</v>
      </c>
      <c r="F25" s="10" t="s">
        <v>88</v>
      </c>
      <c r="G25" s="68" t="s">
        <v>5950</v>
      </c>
      <c r="H25" s="68" t="s">
        <v>5951</v>
      </c>
    </row>
    <row r="26" spans="1:8" ht="100.8">
      <c r="A26" s="12" t="s">
        <v>26</v>
      </c>
      <c r="B26" s="4" t="s">
        <v>5</v>
      </c>
      <c r="C26" s="5" t="s">
        <v>89</v>
      </c>
      <c r="D26" s="9" t="s">
        <v>46</v>
      </c>
      <c r="E26" t="s">
        <v>90</v>
      </c>
      <c r="F26" s="10" t="s">
        <v>91</v>
      </c>
      <c r="G26" s="68" t="s">
        <v>5952</v>
      </c>
      <c r="H26" s="68" t="s">
        <v>5953</v>
      </c>
    </row>
    <row r="27" spans="1:8" ht="57.6">
      <c r="A27" s="12" t="s">
        <v>27</v>
      </c>
      <c r="B27" s="4" t="s">
        <v>5</v>
      </c>
      <c r="C27" s="5" t="s">
        <v>92</v>
      </c>
      <c r="D27" s="9" t="s">
        <v>46</v>
      </c>
      <c r="E27" t="s">
        <v>49</v>
      </c>
      <c r="F27" s="10" t="s">
        <v>67</v>
      </c>
      <c r="G27" s="68" t="s">
        <v>5954</v>
      </c>
      <c r="H27" s="68" t="s">
        <v>5955</v>
      </c>
    </row>
    <row r="28" spans="1:8" ht="72">
      <c r="A28" s="12" t="s">
        <v>28</v>
      </c>
      <c r="B28" s="4" t="s">
        <v>5</v>
      </c>
      <c r="C28" s="5" t="s">
        <v>93</v>
      </c>
      <c r="D28" s="9" t="s">
        <v>46</v>
      </c>
      <c r="E28" t="s">
        <v>48</v>
      </c>
      <c r="F28" s="10" t="s">
        <v>67</v>
      </c>
      <c r="G28" s="68" t="s">
        <v>5956</v>
      </c>
      <c r="H28" s="68" t="s">
        <v>5957</v>
      </c>
    </row>
    <row r="29" spans="1:8" ht="43.2">
      <c r="A29" s="12" t="s">
        <v>29</v>
      </c>
      <c r="B29" s="4" t="s">
        <v>5</v>
      </c>
      <c r="C29" s="5" t="s">
        <v>94</v>
      </c>
      <c r="D29" s="9" t="s">
        <v>46</v>
      </c>
      <c r="E29" t="s">
        <v>66</v>
      </c>
      <c r="F29" s="10" t="s">
        <v>67</v>
      </c>
      <c r="G29" s="68" t="s">
        <v>5958</v>
      </c>
      <c r="H29" s="68" t="s">
        <v>5959</v>
      </c>
    </row>
    <row r="30" spans="1:8" ht="86.4">
      <c r="A30" s="12" t="s">
        <v>30</v>
      </c>
      <c r="B30" s="4" t="s">
        <v>5</v>
      </c>
      <c r="C30" s="5" t="s">
        <v>95</v>
      </c>
      <c r="D30" s="9" t="s">
        <v>46</v>
      </c>
      <c r="E30" t="s">
        <v>48</v>
      </c>
      <c r="F30" s="10" t="s">
        <v>67</v>
      </c>
      <c r="G30" s="68" t="s">
        <v>5960</v>
      </c>
      <c r="H30" s="68" t="s">
        <v>5961</v>
      </c>
    </row>
    <row r="31" spans="1:8" ht="100.8">
      <c r="A31" s="12" t="s">
        <v>31</v>
      </c>
      <c r="B31" s="4" t="s">
        <v>5</v>
      </c>
      <c r="C31" s="5" t="s">
        <v>96</v>
      </c>
      <c r="D31" s="9" t="s">
        <v>46</v>
      </c>
      <c r="E31" t="s">
        <v>66</v>
      </c>
      <c r="F31" s="10" t="s">
        <v>67</v>
      </c>
      <c r="G31" s="68" t="s">
        <v>5962</v>
      </c>
      <c r="H31" s="68" t="s">
        <v>5963</v>
      </c>
    </row>
    <row r="32" spans="1:8" ht="115.2">
      <c r="A32" s="12" t="s">
        <v>116</v>
      </c>
      <c r="B32" s="4" t="s">
        <v>5</v>
      </c>
      <c r="C32" s="5" t="s">
        <v>97</v>
      </c>
      <c r="D32" s="9" t="s">
        <v>46</v>
      </c>
      <c r="E32" t="s">
        <v>48</v>
      </c>
      <c r="F32" s="10" t="s">
        <v>67</v>
      </c>
      <c r="G32" s="68" t="s">
        <v>5964</v>
      </c>
      <c r="H32" s="68" t="s">
        <v>5965</v>
      </c>
    </row>
    <row r="33" spans="1:8" ht="72">
      <c r="A33" s="12" t="s">
        <v>117</v>
      </c>
      <c r="B33" s="4" t="s">
        <v>5</v>
      </c>
      <c r="C33" s="5" t="s">
        <v>98</v>
      </c>
      <c r="D33" s="9" t="s">
        <v>46</v>
      </c>
      <c r="E33" t="s">
        <v>66</v>
      </c>
      <c r="F33" s="10" t="s">
        <v>67</v>
      </c>
      <c r="G33" s="68" t="s">
        <v>5966</v>
      </c>
      <c r="H33" s="68" t="s">
        <v>5967</v>
      </c>
    </row>
    <row r="34" spans="1:8" ht="43.2">
      <c r="A34" s="12" t="s">
        <v>32</v>
      </c>
      <c r="B34" s="4" t="s">
        <v>5</v>
      </c>
      <c r="C34" s="5" t="s">
        <v>99</v>
      </c>
      <c r="D34" s="9" t="s">
        <v>46</v>
      </c>
      <c r="E34" t="s">
        <v>100</v>
      </c>
      <c r="F34" s="10" t="s">
        <v>67</v>
      </c>
      <c r="G34" s="68" t="s">
        <v>5968</v>
      </c>
      <c r="H34" s="68" t="s">
        <v>5969</v>
      </c>
    </row>
    <row r="35" spans="1:8" ht="43.2">
      <c r="A35" s="12" t="s">
        <v>33</v>
      </c>
      <c r="B35" s="4" t="s">
        <v>5</v>
      </c>
      <c r="C35" s="5" t="s">
        <v>101</v>
      </c>
      <c r="D35" s="9" t="s">
        <v>46</v>
      </c>
      <c r="E35" t="s">
        <v>48</v>
      </c>
      <c r="F35" s="10" t="s">
        <v>67</v>
      </c>
      <c r="G35" s="68" t="s">
        <v>5970</v>
      </c>
      <c r="H35" s="68" t="s">
        <v>5971</v>
      </c>
    </row>
    <row r="36" spans="1:8" ht="43.2">
      <c r="A36" s="12" t="s">
        <v>34</v>
      </c>
      <c r="B36" s="4" t="s">
        <v>5</v>
      </c>
      <c r="C36" s="5" t="s">
        <v>102</v>
      </c>
      <c r="D36" s="9" t="s">
        <v>46</v>
      </c>
      <c r="E36" t="s">
        <v>48</v>
      </c>
      <c r="F36" s="10" t="s">
        <v>67</v>
      </c>
      <c r="G36" s="68" t="s">
        <v>5972</v>
      </c>
      <c r="H36" s="68" t="s">
        <v>5973</v>
      </c>
    </row>
    <row r="37" spans="1:8" ht="57.6">
      <c r="A37" s="12" t="s">
        <v>175</v>
      </c>
      <c r="B37" t="s">
        <v>6</v>
      </c>
      <c r="C37" s="5" t="s">
        <v>103</v>
      </c>
      <c r="D37" s="9" t="s">
        <v>46</v>
      </c>
      <c r="E37" t="s">
        <v>100</v>
      </c>
      <c r="F37" s="5" t="s">
        <v>104</v>
      </c>
      <c r="G37" s="68" t="s">
        <v>5974</v>
      </c>
      <c r="H37" s="68" t="s">
        <v>5975</v>
      </c>
    </row>
    <row r="38" spans="1:8" ht="100.8">
      <c r="A38" s="12" t="s">
        <v>35</v>
      </c>
      <c r="B38" t="s">
        <v>7</v>
      </c>
      <c r="C38" s="5" t="s">
        <v>105</v>
      </c>
      <c r="D38" s="9" t="s">
        <v>46</v>
      </c>
      <c r="E38" t="s">
        <v>106</v>
      </c>
      <c r="F38" s="10" t="s">
        <v>67</v>
      </c>
      <c r="G38" s="68" t="s">
        <v>5976</v>
      </c>
      <c r="H38" s="68" t="s">
        <v>5977</v>
      </c>
    </row>
    <row r="39" spans="1:8" ht="144">
      <c r="A39" s="12" t="s">
        <v>36</v>
      </c>
      <c r="B39" s="4" t="s">
        <v>7</v>
      </c>
      <c r="C39" s="5" t="s">
        <v>107</v>
      </c>
      <c r="D39" s="9" t="s">
        <v>46</v>
      </c>
      <c r="E39" s="5" t="s">
        <v>108</v>
      </c>
      <c r="F39" s="10" t="s">
        <v>109</v>
      </c>
      <c r="G39" s="68" t="s">
        <v>5978</v>
      </c>
      <c r="H39" s="68" t="s">
        <v>5979</v>
      </c>
    </row>
    <row r="40" spans="1:8" ht="144">
      <c r="A40" s="12" t="s">
        <v>37</v>
      </c>
      <c r="B40" s="4" t="s">
        <v>7</v>
      </c>
      <c r="C40" s="5" t="s">
        <v>110</v>
      </c>
      <c r="D40" s="9" t="s">
        <v>46</v>
      </c>
      <c r="E40" t="s">
        <v>49</v>
      </c>
      <c r="F40" s="10" t="s">
        <v>109</v>
      </c>
      <c r="G40" s="68" t="s">
        <v>5980</v>
      </c>
      <c r="H40" s="68" t="s">
        <v>5981</v>
      </c>
    </row>
    <row r="41" spans="1:8" ht="28.8">
      <c r="A41" s="12" t="s">
        <v>38</v>
      </c>
      <c r="B41" s="4" t="s">
        <v>7</v>
      </c>
      <c r="C41" s="5" t="s">
        <v>111</v>
      </c>
      <c r="D41" s="9" t="s">
        <v>46</v>
      </c>
      <c r="E41" t="s">
        <v>106</v>
      </c>
      <c r="F41" s="10" t="s">
        <v>67</v>
      </c>
      <c r="G41" s="68" t="s">
        <v>5982</v>
      </c>
      <c r="H41" s="68" t="s">
        <v>5983</v>
      </c>
    </row>
    <row r="46" spans="1:8">
      <c r="A46" t="str" cm="1">
        <f t="array" ref="A46">_xlfn._xlws.FILTER(Tabla4[SERVICIO],ISNUMBER(SEARCH(Servicio[[#All],[SERVICIO]],Tabla4[SERVICIO])),"No existe el servicio")</f>
        <v>MEDICINA NUCLEAR</v>
      </c>
    </row>
  </sheetData>
  <pageMargins left="0.7" right="0.7" top="0.75" bottom="0.75" header="0.3" footer="0.3"/>
  <pageSetup orientation="portrait" horizontalDpi="120" verticalDpi="144" r:id="rId1"/>
  <tableParts count="1">
    <tablePart r:id="rId2"/>
  </tablePar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8" tint="0.39997558519241921"/>
  </sheetPr>
  <dimension ref="A1:XFC292"/>
  <sheetViews>
    <sheetView showGridLines="0" zoomScale="80" zoomScaleNormal="80" workbookViewId="0">
      <selection activeCell="G7" sqref="G7:H8"/>
    </sheetView>
  </sheetViews>
  <sheetFormatPr baseColWidth="10" defaultColWidth="0" defaultRowHeight="16.8" zeroHeight="1"/>
  <cols>
    <col min="1" max="1" width="11.33203125" style="3" customWidth="1"/>
    <col min="2" max="2" width="0.88671875" style="3" customWidth="1"/>
    <col min="3" max="3" width="19" style="3" customWidth="1"/>
    <col min="4" max="4" width="75.6640625" style="3" customWidth="1"/>
    <col min="5" max="5" width="10.33203125" style="3" customWidth="1"/>
    <col min="6" max="6" width="0.6640625" style="3" customWidth="1"/>
    <col min="7" max="7" width="18.5546875" style="3" customWidth="1"/>
    <col min="8" max="8" width="56.6640625" style="3" customWidth="1"/>
    <col min="9" max="9" width="1.44140625" style="3" customWidth="1"/>
    <col min="10" max="10" width="0.88671875" style="3" customWidth="1"/>
    <col min="11" max="11" width="11.33203125" style="3" customWidth="1"/>
    <col min="12" max="12" width="0" style="3" hidden="1" customWidth="1"/>
    <col min="13" max="26" width="0" style="3" hidden="1"/>
    <col min="27" max="16382" width="11.44140625" style="3" hidden="1"/>
    <col min="16383" max="16383" width="23.6640625" style="3" hidden="1" customWidth="1"/>
    <col min="16384" max="16384" width="0.5546875" style="3" hidden="1" customWidth="1"/>
  </cols>
  <sheetData>
    <row r="1" spans="1:12" s="69" customFormat="1">
      <c r="A1" s="3"/>
      <c r="B1" s="3"/>
      <c r="C1" s="3"/>
      <c r="D1" s="3"/>
      <c r="E1" s="3"/>
      <c r="F1" s="3"/>
      <c r="G1" s="3"/>
      <c r="H1" s="3"/>
      <c r="I1" s="3"/>
      <c r="J1" s="3"/>
      <c r="K1" s="3"/>
    </row>
    <row r="2" spans="1:12" s="69" customFormat="1">
      <c r="A2" s="3"/>
      <c r="B2" s="3"/>
      <c r="C2" s="3"/>
      <c r="D2" s="3"/>
      <c r="E2" s="3"/>
      <c r="F2" s="3"/>
      <c r="G2" s="3"/>
      <c r="H2" s="3"/>
      <c r="I2" s="3"/>
      <c r="J2" s="3"/>
      <c r="K2" s="3"/>
    </row>
    <row r="3" spans="1:12" s="69" customFormat="1">
      <c r="A3" s="3"/>
      <c r="B3" s="3"/>
      <c r="C3" s="3"/>
      <c r="D3" s="3"/>
      <c r="E3" s="3"/>
      <c r="F3" s="3"/>
      <c r="G3" s="3"/>
      <c r="H3" s="3"/>
      <c r="I3" s="3"/>
      <c r="J3" s="3"/>
      <c r="K3" s="3"/>
    </row>
    <row r="4" spans="1:12" s="69" customFormat="1">
      <c r="A4" s="3"/>
      <c r="B4" s="3"/>
      <c r="C4" s="3"/>
      <c r="D4" s="3"/>
      <c r="E4" s="3"/>
      <c r="F4" s="3"/>
      <c r="G4" s="3"/>
      <c r="H4" s="3"/>
      <c r="I4" s="3"/>
      <c r="J4" s="3"/>
      <c r="K4" s="3"/>
    </row>
    <row r="5" spans="1:12" s="2" customFormat="1" ht="87.6" customHeight="1">
      <c r="A5" s="3"/>
      <c r="B5" s="3"/>
      <c r="C5" s="740" t="s">
        <v>122</v>
      </c>
      <c r="D5" s="740"/>
      <c r="E5" s="740"/>
      <c r="F5" s="740"/>
      <c r="G5" s="740"/>
      <c r="H5" s="740"/>
      <c r="I5" s="740"/>
      <c r="J5" s="740"/>
      <c r="K5" s="3"/>
      <c r="L5" s="2" t="s">
        <v>121</v>
      </c>
    </row>
    <row r="6" spans="1:12" s="69" customFormat="1" ht="37.200000000000003" customHeight="1">
      <c r="A6" s="3"/>
      <c r="B6" s="3"/>
      <c r="C6" s="3"/>
      <c r="D6" s="3"/>
      <c r="E6" s="3"/>
      <c r="F6" s="3"/>
      <c r="G6" s="3"/>
      <c r="H6" s="3"/>
      <c r="I6" s="3"/>
      <c r="J6" s="3"/>
      <c r="K6" s="3"/>
    </row>
    <row r="7" spans="1:12" s="69" customFormat="1" ht="21" customHeight="1">
      <c r="A7" s="3"/>
      <c r="B7" s="3"/>
      <c r="C7" s="737" t="str">
        <f>HYPERLINK(_xlfn.IFNA(IF(VLOOKUP(D16,BASE!A:G,7,0)="N/A","No Aplica",VLOOKUP(D16,BASE!A:G,7,0)),"-"),"VER EN RESOLUCIÓN 3100 DE 2019")</f>
        <v>VER EN RESOLUCIÓN 3100 DE 2019</v>
      </c>
      <c r="D7" s="737"/>
      <c r="E7" s="3"/>
      <c r="F7" s="3"/>
      <c r="G7" s="737" t="str">
        <f>HYPERLINK(_xlfn.IFNA(IF(VLOOKUP(D16,BASE!A:H,8,0)="N/A","No Aplica",VLOOKUP(D16,BASE!A:H,8,0)),"-"),"VER ESPECIFICACIONES DEL SERVICIO")</f>
        <v>VER ESPECIFICACIONES DEL SERVICIO</v>
      </c>
      <c r="H7" s="737"/>
      <c r="I7" s="3"/>
      <c r="J7" s="3"/>
      <c r="K7" s="3"/>
    </row>
    <row r="8" spans="1:12" s="69" customFormat="1" ht="15.6" customHeight="1">
      <c r="A8" s="3"/>
      <c r="B8" s="3"/>
      <c r="C8" s="737"/>
      <c r="D8" s="737"/>
      <c r="E8" s="3"/>
      <c r="F8" s="3"/>
      <c r="G8" s="737"/>
      <c r="H8" s="737"/>
      <c r="I8" s="3"/>
      <c r="J8" s="3"/>
      <c r="K8" s="3"/>
    </row>
    <row r="9" spans="1:12" s="69" customFormat="1">
      <c r="A9" s="3"/>
      <c r="B9" s="3"/>
      <c r="C9" s="352"/>
      <c r="D9" s="353"/>
      <c r="E9" s="15"/>
      <c r="F9" s="15"/>
      <c r="G9" s="352"/>
      <c r="H9" s="352"/>
      <c r="I9" s="3"/>
      <c r="J9" s="3"/>
      <c r="K9" s="3"/>
    </row>
    <row r="10" spans="1:12" s="2" customFormat="1" ht="6.6" customHeight="1">
      <c r="A10" s="3"/>
      <c r="B10" s="3"/>
      <c r="C10" s="3"/>
      <c r="D10" s="353"/>
      <c r="E10" s="3"/>
      <c r="F10" s="3"/>
      <c r="G10" s="3"/>
      <c r="H10" s="3"/>
      <c r="I10" s="3"/>
      <c r="J10" s="3"/>
      <c r="K10" s="3"/>
    </row>
    <row r="11" spans="1:12" s="2" customFormat="1" ht="1.2" hidden="1" customHeight="1">
      <c r="A11" s="3"/>
      <c r="K11" s="3"/>
    </row>
    <row r="12" spans="1:12" s="69" customFormat="1" ht="7.95" customHeight="1">
      <c r="A12" s="3"/>
      <c r="B12" s="18"/>
      <c r="C12" s="18"/>
      <c r="D12" s="18"/>
      <c r="E12" s="18"/>
      <c r="F12" s="18"/>
      <c r="G12" s="18"/>
      <c r="H12" s="18"/>
      <c r="I12" s="18"/>
      <c r="J12" s="18"/>
      <c r="K12" s="3"/>
    </row>
    <row r="13" spans="1:12" s="69" customFormat="1" ht="24.6" customHeight="1">
      <c r="A13" s="3"/>
      <c r="B13" s="18"/>
      <c r="C13" s="738" t="s">
        <v>4701</v>
      </c>
      <c r="D13" s="738"/>
      <c r="E13" s="738"/>
      <c r="F13" s="738"/>
      <c r="G13" s="738"/>
      <c r="H13" s="738"/>
      <c r="I13" s="18"/>
      <c r="J13" s="18"/>
      <c r="K13" s="3"/>
    </row>
    <row r="14" spans="1:12" s="2" customFormat="1" ht="6.6" customHeight="1">
      <c r="A14" s="3"/>
      <c r="B14" s="18"/>
      <c r="C14" s="18"/>
      <c r="D14" s="18"/>
      <c r="E14" s="18"/>
      <c r="F14" s="18"/>
      <c r="G14" s="18"/>
      <c r="H14" s="18"/>
      <c r="I14" s="18"/>
      <c r="J14" s="18"/>
      <c r="K14" s="3"/>
    </row>
    <row r="15" spans="1:12" s="2" customFormat="1" ht="15.6" customHeight="1">
      <c r="A15" s="3"/>
      <c r="B15" s="18"/>
      <c r="C15" s="3"/>
      <c r="D15" s="3"/>
      <c r="E15" s="3"/>
      <c r="F15" s="3"/>
      <c r="G15" s="3"/>
      <c r="H15" s="3"/>
      <c r="I15" s="3"/>
      <c r="J15" s="18"/>
      <c r="K15" s="3"/>
    </row>
    <row r="16" spans="1:12" s="2" customFormat="1" ht="21" customHeight="1" thickBot="1">
      <c r="A16" s="3"/>
      <c r="B16" s="18"/>
      <c r="C16" s="28" t="s">
        <v>0</v>
      </c>
      <c r="D16" s="20" t="s">
        <v>14</v>
      </c>
      <c r="E16" s="19"/>
      <c r="F16" s="3"/>
      <c r="G16" s="3"/>
      <c r="H16" s="3"/>
      <c r="I16" s="3"/>
      <c r="J16" s="18"/>
      <c r="K16" s="3"/>
    </row>
    <row r="17" spans="1:11" s="2" customFormat="1" ht="10.95" customHeight="1">
      <c r="A17" s="3"/>
      <c r="B17" s="18"/>
      <c r="C17" s="13"/>
      <c r="D17" s="21"/>
      <c r="E17" s="3"/>
      <c r="F17" s="3"/>
      <c r="G17" s="3"/>
      <c r="H17" s="3"/>
      <c r="I17" s="3"/>
      <c r="J17" s="18"/>
      <c r="K17" s="3"/>
    </row>
    <row r="18" spans="1:11" s="2" customFormat="1" ht="3.9" customHeight="1">
      <c r="A18" s="3"/>
      <c r="B18" s="18"/>
      <c r="C18" s="18"/>
      <c r="D18" s="18"/>
      <c r="E18" s="18"/>
      <c r="F18" s="18"/>
      <c r="G18" s="18"/>
      <c r="H18" s="18"/>
      <c r="I18" s="18"/>
      <c r="J18" s="18"/>
      <c r="K18" s="3"/>
    </row>
    <row r="19" spans="1:11" s="2" customFormat="1" ht="6" customHeight="1" thickBot="1">
      <c r="A19" s="3"/>
      <c r="B19" s="18"/>
      <c r="C19" s="3"/>
      <c r="D19" s="15"/>
      <c r="E19" s="15"/>
      <c r="F19" s="3"/>
      <c r="G19" s="3"/>
      <c r="H19" s="3"/>
      <c r="I19" s="3"/>
      <c r="J19" s="18"/>
      <c r="K19" s="3"/>
    </row>
    <row r="20" spans="1:11" s="2" customFormat="1" ht="17.399999999999999" thickBot="1">
      <c r="A20" s="3"/>
      <c r="B20" s="18"/>
      <c r="C20" s="27" t="s">
        <v>1</v>
      </c>
      <c r="D20" s="741" t="str">
        <f>_xlfn.IFNA(IF(VLOOKUP(D16,BASE!A:F,3,0)="N/A","",VLOOKUP(D16,BASE!A:F,2,0)),"-")</f>
        <v>APOYO DIAGNOSTICO Y COMPLEMENTACION TERAPEUTICA</v>
      </c>
      <c r="E20" s="742"/>
      <c r="F20" s="742"/>
      <c r="G20" s="742"/>
      <c r="H20" s="743"/>
      <c r="I20" s="3"/>
      <c r="J20" s="18"/>
      <c r="K20" s="3"/>
    </row>
    <row r="21" spans="1:11" s="2" customFormat="1" ht="17.399999999999999" thickBot="1">
      <c r="A21" s="3"/>
      <c r="B21" s="18"/>
      <c r="C21" s="3"/>
      <c r="D21" s="15"/>
      <c r="E21" s="3"/>
      <c r="F21" s="3"/>
      <c r="G21" s="3"/>
      <c r="H21" s="3"/>
      <c r="I21" s="3"/>
      <c r="J21" s="18"/>
      <c r="K21" s="3"/>
    </row>
    <row r="22" spans="1:11" s="2" customFormat="1" ht="109.95" customHeight="1" thickBot="1">
      <c r="A22" s="3"/>
      <c r="B22" s="18"/>
      <c r="C22" s="25" t="s">
        <v>39</v>
      </c>
      <c r="D22" s="29" t="str">
        <f>_xlfn.IFNA(IF(VLOOKUP(D16,BASE!A:F,3,0)="N/A","No Aplica",VLOOKUP(D16,BASE!A:F,3,0)),"-")</f>
        <v>Servicio en el que se realizan procedimientos diagnósticos o terapéuticos mediante fuentes no selladas de radiación constituidas por isótopos radiactivos, radiofármacos o radionúclidos de uso en humanos.</v>
      </c>
      <c r="E22" s="19"/>
      <c r="F22" s="3"/>
      <c r="G22" s="25" t="s">
        <v>40</v>
      </c>
      <c r="H22" s="24" t="str">
        <f>_xlfn.IFNA(IF(VLOOKUP(D16,BASE!A:F,4,0)="N/A","No Aplica",VLOOKUP(D16,BASE!A:F,4,0)),"-")</f>
        <v>No Aplica</v>
      </c>
      <c r="I22" s="3"/>
      <c r="J22" s="18"/>
      <c r="K22" s="3"/>
    </row>
    <row r="23" spans="1:11" s="2" customFormat="1" ht="17.399999999999999" thickBot="1">
      <c r="A23" s="3"/>
      <c r="B23" s="18"/>
      <c r="C23" s="3"/>
      <c r="D23" s="22"/>
      <c r="E23" s="3"/>
      <c r="F23" s="3"/>
      <c r="G23" s="3"/>
      <c r="H23" s="22"/>
      <c r="I23" s="3"/>
      <c r="J23" s="18"/>
      <c r="K23" s="3"/>
    </row>
    <row r="24" spans="1:11" s="2" customFormat="1" ht="85.95" customHeight="1" thickBot="1">
      <c r="A24" s="3"/>
      <c r="B24" s="18"/>
      <c r="C24" s="27" t="s">
        <v>41</v>
      </c>
      <c r="D24" s="23" t="str">
        <f>_xlfn.IFNA(IF(VLOOKUP(D16,BASE!A:F,5,0)="N/A","No Aplica",VLOOKUP(D16,BASE!A:F,5,0)),"-")</f>
        <v>Alta</v>
      </c>
      <c r="E24" s="19"/>
      <c r="F24" s="3"/>
      <c r="G24" s="26" t="s">
        <v>42</v>
      </c>
      <c r="H24" s="24" t="str">
        <f>_xlfn.IFNA(IF(VLOOKUP(D16,BASE!A:F,6,0)="N/A","No Aplica",VLOOKUP(D16,BASE!A:F,6,0)),"-")</f>
        <v>1. Intramural
2. Telemedicina</v>
      </c>
      <c r="I24" s="3"/>
      <c r="J24" s="18"/>
      <c r="K24" s="3"/>
    </row>
    <row r="25" spans="1:11" s="2" customFormat="1">
      <c r="A25" s="3"/>
      <c r="B25" s="18"/>
      <c r="C25" s="3"/>
      <c r="D25" s="3"/>
      <c r="E25" s="3"/>
      <c r="F25" s="3"/>
      <c r="G25" s="3"/>
      <c r="H25" s="3"/>
      <c r="I25" s="3"/>
      <c r="J25" s="18"/>
      <c r="K25" s="3"/>
    </row>
    <row r="26" spans="1:11" s="2" customFormat="1" ht="3.9" customHeight="1">
      <c r="A26" s="3"/>
      <c r="B26" s="18"/>
      <c r="C26" s="18"/>
      <c r="D26" s="18"/>
      <c r="E26" s="18"/>
      <c r="F26" s="18"/>
      <c r="G26" s="18"/>
      <c r="H26" s="18"/>
      <c r="I26" s="18"/>
      <c r="J26" s="18"/>
      <c r="K26" s="3"/>
    </row>
    <row r="27" spans="1:11"/>
    <row r="28" spans="1:11" ht="29.4" customHeight="1">
      <c r="C28" s="737"/>
      <c r="D28" s="737"/>
      <c r="G28" s="739"/>
      <c r="H28" s="737"/>
    </row>
    <row r="29" spans="1:11" hidden="1">
      <c r="C29" s="737"/>
      <c r="D29" s="737"/>
      <c r="G29" s="737"/>
      <c r="H29" s="737"/>
    </row>
    <row r="30" spans="1:11" hidden="1">
      <c r="C30" s="352"/>
      <c r="D30" s="352"/>
      <c r="E30" s="15"/>
      <c r="F30" s="15"/>
      <c r="G30" s="352"/>
      <c r="H30" s="352"/>
    </row>
    <row r="31" spans="1:11" hidden="1">
      <c r="C31" s="352"/>
      <c r="D31" s="352"/>
      <c r="E31" s="15"/>
      <c r="F31" s="15"/>
      <c r="G31" s="352"/>
      <c r="H31" s="352"/>
    </row>
    <row r="32" spans="1:11" hidden="1">
      <c r="C32" s="352"/>
      <c r="D32" s="353"/>
      <c r="E32" s="15"/>
      <c r="F32" s="15"/>
      <c r="G32" s="352"/>
      <c r="H32" s="352"/>
    </row>
    <row r="33" spans="4:8" hidden="1">
      <c r="D33" s="354"/>
    </row>
    <row r="34" spans="4:8" hidden="1">
      <c r="D34" s="354"/>
    </row>
    <row r="35" spans="4:8" hidden="1">
      <c r="D35" s="354"/>
      <c r="H35" s="353"/>
    </row>
    <row r="36" spans="4:8" hidden="1">
      <c r="D36" s="354"/>
    </row>
    <row r="37" spans="4:8" hidden="1">
      <c r="D37" s="354"/>
    </row>
    <row r="38" spans="4:8" hidden="1">
      <c r="D38" s="353"/>
    </row>
    <row r="39" spans="4:8" hidden="1">
      <c r="D39" s="354"/>
    </row>
    <row r="40" spans="4:8" hidden="1">
      <c r="D40" s="354"/>
    </row>
    <row r="41" spans="4:8" hidden="1">
      <c r="D41" s="354"/>
    </row>
    <row r="42" spans="4:8" hidden="1">
      <c r="D42" s="354"/>
    </row>
    <row r="43" spans="4:8" hidden="1">
      <c r="D43" s="354"/>
    </row>
    <row r="44" spans="4:8" hidden="1">
      <c r="D44" s="354"/>
    </row>
    <row r="45" spans="4:8" hidden="1">
      <c r="D45" s="354"/>
    </row>
    <row r="46" spans="4:8" hidden="1">
      <c r="D46" s="354"/>
    </row>
    <row r="47" spans="4:8" hidden="1">
      <c r="D47" s="354"/>
    </row>
    <row r="48" spans="4:8" hidden="1">
      <c r="D48" s="354"/>
    </row>
    <row r="49" spans="4:4" hidden="1">
      <c r="D49" s="354"/>
    </row>
    <row r="50" spans="4:4" hidden="1">
      <c r="D50" s="354"/>
    </row>
    <row r="51" spans="4:4" hidden="1">
      <c r="D51" s="354"/>
    </row>
    <row r="52" spans="4:4" hidden="1">
      <c r="D52" s="354"/>
    </row>
    <row r="53" spans="4:4" hidden="1">
      <c r="D53" s="354"/>
    </row>
    <row r="54" spans="4:4" hidden="1">
      <c r="D54" s="354"/>
    </row>
    <row r="55" spans="4:4" hidden="1">
      <c r="D55" s="354"/>
    </row>
    <row r="56" spans="4:4" hidden="1">
      <c r="D56" s="354"/>
    </row>
    <row r="57" spans="4:4" hidden="1">
      <c r="D57" s="354"/>
    </row>
    <row r="58" spans="4:4" hidden="1">
      <c r="D58" s="354"/>
    </row>
    <row r="59" spans="4:4" hidden="1">
      <c r="D59" s="354"/>
    </row>
    <row r="60" spans="4:4" hidden="1">
      <c r="D60" s="354"/>
    </row>
    <row r="61" spans="4:4" hidden="1">
      <c r="D61" s="354"/>
    </row>
    <row r="62" spans="4:4" hidden="1">
      <c r="D62" s="354"/>
    </row>
    <row r="63" spans="4:4" hidden="1">
      <c r="D63" s="354"/>
    </row>
    <row r="64" spans="4:4" hidden="1">
      <c r="D64" s="354"/>
    </row>
    <row r="65" spans="4:4" hidden="1">
      <c r="D65" s="354"/>
    </row>
    <row r="66" spans="4:4" ht="67.2" hidden="1" customHeight="1">
      <c r="D66" s="354"/>
    </row>
    <row r="67" spans="4:4" hidden="1">
      <c r="D67" s="354"/>
    </row>
    <row r="68" spans="4:4" hidden="1">
      <c r="D68" s="354"/>
    </row>
    <row r="69" spans="4:4" hidden="1">
      <c r="D69" s="354"/>
    </row>
    <row r="70" spans="4:4" hidden="1">
      <c r="D70" s="354"/>
    </row>
    <row r="71" spans="4:4" hidden="1">
      <c r="D71" s="354"/>
    </row>
    <row r="72" spans="4:4" hidden="1">
      <c r="D72" s="354"/>
    </row>
    <row r="73" spans="4:4" hidden="1">
      <c r="D73" s="354"/>
    </row>
    <row r="74" spans="4:4" hidden="1">
      <c r="D74" s="354"/>
    </row>
    <row r="75" spans="4:4" hidden="1">
      <c r="D75" s="354"/>
    </row>
    <row r="76" spans="4:4" hidden="1">
      <c r="D76" s="354"/>
    </row>
    <row r="77" spans="4:4" hidden="1">
      <c r="D77" s="354"/>
    </row>
    <row r="78" spans="4:4" hidden="1">
      <c r="D78" s="354"/>
    </row>
    <row r="79" spans="4:4" hidden="1">
      <c r="D79" s="354"/>
    </row>
    <row r="80" spans="4:4" hidden="1">
      <c r="D80" s="354"/>
    </row>
    <row r="81" spans="4:4" hidden="1">
      <c r="D81" s="354"/>
    </row>
    <row r="82" spans="4:4" hidden="1">
      <c r="D82" s="354"/>
    </row>
    <row r="83" spans="4:4" hidden="1">
      <c r="D83" s="354"/>
    </row>
    <row r="84" spans="4:4" hidden="1">
      <c r="D84" s="354"/>
    </row>
    <row r="85" spans="4:4" hidden="1">
      <c r="D85" s="354"/>
    </row>
    <row r="86" spans="4:4" hidden="1">
      <c r="D86" s="354"/>
    </row>
    <row r="87" spans="4:4" hidden="1">
      <c r="D87" s="354"/>
    </row>
    <row r="88" spans="4:4" hidden="1">
      <c r="D88" s="354"/>
    </row>
    <row r="89" spans="4:4" hidden="1">
      <c r="D89" s="354"/>
    </row>
    <row r="90" spans="4:4" hidden="1">
      <c r="D90" s="354"/>
    </row>
    <row r="91" spans="4:4" hidden="1">
      <c r="D91" s="354"/>
    </row>
    <row r="92" spans="4:4" hidden="1">
      <c r="D92" s="354"/>
    </row>
    <row r="93" spans="4:4" hidden="1">
      <c r="D93" s="354"/>
    </row>
    <row r="94" spans="4:4" hidden="1">
      <c r="D94" s="354"/>
    </row>
    <row r="95" spans="4:4" hidden="1">
      <c r="D95" s="354"/>
    </row>
    <row r="96" spans="4:4" hidden="1">
      <c r="D96" s="354"/>
    </row>
    <row r="97" spans="4:4" hidden="1">
      <c r="D97" s="354"/>
    </row>
    <row r="98" spans="4:4" hidden="1">
      <c r="D98" s="354"/>
    </row>
    <row r="99" spans="4:4" hidden="1">
      <c r="D99" s="354"/>
    </row>
    <row r="100" spans="4:4" hidden="1">
      <c r="D100" s="354"/>
    </row>
    <row r="101" spans="4:4" hidden="1">
      <c r="D101" s="354"/>
    </row>
    <row r="102" spans="4:4" hidden="1">
      <c r="D102" s="354"/>
    </row>
    <row r="103" spans="4:4" hidden="1">
      <c r="D103" s="354"/>
    </row>
    <row r="104" spans="4:4" hidden="1">
      <c r="D104" s="354"/>
    </row>
    <row r="105" spans="4:4" hidden="1">
      <c r="D105" s="354"/>
    </row>
    <row r="106" spans="4:4" hidden="1">
      <c r="D106" s="354"/>
    </row>
    <row r="107" spans="4:4" hidden="1">
      <c r="D107" s="354"/>
    </row>
    <row r="108" spans="4:4" hidden="1">
      <c r="D108" s="354"/>
    </row>
    <row r="109" spans="4:4" hidden="1">
      <c r="D109" s="354"/>
    </row>
    <row r="110" spans="4:4" hidden="1">
      <c r="D110" s="354"/>
    </row>
    <row r="111" spans="4:4" hidden="1">
      <c r="D111" s="354"/>
    </row>
    <row r="112" spans="4:4" hidden="1">
      <c r="D112" s="354"/>
    </row>
    <row r="113" spans="4:4" hidden="1">
      <c r="D113" s="354"/>
    </row>
    <row r="114" spans="4:4" hidden="1">
      <c r="D114" s="354"/>
    </row>
    <row r="115" spans="4:4" hidden="1">
      <c r="D115" s="354"/>
    </row>
    <row r="116" spans="4:4" hidden="1">
      <c r="D116" s="354"/>
    </row>
    <row r="117" spans="4:4" hidden="1">
      <c r="D117" s="354"/>
    </row>
    <row r="118" spans="4:4" hidden="1">
      <c r="D118" s="354"/>
    </row>
    <row r="119" spans="4:4" hidden="1">
      <c r="D119" s="354"/>
    </row>
    <row r="120" spans="4:4" hidden="1">
      <c r="D120" s="354"/>
    </row>
    <row r="121" spans="4:4" hidden="1">
      <c r="D121" s="354"/>
    </row>
    <row r="122" spans="4:4" hidden="1">
      <c r="D122" s="354"/>
    </row>
    <row r="123" spans="4:4" hidden="1">
      <c r="D123" s="354"/>
    </row>
    <row r="124" spans="4:4" hidden="1">
      <c r="D124" s="354"/>
    </row>
    <row r="125" spans="4:4" hidden="1">
      <c r="D125" s="354"/>
    </row>
    <row r="126" spans="4:4" hidden="1">
      <c r="D126" s="354"/>
    </row>
    <row r="127" spans="4:4" hidden="1">
      <c r="D127" s="354"/>
    </row>
    <row r="128" spans="4:4" hidden="1">
      <c r="D128" s="354"/>
    </row>
    <row r="129" spans="4:4" hidden="1">
      <c r="D129" s="354"/>
    </row>
    <row r="130" spans="4:4" hidden="1">
      <c r="D130" s="354"/>
    </row>
    <row r="131" spans="4:4" hidden="1">
      <c r="D131" s="354"/>
    </row>
    <row r="132" spans="4:4" hidden="1">
      <c r="D132" s="354"/>
    </row>
    <row r="133" spans="4:4" hidden="1">
      <c r="D133" s="354"/>
    </row>
    <row r="134" spans="4:4" hidden="1">
      <c r="D134" s="354"/>
    </row>
    <row r="135" spans="4:4" hidden="1">
      <c r="D135" s="354"/>
    </row>
    <row r="136" spans="4:4" hidden="1">
      <c r="D136" s="354"/>
    </row>
    <row r="137" spans="4:4" hidden="1">
      <c r="D137" s="354"/>
    </row>
    <row r="138" spans="4:4" hidden="1">
      <c r="D138" s="354"/>
    </row>
    <row r="139" spans="4:4" hidden="1">
      <c r="D139" s="354"/>
    </row>
    <row r="140" spans="4:4" hidden="1">
      <c r="D140" s="354"/>
    </row>
    <row r="141" spans="4:4" hidden="1">
      <c r="D141" s="354"/>
    </row>
    <row r="142" spans="4:4" hidden="1">
      <c r="D142" s="354"/>
    </row>
    <row r="143" spans="4:4" hidden="1">
      <c r="D143" s="354"/>
    </row>
    <row r="144" spans="4:4" hidden="1">
      <c r="D144" s="354"/>
    </row>
    <row r="145" spans="4:4" hidden="1">
      <c r="D145" s="354"/>
    </row>
    <row r="146" spans="4:4" hidden="1">
      <c r="D146" s="354"/>
    </row>
    <row r="147" spans="4:4" hidden="1">
      <c r="D147" s="354"/>
    </row>
    <row r="148" spans="4:4" hidden="1">
      <c r="D148" s="354"/>
    </row>
    <row r="149" spans="4:4" hidden="1">
      <c r="D149" s="354"/>
    </row>
    <row r="150" spans="4:4" hidden="1">
      <c r="D150" s="354"/>
    </row>
    <row r="151" spans="4:4" hidden="1">
      <c r="D151" s="354"/>
    </row>
    <row r="152" spans="4:4" hidden="1">
      <c r="D152" s="354"/>
    </row>
    <row r="153" spans="4:4" hidden="1">
      <c r="D153" s="354"/>
    </row>
    <row r="154" spans="4:4" hidden="1">
      <c r="D154" s="354"/>
    </row>
    <row r="155" spans="4:4" hidden="1">
      <c r="D155" s="354"/>
    </row>
    <row r="156" spans="4:4" hidden="1">
      <c r="D156" s="354"/>
    </row>
    <row r="157" spans="4:4" hidden="1">
      <c r="D157" s="354"/>
    </row>
    <row r="158" spans="4:4" hidden="1">
      <c r="D158" s="354"/>
    </row>
    <row r="159" spans="4:4" hidden="1">
      <c r="D159" s="354"/>
    </row>
    <row r="160" spans="4:4" hidden="1">
      <c r="D160" s="354"/>
    </row>
    <row r="161" spans="4:4" hidden="1">
      <c r="D161" s="354"/>
    </row>
    <row r="162" spans="4:4" hidden="1">
      <c r="D162" s="354"/>
    </row>
    <row r="163" spans="4:4" hidden="1">
      <c r="D163" s="354"/>
    </row>
    <row r="164" spans="4:4" hidden="1">
      <c r="D164" s="354"/>
    </row>
    <row r="165" spans="4:4" hidden="1">
      <c r="D165" s="354"/>
    </row>
    <row r="166" spans="4:4" hidden="1">
      <c r="D166" s="354"/>
    </row>
    <row r="167" spans="4:4" hidden="1">
      <c r="D167" s="354"/>
    </row>
    <row r="168" spans="4:4" hidden="1">
      <c r="D168" s="354"/>
    </row>
    <row r="169" spans="4:4" hidden="1">
      <c r="D169" s="354"/>
    </row>
    <row r="170" spans="4:4" hidden="1">
      <c r="D170" s="354"/>
    </row>
    <row r="171" spans="4:4" hidden="1">
      <c r="D171" s="354"/>
    </row>
    <row r="172" spans="4:4" hidden="1">
      <c r="D172" s="354"/>
    </row>
    <row r="173" spans="4:4" hidden="1">
      <c r="D173" s="354"/>
    </row>
    <row r="174" spans="4:4" hidden="1">
      <c r="D174" s="354"/>
    </row>
    <row r="175" spans="4:4" hidden="1">
      <c r="D175" s="354"/>
    </row>
    <row r="176" spans="4:4" hidden="1">
      <c r="D176" s="354"/>
    </row>
    <row r="177" spans="4:4" hidden="1">
      <c r="D177" s="354"/>
    </row>
    <row r="178" spans="4:4" hidden="1">
      <c r="D178" s="354"/>
    </row>
    <row r="179" spans="4:4" hidden="1">
      <c r="D179" s="354"/>
    </row>
    <row r="180" spans="4:4" hidden="1">
      <c r="D180" s="354"/>
    </row>
    <row r="181" spans="4:4" hidden="1">
      <c r="D181" s="354"/>
    </row>
    <row r="182" spans="4:4" hidden="1">
      <c r="D182" s="354"/>
    </row>
    <row r="183" spans="4:4" hidden="1">
      <c r="D183" s="354"/>
    </row>
    <row r="184" spans="4:4" hidden="1">
      <c r="D184" s="354"/>
    </row>
    <row r="185" spans="4:4" hidden="1">
      <c r="D185" s="354"/>
    </row>
    <row r="186" spans="4:4" hidden="1">
      <c r="D186" s="354"/>
    </row>
    <row r="187" spans="4:4" hidden="1">
      <c r="D187" s="354"/>
    </row>
    <row r="188" spans="4:4" hidden="1">
      <c r="D188" s="354"/>
    </row>
    <row r="189" spans="4:4" hidden="1">
      <c r="D189" s="354"/>
    </row>
    <row r="190" spans="4:4" hidden="1">
      <c r="D190" s="354"/>
    </row>
    <row r="191" spans="4:4" hidden="1">
      <c r="D191" s="354"/>
    </row>
    <row r="192" spans="4:4" hidden="1">
      <c r="D192" s="354"/>
    </row>
    <row r="193" spans="4:4" hidden="1">
      <c r="D193" s="354"/>
    </row>
    <row r="194" spans="4:4" hidden="1">
      <c r="D194" s="354"/>
    </row>
    <row r="195" spans="4:4" hidden="1">
      <c r="D195" s="354"/>
    </row>
    <row r="196" spans="4:4" hidden="1">
      <c r="D196" s="354"/>
    </row>
    <row r="197" spans="4:4" hidden="1">
      <c r="D197" s="354"/>
    </row>
    <row r="198" spans="4:4" hidden="1">
      <c r="D198" s="354"/>
    </row>
    <row r="199" spans="4:4" hidden="1">
      <c r="D199" s="354"/>
    </row>
    <row r="200" spans="4:4" hidden="1">
      <c r="D200" s="354"/>
    </row>
    <row r="201" spans="4:4" hidden="1">
      <c r="D201" s="354"/>
    </row>
    <row r="202" spans="4:4" hidden="1">
      <c r="D202" s="354"/>
    </row>
    <row r="203" spans="4:4" hidden="1">
      <c r="D203" s="354"/>
    </row>
    <row r="204" spans="4:4" hidden="1">
      <c r="D204" s="354"/>
    </row>
    <row r="205" spans="4:4" hidden="1">
      <c r="D205" s="354"/>
    </row>
    <row r="206" spans="4:4" hidden="1">
      <c r="D206" s="354"/>
    </row>
    <row r="207" spans="4:4" hidden="1">
      <c r="D207" s="354"/>
    </row>
    <row r="208" spans="4:4" hidden="1">
      <c r="D208" s="354"/>
    </row>
    <row r="209" spans="4:4" hidden="1">
      <c r="D209" s="354"/>
    </row>
    <row r="291"/>
    <row r="292"/>
  </sheetData>
  <mergeCells count="7">
    <mergeCell ref="C7:D8"/>
    <mergeCell ref="G7:H8"/>
    <mergeCell ref="C13:H13"/>
    <mergeCell ref="G28:H29"/>
    <mergeCell ref="C5:J5"/>
    <mergeCell ref="D20:H20"/>
    <mergeCell ref="C28:D29"/>
  </mergeCells>
  <pageMargins left="0.7" right="0.7" top="0.75" bottom="0.75" header="0.3" footer="0.3"/>
  <pageSetup paperSize="9" orientation="portrait" r:id="rId1"/>
  <drawing r:id="rId2"/>
  <legacyDrawing r:id="rId3"/>
  <controls>
    <mc:AlternateContent xmlns:mc="http://schemas.openxmlformats.org/markup-compatibility/2006">
      <mc:Choice Requires="x14">
        <control shapeId="1026" r:id="rId4" name="CommandButton1">
          <controlPr defaultSize="0" autoLine="0" r:id="rId5">
            <anchor moveWithCells="1">
              <from>
                <xdr:col>4</xdr:col>
                <xdr:colOff>137160</xdr:colOff>
                <xdr:row>14</xdr:row>
                <xdr:rowOff>152400</xdr:rowOff>
              </from>
              <to>
                <xdr:col>6</xdr:col>
                <xdr:colOff>731520</xdr:colOff>
                <xdr:row>15</xdr:row>
                <xdr:rowOff>251460</xdr:rowOff>
              </to>
            </anchor>
          </controlPr>
        </control>
      </mc:Choice>
      <mc:Fallback>
        <control shapeId="1026" r:id="rId4" name="CommandButton1"/>
      </mc:Fallback>
    </mc:AlternateContent>
  </controls>
  <tableParts count="1">
    <tablePart r:id="rId6"/>
  </tableParts>
  <extLst>
    <ext xmlns:x14="http://schemas.microsoft.com/office/spreadsheetml/2009/9/main" uri="{CCE6A557-97BC-4b89-ADB6-D9C93CAAB3DF}">
      <x14:dataValidations xmlns:xm="http://schemas.microsoft.com/office/excel/2006/main" count="1">
        <x14:dataValidation type="list" allowBlank="1" showInputMessage="1" xr:uid="{EE0178DB-166B-4BF1-902B-11E3D3D9C775}">
          <x14:formula1>
            <xm:f>_xlfn.ANCHORARRAY(BASE!$A$46)</xm:f>
          </x14:formula1>
          <xm:sqref>D16</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3B28DE-89FE-426A-8543-1B9F09890BF6}">
  <sheetPr codeName="Hoja5">
    <tabColor theme="5" tint="0.39997558519241921"/>
  </sheetPr>
  <dimension ref="A1:AH108"/>
  <sheetViews>
    <sheetView zoomScale="51" zoomScaleNormal="51" workbookViewId="0">
      <selection activeCell="A108" sqref="A108"/>
    </sheetView>
  </sheetViews>
  <sheetFormatPr baseColWidth="10" defaultColWidth="11.5546875" defaultRowHeight="16.8"/>
  <cols>
    <col min="1" max="1" width="43.44140625" style="639" customWidth="1"/>
    <col min="2" max="2" width="43.109375" style="639" bestFit="1" customWidth="1"/>
    <col min="3" max="3" width="41.6640625" style="639" bestFit="1" customWidth="1"/>
    <col min="4" max="4" width="41.6640625" style="639" customWidth="1"/>
    <col min="5" max="5" width="10.44140625" style="639" bestFit="1" customWidth="1"/>
    <col min="6" max="6" width="25" style="639" customWidth="1"/>
    <col min="7" max="7" width="62.77734375" style="674" customWidth="1"/>
    <col min="8" max="14" width="14.33203125" style="639" customWidth="1"/>
    <col min="15" max="15" width="32.44140625" style="639" bestFit="1" customWidth="1"/>
    <col min="16" max="17" width="32.44140625" style="639" customWidth="1"/>
    <col min="18" max="18" width="27.5546875" style="639" bestFit="1" customWidth="1"/>
    <col min="19" max="19" width="31.33203125" style="639" bestFit="1" customWidth="1"/>
    <col min="20" max="20" width="16.33203125" style="639" customWidth="1"/>
    <col min="21" max="21" width="27.33203125" style="639" customWidth="1"/>
    <col min="22" max="22" width="12.44140625" style="639" bestFit="1" customWidth="1"/>
    <col min="23" max="23" width="18.6640625" style="639" customWidth="1"/>
    <col min="24" max="24" width="10.44140625" style="639" bestFit="1" customWidth="1"/>
    <col min="25" max="25" width="7.5546875" style="639" bestFit="1" customWidth="1"/>
    <col min="26" max="27" width="17.88671875" style="639" bestFit="1" customWidth="1"/>
    <col min="28" max="28" width="13.33203125" style="639" bestFit="1" customWidth="1"/>
    <col min="29" max="29" width="19.33203125" style="639" bestFit="1" customWidth="1"/>
    <col min="30" max="30" width="19.33203125" style="640" customWidth="1"/>
    <col min="31" max="31" width="12.33203125" style="639" bestFit="1" customWidth="1"/>
    <col min="32" max="32" width="17.33203125" style="639" bestFit="1" customWidth="1"/>
    <col min="33" max="33" width="17.5546875" style="639" bestFit="1" customWidth="1"/>
    <col min="34" max="34" width="40.33203125" style="639" bestFit="1" customWidth="1"/>
    <col min="35" max="35" width="11.5546875" style="639" customWidth="1"/>
    <col min="36" max="16384" width="11.5546875" style="639"/>
  </cols>
  <sheetData>
    <row r="1" spans="1:34" s="579" customFormat="1" ht="31.2" customHeight="1">
      <c r="A1" s="579" t="s">
        <v>114</v>
      </c>
      <c r="B1" s="579" t="s">
        <v>149</v>
      </c>
      <c r="C1" s="579" t="s">
        <v>148</v>
      </c>
      <c r="D1" s="579" t="s">
        <v>200</v>
      </c>
      <c r="E1" s="579" t="s">
        <v>178</v>
      </c>
      <c r="F1" s="579" t="s">
        <v>151</v>
      </c>
      <c r="G1" s="579" t="s">
        <v>150</v>
      </c>
      <c r="H1" s="579" t="s">
        <v>210</v>
      </c>
      <c r="I1" s="579" t="s">
        <v>203</v>
      </c>
      <c r="J1" s="579" t="s">
        <v>4903</v>
      </c>
      <c r="K1" s="579" t="s">
        <v>205</v>
      </c>
      <c r="L1" s="579" t="s">
        <v>4904</v>
      </c>
      <c r="M1" s="579" t="s">
        <v>206</v>
      </c>
      <c r="N1" s="579" t="s">
        <v>4905</v>
      </c>
      <c r="O1" s="579" t="s">
        <v>4906</v>
      </c>
      <c r="P1" s="579" t="s">
        <v>4907</v>
      </c>
      <c r="Q1" s="579" t="s">
        <v>145</v>
      </c>
      <c r="R1" s="579" t="s">
        <v>155</v>
      </c>
      <c r="S1" s="579" t="s">
        <v>168</v>
      </c>
      <c r="T1" s="579" t="s">
        <v>158</v>
      </c>
      <c r="U1" s="579" t="s">
        <v>128</v>
      </c>
      <c r="V1" s="579" t="s">
        <v>129</v>
      </c>
      <c r="W1" s="579" t="s">
        <v>159</v>
      </c>
      <c r="X1" s="579" t="s">
        <v>169</v>
      </c>
      <c r="Y1" s="579" t="s">
        <v>170</v>
      </c>
      <c r="Z1" s="579" t="s">
        <v>133</v>
      </c>
      <c r="AA1" s="579" t="s">
        <v>4908</v>
      </c>
      <c r="AB1" s="579" t="s">
        <v>171</v>
      </c>
      <c r="AC1" s="579" t="s">
        <v>172</v>
      </c>
      <c r="AD1" s="579" t="s">
        <v>145</v>
      </c>
      <c r="AE1" s="579" t="s">
        <v>173</v>
      </c>
      <c r="AF1" s="579" t="s">
        <v>163</v>
      </c>
      <c r="AG1" s="579" t="s">
        <v>164</v>
      </c>
      <c r="AH1" s="579" t="s">
        <v>174</v>
      </c>
    </row>
    <row r="2" spans="1:34" ht="207" customHeight="1">
      <c r="A2" s="639" t="s">
        <v>4921</v>
      </c>
      <c r="B2" s="639" t="s">
        <v>5138</v>
      </c>
      <c r="C2" s="639" t="s">
        <v>4909</v>
      </c>
      <c r="D2" s="639" t="s">
        <v>4918</v>
      </c>
      <c r="E2" s="639" t="s">
        <v>4910</v>
      </c>
      <c r="F2" s="639" t="s">
        <v>5702</v>
      </c>
      <c r="G2" s="710"/>
      <c r="H2" s="639" t="s">
        <v>4911</v>
      </c>
      <c r="I2" s="639" t="s">
        <v>4911</v>
      </c>
      <c r="J2" s="639" t="s">
        <v>4911</v>
      </c>
      <c r="K2" s="639" t="s">
        <v>4911</v>
      </c>
      <c r="L2" s="639" t="s">
        <v>4234</v>
      </c>
      <c r="M2" s="639" t="s">
        <v>4911</v>
      </c>
      <c r="N2" s="639" t="s">
        <v>4911</v>
      </c>
      <c r="O2" s="639" t="s">
        <v>4911</v>
      </c>
      <c r="P2" s="639" t="s">
        <v>4911</v>
      </c>
      <c r="Q2" s="639" t="s">
        <v>4234</v>
      </c>
      <c r="R2" s="639" t="s">
        <v>4912</v>
      </c>
      <c r="S2" s="639" t="s">
        <v>4913</v>
      </c>
      <c r="T2" s="639" t="s">
        <v>4914</v>
      </c>
      <c r="U2" s="639" t="s">
        <v>4915</v>
      </c>
      <c r="V2" s="639" t="s">
        <v>4919</v>
      </c>
      <c r="X2" s="639" t="s">
        <v>4916</v>
      </c>
      <c r="Y2" s="639" t="s">
        <v>4916</v>
      </c>
      <c r="Z2" s="639" t="s">
        <v>4916</v>
      </c>
      <c r="AA2" s="639" t="s">
        <v>4916</v>
      </c>
      <c r="AB2" s="639" t="s">
        <v>4916</v>
      </c>
      <c r="AC2" s="639" t="s">
        <v>4916</v>
      </c>
      <c r="AE2" s="639" t="s">
        <v>4916</v>
      </c>
      <c r="AF2" s="639" t="s">
        <v>4916</v>
      </c>
      <c r="AG2" s="639" t="s">
        <v>4916</v>
      </c>
      <c r="AH2" s="639" t="s">
        <v>4917</v>
      </c>
    </row>
    <row r="3" spans="1:34" ht="207" customHeight="1">
      <c r="A3" s="48" t="s">
        <v>4920</v>
      </c>
      <c r="B3" s="639" t="s">
        <v>4922</v>
      </c>
      <c r="C3" s="639" t="s">
        <v>4923</v>
      </c>
      <c r="D3" s="639" t="s">
        <v>4924</v>
      </c>
      <c r="F3" s="639" t="s">
        <v>5703</v>
      </c>
      <c r="G3" s="710"/>
      <c r="H3" s="639" t="s">
        <v>4911</v>
      </c>
      <c r="I3" s="639" t="s">
        <v>4911</v>
      </c>
      <c r="J3" s="639" t="s">
        <v>4911</v>
      </c>
      <c r="K3" s="639" t="s">
        <v>4911</v>
      </c>
      <c r="L3" s="639" t="s">
        <v>4234</v>
      </c>
      <c r="M3" s="639" t="s">
        <v>4911</v>
      </c>
      <c r="N3" s="639" t="s">
        <v>4911</v>
      </c>
      <c r="O3" s="639" t="s">
        <v>4911</v>
      </c>
      <c r="P3" s="639" t="s">
        <v>4911</v>
      </c>
      <c r="Q3" s="639" t="s">
        <v>4234</v>
      </c>
      <c r="R3" s="639" t="s">
        <v>4925</v>
      </c>
      <c r="S3" s="639" t="s">
        <v>4928</v>
      </c>
      <c r="T3" s="639" t="s">
        <v>4914</v>
      </c>
      <c r="X3" s="639" t="s">
        <v>4916</v>
      </c>
      <c r="Y3" s="639" t="s">
        <v>4916</v>
      </c>
      <c r="Z3" s="639" t="s">
        <v>4916</v>
      </c>
      <c r="AA3" s="639" t="s">
        <v>4916</v>
      </c>
      <c r="AB3" s="639" t="s">
        <v>4916</v>
      </c>
      <c r="AC3" s="639" t="s">
        <v>4911</v>
      </c>
      <c r="AE3" s="639" t="s">
        <v>4916</v>
      </c>
      <c r="AF3" s="639" t="s">
        <v>4916</v>
      </c>
      <c r="AG3" s="639" t="s">
        <v>4916</v>
      </c>
    </row>
    <row r="4" spans="1:34" ht="207" customHeight="1">
      <c r="A4" s="48" t="s">
        <v>4926</v>
      </c>
      <c r="B4" s="639" t="s">
        <v>4945</v>
      </c>
      <c r="C4" s="639" t="s">
        <v>4923</v>
      </c>
      <c r="D4" s="639" t="s">
        <v>4983</v>
      </c>
      <c r="F4" s="674" t="s">
        <v>5704</v>
      </c>
      <c r="G4" s="710"/>
      <c r="H4" s="639" t="s">
        <v>4911</v>
      </c>
      <c r="I4" s="639" t="s">
        <v>4911</v>
      </c>
      <c r="J4" s="639" t="s">
        <v>4911</v>
      </c>
      <c r="K4" s="639" t="s">
        <v>4911</v>
      </c>
      <c r="M4" s="639" t="s">
        <v>4911</v>
      </c>
      <c r="N4" s="639" t="s">
        <v>4911</v>
      </c>
      <c r="O4" s="639" t="s">
        <v>4911</v>
      </c>
      <c r="P4" s="639" t="s">
        <v>4911</v>
      </c>
      <c r="R4" s="639" t="s">
        <v>4957</v>
      </c>
      <c r="S4" s="639" t="s">
        <v>4958</v>
      </c>
      <c r="T4" s="639" t="s">
        <v>4234</v>
      </c>
      <c r="X4" s="639" t="s">
        <v>4916</v>
      </c>
      <c r="Y4" s="639" t="s">
        <v>4911</v>
      </c>
      <c r="Z4" s="639" t="s">
        <v>4916</v>
      </c>
      <c r="AA4" s="639" t="s">
        <v>4916</v>
      </c>
      <c r="AB4" s="639" t="s">
        <v>4916</v>
      </c>
      <c r="AC4" s="639" t="s">
        <v>4916</v>
      </c>
      <c r="AE4" s="639" t="s">
        <v>4916</v>
      </c>
      <c r="AF4" s="639" t="s">
        <v>4916</v>
      </c>
      <c r="AG4" s="639" t="s">
        <v>4916</v>
      </c>
    </row>
    <row r="5" spans="1:34" ht="207" customHeight="1">
      <c r="A5" s="48" t="s">
        <v>4927</v>
      </c>
      <c r="B5" s="639" t="s">
        <v>4946</v>
      </c>
      <c r="C5" s="639" t="s">
        <v>4923</v>
      </c>
      <c r="D5" s="639" t="s">
        <v>4985</v>
      </c>
      <c r="F5" s="639" t="s">
        <v>5705</v>
      </c>
      <c r="G5" s="710"/>
      <c r="H5" s="639" t="s">
        <v>4911</v>
      </c>
      <c r="I5" s="639" t="s">
        <v>4911</v>
      </c>
      <c r="J5" s="639" t="s">
        <v>4911</v>
      </c>
      <c r="K5" s="639" t="s">
        <v>4911</v>
      </c>
      <c r="M5" s="639" t="s">
        <v>4911</v>
      </c>
      <c r="N5" s="639" t="s">
        <v>4911</v>
      </c>
      <c r="O5" s="639" t="s">
        <v>4911</v>
      </c>
      <c r="P5" s="639" t="s">
        <v>4911</v>
      </c>
      <c r="R5" s="639" t="s">
        <v>4986</v>
      </c>
      <c r="S5" s="639" t="s">
        <v>4984</v>
      </c>
      <c r="T5" s="639" t="s">
        <v>4234</v>
      </c>
      <c r="Z5" s="639" t="s">
        <v>4916</v>
      </c>
      <c r="AA5" s="639" t="s">
        <v>4916</v>
      </c>
      <c r="AB5" s="639" t="s">
        <v>4916</v>
      </c>
      <c r="AC5" s="639" t="s">
        <v>4916</v>
      </c>
      <c r="AD5" s="640" t="s">
        <v>5154</v>
      </c>
      <c r="AE5" s="639" t="s">
        <v>4916</v>
      </c>
      <c r="AF5" s="639" t="s">
        <v>4916</v>
      </c>
      <c r="AG5" s="639" t="s">
        <v>4916</v>
      </c>
      <c r="AH5" s="646" t="s">
        <v>5154</v>
      </c>
    </row>
    <row r="6" spans="1:34" ht="207" customHeight="1">
      <c r="A6" s="48" t="s">
        <v>4929</v>
      </c>
      <c r="B6" s="639" t="s">
        <v>4947</v>
      </c>
      <c r="C6" s="639" t="s">
        <v>4948</v>
      </c>
      <c r="D6" s="639" t="s">
        <v>4987</v>
      </c>
      <c r="F6" s="639" t="s">
        <v>5706</v>
      </c>
      <c r="G6" s="710"/>
      <c r="H6" s="639" t="s">
        <v>4911</v>
      </c>
      <c r="I6" s="639" t="s">
        <v>4911</v>
      </c>
      <c r="J6" s="639" t="s">
        <v>4911</v>
      </c>
      <c r="K6" s="639" t="s">
        <v>4911</v>
      </c>
      <c r="M6" s="639" t="s">
        <v>4911</v>
      </c>
      <c r="N6" s="639" t="s">
        <v>4911</v>
      </c>
      <c r="O6" s="639" t="s">
        <v>4911</v>
      </c>
      <c r="P6" s="639" t="s">
        <v>4911</v>
      </c>
      <c r="R6" s="639" t="s">
        <v>4959</v>
      </c>
      <c r="T6" s="639" t="s">
        <v>4234</v>
      </c>
      <c r="X6" s="639" t="s">
        <v>4916</v>
      </c>
      <c r="Y6" s="639" t="s">
        <v>4916</v>
      </c>
      <c r="Z6" s="639" t="s">
        <v>4916</v>
      </c>
      <c r="AA6" s="639" t="s">
        <v>4916</v>
      </c>
      <c r="AB6" s="639" t="s">
        <v>4916</v>
      </c>
      <c r="AC6" s="639" t="s">
        <v>4916</v>
      </c>
      <c r="AD6" s="640" t="s">
        <v>5154</v>
      </c>
      <c r="AE6" s="639" t="s">
        <v>4916</v>
      </c>
      <c r="AF6" s="639" t="s">
        <v>4916</v>
      </c>
      <c r="AG6" s="639" t="s">
        <v>4916</v>
      </c>
      <c r="AH6" s="646" t="s">
        <v>5154</v>
      </c>
    </row>
    <row r="7" spans="1:34" ht="207" customHeight="1">
      <c r="A7" s="48" t="s">
        <v>4939</v>
      </c>
      <c r="B7" s="639" t="s">
        <v>4949</v>
      </c>
      <c r="C7" s="639" t="s">
        <v>4909</v>
      </c>
      <c r="D7" s="639" t="s">
        <v>4988</v>
      </c>
      <c r="F7" s="674" t="s">
        <v>5707</v>
      </c>
      <c r="G7" s="710"/>
      <c r="H7" s="639" t="s">
        <v>4911</v>
      </c>
      <c r="I7" s="639" t="s">
        <v>4911</v>
      </c>
      <c r="J7" s="639" t="s">
        <v>4911</v>
      </c>
      <c r="K7" s="639" t="s">
        <v>4911</v>
      </c>
      <c r="M7" s="639" t="s">
        <v>4911</v>
      </c>
      <c r="N7" s="639" t="s">
        <v>4911</v>
      </c>
      <c r="O7" s="639" t="s">
        <v>4911</v>
      </c>
      <c r="P7" s="639" t="s">
        <v>4911</v>
      </c>
      <c r="R7" s="639" t="s">
        <v>4991</v>
      </c>
      <c r="T7" s="639" t="s">
        <v>4914</v>
      </c>
      <c r="U7" s="639" t="s">
        <v>4989</v>
      </c>
      <c r="V7" s="639" t="s">
        <v>4995</v>
      </c>
      <c r="W7" s="639" t="s">
        <v>4990</v>
      </c>
      <c r="X7" s="639" t="s">
        <v>4916</v>
      </c>
      <c r="Y7" s="639" t="s">
        <v>4916</v>
      </c>
      <c r="Z7" s="639" t="s">
        <v>4916</v>
      </c>
      <c r="AA7" s="639" t="s">
        <v>4916</v>
      </c>
      <c r="AB7" s="639" t="s">
        <v>4916</v>
      </c>
      <c r="AC7" s="639" t="s">
        <v>4916</v>
      </c>
      <c r="AD7" s="640" t="s">
        <v>5154</v>
      </c>
      <c r="AE7" s="639" t="s">
        <v>4916</v>
      </c>
      <c r="AF7" s="639" t="s">
        <v>4916</v>
      </c>
      <c r="AG7" s="639" t="s">
        <v>4916</v>
      </c>
      <c r="AH7" s="646" t="s">
        <v>5154</v>
      </c>
    </row>
    <row r="8" spans="1:34" ht="207" customHeight="1">
      <c r="A8" s="48" t="s">
        <v>4930</v>
      </c>
      <c r="B8" s="639" t="s">
        <v>4950</v>
      </c>
      <c r="C8" s="639" t="s">
        <v>4948</v>
      </c>
      <c r="D8" s="639" t="s">
        <v>4992</v>
      </c>
      <c r="F8" s="674" t="s">
        <v>5708</v>
      </c>
      <c r="G8" s="710"/>
      <c r="H8" s="639" t="s">
        <v>4911</v>
      </c>
      <c r="I8" s="639" t="s">
        <v>4911</v>
      </c>
      <c r="J8" s="639" t="s">
        <v>4911</v>
      </c>
      <c r="K8" s="639" t="s">
        <v>4911</v>
      </c>
      <c r="M8" s="639" t="s">
        <v>4911</v>
      </c>
      <c r="N8" s="639" t="s">
        <v>4911</v>
      </c>
      <c r="O8" s="639" t="s">
        <v>4911</v>
      </c>
      <c r="P8" s="639" t="s">
        <v>4911</v>
      </c>
      <c r="R8" s="639" t="s">
        <v>4960</v>
      </c>
      <c r="T8" s="639" t="s">
        <v>4914</v>
      </c>
      <c r="U8" s="639" t="s">
        <v>4993</v>
      </c>
      <c r="V8" s="639" t="s">
        <v>4994</v>
      </c>
      <c r="X8" s="639" t="s">
        <v>4916</v>
      </c>
      <c r="Y8" s="639" t="s">
        <v>4916</v>
      </c>
      <c r="Z8" s="639" t="s">
        <v>4916</v>
      </c>
      <c r="AA8" s="639" t="s">
        <v>4916</v>
      </c>
      <c r="AB8" s="639" t="s">
        <v>4916</v>
      </c>
      <c r="AC8" s="639" t="s">
        <v>4916</v>
      </c>
      <c r="AD8" s="640" t="s">
        <v>5154</v>
      </c>
      <c r="AE8" s="639" t="s">
        <v>4916</v>
      </c>
      <c r="AF8" s="639" t="s">
        <v>4916</v>
      </c>
      <c r="AG8" s="639" t="s">
        <v>4916</v>
      </c>
      <c r="AH8" s="646" t="s">
        <v>5154</v>
      </c>
    </row>
    <row r="9" spans="1:34" ht="207" customHeight="1">
      <c r="A9" s="48" t="s">
        <v>4931</v>
      </c>
      <c r="B9" s="639" t="s">
        <v>4932</v>
      </c>
      <c r="C9" s="639" t="s">
        <v>4923</v>
      </c>
      <c r="D9" s="639" t="s">
        <v>4934</v>
      </c>
      <c r="E9" s="639" t="s">
        <v>4933</v>
      </c>
      <c r="F9" s="674" t="s">
        <v>5709</v>
      </c>
      <c r="G9" s="710"/>
      <c r="H9" s="639" t="s">
        <v>4911</v>
      </c>
      <c r="I9" s="639" t="s">
        <v>4911</v>
      </c>
      <c r="J9" s="639" t="s">
        <v>4911</v>
      </c>
      <c r="K9" s="639" t="s">
        <v>4911</v>
      </c>
      <c r="L9" s="639" t="s">
        <v>4234</v>
      </c>
      <c r="M9" s="639" t="s">
        <v>4911</v>
      </c>
      <c r="N9" s="639" t="s">
        <v>4911</v>
      </c>
      <c r="O9" s="639" t="s">
        <v>4911</v>
      </c>
      <c r="P9" s="639" t="s">
        <v>4911</v>
      </c>
      <c r="Q9" s="639" t="s">
        <v>4234</v>
      </c>
      <c r="R9" s="639" t="s">
        <v>4961</v>
      </c>
      <c r="S9" s="639" t="s">
        <v>4962</v>
      </c>
      <c r="T9" s="639" t="s">
        <v>4914</v>
      </c>
      <c r="U9" s="639" t="s">
        <v>4935</v>
      </c>
      <c r="X9" s="639" t="s">
        <v>4916</v>
      </c>
      <c r="Y9" s="639" t="s">
        <v>4911</v>
      </c>
      <c r="Z9" s="639" t="s">
        <v>4916</v>
      </c>
      <c r="AA9" s="639" t="s">
        <v>4916</v>
      </c>
      <c r="AB9" s="639" t="s">
        <v>4916</v>
      </c>
      <c r="AC9" s="639" t="s">
        <v>4916</v>
      </c>
      <c r="AD9" s="640" t="s">
        <v>5154</v>
      </c>
      <c r="AE9" s="639" t="s">
        <v>4916</v>
      </c>
      <c r="AF9" s="639" t="s">
        <v>4916</v>
      </c>
      <c r="AG9" s="639" t="s">
        <v>4916</v>
      </c>
      <c r="AH9" s="646" t="s">
        <v>5154</v>
      </c>
    </row>
    <row r="10" spans="1:34" ht="207" customHeight="1">
      <c r="A10" s="48" t="s">
        <v>4936</v>
      </c>
      <c r="B10" s="639" t="s">
        <v>4951</v>
      </c>
      <c r="C10" s="639" t="s">
        <v>4909</v>
      </c>
      <c r="D10" s="639" t="s">
        <v>4997</v>
      </c>
      <c r="F10" s="674" t="s">
        <v>5710</v>
      </c>
      <c r="G10" s="710"/>
      <c r="H10" s="639" t="s">
        <v>4911</v>
      </c>
      <c r="I10" s="639" t="s">
        <v>4911</v>
      </c>
      <c r="J10" s="639" t="s">
        <v>4911</v>
      </c>
      <c r="K10" s="639" t="s">
        <v>4911</v>
      </c>
      <c r="M10" s="639" t="s">
        <v>4911</v>
      </c>
      <c r="N10" s="639" t="s">
        <v>4911</v>
      </c>
      <c r="O10" s="639" t="s">
        <v>4911</v>
      </c>
      <c r="P10" s="639" t="s">
        <v>4911</v>
      </c>
      <c r="R10" s="639" t="s">
        <v>4963</v>
      </c>
      <c r="S10" s="639" t="s">
        <v>4964</v>
      </c>
      <c r="T10" s="639" t="s">
        <v>4914</v>
      </c>
      <c r="X10" s="639" t="s">
        <v>4916</v>
      </c>
      <c r="Y10" s="639" t="s">
        <v>4916</v>
      </c>
      <c r="Z10" s="639" t="s">
        <v>4916</v>
      </c>
      <c r="AA10" s="639" t="s">
        <v>4916</v>
      </c>
      <c r="AB10" s="639" t="s">
        <v>4916</v>
      </c>
      <c r="AC10" s="639" t="s">
        <v>4916</v>
      </c>
      <c r="AD10" s="640" t="s">
        <v>5154</v>
      </c>
      <c r="AE10" s="639" t="s">
        <v>4916</v>
      </c>
      <c r="AF10" s="639" t="s">
        <v>4916</v>
      </c>
      <c r="AG10" s="639" t="s">
        <v>4916</v>
      </c>
      <c r="AH10" s="646" t="s">
        <v>5154</v>
      </c>
    </row>
    <row r="11" spans="1:34" ht="207" customHeight="1">
      <c r="A11" s="48" t="s">
        <v>4937</v>
      </c>
      <c r="B11" s="639" t="s">
        <v>4952</v>
      </c>
      <c r="C11" s="639" t="s">
        <v>4948</v>
      </c>
      <c r="D11" s="639" t="s">
        <v>4996</v>
      </c>
      <c r="F11" s="674" t="s">
        <v>5711</v>
      </c>
      <c r="G11" s="710"/>
      <c r="H11" s="639" t="s">
        <v>4911</v>
      </c>
      <c r="I11" s="639" t="s">
        <v>4911</v>
      </c>
      <c r="J11" s="639" t="s">
        <v>4911</v>
      </c>
      <c r="K11" s="639" t="s">
        <v>4911</v>
      </c>
      <c r="M11" s="639" t="s">
        <v>4911</v>
      </c>
      <c r="N11" s="639" t="s">
        <v>4911</v>
      </c>
      <c r="O11" s="639" t="s">
        <v>4911</v>
      </c>
      <c r="P11" s="639" t="s">
        <v>4911</v>
      </c>
      <c r="R11" s="639" t="s">
        <v>4965</v>
      </c>
      <c r="S11" s="639" t="s">
        <v>4966</v>
      </c>
      <c r="T11" s="639" t="s">
        <v>4234</v>
      </c>
      <c r="X11" s="639" t="s">
        <v>4916</v>
      </c>
      <c r="Y11" s="639" t="s">
        <v>4916</v>
      </c>
      <c r="Z11" s="639" t="s">
        <v>4916</v>
      </c>
      <c r="AA11" s="639" t="s">
        <v>4916</v>
      </c>
      <c r="AB11" s="639" t="s">
        <v>4916</v>
      </c>
      <c r="AC11" s="639" t="s">
        <v>4916</v>
      </c>
      <c r="AD11" s="640" t="s">
        <v>5154</v>
      </c>
      <c r="AE11" s="639" t="s">
        <v>4916</v>
      </c>
      <c r="AF11" s="639" t="s">
        <v>4916</v>
      </c>
      <c r="AG11" s="639" t="s">
        <v>4916</v>
      </c>
      <c r="AH11" s="646" t="s">
        <v>5154</v>
      </c>
    </row>
    <row r="12" spans="1:34" ht="207" customHeight="1">
      <c r="A12" s="48" t="s">
        <v>4938</v>
      </c>
      <c r="B12" s="639" t="s">
        <v>4949</v>
      </c>
      <c r="C12" s="639" t="s">
        <v>4909</v>
      </c>
      <c r="D12" s="639" t="s">
        <v>4998</v>
      </c>
      <c r="F12" s="674" t="s">
        <v>5712</v>
      </c>
      <c r="H12" s="639" t="s">
        <v>4911</v>
      </c>
      <c r="I12" s="639" t="s">
        <v>4911</v>
      </c>
      <c r="J12" s="639" t="s">
        <v>4911</v>
      </c>
      <c r="K12" s="639" t="s">
        <v>4911</v>
      </c>
      <c r="M12" s="639" t="s">
        <v>4911</v>
      </c>
      <c r="N12" s="639" t="s">
        <v>4911</v>
      </c>
      <c r="O12" s="639" t="s">
        <v>4911</v>
      </c>
      <c r="P12" s="639" t="s">
        <v>4911</v>
      </c>
      <c r="R12" s="639" t="s">
        <v>4967</v>
      </c>
      <c r="S12" s="639" t="s">
        <v>4968</v>
      </c>
      <c r="T12" s="639" t="s">
        <v>4914</v>
      </c>
      <c r="U12" s="639" t="s">
        <v>4999</v>
      </c>
      <c r="V12" s="639" t="s">
        <v>5000</v>
      </c>
      <c r="W12" s="639" t="s">
        <v>5001</v>
      </c>
      <c r="X12" s="639" t="s">
        <v>4916</v>
      </c>
      <c r="Y12" s="639" t="s">
        <v>4916</v>
      </c>
      <c r="Z12" s="639" t="s">
        <v>4916</v>
      </c>
      <c r="AA12" s="639" t="s">
        <v>4916</v>
      </c>
      <c r="AB12" s="639" t="s">
        <v>4916</v>
      </c>
      <c r="AC12" s="639" t="s">
        <v>4916</v>
      </c>
      <c r="AD12" s="640" t="s">
        <v>5154</v>
      </c>
      <c r="AE12" s="639" t="s">
        <v>4916</v>
      </c>
      <c r="AF12" s="639" t="s">
        <v>4916</v>
      </c>
      <c r="AG12" s="639" t="s">
        <v>4916</v>
      </c>
      <c r="AH12" s="646" t="s">
        <v>5154</v>
      </c>
    </row>
    <row r="13" spans="1:34" ht="207" customHeight="1">
      <c r="A13" s="48" t="s">
        <v>4940</v>
      </c>
      <c r="B13" s="639" t="s">
        <v>4953</v>
      </c>
      <c r="C13" s="639" t="s">
        <v>4948</v>
      </c>
      <c r="D13" s="639" t="s">
        <v>5002</v>
      </c>
      <c r="F13" s="674" t="s">
        <v>5713</v>
      </c>
      <c r="G13" s="710"/>
      <c r="H13" s="639" t="s">
        <v>4911</v>
      </c>
      <c r="I13" s="639" t="s">
        <v>4911</v>
      </c>
      <c r="J13" s="639" t="s">
        <v>4911</v>
      </c>
      <c r="K13" s="639" t="s">
        <v>4911</v>
      </c>
      <c r="M13" s="639" t="s">
        <v>4911</v>
      </c>
      <c r="N13" s="639" t="s">
        <v>4911</v>
      </c>
      <c r="O13" s="639" t="s">
        <v>4911</v>
      </c>
      <c r="P13" s="639" t="s">
        <v>4911</v>
      </c>
      <c r="R13" s="639" t="s">
        <v>4969</v>
      </c>
      <c r="S13" s="639" t="s">
        <v>4970</v>
      </c>
      <c r="T13" s="639" t="s">
        <v>4234</v>
      </c>
      <c r="X13" s="639" t="s">
        <v>4916</v>
      </c>
      <c r="Y13" s="639" t="s">
        <v>4916</v>
      </c>
      <c r="Z13" s="639" t="s">
        <v>4916</v>
      </c>
      <c r="AA13" s="639" t="s">
        <v>4916</v>
      </c>
      <c r="AB13" s="639" t="s">
        <v>4916</v>
      </c>
      <c r="AC13" s="639" t="s">
        <v>4916</v>
      </c>
      <c r="AD13" s="640" t="s">
        <v>5154</v>
      </c>
      <c r="AE13" s="639" t="s">
        <v>4916</v>
      </c>
      <c r="AF13" s="639" t="s">
        <v>4916</v>
      </c>
      <c r="AG13" s="639" t="s">
        <v>4916</v>
      </c>
      <c r="AH13" s="646" t="s">
        <v>5154</v>
      </c>
    </row>
    <row r="14" spans="1:34" ht="207" customHeight="1">
      <c r="A14" s="48" t="s">
        <v>4955</v>
      </c>
      <c r="B14" s="639" t="s">
        <v>4954</v>
      </c>
      <c r="C14" s="639" t="s">
        <v>4923</v>
      </c>
      <c r="D14" s="639" t="s">
        <v>4985</v>
      </c>
      <c r="F14" s="674" t="s">
        <v>5714</v>
      </c>
      <c r="H14" s="639" t="s">
        <v>4911</v>
      </c>
      <c r="I14" s="639" t="s">
        <v>4911</v>
      </c>
      <c r="J14" s="639" t="s">
        <v>4911</v>
      </c>
      <c r="K14" s="639" t="s">
        <v>4911</v>
      </c>
      <c r="M14" s="639" t="s">
        <v>4911</v>
      </c>
      <c r="N14" s="639" t="s">
        <v>4911</v>
      </c>
      <c r="O14" s="639" t="s">
        <v>4911</v>
      </c>
      <c r="P14" s="639" t="s">
        <v>4911</v>
      </c>
      <c r="R14" s="639" t="s">
        <v>4971</v>
      </c>
      <c r="T14" s="639" t="s">
        <v>4234</v>
      </c>
      <c r="AD14" s="640" t="s">
        <v>5154</v>
      </c>
      <c r="AE14" s="639" t="s">
        <v>4916</v>
      </c>
      <c r="AF14" s="639" t="s">
        <v>4916</v>
      </c>
      <c r="AG14" s="639" t="s">
        <v>4916</v>
      </c>
      <c r="AH14" s="646" t="s">
        <v>5154</v>
      </c>
    </row>
    <row r="15" spans="1:34" ht="207" customHeight="1">
      <c r="A15" s="48" t="s">
        <v>4941</v>
      </c>
      <c r="B15" s="639" t="s">
        <v>4949</v>
      </c>
      <c r="C15" s="639" t="s">
        <v>4923</v>
      </c>
      <c r="D15" s="639" t="s">
        <v>5003</v>
      </c>
      <c r="F15" s="674" t="s">
        <v>5715</v>
      </c>
      <c r="G15" s="710"/>
      <c r="H15" s="639" t="s">
        <v>4911</v>
      </c>
      <c r="I15" s="639" t="s">
        <v>4911</v>
      </c>
      <c r="J15" s="639" t="s">
        <v>4911</v>
      </c>
      <c r="K15" s="639" t="s">
        <v>4911</v>
      </c>
      <c r="M15" s="639" t="s">
        <v>4911</v>
      </c>
      <c r="N15" s="639" t="s">
        <v>4911</v>
      </c>
      <c r="O15" s="639" t="s">
        <v>4911</v>
      </c>
      <c r="P15" s="639" t="s">
        <v>4911</v>
      </c>
      <c r="R15" s="639" t="s">
        <v>4972</v>
      </c>
      <c r="S15" s="639" t="s">
        <v>4973</v>
      </c>
      <c r="T15" s="639" t="s">
        <v>4914</v>
      </c>
      <c r="U15" s="639" t="s">
        <v>5004</v>
      </c>
      <c r="V15" s="639" t="s">
        <v>5005</v>
      </c>
      <c r="W15" s="639" t="s">
        <v>5006</v>
      </c>
      <c r="X15" s="639" t="s">
        <v>4916</v>
      </c>
      <c r="Y15" s="639" t="s">
        <v>4916</v>
      </c>
      <c r="Z15" s="639" t="s">
        <v>4916</v>
      </c>
      <c r="AA15" s="639" t="s">
        <v>4916</v>
      </c>
      <c r="AB15" s="639" t="s">
        <v>4916</v>
      </c>
      <c r="AC15" s="639" t="s">
        <v>4916</v>
      </c>
      <c r="AD15" s="640" t="s">
        <v>5154</v>
      </c>
      <c r="AE15" s="639" t="s">
        <v>4916</v>
      </c>
      <c r="AF15" s="639" t="s">
        <v>4916</v>
      </c>
      <c r="AG15" s="639" t="s">
        <v>4916</v>
      </c>
      <c r="AH15" s="639" t="s">
        <v>5007</v>
      </c>
    </row>
    <row r="16" spans="1:34" ht="207" customHeight="1">
      <c r="A16" s="48" t="s">
        <v>4974</v>
      </c>
      <c r="B16" s="639" t="s">
        <v>4949</v>
      </c>
      <c r="C16" s="639" t="s">
        <v>4909</v>
      </c>
      <c r="D16" s="639" t="s">
        <v>5008</v>
      </c>
      <c r="F16" s="674" t="s">
        <v>5716</v>
      </c>
      <c r="G16" s="710"/>
      <c r="H16" s="639" t="s">
        <v>4911</v>
      </c>
      <c r="I16" s="639" t="s">
        <v>4911</v>
      </c>
      <c r="J16" s="639" t="s">
        <v>4911</v>
      </c>
      <c r="K16" s="639" t="s">
        <v>4911</v>
      </c>
      <c r="M16" s="639" t="s">
        <v>4911</v>
      </c>
      <c r="N16" s="639" t="s">
        <v>4911</v>
      </c>
      <c r="O16" s="639" t="s">
        <v>4911</v>
      </c>
      <c r="P16" s="639" t="s">
        <v>4911</v>
      </c>
      <c r="R16" s="639" t="s">
        <v>4975</v>
      </c>
      <c r="S16" s="639" t="s">
        <v>4976</v>
      </c>
      <c r="T16" s="639" t="s">
        <v>4914</v>
      </c>
      <c r="U16" s="639" t="s">
        <v>5009</v>
      </c>
      <c r="V16" s="639" t="s">
        <v>5010</v>
      </c>
      <c r="X16" s="639" t="s">
        <v>4916</v>
      </c>
      <c r="Y16" s="639" t="s">
        <v>4916</v>
      </c>
      <c r="Z16" s="639" t="s">
        <v>4916</v>
      </c>
      <c r="AA16" s="639" t="s">
        <v>4916</v>
      </c>
      <c r="AB16" s="639" t="s">
        <v>4916</v>
      </c>
      <c r="AC16" s="639" t="s">
        <v>4916</v>
      </c>
      <c r="AD16" s="640" t="s">
        <v>5154</v>
      </c>
      <c r="AE16" s="639" t="s">
        <v>4916</v>
      </c>
      <c r="AF16" s="639" t="s">
        <v>4916</v>
      </c>
      <c r="AG16" s="639" t="s">
        <v>4916</v>
      </c>
      <c r="AH16" s="646" t="s">
        <v>5154</v>
      </c>
    </row>
    <row r="17" spans="1:34" ht="207" customHeight="1">
      <c r="A17" s="48" t="s">
        <v>4942</v>
      </c>
      <c r="B17" s="639" t="s">
        <v>4949</v>
      </c>
      <c r="C17" s="639" t="s">
        <v>4909</v>
      </c>
      <c r="F17" s="674" t="s">
        <v>5717</v>
      </c>
      <c r="G17" s="710"/>
      <c r="H17" s="639" t="s">
        <v>4911</v>
      </c>
      <c r="I17" s="639" t="s">
        <v>4911</v>
      </c>
      <c r="J17" s="639" t="s">
        <v>4911</v>
      </c>
      <c r="K17" s="639" t="s">
        <v>4911</v>
      </c>
      <c r="M17" s="639" t="s">
        <v>4911</v>
      </c>
      <c r="N17" s="639" t="s">
        <v>4911</v>
      </c>
      <c r="O17" s="639" t="s">
        <v>4911</v>
      </c>
      <c r="P17" s="639" t="s">
        <v>4911</v>
      </c>
      <c r="R17" s="639" t="s">
        <v>4977</v>
      </c>
      <c r="S17" s="639" t="s">
        <v>4978</v>
      </c>
      <c r="T17" s="639" t="s">
        <v>4914</v>
      </c>
      <c r="X17" s="639" t="s">
        <v>4916</v>
      </c>
      <c r="Y17" s="639" t="s">
        <v>4916</v>
      </c>
      <c r="Z17" s="639" t="s">
        <v>4916</v>
      </c>
      <c r="AA17" s="639" t="s">
        <v>4916</v>
      </c>
      <c r="AB17" s="639" t="s">
        <v>4916</v>
      </c>
      <c r="AC17" s="639" t="s">
        <v>4916</v>
      </c>
      <c r="AD17" s="640" t="s">
        <v>5154</v>
      </c>
      <c r="AE17" s="639" t="s">
        <v>4916</v>
      </c>
      <c r="AF17" s="639" t="s">
        <v>4916</v>
      </c>
      <c r="AG17" s="639" t="s">
        <v>4916</v>
      </c>
      <c r="AH17" s="646" t="s">
        <v>5154</v>
      </c>
    </row>
    <row r="18" spans="1:34" ht="207" customHeight="1">
      <c r="A18" s="48" t="s">
        <v>4943</v>
      </c>
      <c r="B18" s="639" t="s">
        <v>4949</v>
      </c>
      <c r="C18" s="639" t="s">
        <v>4909</v>
      </c>
      <c r="F18" s="674" t="s">
        <v>5718</v>
      </c>
      <c r="G18" s="710"/>
      <c r="H18" s="639" t="s">
        <v>4911</v>
      </c>
      <c r="I18" s="639" t="s">
        <v>4911</v>
      </c>
      <c r="J18" s="639" t="s">
        <v>4911</v>
      </c>
      <c r="K18" s="639" t="s">
        <v>4911</v>
      </c>
      <c r="M18" s="639" t="s">
        <v>4911</v>
      </c>
      <c r="N18" s="639" t="s">
        <v>4911</v>
      </c>
      <c r="O18" s="639" t="s">
        <v>4911</v>
      </c>
      <c r="P18" s="639" t="s">
        <v>4911</v>
      </c>
      <c r="R18" s="639" t="s">
        <v>4979</v>
      </c>
      <c r="S18" s="639" t="s">
        <v>4980</v>
      </c>
      <c r="T18" s="639" t="s">
        <v>4914</v>
      </c>
      <c r="X18" s="639" t="s">
        <v>4916</v>
      </c>
      <c r="Y18" s="639" t="s">
        <v>4916</v>
      </c>
      <c r="Z18" s="639" t="s">
        <v>4916</v>
      </c>
      <c r="AA18" s="639" t="s">
        <v>4916</v>
      </c>
      <c r="AB18" s="639" t="s">
        <v>4916</v>
      </c>
      <c r="AC18" s="639" t="s">
        <v>4916</v>
      </c>
      <c r="AD18" s="640" t="s">
        <v>5154</v>
      </c>
      <c r="AH18" s="646" t="s">
        <v>5154</v>
      </c>
    </row>
    <row r="19" spans="1:34" ht="207" customHeight="1">
      <c r="A19" s="48" t="s">
        <v>4944</v>
      </c>
      <c r="B19" s="639" t="s">
        <v>4956</v>
      </c>
      <c r="C19" s="639" t="s">
        <v>4948</v>
      </c>
      <c r="F19" s="674" t="s">
        <v>5719</v>
      </c>
      <c r="G19" s="710"/>
      <c r="H19" s="639" t="s">
        <v>4911</v>
      </c>
      <c r="I19" s="639" t="s">
        <v>4911</v>
      </c>
      <c r="J19" s="639" t="s">
        <v>4911</v>
      </c>
      <c r="K19" s="639" t="s">
        <v>4911</v>
      </c>
      <c r="M19" s="639" t="s">
        <v>4911</v>
      </c>
      <c r="N19" s="639" t="s">
        <v>4911</v>
      </c>
      <c r="O19" s="639" t="s">
        <v>4911</v>
      </c>
      <c r="P19" s="639" t="s">
        <v>4911</v>
      </c>
      <c r="R19" s="639" t="s">
        <v>4981</v>
      </c>
      <c r="S19" s="639" t="s">
        <v>4982</v>
      </c>
      <c r="T19" s="639" t="s">
        <v>4914</v>
      </c>
      <c r="AD19" s="640" t="s">
        <v>5154</v>
      </c>
      <c r="AE19" s="639" t="s">
        <v>4916</v>
      </c>
      <c r="AF19" s="639" t="s">
        <v>4916</v>
      </c>
      <c r="AG19" s="639" t="s">
        <v>4916</v>
      </c>
      <c r="AH19" s="646" t="s">
        <v>5154</v>
      </c>
    </row>
    <row r="20" spans="1:34" ht="207" customHeight="1">
      <c r="A20" s="48" t="s">
        <v>5013</v>
      </c>
      <c r="B20" s="639" t="s">
        <v>4949</v>
      </c>
      <c r="C20" s="639" t="s">
        <v>4923</v>
      </c>
      <c r="D20" s="642" t="s">
        <v>5014</v>
      </c>
      <c r="E20" s="639" t="s">
        <v>5015</v>
      </c>
      <c r="F20" s="674" t="s">
        <v>5720</v>
      </c>
      <c r="G20" s="710"/>
      <c r="H20" s="639" t="s">
        <v>4911</v>
      </c>
      <c r="I20" s="639" t="s">
        <v>4911</v>
      </c>
      <c r="J20" s="639" t="s">
        <v>4911</v>
      </c>
      <c r="K20" s="639" t="s">
        <v>4911</v>
      </c>
      <c r="L20" s="639" t="s">
        <v>4234</v>
      </c>
      <c r="M20" s="639" t="s">
        <v>4911</v>
      </c>
      <c r="N20" s="639" t="s">
        <v>4911</v>
      </c>
      <c r="O20" s="639" t="s">
        <v>4911</v>
      </c>
      <c r="P20" s="639" t="s">
        <v>4911</v>
      </c>
      <c r="Q20" s="639" t="s">
        <v>4234</v>
      </c>
      <c r="R20" s="639" t="s">
        <v>5017</v>
      </c>
      <c r="S20" s="639" t="s">
        <v>5018</v>
      </c>
      <c r="T20" s="639" t="s">
        <v>4914</v>
      </c>
      <c r="U20" s="641" t="s">
        <v>5016</v>
      </c>
      <c r="X20" s="639" t="s">
        <v>4916</v>
      </c>
      <c r="Y20" s="639" t="s">
        <v>4916</v>
      </c>
      <c r="Z20" s="639" t="s">
        <v>4916</v>
      </c>
      <c r="AA20" s="639" t="s">
        <v>4916</v>
      </c>
      <c r="AB20" s="639" t="s">
        <v>4916</v>
      </c>
      <c r="AC20" s="639" t="s">
        <v>4916</v>
      </c>
      <c r="AD20" s="640" t="s">
        <v>5154</v>
      </c>
      <c r="AE20" s="639" t="s">
        <v>4916</v>
      </c>
      <c r="AF20" s="639" t="s">
        <v>4916</v>
      </c>
      <c r="AG20" s="639" t="s">
        <v>4916</v>
      </c>
      <c r="AH20" s="646" t="s">
        <v>5154</v>
      </c>
    </row>
    <row r="21" spans="1:34" ht="207" customHeight="1">
      <c r="A21" s="48" t="s">
        <v>5019</v>
      </c>
      <c r="B21" s="639" t="s">
        <v>4949</v>
      </c>
      <c r="C21" s="639" t="s">
        <v>4923</v>
      </c>
      <c r="D21" s="639" t="s">
        <v>5003</v>
      </c>
      <c r="E21" s="639" t="s">
        <v>5020</v>
      </c>
      <c r="F21" s="674" t="s">
        <v>5721</v>
      </c>
      <c r="G21" s="710"/>
      <c r="H21" s="639" t="s">
        <v>4911</v>
      </c>
      <c r="I21" s="639" t="s">
        <v>4911</v>
      </c>
      <c r="J21" s="639" t="s">
        <v>4911</v>
      </c>
      <c r="K21" s="639" t="s">
        <v>4911</v>
      </c>
      <c r="M21" s="639" t="s">
        <v>4911</v>
      </c>
      <c r="N21" s="639" t="s">
        <v>4911</v>
      </c>
      <c r="O21" s="639" t="s">
        <v>4911</v>
      </c>
      <c r="P21" s="639" t="s">
        <v>4911</v>
      </c>
      <c r="R21" s="639" t="s">
        <v>4972</v>
      </c>
      <c r="S21" s="639" t="s">
        <v>4973</v>
      </c>
      <c r="T21" s="639" t="s">
        <v>4914</v>
      </c>
      <c r="U21" s="639" t="s">
        <v>5004</v>
      </c>
      <c r="V21" s="639" t="s">
        <v>5005</v>
      </c>
      <c r="W21" s="639" t="s">
        <v>5006</v>
      </c>
      <c r="X21" s="639" t="s">
        <v>4916</v>
      </c>
      <c r="Y21" s="639" t="s">
        <v>4916</v>
      </c>
      <c r="Z21" s="639" t="s">
        <v>4916</v>
      </c>
      <c r="AA21" s="639" t="s">
        <v>4916</v>
      </c>
      <c r="AB21" s="639" t="s">
        <v>4916</v>
      </c>
      <c r="AC21" s="639" t="s">
        <v>4916</v>
      </c>
      <c r="AD21" s="640" t="s">
        <v>5154</v>
      </c>
      <c r="AE21" s="639" t="s">
        <v>4916</v>
      </c>
      <c r="AF21" s="639" t="s">
        <v>4916</v>
      </c>
      <c r="AG21" s="639" t="s">
        <v>4916</v>
      </c>
      <c r="AH21" s="639" t="s">
        <v>5007</v>
      </c>
    </row>
    <row r="22" spans="1:34" ht="207" customHeight="1">
      <c r="A22" s="48" t="s">
        <v>5021</v>
      </c>
      <c r="B22" s="639" t="s">
        <v>4949</v>
      </c>
      <c r="C22" s="639" t="s">
        <v>4923</v>
      </c>
      <c r="D22" s="639" t="s">
        <v>5023</v>
      </c>
      <c r="E22" s="639" t="s">
        <v>5022</v>
      </c>
      <c r="F22" s="674" t="s">
        <v>5722</v>
      </c>
      <c r="G22" s="710"/>
      <c r="H22" s="639" t="s">
        <v>4911</v>
      </c>
      <c r="I22" s="639" t="s">
        <v>4911</v>
      </c>
      <c r="J22" s="639" t="s">
        <v>4911</v>
      </c>
      <c r="K22" s="639" t="s">
        <v>4911</v>
      </c>
      <c r="L22" s="639" t="s">
        <v>4234</v>
      </c>
      <c r="M22" s="639" t="s">
        <v>4911</v>
      </c>
      <c r="N22" s="639" t="s">
        <v>4911</v>
      </c>
      <c r="O22" s="639" t="s">
        <v>4911</v>
      </c>
      <c r="P22" s="639" t="s">
        <v>4911</v>
      </c>
      <c r="Q22" s="639" t="s">
        <v>4234</v>
      </c>
      <c r="R22" s="639" t="s">
        <v>5027</v>
      </c>
      <c r="S22" s="639" t="s">
        <v>5028</v>
      </c>
      <c r="T22" s="639" t="s">
        <v>4914</v>
      </c>
      <c r="U22" s="639" t="s">
        <v>5024</v>
      </c>
      <c r="V22" s="639" t="s">
        <v>5025</v>
      </c>
      <c r="W22" s="639" t="s">
        <v>5026</v>
      </c>
      <c r="X22" s="639" t="s">
        <v>4916</v>
      </c>
      <c r="Y22" s="639" t="s">
        <v>4916</v>
      </c>
      <c r="Z22" s="639" t="s">
        <v>4916</v>
      </c>
      <c r="AA22" s="639" t="s">
        <v>4916</v>
      </c>
      <c r="AB22" s="639" t="s">
        <v>4916</v>
      </c>
      <c r="AC22" s="639" t="s">
        <v>4916</v>
      </c>
      <c r="AD22" s="640" t="s">
        <v>5154</v>
      </c>
      <c r="AE22" s="639" t="s">
        <v>4916</v>
      </c>
      <c r="AF22" s="639" t="s">
        <v>4916</v>
      </c>
      <c r="AG22" s="639" t="s">
        <v>4916</v>
      </c>
      <c r="AH22" s="646" t="s">
        <v>5154</v>
      </c>
    </row>
    <row r="23" spans="1:34" ht="207" customHeight="1">
      <c r="A23" s="48" t="s">
        <v>5029</v>
      </c>
      <c r="B23" s="639" t="s">
        <v>4949</v>
      </c>
      <c r="C23" s="639" t="s">
        <v>4923</v>
      </c>
      <c r="D23" s="639" t="s">
        <v>5023</v>
      </c>
      <c r="E23" s="639" t="s">
        <v>5022</v>
      </c>
      <c r="F23" s="674" t="s">
        <v>5723</v>
      </c>
      <c r="H23" s="639" t="s">
        <v>4911</v>
      </c>
      <c r="I23" s="639" t="s">
        <v>4911</v>
      </c>
      <c r="J23" s="639" t="s">
        <v>4911</v>
      </c>
      <c r="K23" s="639" t="s">
        <v>4911</v>
      </c>
      <c r="L23" s="639" t="s">
        <v>4234</v>
      </c>
      <c r="M23" s="639" t="s">
        <v>4911</v>
      </c>
      <c r="N23" s="639" t="s">
        <v>4911</v>
      </c>
      <c r="O23" s="639" t="s">
        <v>4911</v>
      </c>
      <c r="P23" s="639" t="s">
        <v>4911</v>
      </c>
      <c r="Q23" s="639" t="s">
        <v>4234</v>
      </c>
      <c r="R23" s="639" t="s">
        <v>5030</v>
      </c>
      <c r="S23" s="639" t="s">
        <v>5028</v>
      </c>
      <c r="T23" s="639" t="s">
        <v>4914</v>
      </c>
      <c r="U23" s="639" t="s">
        <v>5024</v>
      </c>
      <c r="V23" s="639" t="s">
        <v>5025</v>
      </c>
      <c r="W23" s="639" t="s">
        <v>5026</v>
      </c>
      <c r="X23" s="639" t="s">
        <v>4916</v>
      </c>
      <c r="Y23" s="639" t="s">
        <v>4916</v>
      </c>
      <c r="Z23" s="639" t="s">
        <v>4916</v>
      </c>
      <c r="AA23" s="639" t="s">
        <v>4916</v>
      </c>
      <c r="AB23" s="639" t="s">
        <v>4916</v>
      </c>
      <c r="AC23" s="639" t="s">
        <v>4916</v>
      </c>
      <c r="AD23" s="640" t="s">
        <v>5154</v>
      </c>
      <c r="AE23" s="639" t="s">
        <v>4916</v>
      </c>
      <c r="AF23" s="639" t="s">
        <v>4916</v>
      </c>
      <c r="AG23" s="639" t="s">
        <v>4916</v>
      </c>
      <c r="AH23" s="646" t="s">
        <v>5154</v>
      </c>
    </row>
    <row r="24" spans="1:34" ht="207" customHeight="1">
      <c r="A24" s="48" t="s">
        <v>5140</v>
      </c>
      <c r="B24" s="639" t="s">
        <v>4949</v>
      </c>
      <c r="C24" s="639" t="s">
        <v>4923</v>
      </c>
      <c r="D24" s="639" t="s">
        <v>5003</v>
      </c>
      <c r="E24" s="639" t="s">
        <v>5020</v>
      </c>
      <c r="F24" s="674" t="s">
        <v>5724</v>
      </c>
      <c r="H24" s="639" t="s">
        <v>4911</v>
      </c>
      <c r="I24" s="639" t="s">
        <v>4911</v>
      </c>
      <c r="J24" s="639" t="s">
        <v>4911</v>
      </c>
      <c r="K24" s="639" t="s">
        <v>4911</v>
      </c>
      <c r="M24" s="639" t="s">
        <v>4911</v>
      </c>
      <c r="N24" s="639" t="s">
        <v>4911</v>
      </c>
      <c r="O24" s="639" t="s">
        <v>4911</v>
      </c>
      <c r="P24" s="639" t="s">
        <v>4911</v>
      </c>
      <c r="R24" s="639" t="s">
        <v>4972</v>
      </c>
      <c r="S24" s="639" t="s">
        <v>4973</v>
      </c>
      <c r="T24" s="639" t="s">
        <v>4914</v>
      </c>
      <c r="U24" s="639" t="s">
        <v>5004</v>
      </c>
      <c r="V24" s="639" t="s">
        <v>5005</v>
      </c>
      <c r="W24" s="639" t="s">
        <v>5006</v>
      </c>
      <c r="X24" s="639" t="s">
        <v>4916</v>
      </c>
      <c r="Y24" s="639" t="s">
        <v>4916</v>
      </c>
      <c r="Z24" s="639" t="s">
        <v>4916</v>
      </c>
      <c r="AA24" s="639" t="s">
        <v>4916</v>
      </c>
      <c r="AB24" s="639" t="s">
        <v>4916</v>
      </c>
      <c r="AC24" s="639" t="s">
        <v>4916</v>
      </c>
      <c r="AD24" s="640" t="s">
        <v>5154</v>
      </c>
      <c r="AE24" s="639" t="s">
        <v>4916</v>
      </c>
      <c r="AF24" s="639" t="s">
        <v>4916</v>
      </c>
      <c r="AG24" s="639" t="s">
        <v>4916</v>
      </c>
      <c r="AH24" s="639" t="s">
        <v>5007</v>
      </c>
    </row>
    <row r="25" spans="1:34" ht="207" customHeight="1">
      <c r="A25" s="48" t="s">
        <v>5142</v>
      </c>
      <c r="B25" s="639" t="s">
        <v>5153</v>
      </c>
      <c r="C25" s="639" t="s">
        <v>5154</v>
      </c>
      <c r="E25" s="639" t="s">
        <v>5155</v>
      </c>
      <c r="F25" s="674" t="s">
        <v>5725</v>
      </c>
      <c r="G25" s="710"/>
      <c r="H25" s="639" t="s">
        <v>4911</v>
      </c>
      <c r="I25" s="639" t="s">
        <v>4911</v>
      </c>
      <c r="J25" s="639" t="s">
        <v>4911</v>
      </c>
      <c r="K25" s="639" t="s">
        <v>4911</v>
      </c>
      <c r="L25" s="639" t="s">
        <v>4234</v>
      </c>
      <c r="M25" s="639" t="s">
        <v>4911</v>
      </c>
      <c r="N25" s="639" t="s">
        <v>4911</v>
      </c>
      <c r="O25" s="639" t="s">
        <v>4911</v>
      </c>
      <c r="P25" s="639" t="s">
        <v>4911</v>
      </c>
      <c r="Q25" s="639" t="s">
        <v>4234</v>
      </c>
      <c r="T25" s="639" t="s">
        <v>4914</v>
      </c>
      <c r="U25" s="639" t="s">
        <v>5154</v>
      </c>
      <c r="V25" s="639" t="s">
        <v>5154</v>
      </c>
      <c r="W25" s="639" t="s">
        <v>5154</v>
      </c>
      <c r="X25" s="639" t="s">
        <v>4916</v>
      </c>
      <c r="Y25" s="639" t="s">
        <v>4916</v>
      </c>
      <c r="Z25" s="639" t="s">
        <v>4916</v>
      </c>
      <c r="AA25" s="639" t="s">
        <v>4916</v>
      </c>
      <c r="AB25" s="639" t="s">
        <v>4916</v>
      </c>
      <c r="AC25" s="639" t="s">
        <v>4916</v>
      </c>
      <c r="AD25" s="640" t="s">
        <v>5154</v>
      </c>
      <c r="AE25" s="639" t="s">
        <v>4916</v>
      </c>
      <c r="AF25" s="639" t="s">
        <v>4916</v>
      </c>
      <c r="AG25" s="639" t="s">
        <v>4916</v>
      </c>
      <c r="AH25" s="646" t="s">
        <v>5154</v>
      </c>
    </row>
    <row r="26" spans="1:34" ht="207" customHeight="1">
      <c r="A26" s="48" t="s">
        <v>5143</v>
      </c>
      <c r="F26" s="674" t="s">
        <v>5726</v>
      </c>
      <c r="G26" s="710"/>
      <c r="H26" s="639" t="s">
        <v>4911</v>
      </c>
      <c r="I26" s="639" t="s">
        <v>4911</v>
      </c>
      <c r="J26" s="639" t="s">
        <v>4911</v>
      </c>
      <c r="K26" s="639" t="s">
        <v>4911</v>
      </c>
      <c r="L26" s="639" t="s">
        <v>4234</v>
      </c>
      <c r="M26" s="639" t="s">
        <v>4911</v>
      </c>
      <c r="N26" s="639" t="s">
        <v>4911</v>
      </c>
      <c r="O26" s="639" t="s">
        <v>4911</v>
      </c>
      <c r="P26" s="639" t="s">
        <v>4911</v>
      </c>
      <c r="Q26" s="639" t="s">
        <v>4234</v>
      </c>
      <c r="T26" s="639" t="s">
        <v>4914</v>
      </c>
      <c r="X26" s="639" t="s">
        <v>4916</v>
      </c>
      <c r="Y26" s="639" t="s">
        <v>4916</v>
      </c>
      <c r="Z26" s="639" t="s">
        <v>4916</v>
      </c>
      <c r="AA26" s="639" t="s">
        <v>4916</v>
      </c>
      <c r="AB26" s="639" t="s">
        <v>4916</v>
      </c>
      <c r="AC26" s="639" t="s">
        <v>4916</v>
      </c>
      <c r="AD26" s="640" t="s">
        <v>5154</v>
      </c>
      <c r="AE26" s="639" t="s">
        <v>4916</v>
      </c>
      <c r="AF26" s="639" t="s">
        <v>4916</v>
      </c>
      <c r="AG26" s="639" t="s">
        <v>4916</v>
      </c>
      <c r="AH26" s="646" t="s">
        <v>5154</v>
      </c>
    </row>
    <row r="27" spans="1:34" ht="207" customHeight="1">
      <c r="A27" s="48" t="s">
        <v>5144</v>
      </c>
      <c r="B27" s="639" t="s">
        <v>5156</v>
      </c>
      <c r="C27" s="639" t="s">
        <v>4909</v>
      </c>
      <c r="D27" s="639" t="s">
        <v>5187</v>
      </c>
      <c r="E27" s="639" t="s">
        <v>5168</v>
      </c>
      <c r="F27" s="674" t="s">
        <v>5727</v>
      </c>
      <c r="G27" s="710"/>
      <c r="H27" s="639" t="s">
        <v>4911</v>
      </c>
      <c r="I27" s="639" t="s">
        <v>4911</v>
      </c>
      <c r="J27" s="639" t="s">
        <v>4911</v>
      </c>
      <c r="K27" s="639" t="s">
        <v>4911</v>
      </c>
      <c r="L27" s="639" t="s">
        <v>4234</v>
      </c>
      <c r="M27" s="639" t="s">
        <v>4911</v>
      </c>
      <c r="N27" s="639" t="s">
        <v>4911</v>
      </c>
      <c r="O27" s="639" t="s">
        <v>4911</v>
      </c>
      <c r="P27" s="639" t="s">
        <v>4911</v>
      </c>
      <c r="Q27" s="639" t="s">
        <v>5169</v>
      </c>
      <c r="R27" s="639" t="s">
        <v>5170</v>
      </c>
      <c r="S27" s="639" t="s">
        <v>5171</v>
      </c>
      <c r="T27" s="639" t="s">
        <v>4914</v>
      </c>
      <c r="U27" s="639" t="s">
        <v>5188</v>
      </c>
      <c r="V27" s="639" t="s">
        <v>5189</v>
      </c>
      <c r="W27" s="639" t="s">
        <v>5190</v>
      </c>
      <c r="X27" s="639" t="s">
        <v>4916</v>
      </c>
      <c r="Y27" s="639" t="s">
        <v>4916</v>
      </c>
      <c r="Z27" s="639" t="s">
        <v>4916</v>
      </c>
      <c r="AA27" s="639" t="s">
        <v>4916</v>
      </c>
      <c r="AB27" s="639" t="s">
        <v>4916</v>
      </c>
      <c r="AC27" s="639" t="s">
        <v>4916</v>
      </c>
      <c r="AD27" s="640" t="s">
        <v>5154</v>
      </c>
      <c r="AE27" s="639" t="s">
        <v>4916</v>
      </c>
      <c r="AF27" s="639" t="s">
        <v>4916</v>
      </c>
      <c r="AG27" s="639" t="s">
        <v>4916</v>
      </c>
      <c r="AH27" s="639" t="s">
        <v>5218</v>
      </c>
    </row>
    <row r="28" spans="1:34" ht="207" customHeight="1">
      <c r="A28" s="48" t="s">
        <v>5145</v>
      </c>
      <c r="B28" s="639" t="s">
        <v>5157</v>
      </c>
      <c r="C28" s="639" t="s">
        <v>4909</v>
      </c>
      <c r="D28" s="639" t="s">
        <v>5198</v>
      </c>
      <c r="E28" s="639" t="s">
        <v>5167</v>
      </c>
      <c r="F28" s="674" t="s">
        <v>5728</v>
      </c>
      <c r="G28" s="710"/>
      <c r="H28" s="639" t="s">
        <v>4911</v>
      </c>
      <c r="I28" s="639" t="s">
        <v>4911</v>
      </c>
      <c r="J28" s="639" t="s">
        <v>4911</v>
      </c>
      <c r="K28" s="639" t="s">
        <v>4911</v>
      </c>
      <c r="L28" s="639" t="s">
        <v>4234</v>
      </c>
      <c r="M28" s="639" t="s">
        <v>4911</v>
      </c>
      <c r="N28" s="639" t="s">
        <v>4911</v>
      </c>
      <c r="O28" s="639" t="s">
        <v>4911</v>
      </c>
      <c r="P28" s="639" t="s">
        <v>4911</v>
      </c>
      <c r="Q28" s="639" t="s">
        <v>4234</v>
      </c>
      <c r="R28" s="639" t="s">
        <v>5172</v>
      </c>
      <c r="S28" s="639" t="s">
        <v>5173</v>
      </c>
      <c r="T28" s="639" t="s">
        <v>4914</v>
      </c>
      <c r="U28" s="639" t="s">
        <v>5195</v>
      </c>
      <c r="V28" s="639" t="s">
        <v>5196</v>
      </c>
      <c r="W28" s="639" t="s">
        <v>5197</v>
      </c>
      <c r="X28" s="639" t="s">
        <v>4916</v>
      </c>
      <c r="Y28" s="639" t="s">
        <v>4916</v>
      </c>
      <c r="Z28" s="639" t="s">
        <v>4916</v>
      </c>
      <c r="AA28" s="639" t="s">
        <v>4916</v>
      </c>
      <c r="AB28" s="639" t="s">
        <v>4916</v>
      </c>
      <c r="AC28" s="639" t="s">
        <v>4916</v>
      </c>
      <c r="AD28" s="640" t="s">
        <v>5154</v>
      </c>
      <c r="AE28" s="639" t="s">
        <v>4916</v>
      </c>
      <c r="AF28" s="639" t="s">
        <v>4916</v>
      </c>
      <c r="AG28" s="639" t="s">
        <v>4916</v>
      </c>
      <c r="AH28" s="640" t="s">
        <v>5218</v>
      </c>
    </row>
    <row r="29" spans="1:34" ht="207" customHeight="1">
      <c r="A29" s="48" t="s">
        <v>5146</v>
      </c>
      <c r="B29" s="639" t="s">
        <v>5158</v>
      </c>
      <c r="C29" s="639" t="s">
        <v>4923</v>
      </c>
      <c r="D29" s="639" t="s">
        <v>5199</v>
      </c>
      <c r="E29" s="639" t="s">
        <v>5166</v>
      </c>
      <c r="F29" s="674" t="s">
        <v>5729</v>
      </c>
      <c r="G29" s="710"/>
      <c r="H29" s="639" t="s">
        <v>4911</v>
      </c>
      <c r="I29" s="639" t="s">
        <v>4911</v>
      </c>
      <c r="J29" s="639" t="s">
        <v>4911</v>
      </c>
      <c r="K29" s="639" t="s">
        <v>4911</v>
      </c>
      <c r="L29" s="639" t="s">
        <v>4911</v>
      </c>
      <c r="M29" s="639" t="s">
        <v>4911</v>
      </c>
      <c r="N29" s="639" t="s">
        <v>4911</v>
      </c>
      <c r="O29" s="639" t="s">
        <v>4911</v>
      </c>
      <c r="P29" s="639" t="s">
        <v>4911</v>
      </c>
      <c r="Q29" s="639" t="s">
        <v>4234</v>
      </c>
      <c r="R29" s="639" t="s">
        <v>5174</v>
      </c>
      <c r="S29" s="639" t="s">
        <v>5175</v>
      </c>
      <c r="T29" s="639" t="s">
        <v>4914</v>
      </c>
      <c r="U29" s="639" t="s">
        <v>5200</v>
      </c>
      <c r="V29" s="639" t="s">
        <v>5202</v>
      </c>
      <c r="W29" s="639" t="s">
        <v>5201</v>
      </c>
      <c r="X29" s="639" t="s">
        <v>4916</v>
      </c>
      <c r="Y29" s="639" t="s">
        <v>4916</v>
      </c>
      <c r="Z29" s="639" t="s">
        <v>4916</v>
      </c>
      <c r="AA29" s="639" t="s">
        <v>4916</v>
      </c>
      <c r="AB29" s="639" t="s">
        <v>4916</v>
      </c>
      <c r="AC29" s="639" t="s">
        <v>4916</v>
      </c>
      <c r="AD29" s="640" t="s">
        <v>5154</v>
      </c>
      <c r="AE29" s="639" t="s">
        <v>4916</v>
      </c>
      <c r="AF29" s="639" t="s">
        <v>4916</v>
      </c>
      <c r="AG29" s="639" t="s">
        <v>4916</v>
      </c>
      <c r="AH29" s="646" t="s">
        <v>5154</v>
      </c>
    </row>
    <row r="30" spans="1:34" ht="207" customHeight="1">
      <c r="A30" s="48" t="s">
        <v>5147</v>
      </c>
      <c r="B30" s="639" t="s">
        <v>5158</v>
      </c>
      <c r="C30" s="639" t="s">
        <v>4948</v>
      </c>
      <c r="D30" s="639" t="s">
        <v>5205</v>
      </c>
      <c r="E30" s="639" t="s">
        <v>5165</v>
      </c>
      <c r="F30" s="674" t="s">
        <v>5730</v>
      </c>
      <c r="G30" s="710"/>
      <c r="H30" s="639" t="s">
        <v>4911</v>
      </c>
      <c r="I30" s="639" t="s">
        <v>4911</v>
      </c>
      <c r="J30" s="639" t="s">
        <v>4911</v>
      </c>
      <c r="K30" s="639" t="s">
        <v>4911</v>
      </c>
      <c r="L30" s="639" t="s">
        <v>4234</v>
      </c>
      <c r="M30" s="639" t="s">
        <v>4911</v>
      </c>
      <c r="N30" s="639" t="s">
        <v>4911</v>
      </c>
      <c r="O30" s="639" t="s">
        <v>4911</v>
      </c>
      <c r="P30" s="639" t="s">
        <v>4911</v>
      </c>
      <c r="Q30" s="639" t="s">
        <v>4234</v>
      </c>
      <c r="R30" s="639" t="s">
        <v>5176</v>
      </c>
      <c r="S30" s="639" t="s">
        <v>5177</v>
      </c>
      <c r="T30" s="639" t="s">
        <v>4914</v>
      </c>
      <c r="U30" s="640" t="s">
        <v>5200</v>
      </c>
      <c r="V30" s="640" t="s">
        <v>5202</v>
      </c>
      <c r="W30" s="639" t="s">
        <v>5207</v>
      </c>
      <c r="X30" s="639" t="s">
        <v>4916</v>
      </c>
      <c r="Y30" s="639" t="s">
        <v>4916</v>
      </c>
      <c r="Z30" s="639" t="s">
        <v>4916</v>
      </c>
      <c r="AA30" s="639" t="s">
        <v>4916</v>
      </c>
      <c r="AB30" s="639" t="s">
        <v>4916</v>
      </c>
      <c r="AC30" s="639" t="s">
        <v>4916</v>
      </c>
      <c r="AD30" s="640" t="s">
        <v>5154</v>
      </c>
      <c r="AE30" s="639" t="s">
        <v>4916</v>
      </c>
      <c r="AF30" s="639" t="s">
        <v>4916</v>
      </c>
      <c r="AG30" s="639" t="s">
        <v>4916</v>
      </c>
      <c r="AH30" s="646" t="s">
        <v>5154</v>
      </c>
    </row>
    <row r="31" spans="1:34" ht="207" customHeight="1">
      <c r="A31" s="48" t="s">
        <v>5148</v>
      </c>
      <c r="B31" s="639" t="s">
        <v>5158</v>
      </c>
      <c r="C31" s="639" t="s">
        <v>4948</v>
      </c>
      <c r="D31" s="639" t="s">
        <v>5206</v>
      </c>
      <c r="E31" s="639" t="s">
        <v>5164</v>
      </c>
      <c r="F31" s="674" t="s">
        <v>5731</v>
      </c>
      <c r="G31" s="710"/>
      <c r="H31" s="639" t="s">
        <v>4911</v>
      </c>
      <c r="I31" s="639" t="s">
        <v>4911</v>
      </c>
      <c r="J31" s="639" t="s">
        <v>4911</v>
      </c>
      <c r="K31" s="639" t="s">
        <v>4911</v>
      </c>
      <c r="L31" s="639" t="s">
        <v>4234</v>
      </c>
      <c r="M31" s="639" t="s">
        <v>4911</v>
      </c>
      <c r="N31" s="639" t="s">
        <v>4911</v>
      </c>
      <c r="O31" s="639" t="s">
        <v>4911</v>
      </c>
      <c r="P31" s="639" t="s">
        <v>4911</v>
      </c>
      <c r="Q31" s="639" t="s">
        <v>4234</v>
      </c>
      <c r="R31" s="639" t="s">
        <v>5178</v>
      </c>
      <c r="S31" s="639" t="s">
        <v>5179</v>
      </c>
      <c r="T31" s="639" t="s">
        <v>4914</v>
      </c>
      <c r="U31" s="639" t="s">
        <v>5203</v>
      </c>
      <c r="V31" s="639" t="s">
        <v>5025</v>
      </c>
      <c r="W31" s="639" t="s">
        <v>5204</v>
      </c>
      <c r="X31" s="639" t="s">
        <v>4916</v>
      </c>
      <c r="Y31" s="639" t="s">
        <v>4916</v>
      </c>
      <c r="Z31" s="639" t="s">
        <v>4916</v>
      </c>
      <c r="AA31" s="639" t="s">
        <v>4916</v>
      </c>
      <c r="AB31" s="639" t="s">
        <v>4916</v>
      </c>
      <c r="AC31" s="639" t="s">
        <v>4916</v>
      </c>
      <c r="AD31" s="640" t="s">
        <v>5154</v>
      </c>
      <c r="AE31" s="639" t="s">
        <v>4916</v>
      </c>
      <c r="AF31" s="639" t="s">
        <v>4916</v>
      </c>
      <c r="AG31" s="639" t="s">
        <v>4916</v>
      </c>
      <c r="AH31" s="646" t="s">
        <v>5154</v>
      </c>
    </row>
    <row r="32" spans="1:34" ht="207" customHeight="1">
      <c r="A32" s="48" t="s">
        <v>5149</v>
      </c>
      <c r="B32" s="639" t="s">
        <v>5160</v>
      </c>
      <c r="C32" s="639" t="s">
        <v>4923</v>
      </c>
      <c r="D32" s="639" t="s">
        <v>5194</v>
      </c>
      <c r="E32" s="639" t="s">
        <v>5163</v>
      </c>
      <c r="F32" s="674" t="s">
        <v>5732</v>
      </c>
      <c r="G32" s="710"/>
      <c r="H32" s="639" t="s">
        <v>4911</v>
      </c>
      <c r="I32" s="639" t="s">
        <v>4911</v>
      </c>
      <c r="J32" s="639" t="s">
        <v>4911</v>
      </c>
      <c r="K32" s="639" t="s">
        <v>4911</v>
      </c>
      <c r="L32" s="639" t="s">
        <v>4234</v>
      </c>
      <c r="M32" s="639" t="s">
        <v>4911</v>
      </c>
      <c r="N32" s="639" t="s">
        <v>4911</v>
      </c>
      <c r="O32" s="639" t="s">
        <v>4911</v>
      </c>
      <c r="P32" s="639" t="s">
        <v>4911</v>
      </c>
      <c r="Q32" s="639" t="s">
        <v>4234</v>
      </c>
      <c r="R32" s="639" t="s">
        <v>5180</v>
      </c>
      <c r="S32" s="639" t="s">
        <v>5181</v>
      </c>
      <c r="T32" s="639" t="s">
        <v>4914</v>
      </c>
      <c r="U32" s="640" t="s">
        <v>5209</v>
      </c>
      <c r="V32" s="639" t="s">
        <v>5210</v>
      </c>
      <c r="W32" s="639" t="s">
        <v>5211</v>
      </c>
      <c r="X32" s="639" t="s">
        <v>4916</v>
      </c>
      <c r="Y32" s="639" t="s">
        <v>4916</v>
      </c>
      <c r="Z32" s="639" t="s">
        <v>4916</v>
      </c>
      <c r="AA32" s="639" t="s">
        <v>4916</v>
      </c>
      <c r="AB32" s="639" t="s">
        <v>4916</v>
      </c>
      <c r="AC32" s="639" t="s">
        <v>4916</v>
      </c>
      <c r="AD32" s="640" t="s">
        <v>5154</v>
      </c>
      <c r="AE32" s="639" t="s">
        <v>4916</v>
      </c>
      <c r="AF32" s="639" t="s">
        <v>4916</v>
      </c>
      <c r="AG32" s="639" t="s">
        <v>4916</v>
      </c>
      <c r="AH32" s="648" t="s">
        <v>5208</v>
      </c>
    </row>
    <row r="33" spans="1:34" ht="207" customHeight="1">
      <c r="A33" s="48" t="s">
        <v>5150</v>
      </c>
      <c r="B33" s="639" t="s">
        <v>5158</v>
      </c>
      <c r="C33" s="639" t="s">
        <v>4923</v>
      </c>
      <c r="D33" s="639" t="s">
        <v>5193</v>
      </c>
      <c r="E33" s="639" t="s">
        <v>5162</v>
      </c>
      <c r="F33" s="674" t="s">
        <v>5733</v>
      </c>
      <c r="G33" s="710"/>
      <c r="H33" s="639" t="s">
        <v>4911</v>
      </c>
      <c r="I33" s="639" t="s">
        <v>4911</v>
      </c>
      <c r="J33" s="639" t="s">
        <v>4911</v>
      </c>
      <c r="K33" s="639" t="s">
        <v>4911</v>
      </c>
      <c r="L33" s="639" t="s">
        <v>4234</v>
      </c>
      <c r="M33" s="639" t="s">
        <v>4911</v>
      </c>
      <c r="N33" s="639" t="s">
        <v>4911</v>
      </c>
      <c r="O33" s="639" t="s">
        <v>4911</v>
      </c>
      <c r="P33" s="639" t="s">
        <v>4911</v>
      </c>
      <c r="Q33" s="639" t="s">
        <v>4234</v>
      </c>
      <c r="R33" s="639" t="s">
        <v>5182</v>
      </c>
      <c r="S33" s="639" t="s">
        <v>5183</v>
      </c>
      <c r="T33" s="639" t="s">
        <v>4914</v>
      </c>
      <c r="U33" s="640" t="s">
        <v>5209</v>
      </c>
      <c r="V33" s="639" t="s">
        <v>5213</v>
      </c>
      <c r="W33" s="639" t="s">
        <v>5026</v>
      </c>
      <c r="X33" s="639" t="s">
        <v>4916</v>
      </c>
      <c r="Y33" s="639" t="s">
        <v>4916</v>
      </c>
      <c r="Z33" s="639" t="s">
        <v>4916</v>
      </c>
      <c r="AA33" s="639" t="s">
        <v>4916</v>
      </c>
      <c r="AB33" s="639" t="s">
        <v>4916</v>
      </c>
      <c r="AC33" s="639" t="s">
        <v>4916</v>
      </c>
      <c r="AD33" s="640" t="s">
        <v>5154</v>
      </c>
      <c r="AE33" s="639" t="s">
        <v>4916</v>
      </c>
      <c r="AF33" s="639" t="s">
        <v>4916</v>
      </c>
      <c r="AG33" s="639" t="s">
        <v>4916</v>
      </c>
      <c r="AH33" s="646" t="s">
        <v>5154</v>
      </c>
    </row>
    <row r="34" spans="1:34" ht="207" customHeight="1">
      <c r="A34" s="48" t="s">
        <v>5151</v>
      </c>
      <c r="B34" s="639" t="s">
        <v>5158</v>
      </c>
      <c r="C34" s="639" t="s">
        <v>4923</v>
      </c>
      <c r="D34" s="639" t="s">
        <v>5192</v>
      </c>
      <c r="E34" s="639" t="s">
        <v>5159</v>
      </c>
      <c r="F34" s="674" t="s">
        <v>5734</v>
      </c>
      <c r="G34" s="710"/>
      <c r="H34" s="639" t="s">
        <v>4911</v>
      </c>
      <c r="I34" s="639" t="s">
        <v>4911</v>
      </c>
      <c r="J34" s="639" t="s">
        <v>4911</v>
      </c>
      <c r="K34" s="639" t="s">
        <v>4911</v>
      </c>
      <c r="L34" s="639" t="s">
        <v>4234</v>
      </c>
      <c r="M34" s="639" t="s">
        <v>4911</v>
      </c>
      <c r="N34" s="639" t="s">
        <v>4911</v>
      </c>
      <c r="O34" s="639" t="s">
        <v>4911</v>
      </c>
      <c r="P34" s="639" t="s">
        <v>4911</v>
      </c>
      <c r="Q34" s="639" t="s">
        <v>4234</v>
      </c>
      <c r="R34" s="639" t="s">
        <v>5184</v>
      </c>
      <c r="S34" s="639" t="s">
        <v>5212</v>
      </c>
      <c r="T34" s="639" t="s">
        <v>4914</v>
      </c>
      <c r="U34" s="640" t="s">
        <v>5203</v>
      </c>
      <c r="V34" s="640" t="s">
        <v>5214</v>
      </c>
      <c r="W34" s="639" t="s">
        <v>5217</v>
      </c>
      <c r="X34" s="639" t="s">
        <v>4916</v>
      </c>
      <c r="Y34" s="639" t="s">
        <v>4916</v>
      </c>
      <c r="Z34" s="639" t="s">
        <v>4916</v>
      </c>
      <c r="AA34" s="639" t="s">
        <v>4916</v>
      </c>
      <c r="AB34" s="639" t="s">
        <v>4916</v>
      </c>
      <c r="AC34" s="639" t="s">
        <v>4916</v>
      </c>
      <c r="AD34" s="640" t="s">
        <v>5154</v>
      </c>
      <c r="AE34" s="639" t="s">
        <v>4916</v>
      </c>
      <c r="AF34" s="639" t="s">
        <v>4916</v>
      </c>
      <c r="AG34" s="639" t="s">
        <v>4916</v>
      </c>
      <c r="AH34" s="646" t="s">
        <v>5154</v>
      </c>
    </row>
    <row r="35" spans="1:34" ht="207" customHeight="1">
      <c r="A35" s="48" t="s">
        <v>5152</v>
      </c>
      <c r="B35" s="639" t="s">
        <v>5158</v>
      </c>
      <c r="C35" s="639" t="s">
        <v>4909</v>
      </c>
      <c r="D35" s="639" t="s">
        <v>5191</v>
      </c>
      <c r="E35" s="639" t="s">
        <v>5161</v>
      </c>
      <c r="F35" s="674" t="s">
        <v>5735</v>
      </c>
      <c r="G35" s="710"/>
      <c r="H35" s="639" t="s">
        <v>4911</v>
      </c>
      <c r="I35" s="639" t="s">
        <v>4911</v>
      </c>
      <c r="J35" s="639" t="s">
        <v>4911</v>
      </c>
      <c r="K35" s="639" t="s">
        <v>4911</v>
      </c>
      <c r="L35" s="639" t="s">
        <v>4234</v>
      </c>
      <c r="M35" s="639" t="s">
        <v>4911</v>
      </c>
      <c r="N35" s="639" t="s">
        <v>4911</v>
      </c>
      <c r="O35" s="639" t="s">
        <v>4911</v>
      </c>
      <c r="P35" s="639" t="s">
        <v>4911</v>
      </c>
      <c r="Q35" s="639" t="s">
        <v>4234</v>
      </c>
      <c r="R35" s="639" t="s">
        <v>5185</v>
      </c>
      <c r="S35" s="639" t="s">
        <v>5186</v>
      </c>
      <c r="T35" s="639" t="s">
        <v>4914</v>
      </c>
      <c r="U35" s="640" t="s">
        <v>5209</v>
      </c>
      <c r="V35" s="639" t="s">
        <v>5215</v>
      </c>
      <c r="W35" s="639" t="s">
        <v>5216</v>
      </c>
      <c r="X35" s="639" t="s">
        <v>4916</v>
      </c>
      <c r="Y35" s="639" t="s">
        <v>4916</v>
      </c>
      <c r="Z35" s="639" t="s">
        <v>4916</v>
      </c>
      <c r="AA35" s="639" t="s">
        <v>4916</v>
      </c>
      <c r="AB35" s="639" t="s">
        <v>4916</v>
      </c>
      <c r="AC35" s="639" t="s">
        <v>4916</v>
      </c>
      <c r="AD35" s="640" t="s">
        <v>5154</v>
      </c>
      <c r="AE35" s="639" t="s">
        <v>4916</v>
      </c>
      <c r="AF35" s="639" t="s">
        <v>4916</v>
      </c>
      <c r="AG35" s="639" t="s">
        <v>4916</v>
      </c>
      <c r="AH35" s="646" t="s">
        <v>5154</v>
      </c>
    </row>
    <row r="36" spans="1:34" ht="207" customHeight="1">
      <c r="A36" s="48" t="s">
        <v>5219</v>
      </c>
      <c r="B36" s="639" t="s">
        <v>4949</v>
      </c>
      <c r="C36" s="639" t="s">
        <v>4909</v>
      </c>
      <c r="D36" s="639" t="s">
        <v>5225</v>
      </c>
      <c r="E36" s="639" t="s">
        <v>5220</v>
      </c>
      <c r="F36" s="674" t="s">
        <v>5736</v>
      </c>
      <c r="G36" s="710"/>
      <c r="H36" s="640" t="s">
        <v>4911</v>
      </c>
      <c r="I36" s="640" t="s">
        <v>4911</v>
      </c>
      <c r="J36" s="640" t="s">
        <v>4911</v>
      </c>
      <c r="K36" s="640" t="s">
        <v>4911</v>
      </c>
      <c r="L36" s="640" t="s">
        <v>4234</v>
      </c>
      <c r="M36" s="640" t="s">
        <v>4911</v>
      </c>
      <c r="N36" s="640" t="s">
        <v>4911</v>
      </c>
      <c r="O36" s="640" t="s">
        <v>4911</v>
      </c>
      <c r="P36" s="640" t="s">
        <v>4911</v>
      </c>
      <c r="Q36" s="640" t="s">
        <v>4234</v>
      </c>
      <c r="R36" s="639" t="s">
        <v>5230</v>
      </c>
      <c r="S36" s="639" t="s">
        <v>5221</v>
      </c>
      <c r="T36" s="640" t="s">
        <v>4914</v>
      </c>
      <c r="U36" s="640" t="s">
        <v>5209</v>
      </c>
      <c r="V36" s="639" t="s">
        <v>5223</v>
      </c>
      <c r="W36" s="639" t="s">
        <v>5224</v>
      </c>
      <c r="X36" s="640" t="s">
        <v>4916</v>
      </c>
      <c r="Y36" s="640" t="s">
        <v>4916</v>
      </c>
      <c r="Z36" s="640" t="s">
        <v>4916</v>
      </c>
      <c r="AA36" s="640" t="s">
        <v>4916</v>
      </c>
      <c r="AB36" s="640" t="s">
        <v>4916</v>
      </c>
      <c r="AC36" s="640" t="s">
        <v>4916</v>
      </c>
      <c r="AD36" s="640" t="s">
        <v>5222</v>
      </c>
      <c r="AE36" s="640" t="s">
        <v>4916</v>
      </c>
      <c r="AF36" s="640" t="s">
        <v>4916</v>
      </c>
      <c r="AG36" s="640" t="s">
        <v>4916</v>
      </c>
      <c r="AH36" s="646" t="s">
        <v>5154</v>
      </c>
    </row>
    <row r="37" spans="1:34" ht="207" customHeight="1">
      <c r="A37" s="48" t="s">
        <v>5226</v>
      </c>
      <c r="B37" s="640" t="s">
        <v>4949</v>
      </c>
      <c r="C37" s="640" t="s">
        <v>4909</v>
      </c>
      <c r="D37" s="639" t="s">
        <v>5227</v>
      </c>
      <c r="E37" s="639" t="s">
        <v>5229</v>
      </c>
      <c r="F37" s="674" t="s">
        <v>5737</v>
      </c>
      <c r="G37" s="710"/>
      <c r="H37" s="640" t="s">
        <v>4911</v>
      </c>
      <c r="I37" s="640" t="s">
        <v>4911</v>
      </c>
      <c r="J37" s="640" t="s">
        <v>4911</v>
      </c>
      <c r="K37" s="640" t="s">
        <v>4911</v>
      </c>
      <c r="L37" s="640" t="s">
        <v>4234</v>
      </c>
      <c r="M37" s="640" t="s">
        <v>4911</v>
      </c>
      <c r="N37" s="640" t="s">
        <v>4911</v>
      </c>
      <c r="O37" s="640" t="s">
        <v>4911</v>
      </c>
      <c r="P37" s="640" t="s">
        <v>4911</v>
      </c>
      <c r="Q37" s="640" t="s">
        <v>4234</v>
      </c>
      <c r="R37" s="640" t="s">
        <v>5230</v>
      </c>
      <c r="S37" s="640" t="s">
        <v>5221</v>
      </c>
      <c r="T37" s="640" t="s">
        <v>4914</v>
      </c>
      <c r="U37" s="640" t="s">
        <v>5203</v>
      </c>
      <c r="V37" s="639" t="s">
        <v>5228</v>
      </c>
      <c r="W37" s="639" t="s">
        <v>5224</v>
      </c>
      <c r="X37" s="640" t="s">
        <v>4916</v>
      </c>
      <c r="Y37" s="640" t="s">
        <v>4916</v>
      </c>
      <c r="Z37" s="640" t="s">
        <v>4916</v>
      </c>
      <c r="AA37" s="640" t="s">
        <v>4916</v>
      </c>
      <c r="AB37" s="640" t="s">
        <v>4916</v>
      </c>
      <c r="AC37" s="640" t="s">
        <v>4916</v>
      </c>
      <c r="AD37" s="640" t="s">
        <v>5154</v>
      </c>
      <c r="AE37" s="640" t="s">
        <v>4916</v>
      </c>
      <c r="AF37" s="640" t="s">
        <v>4916</v>
      </c>
      <c r="AG37" s="640" t="s">
        <v>4916</v>
      </c>
      <c r="AH37" s="639" t="s">
        <v>5154</v>
      </c>
    </row>
    <row r="38" spans="1:34" s="649" customFormat="1" ht="207" customHeight="1">
      <c r="A38" s="654" t="s">
        <v>5232</v>
      </c>
      <c r="B38" s="654" t="s">
        <v>5233</v>
      </c>
      <c r="C38" s="654" t="s">
        <v>4909</v>
      </c>
      <c r="D38" s="654" t="s">
        <v>5234</v>
      </c>
      <c r="E38" s="655" t="s">
        <v>5235</v>
      </c>
      <c r="F38" s="674" t="s">
        <v>5738</v>
      </c>
      <c r="G38" s="673"/>
      <c r="H38" s="649" t="s">
        <v>5236</v>
      </c>
      <c r="I38" s="649" t="s">
        <v>5236</v>
      </c>
      <c r="J38" s="649" t="s">
        <v>5236</v>
      </c>
      <c r="K38" s="649" t="s">
        <v>5236</v>
      </c>
      <c r="L38" s="649" t="s">
        <v>5154</v>
      </c>
      <c r="M38" s="649" t="s">
        <v>5236</v>
      </c>
      <c r="N38" s="649" t="s">
        <v>5236</v>
      </c>
      <c r="O38" s="656" t="s">
        <v>5236</v>
      </c>
      <c r="P38" s="656" t="s">
        <v>5236</v>
      </c>
      <c r="Q38" s="656" t="s">
        <v>5154</v>
      </c>
      <c r="R38" s="654" t="s">
        <v>5237</v>
      </c>
      <c r="S38" s="654" t="s">
        <v>5238</v>
      </c>
      <c r="T38" s="655" t="s">
        <v>5239</v>
      </c>
      <c r="U38" s="655" t="s">
        <v>5240</v>
      </c>
      <c r="V38" s="654" t="s">
        <v>5154</v>
      </c>
      <c r="W38" s="654" t="s">
        <v>5154</v>
      </c>
      <c r="X38" s="655" t="s">
        <v>4916</v>
      </c>
      <c r="Y38" s="655" t="s">
        <v>4916</v>
      </c>
      <c r="Z38" s="655" t="s">
        <v>4916</v>
      </c>
      <c r="AA38" s="654" t="s">
        <v>4916</v>
      </c>
      <c r="AB38" s="655" t="s">
        <v>4916</v>
      </c>
      <c r="AC38" s="655" t="s">
        <v>4916</v>
      </c>
      <c r="AD38" s="655" t="s">
        <v>5154</v>
      </c>
      <c r="AE38" s="655" t="s">
        <v>4916</v>
      </c>
      <c r="AF38" s="655" t="s">
        <v>4916</v>
      </c>
      <c r="AG38" s="655" t="s">
        <v>4916</v>
      </c>
      <c r="AH38" s="654" t="s">
        <v>5154</v>
      </c>
    </row>
    <row r="39" spans="1:34" s="649" customFormat="1" ht="207" customHeight="1">
      <c r="A39" s="650" t="s">
        <v>5241</v>
      </c>
      <c r="B39" s="650" t="s">
        <v>5242</v>
      </c>
      <c r="C39" s="650" t="s">
        <v>4948</v>
      </c>
      <c r="D39" s="650" t="s">
        <v>5243</v>
      </c>
      <c r="E39" s="649" t="s">
        <v>5244</v>
      </c>
      <c r="F39" s="674" t="s">
        <v>5739</v>
      </c>
      <c r="G39" s="674"/>
      <c r="H39" s="650" t="s">
        <v>5236</v>
      </c>
      <c r="I39" s="650" t="s">
        <v>5236</v>
      </c>
      <c r="J39" s="650" t="s">
        <v>5236</v>
      </c>
      <c r="K39" s="650" t="s">
        <v>5236</v>
      </c>
      <c r="L39" s="650" t="s">
        <v>5154</v>
      </c>
      <c r="M39" s="650" t="s">
        <v>5236</v>
      </c>
      <c r="N39" s="650" t="s">
        <v>5236</v>
      </c>
      <c r="O39" s="651" t="s">
        <v>5236</v>
      </c>
      <c r="P39" s="651" t="s">
        <v>5236</v>
      </c>
      <c r="Q39" s="651" t="s">
        <v>5154</v>
      </c>
      <c r="R39" s="650" t="s">
        <v>5245</v>
      </c>
      <c r="S39" s="650" t="s">
        <v>5246</v>
      </c>
      <c r="T39" s="649" t="s">
        <v>5154</v>
      </c>
      <c r="U39" s="649" t="s">
        <v>5247</v>
      </c>
      <c r="V39" s="650" t="s">
        <v>5248</v>
      </c>
      <c r="W39" s="650" t="s">
        <v>5249</v>
      </c>
      <c r="X39" s="649" t="s">
        <v>4916</v>
      </c>
      <c r="Y39" s="649" t="s">
        <v>4916</v>
      </c>
      <c r="Z39" s="649" t="s">
        <v>4916</v>
      </c>
      <c r="AA39" s="650" t="s">
        <v>4916</v>
      </c>
      <c r="AB39" s="649" t="s">
        <v>4916</v>
      </c>
      <c r="AC39" s="649" t="s">
        <v>4916</v>
      </c>
      <c r="AD39" s="655" t="s">
        <v>5154</v>
      </c>
      <c r="AE39" s="649" t="s">
        <v>4916</v>
      </c>
      <c r="AF39" s="649" t="s">
        <v>4916</v>
      </c>
      <c r="AG39" s="649" t="s">
        <v>4916</v>
      </c>
      <c r="AH39" s="650" t="s">
        <v>5154</v>
      </c>
    </row>
    <row r="40" spans="1:34" s="649" customFormat="1" ht="207" customHeight="1">
      <c r="A40" s="650" t="s">
        <v>5250</v>
      </c>
      <c r="B40" s="650" t="s">
        <v>4949</v>
      </c>
      <c r="C40" s="650" t="s">
        <v>4909</v>
      </c>
      <c r="D40" s="650" t="s">
        <v>5251</v>
      </c>
      <c r="E40" s="650" t="s">
        <v>5252</v>
      </c>
      <c r="F40" s="674" t="s">
        <v>5740</v>
      </c>
      <c r="G40" s="674"/>
      <c r="H40" s="650" t="s">
        <v>5236</v>
      </c>
      <c r="I40" s="650" t="s">
        <v>5236</v>
      </c>
      <c r="J40" s="650" t="s">
        <v>5236</v>
      </c>
      <c r="K40" s="650" t="s">
        <v>5236</v>
      </c>
      <c r="L40" s="650" t="s">
        <v>5253</v>
      </c>
      <c r="M40" s="650" t="s">
        <v>5253</v>
      </c>
      <c r="N40" s="650" t="s">
        <v>5253</v>
      </c>
      <c r="O40" s="651" t="s">
        <v>5253</v>
      </c>
      <c r="P40" s="651" t="s">
        <v>5236</v>
      </c>
      <c r="Q40" s="651" t="s">
        <v>5254</v>
      </c>
      <c r="R40" s="650" t="s">
        <v>5255</v>
      </c>
      <c r="S40" s="650" t="s">
        <v>5256</v>
      </c>
      <c r="T40" s="649" t="s">
        <v>5239</v>
      </c>
      <c r="U40" s="649" t="s">
        <v>5257</v>
      </c>
      <c r="V40" s="650" t="s">
        <v>5258</v>
      </c>
      <c r="W40" s="650" t="s">
        <v>5259</v>
      </c>
      <c r="X40" s="649" t="s">
        <v>4916</v>
      </c>
      <c r="Y40" s="649" t="s">
        <v>4916</v>
      </c>
      <c r="Z40" s="649" t="s">
        <v>4916</v>
      </c>
      <c r="AA40" s="650" t="s">
        <v>4916</v>
      </c>
      <c r="AB40" s="649" t="s">
        <v>4916</v>
      </c>
      <c r="AC40" s="649" t="s">
        <v>4916</v>
      </c>
      <c r="AD40" s="655" t="s">
        <v>5154</v>
      </c>
      <c r="AE40" s="649" t="s">
        <v>4916</v>
      </c>
      <c r="AF40" s="649" t="s">
        <v>4916</v>
      </c>
      <c r="AG40" s="649" t="s">
        <v>4916</v>
      </c>
      <c r="AH40" s="650" t="s">
        <v>5218</v>
      </c>
    </row>
    <row r="41" spans="1:34" s="649" customFormat="1" ht="207" customHeight="1">
      <c r="A41" s="650" t="s">
        <v>5260</v>
      </c>
      <c r="B41" s="650" t="s">
        <v>4949</v>
      </c>
      <c r="C41" s="650" t="s">
        <v>4909</v>
      </c>
      <c r="D41" s="650" t="s">
        <v>5261</v>
      </c>
      <c r="E41" s="649" t="s">
        <v>5262</v>
      </c>
      <c r="F41" s="674" t="s">
        <v>5741</v>
      </c>
      <c r="G41" s="674"/>
      <c r="H41" s="650" t="s">
        <v>5236</v>
      </c>
      <c r="I41" s="650" t="s">
        <v>5236</v>
      </c>
      <c r="J41" s="650" t="s">
        <v>5236</v>
      </c>
      <c r="K41" s="650" t="s">
        <v>5236</v>
      </c>
      <c r="L41" s="650" t="s">
        <v>5154</v>
      </c>
      <c r="M41" s="650" t="s">
        <v>5236</v>
      </c>
      <c r="N41" s="650" t="s">
        <v>5236</v>
      </c>
      <c r="O41" s="651" t="s">
        <v>5236</v>
      </c>
      <c r="P41" s="651" t="s">
        <v>5236</v>
      </c>
      <c r="Q41" s="651" t="s">
        <v>5154</v>
      </c>
      <c r="R41" s="650" t="s">
        <v>5263</v>
      </c>
      <c r="S41" s="650" t="s">
        <v>5264</v>
      </c>
      <c r="T41" s="649" t="s">
        <v>5239</v>
      </c>
      <c r="U41" s="649" t="s">
        <v>5240</v>
      </c>
      <c r="V41" s="650" t="s">
        <v>5265</v>
      </c>
      <c r="W41" s="650" t="s">
        <v>5266</v>
      </c>
      <c r="X41" s="649" t="s">
        <v>4916</v>
      </c>
      <c r="Y41" s="649" t="s">
        <v>4916</v>
      </c>
      <c r="Z41" s="649" t="s">
        <v>4916</v>
      </c>
      <c r="AA41" s="650" t="s">
        <v>5267</v>
      </c>
      <c r="AB41" s="649" t="s">
        <v>4916</v>
      </c>
      <c r="AC41" s="649" t="s">
        <v>4916</v>
      </c>
      <c r="AD41" s="655" t="s">
        <v>5154</v>
      </c>
      <c r="AE41" s="649" t="s">
        <v>4916</v>
      </c>
      <c r="AF41" s="649" t="s">
        <v>4916</v>
      </c>
      <c r="AG41" s="649" t="s">
        <v>4916</v>
      </c>
      <c r="AH41" s="650" t="s">
        <v>5154</v>
      </c>
    </row>
    <row r="42" spans="1:34" s="649" customFormat="1" ht="207" customHeight="1">
      <c r="A42" s="650" t="s">
        <v>5268</v>
      </c>
      <c r="B42" s="650" t="s">
        <v>4949</v>
      </c>
      <c r="C42" s="650" t="s">
        <v>4948</v>
      </c>
      <c r="D42" s="650" t="s">
        <v>5269</v>
      </c>
      <c r="E42" s="649" t="s">
        <v>5270</v>
      </c>
      <c r="F42" s="674" t="s">
        <v>5742</v>
      </c>
      <c r="G42" s="710"/>
      <c r="H42" s="650" t="s">
        <v>5236</v>
      </c>
      <c r="I42" s="650" t="s">
        <v>5236</v>
      </c>
      <c r="J42" s="650" t="s">
        <v>5236</v>
      </c>
      <c r="K42" s="650" t="s">
        <v>5236</v>
      </c>
      <c r="L42" s="650" t="s">
        <v>5154</v>
      </c>
      <c r="M42" s="650" t="s">
        <v>5236</v>
      </c>
      <c r="N42" s="650" t="s">
        <v>5236</v>
      </c>
      <c r="O42" s="651" t="s">
        <v>5236</v>
      </c>
      <c r="P42" s="651" t="s">
        <v>5236</v>
      </c>
      <c r="Q42" s="651" t="s">
        <v>5154</v>
      </c>
      <c r="R42" s="650" t="s">
        <v>5271</v>
      </c>
      <c r="S42" s="650" t="s">
        <v>5272</v>
      </c>
      <c r="T42" s="649" t="s">
        <v>5239</v>
      </c>
      <c r="U42" s="649" t="s">
        <v>5273</v>
      </c>
      <c r="V42" s="650" t="s">
        <v>5274</v>
      </c>
      <c r="W42" s="650" t="s">
        <v>5580</v>
      </c>
      <c r="X42" s="649" t="s">
        <v>4916</v>
      </c>
      <c r="Y42" s="649" t="s">
        <v>4916</v>
      </c>
      <c r="Z42" s="649" t="s">
        <v>4916</v>
      </c>
      <c r="AA42" s="650" t="s">
        <v>4916</v>
      </c>
      <c r="AB42" s="649" t="s">
        <v>4916</v>
      </c>
      <c r="AC42" s="649" t="s">
        <v>4916</v>
      </c>
      <c r="AD42" s="655" t="s">
        <v>5154</v>
      </c>
      <c r="AE42" s="649" t="s">
        <v>4916</v>
      </c>
      <c r="AF42" s="649" t="s">
        <v>4916</v>
      </c>
      <c r="AG42" s="649" t="s">
        <v>4916</v>
      </c>
      <c r="AH42" s="650" t="s">
        <v>5154</v>
      </c>
    </row>
    <row r="43" spans="1:34" s="649" customFormat="1" ht="207" customHeight="1">
      <c r="A43" s="650" t="s">
        <v>5275</v>
      </c>
      <c r="B43" s="650" t="s">
        <v>5276</v>
      </c>
      <c r="C43" s="650" t="s">
        <v>5277</v>
      </c>
      <c r="D43" s="650" t="s">
        <v>5278</v>
      </c>
      <c r="E43" s="650" t="s">
        <v>5279</v>
      </c>
      <c r="F43" s="674" t="s">
        <v>5743</v>
      </c>
      <c r="G43" s="674"/>
      <c r="H43" s="650" t="s">
        <v>5236</v>
      </c>
      <c r="I43" s="650" t="s">
        <v>5236</v>
      </c>
      <c r="J43" s="650" t="s">
        <v>5236</v>
      </c>
      <c r="K43" s="650" t="s">
        <v>5236</v>
      </c>
      <c r="L43" s="650" t="s">
        <v>5253</v>
      </c>
      <c r="M43" s="650" t="s">
        <v>5236</v>
      </c>
      <c r="N43" s="650" t="s">
        <v>5236</v>
      </c>
      <c r="O43" s="651" t="s">
        <v>5236</v>
      </c>
      <c r="P43" s="651" t="s">
        <v>5236</v>
      </c>
      <c r="Q43" s="651" t="s">
        <v>5154</v>
      </c>
      <c r="R43" s="650" t="s">
        <v>5280</v>
      </c>
      <c r="S43" s="650" t="s">
        <v>4928</v>
      </c>
      <c r="T43" s="649" t="s">
        <v>5154</v>
      </c>
      <c r="U43" s="649" t="s">
        <v>5281</v>
      </c>
      <c r="V43" s="650" t="s">
        <v>5154</v>
      </c>
      <c r="W43" s="650" t="s">
        <v>5154</v>
      </c>
      <c r="X43" s="649" t="s">
        <v>4916</v>
      </c>
      <c r="Y43" s="649" t="s">
        <v>4916</v>
      </c>
      <c r="Z43" s="649" t="s">
        <v>4916</v>
      </c>
      <c r="AA43" s="650" t="s">
        <v>4916</v>
      </c>
      <c r="AB43" s="649" t="s">
        <v>4916</v>
      </c>
      <c r="AC43" s="649" t="s">
        <v>4916</v>
      </c>
      <c r="AD43" s="655" t="s">
        <v>5154</v>
      </c>
      <c r="AE43" s="649" t="s">
        <v>4916</v>
      </c>
      <c r="AF43" s="649" t="s">
        <v>4916</v>
      </c>
      <c r="AG43" s="649" t="s">
        <v>4916</v>
      </c>
      <c r="AH43" s="650" t="s">
        <v>5282</v>
      </c>
    </row>
    <row r="44" spans="1:34" s="649" customFormat="1" ht="207" customHeight="1" thickBot="1">
      <c r="A44" s="650" t="s">
        <v>5283</v>
      </c>
      <c r="B44" s="650" t="s">
        <v>5153</v>
      </c>
      <c r="C44" s="650" t="s">
        <v>4923</v>
      </c>
      <c r="D44" s="650" t="s">
        <v>5284</v>
      </c>
      <c r="E44" s="649" t="s">
        <v>5285</v>
      </c>
      <c r="F44" s="674" t="s">
        <v>5744</v>
      </c>
      <c r="G44" s="710"/>
      <c r="H44" s="650" t="s">
        <v>5236</v>
      </c>
      <c r="I44" s="650" t="s">
        <v>5236</v>
      </c>
      <c r="J44" s="650" t="s">
        <v>5236</v>
      </c>
      <c r="K44" s="650" t="s">
        <v>5236</v>
      </c>
      <c r="L44" s="650" t="s">
        <v>5154</v>
      </c>
      <c r="M44" s="650" t="s">
        <v>5236</v>
      </c>
      <c r="N44" s="650" t="s">
        <v>5236</v>
      </c>
      <c r="O44" s="657" t="s">
        <v>5236</v>
      </c>
      <c r="P44" s="650" t="s">
        <v>5236</v>
      </c>
      <c r="Q44" s="650" t="s">
        <v>5154</v>
      </c>
      <c r="R44" s="651" t="s">
        <v>5286</v>
      </c>
      <c r="S44" s="650" t="s">
        <v>5287</v>
      </c>
      <c r="T44" s="649" t="s">
        <v>5239</v>
      </c>
      <c r="U44" s="649" t="s">
        <v>5273</v>
      </c>
      <c r="V44" s="658" t="s">
        <v>5288</v>
      </c>
      <c r="W44" s="650" t="s">
        <v>5154</v>
      </c>
      <c r="X44" s="649" t="s">
        <v>4916</v>
      </c>
      <c r="Y44" s="649" t="s">
        <v>4916</v>
      </c>
      <c r="Z44" s="649" t="s">
        <v>4916</v>
      </c>
      <c r="AA44" s="650" t="s">
        <v>4916</v>
      </c>
      <c r="AB44" s="649" t="s">
        <v>4916</v>
      </c>
      <c r="AC44" s="649" t="s">
        <v>4916</v>
      </c>
      <c r="AD44" s="655" t="s">
        <v>5154</v>
      </c>
      <c r="AE44" s="649" t="s">
        <v>4916</v>
      </c>
      <c r="AF44" s="649" t="s">
        <v>4916</v>
      </c>
      <c r="AG44" s="649" t="s">
        <v>4916</v>
      </c>
      <c r="AH44" s="650" t="s">
        <v>5154</v>
      </c>
    </row>
    <row r="45" spans="1:34" s="649" customFormat="1" ht="207" customHeight="1" thickBot="1">
      <c r="A45" s="650" t="s">
        <v>5289</v>
      </c>
      <c r="B45" s="650" t="s">
        <v>5290</v>
      </c>
      <c r="C45" s="650" t="s">
        <v>4909</v>
      </c>
      <c r="D45" s="650" t="s">
        <v>5291</v>
      </c>
      <c r="E45" s="649" t="s">
        <v>5292</v>
      </c>
      <c r="F45" s="674" t="s">
        <v>5745</v>
      </c>
      <c r="G45" s="710"/>
      <c r="H45" s="650" t="s">
        <v>5236</v>
      </c>
      <c r="I45" s="650" t="s">
        <v>5236</v>
      </c>
      <c r="J45" s="650" t="s">
        <v>5236</v>
      </c>
      <c r="K45" s="650" t="s">
        <v>5236</v>
      </c>
      <c r="L45" s="650" t="s">
        <v>5154</v>
      </c>
      <c r="M45" s="650" t="s">
        <v>5236</v>
      </c>
      <c r="N45" s="650" t="s">
        <v>5236</v>
      </c>
      <c r="O45" s="652" t="s">
        <v>5236</v>
      </c>
      <c r="P45" s="650" t="s">
        <v>5236</v>
      </c>
      <c r="Q45" s="650" t="s">
        <v>5154</v>
      </c>
      <c r="R45" s="651" t="s">
        <v>5293</v>
      </c>
      <c r="S45" s="650" t="s">
        <v>5294</v>
      </c>
      <c r="T45" s="649" t="s">
        <v>5239</v>
      </c>
      <c r="U45" s="649" t="s">
        <v>5273</v>
      </c>
      <c r="V45" s="650" t="s">
        <v>5295</v>
      </c>
      <c r="W45" s="650" t="s">
        <v>5296</v>
      </c>
      <c r="X45" s="649" t="s">
        <v>4916</v>
      </c>
      <c r="Y45" s="649" t="s">
        <v>4916</v>
      </c>
      <c r="Z45" s="649" t="s">
        <v>4916</v>
      </c>
      <c r="AA45" s="650" t="s">
        <v>4916</v>
      </c>
      <c r="AB45" s="649" t="s">
        <v>4916</v>
      </c>
      <c r="AC45" s="649" t="s">
        <v>4916</v>
      </c>
      <c r="AD45" s="655" t="s">
        <v>5154</v>
      </c>
      <c r="AE45" s="649" t="s">
        <v>4916</v>
      </c>
      <c r="AF45" s="649" t="s">
        <v>4916</v>
      </c>
      <c r="AG45" s="649" t="s">
        <v>4916</v>
      </c>
      <c r="AH45" s="650" t="s">
        <v>5297</v>
      </c>
    </row>
    <row r="46" spans="1:34" s="649" customFormat="1" ht="207" customHeight="1">
      <c r="A46" s="650" t="s">
        <v>5298</v>
      </c>
      <c r="B46" s="650" t="s">
        <v>4949</v>
      </c>
      <c r="C46" s="650" t="s">
        <v>4909</v>
      </c>
      <c r="D46" s="650" t="s">
        <v>5299</v>
      </c>
      <c r="E46" s="649" t="s">
        <v>5300</v>
      </c>
      <c r="F46" s="674" t="s">
        <v>5746</v>
      </c>
      <c r="G46" s="710"/>
      <c r="H46" s="650" t="s">
        <v>5236</v>
      </c>
      <c r="I46" s="650" t="s">
        <v>5236</v>
      </c>
      <c r="J46" s="650" t="s">
        <v>5236</v>
      </c>
      <c r="K46" s="650" t="s">
        <v>5236</v>
      </c>
      <c r="L46" s="650" t="s">
        <v>5154</v>
      </c>
      <c r="M46" s="650" t="s">
        <v>5236</v>
      </c>
      <c r="N46" s="650" t="s">
        <v>5236</v>
      </c>
      <c r="O46" s="659" t="s">
        <v>5236</v>
      </c>
      <c r="P46" s="650" t="s">
        <v>5236</v>
      </c>
      <c r="Q46" s="650" t="s">
        <v>5154</v>
      </c>
      <c r="R46" s="651" t="s">
        <v>5301</v>
      </c>
      <c r="S46" s="650" t="s">
        <v>5302</v>
      </c>
      <c r="T46" s="649" t="s">
        <v>5239</v>
      </c>
      <c r="U46" s="649" t="s">
        <v>5273</v>
      </c>
      <c r="V46" s="650" t="s">
        <v>5296</v>
      </c>
      <c r="W46" s="650" t="s">
        <v>5296</v>
      </c>
      <c r="X46" s="649" t="s">
        <v>5236</v>
      </c>
      <c r="Y46" s="649" t="s">
        <v>5236</v>
      </c>
      <c r="Z46" s="649" t="s">
        <v>5236</v>
      </c>
      <c r="AA46" s="650" t="s">
        <v>4916</v>
      </c>
      <c r="AB46" s="649" t="s">
        <v>5236</v>
      </c>
      <c r="AC46" s="649" t="s">
        <v>4916</v>
      </c>
      <c r="AD46" s="655" t="s">
        <v>5154</v>
      </c>
      <c r="AE46" s="649" t="s">
        <v>4916</v>
      </c>
      <c r="AF46" s="649" t="s">
        <v>4916</v>
      </c>
      <c r="AG46" s="649" t="s">
        <v>5236</v>
      </c>
      <c r="AH46" s="650" t="s">
        <v>5303</v>
      </c>
    </row>
    <row r="47" spans="1:34" s="649" customFormat="1" ht="207" customHeight="1">
      <c r="A47" s="650" t="s">
        <v>5304</v>
      </c>
      <c r="B47" s="650" t="s">
        <v>4949</v>
      </c>
      <c r="C47" s="650" t="s">
        <v>4948</v>
      </c>
      <c r="D47" s="650" t="s">
        <v>5305</v>
      </c>
      <c r="E47" s="649" t="s">
        <v>5306</v>
      </c>
      <c r="F47" s="674" t="s">
        <v>5747</v>
      </c>
      <c r="G47" s="710"/>
      <c r="H47" s="650" t="s">
        <v>5236</v>
      </c>
      <c r="I47" s="650" t="s">
        <v>4911</v>
      </c>
      <c r="J47" s="650" t="s">
        <v>4911</v>
      </c>
      <c r="K47" s="650" t="s">
        <v>4911</v>
      </c>
      <c r="L47" s="650" t="s">
        <v>5154</v>
      </c>
      <c r="M47" s="650" t="s">
        <v>5236</v>
      </c>
      <c r="N47" s="650" t="s">
        <v>5236</v>
      </c>
      <c r="O47" s="651" t="s">
        <v>5236</v>
      </c>
      <c r="P47" s="651" t="s">
        <v>5236</v>
      </c>
      <c r="Q47" s="651" t="s">
        <v>5154</v>
      </c>
      <c r="R47" s="650" t="s">
        <v>5307</v>
      </c>
      <c r="S47" s="650" t="s">
        <v>5307</v>
      </c>
      <c r="T47" s="649" t="s">
        <v>5239</v>
      </c>
      <c r="U47" s="649" t="s">
        <v>5273</v>
      </c>
      <c r="V47" s="650" t="s">
        <v>5296</v>
      </c>
      <c r="W47" s="650" t="s">
        <v>5308</v>
      </c>
      <c r="X47" s="649" t="s">
        <v>4916</v>
      </c>
      <c r="Y47" s="649" t="s">
        <v>4916</v>
      </c>
      <c r="Z47" s="649" t="s">
        <v>4916</v>
      </c>
      <c r="AA47" s="650" t="s">
        <v>4916</v>
      </c>
      <c r="AB47" s="649" t="s">
        <v>4916</v>
      </c>
      <c r="AC47" s="649" t="s">
        <v>4916</v>
      </c>
      <c r="AD47" s="655" t="s">
        <v>5154</v>
      </c>
      <c r="AE47" s="649" t="s">
        <v>4916</v>
      </c>
      <c r="AF47" s="649" t="s">
        <v>4916</v>
      </c>
      <c r="AG47" s="649" t="s">
        <v>4916</v>
      </c>
      <c r="AH47" s="650" t="s">
        <v>5154</v>
      </c>
    </row>
    <row r="48" spans="1:34" s="649" customFormat="1" ht="207" customHeight="1">
      <c r="A48" s="650" t="s">
        <v>5309</v>
      </c>
      <c r="B48" s="650" t="s">
        <v>4949</v>
      </c>
      <c r="C48" s="650" t="s">
        <v>4948</v>
      </c>
      <c r="D48" s="650" t="s">
        <v>5310</v>
      </c>
      <c r="E48" s="649" t="s">
        <v>5015</v>
      </c>
      <c r="F48" s="674" t="s">
        <v>5748</v>
      </c>
      <c r="G48" s="674"/>
      <c r="H48" s="650" t="s">
        <v>5236</v>
      </c>
      <c r="I48" s="650" t="s">
        <v>5236</v>
      </c>
      <c r="J48" s="650" t="s">
        <v>5236</v>
      </c>
      <c r="K48" s="650" t="s">
        <v>5236</v>
      </c>
      <c r="L48" s="650" t="s">
        <v>5154</v>
      </c>
      <c r="M48" s="650" t="s">
        <v>5236</v>
      </c>
      <c r="N48" s="650" t="s">
        <v>5236</v>
      </c>
      <c r="O48" s="651" t="s">
        <v>5236</v>
      </c>
      <c r="P48" s="651" t="s">
        <v>5236</v>
      </c>
      <c r="Q48" s="651" t="s">
        <v>5154</v>
      </c>
      <c r="R48" s="650" t="s">
        <v>5311</v>
      </c>
      <c r="S48" s="650" t="s">
        <v>5312</v>
      </c>
      <c r="T48" s="649" t="s">
        <v>5154</v>
      </c>
      <c r="U48" s="649" t="s">
        <v>5313</v>
      </c>
      <c r="V48" s="650" t="s">
        <v>5296</v>
      </c>
      <c r="W48" s="650" t="s">
        <v>5216</v>
      </c>
      <c r="X48" s="649" t="s">
        <v>4916</v>
      </c>
      <c r="Y48" s="649" t="s">
        <v>4916</v>
      </c>
      <c r="Z48" s="649" t="s">
        <v>4916</v>
      </c>
      <c r="AA48" s="650" t="s">
        <v>4916</v>
      </c>
      <c r="AB48" s="649" t="s">
        <v>4916</v>
      </c>
      <c r="AC48" s="649" t="s">
        <v>4916</v>
      </c>
      <c r="AD48" s="655" t="s">
        <v>5154</v>
      </c>
      <c r="AE48" s="649" t="s">
        <v>4916</v>
      </c>
      <c r="AF48" s="649" t="s">
        <v>4916</v>
      </c>
      <c r="AG48" s="649" t="s">
        <v>4916</v>
      </c>
      <c r="AH48" s="650" t="s">
        <v>5314</v>
      </c>
    </row>
    <row r="49" spans="1:34" s="649" customFormat="1" ht="207" customHeight="1">
      <c r="A49" s="650" t="s">
        <v>5315</v>
      </c>
      <c r="B49" s="650" t="s">
        <v>4949</v>
      </c>
      <c r="C49" s="650" t="s">
        <v>4909</v>
      </c>
      <c r="D49" s="650" t="s">
        <v>5316</v>
      </c>
      <c r="E49" s="649" t="s">
        <v>5317</v>
      </c>
      <c r="F49" s="674" t="s">
        <v>5749</v>
      </c>
      <c r="G49" s="710"/>
      <c r="H49" s="650" t="s">
        <v>5236</v>
      </c>
      <c r="I49" s="650" t="s">
        <v>5236</v>
      </c>
      <c r="J49" s="650" t="s">
        <v>5236</v>
      </c>
      <c r="K49" s="650" t="s">
        <v>5236</v>
      </c>
      <c r="L49" s="650" t="s">
        <v>5154</v>
      </c>
      <c r="M49" s="650" t="s">
        <v>5236</v>
      </c>
      <c r="N49" s="650" t="s">
        <v>5236</v>
      </c>
      <c r="O49" s="651" t="s">
        <v>5236</v>
      </c>
      <c r="P49" s="651" t="s">
        <v>5236</v>
      </c>
      <c r="Q49" s="651" t="s">
        <v>5154</v>
      </c>
      <c r="R49" s="650" t="s">
        <v>5318</v>
      </c>
      <c r="S49" s="650" t="s">
        <v>4968</v>
      </c>
      <c r="T49" s="649" t="s">
        <v>5239</v>
      </c>
      <c r="U49" s="649" t="s">
        <v>5273</v>
      </c>
      <c r="V49" s="650" t="s">
        <v>5319</v>
      </c>
      <c r="W49" s="650" t="s">
        <v>5320</v>
      </c>
      <c r="X49" s="649" t="s">
        <v>4916</v>
      </c>
      <c r="Y49" s="649" t="s">
        <v>4916</v>
      </c>
      <c r="Z49" s="649" t="s">
        <v>4916</v>
      </c>
      <c r="AA49" s="650" t="s">
        <v>4916</v>
      </c>
      <c r="AB49" s="649" t="s">
        <v>4916</v>
      </c>
      <c r="AC49" s="649" t="s">
        <v>4916</v>
      </c>
      <c r="AD49" s="655" t="s">
        <v>5154</v>
      </c>
      <c r="AE49" s="649" t="s">
        <v>4916</v>
      </c>
      <c r="AF49" s="649" t="s">
        <v>4916</v>
      </c>
      <c r="AG49" s="649" t="s">
        <v>4916</v>
      </c>
      <c r="AH49" s="650" t="s">
        <v>5218</v>
      </c>
    </row>
    <row r="50" spans="1:34" s="649" customFormat="1" ht="207" customHeight="1">
      <c r="A50" s="650" t="s">
        <v>5321</v>
      </c>
      <c r="B50" s="650" t="s">
        <v>4949</v>
      </c>
      <c r="C50" s="650" t="s">
        <v>4923</v>
      </c>
      <c r="D50" s="650" t="s">
        <v>5322</v>
      </c>
      <c r="E50" s="649" t="s">
        <v>5323</v>
      </c>
      <c r="F50" s="674" t="s">
        <v>5750</v>
      </c>
      <c r="G50" s="710"/>
      <c r="H50" s="650" t="s">
        <v>5236</v>
      </c>
      <c r="I50" s="650" t="s">
        <v>5236</v>
      </c>
      <c r="J50" s="650" t="s">
        <v>5236</v>
      </c>
      <c r="K50" s="650" t="s">
        <v>5236</v>
      </c>
      <c r="L50" s="650" t="s">
        <v>5154</v>
      </c>
      <c r="M50" s="650" t="s">
        <v>5236</v>
      </c>
      <c r="N50" s="650" t="s">
        <v>5236</v>
      </c>
      <c r="O50" s="651" t="s">
        <v>5236</v>
      </c>
      <c r="P50" s="651" t="s">
        <v>5236</v>
      </c>
      <c r="Q50" s="651" t="s">
        <v>5154</v>
      </c>
      <c r="R50" s="650" t="s">
        <v>5324</v>
      </c>
      <c r="S50" s="650" t="s">
        <v>5325</v>
      </c>
      <c r="T50" s="649" t="s">
        <v>5239</v>
      </c>
      <c r="U50" s="649" t="s">
        <v>5273</v>
      </c>
      <c r="V50" s="650" t="s">
        <v>5296</v>
      </c>
      <c r="W50" s="650" t="s">
        <v>5326</v>
      </c>
      <c r="X50" s="649" t="s">
        <v>4916</v>
      </c>
      <c r="Y50" s="649" t="s">
        <v>4916</v>
      </c>
      <c r="Z50" s="649" t="s">
        <v>4916</v>
      </c>
      <c r="AA50" s="650" t="s">
        <v>4916</v>
      </c>
      <c r="AB50" s="649" t="s">
        <v>4916</v>
      </c>
      <c r="AC50" s="649" t="s">
        <v>4916</v>
      </c>
      <c r="AD50" s="655" t="s">
        <v>5154</v>
      </c>
      <c r="AE50" s="649" t="s">
        <v>4916</v>
      </c>
      <c r="AF50" s="649" t="s">
        <v>4916</v>
      </c>
      <c r="AG50" s="649" t="s">
        <v>4916</v>
      </c>
      <c r="AH50" s="650" t="s">
        <v>5154</v>
      </c>
    </row>
    <row r="51" spans="1:34" s="649" customFormat="1" ht="207" customHeight="1">
      <c r="A51" s="650" t="s">
        <v>5327</v>
      </c>
      <c r="B51" s="650" t="s">
        <v>5328</v>
      </c>
      <c r="C51" s="650" t="s">
        <v>4948</v>
      </c>
      <c r="D51" s="650" t="s">
        <v>5329</v>
      </c>
      <c r="E51" s="649" t="s">
        <v>5330</v>
      </c>
      <c r="F51" s="674" t="s">
        <v>5751</v>
      </c>
      <c r="G51" s="710"/>
      <c r="H51" s="650" t="s">
        <v>5236</v>
      </c>
      <c r="I51" s="650" t="s">
        <v>5236</v>
      </c>
      <c r="J51" s="650" t="s">
        <v>5236</v>
      </c>
      <c r="K51" s="650" t="s">
        <v>5236</v>
      </c>
      <c r="L51" s="650" t="s">
        <v>5236</v>
      </c>
      <c r="M51" s="650" t="s">
        <v>5236</v>
      </c>
      <c r="N51" s="650" t="s">
        <v>5236</v>
      </c>
      <c r="O51" s="651" t="s">
        <v>5236</v>
      </c>
      <c r="P51" s="651" t="s">
        <v>5236</v>
      </c>
      <c r="Q51" s="651" t="s">
        <v>5154</v>
      </c>
      <c r="R51" s="650" t="s">
        <v>5331</v>
      </c>
      <c r="S51" s="650" t="s">
        <v>5332</v>
      </c>
      <c r="T51" s="649" t="s">
        <v>225</v>
      </c>
      <c r="U51" s="649" t="s">
        <v>5154</v>
      </c>
      <c r="V51" s="650" t="s">
        <v>5154</v>
      </c>
      <c r="W51" s="650" t="s">
        <v>5154</v>
      </c>
      <c r="X51" s="649" t="s">
        <v>5236</v>
      </c>
      <c r="Y51" s="649" t="s">
        <v>4916</v>
      </c>
      <c r="Z51" s="649" t="s">
        <v>4916</v>
      </c>
      <c r="AA51" s="650" t="s">
        <v>4916</v>
      </c>
      <c r="AB51" s="649" t="s">
        <v>4916</v>
      </c>
      <c r="AC51" s="649" t="s">
        <v>4916</v>
      </c>
      <c r="AD51" s="655" t="s">
        <v>5154</v>
      </c>
      <c r="AE51" s="649" t="s">
        <v>4916</v>
      </c>
      <c r="AF51" s="649" t="s">
        <v>4916</v>
      </c>
      <c r="AG51" s="649" t="s">
        <v>4916</v>
      </c>
      <c r="AH51" s="650" t="s">
        <v>5154</v>
      </c>
    </row>
    <row r="52" spans="1:34" s="649" customFormat="1" ht="207" customHeight="1">
      <c r="A52" s="650" t="s">
        <v>5333</v>
      </c>
      <c r="B52" s="650" t="s">
        <v>5334</v>
      </c>
      <c r="C52" s="650" t="s">
        <v>4923</v>
      </c>
      <c r="D52" s="650" t="s">
        <v>5335</v>
      </c>
      <c r="E52" s="649" t="s">
        <v>5336</v>
      </c>
      <c r="F52" s="674" t="s">
        <v>5752</v>
      </c>
      <c r="G52" s="710"/>
      <c r="H52" s="649" t="s">
        <v>5236</v>
      </c>
      <c r="I52" s="649" t="s">
        <v>5236</v>
      </c>
      <c r="J52" s="649" t="s">
        <v>5236</v>
      </c>
      <c r="K52" s="649" t="s">
        <v>5236</v>
      </c>
      <c r="L52" s="649" t="s">
        <v>5154</v>
      </c>
      <c r="M52" s="649" t="s">
        <v>5236</v>
      </c>
      <c r="N52" s="649" t="s">
        <v>5236</v>
      </c>
      <c r="O52" s="660" t="s">
        <v>5236</v>
      </c>
      <c r="P52" s="660" t="s">
        <v>5236</v>
      </c>
      <c r="Q52" s="660" t="s">
        <v>5154</v>
      </c>
      <c r="R52" s="650" t="s">
        <v>5337</v>
      </c>
      <c r="S52" s="650" t="s">
        <v>5338</v>
      </c>
      <c r="T52" s="649" t="s">
        <v>5239</v>
      </c>
      <c r="U52" s="649" t="s">
        <v>5273</v>
      </c>
      <c r="V52" s="650" t="s">
        <v>5339</v>
      </c>
      <c r="W52" s="650" t="s">
        <v>5340</v>
      </c>
      <c r="X52" s="649" t="s">
        <v>4916</v>
      </c>
      <c r="Y52" s="649" t="s">
        <v>4916</v>
      </c>
      <c r="Z52" s="649" t="s">
        <v>4916</v>
      </c>
      <c r="AA52" s="650" t="s">
        <v>4916</v>
      </c>
      <c r="AB52" s="649" t="s">
        <v>4916</v>
      </c>
      <c r="AC52" s="649" t="s">
        <v>4916</v>
      </c>
      <c r="AD52" s="655" t="s">
        <v>5154</v>
      </c>
      <c r="AE52" s="649" t="s">
        <v>4916</v>
      </c>
      <c r="AF52" s="649" t="s">
        <v>4916</v>
      </c>
      <c r="AG52" s="649" t="s">
        <v>4916</v>
      </c>
      <c r="AH52" s="650" t="s">
        <v>5341</v>
      </c>
    </row>
    <row r="53" spans="1:34" s="649" customFormat="1" ht="207" customHeight="1">
      <c r="A53" s="650" t="s">
        <v>5342</v>
      </c>
      <c r="B53" s="650" t="s">
        <v>5343</v>
      </c>
      <c r="C53" s="650" t="s">
        <v>4923</v>
      </c>
      <c r="D53" s="650" t="s">
        <v>5344</v>
      </c>
      <c r="E53" s="649" t="s">
        <v>5345</v>
      </c>
      <c r="F53" s="674" t="s">
        <v>5753</v>
      </c>
      <c r="G53" s="710"/>
      <c r="H53" s="650" t="s">
        <v>5236</v>
      </c>
      <c r="I53" s="650" t="s">
        <v>5236</v>
      </c>
      <c r="J53" s="650" t="s">
        <v>5236</v>
      </c>
      <c r="K53" s="650" t="s">
        <v>5236</v>
      </c>
      <c r="L53" s="650" t="s">
        <v>5154</v>
      </c>
      <c r="M53" s="650" t="s">
        <v>5236</v>
      </c>
      <c r="N53" s="650" t="s">
        <v>5236</v>
      </c>
      <c r="O53" s="651" t="s">
        <v>5236</v>
      </c>
      <c r="P53" s="651" t="s">
        <v>5236</v>
      </c>
      <c r="Q53" s="651" t="s">
        <v>5154</v>
      </c>
      <c r="R53" s="650" t="s">
        <v>5346</v>
      </c>
      <c r="S53" s="650" t="s">
        <v>5347</v>
      </c>
      <c r="T53" s="649" t="s">
        <v>5154</v>
      </c>
      <c r="U53" s="649" t="s">
        <v>5348</v>
      </c>
      <c r="V53" s="650" t="s">
        <v>5154</v>
      </c>
      <c r="W53" s="650" t="s">
        <v>5154</v>
      </c>
      <c r="X53" s="649" t="s">
        <v>4916</v>
      </c>
      <c r="Y53" s="649" t="s">
        <v>4916</v>
      </c>
      <c r="Z53" s="649" t="s">
        <v>4916</v>
      </c>
      <c r="AA53" s="650" t="s">
        <v>4916</v>
      </c>
      <c r="AB53" s="649" t="s">
        <v>4916</v>
      </c>
      <c r="AC53" s="649" t="s">
        <v>4916</v>
      </c>
      <c r="AD53" s="655" t="s">
        <v>5154</v>
      </c>
      <c r="AE53" s="649" t="s">
        <v>4916</v>
      </c>
      <c r="AF53" s="649" t="s">
        <v>4916</v>
      </c>
      <c r="AG53" s="649" t="s">
        <v>4916</v>
      </c>
      <c r="AH53" s="650" t="s">
        <v>5349</v>
      </c>
    </row>
    <row r="54" spans="1:34" s="649" customFormat="1" ht="207" customHeight="1">
      <c r="A54" s="650" t="s">
        <v>5350</v>
      </c>
      <c r="B54" s="650" t="s">
        <v>4949</v>
      </c>
      <c r="C54" s="650" t="s">
        <v>4909</v>
      </c>
      <c r="D54" s="650" t="s">
        <v>5351</v>
      </c>
      <c r="E54" s="649" t="s">
        <v>5352</v>
      </c>
      <c r="F54" s="674" t="s">
        <v>5754</v>
      </c>
      <c r="G54" s="710"/>
      <c r="H54" s="650" t="s">
        <v>5236</v>
      </c>
      <c r="I54" s="650" t="s">
        <v>5236</v>
      </c>
      <c r="J54" s="650" t="s">
        <v>5236</v>
      </c>
      <c r="K54" s="650" t="s">
        <v>5253</v>
      </c>
      <c r="L54" s="650" t="s">
        <v>5154</v>
      </c>
      <c r="M54" s="650" t="s">
        <v>5236</v>
      </c>
      <c r="N54" s="650" t="s">
        <v>5236</v>
      </c>
      <c r="O54" s="651" t="s">
        <v>5236</v>
      </c>
      <c r="P54" s="651" t="s">
        <v>5236</v>
      </c>
      <c r="Q54" s="651" t="s">
        <v>5154</v>
      </c>
      <c r="R54" s="650" t="s">
        <v>5353</v>
      </c>
      <c r="S54" s="650" t="s">
        <v>5354</v>
      </c>
      <c r="T54" s="649" t="s">
        <v>5239</v>
      </c>
      <c r="U54" s="649" t="s">
        <v>5273</v>
      </c>
      <c r="V54" s="650" t="s">
        <v>5355</v>
      </c>
      <c r="W54" s="650" t="s">
        <v>5356</v>
      </c>
      <c r="X54" s="655" t="s">
        <v>4916</v>
      </c>
      <c r="Y54" s="655" t="s">
        <v>4916</v>
      </c>
      <c r="Z54" s="655" t="s">
        <v>4916</v>
      </c>
      <c r="AA54" s="654" t="s">
        <v>4916</v>
      </c>
      <c r="AB54" s="655" t="s">
        <v>4916</v>
      </c>
      <c r="AC54" s="655" t="s">
        <v>4916</v>
      </c>
      <c r="AD54" s="655" t="s">
        <v>5154</v>
      </c>
      <c r="AE54" s="655" t="s">
        <v>4916</v>
      </c>
      <c r="AF54" s="655" t="s">
        <v>4916</v>
      </c>
      <c r="AG54" s="655" t="s">
        <v>4916</v>
      </c>
      <c r="AH54" s="654" t="s">
        <v>5154</v>
      </c>
    </row>
    <row r="55" spans="1:34" s="649" customFormat="1" ht="207" customHeight="1">
      <c r="A55" s="650" t="s">
        <v>5357</v>
      </c>
      <c r="B55" s="650" t="s">
        <v>5358</v>
      </c>
      <c r="C55" s="650" t="s">
        <v>4948</v>
      </c>
      <c r="D55" s="650" t="s">
        <v>5359</v>
      </c>
      <c r="E55" s="649" t="s">
        <v>5306</v>
      </c>
      <c r="F55" s="674" t="s">
        <v>5755</v>
      </c>
      <c r="G55" s="710"/>
      <c r="H55" s="650" t="s">
        <v>5236</v>
      </c>
      <c r="I55" s="650" t="s">
        <v>5236</v>
      </c>
      <c r="J55" s="650" t="s">
        <v>5236</v>
      </c>
      <c r="K55" s="650" t="s">
        <v>5236</v>
      </c>
      <c r="L55" s="650" t="s">
        <v>5154</v>
      </c>
      <c r="M55" s="650" t="s">
        <v>5236</v>
      </c>
      <c r="N55" s="650" t="s">
        <v>5236</v>
      </c>
      <c r="O55" s="651" t="s">
        <v>5236</v>
      </c>
      <c r="P55" s="651" t="s">
        <v>5236</v>
      </c>
      <c r="Q55" s="651" t="s">
        <v>5154</v>
      </c>
      <c r="R55" s="650" t="s">
        <v>5360</v>
      </c>
      <c r="S55" s="650" t="s">
        <v>5361</v>
      </c>
      <c r="T55" s="649" t="s">
        <v>5239</v>
      </c>
      <c r="U55" s="649" t="s">
        <v>5257</v>
      </c>
      <c r="V55" s="658" t="s">
        <v>5362</v>
      </c>
      <c r="W55" s="650" t="s">
        <v>5363</v>
      </c>
      <c r="X55" s="655" t="s">
        <v>4916</v>
      </c>
      <c r="Y55" s="655" t="s">
        <v>4916</v>
      </c>
      <c r="Z55" s="655" t="s">
        <v>4916</v>
      </c>
      <c r="AA55" s="654" t="s">
        <v>4916</v>
      </c>
      <c r="AB55" s="655" t="s">
        <v>4916</v>
      </c>
      <c r="AC55" s="655" t="s">
        <v>4916</v>
      </c>
      <c r="AD55" s="655" t="s">
        <v>5154</v>
      </c>
      <c r="AE55" s="655" t="s">
        <v>4916</v>
      </c>
      <c r="AF55" s="655" t="s">
        <v>4916</v>
      </c>
      <c r="AG55" s="655" t="s">
        <v>4916</v>
      </c>
      <c r="AH55" s="650" t="s">
        <v>5154</v>
      </c>
    </row>
    <row r="56" spans="1:34" s="649" customFormat="1" ht="207" customHeight="1">
      <c r="A56" s="650" t="s">
        <v>5364</v>
      </c>
      <c r="B56" s="650" t="s">
        <v>5365</v>
      </c>
      <c r="C56" s="650" t="s">
        <v>4909</v>
      </c>
      <c r="D56" s="650" t="s">
        <v>5366</v>
      </c>
      <c r="E56" s="649" t="s">
        <v>5367</v>
      </c>
      <c r="F56" s="674" t="s">
        <v>5756</v>
      </c>
      <c r="G56" s="710"/>
      <c r="H56" s="650" t="s">
        <v>5236</v>
      </c>
      <c r="I56" s="650" t="s">
        <v>5236</v>
      </c>
      <c r="J56" s="650" t="s">
        <v>5236</v>
      </c>
      <c r="K56" s="650" t="s">
        <v>5236</v>
      </c>
      <c r="L56" s="650" t="s">
        <v>5154</v>
      </c>
      <c r="M56" s="650" t="s">
        <v>5236</v>
      </c>
      <c r="N56" s="650" t="s">
        <v>5236</v>
      </c>
      <c r="O56" s="651" t="s">
        <v>5236</v>
      </c>
      <c r="P56" s="651" t="s">
        <v>5236</v>
      </c>
      <c r="Q56" s="651" t="s">
        <v>5154</v>
      </c>
      <c r="R56" s="650" t="s">
        <v>5368</v>
      </c>
      <c r="S56" s="650" t="s">
        <v>5369</v>
      </c>
      <c r="T56" s="649" t="s">
        <v>5154</v>
      </c>
      <c r="U56" s="649" t="s">
        <v>5370</v>
      </c>
      <c r="V56" s="650" t="s">
        <v>5223</v>
      </c>
      <c r="W56" s="650" t="s">
        <v>5371</v>
      </c>
      <c r="X56" s="655" t="s">
        <v>4916</v>
      </c>
      <c r="Y56" s="655" t="s">
        <v>5236</v>
      </c>
      <c r="Z56" s="655" t="s">
        <v>4916</v>
      </c>
      <c r="AA56" s="654" t="s">
        <v>4916</v>
      </c>
      <c r="AB56" s="655" t="s">
        <v>4916</v>
      </c>
      <c r="AC56" s="655" t="s">
        <v>4916</v>
      </c>
      <c r="AD56" s="655" t="s">
        <v>5154</v>
      </c>
      <c r="AE56" s="655" t="s">
        <v>4916</v>
      </c>
      <c r="AF56" s="655" t="s">
        <v>4916</v>
      </c>
      <c r="AG56" s="655" t="s">
        <v>4916</v>
      </c>
      <c r="AH56" s="650" t="s">
        <v>5154</v>
      </c>
    </row>
    <row r="57" spans="1:34" s="649" customFormat="1" ht="207" customHeight="1">
      <c r="A57" s="650" t="s">
        <v>5372</v>
      </c>
      <c r="B57" s="650" t="s">
        <v>4949</v>
      </c>
      <c r="C57" s="650" t="s">
        <v>4923</v>
      </c>
      <c r="D57" s="650" t="s">
        <v>5373</v>
      </c>
      <c r="E57" s="649" t="s">
        <v>5374</v>
      </c>
      <c r="F57" s="674" t="s">
        <v>5757</v>
      </c>
      <c r="G57" s="710"/>
      <c r="H57" s="650" t="s">
        <v>5236</v>
      </c>
      <c r="I57" s="650" t="s">
        <v>5236</v>
      </c>
      <c r="J57" s="650" t="s">
        <v>5236</v>
      </c>
      <c r="K57" s="650" t="s">
        <v>5236</v>
      </c>
      <c r="L57" s="650" t="s">
        <v>5154</v>
      </c>
      <c r="M57" s="650" t="s">
        <v>5236</v>
      </c>
      <c r="N57" s="650" t="s">
        <v>5236</v>
      </c>
      <c r="O57" s="651" t="s">
        <v>5236</v>
      </c>
      <c r="P57" s="651" t="s">
        <v>5236</v>
      </c>
      <c r="Q57" s="651" t="s">
        <v>5154</v>
      </c>
      <c r="R57" s="650" t="s">
        <v>5318</v>
      </c>
      <c r="S57" s="650" t="s">
        <v>4968</v>
      </c>
      <c r="T57" s="649" t="s">
        <v>5239</v>
      </c>
      <c r="U57" s="649" t="s">
        <v>5273</v>
      </c>
      <c r="V57" s="650" t="s">
        <v>5223</v>
      </c>
      <c r="W57" s="650" t="s">
        <v>5154</v>
      </c>
      <c r="X57" s="655" t="s">
        <v>4916</v>
      </c>
      <c r="Y57" s="655" t="s">
        <v>4916</v>
      </c>
      <c r="Z57" s="655" t="s">
        <v>4916</v>
      </c>
      <c r="AA57" s="654" t="s">
        <v>4916</v>
      </c>
      <c r="AB57" s="655" t="s">
        <v>4916</v>
      </c>
      <c r="AC57" s="655" t="s">
        <v>4916</v>
      </c>
      <c r="AD57" s="655" t="s">
        <v>5154</v>
      </c>
      <c r="AE57" s="655" t="s">
        <v>4916</v>
      </c>
      <c r="AF57" s="655" t="s">
        <v>4916</v>
      </c>
      <c r="AG57" s="655" t="s">
        <v>4916</v>
      </c>
      <c r="AH57" s="650" t="s">
        <v>5154</v>
      </c>
    </row>
    <row r="58" spans="1:34" s="649" customFormat="1" ht="207" customHeight="1">
      <c r="A58" s="650" t="s">
        <v>5375</v>
      </c>
      <c r="B58" s="650" t="s">
        <v>5376</v>
      </c>
      <c r="C58" s="650" t="s">
        <v>4923</v>
      </c>
      <c r="D58" s="650" t="s">
        <v>5377</v>
      </c>
      <c r="E58" s="649" t="s">
        <v>5378</v>
      </c>
      <c r="F58" s="674" t="s">
        <v>5758</v>
      </c>
      <c r="G58" s="674"/>
      <c r="H58" s="650" t="s">
        <v>5236</v>
      </c>
      <c r="I58" s="650" t="s">
        <v>5236</v>
      </c>
      <c r="J58" s="650" t="s">
        <v>5236</v>
      </c>
      <c r="K58" s="650" t="s">
        <v>5236</v>
      </c>
      <c r="L58" s="650" t="s">
        <v>5154</v>
      </c>
      <c r="M58" s="650" t="s">
        <v>5236</v>
      </c>
      <c r="N58" s="650" t="s">
        <v>5236</v>
      </c>
      <c r="O58" s="651" t="s">
        <v>5236</v>
      </c>
      <c r="P58" s="651" t="s">
        <v>5236</v>
      </c>
      <c r="Q58" s="651" t="s">
        <v>5154</v>
      </c>
      <c r="R58" s="650" t="s">
        <v>5379</v>
      </c>
      <c r="S58" s="650" t="s">
        <v>5380</v>
      </c>
      <c r="T58" s="649" t="s">
        <v>5239</v>
      </c>
      <c r="U58" s="649" t="s">
        <v>5273</v>
      </c>
      <c r="V58" s="650" t="s">
        <v>5381</v>
      </c>
      <c r="W58" s="650" t="s">
        <v>5154</v>
      </c>
      <c r="X58" s="655" t="s">
        <v>4916</v>
      </c>
      <c r="Y58" s="655" t="s">
        <v>4916</v>
      </c>
      <c r="Z58" s="655" t="s">
        <v>4916</v>
      </c>
      <c r="AA58" s="654" t="s">
        <v>4916</v>
      </c>
      <c r="AB58" s="655" t="s">
        <v>4916</v>
      </c>
      <c r="AC58" s="655" t="s">
        <v>4916</v>
      </c>
      <c r="AD58" s="655" t="s">
        <v>5154</v>
      </c>
      <c r="AE58" s="655" t="s">
        <v>4916</v>
      </c>
      <c r="AF58" s="655" t="s">
        <v>4916</v>
      </c>
      <c r="AG58" s="655" t="s">
        <v>4916</v>
      </c>
      <c r="AH58" s="650" t="s">
        <v>5154</v>
      </c>
    </row>
    <row r="59" spans="1:34" s="649" customFormat="1" ht="207" customHeight="1">
      <c r="A59" s="650" t="s">
        <v>5382</v>
      </c>
      <c r="B59" s="650" t="s">
        <v>5383</v>
      </c>
      <c r="C59" s="650" t="s">
        <v>4909</v>
      </c>
      <c r="D59" s="650" t="s">
        <v>5384</v>
      </c>
      <c r="E59" s="649" t="s">
        <v>5385</v>
      </c>
      <c r="F59" s="674" t="s">
        <v>5759</v>
      </c>
      <c r="G59" s="710"/>
      <c r="H59" s="650" t="s">
        <v>5236</v>
      </c>
      <c r="I59" s="650" t="s">
        <v>5236</v>
      </c>
      <c r="J59" s="650" t="s">
        <v>5236</v>
      </c>
      <c r="K59" s="650" t="s">
        <v>5236</v>
      </c>
      <c r="L59" s="650" t="s">
        <v>5154</v>
      </c>
      <c r="M59" s="650" t="s">
        <v>5236</v>
      </c>
      <c r="N59" s="650" t="s">
        <v>5236</v>
      </c>
      <c r="O59" s="651" t="s">
        <v>5236</v>
      </c>
      <c r="P59" s="651" t="s">
        <v>5236</v>
      </c>
      <c r="Q59" s="651" t="s">
        <v>5154</v>
      </c>
      <c r="R59" s="650" t="s">
        <v>5386</v>
      </c>
      <c r="S59" s="650" t="s">
        <v>5387</v>
      </c>
      <c r="T59" s="649" t="s">
        <v>5239</v>
      </c>
      <c r="U59" s="649" t="s">
        <v>5273</v>
      </c>
      <c r="V59" s="650" t="s">
        <v>5388</v>
      </c>
      <c r="W59" s="650" t="s">
        <v>5389</v>
      </c>
      <c r="X59" s="655" t="s">
        <v>4916</v>
      </c>
      <c r="Y59" s="655" t="s">
        <v>4916</v>
      </c>
      <c r="Z59" s="655" t="s">
        <v>4916</v>
      </c>
      <c r="AA59" s="654" t="s">
        <v>4916</v>
      </c>
      <c r="AB59" s="655" t="s">
        <v>4916</v>
      </c>
      <c r="AC59" s="655" t="s">
        <v>4916</v>
      </c>
      <c r="AD59" s="655" t="s">
        <v>5154</v>
      </c>
      <c r="AE59" s="655" t="s">
        <v>4916</v>
      </c>
      <c r="AF59" s="655" t="s">
        <v>4916</v>
      </c>
      <c r="AG59" s="655" t="s">
        <v>4916</v>
      </c>
      <c r="AH59" s="650" t="s">
        <v>5390</v>
      </c>
    </row>
    <row r="60" spans="1:34" s="649" customFormat="1" ht="207" customHeight="1">
      <c r="A60" s="650" t="s">
        <v>5391</v>
      </c>
      <c r="B60" s="650" t="s">
        <v>4949</v>
      </c>
      <c r="C60" s="650" t="s">
        <v>4923</v>
      </c>
      <c r="D60" s="650" t="s">
        <v>5392</v>
      </c>
      <c r="E60" s="649" t="s">
        <v>5393</v>
      </c>
      <c r="F60" s="674" t="s">
        <v>5760</v>
      </c>
      <c r="G60" s="710"/>
      <c r="H60" s="650" t="s">
        <v>5236</v>
      </c>
      <c r="I60" s="650" t="s">
        <v>5236</v>
      </c>
      <c r="J60" s="650" t="s">
        <v>5236</v>
      </c>
      <c r="K60" s="650" t="s">
        <v>5236</v>
      </c>
      <c r="L60" s="650" t="s">
        <v>5154</v>
      </c>
      <c r="M60" s="650" t="s">
        <v>5236</v>
      </c>
      <c r="N60" s="650" t="s">
        <v>5236</v>
      </c>
      <c r="O60" s="651" t="s">
        <v>5236</v>
      </c>
      <c r="P60" s="651" t="s">
        <v>5236</v>
      </c>
      <c r="Q60" s="651" t="s">
        <v>5154</v>
      </c>
      <c r="R60" s="650" t="s">
        <v>5394</v>
      </c>
      <c r="S60" s="650" t="s">
        <v>5395</v>
      </c>
      <c r="T60" s="649" t="s">
        <v>5154</v>
      </c>
      <c r="U60" s="649" t="s">
        <v>5154</v>
      </c>
      <c r="V60" s="650" t="s">
        <v>5154</v>
      </c>
      <c r="W60" s="650" t="s">
        <v>5154</v>
      </c>
      <c r="X60" s="649" t="s">
        <v>5154</v>
      </c>
      <c r="Y60" s="649" t="s">
        <v>5154</v>
      </c>
      <c r="Z60" s="649" t="s">
        <v>5154</v>
      </c>
      <c r="AA60" s="650" t="s">
        <v>5154</v>
      </c>
      <c r="AB60" s="649" t="s">
        <v>5154</v>
      </c>
      <c r="AC60" s="649" t="s">
        <v>5154</v>
      </c>
      <c r="AD60" s="655" t="s">
        <v>5154</v>
      </c>
      <c r="AE60" s="649" t="s">
        <v>5154</v>
      </c>
      <c r="AF60" s="649" t="s">
        <v>5154</v>
      </c>
      <c r="AG60" s="649" t="s">
        <v>5154</v>
      </c>
      <c r="AH60" s="650" t="s">
        <v>5154</v>
      </c>
    </row>
    <row r="61" spans="1:34" s="649" customFormat="1" ht="207" customHeight="1">
      <c r="A61" s="650" t="s">
        <v>5396</v>
      </c>
      <c r="B61" s="650" t="s">
        <v>5328</v>
      </c>
      <c r="C61" s="650" t="s">
        <v>4948</v>
      </c>
      <c r="D61" s="650" t="s">
        <v>5329</v>
      </c>
      <c r="E61" s="649" t="s">
        <v>5330</v>
      </c>
      <c r="F61" s="674" t="s">
        <v>5761</v>
      </c>
      <c r="G61" s="710"/>
      <c r="H61" s="650" t="s">
        <v>5236</v>
      </c>
      <c r="I61" s="650" t="s">
        <v>5236</v>
      </c>
      <c r="J61" s="650" t="s">
        <v>5236</v>
      </c>
      <c r="K61" s="650" t="s">
        <v>5236</v>
      </c>
      <c r="L61" s="650" t="s">
        <v>5236</v>
      </c>
      <c r="M61" s="650" t="s">
        <v>5236</v>
      </c>
      <c r="N61" s="650" t="s">
        <v>5236</v>
      </c>
      <c r="O61" s="651" t="s">
        <v>5236</v>
      </c>
      <c r="P61" s="651" t="s">
        <v>5236</v>
      </c>
      <c r="Q61" s="651" t="s">
        <v>5154</v>
      </c>
      <c r="R61" s="650" t="s">
        <v>5397</v>
      </c>
      <c r="S61" s="650" t="s">
        <v>5398</v>
      </c>
      <c r="T61" s="649" t="s">
        <v>225</v>
      </c>
      <c r="U61" s="649" t="s">
        <v>5154</v>
      </c>
      <c r="V61" s="650" t="s">
        <v>5154</v>
      </c>
      <c r="W61" s="650" t="s">
        <v>5154</v>
      </c>
      <c r="X61" s="649" t="s">
        <v>5236</v>
      </c>
      <c r="Y61" s="649" t="s">
        <v>4916</v>
      </c>
      <c r="Z61" s="649" t="s">
        <v>5236</v>
      </c>
      <c r="AA61" s="650" t="s">
        <v>5236</v>
      </c>
      <c r="AB61" s="649" t="s">
        <v>5236</v>
      </c>
      <c r="AC61" s="649" t="s">
        <v>5236</v>
      </c>
      <c r="AD61" s="655" t="s">
        <v>5154</v>
      </c>
      <c r="AE61" s="649" t="s">
        <v>4916</v>
      </c>
      <c r="AF61" s="649" t="s">
        <v>4916</v>
      </c>
      <c r="AG61" s="649" t="s">
        <v>4916</v>
      </c>
      <c r="AH61" s="650" t="s">
        <v>5154</v>
      </c>
    </row>
    <row r="62" spans="1:34" s="649" customFormat="1" ht="207" customHeight="1">
      <c r="A62" s="650" t="s">
        <v>5399</v>
      </c>
      <c r="B62" s="650" t="s">
        <v>4949</v>
      </c>
      <c r="C62" s="650" t="s">
        <v>4923</v>
      </c>
      <c r="D62" s="650" t="s">
        <v>5400</v>
      </c>
      <c r="E62" s="649" t="s">
        <v>5015</v>
      </c>
      <c r="F62" s="674" t="s">
        <v>5762</v>
      </c>
      <c r="G62" s="710"/>
      <c r="H62" s="650" t="s">
        <v>5236</v>
      </c>
      <c r="I62" s="650" t="s">
        <v>5236</v>
      </c>
      <c r="J62" s="650" t="s">
        <v>5236</v>
      </c>
      <c r="K62" s="650" t="s">
        <v>5236</v>
      </c>
      <c r="L62" s="650" t="s">
        <v>5154</v>
      </c>
      <c r="M62" s="650" t="s">
        <v>5236</v>
      </c>
      <c r="N62" s="650" t="s">
        <v>5236</v>
      </c>
      <c r="O62" s="651" t="s">
        <v>5236</v>
      </c>
      <c r="P62" s="651" t="s">
        <v>5236</v>
      </c>
      <c r="Q62" s="651" t="s">
        <v>5154</v>
      </c>
      <c r="R62" s="650" t="s">
        <v>5401</v>
      </c>
      <c r="S62" s="650" t="s">
        <v>5402</v>
      </c>
      <c r="T62" s="649" t="s">
        <v>5239</v>
      </c>
      <c r="U62" s="649" t="s">
        <v>5273</v>
      </c>
      <c r="V62" s="650" t="s">
        <v>5403</v>
      </c>
      <c r="W62" s="650" t="s">
        <v>5216</v>
      </c>
      <c r="X62" s="655" t="s">
        <v>4916</v>
      </c>
      <c r="Y62" s="655" t="s">
        <v>4916</v>
      </c>
      <c r="Z62" s="655" t="s">
        <v>4916</v>
      </c>
      <c r="AA62" s="654" t="s">
        <v>4916</v>
      </c>
      <c r="AB62" s="655" t="s">
        <v>4916</v>
      </c>
      <c r="AC62" s="655" t="s">
        <v>4916</v>
      </c>
      <c r="AD62" s="655" t="s">
        <v>5154</v>
      </c>
      <c r="AE62" s="655" t="s">
        <v>4916</v>
      </c>
      <c r="AF62" s="655" t="s">
        <v>4916</v>
      </c>
      <c r="AG62" s="655" t="s">
        <v>4916</v>
      </c>
      <c r="AH62" s="650" t="s">
        <v>5154</v>
      </c>
    </row>
    <row r="63" spans="1:34" s="649" customFormat="1" ht="207" customHeight="1">
      <c r="A63" s="650" t="s">
        <v>5404</v>
      </c>
      <c r="B63" s="650" t="s">
        <v>5405</v>
      </c>
      <c r="C63" s="650" t="s">
        <v>4909</v>
      </c>
      <c r="D63" s="650" t="s">
        <v>5384</v>
      </c>
      <c r="E63" s="649" t="s">
        <v>5406</v>
      </c>
      <c r="F63" s="674" t="s">
        <v>5763</v>
      </c>
      <c r="G63" s="710"/>
      <c r="H63" s="650" t="s">
        <v>5236</v>
      </c>
      <c r="I63" s="650" t="s">
        <v>5236</v>
      </c>
      <c r="J63" s="650" t="s">
        <v>5236</v>
      </c>
      <c r="K63" s="650" t="s">
        <v>5236</v>
      </c>
      <c r="L63" s="650" t="s">
        <v>5154</v>
      </c>
      <c r="M63" s="650" t="s">
        <v>5236</v>
      </c>
      <c r="N63" s="650" t="s">
        <v>5236</v>
      </c>
      <c r="O63" s="651" t="s">
        <v>5236</v>
      </c>
      <c r="P63" s="651" t="s">
        <v>5236</v>
      </c>
      <c r="Q63" s="651" t="s">
        <v>5154</v>
      </c>
      <c r="R63" s="650" t="s">
        <v>5407</v>
      </c>
      <c r="S63" s="650" t="s">
        <v>5408</v>
      </c>
      <c r="T63" s="649" t="s">
        <v>5239</v>
      </c>
      <c r="U63" s="649" t="s">
        <v>5273</v>
      </c>
      <c r="V63" s="650" t="s">
        <v>5388</v>
      </c>
      <c r="W63" s="650" t="s">
        <v>5409</v>
      </c>
      <c r="X63" s="655" t="s">
        <v>4916</v>
      </c>
      <c r="Y63" s="655" t="s">
        <v>4916</v>
      </c>
      <c r="Z63" s="655" t="s">
        <v>4916</v>
      </c>
      <c r="AA63" s="654" t="s">
        <v>4916</v>
      </c>
      <c r="AB63" s="655" t="s">
        <v>4916</v>
      </c>
      <c r="AC63" s="655" t="s">
        <v>4916</v>
      </c>
      <c r="AD63" s="655" t="s">
        <v>5154</v>
      </c>
      <c r="AE63" s="655" t="s">
        <v>4916</v>
      </c>
      <c r="AF63" s="655" t="s">
        <v>4916</v>
      </c>
      <c r="AG63" s="655" t="s">
        <v>4916</v>
      </c>
      <c r="AH63" s="650" t="s">
        <v>5390</v>
      </c>
    </row>
    <row r="64" spans="1:34" s="649" customFormat="1" ht="207" customHeight="1">
      <c r="A64" s="650" t="s">
        <v>5410</v>
      </c>
      <c r="B64" s="650" t="s">
        <v>5358</v>
      </c>
      <c r="C64" s="650" t="s">
        <v>4948</v>
      </c>
      <c r="D64" s="650" t="s">
        <v>5359</v>
      </c>
      <c r="E64" s="649" t="s">
        <v>5306</v>
      </c>
      <c r="F64" s="674" t="s">
        <v>5764</v>
      </c>
      <c r="G64" s="710"/>
      <c r="H64" s="650" t="s">
        <v>5236</v>
      </c>
      <c r="I64" s="650" t="s">
        <v>5236</v>
      </c>
      <c r="J64" s="650" t="s">
        <v>5236</v>
      </c>
      <c r="K64" s="650" t="s">
        <v>5236</v>
      </c>
      <c r="L64" s="650" t="s">
        <v>5154</v>
      </c>
      <c r="M64" s="650" t="s">
        <v>5236</v>
      </c>
      <c r="N64" s="650" t="s">
        <v>5236</v>
      </c>
      <c r="O64" s="651" t="s">
        <v>5236</v>
      </c>
      <c r="P64" s="651" t="s">
        <v>5236</v>
      </c>
      <c r="Q64" s="651" t="s">
        <v>5154</v>
      </c>
      <c r="R64" s="650" t="s">
        <v>5411</v>
      </c>
      <c r="S64" s="650" t="s">
        <v>5412</v>
      </c>
      <c r="T64" s="649" t="s">
        <v>5239</v>
      </c>
      <c r="U64" s="649" t="s">
        <v>5257</v>
      </c>
      <c r="V64" s="658" t="s">
        <v>5362</v>
      </c>
      <c r="W64" s="650" t="s">
        <v>5363</v>
      </c>
      <c r="X64" s="655" t="s">
        <v>4916</v>
      </c>
      <c r="Y64" s="655" t="s">
        <v>4916</v>
      </c>
      <c r="Z64" s="655" t="s">
        <v>4916</v>
      </c>
      <c r="AA64" s="654" t="s">
        <v>4916</v>
      </c>
      <c r="AB64" s="655" t="s">
        <v>4916</v>
      </c>
      <c r="AC64" s="655" t="s">
        <v>4916</v>
      </c>
      <c r="AD64" s="655" t="s">
        <v>5154</v>
      </c>
      <c r="AE64" s="655" t="s">
        <v>4916</v>
      </c>
      <c r="AF64" s="655" t="s">
        <v>4916</v>
      </c>
      <c r="AG64" s="655" t="s">
        <v>4916</v>
      </c>
      <c r="AH64" s="650" t="s">
        <v>5154</v>
      </c>
    </row>
    <row r="65" spans="1:34" s="649" customFormat="1" ht="207" customHeight="1">
      <c r="A65" s="650" t="s">
        <v>5413</v>
      </c>
      <c r="B65" s="650" t="s">
        <v>5414</v>
      </c>
      <c r="C65" s="650" t="s">
        <v>4948</v>
      </c>
      <c r="D65" s="650" t="s">
        <v>5329</v>
      </c>
      <c r="E65" s="649" t="s">
        <v>5415</v>
      </c>
      <c r="F65" s="674" t="s">
        <v>5765</v>
      </c>
      <c r="G65" s="710"/>
      <c r="H65" s="650" t="s">
        <v>5236</v>
      </c>
      <c r="I65" s="650" t="s">
        <v>5236</v>
      </c>
      <c r="J65" s="650" t="s">
        <v>5236</v>
      </c>
      <c r="K65" s="650" t="s">
        <v>5236</v>
      </c>
      <c r="L65" s="650" t="s">
        <v>5236</v>
      </c>
      <c r="M65" s="650" t="s">
        <v>5236</v>
      </c>
      <c r="N65" s="650" t="s">
        <v>5236</v>
      </c>
      <c r="O65" s="651" t="s">
        <v>5236</v>
      </c>
      <c r="P65" s="651" t="s">
        <v>5236</v>
      </c>
      <c r="Q65" s="651" t="s">
        <v>5154</v>
      </c>
      <c r="R65" s="650" t="s">
        <v>5416</v>
      </c>
      <c r="S65" s="650" t="s">
        <v>5417</v>
      </c>
      <c r="T65" s="649" t="s">
        <v>5154</v>
      </c>
      <c r="U65" s="649" t="s">
        <v>5154</v>
      </c>
      <c r="V65" s="650" t="s">
        <v>5154</v>
      </c>
      <c r="W65" s="650" t="s">
        <v>5154</v>
      </c>
      <c r="X65" s="655" t="s">
        <v>4916</v>
      </c>
      <c r="Y65" s="655" t="s">
        <v>4916</v>
      </c>
      <c r="Z65" s="655" t="s">
        <v>4916</v>
      </c>
      <c r="AA65" s="654" t="s">
        <v>4916</v>
      </c>
      <c r="AB65" s="655" t="s">
        <v>4916</v>
      </c>
      <c r="AC65" s="655" t="s">
        <v>4916</v>
      </c>
      <c r="AD65" s="655" t="s">
        <v>5154</v>
      </c>
      <c r="AE65" s="655" t="s">
        <v>4916</v>
      </c>
      <c r="AF65" s="655" t="s">
        <v>4916</v>
      </c>
      <c r="AG65" s="655" t="s">
        <v>4916</v>
      </c>
      <c r="AH65" s="650" t="s">
        <v>5154</v>
      </c>
    </row>
    <row r="66" spans="1:34" s="649" customFormat="1" ht="207" customHeight="1">
      <c r="A66" s="650" t="s">
        <v>5418</v>
      </c>
      <c r="B66" s="650" t="s">
        <v>4949</v>
      </c>
      <c r="C66" s="650" t="s">
        <v>4923</v>
      </c>
      <c r="D66" s="650" t="s">
        <v>5419</v>
      </c>
      <c r="E66" s="649" t="s">
        <v>5015</v>
      </c>
      <c r="F66" s="674" t="s">
        <v>5766</v>
      </c>
      <c r="G66" s="710"/>
      <c r="H66" s="650" t="s">
        <v>5236</v>
      </c>
      <c r="I66" s="650" t="s">
        <v>5236</v>
      </c>
      <c r="J66" s="650" t="s">
        <v>5236</v>
      </c>
      <c r="K66" s="650" t="s">
        <v>5236</v>
      </c>
      <c r="L66" s="650" t="s">
        <v>5154</v>
      </c>
      <c r="M66" s="650" t="s">
        <v>5236</v>
      </c>
      <c r="N66" s="650" t="s">
        <v>5236</v>
      </c>
      <c r="O66" s="651" t="s">
        <v>5236</v>
      </c>
      <c r="P66" s="651" t="s">
        <v>5236</v>
      </c>
      <c r="Q66" s="651" t="s">
        <v>5154</v>
      </c>
      <c r="R66" s="650" t="s">
        <v>5420</v>
      </c>
      <c r="S66" s="650" t="s">
        <v>5421</v>
      </c>
      <c r="T66" s="649" t="s">
        <v>5239</v>
      </c>
      <c r="U66" s="649" t="s">
        <v>5273</v>
      </c>
      <c r="V66" s="650" t="s">
        <v>5422</v>
      </c>
      <c r="W66" s="650" t="s">
        <v>5423</v>
      </c>
      <c r="X66" s="655" t="s">
        <v>4916</v>
      </c>
      <c r="Y66" s="655" t="s">
        <v>4916</v>
      </c>
      <c r="Z66" s="655" t="s">
        <v>4916</v>
      </c>
      <c r="AA66" s="654" t="s">
        <v>4916</v>
      </c>
      <c r="AB66" s="655" t="s">
        <v>4916</v>
      </c>
      <c r="AC66" s="655" t="s">
        <v>4916</v>
      </c>
      <c r="AD66" s="655" t="s">
        <v>5154</v>
      </c>
      <c r="AE66" s="655" t="s">
        <v>4916</v>
      </c>
      <c r="AF66" s="655" t="s">
        <v>4916</v>
      </c>
      <c r="AG66" s="655" t="s">
        <v>4916</v>
      </c>
      <c r="AH66" s="650" t="s">
        <v>5154</v>
      </c>
    </row>
    <row r="67" spans="1:34" s="649" customFormat="1" ht="207" customHeight="1">
      <c r="A67" s="650" t="s">
        <v>5424</v>
      </c>
      <c r="B67" s="650" t="s">
        <v>5376</v>
      </c>
      <c r="C67" s="650" t="s">
        <v>4909</v>
      </c>
      <c r="D67" s="650" t="s">
        <v>5425</v>
      </c>
      <c r="E67" s="649" t="s">
        <v>5426</v>
      </c>
      <c r="F67" s="674" t="s">
        <v>5767</v>
      </c>
      <c r="G67" s="710"/>
      <c r="H67" s="650" t="s">
        <v>5236</v>
      </c>
      <c r="I67" s="650" t="s">
        <v>5236</v>
      </c>
      <c r="J67" s="650" t="s">
        <v>5236</v>
      </c>
      <c r="K67" s="650" t="s">
        <v>5236</v>
      </c>
      <c r="L67" s="650" t="s">
        <v>5236</v>
      </c>
      <c r="M67" s="650" t="s">
        <v>5236</v>
      </c>
      <c r="N67" s="650" t="s">
        <v>5236</v>
      </c>
      <c r="O67" s="651" t="s">
        <v>5236</v>
      </c>
      <c r="P67" s="651" t="s">
        <v>5236</v>
      </c>
      <c r="Q67" s="651" t="s">
        <v>5154</v>
      </c>
      <c r="R67" s="650" t="s">
        <v>5427</v>
      </c>
      <c r="S67" s="650" t="s">
        <v>5428</v>
      </c>
      <c r="T67" s="649" t="s">
        <v>5154</v>
      </c>
      <c r="U67" s="649" t="s">
        <v>5154</v>
      </c>
      <c r="V67" s="650" t="s">
        <v>5154</v>
      </c>
      <c r="W67" s="650" t="s">
        <v>5154</v>
      </c>
      <c r="X67" s="655" t="s">
        <v>4916</v>
      </c>
      <c r="Y67" s="655" t="s">
        <v>4916</v>
      </c>
      <c r="Z67" s="655" t="s">
        <v>4916</v>
      </c>
      <c r="AA67" s="654" t="s">
        <v>4916</v>
      </c>
      <c r="AB67" s="655" t="s">
        <v>4916</v>
      </c>
      <c r="AC67" s="655" t="s">
        <v>4916</v>
      </c>
      <c r="AD67" s="655" t="s">
        <v>5154</v>
      </c>
      <c r="AE67" s="655" t="s">
        <v>4916</v>
      </c>
      <c r="AF67" s="655" t="s">
        <v>4916</v>
      </c>
      <c r="AG67" s="655" t="s">
        <v>4916</v>
      </c>
      <c r="AH67" s="650" t="s">
        <v>5154</v>
      </c>
    </row>
    <row r="68" spans="1:34" s="649" customFormat="1" ht="207" customHeight="1">
      <c r="A68" s="650" t="s">
        <v>5429</v>
      </c>
      <c r="B68" s="650" t="s">
        <v>5430</v>
      </c>
      <c r="C68" s="650" t="s">
        <v>4923</v>
      </c>
      <c r="D68" s="650" t="s">
        <v>5431</v>
      </c>
      <c r="E68" s="649" t="s">
        <v>5020</v>
      </c>
      <c r="F68" s="674" t="s">
        <v>5768</v>
      </c>
      <c r="G68" s="710"/>
      <c r="H68" s="650" t="s">
        <v>5236</v>
      </c>
      <c r="I68" s="650" t="s">
        <v>5236</v>
      </c>
      <c r="J68" s="650" t="s">
        <v>5236</v>
      </c>
      <c r="K68" s="650" t="s">
        <v>5236</v>
      </c>
      <c r="L68" s="650" t="s">
        <v>5154</v>
      </c>
      <c r="M68" s="650" t="s">
        <v>5236</v>
      </c>
      <c r="N68" s="650" t="s">
        <v>5236</v>
      </c>
      <c r="O68" s="651" t="s">
        <v>5236</v>
      </c>
      <c r="P68" s="651" t="s">
        <v>5236</v>
      </c>
      <c r="Q68" s="651" t="s">
        <v>5154</v>
      </c>
      <c r="R68" s="650" t="s">
        <v>5432</v>
      </c>
      <c r="S68" s="650" t="s">
        <v>5433</v>
      </c>
      <c r="T68" s="649" t="s">
        <v>5239</v>
      </c>
      <c r="U68" s="649" t="s">
        <v>5273</v>
      </c>
      <c r="V68" s="650" t="s">
        <v>5295</v>
      </c>
      <c r="W68" s="650" t="s">
        <v>5434</v>
      </c>
      <c r="X68" s="655" t="s">
        <v>4916</v>
      </c>
      <c r="Y68" s="655" t="s">
        <v>4916</v>
      </c>
      <c r="Z68" s="655" t="s">
        <v>4916</v>
      </c>
      <c r="AA68" s="654" t="s">
        <v>4916</v>
      </c>
      <c r="AB68" s="655" t="s">
        <v>4916</v>
      </c>
      <c r="AC68" s="655" t="s">
        <v>4916</v>
      </c>
      <c r="AD68" s="655" t="s">
        <v>5154</v>
      </c>
      <c r="AE68" s="655" t="s">
        <v>4916</v>
      </c>
      <c r="AF68" s="655" t="s">
        <v>4916</v>
      </c>
      <c r="AG68" s="655" t="s">
        <v>4916</v>
      </c>
      <c r="AH68" s="650" t="s">
        <v>5154</v>
      </c>
    </row>
    <row r="69" spans="1:34" s="649" customFormat="1" ht="207" customHeight="1">
      <c r="A69" s="650" t="s">
        <v>5435</v>
      </c>
      <c r="B69" s="650" t="s">
        <v>4949</v>
      </c>
      <c r="C69" s="650" t="s">
        <v>4923</v>
      </c>
      <c r="D69" s="650" t="s">
        <v>5436</v>
      </c>
      <c r="E69" s="649" t="s">
        <v>5374</v>
      </c>
      <c r="F69" s="674" t="s">
        <v>5769</v>
      </c>
      <c r="G69" s="710"/>
      <c r="H69" s="650" t="s">
        <v>5236</v>
      </c>
      <c r="I69" s="650" t="s">
        <v>5236</v>
      </c>
      <c r="J69" s="650" t="s">
        <v>5236</v>
      </c>
      <c r="K69" s="650" t="s">
        <v>5236</v>
      </c>
      <c r="L69" s="650" t="s">
        <v>5154</v>
      </c>
      <c r="M69" s="650" t="s">
        <v>5236</v>
      </c>
      <c r="N69" s="650" t="s">
        <v>5236</v>
      </c>
      <c r="O69" s="651" t="s">
        <v>5236</v>
      </c>
      <c r="P69" s="651" t="s">
        <v>5236</v>
      </c>
      <c r="Q69" s="651" t="s">
        <v>5154</v>
      </c>
      <c r="R69" s="650" t="s">
        <v>5437</v>
      </c>
      <c r="S69" s="650" t="s">
        <v>5438</v>
      </c>
      <c r="T69" s="649" t="s">
        <v>5239</v>
      </c>
      <c r="U69" s="649" t="s">
        <v>5273</v>
      </c>
      <c r="V69" s="650" t="s">
        <v>5295</v>
      </c>
      <c r="W69" s="661" t="s">
        <v>5439</v>
      </c>
      <c r="X69" s="655" t="s">
        <v>4916</v>
      </c>
      <c r="Y69" s="655" t="s">
        <v>4916</v>
      </c>
      <c r="Z69" s="655" t="s">
        <v>4916</v>
      </c>
      <c r="AA69" s="654" t="s">
        <v>4916</v>
      </c>
      <c r="AB69" s="655" t="s">
        <v>4916</v>
      </c>
      <c r="AC69" s="655" t="s">
        <v>4916</v>
      </c>
      <c r="AD69" s="655" t="s">
        <v>5154</v>
      </c>
      <c r="AE69" s="655" t="s">
        <v>4916</v>
      </c>
      <c r="AF69" s="655" t="s">
        <v>4916</v>
      </c>
      <c r="AG69" s="655" t="s">
        <v>4916</v>
      </c>
      <c r="AH69" s="650" t="s">
        <v>5154</v>
      </c>
    </row>
    <row r="70" spans="1:34" s="649" customFormat="1" ht="207" customHeight="1">
      <c r="A70" s="650" t="s">
        <v>5440</v>
      </c>
      <c r="B70" s="650" t="s">
        <v>4949</v>
      </c>
      <c r="C70" s="650" t="s">
        <v>4909</v>
      </c>
      <c r="D70" s="650" t="s">
        <v>5441</v>
      </c>
      <c r="E70" s="649" t="s">
        <v>5442</v>
      </c>
      <c r="F70" s="674" t="s">
        <v>5770</v>
      </c>
      <c r="G70" s="710"/>
      <c r="H70" s="650" t="s">
        <v>5236</v>
      </c>
      <c r="I70" s="650" t="s">
        <v>5236</v>
      </c>
      <c r="J70" s="650" t="s">
        <v>5236</v>
      </c>
      <c r="K70" s="650" t="s">
        <v>5236</v>
      </c>
      <c r="L70" s="650" t="s">
        <v>5154</v>
      </c>
      <c r="M70" s="650" t="s">
        <v>5236</v>
      </c>
      <c r="N70" s="650" t="s">
        <v>5236</v>
      </c>
      <c r="O70" s="651" t="s">
        <v>5236</v>
      </c>
      <c r="P70" s="651" t="s">
        <v>5236</v>
      </c>
      <c r="Q70" s="651" t="s">
        <v>5154</v>
      </c>
      <c r="R70" s="650" t="s">
        <v>5443</v>
      </c>
      <c r="S70" s="650" t="s">
        <v>5444</v>
      </c>
      <c r="T70" s="649" t="s">
        <v>5239</v>
      </c>
      <c r="U70" s="649" t="s">
        <v>5273</v>
      </c>
      <c r="V70" s="658" t="s">
        <v>5025</v>
      </c>
      <c r="W70" s="650" t="s">
        <v>5445</v>
      </c>
      <c r="X70" s="655" t="s">
        <v>5236</v>
      </c>
      <c r="Y70" s="655" t="s">
        <v>4916</v>
      </c>
      <c r="Z70" s="655" t="s">
        <v>4916</v>
      </c>
      <c r="AA70" s="654" t="s">
        <v>4916</v>
      </c>
      <c r="AB70" s="655" t="s">
        <v>4916</v>
      </c>
      <c r="AC70" s="655" t="s">
        <v>4916</v>
      </c>
      <c r="AD70" s="655" t="s">
        <v>5154</v>
      </c>
      <c r="AE70" s="655" t="s">
        <v>4916</v>
      </c>
      <c r="AF70" s="655" t="s">
        <v>4916</v>
      </c>
      <c r="AG70" s="655" t="s">
        <v>4916</v>
      </c>
      <c r="AH70" s="650" t="s">
        <v>5154</v>
      </c>
    </row>
    <row r="71" spans="1:34" s="649" customFormat="1" ht="207" customHeight="1">
      <c r="A71" s="650" t="s">
        <v>5446</v>
      </c>
      <c r="B71" s="650" t="s">
        <v>5447</v>
      </c>
      <c r="C71" s="650" t="s">
        <v>4948</v>
      </c>
      <c r="D71" s="650" t="s">
        <v>5448</v>
      </c>
      <c r="E71" s="649" t="s">
        <v>5020</v>
      </c>
      <c r="F71" s="674" t="s">
        <v>5771</v>
      </c>
      <c r="G71" s="710"/>
      <c r="H71" s="650" t="s">
        <v>5236</v>
      </c>
      <c r="I71" s="650" t="s">
        <v>5236</v>
      </c>
      <c r="J71" s="650" t="s">
        <v>5236</v>
      </c>
      <c r="K71" s="650" t="s">
        <v>5154</v>
      </c>
      <c r="L71" s="650" t="s">
        <v>5236</v>
      </c>
      <c r="M71" s="650" t="s">
        <v>5154</v>
      </c>
      <c r="N71" s="650" t="s">
        <v>5236</v>
      </c>
      <c r="O71" s="651" t="s">
        <v>5236</v>
      </c>
      <c r="P71" s="651" t="s">
        <v>5236</v>
      </c>
      <c r="Q71" s="651" t="s">
        <v>5154</v>
      </c>
      <c r="R71" s="650" t="s">
        <v>5449</v>
      </c>
      <c r="S71" s="650" t="s">
        <v>5450</v>
      </c>
      <c r="T71" s="649" t="s">
        <v>5154</v>
      </c>
      <c r="U71" s="649" t="s">
        <v>5154</v>
      </c>
      <c r="V71" s="650" t="s">
        <v>5154</v>
      </c>
      <c r="W71" s="650" t="s">
        <v>5154</v>
      </c>
      <c r="X71" s="655" t="s">
        <v>4916</v>
      </c>
      <c r="Y71" s="655" t="s">
        <v>4916</v>
      </c>
      <c r="Z71" s="655" t="s">
        <v>4916</v>
      </c>
      <c r="AA71" s="654" t="s">
        <v>4916</v>
      </c>
      <c r="AB71" s="655" t="s">
        <v>4916</v>
      </c>
      <c r="AC71" s="655" t="s">
        <v>4916</v>
      </c>
      <c r="AD71" s="655" t="s">
        <v>5154</v>
      </c>
      <c r="AE71" s="655" t="s">
        <v>4916</v>
      </c>
      <c r="AF71" s="655" t="s">
        <v>4916</v>
      </c>
      <c r="AG71" s="655" t="s">
        <v>4916</v>
      </c>
      <c r="AH71" s="650" t="s">
        <v>5154</v>
      </c>
    </row>
    <row r="72" spans="1:34" s="649" customFormat="1" ht="207" customHeight="1">
      <c r="A72" s="650" t="s">
        <v>5451</v>
      </c>
      <c r="B72" s="650" t="s">
        <v>4949</v>
      </c>
      <c r="C72" s="650" t="s">
        <v>4923</v>
      </c>
      <c r="D72" s="650" t="s">
        <v>5452</v>
      </c>
      <c r="E72" s="649" t="s">
        <v>5453</v>
      </c>
      <c r="F72" s="674" t="s">
        <v>5772</v>
      </c>
      <c r="G72" s="710"/>
      <c r="H72" s="650" t="s">
        <v>5236</v>
      </c>
      <c r="I72" s="650" t="s">
        <v>5236</v>
      </c>
      <c r="J72" s="650" t="s">
        <v>5236</v>
      </c>
      <c r="K72" s="650" t="s">
        <v>5236</v>
      </c>
      <c r="L72" s="650" t="s">
        <v>5154</v>
      </c>
      <c r="M72" s="650" t="s">
        <v>5236</v>
      </c>
      <c r="N72" s="650" t="s">
        <v>5236</v>
      </c>
      <c r="O72" s="651" t="s">
        <v>5236</v>
      </c>
      <c r="P72" s="651" t="s">
        <v>5236</v>
      </c>
      <c r="Q72" s="651" t="s">
        <v>5154</v>
      </c>
      <c r="R72" s="650" t="s">
        <v>5454</v>
      </c>
      <c r="S72" s="650" t="s">
        <v>5455</v>
      </c>
      <c r="T72" s="649" t="s">
        <v>5239</v>
      </c>
      <c r="U72" s="649" t="s">
        <v>5273</v>
      </c>
      <c r="V72" s="650" t="s">
        <v>5456</v>
      </c>
      <c r="W72" s="650" t="s">
        <v>5457</v>
      </c>
      <c r="X72" s="655" t="s">
        <v>4916</v>
      </c>
      <c r="Y72" s="655" t="s">
        <v>4916</v>
      </c>
      <c r="Z72" s="655" t="s">
        <v>4916</v>
      </c>
      <c r="AA72" s="654" t="s">
        <v>4916</v>
      </c>
      <c r="AB72" s="655" t="s">
        <v>5236</v>
      </c>
      <c r="AC72" s="655" t="s">
        <v>4916</v>
      </c>
      <c r="AD72" s="655" t="s">
        <v>5154</v>
      </c>
      <c r="AE72" s="655" t="s">
        <v>4916</v>
      </c>
      <c r="AF72" s="655" t="s">
        <v>4916</v>
      </c>
      <c r="AG72" s="655" t="s">
        <v>4916</v>
      </c>
      <c r="AH72" s="650" t="s">
        <v>5154</v>
      </c>
    </row>
    <row r="73" spans="1:34" s="649" customFormat="1" ht="207" customHeight="1">
      <c r="A73" s="650" t="s">
        <v>5458</v>
      </c>
      <c r="B73" s="650" t="s">
        <v>5459</v>
      </c>
      <c r="C73" s="650" t="s">
        <v>4948</v>
      </c>
      <c r="D73" s="650" t="s">
        <v>5460</v>
      </c>
      <c r="E73" s="649" t="s">
        <v>5461</v>
      </c>
      <c r="F73" s="674" t="s">
        <v>5773</v>
      </c>
      <c r="G73" s="710"/>
      <c r="H73" s="650" t="s">
        <v>5236</v>
      </c>
      <c r="I73" s="650" t="s">
        <v>5236</v>
      </c>
      <c r="J73" s="650" t="s">
        <v>5236</v>
      </c>
      <c r="K73" s="650" t="s">
        <v>5236</v>
      </c>
      <c r="L73" s="650" t="s">
        <v>5236</v>
      </c>
      <c r="M73" s="650" t="s">
        <v>5236</v>
      </c>
      <c r="N73" s="650" t="s">
        <v>5236</v>
      </c>
      <c r="O73" s="651" t="s">
        <v>5236</v>
      </c>
      <c r="P73" s="651" t="s">
        <v>5236</v>
      </c>
      <c r="Q73" s="651" t="s">
        <v>5154</v>
      </c>
      <c r="R73" s="650" t="s">
        <v>5462</v>
      </c>
      <c r="S73" s="650" t="s">
        <v>5463</v>
      </c>
      <c r="T73" s="649" t="s">
        <v>5154</v>
      </c>
      <c r="U73" s="649" t="s">
        <v>5154</v>
      </c>
      <c r="V73" s="650" t="s">
        <v>5154</v>
      </c>
      <c r="W73" s="650" t="s">
        <v>5154</v>
      </c>
      <c r="X73" s="655" t="s">
        <v>4916</v>
      </c>
      <c r="Y73" s="655" t="s">
        <v>4916</v>
      </c>
      <c r="Z73" s="655" t="s">
        <v>4916</v>
      </c>
      <c r="AA73" s="654" t="s">
        <v>4916</v>
      </c>
      <c r="AB73" s="655" t="s">
        <v>4916</v>
      </c>
      <c r="AC73" s="655" t="s">
        <v>4916</v>
      </c>
      <c r="AD73" s="655" t="s">
        <v>5154</v>
      </c>
      <c r="AE73" s="655" t="s">
        <v>4916</v>
      </c>
      <c r="AF73" s="655" t="s">
        <v>4916</v>
      </c>
      <c r="AG73" s="655" t="s">
        <v>4916</v>
      </c>
      <c r="AH73" s="650" t="s">
        <v>5464</v>
      </c>
    </row>
    <row r="74" spans="1:34" s="649" customFormat="1" ht="207" customHeight="1">
      <c r="A74" s="650" t="s">
        <v>5465</v>
      </c>
      <c r="B74" s="650" t="s">
        <v>4949</v>
      </c>
      <c r="C74" s="650" t="s">
        <v>4923</v>
      </c>
      <c r="D74" s="650" t="s">
        <v>5466</v>
      </c>
      <c r="E74" s="649" t="s">
        <v>5467</v>
      </c>
      <c r="F74" s="674" t="s">
        <v>5774</v>
      </c>
      <c r="G74" s="710"/>
      <c r="H74" s="650" t="s">
        <v>5236</v>
      </c>
      <c r="I74" s="650" t="s">
        <v>5236</v>
      </c>
      <c r="J74" s="650" t="s">
        <v>5236</v>
      </c>
      <c r="K74" s="650" t="s">
        <v>5236</v>
      </c>
      <c r="L74" s="650" t="s">
        <v>5154</v>
      </c>
      <c r="M74" s="650" t="s">
        <v>5236</v>
      </c>
      <c r="N74" s="650" t="s">
        <v>5236</v>
      </c>
      <c r="O74" s="651" t="s">
        <v>5236</v>
      </c>
      <c r="P74" s="651" t="s">
        <v>5236</v>
      </c>
      <c r="Q74" s="651" t="s">
        <v>5154</v>
      </c>
      <c r="R74" s="650" t="s">
        <v>5468</v>
      </c>
      <c r="S74" s="650" t="s">
        <v>5469</v>
      </c>
      <c r="T74" s="649" t="s">
        <v>5239</v>
      </c>
      <c r="U74" s="649" t="s">
        <v>5470</v>
      </c>
      <c r="V74" s="650" t="s">
        <v>5362</v>
      </c>
      <c r="W74" s="650" t="s">
        <v>5340</v>
      </c>
      <c r="X74" s="655" t="s">
        <v>4916</v>
      </c>
      <c r="Y74" s="655" t="s">
        <v>5236</v>
      </c>
      <c r="Z74" s="655" t="s">
        <v>4916</v>
      </c>
      <c r="AA74" s="654" t="s">
        <v>4916</v>
      </c>
      <c r="AB74" s="655" t="s">
        <v>4916</v>
      </c>
      <c r="AC74" s="655" t="s">
        <v>4916</v>
      </c>
      <c r="AD74" s="655" t="s">
        <v>5154</v>
      </c>
      <c r="AE74" s="655" t="s">
        <v>4916</v>
      </c>
      <c r="AF74" s="655" t="s">
        <v>4916</v>
      </c>
      <c r="AG74" s="655" t="s">
        <v>4916</v>
      </c>
      <c r="AH74" s="650" t="s">
        <v>5154</v>
      </c>
    </row>
    <row r="75" spans="1:34" s="649" customFormat="1" ht="207" customHeight="1">
      <c r="A75" s="650" t="s">
        <v>5471</v>
      </c>
      <c r="B75" s="650" t="s">
        <v>4949</v>
      </c>
      <c r="C75" s="650" t="s">
        <v>4923</v>
      </c>
      <c r="D75" s="650" t="s">
        <v>5472</v>
      </c>
      <c r="E75" s="649" t="s">
        <v>5473</v>
      </c>
      <c r="F75" s="674" t="s">
        <v>5775</v>
      </c>
      <c r="G75" s="710"/>
      <c r="H75" s="650" t="s">
        <v>5236</v>
      </c>
      <c r="I75" s="650" t="s">
        <v>5154</v>
      </c>
      <c r="J75" s="650" t="s">
        <v>5236</v>
      </c>
      <c r="K75" s="650" t="s">
        <v>5236</v>
      </c>
      <c r="L75" s="650" t="s">
        <v>5154</v>
      </c>
      <c r="M75" s="650" t="s">
        <v>5236</v>
      </c>
      <c r="N75" s="650" t="s">
        <v>5236</v>
      </c>
      <c r="O75" s="651" t="s">
        <v>5236</v>
      </c>
      <c r="P75" s="651" t="s">
        <v>5236</v>
      </c>
      <c r="Q75" s="651" t="s">
        <v>5154</v>
      </c>
      <c r="R75" s="650" t="s">
        <v>5474</v>
      </c>
      <c r="S75" s="650" t="s">
        <v>5475</v>
      </c>
      <c r="T75" s="649" t="s">
        <v>5239</v>
      </c>
      <c r="U75" s="649" t="s">
        <v>5273</v>
      </c>
      <c r="V75" s="650" t="s">
        <v>5476</v>
      </c>
      <c r="W75" s="650" t="s">
        <v>5477</v>
      </c>
      <c r="X75" s="655" t="s">
        <v>4916</v>
      </c>
      <c r="Y75" s="655" t="s">
        <v>4916</v>
      </c>
      <c r="Z75" s="655" t="s">
        <v>4916</v>
      </c>
      <c r="AA75" s="654" t="s">
        <v>4916</v>
      </c>
      <c r="AB75" s="655" t="s">
        <v>4916</v>
      </c>
      <c r="AC75" s="655" t="s">
        <v>4916</v>
      </c>
      <c r="AD75" s="655" t="s">
        <v>5154</v>
      </c>
      <c r="AE75" s="655" t="s">
        <v>4916</v>
      </c>
      <c r="AF75" s="655" t="s">
        <v>4916</v>
      </c>
      <c r="AG75" s="655" t="s">
        <v>4916</v>
      </c>
      <c r="AH75" s="650" t="s">
        <v>5154</v>
      </c>
    </row>
    <row r="76" spans="1:34" s="649" customFormat="1" ht="207" customHeight="1">
      <c r="A76" s="650" t="s">
        <v>5478</v>
      </c>
      <c r="B76" s="650" t="s">
        <v>5479</v>
      </c>
      <c r="C76" s="650" t="s">
        <v>4923</v>
      </c>
      <c r="D76" s="650" t="s">
        <v>5480</v>
      </c>
      <c r="E76" s="649" t="s">
        <v>5481</v>
      </c>
      <c r="F76" s="674" t="s">
        <v>5776</v>
      </c>
      <c r="G76" s="710"/>
      <c r="H76" s="650" t="s">
        <v>5236</v>
      </c>
      <c r="I76" s="650" t="s">
        <v>5236</v>
      </c>
      <c r="J76" s="650" t="s">
        <v>5236</v>
      </c>
      <c r="K76" s="650" t="s">
        <v>5236</v>
      </c>
      <c r="L76" s="650" t="s">
        <v>5154</v>
      </c>
      <c r="M76" s="650" t="s">
        <v>5236</v>
      </c>
      <c r="N76" s="650" t="s">
        <v>5236</v>
      </c>
      <c r="O76" s="651" t="s">
        <v>5236</v>
      </c>
      <c r="P76" s="651" t="s">
        <v>5236</v>
      </c>
      <c r="Q76" s="651" t="s">
        <v>5154</v>
      </c>
      <c r="R76" s="650" t="s">
        <v>5482</v>
      </c>
      <c r="S76" s="650" t="s">
        <v>5483</v>
      </c>
      <c r="T76" s="649" t="s">
        <v>5154</v>
      </c>
      <c r="U76" s="649" t="s">
        <v>5484</v>
      </c>
      <c r="V76" s="650" t="s">
        <v>5485</v>
      </c>
      <c r="W76" s="650" t="s">
        <v>5486</v>
      </c>
      <c r="X76" s="655" t="s">
        <v>4916</v>
      </c>
      <c r="Y76" s="655" t="s">
        <v>4916</v>
      </c>
      <c r="Z76" s="655" t="s">
        <v>4916</v>
      </c>
      <c r="AA76" s="654" t="s">
        <v>4916</v>
      </c>
      <c r="AB76" s="655" t="s">
        <v>4916</v>
      </c>
      <c r="AC76" s="655" t="s">
        <v>4916</v>
      </c>
      <c r="AD76" s="655" t="s">
        <v>5154</v>
      </c>
      <c r="AE76" s="655" t="s">
        <v>4916</v>
      </c>
      <c r="AF76" s="655" t="s">
        <v>4916</v>
      </c>
      <c r="AG76" s="655" t="s">
        <v>4916</v>
      </c>
      <c r="AH76" s="650" t="s">
        <v>5487</v>
      </c>
    </row>
    <row r="77" spans="1:34" s="649" customFormat="1" ht="207" customHeight="1">
      <c r="A77" s="649" t="s">
        <v>5488</v>
      </c>
      <c r="B77" s="650" t="s">
        <v>4949</v>
      </c>
      <c r="C77" s="650" t="s">
        <v>4909</v>
      </c>
      <c r="D77" s="650" t="s">
        <v>5251</v>
      </c>
      <c r="E77" s="650" t="s">
        <v>5252</v>
      </c>
      <c r="F77" s="674" t="s">
        <v>5777</v>
      </c>
      <c r="G77" s="710"/>
      <c r="H77" s="650" t="s">
        <v>5236</v>
      </c>
      <c r="I77" s="650" t="s">
        <v>5236</v>
      </c>
      <c r="J77" s="650" t="s">
        <v>5236</v>
      </c>
      <c r="K77" s="650" t="s">
        <v>5236</v>
      </c>
      <c r="L77" s="650" t="s">
        <v>5253</v>
      </c>
      <c r="M77" s="650" t="s">
        <v>5253</v>
      </c>
      <c r="N77" s="650" t="s">
        <v>5253</v>
      </c>
      <c r="O77" s="651" t="s">
        <v>5253</v>
      </c>
      <c r="P77" s="651" t="s">
        <v>5236</v>
      </c>
      <c r="Q77" s="651" t="s">
        <v>5154</v>
      </c>
      <c r="R77" s="650" t="s">
        <v>5255</v>
      </c>
      <c r="S77" s="650" t="s">
        <v>5256</v>
      </c>
      <c r="T77" s="649" t="s">
        <v>5239</v>
      </c>
      <c r="U77" s="649" t="s">
        <v>5257</v>
      </c>
      <c r="V77" s="650" t="s">
        <v>5258</v>
      </c>
      <c r="W77" s="650" t="s">
        <v>5259</v>
      </c>
      <c r="X77" s="649" t="s">
        <v>4916</v>
      </c>
      <c r="Y77" s="649" t="s">
        <v>4916</v>
      </c>
      <c r="Z77" s="649" t="s">
        <v>4916</v>
      </c>
      <c r="AA77" s="650" t="s">
        <v>4916</v>
      </c>
      <c r="AB77" s="649" t="s">
        <v>4916</v>
      </c>
      <c r="AC77" s="649" t="s">
        <v>4916</v>
      </c>
      <c r="AD77" s="655" t="s">
        <v>5154</v>
      </c>
      <c r="AE77" s="649" t="s">
        <v>4916</v>
      </c>
      <c r="AF77" s="649" t="s">
        <v>4916</v>
      </c>
      <c r="AG77" s="649" t="s">
        <v>4916</v>
      </c>
      <c r="AH77" s="650" t="s">
        <v>5218</v>
      </c>
    </row>
    <row r="78" spans="1:34" s="649" customFormat="1" ht="207" customHeight="1">
      <c r="A78" s="649" t="s">
        <v>5489</v>
      </c>
      <c r="B78" s="650" t="s">
        <v>5490</v>
      </c>
      <c r="C78" s="650" t="s">
        <v>4909</v>
      </c>
      <c r="D78" s="650" t="s">
        <v>5491</v>
      </c>
      <c r="E78" s="649" t="s">
        <v>5492</v>
      </c>
      <c r="F78" s="674" t="s">
        <v>5778</v>
      </c>
      <c r="G78" s="673"/>
      <c r="H78" s="650" t="s">
        <v>5236</v>
      </c>
      <c r="I78" s="650" t="s">
        <v>5236</v>
      </c>
      <c r="J78" s="650" t="s">
        <v>5236</v>
      </c>
      <c r="K78" s="650" t="s">
        <v>5236</v>
      </c>
      <c r="L78" s="650" t="s">
        <v>5154</v>
      </c>
      <c r="M78" s="650" t="s">
        <v>5236</v>
      </c>
      <c r="N78" s="650" t="s">
        <v>5236</v>
      </c>
      <c r="O78" s="651" t="s">
        <v>5236</v>
      </c>
      <c r="P78" s="651" t="s">
        <v>5236</v>
      </c>
      <c r="Q78" s="651" t="s">
        <v>5493</v>
      </c>
      <c r="R78" s="650" t="s">
        <v>5494</v>
      </c>
      <c r="S78" s="650" t="s">
        <v>5495</v>
      </c>
      <c r="T78" s="649" t="s">
        <v>5239</v>
      </c>
      <c r="U78" s="649" t="s">
        <v>5257</v>
      </c>
      <c r="V78" s="650" t="s">
        <v>5496</v>
      </c>
      <c r="W78" s="650" t="s">
        <v>5497</v>
      </c>
      <c r="X78" s="649" t="s">
        <v>5236</v>
      </c>
      <c r="Y78" s="649" t="s">
        <v>4916</v>
      </c>
      <c r="Z78" s="649" t="s">
        <v>5236</v>
      </c>
      <c r="AA78" s="650" t="s">
        <v>4916</v>
      </c>
      <c r="AB78" s="649" t="s">
        <v>4916</v>
      </c>
      <c r="AC78" s="649" t="s">
        <v>4916</v>
      </c>
      <c r="AD78" s="655" t="s">
        <v>5154</v>
      </c>
      <c r="AE78" s="649" t="s">
        <v>4916</v>
      </c>
      <c r="AF78" s="649" t="s">
        <v>4916</v>
      </c>
      <c r="AG78" s="649" t="s">
        <v>4916</v>
      </c>
      <c r="AH78" s="650" t="s">
        <v>5154</v>
      </c>
    </row>
    <row r="79" spans="1:34" s="649" customFormat="1" ht="207" customHeight="1">
      <c r="A79" s="649" t="s">
        <v>5498</v>
      </c>
      <c r="B79" s="650" t="s">
        <v>5499</v>
      </c>
      <c r="C79" s="650" t="s">
        <v>4909</v>
      </c>
      <c r="D79" s="650" t="s">
        <v>5500</v>
      </c>
      <c r="E79" s="649" t="s">
        <v>5501</v>
      </c>
      <c r="F79" s="674" t="s">
        <v>5779</v>
      </c>
      <c r="G79" s="710"/>
      <c r="H79" s="650" t="s">
        <v>5236</v>
      </c>
      <c r="I79" s="650" t="s">
        <v>5236</v>
      </c>
      <c r="J79" s="650" t="s">
        <v>5236</v>
      </c>
      <c r="K79" s="650" t="s">
        <v>5236</v>
      </c>
      <c r="L79" s="650" t="s">
        <v>5154</v>
      </c>
      <c r="M79" s="650" t="s">
        <v>5236</v>
      </c>
      <c r="N79" s="650" t="s">
        <v>5236</v>
      </c>
      <c r="O79" s="651" t="s">
        <v>5236</v>
      </c>
      <c r="P79" s="651" t="s">
        <v>5236</v>
      </c>
      <c r="Q79" s="651" t="s">
        <v>5154</v>
      </c>
      <c r="R79" s="650" t="s">
        <v>5502</v>
      </c>
      <c r="S79" s="650" t="s">
        <v>5502</v>
      </c>
      <c r="T79" s="649" t="s">
        <v>5239</v>
      </c>
      <c r="U79" s="649" t="s">
        <v>5273</v>
      </c>
      <c r="V79" s="650" t="s">
        <v>5503</v>
      </c>
      <c r="W79" s="650" t="s">
        <v>5504</v>
      </c>
      <c r="X79" s="649" t="s">
        <v>4916</v>
      </c>
      <c r="Y79" s="649" t="s">
        <v>4916</v>
      </c>
      <c r="Z79" s="649" t="s">
        <v>4916</v>
      </c>
      <c r="AA79" s="650" t="s">
        <v>4916</v>
      </c>
      <c r="AB79" s="649" t="s">
        <v>4916</v>
      </c>
      <c r="AC79" s="649" t="s">
        <v>4916</v>
      </c>
      <c r="AD79" s="655" t="s">
        <v>5154</v>
      </c>
      <c r="AE79" s="649" t="s">
        <v>4916</v>
      </c>
      <c r="AF79" s="649" t="s">
        <v>4916</v>
      </c>
      <c r="AG79" s="649" t="s">
        <v>4916</v>
      </c>
      <c r="AH79" s="650" t="s">
        <v>5154</v>
      </c>
    </row>
    <row r="80" spans="1:34" s="649" customFormat="1" ht="207" customHeight="1">
      <c r="A80" s="649" t="s">
        <v>5505</v>
      </c>
      <c r="B80" s="650" t="s">
        <v>5506</v>
      </c>
      <c r="C80" s="650" t="s">
        <v>4948</v>
      </c>
      <c r="D80" s="650" t="s">
        <v>5507</v>
      </c>
      <c r="E80" s="649" t="s">
        <v>5508</v>
      </c>
      <c r="F80" s="674" t="s">
        <v>5780</v>
      </c>
      <c r="G80" s="710"/>
      <c r="H80" s="650" t="s">
        <v>5236</v>
      </c>
      <c r="I80" s="650" t="s">
        <v>5236</v>
      </c>
      <c r="J80" s="650" t="s">
        <v>5236</v>
      </c>
      <c r="K80" s="650" t="s">
        <v>5236</v>
      </c>
      <c r="L80" s="650" t="s">
        <v>5154</v>
      </c>
      <c r="M80" s="650" t="s">
        <v>5236</v>
      </c>
      <c r="N80" s="650" t="s">
        <v>5236</v>
      </c>
      <c r="O80" s="651" t="s">
        <v>5236</v>
      </c>
      <c r="P80" s="651" t="s">
        <v>5236</v>
      </c>
      <c r="Q80" s="651" t="s">
        <v>5154</v>
      </c>
      <c r="R80" s="650" t="s">
        <v>5509</v>
      </c>
      <c r="S80" s="650" t="s">
        <v>5510</v>
      </c>
      <c r="T80" s="649" t="s">
        <v>5154</v>
      </c>
      <c r="U80" s="649" t="s">
        <v>5511</v>
      </c>
      <c r="V80" s="650" t="s">
        <v>5512</v>
      </c>
      <c r="W80" s="650" t="s">
        <v>5249</v>
      </c>
      <c r="X80" s="649" t="s">
        <v>4916</v>
      </c>
      <c r="Y80" s="649" t="s">
        <v>4916</v>
      </c>
      <c r="Z80" s="649" t="s">
        <v>4916</v>
      </c>
      <c r="AA80" s="650" t="s">
        <v>4916</v>
      </c>
      <c r="AB80" s="649" t="s">
        <v>4916</v>
      </c>
      <c r="AC80" s="649" t="s">
        <v>4916</v>
      </c>
      <c r="AD80" s="655" t="s">
        <v>5154</v>
      </c>
      <c r="AE80" s="649" t="s">
        <v>4916</v>
      </c>
      <c r="AF80" s="649" t="s">
        <v>4916</v>
      </c>
      <c r="AG80" s="649" t="s">
        <v>4916</v>
      </c>
      <c r="AH80" s="650" t="s">
        <v>5154</v>
      </c>
    </row>
    <row r="81" spans="1:34" s="649" customFormat="1" ht="207" customHeight="1">
      <c r="A81" s="649" t="s">
        <v>5513</v>
      </c>
      <c r="B81" s="650" t="s">
        <v>5514</v>
      </c>
      <c r="C81" s="650" t="s">
        <v>5154</v>
      </c>
      <c r="D81" s="650" t="s">
        <v>5515</v>
      </c>
      <c r="E81" s="649" t="s">
        <v>5020</v>
      </c>
      <c r="F81" s="674" t="s">
        <v>5781</v>
      </c>
      <c r="G81" s="710"/>
      <c r="H81" s="650" t="s">
        <v>5236</v>
      </c>
      <c r="I81" s="650" t="s">
        <v>5236</v>
      </c>
      <c r="J81" s="650" t="s">
        <v>5236</v>
      </c>
      <c r="K81" s="650" t="s">
        <v>5236</v>
      </c>
      <c r="L81" s="650" t="s">
        <v>5154</v>
      </c>
      <c r="M81" s="650" t="s">
        <v>5236</v>
      </c>
      <c r="N81" s="650" t="s">
        <v>5236</v>
      </c>
      <c r="O81" s="651" t="s">
        <v>5236</v>
      </c>
      <c r="P81" s="651" t="s">
        <v>5236</v>
      </c>
      <c r="Q81" s="660" t="s">
        <v>5154</v>
      </c>
      <c r="R81" s="650" t="s">
        <v>5516</v>
      </c>
      <c r="S81" s="650" t="s">
        <v>5517</v>
      </c>
      <c r="T81" s="649" t="s">
        <v>5239</v>
      </c>
      <c r="U81" s="649" t="s">
        <v>5154</v>
      </c>
      <c r="V81" s="650" t="s">
        <v>5154</v>
      </c>
      <c r="W81" s="650" t="s">
        <v>5154</v>
      </c>
      <c r="X81" s="649" t="s">
        <v>4916</v>
      </c>
      <c r="Y81" s="649" t="s">
        <v>4916</v>
      </c>
      <c r="Z81" s="649" t="s">
        <v>4916</v>
      </c>
      <c r="AA81" s="650" t="s">
        <v>4916</v>
      </c>
      <c r="AB81" s="649" t="s">
        <v>4916</v>
      </c>
      <c r="AC81" s="649" t="s">
        <v>4916</v>
      </c>
      <c r="AD81" s="655" t="s">
        <v>5154</v>
      </c>
      <c r="AE81" s="649" t="s">
        <v>4916</v>
      </c>
      <c r="AF81" s="649" t="s">
        <v>4916</v>
      </c>
      <c r="AG81" s="649" t="s">
        <v>4916</v>
      </c>
      <c r="AH81" s="650" t="s">
        <v>5154</v>
      </c>
    </row>
    <row r="82" spans="1:34" s="649" customFormat="1" ht="207" customHeight="1">
      <c r="A82" s="649" t="s">
        <v>5518</v>
      </c>
      <c r="B82" s="650" t="s">
        <v>5519</v>
      </c>
      <c r="C82" s="650" t="s">
        <v>4909</v>
      </c>
      <c r="D82" s="650" t="s">
        <v>5520</v>
      </c>
      <c r="E82" s="649" t="s">
        <v>5521</v>
      </c>
      <c r="F82" s="674" t="s">
        <v>5782</v>
      </c>
      <c r="G82" s="673"/>
      <c r="H82" s="650" t="s">
        <v>5236</v>
      </c>
      <c r="I82" s="650" t="s">
        <v>5236</v>
      </c>
      <c r="J82" s="650" t="s">
        <v>5236</v>
      </c>
      <c r="K82" s="650" t="s">
        <v>5236</v>
      </c>
      <c r="L82" s="650" t="s">
        <v>5154</v>
      </c>
      <c r="M82" s="650" t="s">
        <v>5236</v>
      </c>
      <c r="N82" s="650" t="s">
        <v>5236</v>
      </c>
      <c r="O82" s="651" t="s">
        <v>5236</v>
      </c>
      <c r="P82" s="651" t="s">
        <v>5236</v>
      </c>
      <c r="Q82" s="660" t="s">
        <v>5154</v>
      </c>
      <c r="R82" s="650" t="s">
        <v>5522</v>
      </c>
      <c r="S82" s="650" t="s">
        <v>5523</v>
      </c>
      <c r="T82" s="649" t="s">
        <v>5239</v>
      </c>
      <c r="U82" s="649" t="s">
        <v>5273</v>
      </c>
      <c r="V82" s="650" t="s">
        <v>5524</v>
      </c>
      <c r="W82" s="650" t="s">
        <v>5525</v>
      </c>
      <c r="X82" s="649" t="s">
        <v>4916</v>
      </c>
      <c r="Y82" s="649" t="s">
        <v>4916</v>
      </c>
      <c r="Z82" s="649" t="s">
        <v>4916</v>
      </c>
      <c r="AA82" s="650" t="s">
        <v>4916</v>
      </c>
      <c r="AB82" s="649" t="s">
        <v>4916</v>
      </c>
      <c r="AC82" s="649" t="s">
        <v>4916</v>
      </c>
      <c r="AD82" s="655" t="s">
        <v>5154</v>
      </c>
      <c r="AE82" s="649" t="s">
        <v>4916</v>
      </c>
      <c r="AF82" s="649" t="s">
        <v>4916</v>
      </c>
      <c r="AG82" s="649" t="s">
        <v>5236</v>
      </c>
      <c r="AH82" s="650" t="s">
        <v>5526</v>
      </c>
    </row>
    <row r="83" spans="1:34" s="649" customFormat="1" ht="207" customHeight="1">
      <c r="A83" s="649" t="s">
        <v>5527</v>
      </c>
      <c r="B83" s="650" t="s">
        <v>5528</v>
      </c>
      <c r="C83" s="650" t="s">
        <v>4909</v>
      </c>
      <c r="D83" s="650" t="s">
        <v>5529</v>
      </c>
      <c r="E83" s="649" t="s">
        <v>5530</v>
      </c>
      <c r="F83" s="674" t="s">
        <v>5783</v>
      </c>
      <c r="G83" s="710"/>
      <c r="H83" s="650" t="s">
        <v>5236</v>
      </c>
      <c r="I83" s="650" t="s">
        <v>5236</v>
      </c>
      <c r="J83" s="650" t="s">
        <v>5236</v>
      </c>
      <c r="K83" s="650" t="s">
        <v>5236</v>
      </c>
      <c r="L83" s="650" t="s">
        <v>5154</v>
      </c>
      <c r="M83" s="650" t="s">
        <v>5236</v>
      </c>
      <c r="N83" s="650" t="s">
        <v>5236</v>
      </c>
      <c r="O83" s="651" t="s">
        <v>5236</v>
      </c>
      <c r="P83" s="651" t="s">
        <v>5236</v>
      </c>
      <c r="Q83" s="660" t="s">
        <v>5154</v>
      </c>
      <c r="R83" s="650" t="s">
        <v>5531</v>
      </c>
      <c r="S83" s="650" t="s">
        <v>5532</v>
      </c>
      <c r="T83" s="649" t="s">
        <v>5239</v>
      </c>
      <c r="U83" s="649" t="s">
        <v>5273</v>
      </c>
      <c r="V83" s="650" t="s">
        <v>5533</v>
      </c>
      <c r="W83" s="650" t="s">
        <v>5534</v>
      </c>
      <c r="X83" s="649" t="s">
        <v>4916</v>
      </c>
      <c r="Y83" s="649" t="s">
        <v>4916</v>
      </c>
      <c r="Z83" s="649" t="s">
        <v>4916</v>
      </c>
      <c r="AA83" s="650" t="s">
        <v>4916</v>
      </c>
      <c r="AB83" s="649" t="s">
        <v>4916</v>
      </c>
      <c r="AC83" s="649" t="s">
        <v>4916</v>
      </c>
      <c r="AD83" s="655" t="s">
        <v>5154</v>
      </c>
      <c r="AE83" s="649" t="s">
        <v>4916</v>
      </c>
      <c r="AF83" s="649" t="s">
        <v>4916</v>
      </c>
      <c r="AG83" s="649" t="s">
        <v>4916</v>
      </c>
      <c r="AH83" s="650" t="s">
        <v>5154</v>
      </c>
    </row>
    <row r="84" spans="1:34" s="649" customFormat="1" ht="207" customHeight="1">
      <c r="A84" s="649" t="s">
        <v>5535</v>
      </c>
      <c r="B84" s="650" t="s">
        <v>5536</v>
      </c>
      <c r="C84" s="650" t="s">
        <v>4923</v>
      </c>
      <c r="D84" s="650" t="s">
        <v>5537</v>
      </c>
      <c r="E84" s="649" t="s">
        <v>5538</v>
      </c>
      <c r="F84" s="674" t="s">
        <v>5784</v>
      </c>
      <c r="G84" s="710"/>
      <c r="H84" s="650" t="s">
        <v>5236</v>
      </c>
      <c r="I84" s="650" t="s">
        <v>5236</v>
      </c>
      <c r="J84" s="650" t="s">
        <v>5236</v>
      </c>
      <c r="K84" s="650" t="s">
        <v>5236</v>
      </c>
      <c r="L84" s="650" t="s">
        <v>5154</v>
      </c>
      <c r="M84" s="650" t="s">
        <v>5236</v>
      </c>
      <c r="N84" s="650" t="s">
        <v>5236</v>
      </c>
      <c r="O84" s="651" t="s">
        <v>5236</v>
      </c>
      <c r="P84" s="651" t="s">
        <v>5236</v>
      </c>
      <c r="Q84" s="660" t="s">
        <v>5154</v>
      </c>
      <c r="R84" s="650" t="s">
        <v>5539</v>
      </c>
      <c r="S84" s="650" t="s">
        <v>5540</v>
      </c>
      <c r="T84" s="649" t="s">
        <v>5239</v>
      </c>
      <c r="U84" s="649" t="s">
        <v>5273</v>
      </c>
      <c r="V84" s="650" t="s">
        <v>5362</v>
      </c>
      <c r="W84" s="650" t="s">
        <v>5541</v>
      </c>
      <c r="X84" s="649" t="s">
        <v>4916</v>
      </c>
      <c r="Y84" s="649" t="s">
        <v>4916</v>
      </c>
      <c r="Z84" s="649" t="s">
        <v>4916</v>
      </c>
      <c r="AA84" s="650" t="s">
        <v>4916</v>
      </c>
      <c r="AB84" s="649" t="s">
        <v>4916</v>
      </c>
      <c r="AC84" s="649" t="s">
        <v>4916</v>
      </c>
      <c r="AD84" s="655" t="s">
        <v>5154</v>
      </c>
      <c r="AE84" s="649" t="s">
        <v>4916</v>
      </c>
      <c r="AF84" s="649" t="s">
        <v>4916</v>
      </c>
      <c r="AG84" s="649" t="s">
        <v>4916</v>
      </c>
      <c r="AH84" s="650" t="s">
        <v>5154</v>
      </c>
    </row>
    <row r="85" spans="1:34" s="649" customFormat="1" ht="207" customHeight="1">
      <c r="A85" s="649" t="s">
        <v>5542</v>
      </c>
      <c r="B85" s="650" t="s">
        <v>5536</v>
      </c>
      <c r="C85" s="650" t="s">
        <v>4923</v>
      </c>
      <c r="D85" s="650" t="s">
        <v>5543</v>
      </c>
      <c r="E85" s="649" t="s">
        <v>5544</v>
      </c>
      <c r="F85" s="674" t="s">
        <v>5785</v>
      </c>
      <c r="G85" s="710"/>
      <c r="H85" s="650" t="s">
        <v>5236</v>
      </c>
      <c r="I85" s="650" t="s">
        <v>5236</v>
      </c>
      <c r="J85" s="650" t="s">
        <v>5236</v>
      </c>
      <c r="K85" s="650" t="s">
        <v>5236</v>
      </c>
      <c r="L85" s="650" t="s">
        <v>5154</v>
      </c>
      <c r="M85" s="650" t="s">
        <v>5236</v>
      </c>
      <c r="N85" s="650" t="s">
        <v>5236</v>
      </c>
      <c r="O85" s="651" t="s">
        <v>5236</v>
      </c>
      <c r="P85" s="651" t="s">
        <v>5236</v>
      </c>
      <c r="Q85" s="660" t="s">
        <v>5154</v>
      </c>
      <c r="R85" s="650" t="s">
        <v>5545</v>
      </c>
      <c r="S85" s="650" t="s">
        <v>5546</v>
      </c>
      <c r="T85" s="649" t="s">
        <v>5239</v>
      </c>
      <c r="U85" s="649" t="s">
        <v>5273</v>
      </c>
      <c r="V85" s="650" t="s">
        <v>5295</v>
      </c>
      <c r="W85" s="650" t="s">
        <v>5547</v>
      </c>
      <c r="X85" s="649" t="s">
        <v>4916</v>
      </c>
      <c r="Y85" s="649" t="s">
        <v>4916</v>
      </c>
      <c r="Z85" s="649" t="s">
        <v>4916</v>
      </c>
      <c r="AA85" s="650" t="s">
        <v>4916</v>
      </c>
      <c r="AB85" s="649" t="s">
        <v>4916</v>
      </c>
      <c r="AC85" s="649" t="s">
        <v>4916</v>
      </c>
      <c r="AD85" s="655" t="s">
        <v>5154</v>
      </c>
      <c r="AE85" s="649" t="s">
        <v>4916</v>
      </c>
      <c r="AF85" s="649" t="s">
        <v>4916</v>
      </c>
      <c r="AG85" s="649" t="s">
        <v>4916</v>
      </c>
      <c r="AH85" s="650" t="s">
        <v>5154</v>
      </c>
    </row>
    <row r="86" spans="1:34" s="649" customFormat="1" ht="207" customHeight="1">
      <c r="A86" s="649" t="s">
        <v>5548</v>
      </c>
      <c r="B86" s="650" t="s">
        <v>5549</v>
      </c>
      <c r="C86" s="650" t="s">
        <v>4923</v>
      </c>
      <c r="D86" s="650" t="s">
        <v>5550</v>
      </c>
      <c r="E86" s="649" t="s">
        <v>5551</v>
      </c>
      <c r="F86" s="674" t="s">
        <v>5786</v>
      </c>
      <c r="G86" s="710"/>
      <c r="H86" s="650" t="s">
        <v>5236</v>
      </c>
      <c r="I86" s="650" t="s">
        <v>5236</v>
      </c>
      <c r="J86" s="650" t="s">
        <v>5236</v>
      </c>
      <c r="K86" s="650" t="s">
        <v>5236</v>
      </c>
      <c r="L86" s="650" t="s">
        <v>5154</v>
      </c>
      <c r="M86" s="650" t="s">
        <v>5236</v>
      </c>
      <c r="N86" s="650" t="s">
        <v>5236</v>
      </c>
      <c r="O86" s="651" t="s">
        <v>5236</v>
      </c>
      <c r="P86" s="651" t="s">
        <v>5236</v>
      </c>
      <c r="Q86" s="660" t="s">
        <v>5154</v>
      </c>
      <c r="R86" s="650" t="s">
        <v>5552</v>
      </c>
      <c r="S86" s="650" t="s">
        <v>5540</v>
      </c>
      <c r="T86" s="649" t="s">
        <v>5239</v>
      </c>
      <c r="U86" s="649" t="s">
        <v>5273</v>
      </c>
      <c r="V86" s="650" t="s">
        <v>5553</v>
      </c>
      <c r="W86" s="650" t="s">
        <v>5554</v>
      </c>
      <c r="X86" s="649" t="s">
        <v>4916</v>
      </c>
      <c r="Y86" s="649" t="s">
        <v>4916</v>
      </c>
      <c r="Z86" s="649" t="s">
        <v>4916</v>
      </c>
      <c r="AA86" s="650" t="s">
        <v>4916</v>
      </c>
      <c r="AB86" s="649" t="s">
        <v>4916</v>
      </c>
      <c r="AC86" s="649" t="s">
        <v>4916</v>
      </c>
      <c r="AD86" s="655" t="s">
        <v>5154</v>
      </c>
      <c r="AE86" s="649" t="s">
        <v>4916</v>
      </c>
      <c r="AF86" s="649" t="s">
        <v>4916</v>
      </c>
      <c r="AG86" s="649" t="s">
        <v>4916</v>
      </c>
      <c r="AH86" s="650" t="s">
        <v>5154</v>
      </c>
    </row>
    <row r="87" spans="1:34" s="649" customFormat="1" ht="207" customHeight="1">
      <c r="A87" s="649" t="s">
        <v>5555</v>
      </c>
      <c r="B87" s="650" t="s">
        <v>5549</v>
      </c>
      <c r="C87" s="650" t="s">
        <v>4923</v>
      </c>
      <c r="D87" s="650" t="s">
        <v>5556</v>
      </c>
      <c r="E87" s="649" t="s">
        <v>5557</v>
      </c>
      <c r="F87" s="674" t="s">
        <v>5787</v>
      </c>
      <c r="G87" s="710"/>
      <c r="H87" s="650" t="s">
        <v>5236</v>
      </c>
      <c r="I87" s="650" t="s">
        <v>5236</v>
      </c>
      <c r="J87" s="650" t="s">
        <v>5236</v>
      </c>
      <c r="K87" s="650" t="s">
        <v>5236</v>
      </c>
      <c r="L87" s="650" t="s">
        <v>5154</v>
      </c>
      <c r="M87" s="650" t="s">
        <v>5236</v>
      </c>
      <c r="N87" s="650" t="s">
        <v>5236</v>
      </c>
      <c r="O87" s="651" t="s">
        <v>5236</v>
      </c>
      <c r="P87" s="651" t="s">
        <v>5236</v>
      </c>
      <c r="Q87" s="660" t="s">
        <v>5154</v>
      </c>
      <c r="R87" s="650" t="s">
        <v>5558</v>
      </c>
      <c r="S87" s="650" t="s">
        <v>5559</v>
      </c>
      <c r="T87" s="649" t="s">
        <v>5239</v>
      </c>
      <c r="U87" s="649" t="s">
        <v>5273</v>
      </c>
      <c r="V87" s="650" t="s">
        <v>5560</v>
      </c>
      <c r="W87" s="650" t="s">
        <v>5561</v>
      </c>
      <c r="X87" s="649" t="s">
        <v>4916</v>
      </c>
      <c r="Y87" s="649" t="s">
        <v>4916</v>
      </c>
      <c r="Z87" s="649" t="s">
        <v>4916</v>
      </c>
      <c r="AA87" s="650" t="s">
        <v>4916</v>
      </c>
      <c r="AB87" s="649" t="s">
        <v>4916</v>
      </c>
      <c r="AC87" s="649" t="s">
        <v>4916</v>
      </c>
      <c r="AD87" s="655" t="s">
        <v>5154</v>
      </c>
      <c r="AE87" s="649" t="s">
        <v>4916</v>
      </c>
      <c r="AF87" s="649" t="s">
        <v>4916</v>
      </c>
      <c r="AG87" s="649" t="s">
        <v>4916</v>
      </c>
      <c r="AH87" s="650" t="s">
        <v>5154</v>
      </c>
    </row>
    <row r="88" spans="1:34" s="649" customFormat="1" ht="207" customHeight="1">
      <c r="A88" s="649" t="s">
        <v>5562</v>
      </c>
      <c r="B88" s="650" t="s">
        <v>5536</v>
      </c>
      <c r="C88" s="650" t="s">
        <v>4923</v>
      </c>
      <c r="D88" s="650" t="s">
        <v>5563</v>
      </c>
      <c r="E88" s="649" t="s">
        <v>5564</v>
      </c>
      <c r="F88" s="674" t="s">
        <v>5788</v>
      </c>
      <c r="G88" s="710"/>
      <c r="H88" s="650" t="s">
        <v>5236</v>
      </c>
      <c r="I88" s="650" t="s">
        <v>5236</v>
      </c>
      <c r="J88" s="650" t="s">
        <v>5236</v>
      </c>
      <c r="K88" s="650" t="s">
        <v>5236</v>
      </c>
      <c r="L88" s="650" t="s">
        <v>5154</v>
      </c>
      <c r="M88" s="650" t="s">
        <v>5236</v>
      </c>
      <c r="N88" s="650" t="s">
        <v>5236</v>
      </c>
      <c r="O88" s="651" t="s">
        <v>5236</v>
      </c>
      <c r="P88" s="651" t="s">
        <v>5236</v>
      </c>
      <c r="Q88" s="660" t="s">
        <v>5154</v>
      </c>
      <c r="R88" s="650" t="s">
        <v>5565</v>
      </c>
      <c r="S88" s="650" t="s">
        <v>5566</v>
      </c>
      <c r="T88" s="649" t="s">
        <v>5239</v>
      </c>
      <c r="U88" s="649" t="s">
        <v>5273</v>
      </c>
      <c r="V88" s="650" t="s">
        <v>5362</v>
      </c>
      <c r="W88" s="650" t="s">
        <v>5567</v>
      </c>
      <c r="X88" s="649" t="s">
        <v>4916</v>
      </c>
      <c r="Y88" s="649" t="s">
        <v>4916</v>
      </c>
      <c r="Z88" s="649" t="s">
        <v>4916</v>
      </c>
      <c r="AA88" s="649" t="s">
        <v>4916</v>
      </c>
      <c r="AB88" s="649" t="s">
        <v>4916</v>
      </c>
      <c r="AC88" s="649" t="s">
        <v>4916</v>
      </c>
      <c r="AD88" s="649" t="s">
        <v>4916</v>
      </c>
      <c r="AE88" s="649" t="s">
        <v>4916</v>
      </c>
      <c r="AF88" s="649" t="s">
        <v>4916</v>
      </c>
      <c r="AG88" s="649" t="s">
        <v>4916</v>
      </c>
      <c r="AH88" s="650" t="s">
        <v>5154</v>
      </c>
    </row>
    <row r="89" spans="1:34" s="649" customFormat="1" ht="207" customHeight="1">
      <c r="A89" s="649" t="s">
        <v>5568</v>
      </c>
      <c r="B89" s="650" t="s">
        <v>5536</v>
      </c>
      <c r="C89" s="650" t="s">
        <v>4909</v>
      </c>
      <c r="D89" s="650" t="s">
        <v>5569</v>
      </c>
      <c r="E89" s="649" t="s">
        <v>5570</v>
      </c>
      <c r="F89" s="674" t="s">
        <v>5789</v>
      </c>
      <c r="G89" s="710"/>
      <c r="H89" s="650" t="s">
        <v>5236</v>
      </c>
      <c r="I89" s="650" t="s">
        <v>5236</v>
      </c>
      <c r="J89" s="650" t="s">
        <v>5236</v>
      </c>
      <c r="K89" s="650" t="s">
        <v>5236</v>
      </c>
      <c r="L89" s="650" t="s">
        <v>5154</v>
      </c>
      <c r="M89" s="650" t="s">
        <v>5236</v>
      </c>
      <c r="N89" s="650" t="s">
        <v>5236</v>
      </c>
      <c r="O89" s="651" t="s">
        <v>5236</v>
      </c>
      <c r="P89" s="651" t="s">
        <v>5236</v>
      </c>
      <c r="Q89" s="651" t="s">
        <v>5493</v>
      </c>
      <c r="R89" s="650" t="s">
        <v>5571</v>
      </c>
      <c r="S89" s="650" t="s">
        <v>5572</v>
      </c>
      <c r="T89" s="649" t="s">
        <v>5239</v>
      </c>
      <c r="U89" s="649" t="s">
        <v>5273</v>
      </c>
      <c r="V89" s="650" t="s">
        <v>5573</v>
      </c>
      <c r="W89" s="650" t="s">
        <v>5574</v>
      </c>
      <c r="X89" s="649" t="s">
        <v>4916</v>
      </c>
      <c r="Y89" s="649" t="s">
        <v>4916</v>
      </c>
      <c r="Z89" s="649" t="s">
        <v>4916</v>
      </c>
      <c r="AA89" s="649" t="s">
        <v>4916</v>
      </c>
      <c r="AB89" s="649" t="s">
        <v>4916</v>
      </c>
      <c r="AC89" s="649" t="s">
        <v>4916</v>
      </c>
      <c r="AD89" s="649" t="s">
        <v>4916</v>
      </c>
      <c r="AE89" s="649" t="s">
        <v>4916</v>
      </c>
      <c r="AF89" s="649" t="s">
        <v>4916</v>
      </c>
      <c r="AG89" s="649" t="s">
        <v>4916</v>
      </c>
      <c r="AH89" s="650" t="s">
        <v>5218</v>
      </c>
    </row>
    <row r="90" spans="1:34" s="649" customFormat="1" ht="207" customHeight="1">
      <c r="A90" s="649" t="s">
        <v>5581</v>
      </c>
      <c r="B90" s="650" t="s">
        <v>4949</v>
      </c>
      <c r="C90" s="650" t="s">
        <v>4923</v>
      </c>
      <c r="D90" s="650" t="s">
        <v>5575</v>
      </c>
      <c r="E90" s="649" t="s">
        <v>5020</v>
      </c>
      <c r="F90" s="674" t="s">
        <v>5790</v>
      </c>
      <c r="G90" s="673"/>
      <c r="H90" s="650" t="s">
        <v>5236</v>
      </c>
      <c r="I90" s="650" t="s">
        <v>5236</v>
      </c>
      <c r="J90" s="650" t="s">
        <v>5236</v>
      </c>
      <c r="K90" s="650" t="s">
        <v>5236</v>
      </c>
      <c r="L90" s="650" t="s">
        <v>5154</v>
      </c>
      <c r="M90" s="650" t="s">
        <v>5236</v>
      </c>
      <c r="N90" s="650" t="s">
        <v>5236</v>
      </c>
      <c r="O90" s="651" t="s">
        <v>5236</v>
      </c>
      <c r="P90" s="651" t="s">
        <v>5236</v>
      </c>
      <c r="Q90" s="660" t="s">
        <v>5154</v>
      </c>
      <c r="R90" s="650" t="s">
        <v>5576</v>
      </c>
      <c r="S90" s="650" t="s">
        <v>5577</v>
      </c>
      <c r="T90" s="649" t="s">
        <v>5239</v>
      </c>
      <c r="U90" s="649" t="s">
        <v>5273</v>
      </c>
      <c r="V90" s="650" t="s">
        <v>5578</v>
      </c>
      <c r="W90" s="650" t="s">
        <v>5579</v>
      </c>
      <c r="X90" s="649" t="s">
        <v>4916</v>
      </c>
      <c r="Y90" s="649" t="s">
        <v>4916</v>
      </c>
      <c r="Z90" s="649" t="s">
        <v>4916</v>
      </c>
      <c r="AA90" s="649" t="s">
        <v>4916</v>
      </c>
      <c r="AB90" s="649" t="s">
        <v>4916</v>
      </c>
      <c r="AC90" s="649" t="s">
        <v>4916</v>
      </c>
      <c r="AD90" s="649" t="s">
        <v>4916</v>
      </c>
      <c r="AE90" s="649" t="s">
        <v>4916</v>
      </c>
      <c r="AF90" s="649" t="s">
        <v>4916</v>
      </c>
      <c r="AG90" s="649" t="s">
        <v>4916</v>
      </c>
      <c r="AH90" s="650" t="s">
        <v>5154</v>
      </c>
    </row>
    <row r="91" spans="1:34" ht="207" customHeight="1">
      <c r="A91" s="665" t="s">
        <v>5582</v>
      </c>
      <c r="B91" s="666" t="s">
        <v>5583</v>
      </c>
      <c r="C91" s="666" t="s">
        <v>4923</v>
      </c>
      <c r="D91" s="666" t="s">
        <v>5584</v>
      </c>
      <c r="E91" s="666" t="s">
        <v>5585</v>
      </c>
      <c r="F91" s="674" t="s">
        <v>5791</v>
      </c>
      <c r="G91" s="710"/>
      <c r="H91" s="666" t="s">
        <v>4911</v>
      </c>
      <c r="I91" s="666" t="s">
        <v>4911</v>
      </c>
      <c r="J91" s="666" t="s">
        <v>4911</v>
      </c>
      <c r="K91" s="666" t="s">
        <v>4911</v>
      </c>
      <c r="L91" s="666" t="s">
        <v>4234</v>
      </c>
      <c r="M91" s="666" t="s">
        <v>4911</v>
      </c>
      <c r="N91" s="666" t="s">
        <v>4911</v>
      </c>
      <c r="O91" s="666" t="s">
        <v>4911</v>
      </c>
      <c r="P91" s="666" t="s">
        <v>4911</v>
      </c>
      <c r="Q91" s="666" t="s">
        <v>4234</v>
      </c>
      <c r="R91" s="666" t="s">
        <v>5586</v>
      </c>
      <c r="S91" s="666" t="s">
        <v>5587</v>
      </c>
      <c r="T91" s="666" t="s">
        <v>4914</v>
      </c>
      <c r="U91" s="666" t="s">
        <v>5699</v>
      </c>
      <c r="V91" s="666" t="s">
        <v>5588</v>
      </c>
      <c r="W91" s="666" t="s">
        <v>5589</v>
      </c>
      <c r="X91" s="666" t="s">
        <v>4916</v>
      </c>
      <c r="Y91" s="666" t="s">
        <v>4916</v>
      </c>
      <c r="Z91" s="666" t="s">
        <v>4916</v>
      </c>
      <c r="AA91" s="666" t="s">
        <v>4916</v>
      </c>
      <c r="AB91" s="666" t="s">
        <v>4916</v>
      </c>
      <c r="AC91" s="666" t="s">
        <v>4916</v>
      </c>
      <c r="AD91" s="666" t="s">
        <v>5590</v>
      </c>
      <c r="AE91" s="666" t="s">
        <v>4911</v>
      </c>
      <c r="AF91" s="666" t="s">
        <v>4916</v>
      </c>
      <c r="AG91" s="666" t="s">
        <v>4916</v>
      </c>
      <c r="AH91" s="666" t="s">
        <v>5698</v>
      </c>
    </row>
    <row r="92" spans="1:34" ht="207" customHeight="1">
      <c r="A92" s="665" t="s">
        <v>5591</v>
      </c>
      <c r="B92" s="666" t="s">
        <v>5592</v>
      </c>
      <c r="C92" s="666" t="s">
        <v>4909</v>
      </c>
      <c r="D92" s="666" t="s">
        <v>5593</v>
      </c>
      <c r="E92" s="666" t="s">
        <v>5594</v>
      </c>
      <c r="F92" s="674" t="s">
        <v>5792</v>
      </c>
      <c r="G92" s="710"/>
      <c r="H92" s="666" t="s">
        <v>4911</v>
      </c>
      <c r="I92" s="666" t="s">
        <v>4911</v>
      </c>
      <c r="J92" s="666" t="s">
        <v>4911</v>
      </c>
      <c r="K92" s="666" t="s">
        <v>4911</v>
      </c>
      <c r="L92" s="666" t="s">
        <v>4234</v>
      </c>
      <c r="M92" s="666" t="s">
        <v>4911</v>
      </c>
      <c r="N92" s="666" t="s">
        <v>4911</v>
      </c>
      <c r="O92" s="666" t="s">
        <v>4911</v>
      </c>
      <c r="P92" s="666" t="s">
        <v>4911</v>
      </c>
      <c r="Q92" s="666" t="s">
        <v>5595</v>
      </c>
      <c r="R92" s="666" t="s">
        <v>5596</v>
      </c>
      <c r="S92" s="666" t="s">
        <v>5597</v>
      </c>
      <c r="T92" s="666" t="s">
        <v>4914</v>
      </c>
      <c r="U92" s="666" t="s">
        <v>5598</v>
      </c>
      <c r="V92" s="666" t="s">
        <v>5599</v>
      </c>
      <c r="W92" s="666" t="s">
        <v>5600</v>
      </c>
      <c r="X92" s="666" t="s">
        <v>4916</v>
      </c>
      <c r="Y92" s="666" t="s">
        <v>4916</v>
      </c>
      <c r="Z92" s="666" t="s">
        <v>4916</v>
      </c>
      <c r="AA92" s="666" t="s">
        <v>4916</v>
      </c>
      <c r="AB92" s="666" t="s">
        <v>4916</v>
      </c>
      <c r="AC92" s="666" t="s">
        <v>4916</v>
      </c>
      <c r="AD92" s="666" t="s">
        <v>4234</v>
      </c>
      <c r="AE92" s="666" t="s">
        <v>4916</v>
      </c>
      <c r="AF92" s="666" t="s">
        <v>4916</v>
      </c>
      <c r="AG92" s="666" t="s">
        <v>4916</v>
      </c>
      <c r="AH92" s="666" t="s">
        <v>5218</v>
      </c>
    </row>
    <row r="93" spans="1:34" ht="207" customHeight="1">
      <c r="A93" s="665" t="s">
        <v>5601</v>
      </c>
      <c r="B93" s="666" t="s">
        <v>5602</v>
      </c>
      <c r="C93" s="666" t="s">
        <v>4948</v>
      </c>
      <c r="D93" s="666" t="s">
        <v>5603</v>
      </c>
      <c r="E93" s="666" t="s">
        <v>5604</v>
      </c>
      <c r="F93" s="674" t="s">
        <v>5793</v>
      </c>
      <c r="G93" s="710"/>
      <c r="H93" s="666" t="s">
        <v>4911</v>
      </c>
      <c r="I93" s="666" t="s">
        <v>4911</v>
      </c>
      <c r="J93" s="666" t="s">
        <v>4911</v>
      </c>
      <c r="K93" s="666" t="s">
        <v>4911</v>
      </c>
      <c r="L93" s="666" t="s">
        <v>4234</v>
      </c>
      <c r="M93" s="666" t="s">
        <v>4911</v>
      </c>
      <c r="N93" s="666" t="s">
        <v>4911</v>
      </c>
      <c r="O93" s="666" t="s">
        <v>4911</v>
      </c>
      <c r="P93" s="666" t="s">
        <v>4911</v>
      </c>
      <c r="Q93" s="666" t="s">
        <v>4234</v>
      </c>
      <c r="R93" s="666" t="s">
        <v>5605</v>
      </c>
      <c r="S93" s="666" t="s">
        <v>5606</v>
      </c>
      <c r="T93" s="666" t="s">
        <v>4914</v>
      </c>
      <c r="U93" s="666" t="s">
        <v>5607</v>
      </c>
      <c r="V93" s="666" t="s">
        <v>5533</v>
      </c>
      <c r="W93" s="666" t="s">
        <v>5608</v>
      </c>
      <c r="X93" s="666" t="s">
        <v>4916</v>
      </c>
      <c r="Y93" s="666" t="s">
        <v>4916</v>
      </c>
      <c r="Z93" s="666" t="s">
        <v>4916</v>
      </c>
      <c r="AA93" s="666" t="s">
        <v>4916</v>
      </c>
      <c r="AB93" s="666" t="s">
        <v>4916</v>
      </c>
      <c r="AC93" s="666" t="s">
        <v>4916</v>
      </c>
      <c r="AD93" s="666" t="s">
        <v>4234</v>
      </c>
      <c r="AE93" s="666" t="s">
        <v>4916</v>
      </c>
      <c r="AF93" s="666" t="s">
        <v>4916</v>
      </c>
      <c r="AG93" s="666" t="s">
        <v>4916</v>
      </c>
      <c r="AH93" s="662"/>
    </row>
    <row r="94" spans="1:34" ht="207" customHeight="1">
      <c r="A94" s="665" t="s">
        <v>5609</v>
      </c>
      <c r="B94" s="666" t="s">
        <v>5610</v>
      </c>
      <c r="C94" s="666" t="s">
        <v>4948</v>
      </c>
      <c r="D94" s="666" t="s">
        <v>5611</v>
      </c>
      <c r="E94" s="666" t="s">
        <v>5612</v>
      </c>
      <c r="F94" s="674" t="s">
        <v>5794</v>
      </c>
      <c r="G94" s="710"/>
      <c r="H94" s="666" t="s">
        <v>4911</v>
      </c>
      <c r="I94" s="666" t="s">
        <v>4911</v>
      </c>
      <c r="J94" s="666" t="s">
        <v>4911</v>
      </c>
      <c r="K94" s="666" t="s">
        <v>4911</v>
      </c>
      <c r="L94" s="666" t="s">
        <v>4234</v>
      </c>
      <c r="M94" s="666" t="s">
        <v>4911</v>
      </c>
      <c r="N94" s="666" t="s">
        <v>4911</v>
      </c>
      <c r="O94" s="666" t="s">
        <v>4911</v>
      </c>
      <c r="P94" s="666" t="s">
        <v>4911</v>
      </c>
      <c r="Q94" s="666" t="s">
        <v>5613</v>
      </c>
      <c r="R94" s="666" t="s">
        <v>5614</v>
      </c>
      <c r="S94" s="666" t="s">
        <v>5615</v>
      </c>
      <c r="T94" s="666" t="s">
        <v>4234</v>
      </c>
      <c r="U94" s="666" t="s">
        <v>5616</v>
      </c>
      <c r="V94" s="666" t="s">
        <v>5617</v>
      </c>
      <c r="W94" s="666" t="s">
        <v>5618</v>
      </c>
      <c r="X94" s="666" t="s">
        <v>4916</v>
      </c>
      <c r="Y94" s="666" t="s">
        <v>4916</v>
      </c>
      <c r="Z94" s="666" t="s">
        <v>4916</v>
      </c>
      <c r="AA94" s="666" t="s">
        <v>4916</v>
      </c>
      <c r="AB94" s="666" t="s">
        <v>4916</v>
      </c>
      <c r="AC94" s="666" t="s">
        <v>4916</v>
      </c>
      <c r="AD94" s="666" t="s">
        <v>4234</v>
      </c>
      <c r="AE94" s="666" t="s">
        <v>4916</v>
      </c>
      <c r="AF94" s="666" t="s">
        <v>4916</v>
      </c>
      <c r="AG94" s="666" t="s">
        <v>4916</v>
      </c>
      <c r="AH94" s="666" t="s">
        <v>5619</v>
      </c>
    </row>
    <row r="95" spans="1:34" ht="207" customHeight="1">
      <c r="A95" s="665" t="s">
        <v>5620</v>
      </c>
      <c r="B95" s="666" t="s">
        <v>5621</v>
      </c>
      <c r="C95" s="666" t="s">
        <v>4923</v>
      </c>
      <c r="D95" s="666" t="s">
        <v>5622</v>
      </c>
      <c r="E95" s="666" t="s">
        <v>5623</v>
      </c>
      <c r="F95" s="674" t="s">
        <v>5795</v>
      </c>
      <c r="G95" s="710"/>
      <c r="H95" s="666" t="s">
        <v>4911</v>
      </c>
      <c r="I95" s="666" t="s">
        <v>4911</v>
      </c>
      <c r="J95" s="666" t="s">
        <v>4911</v>
      </c>
      <c r="K95" s="666" t="s">
        <v>4911</v>
      </c>
      <c r="L95" s="666" t="s">
        <v>4234</v>
      </c>
      <c r="M95" s="666" t="s">
        <v>4911</v>
      </c>
      <c r="N95" s="666" t="s">
        <v>4911</v>
      </c>
      <c r="O95" s="666" t="s">
        <v>4911</v>
      </c>
      <c r="P95" s="666" t="s">
        <v>4911</v>
      </c>
      <c r="Q95" s="666" t="s">
        <v>4234</v>
      </c>
      <c r="R95" s="666" t="s">
        <v>5624</v>
      </c>
      <c r="S95" s="666" t="s">
        <v>5625</v>
      </c>
      <c r="T95" s="666" t="s">
        <v>4914</v>
      </c>
      <c r="U95" s="666" t="s">
        <v>5626</v>
      </c>
      <c r="V95" s="666" t="s">
        <v>5627</v>
      </c>
      <c r="W95" s="666" t="s">
        <v>5628</v>
      </c>
      <c r="X95" s="666" t="s">
        <v>4916</v>
      </c>
      <c r="Y95" s="666" t="s">
        <v>4916</v>
      </c>
      <c r="Z95" s="666" t="s">
        <v>4916</v>
      </c>
      <c r="AA95" s="666" t="s">
        <v>4916</v>
      </c>
      <c r="AB95" s="666" t="s">
        <v>4916</v>
      </c>
      <c r="AC95" s="666" t="s">
        <v>4916</v>
      </c>
      <c r="AD95" s="666" t="s">
        <v>4234</v>
      </c>
      <c r="AE95" s="666" t="s">
        <v>4916</v>
      </c>
      <c r="AF95" s="666" t="s">
        <v>4916</v>
      </c>
      <c r="AG95" s="666" t="s">
        <v>4916</v>
      </c>
      <c r="AH95" s="662"/>
    </row>
    <row r="96" spans="1:34" ht="207" customHeight="1">
      <c r="A96" s="666" t="s">
        <v>5629</v>
      </c>
      <c r="B96" s="666" t="s">
        <v>5621</v>
      </c>
      <c r="C96" s="666" t="s">
        <v>4948</v>
      </c>
      <c r="D96" s="666" t="s">
        <v>5630</v>
      </c>
      <c r="E96" s="666" t="s">
        <v>5631</v>
      </c>
      <c r="F96" s="674" t="s">
        <v>5796</v>
      </c>
      <c r="G96" s="710"/>
      <c r="H96" s="666" t="s">
        <v>4911</v>
      </c>
      <c r="I96" s="666" t="s">
        <v>4911</v>
      </c>
      <c r="J96" s="666" t="s">
        <v>4911</v>
      </c>
      <c r="K96" s="666" t="s">
        <v>4911</v>
      </c>
      <c r="L96" s="666" t="s">
        <v>4234</v>
      </c>
      <c r="M96" s="666" t="s">
        <v>4911</v>
      </c>
      <c r="N96" s="666" t="s">
        <v>4911</v>
      </c>
      <c r="O96" s="666" t="s">
        <v>4911</v>
      </c>
      <c r="P96" s="666" t="s">
        <v>4911</v>
      </c>
      <c r="Q96" s="666" t="s">
        <v>4234</v>
      </c>
      <c r="R96" s="666" t="s">
        <v>5632</v>
      </c>
      <c r="S96" s="666" t="s">
        <v>5633</v>
      </c>
      <c r="T96" s="666" t="s">
        <v>4914</v>
      </c>
      <c r="U96" s="666" t="s">
        <v>5634</v>
      </c>
      <c r="V96" s="666" t="s">
        <v>5635</v>
      </c>
      <c r="W96" s="666" t="s">
        <v>5636</v>
      </c>
      <c r="X96" s="666" t="s">
        <v>4916</v>
      </c>
      <c r="Y96" s="666" t="s">
        <v>4916</v>
      </c>
      <c r="Z96" s="666" t="s">
        <v>4916</v>
      </c>
      <c r="AA96" s="666" t="s">
        <v>4916</v>
      </c>
      <c r="AB96" s="666" t="s">
        <v>4916</v>
      </c>
      <c r="AC96" s="666" t="s">
        <v>4916</v>
      </c>
      <c r="AD96" s="666" t="s">
        <v>4234</v>
      </c>
      <c r="AE96" s="666" t="s">
        <v>4916</v>
      </c>
      <c r="AF96" s="666" t="s">
        <v>4916</v>
      </c>
      <c r="AG96" s="666" t="s">
        <v>4916</v>
      </c>
      <c r="AH96" s="662"/>
    </row>
    <row r="97" spans="1:34" ht="207" customHeight="1">
      <c r="A97" s="666" t="s">
        <v>5637</v>
      </c>
      <c r="B97" s="666" t="s">
        <v>5638</v>
      </c>
      <c r="C97" s="666" t="s">
        <v>4923</v>
      </c>
      <c r="D97" s="666" t="s">
        <v>5639</v>
      </c>
      <c r="E97" s="666" t="s">
        <v>225</v>
      </c>
      <c r="F97" s="674" t="s">
        <v>5797</v>
      </c>
      <c r="G97" s="710"/>
      <c r="H97" s="666" t="s">
        <v>4911</v>
      </c>
      <c r="I97" s="666" t="s">
        <v>4911</v>
      </c>
      <c r="J97" s="666" t="s">
        <v>4911</v>
      </c>
      <c r="K97" s="666" t="s">
        <v>4911</v>
      </c>
      <c r="L97" s="666" t="s">
        <v>4234</v>
      </c>
      <c r="M97" s="666" t="s">
        <v>4911</v>
      </c>
      <c r="N97" s="666" t="s">
        <v>4911</v>
      </c>
      <c r="O97" s="666" t="s">
        <v>4911</v>
      </c>
      <c r="P97" s="666" t="s">
        <v>4911</v>
      </c>
      <c r="Q97" s="666" t="s">
        <v>4234</v>
      </c>
      <c r="R97" s="666" t="s">
        <v>5640</v>
      </c>
      <c r="S97" s="666" t="s">
        <v>5633</v>
      </c>
      <c r="T97" s="666" t="s">
        <v>4914</v>
      </c>
      <c r="U97" s="666" t="s">
        <v>5641</v>
      </c>
      <c r="V97" s="666" t="s">
        <v>5642</v>
      </c>
      <c r="W97" s="666" t="s">
        <v>5643</v>
      </c>
      <c r="X97" s="666" t="s">
        <v>4916</v>
      </c>
      <c r="Y97" s="666" t="s">
        <v>4916</v>
      </c>
      <c r="Z97" s="666" t="s">
        <v>4916</v>
      </c>
      <c r="AA97" s="666" t="s">
        <v>4916</v>
      </c>
      <c r="AB97" s="666" t="s">
        <v>4916</v>
      </c>
      <c r="AC97" s="666" t="s">
        <v>4916</v>
      </c>
      <c r="AD97" s="666" t="s">
        <v>4234</v>
      </c>
      <c r="AE97" s="666" t="s">
        <v>4916</v>
      </c>
      <c r="AF97" s="666" t="s">
        <v>4916</v>
      </c>
      <c r="AG97" s="666" t="s">
        <v>4916</v>
      </c>
      <c r="AH97" s="662"/>
    </row>
    <row r="98" spans="1:34" ht="207" customHeight="1">
      <c r="A98" s="666" t="s">
        <v>5644</v>
      </c>
      <c r="B98" s="666" t="s">
        <v>5645</v>
      </c>
      <c r="C98" s="666" t="s">
        <v>4948</v>
      </c>
      <c r="D98" s="666" t="s">
        <v>5646</v>
      </c>
      <c r="E98" s="666" t="s">
        <v>5647</v>
      </c>
      <c r="F98" s="674" t="s">
        <v>5798</v>
      </c>
      <c r="G98" s="710"/>
      <c r="H98" s="666" t="s">
        <v>4911</v>
      </c>
      <c r="I98" s="666" t="s">
        <v>4911</v>
      </c>
      <c r="J98" s="666" t="s">
        <v>4911</v>
      </c>
      <c r="K98" s="666" t="s">
        <v>4911</v>
      </c>
      <c r="L98" s="666" t="s">
        <v>4234</v>
      </c>
      <c r="M98" s="666" t="s">
        <v>4911</v>
      </c>
      <c r="N98" s="666" t="s">
        <v>4911</v>
      </c>
      <c r="O98" s="666" t="s">
        <v>4911</v>
      </c>
      <c r="P98" s="666" t="s">
        <v>4911</v>
      </c>
      <c r="Q98" s="666" t="s">
        <v>4234</v>
      </c>
      <c r="R98" s="666" t="s">
        <v>5648</v>
      </c>
      <c r="S98" s="666" t="s">
        <v>5649</v>
      </c>
      <c r="T98" s="666" t="s">
        <v>4234</v>
      </c>
      <c r="U98" s="666" t="s">
        <v>5641</v>
      </c>
      <c r="V98" s="666" t="s">
        <v>5650</v>
      </c>
      <c r="W98" s="666" t="s">
        <v>5651</v>
      </c>
      <c r="X98" s="666" t="s">
        <v>4916</v>
      </c>
      <c r="Y98" s="666" t="s">
        <v>4916</v>
      </c>
      <c r="Z98" s="666" t="s">
        <v>4916</v>
      </c>
      <c r="AA98" s="666" t="s">
        <v>4916</v>
      </c>
      <c r="AB98" s="666" t="s">
        <v>4916</v>
      </c>
      <c r="AC98" s="666" t="s">
        <v>4916</v>
      </c>
      <c r="AD98" s="666" t="s">
        <v>4234</v>
      </c>
      <c r="AE98" s="666" t="s">
        <v>4916</v>
      </c>
      <c r="AF98" s="666" t="s">
        <v>4916</v>
      </c>
      <c r="AG98" s="666" t="s">
        <v>4916</v>
      </c>
      <c r="AH98" s="662"/>
    </row>
    <row r="99" spans="1:34" ht="207" customHeight="1">
      <c r="A99" s="666" t="s">
        <v>5652</v>
      </c>
      <c r="B99" s="666" t="s">
        <v>5653</v>
      </c>
      <c r="C99" s="666" t="s">
        <v>4923</v>
      </c>
      <c r="D99" s="666" t="s">
        <v>5654</v>
      </c>
      <c r="E99" s="666" t="s">
        <v>5655</v>
      </c>
      <c r="F99" s="674" t="s">
        <v>5799</v>
      </c>
      <c r="G99" s="710"/>
      <c r="H99" s="666" t="s">
        <v>4911</v>
      </c>
      <c r="I99" s="666" t="s">
        <v>4911</v>
      </c>
      <c r="J99" s="666" t="s">
        <v>4911</v>
      </c>
      <c r="K99" s="666" t="s">
        <v>4911</v>
      </c>
      <c r="L99" s="666" t="s">
        <v>4234</v>
      </c>
      <c r="M99" s="666" t="s">
        <v>4911</v>
      </c>
      <c r="N99" s="666" t="s">
        <v>4911</v>
      </c>
      <c r="O99" s="666" t="s">
        <v>4911</v>
      </c>
      <c r="P99" s="666" t="s">
        <v>4911</v>
      </c>
      <c r="Q99" s="666" t="s">
        <v>4234</v>
      </c>
      <c r="R99" s="666" t="s">
        <v>5656</v>
      </c>
      <c r="S99" s="666" t="s">
        <v>5657</v>
      </c>
      <c r="T99" s="666" t="s">
        <v>4914</v>
      </c>
      <c r="U99" s="666" t="s">
        <v>5658</v>
      </c>
      <c r="V99" s="669" t="s">
        <v>5659</v>
      </c>
      <c r="W99" s="666" t="s">
        <v>5660</v>
      </c>
      <c r="X99" s="666" t="s">
        <v>4916</v>
      </c>
      <c r="Y99" s="666" t="s">
        <v>4916</v>
      </c>
      <c r="Z99" s="666" t="s">
        <v>4916</v>
      </c>
      <c r="AA99" s="666" t="s">
        <v>4916</v>
      </c>
      <c r="AB99" s="666" t="s">
        <v>4916</v>
      </c>
      <c r="AC99" s="666" t="s">
        <v>4916</v>
      </c>
      <c r="AD99" s="666" t="s">
        <v>4234</v>
      </c>
      <c r="AE99" s="666" t="s">
        <v>4916</v>
      </c>
      <c r="AF99" s="666" t="s">
        <v>4916</v>
      </c>
      <c r="AG99" s="666" t="s">
        <v>4916</v>
      </c>
      <c r="AH99" s="662"/>
    </row>
    <row r="100" spans="1:34" ht="207" customHeight="1">
      <c r="A100" s="666" t="s">
        <v>5661</v>
      </c>
      <c r="B100" s="666" t="s">
        <v>5662</v>
      </c>
      <c r="C100" s="666" t="s">
        <v>4923</v>
      </c>
      <c r="D100" s="666" t="s">
        <v>5663</v>
      </c>
      <c r="E100" s="666" t="s">
        <v>5664</v>
      </c>
      <c r="F100" s="674" t="s">
        <v>5800</v>
      </c>
      <c r="G100" s="710"/>
      <c r="H100" s="666" t="s">
        <v>4911</v>
      </c>
      <c r="I100" s="666" t="s">
        <v>4911</v>
      </c>
      <c r="J100" s="666" t="s">
        <v>4911</v>
      </c>
      <c r="K100" s="666" t="s">
        <v>4911</v>
      </c>
      <c r="L100" s="666" t="s">
        <v>4234</v>
      </c>
      <c r="M100" s="666" t="s">
        <v>4911</v>
      </c>
      <c r="N100" s="666" t="s">
        <v>4911</v>
      </c>
      <c r="O100" s="666" t="s">
        <v>4911</v>
      </c>
      <c r="P100" s="666" t="s">
        <v>4911</v>
      </c>
      <c r="Q100" s="666" t="s">
        <v>4234</v>
      </c>
      <c r="R100" s="666" t="s">
        <v>5665</v>
      </c>
      <c r="S100" s="666" t="s">
        <v>5666</v>
      </c>
      <c r="T100" s="666" t="s">
        <v>4914</v>
      </c>
      <c r="U100" s="666" t="s">
        <v>5667</v>
      </c>
      <c r="V100" s="668">
        <v>0.20833333333333334</v>
      </c>
      <c r="W100" s="666" t="s">
        <v>5668</v>
      </c>
      <c r="X100" s="666" t="s">
        <v>4916</v>
      </c>
      <c r="Y100" s="666" t="s">
        <v>4916</v>
      </c>
      <c r="Z100" s="666" t="s">
        <v>4916</v>
      </c>
      <c r="AA100" s="666" t="s">
        <v>4916</v>
      </c>
      <c r="AB100" s="666" t="s">
        <v>4916</v>
      </c>
      <c r="AC100" s="666" t="s">
        <v>4916</v>
      </c>
      <c r="AD100" s="666" t="s">
        <v>4234</v>
      </c>
      <c r="AE100" s="666" t="s">
        <v>4916</v>
      </c>
      <c r="AF100" s="666" t="s">
        <v>4916</v>
      </c>
      <c r="AG100" s="666" t="s">
        <v>4916</v>
      </c>
      <c r="AH100" s="662"/>
    </row>
    <row r="101" spans="1:34" s="666" customFormat="1" ht="207" customHeight="1">
      <c r="A101" s="666" t="s">
        <v>5669</v>
      </c>
      <c r="B101" s="666" t="s">
        <v>5670</v>
      </c>
      <c r="C101" s="666" t="s">
        <v>4923</v>
      </c>
      <c r="D101" s="666" t="s">
        <v>5671</v>
      </c>
      <c r="E101" s="666" t="s">
        <v>5672</v>
      </c>
      <c r="F101" s="674" t="s">
        <v>5801</v>
      </c>
      <c r="G101" s="710"/>
      <c r="H101" s="666" t="s">
        <v>4911</v>
      </c>
      <c r="I101" s="666" t="s">
        <v>4911</v>
      </c>
      <c r="J101" s="666" t="s">
        <v>4911</v>
      </c>
      <c r="K101" s="666" t="s">
        <v>4911</v>
      </c>
      <c r="L101" s="666" t="s">
        <v>4234</v>
      </c>
      <c r="M101" s="666" t="s">
        <v>4911</v>
      </c>
      <c r="N101" s="666" t="s">
        <v>4911</v>
      </c>
      <c r="O101" s="666" t="s">
        <v>4911</v>
      </c>
      <c r="P101" s="666" t="s">
        <v>4911</v>
      </c>
      <c r="Q101" s="666" t="s">
        <v>4234</v>
      </c>
      <c r="R101" s="666" t="s">
        <v>5673</v>
      </c>
      <c r="S101" s="666" t="s">
        <v>5674</v>
      </c>
      <c r="T101" s="666" t="s">
        <v>4914</v>
      </c>
      <c r="U101" s="666" t="s">
        <v>5675</v>
      </c>
      <c r="V101" s="666" t="s">
        <v>5676</v>
      </c>
      <c r="W101" s="666" t="s">
        <v>5677</v>
      </c>
      <c r="X101" s="666" t="s">
        <v>4916</v>
      </c>
      <c r="Y101" s="666" t="s">
        <v>4916</v>
      </c>
      <c r="Z101" s="666" t="s">
        <v>4916</v>
      </c>
      <c r="AA101" s="666" t="s">
        <v>4916</v>
      </c>
      <c r="AB101" s="666" t="s">
        <v>4916</v>
      </c>
      <c r="AC101" s="666" t="s">
        <v>4916</v>
      </c>
      <c r="AD101" s="666" t="s">
        <v>5154</v>
      </c>
      <c r="AE101" s="666" t="s">
        <v>4916</v>
      </c>
      <c r="AF101" s="666" t="s">
        <v>4916</v>
      </c>
      <c r="AG101" s="666" t="s">
        <v>4916</v>
      </c>
      <c r="AH101" s="666" t="s">
        <v>5678</v>
      </c>
    </row>
    <row r="102" spans="1:34" s="666" customFormat="1" ht="207" customHeight="1">
      <c r="A102" s="666" t="s">
        <v>5679</v>
      </c>
      <c r="B102" s="666" t="s">
        <v>5670</v>
      </c>
      <c r="C102" s="666" t="s">
        <v>4923</v>
      </c>
      <c r="D102" s="666" t="s">
        <v>5680</v>
      </c>
      <c r="E102" s="666" t="s">
        <v>5681</v>
      </c>
      <c r="F102" s="674" t="s">
        <v>5802</v>
      </c>
      <c r="G102" s="710"/>
      <c r="H102" s="666" t="s">
        <v>4911</v>
      </c>
      <c r="I102" s="666" t="s">
        <v>4911</v>
      </c>
      <c r="J102" s="666" t="s">
        <v>4911</v>
      </c>
      <c r="K102" s="666" t="s">
        <v>4911</v>
      </c>
      <c r="L102" s="666" t="s">
        <v>4234</v>
      </c>
      <c r="M102" s="666" t="s">
        <v>4911</v>
      </c>
      <c r="N102" s="666" t="s">
        <v>4911</v>
      </c>
      <c r="O102" s="666" t="s">
        <v>4911</v>
      </c>
      <c r="P102" s="666" t="s">
        <v>4911</v>
      </c>
      <c r="Q102" s="666" t="s">
        <v>4234</v>
      </c>
      <c r="R102" s="666" t="s">
        <v>5682</v>
      </c>
      <c r="S102" s="666" t="s">
        <v>5683</v>
      </c>
      <c r="T102" s="666" t="s">
        <v>4234</v>
      </c>
      <c r="U102" s="666" t="s">
        <v>5684</v>
      </c>
      <c r="V102" s="668">
        <v>4.1666666666666664E-2</v>
      </c>
      <c r="W102" s="666" t="s">
        <v>5685</v>
      </c>
      <c r="X102" s="666" t="s">
        <v>4916</v>
      </c>
      <c r="Y102" s="666" t="s">
        <v>4916</v>
      </c>
      <c r="Z102" s="666" t="s">
        <v>4916</v>
      </c>
      <c r="AA102" s="666" t="s">
        <v>4916</v>
      </c>
      <c r="AB102" s="666" t="s">
        <v>4916</v>
      </c>
      <c r="AC102" s="666" t="s">
        <v>4916</v>
      </c>
      <c r="AD102" s="666" t="s">
        <v>5154</v>
      </c>
      <c r="AE102" s="666" t="s">
        <v>4916</v>
      </c>
      <c r="AF102" s="666" t="s">
        <v>4916</v>
      </c>
      <c r="AG102" s="666" t="s">
        <v>4916</v>
      </c>
    </row>
    <row r="103" spans="1:34" s="666" customFormat="1" ht="207" customHeight="1">
      <c r="A103" s="666" t="s">
        <v>5686</v>
      </c>
      <c r="B103" s="666" t="s">
        <v>5687</v>
      </c>
      <c r="C103" s="666" t="s">
        <v>4909</v>
      </c>
      <c r="D103" s="666" t="s">
        <v>5688</v>
      </c>
      <c r="E103" s="666" t="s">
        <v>5689</v>
      </c>
      <c r="F103" s="674" t="s">
        <v>5803</v>
      </c>
      <c r="G103" s="710"/>
      <c r="H103" s="666" t="s">
        <v>4911</v>
      </c>
      <c r="I103" s="666" t="s">
        <v>4911</v>
      </c>
      <c r="J103" s="666" t="s">
        <v>4911</v>
      </c>
      <c r="K103" s="666" t="s">
        <v>4911</v>
      </c>
      <c r="L103" s="666" t="s">
        <v>4234</v>
      </c>
      <c r="M103" s="666" t="s">
        <v>4911</v>
      </c>
      <c r="N103" s="666" t="s">
        <v>4911</v>
      </c>
      <c r="O103" s="666" t="s">
        <v>4911</v>
      </c>
      <c r="P103" s="666" t="s">
        <v>4911</v>
      </c>
      <c r="Q103" s="666" t="s">
        <v>4234</v>
      </c>
      <c r="R103" s="666" t="s">
        <v>5690</v>
      </c>
      <c r="S103" s="666" t="s">
        <v>5691</v>
      </c>
      <c r="T103" s="666" t="s">
        <v>4914</v>
      </c>
      <c r="U103" s="666" t="s">
        <v>5692</v>
      </c>
      <c r="V103" s="666" t="s">
        <v>5693</v>
      </c>
      <c r="X103" s="666" t="s">
        <v>4916</v>
      </c>
      <c r="Y103" s="666" t="s">
        <v>4916</v>
      </c>
      <c r="Z103" s="666" t="s">
        <v>4916</v>
      </c>
      <c r="AA103" s="666" t="s">
        <v>4916</v>
      </c>
      <c r="AB103" s="666" t="s">
        <v>4916</v>
      </c>
      <c r="AC103" s="666" t="s">
        <v>4916</v>
      </c>
      <c r="AD103" s="666" t="s">
        <v>5154</v>
      </c>
      <c r="AE103" s="666" t="s">
        <v>4916</v>
      </c>
      <c r="AF103" s="666" t="s">
        <v>4916</v>
      </c>
      <c r="AG103" s="666" t="s">
        <v>4916</v>
      </c>
    </row>
    <row r="108" spans="1:34">
      <c r="A108" s="639" t="str" cm="1">
        <f t="array" ref="A108">_xlfn._xlws.FILTER(EQUIPOS,ISNUMBER(SEARCH(DOTACIÓN!D10,EQUIPOS)),"No existe el servicio")</f>
        <v>Máquina de anestesia</v>
      </c>
    </row>
  </sheetData>
  <autoFilter ref="A1:G63" xr:uid="{00000000-0009-0000-0000-000001000000}"/>
  <phoneticPr fontId="59" type="noConversion"/>
  <pageMargins left="0.7" right="0.7" top="0.75" bottom="0.75" header="0.3" footer="0.3"/>
  <pageSetup orientation="portrait" horizontalDpi="120" verticalDpi="144" r:id="rId1"/>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3">
    <tabColor theme="9" tint="0.39997558519241921"/>
  </sheetPr>
  <dimension ref="A1:XFC89"/>
  <sheetViews>
    <sheetView showGridLines="0" zoomScale="80" zoomScaleNormal="80" workbookViewId="0">
      <selection activeCell="C5" sqref="C5:I5"/>
    </sheetView>
  </sheetViews>
  <sheetFormatPr baseColWidth="10" defaultColWidth="0" defaultRowHeight="16.8" zeroHeight="1"/>
  <cols>
    <col min="1" max="1" width="11.33203125" style="33" customWidth="1"/>
    <col min="2" max="2" width="0.88671875" style="33" customWidth="1"/>
    <col min="3" max="3" width="24.6640625" style="33" customWidth="1"/>
    <col min="4" max="4" width="64.5546875" style="33" customWidth="1"/>
    <col min="5" max="5" width="5.109375" style="33" customWidth="1"/>
    <col min="6" max="6" width="29.33203125" style="33" customWidth="1"/>
    <col min="7" max="7" width="63" style="33" customWidth="1"/>
    <col min="8" max="8" width="1.44140625" style="33" customWidth="1"/>
    <col min="9" max="9" width="0.88671875" style="33" customWidth="1"/>
    <col min="10" max="10" width="11.33203125" style="33" customWidth="1"/>
    <col min="11" max="16383" width="11.44140625" style="33" hidden="1"/>
    <col min="16384" max="16384" width="0.109375" style="33" hidden="1" customWidth="1"/>
  </cols>
  <sheetData>
    <row r="1" spans="2:10" s="69" customFormat="1"/>
    <row r="2" spans="2:10" s="69" customFormat="1"/>
    <row r="3" spans="2:10" s="69" customFormat="1"/>
    <row r="4" spans="2:10" s="69" customFormat="1"/>
    <row r="5" spans="2:10" ht="121.95" customHeight="1">
      <c r="C5" s="748" t="s">
        <v>166</v>
      </c>
      <c r="D5" s="748"/>
      <c r="E5" s="748"/>
      <c r="F5" s="748"/>
      <c r="G5" s="748"/>
      <c r="H5" s="748"/>
      <c r="I5" s="748"/>
    </row>
    <row r="6" spans="2:10" ht="6.6" customHeight="1"/>
    <row r="7" spans="2:10" ht="1.5" customHeight="1"/>
    <row r="8" spans="2:10" ht="16.2" customHeight="1">
      <c r="B8" s="42"/>
      <c r="C8" s="42"/>
      <c r="D8" s="42"/>
      <c r="E8" s="42"/>
      <c r="F8" s="42"/>
      <c r="G8" s="42"/>
      <c r="H8" s="42"/>
      <c r="I8" s="42"/>
    </row>
    <row r="9" spans="2:10" ht="15" customHeight="1" thickBot="1">
      <c r="B9" s="42"/>
      <c r="C9" s="7"/>
      <c r="D9" s="7"/>
      <c r="E9" s="7"/>
      <c r="F9" s="7"/>
      <c r="G9" s="7"/>
      <c r="H9" s="7"/>
      <c r="I9" s="42"/>
    </row>
    <row r="10" spans="2:10" ht="21" customHeight="1" thickBot="1">
      <c r="B10" s="42"/>
      <c r="C10" s="44" t="s">
        <v>5139</v>
      </c>
      <c r="D10" s="745" t="s">
        <v>5298</v>
      </c>
      <c r="E10" s="746"/>
      <c r="F10" s="746"/>
      <c r="G10" s="747"/>
      <c r="H10" s="7"/>
      <c r="I10" s="42"/>
    </row>
    <row r="11" spans="2:10" ht="10.95" customHeight="1">
      <c r="B11" s="42"/>
      <c r="C11" s="37"/>
      <c r="D11" s="7"/>
      <c r="E11" s="7"/>
      <c r="F11" s="14"/>
      <c r="G11" s="7"/>
      <c r="H11" s="7"/>
      <c r="I11" s="42"/>
    </row>
    <row r="12" spans="2:10" ht="3.9" customHeight="1">
      <c r="B12" s="42"/>
      <c r="C12" s="43"/>
      <c r="D12" s="42"/>
      <c r="E12" s="42"/>
      <c r="F12" s="42"/>
      <c r="G12" s="42"/>
      <c r="H12" s="42"/>
      <c r="I12" s="42"/>
    </row>
    <row r="13" spans="2:10" ht="13.95" customHeight="1">
      <c r="B13" s="42"/>
      <c r="C13" s="749" t="s">
        <v>152</v>
      </c>
      <c r="D13" s="749"/>
      <c r="E13" s="749"/>
      <c r="F13" s="749"/>
      <c r="G13" s="749"/>
      <c r="H13" s="749"/>
      <c r="I13" s="42"/>
    </row>
    <row r="14" spans="2:10" ht="3.6" customHeight="1">
      <c r="B14" s="42"/>
      <c r="C14" s="43"/>
      <c r="D14" s="42"/>
      <c r="E14" s="42"/>
      <c r="F14" s="42"/>
      <c r="G14" s="42"/>
      <c r="H14" s="42"/>
      <c r="I14" s="42"/>
    </row>
    <row r="15" spans="2:10" ht="10.199999999999999" customHeight="1" thickBot="1">
      <c r="B15" s="42"/>
      <c r="C15" s="37"/>
      <c r="D15" s="7"/>
      <c r="E15" s="7"/>
      <c r="F15" s="7"/>
      <c r="G15" s="7"/>
      <c r="H15" s="7"/>
      <c r="I15" s="42"/>
      <c r="J15" s="36"/>
    </row>
    <row r="16" spans="2:10" ht="48.6" customHeight="1" thickBot="1">
      <c r="B16" s="42"/>
      <c r="C16" s="45" t="s">
        <v>149</v>
      </c>
      <c r="D16" s="584" t="str">
        <f>_xlfn.IFNA(IF(VLOOKUP(D10,BASE_DOT!A:AH,2,0)="N/A","",VLOOKUP(D10,BASE_DOT!A:AH,2,0)),"-")</f>
        <v>Cirugía</v>
      </c>
      <c r="E16" s="7"/>
      <c r="F16" s="44" t="s">
        <v>150</v>
      </c>
      <c r="G16" s="751" t="str">
        <f>_xlfn.IFNA(IF(VLOOKUP(D10,BASE_DOT!A:AH,6,0)="N/A","",VLOOKUP(D10,BASE_DOT!A:AH,6,0)),"-")</f>
        <v>IM45B</v>
      </c>
      <c r="H16" s="7"/>
      <c r="I16" s="42"/>
    </row>
    <row r="17" spans="2:9" ht="17.399999999999999" thickBot="1">
      <c r="B17" s="42"/>
      <c r="C17" s="37"/>
      <c r="D17" s="7"/>
      <c r="E17" s="7"/>
      <c r="F17" s="37"/>
      <c r="G17" s="751"/>
      <c r="H17" s="7"/>
      <c r="I17" s="42"/>
    </row>
    <row r="18" spans="2:9" ht="34.200000000000003" thickBot="1">
      <c r="B18" s="42"/>
      <c r="C18" s="45" t="s">
        <v>148</v>
      </c>
      <c r="D18" s="584" t="str">
        <f>_xlfn.IFNA(IF(VLOOKUP(D10,BASE_DOT!A:AH,3,0)="N/A","",VLOOKUP(D10,BASE_DOT!A:AH,3,0)),"-")</f>
        <v>IIB</v>
      </c>
      <c r="E18" s="7"/>
      <c r="F18" s="38"/>
      <c r="G18" s="751"/>
      <c r="H18" s="7"/>
      <c r="I18" s="42"/>
    </row>
    <row r="19" spans="2:9" ht="17.399999999999999" thickBot="1">
      <c r="B19" s="42"/>
      <c r="C19" s="37"/>
      <c r="D19" s="7"/>
      <c r="E19" s="7"/>
      <c r="F19" s="37"/>
      <c r="G19" s="751"/>
      <c r="H19" s="7"/>
      <c r="I19" s="42"/>
    </row>
    <row r="20" spans="2:9" ht="17.399999999999999" thickBot="1">
      <c r="B20" s="42"/>
      <c r="C20" s="44" t="s">
        <v>178</v>
      </c>
      <c r="D20" s="584" t="str">
        <f>_xlfn.IFNA(IF(VLOOKUP(D10,BASE_DOT!A:AH,5,0)="N/A","",VLOOKUP(D10,BASE_DOT!A:AH,5,0)),"-")</f>
        <v>10-134</v>
      </c>
      <c r="E20" s="7"/>
      <c r="F20" s="38"/>
      <c r="G20" s="751"/>
      <c r="H20" s="7"/>
      <c r="I20" s="42"/>
    </row>
    <row r="21" spans="2:9" ht="17.399999999999999" thickBot="1">
      <c r="B21" s="42"/>
      <c r="C21" s="39"/>
      <c r="D21" s="16"/>
      <c r="E21" s="14"/>
      <c r="F21" s="40"/>
      <c r="G21" s="751"/>
      <c r="H21" s="14"/>
      <c r="I21" s="42"/>
    </row>
    <row r="22" spans="2:9" ht="33.6" customHeight="1" thickBot="1">
      <c r="B22" s="42"/>
      <c r="C22" s="45" t="s">
        <v>151</v>
      </c>
      <c r="D22" s="584" t="str">
        <f>_xlfn.IFNA(VLOOKUP(D11,BASE!A:F,5,0),"-")</f>
        <v>-</v>
      </c>
      <c r="E22" s="7"/>
      <c r="F22" s="38"/>
      <c r="G22" s="751"/>
      <c r="H22" s="7"/>
      <c r="I22" s="42"/>
    </row>
    <row r="23" spans="2:9" ht="17.399999999999999" thickBot="1">
      <c r="B23" s="42"/>
      <c r="C23" s="45"/>
      <c r="D23" s="16"/>
      <c r="E23" s="7"/>
      <c r="F23" s="38"/>
      <c r="G23" s="751"/>
      <c r="H23" s="7"/>
      <c r="I23" s="42"/>
    </row>
    <row r="24" spans="2:9" ht="51" customHeight="1" thickBot="1">
      <c r="B24" s="42"/>
      <c r="C24" s="45" t="s">
        <v>200</v>
      </c>
      <c r="D24" s="671" t="str">
        <f>_xlfn.IFNA(IF(VLOOKUP(D10,BASE_DOT!A:AH,4,0)="N/A","",VLOOKUP(D10,BASE_DOT!A:AH,4,0)),"-")</f>
        <v>29.0 cm x 31.3 cm x 16.1 cm (alto x ancho x largo)
130-170 kg
Aprox</v>
      </c>
      <c r="E24" s="7"/>
      <c r="F24" s="38"/>
      <c r="G24" s="751"/>
      <c r="H24" s="7"/>
      <c r="I24" s="42"/>
    </row>
    <row r="25" spans="2:9">
      <c r="B25" s="42"/>
      <c r="C25" s="7"/>
      <c r="D25" s="7"/>
      <c r="E25" s="7"/>
      <c r="F25" s="7"/>
      <c r="G25" s="7"/>
      <c r="H25" s="7"/>
      <c r="I25" s="42"/>
    </row>
    <row r="26" spans="2:9" ht="3.9" customHeight="1">
      <c r="B26" s="42"/>
      <c r="C26" s="43"/>
      <c r="D26" s="42"/>
      <c r="E26" s="42"/>
      <c r="F26" s="42"/>
      <c r="G26" s="42"/>
      <c r="H26" s="42"/>
      <c r="I26" s="42"/>
    </row>
    <row r="27" spans="2:9" ht="15.6" customHeight="1">
      <c r="B27" s="42"/>
      <c r="C27" s="749" t="s">
        <v>153</v>
      </c>
      <c r="D27" s="749"/>
      <c r="E27" s="749"/>
      <c r="F27" s="749"/>
      <c r="G27" s="749"/>
      <c r="H27" s="749"/>
      <c r="I27" s="42"/>
    </row>
    <row r="28" spans="2:9" ht="3.6" customHeight="1">
      <c r="B28" s="42"/>
      <c r="C28" s="43"/>
      <c r="D28" s="42"/>
      <c r="E28" s="42"/>
      <c r="F28" s="42"/>
      <c r="G28" s="42"/>
      <c r="H28" s="42"/>
      <c r="I28" s="42"/>
    </row>
    <row r="29" spans="2:9" ht="6" customHeight="1" thickBot="1">
      <c r="B29" s="42"/>
      <c r="C29" s="37"/>
      <c r="D29" s="7"/>
      <c r="E29" s="7"/>
      <c r="F29" s="7"/>
      <c r="G29" s="7"/>
      <c r="H29" s="7"/>
      <c r="I29" s="42"/>
    </row>
    <row r="30" spans="2:9" ht="34.200000000000003" thickBot="1">
      <c r="B30" s="42"/>
      <c r="C30" s="45" t="s">
        <v>210</v>
      </c>
      <c r="D30" s="584" t="str">
        <f>_xlfn.IFNA(IF(VLOOKUP(D10,BASE_DOT!A:AH,8,0)="N/A","",VLOOKUP(D10,BASE_DOT!A:AH,8,0)),"-")</f>
        <v>Sí</v>
      </c>
      <c r="E30" s="7"/>
      <c r="F30" s="45" t="s">
        <v>206</v>
      </c>
      <c r="G30" s="584" t="str">
        <f>_xlfn.IFNA(IF(VLOOKUP(D10,BASE_DOT!A:AH,13,0)="N/A","",VLOOKUP(D10,BASE_DOT!A:AH,13,0)),"No Aplica")</f>
        <v>Sí</v>
      </c>
      <c r="H30" s="7"/>
      <c r="I30" s="42"/>
    </row>
    <row r="31" spans="2:9" ht="17.399999999999999" thickBot="1">
      <c r="B31" s="42"/>
      <c r="C31" s="37"/>
      <c r="D31" s="7"/>
      <c r="E31" s="7"/>
      <c r="F31" s="45"/>
      <c r="G31" s="14"/>
      <c r="H31" s="7"/>
      <c r="I31" s="42"/>
    </row>
    <row r="32" spans="2:9" ht="17.399999999999999" thickBot="1">
      <c r="B32" s="42"/>
      <c r="C32" s="45" t="s">
        <v>203</v>
      </c>
      <c r="D32" s="584" t="str">
        <f>_xlfn.IFNA(IF(VLOOKUP(D10,BASE_DOT!A:AH,9,0)="N/A","",VLOOKUP(D10,BASE_DOT!A:AH,9,0)),"-")</f>
        <v>Sí</v>
      </c>
      <c r="E32" s="7"/>
      <c r="F32" s="45" t="s">
        <v>207</v>
      </c>
      <c r="G32" s="584" t="str">
        <f>_xlfn.IFNA(IF(VLOOKUP(D10,BASE_DOT!A:AH,14,0)="N/A","",VLOOKUP(D10,BASE_DOT!A:AH,14,0)),"-")</f>
        <v>Sí</v>
      </c>
      <c r="H32" s="7"/>
      <c r="I32" s="42"/>
    </row>
    <row r="33" spans="2:9" ht="17.399999999999999" thickBot="1">
      <c r="B33" s="42"/>
      <c r="C33" s="37"/>
      <c r="D33" s="7"/>
      <c r="E33" s="7"/>
      <c r="F33" s="7"/>
      <c r="G33" s="7"/>
      <c r="H33" s="7"/>
      <c r="I33" s="42"/>
    </row>
    <row r="34" spans="2:9" ht="34.200000000000003" thickBot="1">
      <c r="B34" s="42"/>
      <c r="C34" s="45" t="s">
        <v>204</v>
      </c>
      <c r="D34" s="584" t="str">
        <f>_xlfn.IFNA(IF(VLOOKUP(D10,BASE_DOT!A:AH,10,0)="N/A","",VLOOKUP(D10,BASE_DOT!A:AH,10,0)),"-")</f>
        <v>Sí</v>
      </c>
      <c r="E34" s="7"/>
      <c r="F34" s="45" t="s">
        <v>208</v>
      </c>
      <c r="G34" s="584" t="str">
        <f>_xlfn.IFNA(IF(VLOOKUP(D10,BASE_DOT!A:AH,15,0)="N/A","",VLOOKUP(D10,BASE_DOT!A:AH,15,0)),"-")</f>
        <v>Sí</v>
      </c>
      <c r="H34" s="7"/>
      <c r="I34" s="42"/>
    </row>
    <row r="35" spans="2:9" ht="17.399999999999999" thickBot="1">
      <c r="B35" s="42"/>
      <c r="C35" s="44"/>
      <c r="D35" s="7"/>
      <c r="E35" s="7"/>
      <c r="F35" s="7"/>
      <c r="G35" s="7"/>
      <c r="H35" s="7"/>
      <c r="I35" s="42"/>
    </row>
    <row r="36" spans="2:9" ht="34.200000000000003" thickBot="1">
      <c r="B36" s="42"/>
      <c r="C36" s="45" t="s">
        <v>205</v>
      </c>
      <c r="D36" s="584" t="str">
        <f>_xlfn.IFNA(IF(VLOOKUP(D10,BASE_DOT!A:AH,11,0)="N/A","",VLOOKUP(D10,BASE_DOT!A:AH,11,0)),"-")</f>
        <v>Sí</v>
      </c>
      <c r="E36" s="7"/>
      <c r="F36" s="45" t="s">
        <v>209</v>
      </c>
      <c r="G36" s="584" t="str">
        <f>_xlfn.IFNA(IF(VLOOKUP(D10,BASE_DOT!A:AH,16,0)="N/A","",VLOOKUP(D10,BASE_DOT!A:AH,16,0)),"-")</f>
        <v>Sí</v>
      </c>
      <c r="H36" s="7"/>
      <c r="I36" s="42"/>
    </row>
    <row r="37" spans="2:9" ht="17.399999999999999" thickBot="1">
      <c r="B37" s="42"/>
      <c r="C37" s="46"/>
      <c r="D37" s="16"/>
      <c r="E37" s="14"/>
      <c r="F37" s="7"/>
      <c r="G37" s="7"/>
      <c r="H37" s="14"/>
      <c r="I37" s="42"/>
    </row>
    <row r="38" spans="2:9" ht="34.200000000000003" thickBot="1">
      <c r="B38" s="42"/>
      <c r="C38" s="45" t="s">
        <v>211</v>
      </c>
      <c r="D38" s="584" t="str">
        <f>_xlfn.IFNA(IF(VLOOKUP(D10,BASE_DOT!A:AH,12,0)="N/A","",VLOOKUP(D10,BASE_DOT!A:AH,12,0)),"-")</f>
        <v>No Aplica</v>
      </c>
      <c r="E38" s="7"/>
      <c r="F38" s="44" t="s">
        <v>145</v>
      </c>
      <c r="G38" s="667" t="str">
        <f>_xlfn.IFNA(IF(VLOOKUP(D10,BASE_DOT!A:AH,17,0)="N/A","",VLOOKUP(D10,BASE_DOT!A:AH,17,0)),"-")</f>
        <v>No Aplica</v>
      </c>
      <c r="H38" s="7"/>
      <c r="I38" s="42"/>
    </row>
    <row r="39" spans="2:9" ht="10.199999999999999" customHeight="1">
      <c r="B39" s="42"/>
      <c r="C39" s="7"/>
      <c r="D39" s="7"/>
      <c r="E39" s="7"/>
      <c r="F39" s="7"/>
      <c r="G39" s="7"/>
      <c r="H39" s="7"/>
      <c r="I39" s="42"/>
    </row>
    <row r="40" spans="2:9" ht="3.9" customHeight="1">
      <c r="B40" s="42"/>
      <c r="C40" s="43"/>
      <c r="D40" s="42"/>
      <c r="E40" s="42"/>
      <c r="F40" s="42"/>
      <c r="G40" s="42"/>
      <c r="H40" s="42"/>
      <c r="I40" s="42"/>
    </row>
    <row r="41" spans="2:9" ht="13.95" customHeight="1">
      <c r="B41" s="42"/>
      <c r="C41" s="749" t="s">
        <v>154</v>
      </c>
      <c r="D41" s="749"/>
      <c r="E41" s="749"/>
      <c r="F41" s="749"/>
      <c r="G41" s="749"/>
      <c r="H41" s="749"/>
      <c r="I41" s="42"/>
    </row>
    <row r="42" spans="2:9" ht="3.6" customHeight="1">
      <c r="B42" s="42"/>
      <c r="C42" s="43"/>
      <c r="D42" s="42"/>
      <c r="E42" s="42"/>
      <c r="F42" s="42"/>
      <c r="G42" s="42"/>
      <c r="H42" s="42"/>
      <c r="I42" s="42"/>
    </row>
    <row r="43" spans="2:9" ht="6" customHeight="1" thickBot="1">
      <c r="B43" s="42"/>
      <c r="C43" s="37"/>
      <c r="D43" s="7"/>
      <c r="E43" s="7"/>
      <c r="F43" s="7"/>
      <c r="G43" s="7"/>
      <c r="H43" s="7"/>
      <c r="I43" s="42"/>
    </row>
    <row r="44" spans="2:9" ht="81.599999999999994" customHeight="1" thickBot="1">
      <c r="B44" s="42"/>
      <c r="C44" s="45" t="s">
        <v>155</v>
      </c>
      <c r="D44" s="584" t="str">
        <f>_xlfn.IFNA(IF(VLOOKUP(D10,BASE_DOT!A:AI,18,0)="N/A","",VLOOKUP(D10,BASE_DOT!A:AI,18,0)),"-")</f>
        <v>Mindray - Datex ohmeda</v>
      </c>
      <c r="E44" s="7"/>
      <c r="F44" s="45" t="s">
        <v>167</v>
      </c>
      <c r="G44" s="584" t="str">
        <f>_xlfn.IFNA(IF(VLOOKUP(D10,BASE_DOT!A:AI,19,0)="N/A","",VLOOKUP(D10,BASE_DOT!A:AI,19,0)),"-")</f>
        <v>Importmedical - Cohan</v>
      </c>
      <c r="H44" s="7"/>
      <c r="I44" s="42"/>
    </row>
    <row r="45" spans="2:9" ht="6.6" customHeight="1">
      <c r="B45" s="42"/>
      <c r="C45" s="37"/>
      <c r="D45" s="7"/>
      <c r="E45" s="7"/>
      <c r="F45" s="37"/>
      <c r="G45" s="41"/>
      <c r="H45" s="7"/>
      <c r="I45" s="42"/>
    </row>
    <row r="46" spans="2:9" ht="3.9" customHeight="1">
      <c r="B46" s="42"/>
      <c r="C46" s="43"/>
      <c r="D46" s="42"/>
      <c r="E46" s="42"/>
      <c r="F46" s="42"/>
      <c r="G46" s="42"/>
      <c r="H46" s="42"/>
      <c r="I46" s="42"/>
    </row>
    <row r="47" spans="2:9" ht="13.95" customHeight="1">
      <c r="B47" s="42"/>
      <c r="C47" s="749" t="s">
        <v>156</v>
      </c>
      <c r="D47" s="749"/>
      <c r="E47" s="749"/>
      <c r="F47" s="749"/>
      <c r="G47" s="749"/>
      <c r="H47" s="749"/>
      <c r="I47" s="42"/>
    </row>
    <row r="48" spans="2:9" ht="3.6" customHeight="1">
      <c r="B48" s="42"/>
      <c r="C48" s="43"/>
      <c r="D48" s="42"/>
      <c r="E48" s="42"/>
      <c r="F48" s="42"/>
      <c r="G48" s="42"/>
      <c r="H48" s="42"/>
      <c r="I48" s="42"/>
    </row>
    <row r="49" spans="2:9" ht="16.2" customHeight="1">
      <c r="B49" s="42"/>
      <c r="C49" s="750" t="s">
        <v>157</v>
      </c>
      <c r="D49" s="750"/>
      <c r="E49" s="750"/>
      <c r="F49" s="750"/>
      <c r="G49" s="750"/>
      <c r="H49" s="750"/>
      <c r="I49" s="42"/>
    </row>
    <row r="50" spans="2:9" ht="3.6" customHeight="1">
      <c r="B50" s="42"/>
      <c r="C50" s="43"/>
      <c r="D50" s="42"/>
      <c r="E50" s="42"/>
      <c r="F50" s="42"/>
      <c r="G50" s="42"/>
      <c r="H50" s="42"/>
      <c r="I50" s="42"/>
    </row>
    <row r="51" spans="2:9" ht="6" customHeight="1" thickBot="1">
      <c r="B51" s="42"/>
      <c r="C51" s="37"/>
      <c r="D51" s="7"/>
      <c r="E51" s="7"/>
      <c r="F51" s="7"/>
      <c r="G51" s="7"/>
      <c r="H51" s="7"/>
      <c r="I51" s="42"/>
    </row>
    <row r="52" spans="2:9" ht="34.200000000000003" thickBot="1">
      <c r="B52" s="42"/>
      <c r="C52" s="45" t="s">
        <v>5137</v>
      </c>
      <c r="D52" s="584" t="str">
        <f>_xlfn.IFNA(IF(VLOOKUP(D10,BASE_DOT!A:AI,20,0)="N/A","",VLOOKUP(D10,BASE_DOT!A:AI,20,0)),"-")</f>
        <v>Grado hospitalario</v>
      </c>
      <c r="E52" s="7"/>
      <c r="F52" s="44" t="s">
        <v>128</v>
      </c>
      <c r="G52" s="671" t="str">
        <f>_xlfn.IFNA(IF(VLOOKUP(D10,BASE_DOT!A:AI,21,0)="N/A","",VLOOKUP(D10,BASE_DOT!A:AI,21,0)),"-")</f>
        <v>110-240 V</v>
      </c>
      <c r="H52" s="7"/>
      <c r="I52" s="42"/>
    </row>
    <row r="53" spans="2:9" ht="17.399999999999999" thickBot="1">
      <c r="B53" s="42"/>
      <c r="C53" s="37"/>
      <c r="D53" s="7"/>
      <c r="E53" s="7"/>
      <c r="F53" s="37"/>
      <c r="G53" s="41"/>
      <c r="H53" s="7"/>
      <c r="I53" s="42"/>
    </row>
    <row r="54" spans="2:9" ht="17.399999999999999" thickBot="1">
      <c r="B54" s="42"/>
      <c r="C54" s="45" t="s">
        <v>129</v>
      </c>
      <c r="D54" s="671" t="str">
        <f>_xlfn.IFNA(IF(VLOOKUP(D10,BASE_DOT!A:AI,22,0)="N/A","",VLOOKUP(D10,BASE_DOT!A:AI,22,0)),"-")</f>
        <v>Según modelo</v>
      </c>
      <c r="E54" s="7"/>
      <c r="F54" s="45" t="s">
        <v>159</v>
      </c>
      <c r="G54" s="584" t="str">
        <f>_xlfn.IFNA(IF(VLOOKUP(D10,BASE_DOT!A:AI,23,0)="N/A","",VLOOKUP(D10,BASE_DOT!A:AI,23,0)),"-")</f>
        <v>Según modelo</v>
      </c>
      <c r="H54" s="7"/>
      <c r="I54" s="42"/>
    </row>
    <row r="55" spans="2:9" ht="6" customHeight="1">
      <c r="B55" s="42"/>
      <c r="C55" s="39"/>
      <c r="D55" s="16"/>
      <c r="E55" s="14"/>
      <c r="F55" s="40"/>
      <c r="G55" s="41"/>
      <c r="H55" s="14"/>
      <c r="I55" s="42"/>
    </row>
    <row r="56" spans="2:9" ht="3.6" customHeight="1">
      <c r="B56" s="42"/>
      <c r="C56" s="43"/>
      <c r="D56" s="42"/>
      <c r="E56" s="42"/>
      <c r="F56" s="42"/>
      <c r="G56" s="42"/>
      <c r="H56" s="42"/>
      <c r="I56" s="42"/>
    </row>
    <row r="57" spans="2:9" ht="16.2" customHeight="1">
      <c r="B57" s="42"/>
      <c r="C57" s="750" t="s">
        <v>160</v>
      </c>
      <c r="D57" s="750"/>
      <c r="E57" s="750"/>
      <c r="F57" s="750"/>
      <c r="G57" s="750"/>
      <c r="H57" s="750"/>
      <c r="I57" s="42"/>
    </row>
    <row r="58" spans="2:9" ht="3.6" customHeight="1">
      <c r="B58" s="42"/>
      <c r="C58" s="43"/>
      <c r="D58" s="42"/>
      <c r="E58" s="42"/>
      <c r="F58" s="42"/>
      <c r="G58" s="42"/>
      <c r="H58" s="42"/>
      <c r="I58" s="42"/>
    </row>
    <row r="59" spans="2:9" ht="7.2" customHeight="1" thickBot="1">
      <c r="B59" s="42"/>
      <c r="C59" s="38"/>
      <c r="D59" s="16"/>
      <c r="E59" s="7"/>
      <c r="F59" s="38"/>
      <c r="G59" s="41"/>
      <c r="H59" s="7"/>
      <c r="I59" s="42"/>
    </row>
    <row r="60" spans="2:9" ht="18" customHeight="1" thickBot="1">
      <c r="B60" s="42"/>
      <c r="C60" s="44" t="s">
        <v>131</v>
      </c>
      <c r="D60" s="584" t="str">
        <f>_xlfn.IFNA(IF(VLOOKUP(D10,BASE_DOT!A:AI,24,0)="N/A","",VLOOKUP(D10,BASE_DOT!A:AI,24,0)),"-")</f>
        <v>Sí</v>
      </c>
      <c r="E60" s="7"/>
      <c r="F60" s="44" t="s">
        <v>132</v>
      </c>
      <c r="G60" s="584" t="str">
        <f>_xlfn.IFNA(IF(VLOOKUP(D10,BASE_DOT!A:AI,25,0)="N/A","",VLOOKUP(D10,BASE_DOT!A:AI,25,0)),"-")</f>
        <v>Sí</v>
      </c>
      <c r="H60" s="7"/>
      <c r="I60" s="42"/>
    </row>
    <row r="61" spans="2:9" ht="17.399999999999999" thickBot="1">
      <c r="B61" s="42"/>
      <c r="C61" s="37"/>
      <c r="D61" s="7"/>
      <c r="E61" s="7"/>
      <c r="F61" s="38"/>
      <c r="G61" s="41"/>
      <c r="H61" s="7"/>
      <c r="I61" s="42"/>
    </row>
    <row r="62" spans="2:9" ht="17.399999999999999" thickBot="1">
      <c r="B62" s="42"/>
      <c r="C62" s="46" t="s">
        <v>133</v>
      </c>
      <c r="D62" s="584" t="str">
        <f>_xlfn.IFNA(IF(VLOOKUP(D10,BASE_DOT!A:AI,26,0)="N/A","",VLOOKUP(D10,BASE_DOT!A:AI,26,0)),"-")</f>
        <v>Sí</v>
      </c>
      <c r="E62" s="7"/>
      <c r="F62" s="44" t="s">
        <v>194</v>
      </c>
      <c r="G62" s="584" t="str">
        <f>_xlfn.IFNA(IF(VLOOKUP(D10,BASE_DOT!A:AI,27,0)="N/A","",VLOOKUP(D10,BASE_DOT!A:AI,27,0)),"-")</f>
        <v>No</v>
      </c>
      <c r="H62" s="7"/>
      <c r="I62" s="42"/>
    </row>
    <row r="63" spans="2:9" ht="17.399999999999999" thickBot="1">
      <c r="B63" s="42"/>
      <c r="C63" s="39"/>
      <c r="D63" s="16"/>
      <c r="E63" s="7"/>
      <c r="F63" s="38"/>
      <c r="G63" s="41"/>
      <c r="H63" s="7"/>
      <c r="I63" s="42"/>
    </row>
    <row r="64" spans="2:9" ht="17.399999999999999" thickBot="1">
      <c r="B64" s="42"/>
      <c r="C64" s="46" t="s">
        <v>134</v>
      </c>
      <c r="D64" s="584" t="str">
        <f>_xlfn.IFNA(IF(VLOOKUP(D10,BASE_DOT!A:AI,28,0)="N/A","",VLOOKUP(D10,BASE_DOT!A:AI,28,0)),"-")</f>
        <v>Sí</v>
      </c>
      <c r="E64" s="14"/>
      <c r="F64" s="47" t="s">
        <v>135</v>
      </c>
      <c r="G64" s="584" t="str">
        <f>_xlfn.IFNA(IF(VLOOKUP(D10,BASE_DOT!A:AI,29,0)="N/A","",VLOOKUP(D10,BASE_DOT!A:AI,29,0)),"-")</f>
        <v>No</v>
      </c>
      <c r="H64" s="14"/>
      <c r="I64" s="42"/>
    </row>
    <row r="65" spans="2:9" s="647" customFormat="1" ht="17.399999999999999" thickBot="1">
      <c r="B65" s="42"/>
      <c r="C65" s="39"/>
      <c r="D65" s="16"/>
      <c r="E65" s="7"/>
      <c r="F65" s="38"/>
      <c r="G65" s="41"/>
      <c r="H65" s="7"/>
      <c r="I65" s="42"/>
    </row>
    <row r="66" spans="2:9" s="647" customFormat="1" ht="17.399999999999999" thickBot="1">
      <c r="B66" s="42"/>
      <c r="C66" s="46" t="s">
        <v>145</v>
      </c>
      <c r="D66" s="643" t="str">
        <f>_xlfn.IFNA(IF(VLOOKUP(D10,BASE_DOT!A:AI,30,0)="N/A","",VLOOKUP(D10,BASE_DOT!A:AI,30,0)),"-")</f>
        <v>No Aplica</v>
      </c>
      <c r="E66" s="14"/>
      <c r="F66" s="664"/>
      <c r="G66" s="663"/>
      <c r="H66" s="14"/>
      <c r="I66" s="42"/>
    </row>
    <row r="67" spans="2:9" ht="6" customHeight="1">
      <c r="B67" s="42"/>
      <c r="C67" s="39"/>
      <c r="D67" s="16"/>
      <c r="E67" s="14"/>
      <c r="F67" s="40"/>
      <c r="G67" s="41"/>
      <c r="H67" s="14"/>
      <c r="I67" s="42"/>
    </row>
    <row r="68" spans="2:9" ht="3.6" customHeight="1">
      <c r="B68" s="42"/>
      <c r="C68" s="43"/>
      <c r="D68" s="42"/>
      <c r="E68" s="42"/>
      <c r="F68" s="42"/>
      <c r="G68" s="42"/>
      <c r="H68" s="42"/>
      <c r="I68" s="42"/>
    </row>
    <row r="69" spans="2:9" ht="16.2" customHeight="1">
      <c r="B69" s="42"/>
      <c r="C69" s="750" t="s">
        <v>161</v>
      </c>
      <c r="D69" s="750"/>
      <c r="E69" s="750"/>
      <c r="F69" s="750"/>
      <c r="G69" s="750"/>
      <c r="H69" s="750"/>
      <c r="I69" s="42"/>
    </row>
    <row r="70" spans="2:9" ht="3.6" customHeight="1">
      <c r="B70" s="42"/>
      <c r="C70" s="43"/>
      <c r="D70" s="42"/>
      <c r="E70" s="42"/>
      <c r="F70" s="42"/>
      <c r="G70" s="42"/>
      <c r="H70" s="42"/>
      <c r="I70" s="42"/>
    </row>
    <row r="71" spans="2:9" ht="7.2" customHeight="1" thickBot="1">
      <c r="B71" s="42"/>
      <c r="C71" s="38"/>
      <c r="D71" s="16"/>
      <c r="E71" s="7"/>
      <c r="F71" s="38"/>
      <c r="G71" s="41"/>
      <c r="H71" s="7"/>
      <c r="I71" s="42"/>
    </row>
    <row r="72" spans="2:9" ht="18" customHeight="1" thickBot="1">
      <c r="B72" s="42"/>
      <c r="C72" s="44" t="s">
        <v>162</v>
      </c>
      <c r="D72" s="584" t="str">
        <f>_xlfn.IFNA(IF(VLOOKUP(D10,BASE_DOT!A:AI,31,0)="N/A","",VLOOKUP(D10,BASE_DOT!A:AI,31,0)),"-")</f>
        <v>No</v>
      </c>
      <c r="E72" s="7"/>
      <c r="F72" s="44" t="s">
        <v>163</v>
      </c>
      <c r="G72" s="584" t="str">
        <f>_xlfn.IFNA(IF(VLOOKUP(D10,BASE_DOT!A:AI,32,0)="N/A","",VLOOKUP(D10,BASE_DOT!A:AI,32,0)),"-")</f>
        <v>No</v>
      </c>
      <c r="H72" s="7"/>
      <c r="I72" s="42"/>
    </row>
    <row r="73" spans="2:9" ht="17.399999999999999" thickBot="1">
      <c r="B73" s="42"/>
      <c r="C73" s="37"/>
      <c r="D73" s="7"/>
      <c r="E73" s="7"/>
      <c r="F73" s="38"/>
      <c r="G73" s="41"/>
      <c r="H73" s="7"/>
      <c r="I73" s="42"/>
    </row>
    <row r="74" spans="2:9" ht="17.399999999999999" thickBot="1">
      <c r="B74" s="42"/>
      <c r="C74" s="46" t="s">
        <v>164</v>
      </c>
      <c r="D74" s="584" t="str">
        <f>_xlfn.IFNA(IF(VLOOKUP(D10,BASE_DOT!A:AI,33,0)="N/A","",VLOOKUP(D10,BASE_DOT!A:AI,33,0)),"-")</f>
        <v>Sí</v>
      </c>
      <c r="E74" s="7"/>
      <c r="F74" s="46"/>
      <c r="G74" s="41"/>
      <c r="H74" s="7"/>
      <c r="I74" s="42"/>
    </row>
    <row r="75" spans="2:9" ht="6" customHeight="1">
      <c r="B75" s="42"/>
      <c r="C75" s="39"/>
      <c r="D75" s="16"/>
      <c r="E75" s="14"/>
      <c r="F75" s="40"/>
      <c r="G75" s="41"/>
      <c r="H75" s="14"/>
      <c r="I75" s="42"/>
    </row>
    <row r="76" spans="2:9" ht="3.6" customHeight="1">
      <c r="B76" s="42"/>
      <c r="C76" s="43"/>
      <c r="D76" s="42"/>
      <c r="E76" s="42"/>
      <c r="F76" s="42"/>
      <c r="G76" s="42"/>
      <c r="H76" s="42"/>
      <c r="I76" s="42"/>
    </row>
    <row r="77" spans="2:9" ht="16.2" customHeight="1">
      <c r="B77" s="42"/>
      <c r="C77" s="750" t="s">
        <v>165</v>
      </c>
      <c r="D77" s="750"/>
      <c r="E77" s="750"/>
      <c r="F77" s="750"/>
      <c r="G77" s="750"/>
      <c r="H77" s="750"/>
      <c r="I77" s="42"/>
    </row>
    <row r="78" spans="2:9" ht="3.6" customHeight="1">
      <c r="B78" s="42"/>
      <c r="C78" s="43"/>
      <c r="D78" s="42"/>
      <c r="E78" s="42"/>
      <c r="F78" s="42"/>
      <c r="G78" s="42"/>
      <c r="H78" s="42"/>
      <c r="I78" s="42"/>
    </row>
    <row r="79" spans="2:9" ht="7.2" customHeight="1">
      <c r="B79" s="42"/>
      <c r="C79" s="38"/>
      <c r="D79" s="16"/>
      <c r="E79" s="7"/>
      <c r="F79" s="38"/>
      <c r="G79" s="41"/>
      <c r="H79" s="7"/>
      <c r="I79" s="42"/>
    </row>
    <row r="80" spans="2:9" ht="18" customHeight="1">
      <c r="B80" s="42"/>
      <c r="C80" s="744" t="str">
        <f>_xlfn.IFNA(IF(VLOOKUP(D10,BASE_DOT!A:AI,34,0)="N/A","",VLOOKUP(D10,BASE_DOT!A:AI,34,0)),"-")</f>
        <v>Requiere circuito respiratorio</v>
      </c>
      <c r="D80" s="744"/>
      <c r="E80" s="744"/>
      <c r="F80" s="744"/>
      <c r="G80" s="744"/>
      <c r="H80" s="7"/>
      <c r="I80" s="42"/>
    </row>
    <row r="81" spans="1:9">
      <c r="B81" s="42"/>
      <c r="C81" s="744"/>
      <c r="D81" s="744"/>
      <c r="E81" s="744"/>
      <c r="F81" s="744"/>
      <c r="G81" s="744"/>
      <c r="H81" s="7"/>
      <c r="I81" s="42"/>
    </row>
    <row r="82" spans="1:9" ht="6" customHeight="1">
      <c r="B82" s="42"/>
      <c r="C82" s="39"/>
      <c r="D82" s="16"/>
      <c r="E82" s="14"/>
      <c r="F82" s="40"/>
      <c r="G82" s="41"/>
      <c r="H82" s="14"/>
      <c r="I82" s="42"/>
    </row>
    <row r="83" spans="1:9" ht="3.6" customHeight="1">
      <c r="B83" s="42"/>
      <c r="C83" s="43"/>
      <c r="D83" s="42"/>
      <c r="E83" s="42"/>
      <c r="F83" s="42"/>
      <c r="G83" s="42"/>
      <c r="H83" s="42"/>
      <c r="I83" s="42"/>
    </row>
    <row r="84" spans="1:9">
      <c r="A84" s="34"/>
      <c r="B84" s="34"/>
      <c r="C84" s="34"/>
      <c r="D84" s="34"/>
    </row>
    <row r="85" spans="1:9" hidden="1">
      <c r="A85" s="35"/>
      <c r="B85" s="36"/>
      <c r="C85" s="36"/>
      <c r="D85" s="36"/>
    </row>
    <row r="86" spans="1:9" hidden="1">
      <c r="A86" s="35"/>
      <c r="B86" s="36"/>
      <c r="C86" s="36"/>
      <c r="D86" s="36"/>
    </row>
    <row r="87" spans="1:9" hidden="1">
      <c r="A87" s="35"/>
      <c r="B87" s="36"/>
      <c r="C87" s="36"/>
      <c r="D87" s="36"/>
    </row>
    <row r="88" spans="1:9" hidden="1">
      <c r="A88" s="36"/>
      <c r="B88" s="36"/>
      <c r="C88" s="36"/>
      <c r="D88" s="36"/>
    </row>
    <row r="89" spans="1:9"/>
  </sheetData>
  <mergeCells count="12">
    <mergeCell ref="C80:G81"/>
    <mergeCell ref="D10:G10"/>
    <mergeCell ref="C5:I5"/>
    <mergeCell ref="C13:H13"/>
    <mergeCell ref="C49:H49"/>
    <mergeCell ref="C57:H57"/>
    <mergeCell ref="G16:G24"/>
    <mergeCell ref="C69:H69"/>
    <mergeCell ref="C77:H77"/>
    <mergeCell ref="C27:H27"/>
    <mergeCell ref="C41:H41"/>
    <mergeCell ref="C47:H47"/>
  </mergeCells>
  <pageMargins left="0.7" right="0.7" top="0.75" bottom="0.75" header="0.3" footer="0.3"/>
  <pageSetup paperSize="9" orientation="portrait" r:id="rId1"/>
  <drawing r:id="rId2"/>
  <legacyDrawing r:id="rId3"/>
  <extLst>
    <ext xmlns:x14="http://schemas.microsoft.com/office/spreadsheetml/2009/9/main" uri="{CCE6A557-97BC-4b89-ADB6-D9C93CAAB3DF}">
      <x14:dataValidations xmlns:xm="http://schemas.microsoft.com/office/excel/2006/main" count="1">
        <x14:dataValidation type="list" allowBlank="1" showInputMessage="1" xr:uid="{2EF75EA9-21AB-43B3-BB57-975E99B1C6A9}">
          <x14:formula1>
            <xm:f>_xlfn.ANCHORARRAY(BASE_DOT!$A$108)</xm:f>
          </x14:formula1>
          <xm:sqref>D10:G10</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C9D705-6A5A-456B-A9B5-1B65EE8BD740}">
  <sheetPr>
    <tabColor theme="3" tint="0.39997558519241921"/>
  </sheetPr>
  <dimension ref="A1:F272"/>
  <sheetViews>
    <sheetView showGridLines="0" zoomScale="80" zoomScaleNormal="80" workbookViewId="0"/>
  </sheetViews>
  <sheetFormatPr baseColWidth="10" defaultColWidth="0" defaultRowHeight="15" customHeight="1" zeroHeight="1" outlineLevelCol="1"/>
  <cols>
    <col min="1" max="1" width="11.44140625" style="159" customWidth="1"/>
    <col min="2" max="2" width="16.6640625" style="159" customWidth="1"/>
    <col min="3" max="3" width="73.33203125" style="159" customWidth="1"/>
    <col min="4" max="4" width="18.33203125" style="159" customWidth="1"/>
    <col min="5" max="5" width="46.6640625" style="159" customWidth="1" outlineLevel="1"/>
    <col min="6" max="6" width="11.6640625" style="159" customWidth="1"/>
    <col min="7" max="16384" width="14.44140625" style="159" hidden="1"/>
  </cols>
  <sheetData>
    <row r="1" spans="1:6" s="3" customFormat="1" ht="65.400000000000006" customHeight="1" thickBot="1"/>
    <row r="2" spans="1:6" s="69" customFormat="1" ht="21" customHeight="1">
      <c r="A2" s="3"/>
      <c r="B2" s="752" t="s">
        <v>4702</v>
      </c>
      <c r="C2" s="753"/>
      <c r="D2" s="753"/>
      <c r="E2" s="754"/>
      <c r="F2" s="3"/>
    </row>
    <row r="3" spans="1:6" s="69" customFormat="1" ht="18" customHeight="1" thickBot="1">
      <c r="A3" s="3"/>
      <c r="B3" s="755"/>
      <c r="C3" s="756"/>
      <c r="D3" s="756"/>
      <c r="E3" s="757"/>
      <c r="F3" s="3"/>
    </row>
    <row r="4" spans="1:6" s="69" customFormat="1" ht="18" customHeight="1" thickBot="1">
      <c r="A4" s="3"/>
      <c r="B4" s="758" t="s">
        <v>5813</v>
      </c>
      <c r="C4" s="759"/>
      <c r="D4" s="759"/>
      <c r="E4" s="760"/>
      <c r="F4" s="3"/>
    </row>
    <row r="5" spans="1:6" s="69" customFormat="1" ht="18" customHeight="1" thickBot="1">
      <c r="A5" s="3"/>
      <c r="B5" s="761" t="s">
        <v>5814</v>
      </c>
      <c r="C5" s="762"/>
      <c r="D5" s="762"/>
      <c r="E5" s="763"/>
      <c r="F5" s="3"/>
    </row>
    <row r="6" spans="1:6" s="3" customFormat="1" ht="18" customHeight="1"/>
    <row r="7" spans="1:6" s="672" customFormat="1" ht="19.2">
      <c r="A7" s="159"/>
      <c r="B7" s="129" t="s">
        <v>118</v>
      </c>
      <c r="C7" s="130" t="s">
        <v>119</v>
      </c>
      <c r="D7" s="129" t="s">
        <v>120</v>
      </c>
      <c r="E7" s="129" t="s">
        <v>214</v>
      </c>
      <c r="F7" s="160"/>
    </row>
    <row r="8" spans="1:6" s="703" customFormat="1" ht="76.8" hidden="1">
      <c r="A8" s="159"/>
      <c r="B8" s="133" t="s">
        <v>411</v>
      </c>
      <c r="C8" s="316" t="s">
        <v>412</v>
      </c>
      <c r="D8" s="133"/>
      <c r="E8" s="133"/>
      <c r="F8" s="160"/>
    </row>
    <row r="9" spans="1:6" s="703" customFormat="1" ht="19.2" hidden="1">
      <c r="A9" s="159"/>
      <c r="B9" s="238" t="s">
        <v>411</v>
      </c>
      <c r="C9" s="714" t="s">
        <v>413</v>
      </c>
      <c r="D9" s="137"/>
      <c r="E9" s="238"/>
      <c r="F9" s="160"/>
    </row>
    <row r="10" spans="1:6" s="703" customFormat="1" ht="19.2" hidden="1">
      <c r="A10" s="159"/>
      <c r="B10" s="238" t="s">
        <v>411</v>
      </c>
      <c r="C10" s="714" t="s">
        <v>414</v>
      </c>
      <c r="D10" s="137"/>
      <c r="E10" s="238"/>
      <c r="F10" s="160"/>
    </row>
    <row r="11" spans="1:6" s="703" customFormat="1" ht="19.2" hidden="1">
      <c r="A11" s="159"/>
      <c r="B11" s="238" t="s">
        <v>411</v>
      </c>
      <c r="C11" s="714" t="s">
        <v>415</v>
      </c>
      <c r="D11" s="137"/>
      <c r="E11" s="238"/>
      <c r="F11" s="160"/>
    </row>
    <row r="12" spans="1:6" s="703" customFormat="1" ht="19.2" hidden="1">
      <c r="A12" s="159"/>
      <c r="B12" s="238" t="s">
        <v>411</v>
      </c>
      <c r="C12" s="714" t="s">
        <v>416</v>
      </c>
      <c r="D12" s="137"/>
      <c r="E12" s="238"/>
      <c r="F12" s="160"/>
    </row>
    <row r="13" spans="1:6" s="703" customFormat="1" ht="57.6" hidden="1">
      <c r="A13" s="159"/>
      <c r="B13" s="238" t="s">
        <v>411</v>
      </c>
      <c r="C13" s="714" t="s">
        <v>417</v>
      </c>
      <c r="D13" s="137"/>
      <c r="E13" s="238"/>
      <c r="F13" s="160"/>
    </row>
    <row r="14" spans="1:6" s="703" customFormat="1" ht="19.2" hidden="1">
      <c r="A14" s="159"/>
      <c r="B14" s="238" t="s">
        <v>411</v>
      </c>
      <c r="C14" s="715" t="s">
        <v>418</v>
      </c>
      <c r="D14" s="137"/>
      <c r="E14" s="257"/>
      <c r="F14" s="160"/>
    </row>
    <row r="15" spans="1:6" s="703" customFormat="1" ht="57.6" hidden="1">
      <c r="A15" s="159"/>
      <c r="B15" s="133" t="s">
        <v>411</v>
      </c>
      <c r="C15" s="316" t="s">
        <v>419</v>
      </c>
      <c r="D15" s="133"/>
      <c r="E15" s="133"/>
      <c r="F15" s="160"/>
    </row>
    <row r="16" spans="1:6" s="703" customFormat="1" ht="96" hidden="1">
      <c r="A16" s="159"/>
      <c r="B16" s="238" t="s">
        <v>411</v>
      </c>
      <c r="C16" s="714" t="s">
        <v>420</v>
      </c>
      <c r="D16" s="137"/>
      <c r="E16" s="238"/>
      <c r="F16" s="160"/>
    </row>
    <row r="17" spans="1:6" s="703" customFormat="1" ht="38.4" hidden="1">
      <c r="A17" s="159"/>
      <c r="B17" s="238" t="s">
        <v>411</v>
      </c>
      <c r="C17" s="714" t="s">
        <v>421</v>
      </c>
      <c r="D17" s="137"/>
      <c r="E17" s="238"/>
      <c r="F17" s="160"/>
    </row>
    <row r="18" spans="1:6" s="703" customFormat="1" ht="76.8" hidden="1">
      <c r="A18" s="159"/>
      <c r="B18" s="238" t="s">
        <v>411</v>
      </c>
      <c r="C18" s="714" t="s">
        <v>422</v>
      </c>
      <c r="D18" s="137"/>
      <c r="E18" s="238"/>
      <c r="F18" s="160"/>
    </row>
    <row r="19" spans="1:6" s="703" customFormat="1" ht="38.4" hidden="1">
      <c r="A19" s="159"/>
      <c r="B19" s="238" t="s">
        <v>411</v>
      </c>
      <c r="C19" s="714" t="s">
        <v>423</v>
      </c>
      <c r="D19" s="137"/>
      <c r="E19" s="238"/>
      <c r="F19" s="160"/>
    </row>
    <row r="20" spans="1:6" s="703" customFormat="1" ht="57.6" hidden="1">
      <c r="A20" s="159"/>
      <c r="B20" s="238" t="s">
        <v>411</v>
      </c>
      <c r="C20" s="714" t="s">
        <v>424</v>
      </c>
      <c r="D20" s="137"/>
      <c r="E20" s="238"/>
      <c r="F20" s="160"/>
    </row>
    <row r="21" spans="1:6" s="703" customFormat="1" ht="76.8" hidden="1">
      <c r="A21" s="159"/>
      <c r="B21" s="238" t="s">
        <v>411</v>
      </c>
      <c r="C21" s="714" t="s">
        <v>425</v>
      </c>
      <c r="D21" s="137"/>
      <c r="E21" s="238"/>
      <c r="F21" s="160"/>
    </row>
    <row r="22" spans="1:6" s="703" customFormat="1" ht="57.6" hidden="1">
      <c r="A22" s="159"/>
      <c r="B22" s="238" t="s">
        <v>411</v>
      </c>
      <c r="C22" s="714" t="s">
        <v>426</v>
      </c>
      <c r="D22" s="137"/>
      <c r="E22" s="238"/>
      <c r="F22" s="160"/>
    </row>
    <row r="23" spans="1:6" s="703" customFormat="1" ht="38.4" hidden="1">
      <c r="A23" s="159"/>
      <c r="B23" s="133" t="s">
        <v>411</v>
      </c>
      <c r="C23" s="316" t="s">
        <v>427</v>
      </c>
      <c r="D23" s="133"/>
      <c r="E23" s="133"/>
      <c r="F23" s="160"/>
    </row>
    <row r="24" spans="1:6" s="703" customFormat="1" ht="57.6" hidden="1">
      <c r="A24" s="159"/>
      <c r="B24" s="238" t="s">
        <v>411</v>
      </c>
      <c r="C24" s="714" t="s">
        <v>428</v>
      </c>
      <c r="D24" s="137"/>
      <c r="E24" s="238"/>
      <c r="F24" s="160"/>
    </row>
    <row r="25" spans="1:6" s="703" customFormat="1" ht="19.2" hidden="1">
      <c r="A25" s="159"/>
      <c r="B25" s="238" t="s">
        <v>411</v>
      </c>
      <c r="C25" s="714" t="s">
        <v>429</v>
      </c>
      <c r="D25" s="137"/>
      <c r="E25" s="238"/>
      <c r="F25" s="160"/>
    </row>
    <row r="26" spans="1:6" s="703" customFormat="1" ht="19.2" hidden="1">
      <c r="A26" s="159"/>
      <c r="B26" s="238" t="s">
        <v>411</v>
      </c>
      <c r="C26" s="714" t="s">
        <v>430</v>
      </c>
      <c r="D26" s="137"/>
      <c r="E26" s="238"/>
      <c r="F26" s="160"/>
    </row>
    <row r="27" spans="1:6" s="703" customFormat="1" ht="38.4" hidden="1">
      <c r="A27" s="159"/>
      <c r="B27" s="133" t="s">
        <v>411</v>
      </c>
      <c r="C27" s="316" t="s">
        <v>431</v>
      </c>
      <c r="D27" s="133"/>
      <c r="E27" s="133"/>
      <c r="F27" s="160"/>
    </row>
    <row r="28" spans="1:6" s="703" customFormat="1" ht="38.4" hidden="1">
      <c r="A28" s="159"/>
      <c r="B28" s="238" t="s">
        <v>411</v>
      </c>
      <c r="C28" s="714" t="s">
        <v>432</v>
      </c>
      <c r="D28" s="137"/>
      <c r="E28" s="238"/>
      <c r="F28" s="160"/>
    </row>
    <row r="29" spans="1:6" s="703" customFormat="1" ht="19.2" hidden="1">
      <c r="A29" s="159"/>
      <c r="B29" s="238" t="s">
        <v>411</v>
      </c>
      <c r="C29" s="714" t="s">
        <v>433</v>
      </c>
      <c r="D29" s="137"/>
      <c r="E29" s="238"/>
      <c r="F29" s="160"/>
    </row>
    <row r="30" spans="1:6" s="703" customFormat="1" ht="38.4" hidden="1">
      <c r="A30" s="159"/>
      <c r="B30" s="238" t="s">
        <v>411</v>
      </c>
      <c r="C30" s="714" t="s">
        <v>434</v>
      </c>
      <c r="D30" s="137"/>
      <c r="E30" s="238"/>
      <c r="F30" s="160"/>
    </row>
    <row r="31" spans="1:6" s="703" customFormat="1" ht="19.2" hidden="1">
      <c r="A31" s="159"/>
      <c r="B31" s="238" t="s">
        <v>411</v>
      </c>
      <c r="C31" s="714" t="s">
        <v>435</v>
      </c>
      <c r="D31" s="137"/>
      <c r="E31" s="238"/>
      <c r="F31" s="160"/>
    </row>
    <row r="32" spans="1:6" s="703" customFormat="1" ht="38.4" hidden="1">
      <c r="A32" s="159"/>
      <c r="B32" s="238" t="s">
        <v>411</v>
      </c>
      <c r="C32" s="714" t="s">
        <v>436</v>
      </c>
      <c r="D32" s="137"/>
      <c r="E32" s="238"/>
      <c r="F32" s="160"/>
    </row>
    <row r="33" spans="1:6" s="703" customFormat="1" ht="38.4" hidden="1">
      <c r="A33" s="159"/>
      <c r="B33" s="238" t="s">
        <v>411</v>
      </c>
      <c r="C33" s="714" t="s">
        <v>437</v>
      </c>
      <c r="D33" s="137"/>
      <c r="E33" s="238"/>
      <c r="F33" s="160"/>
    </row>
    <row r="34" spans="1:6" s="703" customFormat="1" ht="115.2" hidden="1">
      <c r="A34" s="159"/>
      <c r="B34" s="238" t="s">
        <v>411</v>
      </c>
      <c r="C34" s="714" t="s">
        <v>438</v>
      </c>
      <c r="D34" s="137"/>
      <c r="E34" s="238"/>
      <c r="F34" s="160"/>
    </row>
    <row r="35" spans="1:6" s="703" customFormat="1" ht="96" hidden="1">
      <c r="A35" s="159"/>
      <c r="B35" s="238" t="s">
        <v>411</v>
      </c>
      <c r="C35" s="714" t="s">
        <v>5804</v>
      </c>
      <c r="D35" s="137"/>
      <c r="E35" s="238"/>
      <c r="F35" s="160"/>
    </row>
    <row r="36" spans="1:6" s="703" customFormat="1" ht="57.6" hidden="1">
      <c r="A36" s="159"/>
      <c r="B36" s="238" t="s">
        <v>411</v>
      </c>
      <c r="C36" s="714" t="s">
        <v>439</v>
      </c>
      <c r="D36" s="137"/>
      <c r="E36" s="238"/>
      <c r="F36" s="160"/>
    </row>
    <row r="37" spans="1:6" s="703" customFormat="1" ht="76.8" hidden="1">
      <c r="A37" s="159"/>
      <c r="B37" s="238" t="s">
        <v>411</v>
      </c>
      <c r="C37" s="714" t="s">
        <v>440</v>
      </c>
      <c r="D37" s="137"/>
      <c r="E37" s="238"/>
      <c r="F37" s="160"/>
    </row>
    <row r="38" spans="1:6" s="703" customFormat="1" ht="76.8" hidden="1">
      <c r="A38" s="159"/>
      <c r="B38" s="133" t="s">
        <v>411</v>
      </c>
      <c r="C38" s="316" t="s">
        <v>441</v>
      </c>
      <c r="D38" s="133"/>
      <c r="E38" s="133"/>
      <c r="F38" s="160"/>
    </row>
    <row r="39" spans="1:6" s="703" customFormat="1" ht="76.8" hidden="1">
      <c r="A39" s="159"/>
      <c r="B39" s="238" t="s">
        <v>411</v>
      </c>
      <c r="C39" s="714" t="s">
        <v>442</v>
      </c>
      <c r="D39" s="137"/>
      <c r="E39" s="238"/>
      <c r="F39" s="160"/>
    </row>
    <row r="40" spans="1:6" s="703" customFormat="1" ht="38.4" hidden="1">
      <c r="A40" s="159"/>
      <c r="B40" s="238" t="s">
        <v>411</v>
      </c>
      <c r="C40" s="714" t="s">
        <v>443</v>
      </c>
      <c r="D40" s="137"/>
      <c r="E40" s="238"/>
      <c r="F40" s="160"/>
    </row>
    <row r="41" spans="1:6" s="703" customFormat="1" ht="76.8" hidden="1">
      <c r="A41" s="159"/>
      <c r="B41" s="238" t="s">
        <v>411</v>
      </c>
      <c r="C41" s="714" t="s">
        <v>444</v>
      </c>
      <c r="D41" s="137"/>
      <c r="E41" s="238"/>
      <c r="F41" s="160"/>
    </row>
    <row r="42" spans="1:6" s="703" customFormat="1" ht="38.4" hidden="1">
      <c r="A42" s="159"/>
      <c r="B42" s="238" t="s">
        <v>411</v>
      </c>
      <c r="C42" s="714" t="s">
        <v>445</v>
      </c>
      <c r="D42" s="137"/>
      <c r="E42" s="238"/>
      <c r="F42" s="160"/>
    </row>
    <row r="43" spans="1:6" s="703" customFormat="1" ht="38.4" hidden="1">
      <c r="A43" s="159"/>
      <c r="B43" s="238" t="s">
        <v>411</v>
      </c>
      <c r="C43" s="714" t="s">
        <v>446</v>
      </c>
      <c r="D43" s="137"/>
      <c r="E43" s="238"/>
      <c r="F43" s="160"/>
    </row>
    <row r="44" spans="1:6" s="703" customFormat="1" ht="57.6" hidden="1">
      <c r="A44" s="159"/>
      <c r="B44" s="238" t="s">
        <v>411</v>
      </c>
      <c r="C44" s="714" t="s">
        <v>447</v>
      </c>
      <c r="D44" s="137"/>
      <c r="E44" s="238"/>
      <c r="F44" s="160"/>
    </row>
    <row r="45" spans="1:6" s="703" customFormat="1" ht="96" hidden="1">
      <c r="A45" s="159"/>
      <c r="B45" s="238" t="s">
        <v>411</v>
      </c>
      <c r="C45" s="714" t="s">
        <v>448</v>
      </c>
      <c r="D45" s="137"/>
      <c r="E45" s="238"/>
      <c r="F45" s="160"/>
    </row>
    <row r="46" spans="1:6" s="703" customFormat="1" ht="19.2" hidden="1">
      <c r="A46" s="159"/>
      <c r="B46" s="133" t="s">
        <v>411</v>
      </c>
      <c r="C46" s="316" t="s">
        <v>449</v>
      </c>
      <c r="D46" s="276"/>
      <c r="E46" s="276"/>
      <c r="F46" s="160"/>
    </row>
    <row r="47" spans="1:6" s="703" customFormat="1" ht="38.4" hidden="1">
      <c r="A47" s="159"/>
      <c r="B47" s="238" t="s">
        <v>411</v>
      </c>
      <c r="C47" s="714" t="s">
        <v>450</v>
      </c>
      <c r="D47" s="137"/>
      <c r="E47" s="238"/>
      <c r="F47" s="160"/>
    </row>
    <row r="48" spans="1:6" s="703" customFormat="1" ht="19.2" hidden="1">
      <c r="A48" s="159"/>
      <c r="B48" s="238" t="s">
        <v>411</v>
      </c>
      <c r="C48" s="714" t="s">
        <v>451</v>
      </c>
      <c r="D48" s="137"/>
      <c r="E48" s="238"/>
      <c r="F48" s="160"/>
    </row>
    <row r="49" spans="1:6" s="703" customFormat="1" ht="38.4" hidden="1">
      <c r="A49" s="159"/>
      <c r="B49" s="133" t="s">
        <v>411</v>
      </c>
      <c r="C49" s="316" t="s">
        <v>452</v>
      </c>
      <c r="D49" s="133"/>
      <c r="E49" s="133"/>
      <c r="F49" s="160"/>
    </row>
    <row r="50" spans="1:6" s="703" customFormat="1" ht="19.2" hidden="1">
      <c r="A50" s="159"/>
      <c r="B50" s="238" t="s">
        <v>411</v>
      </c>
      <c r="C50" s="714" t="s">
        <v>453</v>
      </c>
      <c r="D50" s="137"/>
      <c r="E50" s="238"/>
      <c r="F50" s="160"/>
    </row>
    <row r="51" spans="1:6" s="703" customFormat="1" ht="19.2" hidden="1">
      <c r="A51" s="159"/>
      <c r="B51" s="238" t="s">
        <v>411</v>
      </c>
      <c r="C51" s="714" t="s">
        <v>454</v>
      </c>
      <c r="D51" s="137"/>
      <c r="E51" s="238"/>
      <c r="F51" s="160"/>
    </row>
    <row r="52" spans="1:6" s="703" customFormat="1" ht="19.2" hidden="1">
      <c r="A52" s="159"/>
      <c r="B52" s="238" t="s">
        <v>411</v>
      </c>
      <c r="C52" s="714" t="s">
        <v>455</v>
      </c>
      <c r="D52" s="137"/>
      <c r="E52" s="238"/>
      <c r="F52" s="160"/>
    </row>
    <row r="53" spans="1:6" s="703" customFormat="1" ht="19.2" hidden="1">
      <c r="A53" s="159"/>
      <c r="B53" s="276" t="s">
        <v>411</v>
      </c>
      <c r="C53" s="316" t="s">
        <v>456</v>
      </c>
      <c r="D53" s="276"/>
      <c r="E53" s="276"/>
      <c r="F53" s="160"/>
    </row>
    <row r="54" spans="1:6" s="703" customFormat="1" ht="57.6" hidden="1">
      <c r="A54" s="159"/>
      <c r="B54" s="238" t="s">
        <v>411</v>
      </c>
      <c r="C54" s="714" t="s">
        <v>457</v>
      </c>
      <c r="D54" s="137"/>
      <c r="E54" s="238"/>
      <c r="F54" s="160"/>
    </row>
    <row r="55" spans="1:6" s="703" customFormat="1" ht="19.2" hidden="1">
      <c r="A55" s="159"/>
      <c r="B55" s="133" t="s">
        <v>411</v>
      </c>
      <c r="C55" s="316" t="s">
        <v>458</v>
      </c>
      <c r="D55" s="133"/>
      <c r="E55" s="133"/>
      <c r="F55" s="160"/>
    </row>
    <row r="56" spans="1:6" s="703" customFormat="1" ht="38.4" hidden="1">
      <c r="A56" s="159"/>
      <c r="B56" s="238" t="s">
        <v>411</v>
      </c>
      <c r="C56" s="716" t="s">
        <v>459</v>
      </c>
      <c r="D56" s="238"/>
      <c r="E56" s="238"/>
      <c r="F56" s="160"/>
    </row>
    <row r="57" spans="1:6" s="703" customFormat="1" ht="57.6" hidden="1">
      <c r="A57" s="159"/>
      <c r="B57" s="238" t="s">
        <v>411</v>
      </c>
      <c r="C57" s="714" t="s">
        <v>460</v>
      </c>
      <c r="D57" s="137"/>
      <c r="E57" s="238"/>
      <c r="F57" s="160"/>
    </row>
    <row r="58" spans="1:6" s="703" customFormat="1" ht="76.8" hidden="1">
      <c r="A58" s="159"/>
      <c r="B58" s="238" t="s">
        <v>411</v>
      </c>
      <c r="C58" s="714" t="s">
        <v>461</v>
      </c>
      <c r="D58" s="137"/>
      <c r="E58" s="238"/>
      <c r="F58" s="160"/>
    </row>
    <row r="59" spans="1:6" s="703" customFormat="1" ht="57.6" hidden="1">
      <c r="A59" s="159"/>
      <c r="B59" s="238" t="s">
        <v>411</v>
      </c>
      <c r="C59" s="714" t="s">
        <v>462</v>
      </c>
      <c r="D59" s="137"/>
      <c r="E59" s="238"/>
      <c r="F59" s="160"/>
    </row>
    <row r="60" spans="1:6" s="703" customFormat="1" ht="96" hidden="1">
      <c r="A60" s="159"/>
      <c r="B60" s="238" t="s">
        <v>411</v>
      </c>
      <c r="C60" s="714" t="s">
        <v>463</v>
      </c>
      <c r="D60" s="137"/>
      <c r="E60" s="238"/>
      <c r="F60" s="160"/>
    </row>
    <row r="61" spans="1:6" s="703" customFormat="1" ht="38.4" hidden="1">
      <c r="A61" s="159"/>
      <c r="B61" s="276" t="s">
        <v>411</v>
      </c>
      <c r="C61" s="139" t="s">
        <v>464</v>
      </c>
      <c r="D61" s="139"/>
      <c r="E61" s="139"/>
      <c r="F61" s="160"/>
    </row>
    <row r="62" spans="1:6" s="703" customFormat="1" ht="76.8" hidden="1">
      <c r="A62" s="159"/>
      <c r="B62" s="238" t="s">
        <v>411</v>
      </c>
      <c r="C62" s="714" t="s">
        <v>465</v>
      </c>
      <c r="D62" s="137"/>
      <c r="E62" s="238"/>
      <c r="F62" s="160"/>
    </row>
    <row r="63" spans="1:6" s="703" customFormat="1" ht="96" hidden="1">
      <c r="A63" s="159"/>
      <c r="B63" s="238" t="s">
        <v>411</v>
      </c>
      <c r="C63" s="714" t="s">
        <v>466</v>
      </c>
      <c r="D63" s="137"/>
      <c r="E63" s="238"/>
      <c r="F63" s="160"/>
    </row>
    <row r="64" spans="1:6" s="703" customFormat="1" ht="96" hidden="1">
      <c r="A64" s="159"/>
      <c r="B64" s="238" t="s">
        <v>411</v>
      </c>
      <c r="C64" s="714" t="s">
        <v>467</v>
      </c>
      <c r="D64" s="137"/>
      <c r="E64" s="238"/>
      <c r="F64" s="160"/>
    </row>
    <row r="65" spans="1:6" s="703" customFormat="1" ht="19.2" hidden="1">
      <c r="A65" s="159"/>
      <c r="B65" s="133" t="s">
        <v>411</v>
      </c>
      <c r="C65" s="316" t="s">
        <v>468</v>
      </c>
      <c r="D65" s="133"/>
      <c r="E65" s="133"/>
      <c r="F65" s="160"/>
    </row>
    <row r="66" spans="1:6" s="703" customFormat="1" ht="38.4" hidden="1">
      <c r="A66" s="159"/>
      <c r="B66" s="238" t="s">
        <v>411</v>
      </c>
      <c r="C66" s="714" t="s">
        <v>469</v>
      </c>
      <c r="D66" s="137"/>
      <c r="E66" s="238"/>
      <c r="F66" s="160"/>
    </row>
    <row r="67" spans="1:6" s="703" customFormat="1" ht="76.8" hidden="1">
      <c r="A67" s="159"/>
      <c r="B67" s="238" t="s">
        <v>411</v>
      </c>
      <c r="C67" s="714" t="s">
        <v>470</v>
      </c>
      <c r="D67" s="137"/>
      <c r="E67" s="238"/>
      <c r="F67" s="160"/>
    </row>
    <row r="68" spans="1:6" s="703" customFormat="1" ht="38.4" hidden="1">
      <c r="A68" s="159"/>
      <c r="B68" s="238" t="s">
        <v>411</v>
      </c>
      <c r="C68" s="714" t="s">
        <v>471</v>
      </c>
      <c r="D68" s="137"/>
      <c r="E68" s="238"/>
      <c r="F68" s="160"/>
    </row>
    <row r="69" spans="1:6" s="703" customFormat="1" ht="57.6" hidden="1">
      <c r="A69" s="159"/>
      <c r="B69" s="238" t="s">
        <v>411</v>
      </c>
      <c r="C69" s="714" t="s">
        <v>472</v>
      </c>
      <c r="D69" s="137"/>
      <c r="E69" s="238"/>
      <c r="F69" s="160"/>
    </row>
    <row r="70" spans="1:6" s="703" customFormat="1" ht="115.2" hidden="1">
      <c r="A70" s="159"/>
      <c r="B70" s="238" t="s">
        <v>411</v>
      </c>
      <c r="C70" s="714" t="s">
        <v>473</v>
      </c>
      <c r="D70" s="137"/>
      <c r="E70" s="238"/>
      <c r="F70" s="160"/>
    </row>
    <row r="71" spans="1:6" s="703" customFormat="1" ht="19.2">
      <c r="A71" s="159"/>
      <c r="B71" s="358" t="s">
        <v>219</v>
      </c>
      <c r="C71" s="316" t="s">
        <v>220</v>
      </c>
      <c r="D71" s="316"/>
      <c r="E71" s="133"/>
      <c r="F71" s="160"/>
    </row>
    <row r="72" spans="1:6" s="703" customFormat="1" ht="57.6">
      <c r="A72" s="159"/>
      <c r="B72" s="238" t="s">
        <v>219</v>
      </c>
      <c r="C72" s="716" t="s">
        <v>221</v>
      </c>
      <c r="D72" s="137"/>
      <c r="E72" s="238"/>
      <c r="F72" s="160"/>
    </row>
    <row r="73" spans="1:6" s="703" customFormat="1" ht="57.6">
      <c r="A73" s="159"/>
      <c r="B73" s="238" t="s">
        <v>219</v>
      </c>
      <c r="C73" s="716" t="s">
        <v>222</v>
      </c>
      <c r="D73" s="137"/>
      <c r="E73" s="238"/>
      <c r="F73" s="160"/>
    </row>
    <row r="74" spans="1:6" s="703" customFormat="1" ht="115.2">
      <c r="A74" s="159"/>
      <c r="B74" s="238" t="s">
        <v>219</v>
      </c>
      <c r="C74" s="716" t="s">
        <v>224</v>
      </c>
      <c r="D74" s="137"/>
      <c r="E74" s="238"/>
      <c r="F74" s="160"/>
    </row>
    <row r="75" spans="1:6" s="703" customFormat="1" ht="96">
      <c r="A75" s="159"/>
      <c r="B75" s="238" t="s">
        <v>219</v>
      </c>
      <c r="C75" s="716" t="s">
        <v>226</v>
      </c>
      <c r="D75" s="137"/>
      <c r="E75" s="238"/>
      <c r="F75" s="160"/>
    </row>
    <row r="76" spans="1:6" s="703" customFormat="1" ht="115.2">
      <c r="A76" s="159"/>
      <c r="B76" s="238" t="s">
        <v>219</v>
      </c>
      <c r="C76" s="716" t="s">
        <v>227</v>
      </c>
      <c r="D76" s="137"/>
      <c r="E76" s="238"/>
      <c r="F76" s="160"/>
    </row>
    <row r="77" spans="1:6" s="703" customFormat="1" ht="57.6">
      <c r="A77" s="159"/>
      <c r="B77" s="238" t="s">
        <v>219</v>
      </c>
      <c r="C77" s="716" t="s">
        <v>228</v>
      </c>
      <c r="D77" s="137"/>
      <c r="E77" s="257"/>
      <c r="F77" s="160"/>
    </row>
    <row r="78" spans="1:6" s="703" customFormat="1" ht="76.8">
      <c r="A78" s="159"/>
      <c r="B78" s="717" t="s">
        <v>219</v>
      </c>
      <c r="C78" s="716" t="s">
        <v>229</v>
      </c>
      <c r="D78" s="137"/>
      <c r="E78" s="238"/>
      <c r="F78" s="160"/>
    </row>
    <row r="79" spans="1:6" s="703" customFormat="1" ht="57.6">
      <c r="A79" s="159"/>
      <c r="B79" s="717" t="s">
        <v>219</v>
      </c>
      <c r="C79" s="716" t="s">
        <v>230</v>
      </c>
      <c r="D79" s="137"/>
      <c r="E79" s="238"/>
      <c r="F79" s="160"/>
    </row>
    <row r="80" spans="1:6" s="703" customFormat="1" ht="38.4">
      <c r="A80" s="159"/>
      <c r="B80" s="717" t="s">
        <v>219</v>
      </c>
      <c r="C80" s="716" t="s">
        <v>231</v>
      </c>
      <c r="D80" s="137"/>
      <c r="E80" s="238"/>
      <c r="F80" s="160"/>
    </row>
    <row r="81" spans="1:6" s="703" customFormat="1" ht="19.2">
      <c r="A81" s="159"/>
      <c r="B81" s="276" t="s">
        <v>219</v>
      </c>
      <c r="C81" s="134" t="s">
        <v>232</v>
      </c>
      <c r="D81" s="276"/>
      <c r="E81" s="276"/>
      <c r="F81" s="160"/>
    </row>
    <row r="82" spans="1:6" s="703" customFormat="1" ht="76.8">
      <c r="A82" s="159"/>
      <c r="B82" s="238" t="s">
        <v>219</v>
      </c>
      <c r="C82" s="716" t="s">
        <v>233</v>
      </c>
      <c r="D82" s="137"/>
      <c r="E82" s="238"/>
      <c r="F82" s="160"/>
    </row>
    <row r="83" spans="1:6" s="703" customFormat="1" ht="96">
      <c r="A83" s="159"/>
      <c r="B83" s="238" t="s">
        <v>219</v>
      </c>
      <c r="C83" s="716" t="s">
        <v>234</v>
      </c>
      <c r="D83" s="137"/>
      <c r="E83" s="238"/>
      <c r="F83" s="160"/>
    </row>
    <row r="84" spans="1:6" s="703" customFormat="1" ht="38.4">
      <c r="A84" s="159"/>
      <c r="B84" s="276" t="s">
        <v>219</v>
      </c>
      <c r="C84" s="134" t="s">
        <v>235</v>
      </c>
      <c r="D84" s="276"/>
      <c r="E84" s="276"/>
      <c r="F84" s="160"/>
    </row>
    <row r="85" spans="1:6" s="703" customFormat="1" ht="115.2">
      <c r="A85" s="159"/>
      <c r="B85" s="238" t="s">
        <v>219</v>
      </c>
      <c r="C85" s="716" t="s">
        <v>236</v>
      </c>
      <c r="D85" s="137"/>
      <c r="E85" s="238"/>
      <c r="F85" s="160"/>
    </row>
    <row r="86" spans="1:6" s="703" customFormat="1" ht="38.4">
      <c r="A86" s="159"/>
      <c r="B86" s="718" t="s">
        <v>219</v>
      </c>
      <c r="C86" s="719" t="s">
        <v>237</v>
      </c>
      <c r="D86" s="718"/>
      <c r="E86" s="718"/>
      <c r="F86" s="160"/>
    </row>
    <row r="87" spans="1:6" s="703" customFormat="1" ht="38.4">
      <c r="A87" s="159"/>
      <c r="B87" s="238" t="s">
        <v>219</v>
      </c>
      <c r="C87" s="716" t="s">
        <v>238</v>
      </c>
      <c r="D87" s="137"/>
      <c r="E87" s="238"/>
      <c r="F87" s="160"/>
    </row>
    <row r="88" spans="1:6" s="703" customFormat="1" ht="38.4">
      <c r="A88" s="159"/>
      <c r="B88" s="238" t="s">
        <v>219</v>
      </c>
      <c r="C88" s="716" t="s">
        <v>239</v>
      </c>
      <c r="D88" s="137"/>
      <c r="E88" s="238"/>
      <c r="F88" s="160"/>
    </row>
    <row r="89" spans="1:6" s="703" customFormat="1" ht="19.2">
      <c r="A89" s="159"/>
      <c r="B89" s="238" t="s">
        <v>219</v>
      </c>
      <c r="C89" s="716" t="s">
        <v>240</v>
      </c>
      <c r="D89" s="137"/>
      <c r="E89" s="238"/>
      <c r="F89" s="160"/>
    </row>
    <row r="90" spans="1:6" s="703" customFormat="1" ht="19.2">
      <c r="A90" s="159"/>
      <c r="B90" s="238" t="s">
        <v>219</v>
      </c>
      <c r="C90" s="716" t="s">
        <v>241</v>
      </c>
      <c r="D90" s="137"/>
      <c r="E90" s="238"/>
      <c r="F90" s="160"/>
    </row>
    <row r="91" spans="1:6" s="703" customFormat="1" ht="38.4">
      <c r="A91" s="159"/>
      <c r="B91" s="238" t="s">
        <v>219</v>
      </c>
      <c r="C91" s="716" t="s">
        <v>242</v>
      </c>
      <c r="D91" s="137"/>
      <c r="E91" s="238"/>
      <c r="F91" s="160"/>
    </row>
    <row r="92" spans="1:6" s="703" customFormat="1" ht="153.6">
      <c r="A92" s="159"/>
      <c r="B92" s="238" t="s">
        <v>219</v>
      </c>
      <c r="C92" s="716" t="s">
        <v>243</v>
      </c>
      <c r="D92" s="137"/>
      <c r="E92" s="238"/>
      <c r="F92" s="160"/>
    </row>
    <row r="93" spans="1:6" s="703" customFormat="1" ht="76.8">
      <c r="A93" s="159"/>
      <c r="B93" s="238" t="s">
        <v>219</v>
      </c>
      <c r="C93" s="716" t="s">
        <v>244</v>
      </c>
      <c r="D93" s="137"/>
      <c r="E93" s="238"/>
      <c r="F93" s="160"/>
    </row>
    <row r="94" spans="1:6" s="703" customFormat="1" ht="57.6">
      <c r="A94" s="159"/>
      <c r="B94" s="238" t="s">
        <v>219</v>
      </c>
      <c r="C94" s="716" t="s">
        <v>5805</v>
      </c>
      <c r="D94" s="137"/>
      <c r="E94" s="238"/>
      <c r="F94" s="160"/>
    </row>
    <row r="95" spans="1:6" s="703" customFormat="1" ht="76.8">
      <c r="A95" s="159"/>
      <c r="B95" s="238" t="s">
        <v>219</v>
      </c>
      <c r="C95" s="716" t="s">
        <v>245</v>
      </c>
      <c r="D95" s="137"/>
      <c r="E95" s="238"/>
      <c r="F95" s="160"/>
    </row>
    <row r="96" spans="1:6" s="703" customFormat="1" ht="57.6">
      <c r="A96" s="159"/>
      <c r="B96" s="238" t="s">
        <v>219</v>
      </c>
      <c r="C96" s="716" t="s">
        <v>246</v>
      </c>
      <c r="D96" s="137"/>
      <c r="E96" s="238"/>
      <c r="F96" s="160"/>
    </row>
    <row r="97" spans="1:6" s="703" customFormat="1" ht="57.6">
      <c r="A97" s="159"/>
      <c r="B97" s="238" t="s">
        <v>219</v>
      </c>
      <c r="C97" s="716" t="s">
        <v>5806</v>
      </c>
      <c r="D97" s="137"/>
      <c r="E97" s="238"/>
      <c r="F97" s="160"/>
    </row>
    <row r="98" spans="1:6" s="703" customFormat="1" ht="230.4">
      <c r="A98" s="159"/>
      <c r="B98" s="238" t="s">
        <v>219</v>
      </c>
      <c r="C98" s="716" t="s">
        <v>247</v>
      </c>
      <c r="D98" s="137"/>
      <c r="E98" s="238"/>
      <c r="F98" s="160"/>
    </row>
    <row r="99" spans="1:6" s="703" customFormat="1" ht="38.4">
      <c r="A99" s="159"/>
      <c r="B99" s="276" t="s">
        <v>219</v>
      </c>
      <c r="C99" s="134" t="s">
        <v>248</v>
      </c>
      <c r="D99" s="133"/>
      <c r="E99" s="133"/>
      <c r="F99" s="160"/>
    </row>
    <row r="100" spans="1:6" s="703" customFormat="1" ht="38.4">
      <c r="A100" s="159"/>
      <c r="B100" s="238" t="s">
        <v>219</v>
      </c>
      <c r="C100" s="716" t="s">
        <v>5807</v>
      </c>
      <c r="D100" s="137"/>
      <c r="E100" s="238"/>
      <c r="F100" s="160"/>
    </row>
    <row r="101" spans="1:6" s="703" customFormat="1" ht="57.6">
      <c r="A101" s="159"/>
      <c r="B101" s="270" t="s">
        <v>219</v>
      </c>
      <c r="C101" s="136" t="s">
        <v>249</v>
      </c>
      <c r="D101" s="135"/>
      <c r="E101" s="270"/>
      <c r="F101" s="160"/>
    </row>
    <row r="102" spans="1:6" s="703" customFormat="1" ht="76.8">
      <c r="A102" s="159"/>
      <c r="B102" s="238" t="s">
        <v>219</v>
      </c>
      <c r="C102" s="716" t="s">
        <v>250</v>
      </c>
      <c r="D102" s="137"/>
      <c r="E102" s="238"/>
      <c r="F102" s="160"/>
    </row>
    <row r="103" spans="1:6" s="703" customFormat="1" ht="76.8">
      <c r="A103" s="159"/>
      <c r="B103" s="238" t="s">
        <v>219</v>
      </c>
      <c r="C103" s="716" t="s">
        <v>251</v>
      </c>
      <c r="D103" s="137"/>
      <c r="E103" s="238"/>
      <c r="F103" s="160"/>
    </row>
    <row r="104" spans="1:6" s="703" customFormat="1" ht="19.2">
      <c r="A104" s="159"/>
      <c r="B104" s="238" t="s">
        <v>219</v>
      </c>
      <c r="C104" s="716" t="s">
        <v>252</v>
      </c>
      <c r="D104" s="137"/>
      <c r="E104" s="238"/>
      <c r="F104" s="160"/>
    </row>
    <row r="105" spans="1:6" s="703" customFormat="1" ht="19.2">
      <c r="A105" s="159"/>
      <c r="B105" s="238" t="s">
        <v>219</v>
      </c>
      <c r="C105" s="716" t="s">
        <v>253</v>
      </c>
      <c r="D105" s="137"/>
      <c r="E105" s="238"/>
      <c r="F105" s="160"/>
    </row>
    <row r="106" spans="1:6" s="703" customFormat="1" ht="19.2">
      <c r="A106" s="159"/>
      <c r="B106" s="238" t="s">
        <v>219</v>
      </c>
      <c r="C106" s="716" t="s">
        <v>254</v>
      </c>
      <c r="D106" s="137"/>
      <c r="E106" s="238"/>
      <c r="F106" s="160"/>
    </row>
    <row r="107" spans="1:6" s="703" customFormat="1" ht="57.6">
      <c r="A107" s="159"/>
      <c r="B107" s="238" t="s">
        <v>219</v>
      </c>
      <c r="C107" s="716" t="s">
        <v>255</v>
      </c>
      <c r="D107" s="137"/>
      <c r="E107" s="238"/>
      <c r="F107" s="160"/>
    </row>
    <row r="108" spans="1:6" s="703" customFormat="1" ht="115.2">
      <c r="A108" s="159"/>
      <c r="B108" s="238" t="s">
        <v>219</v>
      </c>
      <c r="C108" s="716" t="s">
        <v>256</v>
      </c>
      <c r="D108" s="137"/>
      <c r="E108" s="238"/>
      <c r="F108" s="160"/>
    </row>
    <row r="109" spans="1:6" s="703" customFormat="1" ht="96">
      <c r="A109" s="159"/>
      <c r="B109" s="238" t="s">
        <v>219</v>
      </c>
      <c r="C109" s="716" t="s">
        <v>257</v>
      </c>
      <c r="D109" s="137"/>
      <c r="E109" s="238"/>
      <c r="F109" s="160"/>
    </row>
    <row r="110" spans="1:6" s="703" customFormat="1" ht="38.4">
      <c r="A110" s="159"/>
      <c r="B110" s="133" t="s">
        <v>219</v>
      </c>
      <c r="C110" s="134" t="s">
        <v>258</v>
      </c>
      <c r="D110" s="133"/>
      <c r="E110" s="133"/>
      <c r="F110" s="160"/>
    </row>
    <row r="111" spans="1:6" s="703" customFormat="1" ht="19.2">
      <c r="A111" s="159"/>
      <c r="B111" s="238" t="s">
        <v>219</v>
      </c>
      <c r="C111" s="716" t="s">
        <v>259</v>
      </c>
      <c r="D111" s="137"/>
      <c r="E111" s="238"/>
      <c r="F111" s="160"/>
    </row>
    <row r="112" spans="1:6" s="703" customFormat="1" ht="19.2">
      <c r="A112" s="159"/>
      <c r="B112" s="238" t="s">
        <v>219</v>
      </c>
      <c r="C112" s="716" t="s">
        <v>260</v>
      </c>
      <c r="D112" s="137"/>
      <c r="E112" s="238"/>
      <c r="F112" s="160"/>
    </row>
    <row r="113" spans="1:6" s="672" customFormat="1" ht="19.2">
      <c r="A113" s="159"/>
      <c r="B113" s="238" t="s">
        <v>219</v>
      </c>
      <c r="C113" s="716" t="s">
        <v>261</v>
      </c>
      <c r="D113" s="137"/>
      <c r="E113" s="238"/>
      <c r="F113" s="160"/>
    </row>
    <row r="114" spans="1:6" s="672" customFormat="1" ht="19.2">
      <c r="A114" s="159"/>
      <c r="B114" s="238" t="s">
        <v>219</v>
      </c>
      <c r="C114" s="716" t="s">
        <v>262</v>
      </c>
      <c r="D114" s="137"/>
      <c r="E114" s="238"/>
      <c r="F114" s="160"/>
    </row>
    <row r="115" spans="1:6" s="672" customFormat="1" ht="19.2">
      <c r="A115" s="159"/>
      <c r="B115" s="238" t="s">
        <v>219</v>
      </c>
      <c r="C115" s="716" t="s">
        <v>263</v>
      </c>
      <c r="D115" s="137"/>
      <c r="E115" s="238"/>
      <c r="F115" s="160"/>
    </row>
    <row r="116" spans="1:6" s="672" customFormat="1" ht="19.2">
      <c r="A116" s="159"/>
      <c r="B116" s="238" t="s">
        <v>219</v>
      </c>
      <c r="C116" s="716" t="s">
        <v>264</v>
      </c>
      <c r="D116" s="137"/>
      <c r="E116" s="238"/>
      <c r="F116" s="160"/>
    </row>
    <row r="117" spans="1:6" s="672" customFormat="1" ht="19.2">
      <c r="A117" s="159"/>
      <c r="B117" s="238" t="s">
        <v>219</v>
      </c>
      <c r="C117" s="716" t="s">
        <v>265</v>
      </c>
      <c r="D117" s="137"/>
      <c r="E117" s="238"/>
      <c r="F117" s="160"/>
    </row>
    <row r="118" spans="1:6" s="672" customFormat="1" ht="19.2">
      <c r="A118" s="159"/>
      <c r="B118" s="238" t="s">
        <v>219</v>
      </c>
      <c r="C118" s="716" t="s">
        <v>266</v>
      </c>
      <c r="D118" s="137"/>
      <c r="E118" s="238"/>
      <c r="F118" s="160"/>
    </row>
    <row r="119" spans="1:6" s="672" customFormat="1" ht="38.4">
      <c r="A119" s="159"/>
      <c r="B119" s="133" t="s">
        <v>219</v>
      </c>
      <c r="C119" s="134" t="s">
        <v>267</v>
      </c>
      <c r="D119" s="133"/>
      <c r="E119" s="133"/>
      <c r="F119" s="160"/>
    </row>
    <row r="120" spans="1:6" s="672" customFormat="1" ht="38.4">
      <c r="A120" s="159"/>
      <c r="B120" s="238" t="s">
        <v>219</v>
      </c>
      <c r="C120" s="716" t="s">
        <v>268</v>
      </c>
      <c r="D120" s="137"/>
      <c r="E120" s="238"/>
      <c r="F120" s="160"/>
    </row>
    <row r="121" spans="1:6" s="672" customFormat="1" ht="38.4">
      <c r="A121" s="159"/>
      <c r="B121" s="238" t="s">
        <v>219</v>
      </c>
      <c r="C121" s="716" t="s">
        <v>269</v>
      </c>
      <c r="D121" s="137"/>
      <c r="E121" s="238"/>
      <c r="F121" s="160"/>
    </row>
    <row r="122" spans="1:6" s="672" customFormat="1" ht="76.8">
      <c r="A122" s="159"/>
      <c r="B122" s="133" t="s">
        <v>219</v>
      </c>
      <c r="C122" s="134" t="s">
        <v>270</v>
      </c>
      <c r="D122" s="133"/>
      <c r="E122" s="133"/>
      <c r="F122" s="160"/>
    </row>
    <row r="123" spans="1:6" s="672" customFormat="1" ht="19.2">
      <c r="A123" s="159"/>
      <c r="B123" s="238" t="s">
        <v>219</v>
      </c>
      <c r="C123" s="716" t="s">
        <v>271</v>
      </c>
      <c r="D123" s="137"/>
      <c r="E123" s="238"/>
      <c r="F123" s="160"/>
    </row>
    <row r="124" spans="1:6" s="672" customFormat="1" ht="19.2">
      <c r="A124" s="159"/>
      <c r="B124" s="238" t="s">
        <v>219</v>
      </c>
      <c r="C124" s="716" t="s">
        <v>272</v>
      </c>
      <c r="D124" s="137"/>
      <c r="E124" s="238"/>
      <c r="F124" s="160"/>
    </row>
    <row r="125" spans="1:6" s="672" customFormat="1" ht="19.2">
      <c r="A125" s="159"/>
      <c r="B125" s="238" t="s">
        <v>219</v>
      </c>
      <c r="C125" s="716" t="s">
        <v>273</v>
      </c>
      <c r="D125" s="137"/>
      <c r="E125" s="238"/>
      <c r="F125" s="160"/>
    </row>
    <row r="126" spans="1:6" s="672" customFormat="1" ht="19.2">
      <c r="A126" s="159"/>
      <c r="B126" s="238" t="s">
        <v>219</v>
      </c>
      <c r="C126" s="716" t="s">
        <v>274</v>
      </c>
      <c r="D126" s="137"/>
      <c r="E126" s="238"/>
      <c r="F126" s="160"/>
    </row>
    <row r="127" spans="1:6" s="672" customFormat="1" ht="19.2">
      <c r="A127" s="159"/>
      <c r="B127" s="238" t="s">
        <v>219</v>
      </c>
      <c r="C127" s="716" t="s">
        <v>275</v>
      </c>
      <c r="D127" s="137"/>
      <c r="E127" s="238"/>
      <c r="F127" s="160"/>
    </row>
    <row r="128" spans="1:6" s="672" customFormat="1" ht="19.2">
      <c r="A128" s="159"/>
      <c r="B128" s="238" t="s">
        <v>219</v>
      </c>
      <c r="C128" s="716" t="s">
        <v>276</v>
      </c>
      <c r="D128" s="137"/>
      <c r="E128" s="238"/>
      <c r="F128" s="160"/>
    </row>
    <row r="129" spans="1:6" s="672" customFormat="1" ht="38.4">
      <c r="A129" s="159"/>
      <c r="B129" s="133" t="s">
        <v>219</v>
      </c>
      <c r="C129" s="134" t="s">
        <v>277</v>
      </c>
      <c r="D129" s="276"/>
      <c r="E129" s="276"/>
      <c r="F129" s="160"/>
    </row>
    <row r="130" spans="1:6" s="672" customFormat="1" ht="57.6">
      <c r="A130" s="159"/>
      <c r="B130" s="133" t="s">
        <v>219</v>
      </c>
      <c r="C130" s="134" t="s">
        <v>278</v>
      </c>
      <c r="D130" s="276"/>
      <c r="E130" s="276"/>
      <c r="F130" s="160"/>
    </row>
    <row r="131" spans="1:6" s="672" customFormat="1" ht="38.4">
      <c r="A131" s="159"/>
      <c r="B131" s="238" t="s">
        <v>219</v>
      </c>
      <c r="C131" s="716" t="s">
        <v>5808</v>
      </c>
      <c r="D131" s="137"/>
      <c r="E131" s="238"/>
      <c r="F131" s="160"/>
    </row>
    <row r="132" spans="1:6" s="672" customFormat="1" ht="19.2">
      <c r="A132" s="159"/>
      <c r="B132" s="238" t="s">
        <v>219</v>
      </c>
      <c r="C132" s="716" t="s">
        <v>279</v>
      </c>
      <c r="D132" s="137"/>
      <c r="E132" s="238"/>
      <c r="F132" s="160"/>
    </row>
    <row r="133" spans="1:6" s="672" customFormat="1" ht="19.2">
      <c r="A133" s="159"/>
      <c r="B133" s="238" t="s">
        <v>219</v>
      </c>
      <c r="C133" s="716" t="s">
        <v>280</v>
      </c>
      <c r="D133" s="137"/>
      <c r="E133" s="238"/>
      <c r="F133" s="160"/>
    </row>
    <row r="134" spans="1:6" s="672" customFormat="1" ht="38.4">
      <c r="A134" s="159"/>
      <c r="B134" s="238" t="s">
        <v>219</v>
      </c>
      <c r="C134" s="716" t="s">
        <v>281</v>
      </c>
      <c r="D134" s="137"/>
      <c r="E134" s="238"/>
      <c r="F134" s="160"/>
    </row>
    <row r="135" spans="1:6" s="672" customFormat="1" ht="57.6">
      <c r="A135" s="159"/>
      <c r="B135" s="238" t="s">
        <v>219</v>
      </c>
      <c r="C135" s="716" t="s">
        <v>282</v>
      </c>
      <c r="D135" s="137"/>
      <c r="E135" s="238"/>
      <c r="F135" s="160"/>
    </row>
    <row r="136" spans="1:6" s="672" customFormat="1" ht="38.4">
      <c r="A136" s="159"/>
      <c r="B136" s="238" t="s">
        <v>219</v>
      </c>
      <c r="C136" s="716" t="s">
        <v>5809</v>
      </c>
      <c r="D136" s="137"/>
      <c r="E136" s="238"/>
      <c r="F136" s="160"/>
    </row>
    <row r="137" spans="1:6" s="672" customFormat="1" ht="19.2">
      <c r="A137" s="159"/>
      <c r="B137" s="238" t="s">
        <v>219</v>
      </c>
      <c r="C137" s="716" t="s">
        <v>283</v>
      </c>
      <c r="D137" s="137"/>
      <c r="E137" s="238"/>
      <c r="F137" s="160"/>
    </row>
    <row r="138" spans="1:6" s="672" customFormat="1" ht="19.2">
      <c r="A138" s="159"/>
      <c r="B138" s="238" t="s">
        <v>219</v>
      </c>
      <c r="C138" s="716" t="s">
        <v>284</v>
      </c>
      <c r="D138" s="137"/>
      <c r="E138" s="238"/>
      <c r="F138" s="160"/>
    </row>
    <row r="139" spans="1:6" s="672" customFormat="1" ht="19.2">
      <c r="A139" s="159"/>
      <c r="B139" s="238" t="s">
        <v>219</v>
      </c>
      <c r="C139" s="716" t="s">
        <v>285</v>
      </c>
      <c r="D139" s="137"/>
      <c r="E139" s="238"/>
      <c r="F139" s="160"/>
    </row>
    <row r="140" spans="1:6" s="672" customFormat="1" ht="19.2">
      <c r="A140" s="159"/>
      <c r="B140" s="238" t="s">
        <v>219</v>
      </c>
      <c r="C140" s="716" t="s">
        <v>286</v>
      </c>
      <c r="D140" s="137"/>
      <c r="E140" s="238"/>
      <c r="F140" s="160"/>
    </row>
    <row r="141" spans="1:6" s="672" customFormat="1" ht="38.4">
      <c r="A141" s="159"/>
      <c r="B141" s="238" t="s">
        <v>219</v>
      </c>
      <c r="C141" s="716" t="s">
        <v>287</v>
      </c>
      <c r="D141" s="137"/>
      <c r="E141" s="238"/>
      <c r="F141" s="160"/>
    </row>
    <row r="142" spans="1:6" s="672" customFormat="1" ht="38.4">
      <c r="A142" s="159"/>
      <c r="B142" s="238" t="s">
        <v>219</v>
      </c>
      <c r="C142" s="716" t="s">
        <v>288</v>
      </c>
      <c r="D142" s="137"/>
      <c r="E142" s="238"/>
      <c r="F142" s="160"/>
    </row>
    <row r="143" spans="1:6" s="672" customFormat="1" ht="38.4">
      <c r="A143" s="159"/>
      <c r="B143" s="238" t="s">
        <v>219</v>
      </c>
      <c r="C143" s="716" t="s">
        <v>5810</v>
      </c>
      <c r="D143" s="137"/>
      <c r="E143" s="238"/>
      <c r="F143" s="160"/>
    </row>
    <row r="144" spans="1:6" s="672" customFormat="1" ht="19.2">
      <c r="A144" s="159"/>
      <c r="B144" s="238" t="s">
        <v>219</v>
      </c>
      <c r="C144" s="716" t="s">
        <v>289</v>
      </c>
      <c r="D144" s="137"/>
      <c r="E144" s="238"/>
      <c r="F144" s="160"/>
    </row>
    <row r="145" spans="1:6" s="672" customFormat="1" ht="19.2">
      <c r="A145" s="159"/>
      <c r="B145" s="238" t="s">
        <v>219</v>
      </c>
      <c r="C145" s="716" t="s">
        <v>290</v>
      </c>
      <c r="D145" s="137"/>
      <c r="E145" s="238"/>
      <c r="F145" s="160"/>
    </row>
    <row r="146" spans="1:6" s="672" customFormat="1" ht="38.4">
      <c r="A146" s="159"/>
      <c r="B146" s="238" t="s">
        <v>219</v>
      </c>
      <c r="C146" s="716" t="s">
        <v>291</v>
      </c>
      <c r="D146" s="137"/>
      <c r="E146" s="238"/>
      <c r="F146" s="160"/>
    </row>
    <row r="147" spans="1:6" s="672" customFormat="1" ht="19.2">
      <c r="A147" s="159"/>
      <c r="B147" s="238" t="s">
        <v>219</v>
      </c>
      <c r="C147" s="716" t="s">
        <v>292</v>
      </c>
      <c r="D147" s="137"/>
      <c r="E147" s="238"/>
      <c r="F147" s="160"/>
    </row>
    <row r="148" spans="1:6" s="672" customFormat="1" ht="57.6">
      <c r="A148" s="159"/>
      <c r="B148" s="238" t="s">
        <v>219</v>
      </c>
      <c r="C148" s="716" t="s">
        <v>5811</v>
      </c>
      <c r="D148" s="137"/>
      <c r="E148" s="238"/>
      <c r="F148" s="160"/>
    </row>
    <row r="149" spans="1:6" s="672" customFormat="1" ht="57.6">
      <c r="A149" s="159"/>
      <c r="B149" s="238" t="s">
        <v>219</v>
      </c>
      <c r="C149" s="716" t="s">
        <v>293</v>
      </c>
      <c r="D149" s="137"/>
      <c r="E149" s="238"/>
      <c r="F149" s="160"/>
    </row>
    <row r="150" spans="1:6" s="672" customFormat="1" ht="19.2">
      <c r="A150" s="159"/>
      <c r="B150" s="238" t="s">
        <v>219</v>
      </c>
      <c r="C150" s="716" t="s">
        <v>294</v>
      </c>
      <c r="D150" s="137"/>
      <c r="E150" s="238"/>
      <c r="F150" s="160"/>
    </row>
    <row r="151" spans="1:6" s="672" customFormat="1" ht="38.4">
      <c r="A151" s="159"/>
      <c r="B151" s="238" t="s">
        <v>219</v>
      </c>
      <c r="C151" s="716" t="s">
        <v>295</v>
      </c>
      <c r="D151" s="137"/>
      <c r="E151" s="238"/>
      <c r="F151" s="160"/>
    </row>
    <row r="152" spans="1:6" s="672" customFormat="1" ht="57.6">
      <c r="A152" s="159"/>
      <c r="B152" s="238" t="s">
        <v>219</v>
      </c>
      <c r="C152" s="716" t="s">
        <v>296</v>
      </c>
      <c r="D152" s="137"/>
      <c r="E152" s="238"/>
      <c r="F152" s="160"/>
    </row>
    <row r="153" spans="1:6" s="672" customFormat="1" ht="57.6">
      <c r="A153" s="159"/>
      <c r="B153" s="238" t="s">
        <v>219</v>
      </c>
      <c r="C153" s="716" t="s">
        <v>5812</v>
      </c>
      <c r="D153" s="137"/>
      <c r="E153" s="238"/>
      <c r="F153" s="160"/>
    </row>
    <row r="154" spans="1:6" s="672" customFormat="1" ht="19.2">
      <c r="A154" s="159"/>
      <c r="B154" s="238" t="s">
        <v>219</v>
      </c>
      <c r="C154" s="716" t="s">
        <v>297</v>
      </c>
      <c r="D154" s="137"/>
      <c r="E154" s="238"/>
      <c r="F154" s="160"/>
    </row>
    <row r="155" spans="1:6" s="672" customFormat="1" ht="38.4">
      <c r="A155" s="159"/>
      <c r="B155" s="238" t="s">
        <v>219</v>
      </c>
      <c r="C155" s="716" t="s">
        <v>298</v>
      </c>
      <c r="D155" s="137"/>
      <c r="E155" s="238"/>
      <c r="F155" s="160"/>
    </row>
    <row r="156" spans="1:6" s="672" customFormat="1" ht="57.6">
      <c r="A156" s="159"/>
      <c r="B156" s="133" t="s">
        <v>219</v>
      </c>
      <c r="C156" s="134" t="s">
        <v>299</v>
      </c>
      <c r="D156" s="276"/>
      <c r="E156" s="276"/>
      <c r="F156" s="160"/>
    </row>
    <row r="157" spans="1:6" s="672" customFormat="1" ht="38.4">
      <c r="A157" s="159"/>
      <c r="B157" s="238" t="s">
        <v>219</v>
      </c>
      <c r="C157" s="716" t="s">
        <v>300</v>
      </c>
      <c r="D157" s="137"/>
      <c r="E157" s="238"/>
      <c r="F157" s="160"/>
    </row>
    <row r="158" spans="1:6" s="672" customFormat="1" ht="19.2">
      <c r="A158" s="159"/>
      <c r="B158" s="238" t="s">
        <v>219</v>
      </c>
      <c r="C158" s="716" t="s">
        <v>301</v>
      </c>
      <c r="D158" s="137"/>
      <c r="E158" s="238"/>
      <c r="F158" s="160"/>
    </row>
    <row r="159" spans="1:6" s="672" customFormat="1" ht="38.4">
      <c r="A159" s="159"/>
      <c r="B159" s="238" t="s">
        <v>219</v>
      </c>
      <c r="C159" s="716" t="s">
        <v>302</v>
      </c>
      <c r="D159" s="137"/>
      <c r="E159" s="238"/>
      <c r="F159" s="160"/>
    </row>
    <row r="160" spans="1:6" s="672" customFormat="1" ht="19.2">
      <c r="A160" s="159"/>
      <c r="B160" s="238" t="s">
        <v>219</v>
      </c>
      <c r="C160" s="716" t="s">
        <v>303</v>
      </c>
      <c r="D160" s="137"/>
      <c r="E160" s="238"/>
      <c r="F160" s="160"/>
    </row>
    <row r="161" spans="1:6" s="672" customFormat="1" ht="57.6">
      <c r="A161" s="159"/>
      <c r="B161" s="238" t="s">
        <v>219</v>
      </c>
      <c r="C161" s="716" t="s">
        <v>304</v>
      </c>
      <c r="D161" s="137"/>
      <c r="E161" s="238"/>
      <c r="F161" s="160"/>
    </row>
    <row r="162" spans="1:6" s="672" customFormat="1" ht="19.2">
      <c r="A162" s="159"/>
      <c r="B162" s="238" t="s">
        <v>219</v>
      </c>
      <c r="C162" s="716" t="s">
        <v>305</v>
      </c>
      <c r="D162" s="137"/>
      <c r="E162" s="238"/>
      <c r="F162" s="160"/>
    </row>
    <row r="163" spans="1:6" s="672" customFormat="1" ht="19.2">
      <c r="A163" s="159"/>
      <c r="B163" s="238" t="s">
        <v>219</v>
      </c>
      <c r="C163" s="716" t="s">
        <v>306</v>
      </c>
      <c r="D163" s="137"/>
      <c r="E163" s="238"/>
      <c r="F163" s="160"/>
    </row>
    <row r="164" spans="1:6" s="672" customFormat="1" ht="19.2">
      <c r="A164" s="159"/>
      <c r="B164" s="238" t="s">
        <v>219</v>
      </c>
      <c r="C164" s="716" t="s">
        <v>307</v>
      </c>
      <c r="D164" s="137"/>
      <c r="E164" s="238"/>
      <c r="F164" s="160"/>
    </row>
    <row r="165" spans="1:6" s="672" customFormat="1" ht="57.6">
      <c r="A165" s="159"/>
      <c r="B165" s="133" t="s">
        <v>219</v>
      </c>
      <c r="C165" s="134" t="s">
        <v>308</v>
      </c>
      <c r="D165" s="133"/>
      <c r="E165" s="133"/>
      <c r="F165" s="160"/>
    </row>
    <row r="166" spans="1:6" s="672" customFormat="1" ht="19.2">
      <c r="A166" s="159"/>
      <c r="B166" s="238" t="s">
        <v>219</v>
      </c>
      <c r="C166" s="716" t="s">
        <v>309</v>
      </c>
      <c r="D166" s="137"/>
      <c r="E166" s="238"/>
      <c r="F166" s="160"/>
    </row>
    <row r="167" spans="1:6" s="672" customFormat="1" ht="38.4">
      <c r="A167" s="159"/>
      <c r="B167" s="238" t="s">
        <v>219</v>
      </c>
      <c r="C167" s="716" t="s">
        <v>310</v>
      </c>
      <c r="D167" s="137"/>
      <c r="E167" s="238"/>
      <c r="F167" s="160"/>
    </row>
    <row r="168" spans="1:6" s="672" customFormat="1" ht="38.4">
      <c r="A168" s="159"/>
      <c r="B168" s="238" t="s">
        <v>219</v>
      </c>
      <c r="C168" s="716" t="s">
        <v>311</v>
      </c>
      <c r="D168" s="137"/>
      <c r="E168" s="238"/>
      <c r="F168" s="160"/>
    </row>
    <row r="169" spans="1:6" s="672" customFormat="1" ht="19.2">
      <c r="A169" s="159"/>
      <c r="B169" s="238" t="s">
        <v>219</v>
      </c>
      <c r="C169" s="716" t="s">
        <v>312</v>
      </c>
      <c r="D169" s="137"/>
      <c r="E169" s="238"/>
      <c r="F169" s="160"/>
    </row>
    <row r="170" spans="1:6" s="672" customFormat="1" ht="38.4">
      <c r="A170" s="159"/>
      <c r="B170" s="238" t="s">
        <v>219</v>
      </c>
      <c r="C170" s="716" t="s">
        <v>313</v>
      </c>
      <c r="D170" s="137"/>
      <c r="E170" s="238"/>
      <c r="F170" s="160"/>
    </row>
    <row r="171" spans="1:6" s="672" customFormat="1" ht="19.2">
      <c r="A171" s="159"/>
      <c r="B171" s="238" t="s">
        <v>219</v>
      </c>
      <c r="C171" s="716" t="s">
        <v>314</v>
      </c>
      <c r="D171" s="137"/>
      <c r="E171" s="238"/>
      <c r="F171" s="160"/>
    </row>
    <row r="172" spans="1:6" s="672" customFormat="1" ht="38.4">
      <c r="A172" s="159"/>
      <c r="B172" s="238" t="s">
        <v>219</v>
      </c>
      <c r="C172" s="716" t="s">
        <v>315</v>
      </c>
      <c r="D172" s="137"/>
      <c r="E172" s="238"/>
      <c r="F172" s="160"/>
    </row>
    <row r="173" spans="1:6" s="672" customFormat="1" ht="19.2">
      <c r="A173" s="159"/>
      <c r="B173" s="238" t="s">
        <v>219</v>
      </c>
      <c r="C173" s="716" t="s">
        <v>316</v>
      </c>
      <c r="D173" s="137"/>
      <c r="E173" s="238"/>
      <c r="F173" s="160"/>
    </row>
    <row r="174" spans="1:6" s="672" customFormat="1" ht="38.4">
      <c r="A174" s="159"/>
      <c r="B174" s="133" t="s">
        <v>219</v>
      </c>
      <c r="C174" s="134" t="s">
        <v>317</v>
      </c>
      <c r="D174" s="133"/>
      <c r="E174" s="133"/>
      <c r="F174" s="160"/>
    </row>
    <row r="175" spans="1:6" s="672" customFormat="1" ht="57.6">
      <c r="A175" s="159"/>
      <c r="B175" s="238" t="s">
        <v>219</v>
      </c>
      <c r="C175" s="716" t="s">
        <v>318</v>
      </c>
      <c r="D175" s="137"/>
      <c r="E175" s="238"/>
      <c r="F175" s="160"/>
    </row>
    <row r="176" spans="1:6" s="672" customFormat="1" ht="19.2">
      <c r="A176" s="159"/>
      <c r="B176" s="238" t="s">
        <v>219</v>
      </c>
      <c r="C176" s="716" t="s">
        <v>319</v>
      </c>
      <c r="D176" s="137"/>
      <c r="E176" s="238"/>
      <c r="F176" s="160"/>
    </row>
    <row r="177" spans="1:6" s="672" customFormat="1" ht="57.6">
      <c r="A177" s="159"/>
      <c r="B177" s="238" t="s">
        <v>219</v>
      </c>
      <c r="C177" s="716" t="s">
        <v>320</v>
      </c>
      <c r="D177" s="137"/>
      <c r="E177" s="238"/>
      <c r="F177" s="160"/>
    </row>
    <row r="178" spans="1:6" s="672" customFormat="1" ht="38.4">
      <c r="A178" s="159"/>
      <c r="B178" s="238" t="s">
        <v>219</v>
      </c>
      <c r="C178" s="716" t="s">
        <v>321</v>
      </c>
      <c r="D178" s="137"/>
      <c r="E178" s="238"/>
      <c r="F178" s="160"/>
    </row>
    <row r="179" spans="1:6" s="672" customFormat="1" ht="57.6">
      <c r="A179" s="159"/>
      <c r="B179" s="133" t="s">
        <v>219</v>
      </c>
      <c r="C179" s="134" t="s">
        <v>322</v>
      </c>
      <c r="D179" s="133"/>
      <c r="E179" s="133"/>
      <c r="F179" s="160"/>
    </row>
    <row r="180" spans="1:6" s="672" customFormat="1" ht="19.2">
      <c r="A180" s="159"/>
      <c r="B180" s="238" t="s">
        <v>219</v>
      </c>
      <c r="C180" s="716" t="s">
        <v>323</v>
      </c>
      <c r="D180" s="137"/>
      <c r="E180" s="238"/>
      <c r="F180" s="160"/>
    </row>
    <row r="181" spans="1:6" s="672" customFormat="1" ht="38.4">
      <c r="A181" s="159"/>
      <c r="B181" s="238" t="s">
        <v>219</v>
      </c>
      <c r="C181" s="716" t="s">
        <v>324</v>
      </c>
      <c r="D181" s="137"/>
      <c r="E181" s="238"/>
      <c r="F181" s="160"/>
    </row>
    <row r="182" spans="1:6" s="672" customFormat="1" ht="38.4">
      <c r="A182" s="159"/>
      <c r="B182" s="238" t="s">
        <v>219</v>
      </c>
      <c r="C182" s="716" t="s">
        <v>325</v>
      </c>
      <c r="D182" s="137"/>
      <c r="E182" s="238"/>
      <c r="F182" s="160"/>
    </row>
    <row r="183" spans="1:6" s="672" customFormat="1" ht="19.2">
      <c r="A183" s="159"/>
      <c r="B183" s="133" t="s">
        <v>219</v>
      </c>
      <c r="C183" s="134" t="s">
        <v>326</v>
      </c>
      <c r="D183" s="133"/>
      <c r="E183" s="133"/>
      <c r="F183" s="160"/>
    </row>
    <row r="184" spans="1:6" s="672" customFormat="1" ht="19.2">
      <c r="A184" s="159"/>
      <c r="B184" s="238" t="s">
        <v>219</v>
      </c>
      <c r="C184" s="716" t="s">
        <v>327</v>
      </c>
      <c r="D184" s="137"/>
      <c r="E184" s="238"/>
      <c r="F184" s="160"/>
    </row>
    <row r="185" spans="1:6" s="672" customFormat="1" ht="19.2">
      <c r="A185" s="159"/>
      <c r="B185" s="238" t="s">
        <v>219</v>
      </c>
      <c r="C185" s="716" t="s">
        <v>328</v>
      </c>
      <c r="D185" s="137"/>
      <c r="E185" s="238"/>
      <c r="F185" s="160"/>
    </row>
    <row r="186" spans="1:6" s="672" customFormat="1" ht="19.2">
      <c r="A186" s="159"/>
      <c r="B186" s="238" t="s">
        <v>219</v>
      </c>
      <c r="C186" s="716" t="s">
        <v>329</v>
      </c>
      <c r="D186" s="137"/>
      <c r="E186" s="238"/>
      <c r="F186" s="160"/>
    </row>
    <row r="187" spans="1:6" s="672" customFormat="1" ht="19.2">
      <c r="A187" s="159"/>
      <c r="B187" s="133" t="s">
        <v>219</v>
      </c>
      <c r="C187" s="134" t="s">
        <v>330</v>
      </c>
      <c r="D187" s="133"/>
      <c r="E187" s="133"/>
      <c r="F187" s="160"/>
    </row>
    <row r="188" spans="1:6" s="672" customFormat="1" ht="19.2">
      <c r="A188" s="159"/>
      <c r="B188" s="238" t="s">
        <v>219</v>
      </c>
      <c r="C188" s="716" t="s">
        <v>331</v>
      </c>
      <c r="D188" s="137"/>
      <c r="E188" s="238"/>
      <c r="F188" s="160"/>
    </row>
    <row r="189" spans="1:6" s="672" customFormat="1" ht="19.2">
      <c r="A189" s="159"/>
      <c r="B189" s="238" t="s">
        <v>219</v>
      </c>
      <c r="C189" s="716" t="s">
        <v>332</v>
      </c>
      <c r="D189" s="137"/>
      <c r="E189" s="238"/>
      <c r="F189" s="160"/>
    </row>
    <row r="190" spans="1:6" s="672" customFormat="1" ht="19.2">
      <c r="A190" s="159"/>
      <c r="B190" s="133" t="s">
        <v>219</v>
      </c>
      <c r="C190" s="134" t="s">
        <v>333</v>
      </c>
      <c r="D190" s="133"/>
      <c r="E190" s="133"/>
      <c r="F190" s="160"/>
    </row>
    <row r="191" spans="1:6" s="672" customFormat="1" ht="19.2">
      <c r="A191" s="159"/>
      <c r="B191" s="238" t="s">
        <v>219</v>
      </c>
      <c r="C191" s="716" t="s">
        <v>334</v>
      </c>
      <c r="D191" s="137"/>
      <c r="E191" s="238"/>
      <c r="F191" s="160"/>
    </row>
    <row r="192" spans="1:6" s="672" customFormat="1" ht="19.2">
      <c r="A192" s="159"/>
      <c r="B192" s="238" t="s">
        <v>219</v>
      </c>
      <c r="C192" s="716" t="s">
        <v>335</v>
      </c>
      <c r="D192" s="137"/>
      <c r="E192" s="238"/>
      <c r="F192" s="160"/>
    </row>
    <row r="193" spans="1:6" s="672" customFormat="1" ht="38.4">
      <c r="A193" s="159"/>
      <c r="B193" s="238" t="s">
        <v>219</v>
      </c>
      <c r="C193" s="716" t="s">
        <v>336</v>
      </c>
      <c r="D193" s="137"/>
      <c r="E193" s="238"/>
      <c r="F193" s="160"/>
    </row>
    <row r="194" spans="1:6" s="672" customFormat="1" ht="38.4">
      <c r="A194" s="159"/>
      <c r="B194" s="238" t="s">
        <v>219</v>
      </c>
      <c r="C194" s="716" t="s">
        <v>337</v>
      </c>
      <c r="D194" s="137"/>
      <c r="E194" s="238"/>
      <c r="F194" s="160"/>
    </row>
    <row r="195" spans="1:6" s="672" customFormat="1" ht="38.4">
      <c r="A195" s="159"/>
      <c r="B195" s="238" t="s">
        <v>219</v>
      </c>
      <c r="C195" s="716" t="s">
        <v>338</v>
      </c>
      <c r="D195" s="137"/>
      <c r="E195" s="238"/>
      <c r="F195" s="160"/>
    </row>
    <row r="196" spans="1:6" s="672" customFormat="1" ht="38.4">
      <c r="A196" s="159"/>
      <c r="B196" s="238" t="s">
        <v>219</v>
      </c>
      <c r="C196" s="716" t="s">
        <v>339</v>
      </c>
      <c r="D196" s="137"/>
      <c r="E196" s="238"/>
      <c r="F196" s="160"/>
    </row>
    <row r="197" spans="1:6" s="672" customFormat="1" ht="19.2">
      <c r="A197" s="159"/>
      <c r="B197" s="238" t="s">
        <v>219</v>
      </c>
      <c r="C197" s="716" t="s">
        <v>340</v>
      </c>
      <c r="D197" s="137"/>
      <c r="E197" s="238"/>
      <c r="F197" s="160"/>
    </row>
    <row r="198" spans="1:6" s="672" customFormat="1" ht="19.2">
      <c r="A198" s="159"/>
      <c r="B198" s="238" t="s">
        <v>219</v>
      </c>
      <c r="C198" s="716" t="s">
        <v>341</v>
      </c>
      <c r="D198" s="137"/>
      <c r="E198" s="238"/>
      <c r="F198" s="160"/>
    </row>
    <row r="199" spans="1:6" s="672" customFormat="1" ht="19.2">
      <c r="A199" s="159"/>
      <c r="B199" s="133" t="s">
        <v>219</v>
      </c>
      <c r="C199" s="134" t="s">
        <v>342</v>
      </c>
      <c r="D199" s="133"/>
      <c r="E199" s="133"/>
      <c r="F199" s="160"/>
    </row>
    <row r="200" spans="1:6" s="672" customFormat="1" ht="19.2">
      <c r="A200" s="159"/>
      <c r="B200" s="238" t="s">
        <v>219</v>
      </c>
      <c r="C200" s="716" t="s">
        <v>343</v>
      </c>
      <c r="D200" s="137"/>
      <c r="E200" s="238"/>
      <c r="F200" s="160"/>
    </row>
    <row r="201" spans="1:6" s="672" customFormat="1" ht="19.2">
      <c r="A201" s="159"/>
      <c r="B201" s="238" t="s">
        <v>219</v>
      </c>
      <c r="C201" s="716" t="s">
        <v>344</v>
      </c>
      <c r="D201" s="137"/>
      <c r="E201" s="238"/>
      <c r="F201" s="160"/>
    </row>
    <row r="202" spans="1:6" s="672" customFormat="1" ht="19.2">
      <c r="A202" s="159"/>
      <c r="B202" s="238" t="s">
        <v>219</v>
      </c>
      <c r="C202" s="716" t="s">
        <v>345</v>
      </c>
      <c r="D202" s="137"/>
      <c r="E202" s="238"/>
      <c r="F202" s="160"/>
    </row>
    <row r="203" spans="1:6" s="672" customFormat="1" ht="19.2">
      <c r="A203" s="159"/>
      <c r="B203" s="238" t="s">
        <v>219</v>
      </c>
      <c r="C203" s="716" t="s">
        <v>346</v>
      </c>
      <c r="D203" s="137"/>
      <c r="E203" s="238"/>
      <c r="F203" s="160"/>
    </row>
    <row r="204" spans="1:6" s="672" customFormat="1" ht="19.2">
      <c r="A204" s="159"/>
      <c r="B204" s="238" t="s">
        <v>219</v>
      </c>
      <c r="C204" s="716" t="s">
        <v>347</v>
      </c>
      <c r="D204" s="137"/>
      <c r="E204" s="238"/>
      <c r="F204" s="160"/>
    </row>
    <row r="205" spans="1:6" s="672" customFormat="1" ht="19.2">
      <c r="A205" s="159"/>
      <c r="B205" s="133" t="s">
        <v>219</v>
      </c>
      <c r="C205" s="134" t="s">
        <v>348</v>
      </c>
      <c r="D205" s="133"/>
      <c r="E205" s="133"/>
      <c r="F205" s="160"/>
    </row>
    <row r="206" spans="1:6" s="672" customFormat="1" ht="19.2">
      <c r="A206" s="159"/>
      <c r="B206" s="238" t="s">
        <v>219</v>
      </c>
      <c r="C206" s="716" t="s">
        <v>349</v>
      </c>
      <c r="D206" s="137"/>
      <c r="E206" s="238"/>
      <c r="F206" s="160"/>
    </row>
    <row r="207" spans="1:6" s="672" customFormat="1" ht="19.2">
      <c r="A207" s="159"/>
      <c r="B207" s="238" t="s">
        <v>219</v>
      </c>
      <c r="C207" s="716" t="s">
        <v>350</v>
      </c>
      <c r="D207" s="137"/>
      <c r="E207" s="238"/>
      <c r="F207" s="160"/>
    </row>
    <row r="208" spans="1:6" s="672" customFormat="1" ht="38.4">
      <c r="A208" s="159"/>
      <c r="B208" s="133" t="s">
        <v>219</v>
      </c>
      <c r="C208" s="134" t="s">
        <v>351</v>
      </c>
      <c r="D208" s="133"/>
      <c r="E208" s="133"/>
      <c r="F208" s="160"/>
    </row>
    <row r="209" spans="1:6" s="672" customFormat="1" ht="19.2">
      <c r="A209" s="159"/>
      <c r="B209" s="238" t="s">
        <v>219</v>
      </c>
      <c r="C209" s="716" t="s">
        <v>352</v>
      </c>
      <c r="D209" s="137"/>
      <c r="E209" s="238"/>
      <c r="F209" s="160"/>
    </row>
    <row r="210" spans="1:6" s="672" customFormat="1" ht="19.2">
      <c r="A210" s="159"/>
      <c r="B210" s="238" t="s">
        <v>219</v>
      </c>
      <c r="C210" s="716" t="s">
        <v>353</v>
      </c>
      <c r="D210" s="137"/>
      <c r="E210" s="238"/>
      <c r="F210" s="160"/>
    </row>
    <row r="211" spans="1:6" s="672" customFormat="1" ht="57.6">
      <c r="A211" s="159"/>
      <c r="B211" s="238" t="s">
        <v>219</v>
      </c>
      <c r="C211" s="716" t="s">
        <v>354</v>
      </c>
      <c r="D211" s="137"/>
      <c r="E211" s="238"/>
      <c r="F211" s="160"/>
    </row>
    <row r="212" spans="1:6" s="672" customFormat="1" ht="19.2">
      <c r="A212" s="159"/>
      <c r="B212" s="238" t="s">
        <v>219</v>
      </c>
      <c r="C212" s="716" t="s">
        <v>355</v>
      </c>
      <c r="D212" s="137"/>
      <c r="E212" s="238"/>
      <c r="F212" s="160"/>
    </row>
    <row r="213" spans="1:6" s="672" customFormat="1" ht="38.4">
      <c r="A213" s="159"/>
      <c r="B213" s="238" t="s">
        <v>219</v>
      </c>
      <c r="C213" s="716" t="s">
        <v>356</v>
      </c>
      <c r="D213" s="137"/>
      <c r="E213" s="238"/>
      <c r="F213" s="160"/>
    </row>
    <row r="214" spans="1:6" s="672" customFormat="1" ht="19.2">
      <c r="A214" s="159"/>
      <c r="B214" s="238" t="s">
        <v>219</v>
      </c>
      <c r="C214" s="716" t="s">
        <v>357</v>
      </c>
      <c r="D214" s="137"/>
      <c r="E214" s="238"/>
      <c r="F214" s="160"/>
    </row>
    <row r="215" spans="1:6" s="672" customFormat="1" ht="134.4">
      <c r="A215" s="159"/>
      <c r="B215" s="238" t="s">
        <v>219</v>
      </c>
      <c r="C215" s="716" t="s">
        <v>358</v>
      </c>
      <c r="D215" s="137"/>
      <c r="E215" s="238"/>
      <c r="F215" s="160"/>
    </row>
    <row r="216" spans="1:6" s="672" customFormat="1" ht="19.2">
      <c r="A216" s="159"/>
      <c r="B216" s="720" t="s">
        <v>219</v>
      </c>
      <c r="C216" s="721" t="s">
        <v>359</v>
      </c>
      <c r="D216" s="137"/>
      <c r="E216" s="238"/>
      <c r="F216" s="160"/>
    </row>
    <row r="217" spans="1:6" s="703" customFormat="1" ht="57.6">
      <c r="A217" s="159"/>
      <c r="B217" s="238" t="s">
        <v>219</v>
      </c>
      <c r="C217" s="716" t="s">
        <v>360</v>
      </c>
      <c r="D217" s="137"/>
      <c r="E217" s="238"/>
      <c r="F217" s="160"/>
    </row>
    <row r="218" spans="1:6" s="703" customFormat="1" ht="38.4">
      <c r="A218" s="159"/>
      <c r="B218" s="238" t="s">
        <v>219</v>
      </c>
      <c r="C218" s="716" t="s">
        <v>361</v>
      </c>
      <c r="D218" s="137"/>
      <c r="E218" s="238"/>
      <c r="F218" s="160"/>
    </row>
    <row r="219" spans="1:6" s="703" customFormat="1" ht="38.4">
      <c r="A219" s="159"/>
      <c r="B219" s="133" t="s">
        <v>219</v>
      </c>
      <c r="C219" s="134" t="s">
        <v>362</v>
      </c>
      <c r="D219" s="276"/>
      <c r="E219" s="276"/>
      <c r="F219" s="160"/>
    </row>
    <row r="220" spans="1:6" s="703" customFormat="1" ht="38.4">
      <c r="A220" s="159"/>
      <c r="B220" s="238" t="s">
        <v>219</v>
      </c>
      <c r="C220" s="716" t="s">
        <v>363</v>
      </c>
      <c r="D220" s="137"/>
      <c r="E220" s="238"/>
      <c r="F220" s="160"/>
    </row>
    <row r="221" spans="1:6" s="703" customFormat="1" ht="115.2">
      <c r="A221" s="159"/>
      <c r="B221" s="238" t="s">
        <v>219</v>
      </c>
      <c r="C221" s="716" t="s">
        <v>364</v>
      </c>
      <c r="D221" s="137"/>
      <c r="E221" s="238"/>
      <c r="F221" s="160"/>
    </row>
    <row r="222" spans="1:6" s="703" customFormat="1" ht="57.6">
      <c r="A222" s="159"/>
      <c r="B222" s="238" t="s">
        <v>219</v>
      </c>
      <c r="C222" s="716" t="s">
        <v>365</v>
      </c>
      <c r="D222" s="137"/>
      <c r="E222" s="238"/>
      <c r="F222" s="160"/>
    </row>
    <row r="223" spans="1:6" s="703" customFormat="1" ht="153.6">
      <c r="A223" s="159"/>
      <c r="B223" s="238" t="s">
        <v>219</v>
      </c>
      <c r="C223" s="716" t="s">
        <v>366</v>
      </c>
      <c r="D223" s="137"/>
      <c r="E223" s="238"/>
      <c r="F223" s="160"/>
    </row>
    <row r="224" spans="1:6" s="703" customFormat="1" ht="76.8">
      <c r="A224" s="159"/>
      <c r="B224" s="238" t="s">
        <v>219</v>
      </c>
      <c r="C224" s="716" t="s">
        <v>367</v>
      </c>
      <c r="D224" s="137"/>
      <c r="E224" s="238"/>
      <c r="F224" s="160"/>
    </row>
    <row r="225" spans="1:6" s="703" customFormat="1" ht="38.4">
      <c r="A225" s="159"/>
      <c r="B225" s="133" t="s">
        <v>219</v>
      </c>
      <c r="C225" s="134" t="s">
        <v>368</v>
      </c>
      <c r="D225" s="276"/>
      <c r="E225" s="276"/>
      <c r="F225" s="160"/>
    </row>
    <row r="226" spans="1:6" s="703" customFormat="1" ht="38.4">
      <c r="A226" s="159"/>
      <c r="B226" s="133" t="s">
        <v>219</v>
      </c>
      <c r="C226" s="134" t="s">
        <v>369</v>
      </c>
      <c r="D226" s="276"/>
      <c r="E226" s="276"/>
      <c r="F226" s="160"/>
    </row>
    <row r="227" spans="1:6" s="703" customFormat="1" ht="38.4">
      <c r="A227" s="159"/>
      <c r="B227" s="238" t="s">
        <v>219</v>
      </c>
      <c r="C227" s="716" t="s">
        <v>370</v>
      </c>
      <c r="D227" s="137"/>
      <c r="E227" s="238"/>
      <c r="F227" s="160"/>
    </row>
    <row r="228" spans="1:6" s="703" customFormat="1" ht="38.4">
      <c r="A228" s="159"/>
      <c r="B228" s="238" t="s">
        <v>219</v>
      </c>
      <c r="C228" s="716" t="s">
        <v>371</v>
      </c>
      <c r="D228" s="137"/>
      <c r="E228" s="238"/>
      <c r="F228" s="160"/>
    </row>
    <row r="229" spans="1:6" s="703" customFormat="1" ht="19.2">
      <c r="A229" s="159"/>
      <c r="B229" s="238" t="s">
        <v>219</v>
      </c>
      <c r="C229" s="716" t="s">
        <v>372</v>
      </c>
      <c r="D229" s="137"/>
      <c r="E229" s="238"/>
      <c r="F229" s="160"/>
    </row>
    <row r="230" spans="1:6" s="703" customFormat="1" ht="19.2">
      <c r="A230" s="159"/>
      <c r="B230" s="238" t="s">
        <v>219</v>
      </c>
      <c r="C230" s="716" t="s">
        <v>373</v>
      </c>
      <c r="D230" s="137"/>
      <c r="E230" s="238"/>
      <c r="F230" s="160"/>
    </row>
    <row r="231" spans="1:6" s="703" customFormat="1" ht="38.4">
      <c r="A231" s="159"/>
      <c r="B231" s="270" t="s">
        <v>219</v>
      </c>
      <c r="C231" s="716" t="s">
        <v>374</v>
      </c>
      <c r="D231" s="137"/>
      <c r="E231" s="238"/>
      <c r="F231" s="160"/>
    </row>
    <row r="232" spans="1:6" s="703" customFormat="1" ht="19.2">
      <c r="A232" s="159"/>
      <c r="B232" s="334" t="s">
        <v>219</v>
      </c>
      <c r="C232" s="134" t="s">
        <v>375</v>
      </c>
      <c r="D232" s="276"/>
      <c r="E232" s="276"/>
      <c r="F232" s="160"/>
    </row>
    <row r="233" spans="1:6" s="703" customFormat="1" ht="38.4">
      <c r="A233" s="159"/>
      <c r="B233" s="334" t="s">
        <v>219</v>
      </c>
      <c r="C233" s="134" t="s">
        <v>376</v>
      </c>
      <c r="D233" s="276"/>
      <c r="E233" s="276"/>
      <c r="F233" s="160"/>
    </row>
    <row r="234" spans="1:6" s="703" customFormat="1" ht="38.4">
      <c r="A234" s="159"/>
      <c r="B234" s="238" t="s">
        <v>219</v>
      </c>
      <c r="C234" s="716" t="s">
        <v>377</v>
      </c>
      <c r="D234" s="137"/>
      <c r="E234" s="238"/>
      <c r="F234" s="160"/>
    </row>
    <row r="235" spans="1:6" s="703" customFormat="1" ht="19.2">
      <c r="A235" s="159"/>
      <c r="B235" s="238" t="s">
        <v>219</v>
      </c>
      <c r="C235" s="716" t="s">
        <v>378</v>
      </c>
      <c r="D235" s="137"/>
      <c r="E235" s="238"/>
      <c r="F235" s="160"/>
    </row>
    <row r="236" spans="1:6" s="703" customFormat="1" ht="19.2">
      <c r="A236" s="159"/>
      <c r="B236" s="133" t="s">
        <v>219</v>
      </c>
      <c r="C236" s="134" t="s">
        <v>379</v>
      </c>
      <c r="D236" s="276"/>
      <c r="E236" s="276"/>
      <c r="F236" s="160"/>
    </row>
    <row r="237" spans="1:6" s="703" customFormat="1" ht="57.6">
      <c r="A237" s="159"/>
      <c r="B237" s="270" t="s">
        <v>219</v>
      </c>
      <c r="C237" s="136" t="s">
        <v>380</v>
      </c>
      <c r="D237" s="137"/>
      <c r="E237" s="270"/>
      <c r="F237" s="160"/>
    </row>
    <row r="238" spans="1:6" s="703" customFormat="1" ht="19.2">
      <c r="A238" s="159"/>
      <c r="B238" s="133" t="s">
        <v>219</v>
      </c>
      <c r="C238" s="134" t="s">
        <v>381</v>
      </c>
      <c r="D238" s="276"/>
      <c r="E238" s="276"/>
      <c r="F238" s="160"/>
    </row>
    <row r="239" spans="1:6" s="703" customFormat="1" ht="38.4">
      <c r="A239" s="159"/>
      <c r="B239" s="238" t="s">
        <v>219</v>
      </c>
      <c r="C239" s="716" t="s">
        <v>382</v>
      </c>
      <c r="D239" s="137"/>
      <c r="E239" s="238"/>
      <c r="F239" s="160"/>
    </row>
    <row r="240" spans="1:6" s="703" customFormat="1" ht="19.2">
      <c r="A240" s="159"/>
      <c r="B240" s="238" t="s">
        <v>219</v>
      </c>
      <c r="C240" s="716" t="s">
        <v>383</v>
      </c>
      <c r="D240" s="137"/>
      <c r="E240" s="238"/>
      <c r="F240" s="160"/>
    </row>
    <row r="241" spans="1:6" s="703" customFormat="1" ht="38.4">
      <c r="A241" s="159"/>
      <c r="B241" s="238" t="s">
        <v>219</v>
      </c>
      <c r="C241" s="716" t="s">
        <v>384</v>
      </c>
      <c r="D241" s="137"/>
      <c r="E241" s="238"/>
      <c r="F241" s="160"/>
    </row>
    <row r="242" spans="1:6" s="703" customFormat="1" ht="38.4">
      <c r="A242" s="159"/>
      <c r="B242" s="238" t="s">
        <v>219</v>
      </c>
      <c r="C242" s="716" t="s">
        <v>385</v>
      </c>
      <c r="D242" s="137"/>
      <c r="E242" s="238"/>
      <c r="F242" s="160"/>
    </row>
    <row r="243" spans="1:6" s="703" customFormat="1" ht="38.4">
      <c r="A243" s="159"/>
      <c r="B243" s="238" t="s">
        <v>219</v>
      </c>
      <c r="C243" s="716" t="s">
        <v>386</v>
      </c>
      <c r="D243" s="137"/>
      <c r="E243" s="238"/>
      <c r="F243" s="160"/>
    </row>
    <row r="244" spans="1:6" s="703" customFormat="1" ht="38.4">
      <c r="A244" s="159"/>
      <c r="B244" s="238" t="s">
        <v>219</v>
      </c>
      <c r="C244" s="716" t="s">
        <v>387</v>
      </c>
      <c r="D244" s="137"/>
      <c r="E244" s="238"/>
      <c r="F244" s="160"/>
    </row>
    <row r="245" spans="1:6" s="703" customFormat="1" ht="38.4">
      <c r="A245" s="159"/>
      <c r="B245" s="238" t="s">
        <v>219</v>
      </c>
      <c r="C245" s="716" t="s">
        <v>388</v>
      </c>
      <c r="D245" s="137"/>
      <c r="E245" s="238"/>
      <c r="F245" s="160"/>
    </row>
    <row r="246" spans="1:6" s="703" customFormat="1" ht="19.2">
      <c r="A246" s="159"/>
      <c r="B246" s="238" t="s">
        <v>219</v>
      </c>
      <c r="C246" s="716" t="s">
        <v>389</v>
      </c>
      <c r="D246" s="137"/>
      <c r="E246" s="238"/>
      <c r="F246" s="160"/>
    </row>
    <row r="247" spans="1:6" s="703" customFormat="1" ht="38.4">
      <c r="A247" s="159"/>
      <c r="B247" s="238" t="s">
        <v>219</v>
      </c>
      <c r="C247" s="716" t="s">
        <v>390</v>
      </c>
      <c r="D247" s="137"/>
      <c r="E247" s="238"/>
      <c r="F247" s="160"/>
    </row>
    <row r="248" spans="1:6" s="703" customFormat="1" ht="57.6">
      <c r="A248" s="159"/>
      <c r="B248" s="238" t="s">
        <v>219</v>
      </c>
      <c r="C248" s="716" t="s">
        <v>391</v>
      </c>
      <c r="D248" s="137"/>
      <c r="E248" s="238"/>
      <c r="F248" s="160"/>
    </row>
    <row r="249" spans="1:6" s="703" customFormat="1" ht="19.2">
      <c r="A249" s="159"/>
      <c r="B249" s="133" t="s">
        <v>219</v>
      </c>
      <c r="C249" s="134" t="s">
        <v>392</v>
      </c>
      <c r="D249" s="133"/>
      <c r="E249" s="133"/>
      <c r="F249" s="160"/>
    </row>
    <row r="250" spans="1:6" s="703" customFormat="1" ht="38.4">
      <c r="A250" s="159"/>
      <c r="B250" s="238" t="s">
        <v>219</v>
      </c>
      <c r="C250" s="716" t="s">
        <v>393</v>
      </c>
      <c r="D250" s="137"/>
      <c r="E250" s="238"/>
      <c r="F250" s="160"/>
    </row>
    <row r="251" spans="1:6" s="703" customFormat="1" ht="57.6">
      <c r="A251" s="159"/>
      <c r="B251" s="238" t="s">
        <v>219</v>
      </c>
      <c r="C251" s="716" t="s">
        <v>394</v>
      </c>
      <c r="D251" s="137"/>
      <c r="E251" s="238"/>
      <c r="F251" s="160"/>
    </row>
    <row r="252" spans="1:6" s="703" customFormat="1" ht="96">
      <c r="A252" s="159"/>
      <c r="B252" s="238" t="s">
        <v>219</v>
      </c>
      <c r="C252" s="716" t="s">
        <v>395</v>
      </c>
      <c r="D252" s="137"/>
      <c r="E252" s="238"/>
      <c r="F252" s="160"/>
    </row>
    <row r="253" spans="1:6" s="703" customFormat="1" ht="57.6">
      <c r="A253" s="159"/>
      <c r="B253" s="238" t="s">
        <v>219</v>
      </c>
      <c r="C253" s="716" t="s">
        <v>396</v>
      </c>
      <c r="D253" s="137"/>
      <c r="E253" s="238"/>
      <c r="F253" s="160"/>
    </row>
    <row r="254" spans="1:6" s="703" customFormat="1" ht="38.4">
      <c r="A254" s="159"/>
      <c r="B254" s="238" t="s">
        <v>219</v>
      </c>
      <c r="C254" s="716" t="s">
        <v>397</v>
      </c>
      <c r="D254" s="137"/>
      <c r="E254" s="238"/>
      <c r="F254" s="160"/>
    </row>
    <row r="255" spans="1:6" s="703" customFormat="1" ht="19.2">
      <c r="A255" s="159"/>
      <c r="B255" s="133" t="s">
        <v>219</v>
      </c>
      <c r="C255" s="134" t="s">
        <v>398</v>
      </c>
      <c r="D255" s="276"/>
      <c r="E255" s="276"/>
      <c r="F255" s="160"/>
    </row>
    <row r="256" spans="1:6" s="703" customFormat="1" ht="38.4">
      <c r="A256" s="159"/>
      <c r="B256" s="238" t="s">
        <v>219</v>
      </c>
      <c r="C256" s="716" t="s">
        <v>399</v>
      </c>
      <c r="D256" s="137"/>
      <c r="E256" s="238"/>
      <c r="F256" s="160"/>
    </row>
    <row r="257" spans="1:6" s="703" customFormat="1" ht="57.6">
      <c r="A257" s="159"/>
      <c r="B257" s="238" t="s">
        <v>219</v>
      </c>
      <c r="C257" s="716" t="s">
        <v>400</v>
      </c>
      <c r="D257" s="137"/>
      <c r="E257" s="238"/>
      <c r="F257" s="160"/>
    </row>
    <row r="258" spans="1:6" s="703" customFormat="1" ht="96">
      <c r="A258" s="159"/>
      <c r="B258" s="238" t="s">
        <v>219</v>
      </c>
      <c r="C258" s="716" t="s">
        <v>401</v>
      </c>
      <c r="D258" s="137"/>
      <c r="E258" s="238"/>
      <c r="F258" s="160"/>
    </row>
    <row r="259" spans="1:6" s="703" customFormat="1" ht="57.6">
      <c r="A259" s="159"/>
      <c r="B259" s="238" t="s">
        <v>219</v>
      </c>
      <c r="C259" s="716" t="s">
        <v>402</v>
      </c>
      <c r="D259" s="137"/>
      <c r="E259" s="238"/>
      <c r="F259" s="160"/>
    </row>
    <row r="260" spans="1:6" s="703" customFormat="1" ht="19.2">
      <c r="A260" s="159"/>
      <c r="B260" s="238" t="s">
        <v>219</v>
      </c>
      <c r="C260" s="716" t="s">
        <v>403</v>
      </c>
      <c r="D260" s="137"/>
      <c r="E260" s="238"/>
      <c r="F260" s="160"/>
    </row>
    <row r="261" spans="1:6" s="703" customFormat="1" ht="19.2">
      <c r="A261" s="159"/>
      <c r="B261" s="133" t="s">
        <v>219</v>
      </c>
      <c r="C261" s="134" t="s">
        <v>404</v>
      </c>
      <c r="D261" s="133"/>
      <c r="E261" s="133"/>
      <c r="F261" s="160"/>
    </row>
    <row r="262" spans="1:6" s="703" customFormat="1" ht="57.6">
      <c r="A262" s="159"/>
      <c r="B262" s="238" t="s">
        <v>219</v>
      </c>
      <c r="C262" s="716" t="s">
        <v>405</v>
      </c>
      <c r="D262" s="137"/>
      <c r="E262" s="238"/>
      <c r="F262" s="160"/>
    </row>
    <row r="263" spans="1:6" s="703" customFormat="1" ht="96">
      <c r="A263" s="159"/>
      <c r="B263" s="238" t="s">
        <v>219</v>
      </c>
      <c r="C263" s="716" t="s">
        <v>406</v>
      </c>
      <c r="D263" s="137"/>
      <c r="E263" s="238"/>
      <c r="F263" s="160"/>
    </row>
    <row r="264" spans="1:6" s="703" customFormat="1" ht="57.6">
      <c r="A264" s="159"/>
      <c r="B264" s="238" t="s">
        <v>219</v>
      </c>
      <c r="C264" s="716" t="s">
        <v>407</v>
      </c>
      <c r="D264" s="137"/>
      <c r="E264" s="238"/>
      <c r="F264" s="160"/>
    </row>
    <row r="265" spans="1:6" s="703" customFormat="1" ht="96">
      <c r="A265" s="159"/>
      <c r="B265" s="238" t="s">
        <v>219</v>
      </c>
      <c r="C265" s="716" t="s">
        <v>408</v>
      </c>
      <c r="D265" s="137"/>
      <c r="E265" s="238"/>
      <c r="F265" s="160"/>
    </row>
    <row r="266" spans="1:6" s="703" customFormat="1" ht="57.6">
      <c r="A266" s="159"/>
      <c r="B266" s="238" t="s">
        <v>219</v>
      </c>
      <c r="C266" s="716" t="s">
        <v>409</v>
      </c>
      <c r="D266" s="137"/>
      <c r="E266" s="238"/>
      <c r="F266" s="160"/>
    </row>
    <row r="267" spans="1:6" s="703" customFormat="1" ht="19.2">
      <c r="A267" s="159"/>
      <c r="B267" s="238" t="s">
        <v>219</v>
      </c>
      <c r="C267" s="716" t="s">
        <v>410</v>
      </c>
      <c r="D267" s="137"/>
      <c r="E267" s="238"/>
      <c r="F267" s="160"/>
    </row>
    <row r="268" spans="1:6" ht="15" customHeight="1"/>
    <row r="269" spans="1:6" ht="15" customHeight="1"/>
    <row r="270" spans="1:6" ht="15" customHeight="1"/>
    <row r="271" spans="1:6" ht="15" customHeight="1"/>
    <row r="272" spans="1:6" ht="15" customHeight="1"/>
  </sheetData>
  <mergeCells count="3">
    <mergeCell ref="B2:E3"/>
    <mergeCell ref="B4:E4"/>
    <mergeCell ref="B5:E5"/>
  </mergeCells>
  <conditionalFormatting sqref="D9:D14 D16:D22 D24:D26 D28:D37 D39:D45 D47:D48 D50:D52 D54 D57:D60 D62:D64 D66:D70">
    <cfRule type="beginsWith" dxfId="551" priority="4" operator="beginsWith" text="C">
      <formula>LEFT((D9),LEN("C"))=("C")</formula>
    </cfRule>
  </conditionalFormatting>
  <conditionalFormatting sqref="D9:D14 D16:D22 D24:D26 D28:D37 D39:D45 D47:D48 D50:D52 D54 D57:D60 D62:D64 D66:D70">
    <cfRule type="beginsWith" dxfId="550" priority="5" operator="beginsWith" text="NC">
      <formula>LEFT((D9),LEN("NC"))=("NC")</formula>
    </cfRule>
  </conditionalFormatting>
  <conditionalFormatting sqref="D9:D14 D16:D22 D24:D26 D28:D37 D39:D45 D47:D48 D50:D52 D54 D57:D60 D62:D64 D66:D70">
    <cfRule type="beginsWith" dxfId="549" priority="6" operator="beginsWith" text="NA">
      <formula>LEFT((D9),LEN("NA"))=("NA")</formula>
    </cfRule>
  </conditionalFormatting>
  <conditionalFormatting sqref="D72:D80 D82:D83 D85 D87:D98 D100:D109 D111:D118 D120:D121 D123:D128 D131:D155 D157:D164 D166:D173 D175:D178 D180:D182 D184:D186 D188:D189 D191:D198 D200:D204 D206:D207 D209:D218 D220:D224 D227:D231 D234:D235 D237 D239:D248 D250:D254 D256:D260 D262:D267">
    <cfRule type="beginsWith" dxfId="548" priority="1" operator="beginsWith" text="C">
      <formula>LEFT((D72),LEN("C"))=("C")</formula>
    </cfRule>
  </conditionalFormatting>
  <conditionalFormatting sqref="D72:D80 D82:D83 D85 D87:D98 D100:D109 D111:D118 D120:D121 D123:D128 D131:D155 D157:D164 D166:D173 D175:D178 D180:D182 D184:D186 D188:D189 D191:D198 D200:D204 D206:D207 D209:D218 D220:D224 D227:D231 D234:D235 D237 D239:D248 D250:D254 D256:D260 D262:D267">
    <cfRule type="beginsWith" dxfId="547" priority="2" operator="beginsWith" text="NC">
      <formula>LEFT((D72),LEN("NC"))=("NC")</formula>
    </cfRule>
  </conditionalFormatting>
  <conditionalFormatting sqref="D72:D80 D82:D83 D85 D87:D98 D100:D109 D111:D118 D120:D121 D123:D128 D131:D155 D157:D164 D166:D173 D175:D178 D180:D182 D184:D186 D188:D189 D191:D198 D200:D204 D206:D207 D209:D218 D220:D224 D227:D231 D234:D235 D237 D239:D248 D250:D254 D256:D260 D262:D267">
    <cfRule type="beginsWith" dxfId="546" priority="3" operator="beginsWith" text="NA">
      <formula>LEFT((D72),LEN("NA"))=("NA")</formula>
    </cfRule>
  </conditionalFormatting>
  <dataValidations count="1">
    <dataValidation type="list" allowBlank="1" sqref="D66:D70 D9:D14 D16:D22 D24:D26 D28:D37 D39:D45 D47:D48 D50:D52 D54 D57:D60 D62:D64 D72:D80 D82:D83 D85 D87:D98 D100:D109 D111:D118 D120:D121 D123:D128 D131:D155 D157:D164 D166:D173 D175:D178 D180:D182 D184:D186 D188:D189 D191:D198 D200:D204 D206:D207 D209:D218 D220:D224 D227:D235 D237 D239:D248 D250:D254 D256:D260 D262:D267" xr:uid="{DAFA062C-35BA-4906-ADC7-46F6E2D74027}">
      <formula1>"C,NC,NA"</formula1>
    </dataValidation>
  </dataValidations>
  <pageMargins left="0.7" right="0.7" top="0.75" bottom="0.75" header="0" footer="0"/>
  <pageSetup orientation="portrait" r:id="rId1"/>
  <drawing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3DC828-C580-411C-8D87-376F0AE746A3}">
  <dimension ref="A1:H84"/>
  <sheetViews>
    <sheetView zoomScale="80" zoomScaleNormal="80" workbookViewId="0"/>
  </sheetViews>
  <sheetFormatPr baseColWidth="10" defaultColWidth="0" defaultRowHeight="14.4" zeroHeight="1"/>
  <cols>
    <col min="1" max="1" width="11.33203125" style="580" customWidth="1"/>
    <col min="2" max="2" width="24.88671875" style="581" customWidth="1"/>
    <col min="3" max="3" width="21.6640625" style="581" customWidth="1"/>
    <col min="4" max="4" width="79.88671875" style="353" customWidth="1"/>
    <col min="5" max="5" width="35.33203125" style="353" customWidth="1"/>
    <col min="6" max="6" width="11.33203125" style="580" customWidth="1"/>
    <col min="7" max="8" width="0" style="353" hidden="1" customWidth="1"/>
    <col min="9" max="16384" width="11.5546875" style="353" hidden="1"/>
  </cols>
  <sheetData>
    <row r="1" spans="1:6" s="662" customFormat="1" ht="94.2" customHeight="1">
      <c r="A1" s="580"/>
      <c r="B1" s="816"/>
      <c r="C1" s="816"/>
      <c r="D1" s="816"/>
      <c r="E1" s="816"/>
      <c r="F1" s="580"/>
    </row>
    <row r="2" spans="1:6" s="662" customFormat="1" ht="67.2" customHeight="1">
      <c r="A2" s="580"/>
      <c r="B2" s="816"/>
      <c r="C2" s="816"/>
      <c r="D2" s="816"/>
      <c r="E2" s="816"/>
      <c r="F2" s="580"/>
    </row>
    <row r="3" spans="1:6" s="662" customFormat="1" ht="34.950000000000003" customHeight="1">
      <c r="A3" s="580"/>
      <c r="B3" s="816"/>
      <c r="C3" s="816"/>
      <c r="D3" s="816"/>
      <c r="E3" s="816"/>
      <c r="F3" s="580"/>
    </row>
    <row r="4" spans="1:6" s="575" customFormat="1" ht="42" customHeight="1">
      <c r="A4" s="580"/>
      <c r="B4" s="810" t="s">
        <v>5888</v>
      </c>
      <c r="C4" s="810"/>
      <c r="D4" s="810"/>
      <c r="E4" s="810"/>
      <c r="F4" s="580"/>
    </row>
    <row r="5" spans="1:6" s="662" customFormat="1" ht="16.8">
      <c r="A5" s="580"/>
      <c r="B5" s="813" t="s">
        <v>5888</v>
      </c>
      <c r="C5" s="813"/>
      <c r="D5" s="813"/>
      <c r="E5" s="813"/>
      <c r="F5" s="580"/>
    </row>
    <row r="6" spans="1:6" s="662" customFormat="1" ht="16.8">
      <c r="A6" s="580"/>
      <c r="B6" s="709">
        <v>1</v>
      </c>
      <c r="C6" s="781" t="s">
        <v>5851</v>
      </c>
      <c r="D6" s="781"/>
      <c r="E6" s="781"/>
      <c r="F6" s="580"/>
    </row>
    <row r="7" spans="1:6" s="662" customFormat="1" ht="16.8">
      <c r="A7" s="580"/>
      <c r="B7" s="708">
        <v>2</v>
      </c>
      <c r="C7" s="811" t="s">
        <v>5850</v>
      </c>
      <c r="D7" s="811"/>
      <c r="E7" s="811"/>
      <c r="F7" s="580"/>
    </row>
    <row r="8" spans="1:6" s="662" customFormat="1" ht="16.8">
      <c r="A8" s="580"/>
      <c r="B8" s="709">
        <v>3</v>
      </c>
      <c r="C8" s="781" t="s">
        <v>5863</v>
      </c>
      <c r="D8" s="781"/>
      <c r="E8" s="781"/>
      <c r="F8" s="580"/>
    </row>
    <row r="9" spans="1:6" s="662" customFormat="1" ht="16.8">
      <c r="A9" s="580"/>
      <c r="B9" s="708">
        <v>4</v>
      </c>
      <c r="C9" s="811" t="s">
        <v>5883</v>
      </c>
      <c r="D9" s="811"/>
      <c r="E9" s="811"/>
      <c r="F9" s="580"/>
    </row>
    <row r="10" spans="1:6" s="662" customFormat="1" ht="16.8">
      <c r="A10" s="580"/>
      <c r="B10" s="812"/>
      <c r="C10" s="812"/>
      <c r="D10" s="812"/>
      <c r="E10" s="812"/>
      <c r="F10" s="580"/>
    </row>
    <row r="11" spans="1:6" s="662" customFormat="1" ht="24" customHeight="1">
      <c r="A11" s="580"/>
      <c r="B11" s="810"/>
      <c r="C11" s="810"/>
      <c r="D11" s="810"/>
      <c r="E11" s="810"/>
      <c r="F11" s="580"/>
    </row>
    <row r="12" spans="1:6" s="662" customFormat="1" ht="16.8">
      <c r="A12" s="580"/>
      <c r="B12" s="705"/>
      <c r="C12" s="813" t="s">
        <v>5851</v>
      </c>
      <c r="D12" s="813"/>
      <c r="E12" s="576" t="s">
        <v>4896</v>
      </c>
      <c r="F12" s="580"/>
    </row>
    <row r="13" spans="1:6" s="662" customFormat="1" ht="50.4" customHeight="1">
      <c r="A13" s="580"/>
      <c r="B13" s="31" t="s">
        <v>5815</v>
      </c>
      <c r="C13" s="799" t="s">
        <v>5828</v>
      </c>
      <c r="D13" s="800"/>
      <c r="E13" s="771" t="s">
        <v>5887</v>
      </c>
      <c r="F13" s="580"/>
    </row>
    <row r="14" spans="1:6" s="662" customFormat="1" ht="78" customHeight="1">
      <c r="A14" s="580"/>
      <c r="B14" s="30" t="s">
        <v>5816</v>
      </c>
      <c r="C14" s="801" t="s">
        <v>5827</v>
      </c>
      <c r="D14" s="802"/>
      <c r="E14" s="771"/>
      <c r="F14" s="580"/>
    </row>
    <row r="15" spans="1:6" s="662" customFormat="1" ht="78" customHeight="1">
      <c r="A15" s="580"/>
      <c r="B15" s="31" t="s">
        <v>5821</v>
      </c>
      <c r="C15" s="814" t="s">
        <v>5835</v>
      </c>
      <c r="D15" s="815"/>
      <c r="E15" s="771"/>
      <c r="F15" s="580"/>
    </row>
    <row r="16" spans="1:6" s="662" customFormat="1" ht="78" customHeight="1">
      <c r="A16" s="580"/>
      <c r="B16" s="30" t="s">
        <v>5822</v>
      </c>
      <c r="C16" s="774" t="s">
        <v>5836</v>
      </c>
      <c r="D16" s="775"/>
      <c r="E16" s="771"/>
      <c r="F16" s="580"/>
    </row>
    <row r="17" spans="1:6" s="662" customFormat="1" ht="126.6" customHeight="1">
      <c r="A17" s="580"/>
      <c r="B17" s="706" t="s">
        <v>5817</v>
      </c>
      <c r="C17" s="786" t="s">
        <v>5818</v>
      </c>
      <c r="D17" s="787"/>
      <c r="E17" s="771"/>
      <c r="F17" s="580"/>
    </row>
    <row r="18" spans="1:6" s="662" customFormat="1" ht="67.2" customHeight="1">
      <c r="A18" s="580"/>
      <c r="B18" s="779" t="s">
        <v>5819</v>
      </c>
      <c r="C18" s="778" t="s">
        <v>5830</v>
      </c>
      <c r="D18" s="778"/>
      <c r="E18" s="771"/>
      <c r="F18" s="580"/>
    </row>
    <row r="19" spans="1:6" s="662" customFormat="1" ht="31.8" customHeight="1">
      <c r="A19" s="580"/>
      <c r="B19" s="779"/>
      <c r="C19" s="778" t="s">
        <v>5829</v>
      </c>
      <c r="D19" s="778"/>
      <c r="E19" s="771"/>
      <c r="F19" s="580"/>
    </row>
    <row r="20" spans="1:6" s="662" customFormat="1" ht="40.799999999999997" customHeight="1">
      <c r="A20" s="580"/>
      <c r="B20" s="779"/>
      <c r="C20" s="778" t="s">
        <v>5831</v>
      </c>
      <c r="D20" s="778"/>
      <c r="E20" s="771"/>
      <c r="F20" s="580"/>
    </row>
    <row r="21" spans="1:6" s="662" customFormat="1" ht="76.2" customHeight="1">
      <c r="A21" s="580"/>
      <c r="B21" s="723" t="s">
        <v>5820</v>
      </c>
      <c r="C21" s="777" t="s">
        <v>5832</v>
      </c>
      <c r="D21" s="777"/>
      <c r="E21" s="771"/>
      <c r="F21" s="580"/>
    </row>
    <row r="22" spans="1:6" s="662" customFormat="1" ht="61.8" customHeight="1">
      <c r="A22" s="580"/>
      <c r="B22" s="708" t="s">
        <v>5823</v>
      </c>
      <c r="C22" s="778" t="s">
        <v>5833</v>
      </c>
      <c r="D22" s="778"/>
      <c r="E22" s="771"/>
      <c r="F22" s="580"/>
    </row>
    <row r="23" spans="1:6" s="662" customFormat="1" ht="241.8" customHeight="1">
      <c r="A23" s="580"/>
      <c r="B23" s="709" t="s">
        <v>5824</v>
      </c>
      <c r="C23" s="777" t="s">
        <v>5834</v>
      </c>
      <c r="D23" s="777"/>
      <c r="E23" s="771"/>
      <c r="F23" s="580"/>
    </row>
    <row r="24" spans="1:6" s="662" customFormat="1" ht="16.8">
      <c r="A24" s="580"/>
      <c r="B24" s="809"/>
      <c r="C24" s="809"/>
      <c r="D24" s="809"/>
      <c r="E24" s="809"/>
      <c r="F24" s="580"/>
    </row>
    <row r="25" spans="1:6" s="575" customFormat="1" ht="18.600000000000001" customHeight="1">
      <c r="A25" s="580"/>
      <c r="B25" s="810"/>
      <c r="C25" s="810"/>
      <c r="D25" s="810"/>
      <c r="E25" s="810"/>
      <c r="F25" s="580"/>
    </row>
    <row r="26" spans="1:6" s="662" customFormat="1" ht="16.8">
      <c r="A26" s="580"/>
      <c r="B26" s="808" t="s">
        <v>5850</v>
      </c>
      <c r="C26" s="808"/>
      <c r="D26" s="808"/>
      <c r="E26" s="576" t="s">
        <v>4896</v>
      </c>
      <c r="F26" s="580"/>
    </row>
    <row r="27" spans="1:6" s="662" customFormat="1" ht="213" customHeight="1">
      <c r="A27" s="580"/>
      <c r="B27" s="785" t="s">
        <v>5845</v>
      </c>
      <c r="C27" s="725" t="s">
        <v>5825</v>
      </c>
      <c r="D27" s="722" t="s">
        <v>5837</v>
      </c>
      <c r="E27" s="768" t="s">
        <v>5887</v>
      </c>
      <c r="F27" s="580"/>
    </row>
    <row r="28" spans="1:6" s="662" customFormat="1" ht="239.4" customHeight="1">
      <c r="A28" s="580"/>
      <c r="B28" s="785"/>
      <c r="C28" s="725" t="s">
        <v>5826</v>
      </c>
      <c r="D28" s="728" t="s">
        <v>5838</v>
      </c>
      <c r="E28" s="772"/>
      <c r="F28" s="580"/>
    </row>
    <row r="29" spans="1:6" s="662" customFormat="1" ht="130.80000000000001" customHeight="1">
      <c r="A29" s="580"/>
      <c r="B29" s="709" t="s">
        <v>5846</v>
      </c>
      <c r="C29" s="777" t="s">
        <v>5839</v>
      </c>
      <c r="D29" s="784"/>
      <c r="E29" s="772"/>
      <c r="F29" s="580"/>
    </row>
    <row r="30" spans="1:6" s="662" customFormat="1" ht="109.2" customHeight="1">
      <c r="A30" s="580"/>
      <c r="B30" s="724" t="s">
        <v>5847</v>
      </c>
      <c r="C30" s="782" t="s">
        <v>5840</v>
      </c>
      <c r="D30" s="783"/>
      <c r="E30" s="772"/>
      <c r="F30" s="580"/>
    </row>
    <row r="31" spans="1:6" s="662" customFormat="1" ht="57" customHeight="1">
      <c r="A31" s="580"/>
      <c r="B31" s="709" t="s">
        <v>5848</v>
      </c>
      <c r="C31" s="780" t="s">
        <v>5841</v>
      </c>
      <c r="D31" s="781"/>
      <c r="E31" s="772"/>
      <c r="F31" s="580"/>
    </row>
    <row r="32" spans="1:6" s="662" customFormat="1" ht="190.2" customHeight="1">
      <c r="A32" s="580"/>
      <c r="B32" s="807" t="s">
        <v>5849</v>
      </c>
      <c r="C32" s="782" t="s">
        <v>5842</v>
      </c>
      <c r="D32" s="782"/>
      <c r="E32" s="772"/>
      <c r="F32" s="580"/>
    </row>
    <row r="33" spans="1:8" s="662" customFormat="1" ht="160.80000000000001" customHeight="1">
      <c r="A33" s="580"/>
      <c r="B33" s="807"/>
      <c r="C33" s="782" t="s">
        <v>5843</v>
      </c>
      <c r="D33" s="805"/>
      <c r="E33" s="772"/>
      <c r="F33" s="580"/>
    </row>
    <row r="34" spans="1:8" s="662" customFormat="1" ht="179.4" customHeight="1">
      <c r="A34" s="580"/>
      <c r="B34" s="807"/>
      <c r="C34" s="782" t="s">
        <v>5844</v>
      </c>
      <c r="D34" s="782"/>
      <c r="E34" s="773"/>
      <c r="F34" s="580"/>
    </row>
    <row r="35" spans="1:8" s="662" customFormat="1" ht="28.2" customHeight="1">
      <c r="A35" s="726"/>
      <c r="B35" s="40"/>
      <c r="C35" s="806"/>
      <c r="D35" s="806"/>
      <c r="E35" s="727"/>
      <c r="F35" s="580"/>
    </row>
    <row r="36" spans="1:8" s="662" customFormat="1" ht="16.8">
      <c r="A36" s="580"/>
      <c r="B36" s="798" t="s">
        <v>5863</v>
      </c>
      <c r="C36" s="798"/>
      <c r="D36" s="798"/>
      <c r="E36" s="576" t="s">
        <v>4896</v>
      </c>
      <c r="F36" s="580"/>
    </row>
    <row r="37" spans="1:8" s="662" customFormat="1" ht="50.4" customHeight="1">
      <c r="A37" s="580"/>
      <c r="B37" s="707" t="s">
        <v>5853</v>
      </c>
      <c r="C37" s="799" t="s">
        <v>5852</v>
      </c>
      <c r="D37" s="800"/>
      <c r="E37" s="768" t="s">
        <v>5885</v>
      </c>
      <c r="F37" s="580"/>
    </row>
    <row r="38" spans="1:8" s="662" customFormat="1" ht="88.2" customHeight="1">
      <c r="A38" s="580"/>
      <c r="B38" s="729" t="s">
        <v>5859</v>
      </c>
      <c r="C38" s="801" t="s">
        <v>5858</v>
      </c>
      <c r="D38" s="802"/>
      <c r="E38" s="769"/>
      <c r="F38" s="580"/>
    </row>
    <row r="39" spans="1:8" s="662" customFormat="1" ht="81.599999999999994" customHeight="1">
      <c r="A39" s="580"/>
      <c r="B39" s="31" t="s">
        <v>5860</v>
      </c>
      <c r="C39" s="792" t="s">
        <v>5854</v>
      </c>
      <c r="D39" s="793"/>
      <c r="E39" s="769"/>
      <c r="F39" s="580"/>
    </row>
    <row r="40" spans="1:8" s="662" customFormat="1" ht="71.400000000000006" customHeight="1">
      <c r="A40" s="580"/>
      <c r="B40" s="117" t="s">
        <v>5861</v>
      </c>
      <c r="C40" s="803" t="s">
        <v>5855</v>
      </c>
      <c r="D40" s="804"/>
      <c r="E40" s="769"/>
      <c r="F40" s="580"/>
      <c r="G40" s="52"/>
      <c r="H40" s="53"/>
    </row>
    <row r="41" spans="1:8" s="662" customFormat="1" ht="184.8" customHeight="1">
      <c r="A41" s="580"/>
      <c r="B41" s="31" t="s">
        <v>5862</v>
      </c>
      <c r="C41" s="792" t="s">
        <v>5856</v>
      </c>
      <c r="D41" s="793"/>
      <c r="E41" s="769"/>
      <c r="F41" s="580"/>
      <c r="G41" s="53"/>
      <c r="H41" s="53"/>
    </row>
    <row r="42" spans="1:8" s="662" customFormat="1" ht="69.599999999999994" customHeight="1">
      <c r="A42" s="580"/>
      <c r="B42" s="66" t="s">
        <v>145</v>
      </c>
      <c r="C42" s="796" t="s">
        <v>5857</v>
      </c>
      <c r="D42" s="797"/>
      <c r="E42" s="770"/>
      <c r="F42" s="580"/>
    </row>
    <row r="43" spans="1:8" s="662" customFormat="1" ht="49.95" customHeight="1">
      <c r="A43" s="580"/>
      <c r="B43" s="580"/>
      <c r="C43" s="580"/>
      <c r="D43" s="580"/>
      <c r="E43" s="580"/>
      <c r="F43" s="580"/>
    </row>
    <row r="44" spans="1:8" s="662" customFormat="1" ht="16.8">
      <c r="A44" s="580"/>
      <c r="B44" s="790" t="s">
        <v>5864</v>
      </c>
      <c r="C44" s="790"/>
      <c r="D44" s="791"/>
      <c r="E44" s="576" t="s">
        <v>4896</v>
      </c>
      <c r="F44" s="580"/>
    </row>
    <row r="45" spans="1:8" s="662" customFormat="1" ht="76.8" customHeight="1">
      <c r="A45" s="580"/>
      <c r="B45" s="31" t="s">
        <v>5882</v>
      </c>
      <c r="C45" s="792" t="s">
        <v>5865</v>
      </c>
      <c r="D45" s="793"/>
      <c r="E45" s="765" t="s">
        <v>5884</v>
      </c>
      <c r="F45" s="580"/>
    </row>
    <row r="46" spans="1:8" s="662" customFormat="1" ht="106.2" customHeight="1">
      <c r="A46" s="580"/>
      <c r="B46" s="578" t="s">
        <v>5881</v>
      </c>
      <c r="C46" s="794" t="s">
        <v>5866</v>
      </c>
      <c r="D46" s="795"/>
      <c r="E46" s="766"/>
      <c r="F46" s="580"/>
    </row>
    <row r="47" spans="1:8" s="662" customFormat="1" ht="69" customHeight="1">
      <c r="A47" s="580"/>
      <c r="B47" s="730" t="s">
        <v>5880</v>
      </c>
      <c r="C47" s="786" t="s">
        <v>5867</v>
      </c>
      <c r="D47" s="787"/>
      <c r="E47" s="766"/>
      <c r="F47" s="580"/>
    </row>
    <row r="48" spans="1:8" s="662" customFormat="1" ht="70.2" customHeight="1">
      <c r="A48" s="580"/>
      <c r="B48" s="730" t="s">
        <v>5879</v>
      </c>
      <c r="C48" s="777" t="s">
        <v>5868</v>
      </c>
      <c r="D48" s="777"/>
      <c r="E48" s="766"/>
      <c r="F48" s="580"/>
    </row>
    <row r="49" spans="1:8" s="662" customFormat="1" ht="36.6" customHeight="1">
      <c r="A49" s="580"/>
      <c r="B49" s="730" t="s">
        <v>5878</v>
      </c>
      <c r="C49" s="777" t="s">
        <v>5869</v>
      </c>
      <c r="D49" s="777"/>
      <c r="E49" s="766"/>
      <c r="F49" s="580"/>
    </row>
    <row r="50" spans="1:8" s="662" customFormat="1" ht="39" customHeight="1">
      <c r="A50" s="580"/>
      <c r="B50" s="730" t="s">
        <v>5877</v>
      </c>
      <c r="C50" s="777" t="s">
        <v>5870</v>
      </c>
      <c r="D50" s="777"/>
      <c r="E50" s="766"/>
      <c r="F50" s="580"/>
    </row>
    <row r="51" spans="1:8" s="662" customFormat="1" ht="154.19999999999999" customHeight="1">
      <c r="A51" s="580"/>
      <c r="B51" s="764" t="s">
        <v>5874</v>
      </c>
      <c r="C51" s="788" t="s">
        <v>5871</v>
      </c>
      <c r="D51" s="789"/>
      <c r="E51" s="766"/>
      <c r="F51" s="580"/>
    </row>
    <row r="52" spans="1:8" s="662" customFormat="1" ht="94.8" customHeight="1">
      <c r="A52" s="580"/>
      <c r="B52" s="764"/>
      <c r="C52" s="787" t="s">
        <v>5872</v>
      </c>
      <c r="D52" s="787"/>
      <c r="E52" s="766"/>
      <c r="F52" s="580"/>
    </row>
    <row r="53" spans="1:8" s="662" customFormat="1" ht="176.4" customHeight="1">
      <c r="A53" s="580"/>
      <c r="B53" s="764"/>
      <c r="C53" s="776" t="s">
        <v>5873</v>
      </c>
      <c r="D53" s="777"/>
      <c r="E53" s="767"/>
      <c r="F53" s="580"/>
    </row>
    <row r="54" spans="1:8" s="662" customFormat="1" ht="311.39999999999998" customHeight="1">
      <c r="A54" s="580"/>
      <c r="B54" s="709" t="s">
        <v>5876</v>
      </c>
      <c r="C54" s="777" t="s">
        <v>5875</v>
      </c>
      <c r="D54" s="777"/>
      <c r="E54" s="704" t="s">
        <v>5886</v>
      </c>
      <c r="F54" s="580"/>
    </row>
    <row r="55" spans="1:8" s="662" customFormat="1" ht="16.8">
      <c r="A55" s="580"/>
      <c r="B55" s="582"/>
      <c r="C55" s="582"/>
      <c r="D55" s="583"/>
      <c r="E55" s="3"/>
      <c r="F55" s="580"/>
    </row>
    <row r="56" spans="1:8" s="662" customFormat="1" ht="16.8">
      <c r="A56" s="580"/>
      <c r="B56" s="582"/>
      <c r="C56" s="582"/>
      <c r="D56" s="583"/>
      <c r="E56" s="3"/>
      <c r="F56" s="580"/>
    </row>
    <row r="57" spans="1:8" ht="16.8">
      <c r="B57" s="354"/>
      <c r="C57" s="354"/>
      <c r="D57" s="3"/>
      <c r="E57" s="3"/>
    </row>
    <row r="58" spans="1:8" ht="16.8" hidden="1">
      <c r="B58" s="354"/>
      <c r="C58" s="354"/>
      <c r="D58" s="3"/>
      <c r="E58" s="3"/>
    </row>
    <row r="59" spans="1:8" ht="16.8" hidden="1">
      <c r="B59" s="354"/>
      <c r="C59" s="354"/>
      <c r="D59" s="3"/>
      <c r="E59" s="3"/>
    </row>
    <row r="60" spans="1:8" ht="16.8" hidden="1">
      <c r="B60" s="354"/>
      <c r="C60" s="354"/>
      <c r="D60" s="3"/>
      <c r="E60" s="3"/>
    </row>
    <row r="61" spans="1:8" s="580" customFormat="1" ht="16.8" hidden="1">
      <c r="B61" s="354"/>
      <c r="C61" s="354"/>
      <c r="D61" s="3"/>
      <c r="E61" s="3"/>
      <c r="G61" s="353"/>
      <c r="H61" s="353"/>
    </row>
    <row r="62" spans="1:8" s="580" customFormat="1" ht="16.8" hidden="1">
      <c r="B62" s="354"/>
      <c r="C62" s="354"/>
      <c r="D62" s="3"/>
      <c r="E62" s="3"/>
      <c r="G62" s="353"/>
      <c r="H62" s="353"/>
    </row>
    <row r="63" spans="1:8" s="580" customFormat="1" ht="16.8" hidden="1">
      <c r="B63" s="354"/>
      <c r="C63" s="354"/>
      <c r="D63" s="3"/>
      <c r="E63" s="3"/>
      <c r="G63" s="353"/>
      <c r="H63" s="353"/>
    </row>
    <row r="64" spans="1:8" s="580" customFormat="1" ht="16.8" hidden="1">
      <c r="B64" s="354"/>
      <c r="C64" s="354"/>
      <c r="D64" s="3"/>
      <c r="E64" s="3"/>
      <c r="G64" s="353"/>
      <c r="H64" s="353"/>
    </row>
    <row r="65" spans="2:8" s="580" customFormat="1" ht="16.8" hidden="1">
      <c r="B65" s="354"/>
      <c r="C65" s="354"/>
      <c r="D65" s="3"/>
      <c r="E65" s="3"/>
      <c r="G65" s="353"/>
      <c r="H65" s="353"/>
    </row>
    <row r="66" spans="2:8" s="580" customFormat="1" ht="16.8" hidden="1">
      <c r="B66" s="354"/>
      <c r="C66" s="354"/>
      <c r="D66" s="3"/>
      <c r="E66" s="3"/>
      <c r="G66" s="353"/>
      <c r="H66" s="353"/>
    </row>
    <row r="67" spans="2:8" s="580" customFormat="1" ht="16.8" hidden="1">
      <c r="B67" s="354"/>
      <c r="C67" s="354"/>
      <c r="D67" s="3"/>
      <c r="E67" s="3"/>
      <c r="G67" s="353"/>
      <c r="H67" s="353"/>
    </row>
    <row r="68" spans="2:8" s="580" customFormat="1" ht="16.8" hidden="1">
      <c r="B68" s="354"/>
      <c r="C68" s="354"/>
      <c r="D68" s="3"/>
      <c r="E68" s="3"/>
      <c r="G68" s="353"/>
      <c r="H68" s="353"/>
    </row>
    <row r="69" spans="2:8" s="580" customFormat="1" ht="16.8" hidden="1">
      <c r="B69" s="354"/>
      <c r="C69" s="354"/>
      <c r="D69" s="3"/>
      <c r="E69" s="3"/>
      <c r="G69" s="353"/>
      <c r="H69" s="353"/>
    </row>
    <row r="70" spans="2:8" s="580" customFormat="1" ht="16.8" hidden="1">
      <c r="B70" s="354"/>
      <c r="C70" s="354"/>
      <c r="D70" s="3"/>
      <c r="E70" s="3"/>
      <c r="G70" s="353"/>
      <c r="H70" s="353"/>
    </row>
    <row r="71" spans="2:8" s="580" customFormat="1" ht="16.8" hidden="1">
      <c r="B71" s="354"/>
      <c r="C71" s="354"/>
      <c r="D71" s="3"/>
      <c r="E71" s="3"/>
      <c r="G71" s="353"/>
      <c r="H71" s="353"/>
    </row>
    <row r="72" spans="2:8" s="580" customFormat="1" ht="16.8" hidden="1">
      <c r="B72" s="354"/>
      <c r="C72" s="354"/>
      <c r="D72" s="3"/>
      <c r="E72" s="3"/>
      <c r="G72" s="353"/>
      <c r="H72" s="353"/>
    </row>
    <row r="73" spans="2:8" s="580" customFormat="1" ht="16.8" hidden="1">
      <c r="B73" s="354"/>
      <c r="C73" s="354"/>
      <c r="D73" s="3"/>
      <c r="E73" s="3"/>
      <c r="G73" s="353"/>
      <c r="H73" s="353"/>
    </row>
    <row r="74" spans="2:8" s="580" customFormat="1" ht="16.8" hidden="1">
      <c r="B74" s="354"/>
      <c r="C74" s="354"/>
      <c r="D74" s="3"/>
      <c r="E74" s="3"/>
      <c r="G74" s="353"/>
      <c r="H74" s="353"/>
    </row>
    <row r="75" spans="2:8" s="580" customFormat="1" ht="16.8" hidden="1">
      <c r="B75" s="354"/>
      <c r="C75" s="354"/>
      <c r="D75" s="3"/>
      <c r="E75" s="3"/>
      <c r="G75" s="353"/>
      <c r="H75" s="353"/>
    </row>
    <row r="76" spans="2:8" s="580" customFormat="1" ht="16.8" hidden="1">
      <c r="B76" s="354"/>
      <c r="C76" s="354"/>
      <c r="D76" s="3"/>
      <c r="E76" s="3"/>
      <c r="G76" s="353"/>
      <c r="H76" s="353"/>
    </row>
    <row r="77" spans="2:8" s="580" customFormat="1" ht="16.8" hidden="1">
      <c r="B77" s="354"/>
      <c r="C77" s="354"/>
      <c r="D77" s="3"/>
      <c r="E77" s="3"/>
      <c r="G77" s="353"/>
      <c r="H77" s="353"/>
    </row>
    <row r="78" spans="2:8" s="580" customFormat="1" ht="16.8" hidden="1">
      <c r="B78" s="354"/>
      <c r="C78" s="354"/>
      <c r="D78" s="3"/>
      <c r="E78" s="3"/>
      <c r="G78" s="353"/>
      <c r="H78" s="353"/>
    </row>
    <row r="79" spans="2:8" s="580" customFormat="1" ht="16.8" hidden="1">
      <c r="B79" s="354"/>
      <c r="C79" s="354"/>
      <c r="D79" s="3"/>
      <c r="E79" s="3"/>
      <c r="G79" s="353"/>
      <c r="H79" s="353"/>
    </row>
    <row r="80" spans="2:8" s="580" customFormat="1" ht="16.8" hidden="1">
      <c r="B80" s="354"/>
      <c r="C80" s="354"/>
      <c r="D80" s="3"/>
      <c r="E80" s="3"/>
      <c r="G80" s="353"/>
      <c r="H80" s="353"/>
    </row>
    <row r="81" spans="2:8" s="580" customFormat="1" ht="16.8" hidden="1">
      <c r="B81" s="354"/>
      <c r="C81" s="354"/>
      <c r="D81" s="3"/>
      <c r="E81" s="3"/>
      <c r="G81" s="353"/>
      <c r="H81" s="353"/>
    </row>
    <row r="82" spans="2:8" s="580" customFormat="1" ht="16.8" hidden="1">
      <c r="B82" s="354"/>
      <c r="C82" s="354"/>
      <c r="D82" s="3"/>
      <c r="E82" s="3"/>
      <c r="G82" s="353"/>
      <c r="H82" s="353"/>
    </row>
    <row r="83" spans="2:8" s="580" customFormat="1" ht="16.8" hidden="1">
      <c r="B83" s="354"/>
      <c r="C83" s="354"/>
      <c r="D83" s="3"/>
      <c r="E83" s="3"/>
      <c r="G83" s="353"/>
      <c r="H83" s="353"/>
    </row>
    <row r="84" spans="2:8" s="580" customFormat="1" ht="16.8" hidden="1">
      <c r="B84" s="354"/>
      <c r="C84" s="354"/>
      <c r="D84" s="3"/>
      <c r="E84" s="3"/>
      <c r="G84" s="353"/>
      <c r="H84" s="353"/>
    </row>
  </sheetData>
  <mergeCells count="57">
    <mergeCell ref="C8:E8"/>
    <mergeCell ref="B1:E3"/>
    <mergeCell ref="B4:E4"/>
    <mergeCell ref="B5:E5"/>
    <mergeCell ref="C6:E6"/>
    <mergeCell ref="C7:E7"/>
    <mergeCell ref="B26:D26"/>
    <mergeCell ref="C32:D32"/>
    <mergeCell ref="B24:E24"/>
    <mergeCell ref="B25:E25"/>
    <mergeCell ref="C9:E9"/>
    <mergeCell ref="B10:E10"/>
    <mergeCell ref="B11:E11"/>
    <mergeCell ref="C12:D12"/>
    <mergeCell ref="C13:D13"/>
    <mergeCell ref="C14:D14"/>
    <mergeCell ref="C17:D17"/>
    <mergeCell ref="C18:D18"/>
    <mergeCell ref="C15:D15"/>
    <mergeCell ref="B44:D44"/>
    <mergeCell ref="C45:D45"/>
    <mergeCell ref="C46:D46"/>
    <mergeCell ref="C52:D52"/>
    <mergeCell ref="C21:D21"/>
    <mergeCell ref="C34:D34"/>
    <mergeCell ref="C42:D42"/>
    <mergeCell ref="B36:D36"/>
    <mergeCell ref="C37:D37"/>
    <mergeCell ref="C38:D38"/>
    <mergeCell ref="C39:D39"/>
    <mergeCell ref="C40:D40"/>
    <mergeCell ref="C41:D41"/>
    <mergeCell ref="C33:D33"/>
    <mergeCell ref="C35:D35"/>
    <mergeCell ref="B32:B34"/>
    <mergeCell ref="C54:D54"/>
    <mergeCell ref="C47:D47"/>
    <mergeCell ref="C48:D48"/>
    <mergeCell ref="C49:D49"/>
    <mergeCell ref="C50:D50"/>
    <mergeCell ref="C51:D51"/>
    <mergeCell ref="B51:B53"/>
    <mergeCell ref="E45:E53"/>
    <mergeCell ref="E37:E42"/>
    <mergeCell ref="E13:E23"/>
    <mergeCell ref="E27:E34"/>
    <mergeCell ref="C16:D16"/>
    <mergeCell ref="C53:D53"/>
    <mergeCell ref="C20:D20"/>
    <mergeCell ref="C19:D19"/>
    <mergeCell ref="B18:B20"/>
    <mergeCell ref="C22:D22"/>
    <mergeCell ref="C23:D23"/>
    <mergeCell ref="C31:D31"/>
    <mergeCell ref="C30:D30"/>
    <mergeCell ref="C29:D29"/>
    <mergeCell ref="B27:B28"/>
  </mergeCells>
  <pageMargins left="0.7" right="0.7" top="0.75" bottom="0.75" header="0.3" footer="0.3"/>
  <pageSetup orientation="portrait" horizontalDpi="120" verticalDpi="144"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672477-E445-4DED-98AB-A4F9C152F87F}">
  <sheetPr>
    <tabColor rgb="FFBF9000"/>
  </sheetPr>
  <dimension ref="A1:F318"/>
  <sheetViews>
    <sheetView showGridLines="0" zoomScale="80" zoomScaleNormal="80" workbookViewId="0">
      <selection activeCell="B2" sqref="B2:E3"/>
    </sheetView>
  </sheetViews>
  <sheetFormatPr baseColWidth="10" defaultColWidth="0" defaultRowHeight="15" customHeight="1" zeroHeight="1" outlineLevelCol="1"/>
  <cols>
    <col min="1" max="1" width="11.44140625" style="159" customWidth="1"/>
    <col min="2" max="2" width="16.6640625" style="73" customWidth="1"/>
    <col min="3" max="3" width="73.33203125" style="73" customWidth="1"/>
    <col min="4" max="4" width="18.33203125" style="73" customWidth="1"/>
    <col min="5" max="5" width="46.6640625" style="73" customWidth="1" outlineLevel="1"/>
    <col min="6" max="6" width="11.6640625" style="159" customWidth="1"/>
    <col min="7" max="16384" width="14.44140625" style="73" hidden="1"/>
  </cols>
  <sheetData>
    <row r="1" spans="1:6" s="3" customFormat="1" ht="65.400000000000006" customHeight="1" thickBot="1"/>
    <row r="2" spans="1:6" s="69" customFormat="1" ht="21" customHeight="1">
      <c r="A2" s="3"/>
      <c r="B2" s="752" t="s">
        <v>4702</v>
      </c>
      <c r="C2" s="753"/>
      <c r="D2" s="753"/>
      <c r="E2" s="754"/>
      <c r="F2" s="3"/>
    </row>
    <row r="3" spans="1:6" s="69" customFormat="1" ht="18" customHeight="1" thickBot="1">
      <c r="A3" s="3"/>
      <c r="B3" s="755"/>
      <c r="C3" s="756"/>
      <c r="D3" s="756"/>
      <c r="E3" s="757"/>
      <c r="F3" s="3"/>
    </row>
    <row r="4" spans="1:6" s="69" customFormat="1" ht="18" customHeight="1" thickBot="1">
      <c r="A4" s="3"/>
      <c r="B4" s="758" t="s">
        <v>4703</v>
      </c>
      <c r="C4" s="759"/>
      <c r="D4" s="759"/>
      <c r="E4" s="760"/>
      <c r="F4" s="3"/>
    </row>
    <row r="5" spans="1:6" s="69" customFormat="1" ht="18" customHeight="1" thickBot="1">
      <c r="A5" s="3"/>
      <c r="B5" s="761" t="s">
        <v>475</v>
      </c>
      <c r="C5" s="762"/>
      <c r="D5" s="762"/>
      <c r="E5" s="763"/>
      <c r="F5" s="3"/>
    </row>
    <row r="6" spans="1:6" s="3" customFormat="1" ht="18" customHeight="1"/>
    <row r="7" spans="1:6" ht="19.2">
      <c r="B7" s="129" t="s">
        <v>118</v>
      </c>
      <c r="C7" s="130" t="s">
        <v>119</v>
      </c>
      <c r="D7" s="129" t="s">
        <v>120</v>
      </c>
      <c r="E7" s="129" t="s">
        <v>214</v>
      </c>
      <c r="F7" s="160"/>
    </row>
    <row r="8" spans="1:6" ht="19.2" hidden="1">
      <c r="B8" s="131" t="s">
        <v>476</v>
      </c>
      <c r="C8" s="132" t="s">
        <v>477</v>
      </c>
      <c r="D8" s="132"/>
      <c r="E8" s="132"/>
      <c r="F8" s="160"/>
    </row>
    <row r="9" spans="1:6" ht="38.4" hidden="1">
      <c r="B9" s="133" t="s">
        <v>476</v>
      </c>
      <c r="C9" s="134" t="s">
        <v>478</v>
      </c>
      <c r="D9" s="134"/>
      <c r="E9" s="134"/>
      <c r="F9" s="160"/>
    </row>
    <row r="10" spans="1:6" ht="38.4" hidden="1">
      <c r="B10" s="135" t="s">
        <v>476</v>
      </c>
      <c r="C10" s="136" t="s">
        <v>479</v>
      </c>
      <c r="D10" s="137"/>
      <c r="E10" s="135"/>
      <c r="F10" s="160"/>
    </row>
    <row r="11" spans="1:6" ht="38.4" hidden="1">
      <c r="B11" s="135" t="s">
        <v>476</v>
      </c>
      <c r="C11" s="136" t="s">
        <v>480</v>
      </c>
      <c r="D11" s="137"/>
      <c r="E11" s="135"/>
      <c r="F11" s="160"/>
    </row>
    <row r="12" spans="1:6" ht="38.4" hidden="1">
      <c r="B12" s="138" t="s">
        <v>476</v>
      </c>
      <c r="C12" s="139" t="s">
        <v>481</v>
      </c>
      <c r="D12" s="138"/>
      <c r="E12" s="138"/>
      <c r="F12" s="160"/>
    </row>
    <row r="13" spans="1:6" ht="19.2" hidden="1">
      <c r="B13" s="135" t="s">
        <v>476</v>
      </c>
      <c r="C13" s="136" t="s">
        <v>482</v>
      </c>
      <c r="D13" s="137"/>
      <c r="E13" s="135"/>
      <c r="F13" s="160"/>
    </row>
    <row r="14" spans="1:6" ht="19.2" hidden="1">
      <c r="B14" s="135" t="s">
        <v>476</v>
      </c>
      <c r="C14" s="136" t="s">
        <v>483</v>
      </c>
      <c r="D14" s="137"/>
      <c r="E14" s="135"/>
      <c r="F14" s="160"/>
    </row>
    <row r="15" spans="1:6" ht="19.2" hidden="1">
      <c r="B15" s="133" t="s">
        <v>476</v>
      </c>
      <c r="C15" s="134" t="s">
        <v>484</v>
      </c>
      <c r="D15" s="134"/>
      <c r="E15" s="134"/>
      <c r="F15" s="160"/>
    </row>
    <row r="16" spans="1:6" ht="19.2" hidden="1">
      <c r="B16" s="133" t="s">
        <v>476</v>
      </c>
      <c r="C16" s="134" t="s">
        <v>485</v>
      </c>
      <c r="D16" s="134"/>
      <c r="E16" s="134"/>
      <c r="F16" s="160"/>
    </row>
    <row r="17" spans="2:6" ht="38.4" hidden="1">
      <c r="B17" s="135" t="s">
        <v>476</v>
      </c>
      <c r="C17" s="136" t="s">
        <v>486</v>
      </c>
      <c r="D17" s="136"/>
      <c r="E17" s="136"/>
      <c r="F17" s="160"/>
    </row>
    <row r="18" spans="2:6" ht="19.2" hidden="1">
      <c r="B18" s="135" t="s">
        <v>476</v>
      </c>
      <c r="C18" s="136" t="s">
        <v>487</v>
      </c>
      <c r="D18" s="136"/>
      <c r="E18" s="136"/>
      <c r="F18" s="160"/>
    </row>
    <row r="19" spans="2:6" ht="19.2" hidden="1">
      <c r="B19" s="133" t="s">
        <v>476</v>
      </c>
      <c r="C19" s="134" t="s">
        <v>488</v>
      </c>
      <c r="D19" s="134"/>
      <c r="E19" s="134"/>
      <c r="F19" s="160"/>
    </row>
    <row r="20" spans="2:6" ht="38.4" hidden="1">
      <c r="B20" s="136" t="s">
        <v>476</v>
      </c>
      <c r="C20" s="136" t="s">
        <v>489</v>
      </c>
      <c r="D20" s="136"/>
      <c r="E20" s="135"/>
      <c r="F20" s="160"/>
    </row>
    <row r="21" spans="2:6" ht="38.4" hidden="1">
      <c r="B21" s="136" t="s">
        <v>476</v>
      </c>
      <c r="C21" s="136" t="s">
        <v>490</v>
      </c>
      <c r="D21" s="136"/>
      <c r="E21" s="135"/>
      <c r="F21" s="160"/>
    </row>
    <row r="22" spans="2:6" ht="57.6" hidden="1">
      <c r="B22" s="136" t="s">
        <v>476</v>
      </c>
      <c r="C22" s="136" t="s">
        <v>491</v>
      </c>
      <c r="D22" s="136"/>
      <c r="E22" s="135"/>
      <c r="F22" s="160"/>
    </row>
    <row r="23" spans="2:6" ht="19.2" hidden="1">
      <c r="B23" s="133" t="s">
        <v>476</v>
      </c>
      <c r="C23" s="134" t="s">
        <v>492</v>
      </c>
      <c r="D23" s="134"/>
      <c r="E23" s="134"/>
      <c r="F23" s="160"/>
    </row>
    <row r="24" spans="2:6" ht="57.6" hidden="1">
      <c r="B24" s="135" t="s">
        <v>476</v>
      </c>
      <c r="C24" s="136" t="s">
        <v>493</v>
      </c>
      <c r="D24" s="136"/>
      <c r="E24" s="136"/>
      <c r="F24" s="160"/>
    </row>
    <row r="25" spans="2:6" ht="19.2" hidden="1">
      <c r="B25" s="133" t="s">
        <v>476</v>
      </c>
      <c r="C25" s="134" t="s">
        <v>494</v>
      </c>
      <c r="D25" s="134"/>
      <c r="E25" s="134"/>
      <c r="F25" s="160"/>
    </row>
    <row r="26" spans="2:6" ht="96" hidden="1">
      <c r="B26" s="140" t="s">
        <v>476</v>
      </c>
      <c r="C26" s="141" t="s">
        <v>495</v>
      </c>
      <c r="D26" s="141"/>
      <c r="E26" s="141"/>
      <c r="F26" s="160"/>
    </row>
    <row r="27" spans="2:6" ht="19.2">
      <c r="B27" s="142" t="s">
        <v>496</v>
      </c>
      <c r="C27" s="143" t="s">
        <v>477</v>
      </c>
      <c r="D27" s="143"/>
      <c r="E27" s="143"/>
      <c r="F27" s="160"/>
    </row>
    <row r="28" spans="2:6" ht="19.2">
      <c r="B28" s="142" t="s">
        <v>496</v>
      </c>
      <c r="C28" s="143" t="s">
        <v>497</v>
      </c>
      <c r="D28" s="143"/>
      <c r="E28" s="143"/>
      <c r="F28" s="160"/>
    </row>
    <row r="29" spans="2:6" ht="38.4">
      <c r="B29" s="144" t="s">
        <v>496</v>
      </c>
      <c r="C29" s="145" t="s">
        <v>498</v>
      </c>
      <c r="D29" s="145"/>
      <c r="E29" s="145"/>
      <c r="F29" s="160"/>
    </row>
    <row r="30" spans="2:6" ht="19.2">
      <c r="B30" s="133" t="s">
        <v>496</v>
      </c>
      <c r="C30" s="134" t="s">
        <v>499</v>
      </c>
      <c r="D30" s="134"/>
      <c r="E30" s="134"/>
      <c r="F30" s="160"/>
    </row>
    <row r="31" spans="2:6" ht="19.2">
      <c r="B31" s="146" t="s">
        <v>496</v>
      </c>
      <c r="C31" s="139" t="s">
        <v>500</v>
      </c>
      <c r="D31" s="139"/>
      <c r="E31" s="139"/>
      <c r="F31" s="160"/>
    </row>
    <row r="32" spans="2:6" ht="19.2">
      <c r="B32" s="140" t="s">
        <v>496</v>
      </c>
      <c r="C32" s="136" t="s">
        <v>501</v>
      </c>
      <c r="D32" s="136"/>
      <c r="E32" s="136"/>
      <c r="F32" s="160"/>
    </row>
    <row r="33" spans="2:6" ht="38.4">
      <c r="B33" s="140" t="s">
        <v>496</v>
      </c>
      <c r="C33" s="136" t="s">
        <v>502</v>
      </c>
      <c r="D33" s="136"/>
      <c r="E33" s="136"/>
      <c r="F33" s="160"/>
    </row>
    <row r="34" spans="2:6" ht="19.2">
      <c r="B34" s="140" t="s">
        <v>496</v>
      </c>
      <c r="C34" s="136" t="s">
        <v>503</v>
      </c>
      <c r="D34" s="136"/>
      <c r="E34" s="136"/>
      <c r="F34" s="160"/>
    </row>
    <row r="35" spans="2:6" ht="19.2">
      <c r="B35" s="140" t="s">
        <v>496</v>
      </c>
      <c r="C35" s="136" t="s">
        <v>504</v>
      </c>
      <c r="D35" s="136"/>
      <c r="E35" s="136"/>
      <c r="F35" s="160"/>
    </row>
    <row r="36" spans="2:6" ht="19.2">
      <c r="B36" s="140" t="s">
        <v>496</v>
      </c>
      <c r="C36" s="136" t="s">
        <v>505</v>
      </c>
      <c r="D36" s="136"/>
      <c r="E36" s="136"/>
      <c r="F36" s="160"/>
    </row>
    <row r="37" spans="2:6" ht="19.2">
      <c r="B37" s="133" t="s">
        <v>496</v>
      </c>
      <c r="C37" s="134" t="s">
        <v>506</v>
      </c>
      <c r="D37" s="134"/>
      <c r="E37" s="134"/>
      <c r="F37" s="160"/>
    </row>
    <row r="38" spans="2:6" ht="19.2">
      <c r="B38" s="140" t="s">
        <v>496</v>
      </c>
      <c r="C38" s="136" t="s">
        <v>507</v>
      </c>
      <c r="D38" s="136"/>
      <c r="E38" s="136"/>
      <c r="F38" s="160"/>
    </row>
    <row r="39" spans="2:6" ht="57.6">
      <c r="B39" s="140" t="s">
        <v>496</v>
      </c>
      <c r="C39" s="136" t="s">
        <v>508</v>
      </c>
      <c r="D39" s="136"/>
      <c r="E39" s="136"/>
      <c r="F39" s="160"/>
    </row>
    <row r="40" spans="2:6" ht="96">
      <c r="B40" s="140" t="s">
        <v>496</v>
      </c>
      <c r="C40" s="136" t="s">
        <v>509</v>
      </c>
      <c r="D40" s="136"/>
      <c r="E40" s="136"/>
      <c r="F40" s="160"/>
    </row>
    <row r="41" spans="2:6" ht="38.4">
      <c r="B41" s="146" t="s">
        <v>496</v>
      </c>
      <c r="C41" s="139" t="s">
        <v>510</v>
      </c>
      <c r="D41" s="139"/>
      <c r="E41" s="139"/>
      <c r="F41" s="160"/>
    </row>
    <row r="42" spans="2:6" ht="19.2">
      <c r="B42" s="140" t="s">
        <v>496</v>
      </c>
      <c r="C42" s="136" t="s">
        <v>511</v>
      </c>
      <c r="D42" s="136"/>
      <c r="E42" s="136"/>
      <c r="F42" s="160"/>
    </row>
    <row r="43" spans="2:6" ht="19.2">
      <c r="B43" s="140" t="s">
        <v>496</v>
      </c>
      <c r="C43" s="136" t="s">
        <v>512</v>
      </c>
      <c r="D43" s="136"/>
      <c r="E43" s="136"/>
      <c r="F43" s="160"/>
    </row>
    <row r="44" spans="2:6" ht="38.4">
      <c r="B44" s="140" t="s">
        <v>496</v>
      </c>
      <c r="C44" s="136" t="s">
        <v>513</v>
      </c>
      <c r="D44" s="136"/>
      <c r="E44" s="136"/>
      <c r="F44" s="160"/>
    </row>
    <row r="45" spans="2:6" ht="19.2">
      <c r="B45" s="140" t="s">
        <v>496</v>
      </c>
      <c r="C45" s="136" t="s">
        <v>514</v>
      </c>
      <c r="D45" s="136"/>
      <c r="E45" s="136"/>
      <c r="F45" s="160"/>
    </row>
    <row r="46" spans="2:6" ht="76.8">
      <c r="B46" s="146" t="s">
        <v>496</v>
      </c>
      <c r="C46" s="139" t="s">
        <v>515</v>
      </c>
      <c r="D46" s="139"/>
      <c r="E46" s="139"/>
      <c r="F46" s="160"/>
    </row>
    <row r="47" spans="2:6" ht="38.4">
      <c r="B47" s="140" t="s">
        <v>496</v>
      </c>
      <c r="C47" s="136" t="s">
        <v>516</v>
      </c>
      <c r="D47" s="136"/>
      <c r="E47" s="136"/>
      <c r="F47" s="160"/>
    </row>
    <row r="48" spans="2:6" ht="38.4">
      <c r="B48" s="133" t="s">
        <v>496</v>
      </c>
      <c r="C48" s="134" t="s">
        <v>517</v>
      </c>
      <c r="D48" s="134"/>
      <c r="E48" s="134"/>
      <c r="F48" s="160"/>
    </row>
    <row r="49" spans="2:6" ht="19.2">
      <c r="B49" s="140" t="s">
        <v>496</v>
      </c>
      <c r="C49" s="136" t="s">
        <v>518</v>
      </c>
      <c r="D49" s="136"/>
      <c r="E49" s="136"/>
      <c r="F49" s="160"/>
    </row>
    <row r="50" spans="2:6" ht="19.2">
      <c r="B50" s="133" t="s">
        <v>496</v>
      </c>
      <c r="C50" s="134" t="s">
        <v>484</v>
      </c>
      <c r="D50" s="134"/>
      <c r="E50" s="134"/>
      <c r="F50" s="160"/>
    </row>
    <row r="51" spans="2:6" ht="19.2">
      <c r="B51" s="133" t="s">
        <v>496</v>
      </c>
      <c r="C51" s="134" t="s">
        <v>485</v>
      </c>
      <c r="D51" s="134"/>
      <c r="E51" s="134"/>
      <c r="F51" s="160"/>
    </row>
    <row r="52" spans="2:6" ht="19.2">
      <c r="B52" s="140" t="s">
        <v>496</v>
      </c>
      <c r="C52" s="136" t="s">
        <v>519</v>
      </c>
      <c r="D52" s="136"/>
      <c r="E52" s="136"/>
      <c r="F52" s="160"/>
    </row>
    <row r="53" spans="2:6" ht="19.2">
      <c r="B53" s="133" t="s">
        <v>496</v>
      </c>
      <c r="C53" s="134" t="s">
        <v>520</v>
      </c>
      <c r="D53" s="134"/>
      <c r="E53" s="134"/>
      <c r="F53" s="160"/>
    </row>
    <row r="54" spans="2:6" ht="38.4">
      <c r="B54" s="140" t="s">
        <v>496</v>
      </c>
      <c r="C54" s="136" t="s">
        <v>521</v>
      </c>
      <c r="D54" s="136"/>
      <c r="E54" s="136"/>
      <c r="F54" s="160"/>
    </row>
    <row r="55" spans="2:6" ht="19.2">
      <c r="B55" s="133" t="s">
        <v>496</v>
      </c>
      <c r="C55" s="134" t="s">
        <v>522</v>
      </c>
      <c r="D55" s="134"/>
      <c r="E55" s="134"/>
      <c r="F55" s="160"/>
    </row>
    <row r="56" spans="2:6" ht="19.2">
      <c r="B56" s="140" t="s">
        <v>496</v>
      </c>
      <c r="C56" s="136" t="s">
        <v>523</v>
      </c>
      <c r="D56" s="136"/>
      <c r="E56" s="136"/>
      <c r="F56" s="160"/>
    </row>
    <row r="57" spans="2:6" ht="19.2">
      <c r="B57" s="133" t="s">
        <v>496</v>
      </c>
      <c r="C57" s="134" t="s">
        <v>494</v>
      </c>
      <c r="D57" s="134"/>
      <c r="E57" s="134"/>
      <c r="F57" s="160"/>
    </row>
    <row r="58" spans="2:6" ht="19.2">
      <c r="B58" s="140" t="s">
        <v>496</v>
      </c>
      <c r="C58" s="136" t="s">
        <v>524</v>
      </c>
      <c r="D58" s="136"/>
      <c r="E58" s="136"/>
      <c r="F58" s="160"/>
    </row>
    <row r="59" spans="2:6" ht="19.2">
      <c r="B59" s="133" t="s">
        <v>525</v>
      </c>
      <c r="C59" s="134" t="s">
        <v>477</v>
      </c>
      <c r="D59" s="134"/>
      <c r="E59" s="134"/>
      <c r="F59" s="160"/>
    </row>
    <row r="60" spans="2:6" ht="19.2">
      <c r="B60" s="133" t="s">
        <v>525</v>
      </c>
      <c r="C60" s="134" t="s">
        <v>526</v>
      </c>
      <c r="D60" s="134"/>
      <c r="E60" s="134"/>
      <c r="F60" s="160"/>
    </row>
    <row r="61" spans="2:6" ht="38.4">
      <c r="B61" s="147" t="s">
        <v>525</v>
      </c>
      <c r="C61" s="148" t="s">
        <v>527</v>
      </c>
      <c r="D61" s="134"/>
      <c r="E61" s="134"/>
      <c r="F61" s="160"/>
    </row>
    <row r="62" spans="2:6" ht="19.2">
      <c r="B62" s="140" t="s">
        <v>525</v>
      </c>
      <c r="C62" s="136" t="s">
        <v>528</v>
      </c>
      <c r="D62" s="136"/>
      <c r="E62" s="136"/>
      <c r="F62" s="160"/>
    </row>
    <row r="63" spans="2:6" ht="19.2">
      <c r="B63" s="140" t="s">
        <v>525</v>
      </c>
      <c r="C63" s="136" t="s">
        <v>529</v>
      </c>
      <c r="D63" s="136"/>
      <c r="E63" s="136"/>
      <c r="F63" s="160"/>
    </row>
    <row r="64" spans="2:6" ht="19.2">
      <c r="B64" s="140" t="s">
        <v>525</v>
      </c>
      <c r="C64" s="136" t="s">
        <v>530</v>
      </c>
      <c r="D64" s="136"/>
      <c r="E64" s="136"/>
      <c r="F64" s="160"/>
    </row>
    <row r="65" spans="2:6" ht="38.4">
      <c r="B65" s="140" t="s">
        <v>525</v>
      </c>
      <c r="C65" s="136" t="s">
        <v>531</v>
      </c>
      <c r="D65" s="136"/>
      <c r="E65" s="136"/>
      <c r="F65" s="160"/>
    </row>
    <row r="66" spans="2:6" ht="19.2">
      <c r="B66" s="140" t="s">
        <v>525</v>
      </c>
      <c r="C66" s="136" t="s">
        <v>532</v>
      </c>
      <c r="D66" s="136"/>
      <c r="E66" s="136"/>
      <c r="F66" s="160"/>
    </row>
    <row r="67" spans="2:6" ht="19.2">
      <c r="B67" s="140" t="s">
        <v>525</v>
      </c>
      <c r="C67" s="136" t="s">
        <v>533</v>
      </c>
      <c r="D67" s="136"/>
      <c r="E67" s="136"/>
      <c r="F67" s="160"/>
    </row>
    <row r="68" spans="2:6" ht="19.2">
      <c r="B68" s="140" t="s">
        <v>525</v>
      </c>
      <c r="C68" s="136" t="s">
        <v>534</v>
      </c>
      <c r="D68" s="136"/>
      <c r="E68" s="136"/>
      <c r="F68" s="160"/>
    </row>
    <row r="69" spans="2:6" ht="19.2">
      <c r="B69" s="140" t="s">
        <v>525</v>
      </c>
      <c r="C69" s="136" t="s">
        <v>535</v>
      </c>
      <c r="D69" s="136"/>
      <c r="E69" s="136"/>
      <c r="F69" s="160"/>
    </row>
    <row r="70" spans="2:6" ht="19.2">
      <c r="B70" s="140" t="s">
        <v>525</v>
      </c>
      <c r="C70" s="136" t="s">
        <v>536</v>
      </c>
      <c r="D70" s="136"/>
      <c r="E70" s="136"/>
      <c r="F70" s="160"/>
    </row>
    <row r="71" spans="2:6" ht="19.2">
      <c r="B71" s="140" t="s">
        <v>525</v>
      </c>
      <c r="C71" s="136" t="s">
        <v>537</v>
      </c>
      <c r="D71" s="136"/>
      <c r="E71" s="136"/>
      <c r="F71" s="160"/>
    </row>
    <row r="72" spans="2:6" ht="38.4">
      <c r="B72" s="140" t="s">
        <v>525</v>
      </c>
      <c r="C72" s="136" t="s">
        <v>538</v>
      </c>
      <c r="D72" s="136"/>
      <c r="E72" s="136"/>
      <c r="F72" s="160"/>
    </row>
    <row r="73" spans="2:6" ht="76.8">
      <c r="B73" s="140" t="s">
        <v>525</v>
      </c>
      <c r="C73" s="136" t="s">
        <v>539</v>
      </c>
      <c r="D73" s="136"/>
      <c r="E73" s="136"/>
      <c r="F73" s="160"/>
    </row>
    <row r="74" spans="2:6" ht="76.8">
      <c r="B74" s="140" t="s">
        <v>525</v>
      </c>
      <c r="C74" s="136" t="s">
        <v>540</v>
      </c>
      <c r="D74" s="136"/>
      <c r="E74" s="136"/>
      <c r="F74" s="160"/>
    </row>
    <row r="75" spans="2:6" ht="19.2">
      <c r="B75" s="146" t="s">
        <v>525</v>
      </c>
      <c r="C75" s="139" t="s">
        <v>541</v>
      </c>
      <c r="D75" s="139"/>
      <c r="E75" s="139"/>
      <c r="F75" s="160"/>
    </row>
    <row r="76" spans="2:6" ht="38.4">
      <c r="B76" s="140" t="s">
        <v>525</v>
      </c>
      <c r="C76" s="136" t="s">
        <v>542</v>
      </c>
      <c r="D76" s="136"/>
      <c r="E76" s="136"/>
      <c r="F76" s="160"/>
    </row>
    <row r="77" spans="2:6" ht="38.4">
      <c r="B77" s="140" t="s">
        <v>525</v>
      </c>
      <c r="C77" s="136" t="s">
        <v>543</v>
      </c>
      <c r="D77" s="136"/>
      <c r="E77" s="136"/>
      <c r="F77" s="160"/>
    </row>
    <row r="78" spans="2:6" ht="19.2">
      <c r="B78" s="146" t="s">
        <v>525</v>
      </c>
      <c r="C78" s="139" t="s">
        <v>544</v>
      </c>
      <c r="D78" s="139"/>
      <c r="E78" s="139"/>
      <c r="F78" s="160"/>
    </row>
    <row r="79" spans="2:6" ht="19.2">
      <c r="B79" s="140" t="s">
        <v>525</v>
      </c>
      <c r="C79" s="136" t="s">
        <v>545</v>
      </c>
      <c r="D79" s="136"/>
      <c r="E79" s="136"/>
      <c r="F79" s="160"/>
    </row>
    <row r="80" spans="2:6" ht="38.4">
      <c r="B80" s="140" t="s">
        <v>525</v>
      </c>
      <c r="C80" s="136" t="s">
        <v>546</v>
      </c>
      <c r="D80" s="136"/>
      <c r="E80" s="136"/>
      <c r="F80" s="160"/>
    </row>
    <row r="81" spans="2:6" ht="38.4">
      <c r="B81" s="140" t="s">
        <v>525</v>
      </c>
      <c r="C81" s="136" t="s">
        <v>547</v>
      </c>
      <c r="D81" s="136"/>
      <c r="E81" s="136"/>
      <c r="F81" s="160"/>
    </row>
    <row r="82" spans="2:6" ht="38.4">
      <c r="B82" s="140" t="s">
        <v>525</v>
      </c>
      <c r="C82" s="136" t="s">
        <v>548</v>
      </c>
      <c r="D82" s="136"/>
      <c r="E82" s="136"/>
      <c r="F82" s="160"/>
    </row>
    <row r="83" spans="2:6" ht="19.2">
      <c r="B83" s="140" t="s">
        <v>525</v>
      </c>
      <c r="C83" s="136" t="s">
        <v>549</v>
      </c>
      <c r="D83" s="136"/>
      <c r="E83" s="136"/>
      <c r="F83" s="160"/>
    </row>
    <row r="84" spans="2:6" ht="76.8">
      <c r="B84" s="140" t="s">
        <v>525</v>
      </c>
      <c r="C84" s="136" t="s">
        <v>550</v>
      </c>
      <c r="D84" s="136"/>
      <c r="E84" s="136"/>
      <c r="F84" s="160"/>
    </row>
    <row r="85" spans="2:6" ht="57.6">
      <c r="B85" s="140" t="s">
        <v>525</v>
      </c>
      <c r="C85" s="136" t="s">
        <v>551</v>
      </c>
      <c r="D85" s="136"/>
      <c r="E85" s="136"/>
      <c r="F85" s="160"/>
    </row>
    <row r="86" spans="2:6" ht="38.4">
      <c r="B86" s="133" t="s">
        <v>525</v>
      </c>
      <c r="C86" s="134" t="s">
        <v>474</v>
      </c>
      <c r="D86" s="134"/>
      <c r="E86" s="134"/>
      <c r="F86" s="160"/>
    </row>
    <row r="87" spans="2:6" ht="19.2">
      <c r="B87" s="146" t="s">
        <v>525</v>
      </c>
      <c r="C87" s="139" t="s">
        <v>552</v>
      </c>
      <c r="D87" s="139"/>
      <c r="E87" s="139"/>
      <c r="F87" s="160"/>
    </row>
    <row r="88" spans="2:6" ht="38.4">
      <c r="B88" s="140" t="s">
        <v>525</v>
      </c>
      <c r="C88" s="136" t="s">
        <v>553</v>
      </c>
      <c r="D88" s="136"/>
      <c r="E88" s="136"/>
      <c r="F88" s="160"/>
    </row>
    <row r="89" spans="2:6" ht="19.2">
      <c r="B89" s="140" t="s">
        <v>525</v>
      </c>
      <c r="C89" s="136" t="s">
        <v>554</v>
      </c>
      <c r="D89" s="136"/>
      <c r="E89" s="136"/>
      <c r="F89" s="160"/>
    </row>
    <row r="90" spans="2:6" ht="19.2">
      <c r="B90" s="140" t="s">
        <v>525</v>
      </c>
      <c r="C90" s="136" t="s">
        <v>555</v>
      </c>
      <c r="D90" s="136"/>
      <c r="E90" s="136"/>
      <c r="F90" s="160"/>
    </row>
    <row r="91" spans="2:6" ht="19.2">
      <c r="B91" s="140" t="s">
        <v>525</v>
      </c>
      <c r="C91" s="136" t="s">
        <v>556</v>
      </c>
      <c r="D91" s="136"/>
      <c r="E91" s="136"/>
      <c r="F91" s="160"/>
    </row>
    <row r="92" spans="2:6" ht="19.2">
      <c r="B92" s="140" t="s">
        <v>525</v>
      </c>
      <c r="C92" s="136" t="s">
        <v>557</v>
      </c>
      <c r="D92" s="136"/>
      <c r="E92" s="136"/>
      <c r="F92" s="160"/>
    </row>
    <row r="93" spans="2:6" ht="19.2">
      <c r="B93" s="140" t="s">
        <v>525</v>
      </c>
      <c r="C93" s="136" t="s">
        <v>558</v>
      </c>
      <c r="D93" s="136"/>
      <c r="E93" s="136"/>
      <c r="F93" s="160"/>
    </row>
    <row r="94" spans="2:6" ht="19.2">
      <c r="B94" s="140" t="s">
        <v>525</v>
      </c>
      <c r="C94" s="136" t="s">
        <v>559</v>
      </c>
      <c r="D94" s="136"/>
      <c r="E94" s="136"/>
      <c r="F94" s="160"/>
    </row>
    <row r="95" spans="2:6" ht="19.2">
      <c r="B95" s="140" t="s">
        <v>525</v>
      </c>
      <c r="C95" s="136" t="s">
        <v>560</v>
      </c>
      <c r="D95" s="136"/>
      <c r="E95" s="136"/>
      <c r="F95" s="160"/>
    </row>
    <row r="96" spans="2:6" ht="19.2">
      <c r="B96" s="140" t="s">
        <v>525</v>
      </c>
      <c r="C96" s="136" t="s">
        <v>561</v>
      </c>
      <c r="D96" s="136"/>
      <c r="E96" s="136"/>
      <c r="F96" s="160"/>
    </row>
    <row r="97" spans="2:6" ht="57.6">
      <c r="B97" s="140" t="s">
        <v>525</v>
      </c>
      <c r="C97" s="136" t="s">
        <v>562</v>
      </c>
      <c r="D97" s="136"/>
      <c r="E97" s="136"/>
      <c r="F97" s="160"/>
    </row>
    <row r="98" spans="2:6" ht="19.2">
      <c r="B98" s="147" t="s">
        <v>525</v>
      </c>
      <c r="C98" s="148" t="s">
        <v>563</v>
      </c>
      <c r="D98" s="148"/>
      <c r="E98" s="148"/>
      <c r="F98" s="160"/>
    </row>
    <row r="99" spans="2:6" ht="19.2">
      <c r="B99" s="140" t="s">
        <v>525</v>
      </c>
      <c r="C99" s="136" t="s">
        <v>564</v>
      </c>
      <c r="D99" s="136"/>
      <c r="E99" s="136"/>
      <c r="F99" s="160"/>
    </row>
    <row r="100" spans="2:6" ht="38.4">
      <c r="B100" s="140" t="s">
        <v>525</v>
      </c>
      <c r="C100" s="136" t="s">
        <v>565</v>
      </c>
      <c r="D100" s="136"/>
      <c r="E100" s="136"/>
      <c r="F100" s="160"/>
    </row>
    <row r="101" spans="2:6" ht="38.4">
      <c r="B101" s="140" t="s">
        <v>525</v>
      </c>
      <c r="C101" s="136" t="s">
        <v>566</v>
      </c>
      <c r="D101" s="136"/>
      <c r="E101" s="136"/>
      <c r="F101" s="160"/>
    </row>
    <row r="102" spans="2:6" ht="38.4">
      <c r="B102" s="140" t="s">
        <v>525</v>
      </c>
      <c r="C102" s="136" t="s">
        <v>567</v>
      </c>
      <c r="D102" s="136"/>
      <c r="E102" s="136"/>
      <c r="F102" s="160"/>
    </row>
    <row r="103" spans="2:6" ht="19.2">
      <c r="B103" s="140" t="s">
        <v>525</v>
      </c>
      <c r="C103" s="136" t="s">
        <v>568</v>
      </c>
      <c r="D103" s="136"/>
      <c r="E103" s="136"/>
      <c r="F103" s="160"/>
    </row>
    <row r="104" spans="2:6" ht="57.6">
      <c r="B104" s="140" t="s">
        <v>525</v>
      </c>
      <c r="C104" s="136" t="s">
        <v>569</v>
      </c>
      <c r="D104" s="136"/>
      <c r="E104" s="136"/>
      <c r="F104" s="160"/>
    </row>
    <row r="105" spans="2:6" ht="19.2">
      <c r="B105" s="140" t="s">
        <v>525</v>
      </c>
      <c r="C105" s="136" t="s">
        <v>570</v>
      </c>
      <c r="D105" s="136"/>
      <c r="E105" s="136"/>
      <c r="F105" s="160"/>
    </row>
    <row r="106" spans="2:6" ht="19.2">
      <c r="B106" s="133" t="s">
        <v>525</v>
      </c>
      <c r="C106" s="134" t="s">
        <v>484</v>
      </c>
      <c r="D106" s="134"/>
      <c r="E106" s="134"/>
      <c r="F106" s="160"/>
    </row>
    <row r="107" spans="2:6" ht="19.2">
      <c r="B107" s="133" t="s">
        <v>525</v>
      </c>
      <c r="C107" s="134" t="s">
        <v>485</v>
      </c>
      <c r="D107" s="134"/>
      <c r="E107" s="134"/>
      <c r="F107" s="160"/>
    </row>
    <row r="108" spans="2:6" ht="19.2">
      <c r="B108" s="140" t="s">
        <v>525</v>
      </c>
      <c r="C108" s="141" t="s">
        <v>571</v>
      </c>
      <c r="D108" s="141"/>
      <c r="E108" s="141"/>
      <c r="F108" s="160"/>
    </row>
    <row r="109" spans="2:6" ht="19.2">
      <c r="B109" s="149" t="s">
        <v>525</v>
      </c>
      <c r="C109" s="150" t="s">
        <v>572</v>
      </c>
      <c r="D109" s="150"/>
      <c r="E109" s="150"/>
      <c r="F109" s="160"/>
    </row>
    <row r="110" spans="2:6" ht="38.4">
      <c r="B110" s="144" t="s">
        <v>525</v>
      </c>
      <c r="C110" s="145" t="s">
        <v>573</v>
      </c>
      <c r="D110" s="145"/>
      <c r="E110" s="145"/>
      <c r="F110" s="160"/>
    </row>
    <row r="111" spans="2:6" ht="19.2">
      <c r="B111" s="133" t="s">
        <v>525</v>
      </c>
      <c r="C111" s="134" t="s">
        <v>574</v>
      </c>
      <c r="D111" s="134"/>
      <c r="E111" s="134"/>
      <c r="F111" s="160"/>
    </row>
    <row r="112" spans="2:6" ht="19.2">
      <c r="B112" s="140" t="s">
        <v>525</v>
      </c>
      <c r="C112" s="136" t="s">
        <v>575</v>
      </c>
      <c r="D112" s="136"/>
      <c r="E112" s="136"/>
      <c r="F112" s="160"/>
    </row>
    <row r="113" spans="2:6" ht="19.2">
      <c r="B113" s="133" t="s">
        <v>525</v>
      </c>
      <c r="C113" s="134" t="s">
        <v>494</v>
      </c>
      <c r="D113" s="134"/>
      <c r="E113" s="134"/>
      <c r="F113" s="160"/>
    </row>
    <row r="114" spans="2:6" ht="19.2">
      <c r="B114" s="140" t="s">
        <v>525</v>
      </c>
      <c r="C114" s="136" t="s">
        <v>576</v>
      </c>
      <c r="D114" s="136"/>
      <c r="E114" s="136"/>
      <c r="F114" s="160"/>
    </row>
    <row r="115" spans="2:6" ht="19.2" hidden="1">
      <c r="B115" s="133" t="s">
        <v>577</v>
      </c>
      <c r="C115" s="134" t="s">
        <v>477</v>
      </c>
      <c r="D115" s="134"/>
      <c r="E115" s="134"/>
      <c r="F115" s="160"/>
    </row>
    <row r="116" spans="2:6" ht="38.4" hidden="1">
      <c r="B116" s="133" t="s">
        <v>577</v>
      </c>
      <c r="C116" s="134" t="s">
        <v>578</v>
      </c>
      <c r="D116" s="134"/>
      <c r="E116" s="134"/>
      <c r="F116" s="160"/>
    </row>
    <row r="117" spans="2:6" ht="19.2" hidden="1">
      <c r="B117" s="140" t="s">
        <v>577</v>
      </c>
      <c r="C117" s="136" t="s">
        <v>579</v>
      </c>
      <c r="D117" s="136"/>
      <c r="E117" s="136"/>
      <c r="F117" s="160"/>
    </row>
    <row r="118" spans="2:6" ht="38.4" hidden="1">
      <c r="B118" s="140" t="s">
        <v>577</v>
      </c>
      <c r="C118" s="136" t="s">
        <v>580</v>
      </c>
      <c r="D118" s="136"/>
      <c r="E118" s="136"/>
      <c r="F118" s="161"/>
    </row>
    <row r="119" spans="2:6" ht="19.2" hidden="1">
      <c r="B119" s="133" t="s">
        <v>577</v>
      </c>
      <c r="C119" s="134" t="s">
        <v>484</v>
      </c>
      <c r="D119" s="134"/>
      <c r="E119" s="134"/>
      <c r="F119" s="160"/>
    </row>
    <row r="120" spans="2:6" ht="19.2" hidden="1">
      <c r="B120" s="133" t="s">
        <v>577</v>
      </c>
      <c r="C120" s="134" t="s">
        <v>485</v>
      </c>
      <c r="D120" s="134"/>
      <c r="E120" s="134"/>
      <c r="F120" s="160"/>
    </row>
    <row r="121" spans="2:6" ht="19.2" hidden="1">
      <c r="B121" s="133" t="s">
        <v>577</v>
      </c>
      <c r="C121" s="134" t="s">
        <v>581</v>
      </c>
      <c r="D121" s="134"/>
      <c r="E121" s="134"/>
      <c r="F121" s="160"/>
    </row>
    <row r="122" spans="2:6" ht="19.2" hidden="1">
      <c r="B122" s="133" t="s">
        <v>577</v>
      </c>
      <c r="C122" s="134" t="s">
        <v>494</v>
      </c>
      <c r="D122" s="134"/>
      <c r="E122" s="134"/>
      <c r="F122" s="160"/>
    </row>
    <row r="123" spans="2:6" ht="19.2" hidden="1">
      <c r="B123" s="140" t="s">
        <v>577</v>
      </c>
      <c r="C123" s="136" t="s">
        <v>582</v>
      </c>
      <c r="D123" s="136"/>
      <c r="E123" s="136"/>
      <c r="F123" s="160"/>
    </row>
    <row r="124" spans="2:6" ht="19.2" hidden="1">
      <c r="B124" s="133" t="s">
        <v>583</v>
      </c>
      <c r="C124" s="134" t="s">
        <v>477</v>
      </c>
      <c r="D124" s="134"/>
      <c r="E124" s="134"/>
      <c r="F124" s="160"/>
    </row>
    <row r="125" spans="2:6" ht="38.4" hidden="1">
      <c r="B125" s="133" t="s">
        <v>583</v>
      </c>
      <c r="C125" s="134" t="s">
        <v>584</v>
      </c>
      <c r="D125" s="134"/>
      <c r="E125" s="134"/>
      <c r="F125" s="160"/>
    </row>
    <row r="126" spans="2:6" ht="57.6" hidden="1">
      <c r="B126" s="140" t="s">
        <v>583</v>
      </c>
      <c r="C126" s="136" t="s">
        <v>585</v>
      </c>
      <c r="D126" s="136"/>
      <c r="E126" s="136"/>
      <c r="F126" s="160"/>
    </row>
    <row r="127" spans="2:6" ht="38.4" hidden="1">
      <c r="B127" s="140" t="s">
        <v>583</v>
      </c>
      <c r="C127" s="136" t="s">
        <v>586</v>
      </c>
      <c r="D127" s="136"/>
      <c r="E127" s="136"/>
      <c r="F127" s="160"/>
    </row>
    <row r="128" spans="2:6" ht="19.2" hidden="1">
      <c r="B128" s="140" t="s">
        <v>583</v>
      </c>
      <c r="C128" s="136" t="s">
        <v>587</v>
      </c>
      <c r="D128" s="136"/>
      <c r="E128" s="136"/>
      <c r="F128" s="160"/>
    </row>
    <row r="129" spans="2:6" ht="19.2" hidden="1">
      <c r="B129" s="140" t="s">
        <v>583</v>
      </c>
      <c r="C129" s="136" t="s">
        <v>588</v>
      </c>
      <c r="D129" s="136"/>
      <c r="E129" s="136"/>
      <c r="F129" s="160"/>
    </row>
    <row r="130" spans="2:6" ht="19.2" hidden="1">
      <c r="B130" s="140" t="s">
        <v>583</v>
      </c>
      <c r="C130" s="136" t="s">
        <v>589</v>
      </c>
      <c r="D130" s="136"/>
      <c r="E130" s="136"/>
      <c r="F130" s="160"/>
    </row>
    <row r="131" spans="2:6" ht="19.2" hidden="1">
      <c r="B131" s="140" t="s">
        <v>583</v>
      </c>
      <c r="C131" s="136" t="s">
        <v>590</v>
      </c>
      <c r="D131" s="136"/>
      <c r="E131" s="136"/>
      <c r="F131" s="160"/>
    </row>
    <row r="132" spans="2:6" ht="19.2" hidden="1">
      <c r="B132" s="140" t="s">
        <v>583</v>
      </c>
      <c r="C132" s="136" t="s">
        <v>591</v>
      </c>
      <c r="D132" s="136"/>
      <c r="E132" s="136"/>
      <c r="F132" s="160"/>
    </row>
    <row r="133" spans="2:6" ht="76.8" hidden="1">
      <c r="B133" s="140" t="s">
        <v>583</v>
      </c>
      <c r="C133" s="136" t="s">
        <v>592</v>
      </c>
      <c r="D133" s="136"/>
      <c r="E133" s="136"/>
      <c r="F133" s="160"/>
    </row>
    <row r="134" spans="2:6" ht="38.4" hidden="1">
      <c r="B134" s="140" t="s">
        <v>583</v>
      </c>
      <c r="C134" s="136" t="s">
        <v>593</v>
      </c>
      <c r="D134" s="136"/>
      <c r="E134" s="136"/>
      <c r="F134" s="160"/>
    </row>
    <row r="135" spans="2:6" ht="57.6" hidden="1">
      <c r="B135" s="140" t="s">
        <v>583</v>
      </c>
      <c r="C135" s="136" t="s">
        <v>594</v>
      </c>
      <c r="D135" s="136"/>
      <c r="E135" s="136"/>
      <c r="F135" s="160"/>
    </row>
    <row r="136" spans="2:6" ht="57.6" hidden="1">
      <c r="B136" s="140" t="s">
        <v>583</v>
      </c>
      <c r="C136" s="136" t="s">
        <v>595</v>
      </c>
      <c r="D136" s="136"/>
      <c r="E136" s="136"/>
      <c r="F136" s="160"/>
    </row>
    <row r="137" spans="2:6" ht="19.2" hidden="1">
      <c r="B137" s="133" t="s">
        <v>583</v>
      </c>
      <c r="C137" s="134" t="s">
        <v>484</v>
      </c>
      <c r="D137" s="134"/>
      <c r="E137" s="134"/>
      <c r="F137" s="160"/>
    </row>
    <row r="138" spans="2:6" ht="19.2" hidden="1">
      <c r="B138" s="133" t="s">
        <v>583</v>
      </c>
      <c r="C138" s="134" t="s">
        <v>596</v>
      </c>
      <c r="D138" s="134"/>
      <c r="E138" s="134"/>
      <c r="F138" s="160"/>
    </row>
    <row r="139" spans="2:6" ht="19.2" hidden="1">
      <c r="B139" s="140" t="s">
        <v>583</v>
      </c>
      <c r="C139" s="136" t="s">
        <v>597</v>
      </c>
      <c r="D139" s="136"/>
      <c r="E139" s="136"/>
      <c r="F139" s="160"/>
    </row>
    <row r="140" spans="2:6" ht="19.2" hidden="1">
      <c r="B140" s="133" t="s">
        <v>583</v>
      </c>
      <c r="C140" s="134" t="s">
        <v>572</v>
      </c>
      <c r="D140" s="134"/>
      <c r="E140" s="134"/>
      <c r="F140" s="160"/>
    </row>
    <row r="141" spans="2:6" ht="38.4" hidden="1">
      <c r="B141" s="140" t="s">
        <v>583</v>
      </c>
      <c r="C141" s="141" t="s">
        <v>598</v>
      </c>
      <c r="D141" s="141"/>
      <c r="E141" s="141"/>
      <c r="F141" s="160"/>
    </row>
    <row r="142" spans="2:6" ht="19.2" hidden="1">
      <c r="B142" s="151" t="s">
        <v>583</v>
      </c>
      <c r="C142" s="143" t="s">
        <v>522</v>
      </c>
      <c r="D142" s="143"/>
      <c r="E142" s="143"/>
      <c r="F142" s="160"/>
    </row>
    <row r="143" spans="2:6" ht="19.2" hidden="1">
      <c r="B143" s="149" t="s">
        <v>583</v>
      </c>
      <c r="C143" s="152" t="s">
        <v>599</v>
      </c>
      <c r="D143" s="153"/>
      <c r="E143" s="154"/>
      <c r="F143" s="160"/>
    </row>
    <row r="144" spans="2:6" ht="19.2" hidden="1">
      <c r="B144" s="151" t="s">
        <v>583</v>
      </c>
      <c r="C144" s="143" t="s">
        <v>494</v>
      </c>
      <c r="D144" s="143"/>
      <c r="E144" s="143"/>
      <c r="F144" s="160"/>
    </row>
    <row r="145" spans="2:6" ht="19.2" hidden="1">
      <c r="B145" s="149" t="s">
        <v>583</v>
      </c>
      <c r="C145" s="152" t="s">
        <v>600</v>
      </c>
      <c r="D145" s="153"/>
      <c r="E145" s="154"/>
      <c r="F145" s="160"/>
    </row>
    <row r="146" spans="2:6" ht="19.2" hidden="1">
      <c r="B146" s="151" t="s">
        <v>601</v>
      </c>
      <c r="C146" s="143" t="s">
        <v>477</v>
      </c>
      <c r="D146" s="143"/>
      <c r="E146" s="143"/>
      <c r="F146" s="160"/>
    </row>
    <row r="147" spans="2:6" ht="38.4" hidden="1">
      <c r="B147" s="151" t="s">
        <v>601</v>
      </c>
      <c r="C147" s="143" t="s">
        <v>602</v>
      </c>
      <c r="D147" s="143"/>
      <c r="E147" s="143"/>
      <c r="F147" s="160"/>
    </row>
    <row r="148" spans="2:6" ht="19.2" hidden="1">
      <c r="B148" s="149" t="s">
        <v>601</v>
      </c>
      <c r="C148" s="152" t="s">
        <v>603</v>
      </c>
      <c r="D148" s="153"/>
      <c r="E148" s="154"/>
      <c r="F148" s="160"/>
    </row>
    <row r="149" spans="2:6" ht="19.2" hidden="1">
      <c r="B149" s="151" t="s">
        <v>601</v>
      </c>
      <c r="C149" s="143" t="s">
        <v>484</v>
      </c>
      <c r="D149" s="143"/>
      <c r="E149" s="143"/>
      <c r="F149" s="160"/>
    </row>
    <row r="150" spans="2:6" ht="19.2" hidden="1">
      <c r="B150" s="151" t="s">
        <v>601</v>
      </c>
      <c r="C150" s="143" t="s">
        <v>485</v>
      </c>
      <c r="D150" s="143"/>
      <c r="E150" s="143"/>
      <c r="F150" s="160"/>
    </row>
    <row r="151" spans="2:6" ht="19.2" hidden="1">
      <c r="B151" s="151" t="s">
        <v>601</v>
      </c>
      <c r="C151" s="143" t="s">
        <v>581</v>
      </c>
      <c r="D151" s="143"/>
      <c r="E151" s="143"/>
      <c r="F151" s="160"/>
    </row>
    <row r="152" spans="2:6" ht="19.2" hidden="1">
      <c r="B152" s="151" t="s">
        <v>601</v>
      </c>
      <c r="C152" s="143" t="s">
        <v>494</v>
      </c>
      <c r="D152" s="143"/>
      <c r="E152" s="143"/>
      <c r="F152" s="160"/>
    </row>
    <row r="153" spans="2:6" ht="19.2" hidden="1">
      <c r="B153" s="149" t="s">
        <v>601</v>
      </c>
      <c r="C153" s="152" t="s">
        <v>604</v>
      </c>
      <c r="D153" s="153"/>
      <c r="E153" s="154"/>
      <c r="F153" s="160"/>
    </row>
    <row r="154" spans="2:6" ht="19.2" hidden="1">
      <c r="B154" s="151" t="s">
        <v>605</v>
      </c>
      <c r="C154" s="143" t="s">
        <v>477</v>
      </c>
      <c r="D154" s="143"/>
      <c r="E154" s="143"/>
      <c r="F154" s="160"/>
    </row>
    <row r="155" spans="2:6" ht="38.4" hidden="1">
      <c r="B155" s="151" t="s">
        <v>605</v>
      </c>
      <c r="C155" s="143" t="s">
        <v>606</v>
      </c>
      <c r="D155" s="143"/>
      <c r="E155" s="143"/>
      <c r="F155" s="160"/>
    </row>
    <row r="156" spans="2:6" ht="19.2" hidden="1">
      <c r="B156" s="149" t="s">
        <v>605</v>
      </c>
      <c r="C156" s="152" t="s">
        <v>607</v>
      </c>
      <c r="D156" s="153"/>
      <c r="E156" s="154"/>
      <c r="F156" s="160"/>
    </row>
    <row r="157" spans="2:6" ht="19.2" hidden="1">
      <c r="B157" s="151" t="s">
        <v>605</v>
      </c>
      <c r="C157" s="143" t="s">
        <v>484</v>
      </c>
      <c r="D157" s="143"/>
      <c r="E157" s="143"/>
      <c r="F157" s="160"/>
    </row>
    <row r="158" spans="2:6" ht="19.2" hidden="1">
      <c r="B158" s="151" t="s">
        <v>605</v>
      </c>
      <c r="C158" s="143" t="s">
        <v>485</v>
      </c>
      <c r="D158" s="143"/>
      <c r="E158" s="143"/>
      <c r="F158" s="160"/>
    </row>
    <row r="159" spans="2:6" ht="19.2" hidden="1">
      <c r="B159" s="151" t="s">
        <v>605</v>
      </c>
      <c r="C159" s="143" t="s">
        <v>581</v>
      </c>
      <c r="D159" s="143"/>
      <c r="E159" s="143"/>
      <c r="F159" s="160"/>
    </row>
    <row r="160" spans="2:6" ht="19.2" hidden="1">
      <c r="B160" s="151" t="s">
        <v>605</v>
      </c>
      <c r="C160" s="143" t="s">
        <v>494</v>
      </c>
      <c r="D160" s="143"/>
      <c r="E160" s="143"/>
      <c r="F160" s="160"/>
    </row>
    <row r="161" spans="2:6" ht="19.2" hidden="1">
      <c r="B161" s="155" t="s">
        <v>605</v>
      </c>
      <c r="C161" s="156" t="s">
        <v>608</v>
      </c>
      <c r="D161" s="157"/>
      <c r="E161" s="158"/>
      <c r="F161" s="160"/>
    </row>
    <row r="162" spans="2:6" s="159" customFormat="1" ht="14.4">
      <c r="B162" s="160"/>
      <c r="C162" s="162"/>
      <c r="D162" s="160"/>
      <c r="E162" s="160"/>
      <c r="F162" s="160"/>
    </row>
    <row r="163" spans="2:6" s="159" customFormat="1" ht="14.4">
      <c r="B163" s="160"/>
      <c r="C163" s="162"/>
      <c r="D163" s="160"/>
      <c r="E163" s="160"/>
      <c r="F163" s="160"/>
    </row>
    <row r="164" spans="2:6" s="159" customFormat="1" ht="14.4">
      <c r="B164" s="160"/>
      <c r="C164" s="163"/>
      <c r="D164" s="164"/>
      <c r="E164" s="160"/>
      <c r="F164" s="160"/>
    </row>
    <row r="165" spans="2:6" s="159" customFormat="1" ht="14.4">
      <c r="B165" s="160"/>
      <c r="C165" s="163"/>
      <c r="D165" s="164"/>
      <c r="E165" s="160"/>
      <c r="F165" s="160"/>
    </row>
    <row r="166" spans="2:6" s="159" customFormat="1" ht="14.4">
      <c r="B166" s="160"/>
      <c r="C166" s="163"/>
      <c r="D166" s="164"/>
      <c r="E166" s="160"/>
      <c r="F166" s="160"/>
    </row>
    <row r="167" spans="2:6" ht="14.4" hidden="1">
      <c r="B167" s="72"/>
      <c r="C167" s="84"/>
      <c r="D167" s="72"/>
      <c r="E167" s="72"/>
      <c r="F167" s="160"/>
    </row>
    <row r="168" spans="2:6" ht="14.4" hidden="1">
      <c r="B168" s="72"/>
      <c r="C168" s="84"/>
      <c r="D168" s="72"/>
      <c r="E168" s="72"/>
      <c r="F168" s="160"/>
    </row>
    <row r="169" spans="2:6" ht="14.4" hidden="1">
      <c r="B169" s="72"/>
      <c r="C169" s="84"/>
      <c r="D169" s="72"/>
      <c r="E169" s="72"/>
      <c r="F169" s="160"/>
    </row>
    <row r="170" spans="2:6" ht="14.4" hidden="1">
      <c r="B170" s="72"/>
      <c r="C170" s="84"/>
      <c r="D170" s="72"/>
      <c r="E170" s="72"/>
      <c r="F170" s="160"/>
    </row>
    <row r="171" spans="2:6" ht="14.4" hidden="1">
      <c r="B171" s="72"/>
      <c r="C171" s="84"/>
      <c r="D171" s="72"/>
      <c r="E171" s="72"/>
      <c r="F171" s="160"/>
    </row>
    <row r="172" spans="2:6" ht="14.4" hidden="1">
      <c r="B172" s="72"/>
      <c r="C172" s="84"/>
      <c r="D172" s="72"/>
      <c r="E172" s="72"/>
      <c r="F172" s="160"/>
    </row>
    <row r="173" spans="2:6" ht="14.4" hidden="1">
      <c r="B173" s="72"/>
      <c r="C173" s="84"/>
      <c r="D173" s="72"/>
      <c r="E173" s="72"/>
      <c r="F173" s="160"/>
    </row>
    <row r="174" spans="2:6" ht="14.4" hidden="1">
      <c r="B174" s="72"/>
      <c r="C174" s="84"/>
      <c r="D174" s="72"/>
      <c r="E174" s="72"/>
      <c r="F174" s="160"/>
    </row>
    <row r="175" spans="2:6" ht="14.4" hidden="1">
      <c r="B175" s="72"/>
      <c r="C175" s="84"/>
      <c r="D175" s="72"/>
      <c r="E175" s="72"/>
      <c r="F175" s="160"/>
    </row>
    <row r="176" spans="2:6" ht="14.4" hidden="1">
      <c r="B176" s="72"/>
      <c r="C176" s="84"/>
      <c r="D176" s="72"/>
      <c r="E176" s="72"/>
      <c r="F176" s="160"/>
    </row>
    <row r="177" spans="2:6" ht="14.4" hidden="1">
      <c r="B177" s="72"/>
      <c r="C177" s="84"/>
      <c r="D177" s="72"/>
      <c r="E177" s="72"/>
      <c r="F177" s="160"/>
    </row>
    <row r="178" spans="2:6" ht="14.4" hidden="1">
      <c r="B178" s="72"/>
      <c r="C178" s="84"/>
      <c r="D178" s="72"/>
      <c r="E178" s="72"/>
      <c r="F178" s="160"/>
    </row>
    <row r="179" spans="2:6" ht="14.4" hidden="1">
      <c r="B179" s="72"/>
      <c r="C179" s="84"/>
      <c r="D179" s="72"/>
      <c r="E179" s="72"/>
      <c r="F179" s="160"/>
    </row>
    <row r="180" spans="2:6" ht="14.4" hidden="1">
      <c r="B180" s="72"/>
      <c r="C180" s="84"/>
      <c r="D180" s="72"/>
      <c r="E180" s="72"/>
      <c r="F180" s="160"/>
    </row>
    <row r="181" spans="2:6" ht="14.4" hidden="1">
      <c r="B181" s="72"/>
      <c r="C181" s="84"/>
      <c r="D181" s="72"/>
      <c r="E181" s="72"/>
      <c r="F181" s="160"/>
    </row>
    <row r="182" spans="2:6" ht="14.4" hidden="1">
      <c r="B182" s="72"/>
      <c r="C182" s="84"/>
      <c r="D182" s="72"/>
      <c r="E182" s="72"/>
      <c r="F182" s="160"/>
    </row>
    <row r="183" spans="2:6" ht="14.4" hidden="1">
      <c r="B183" s="72"/>
      <c r="C183" s="84"/>
      <c r="D183" s="72"/>
      <c r="E183" s="72"/>
      <c r="F183" s="160"/>
    </row>
    <row r="184" spans="2:6" ht="14.4" hidden="1">
      <c r="B184" s="72"/>
      <c r="C184" s="84"/>
      <c r="D184" s="72"/>
      <c r="E184" s="72"/>
      <c r="F184" s="160"/>
    </row>
    <row r="185" spans="2:6" ht="14.4" hidden="1">
      <c r="B185" s="72"/>
      <c r="C185" s="84"/>
      <c r="D185" s="72"/>
      <c r="E185" s="72"/>
      <c r="F185" s="160"/>
    </row>
    <row r="186" spans="2:6" ht="14.4" hidden="1">
      <c r="B186" s="72"/>
      <c r="C186" s="84"/>
      <c r="D186" s="72"/>
      <c r="E186" s="72"/>
      <c r="F186" s="160"/>
    </row>
    <row r="187" spans="2:6" ht="14.4" hidden="1">
      <c r="B187" s="72"/>
      <c r="C187" s="84"/>
      <c r="D187" s="72"/>
      <c r="E187" s="72"/>
      <c r="F187" s="160"/>
    </row>
    <row r="188" spans="2:6" ht="14.4" hidden="1">
      <c r="B188" s="72"/>
      <c r="C188" s="84"/>
      <c r="D188" s="72"/>
      <c r="E188" s="72"/>
      <c r="F188" s="160"/>
    </row>
    <row r="189" spans="2:6" ht="14.4" hidden="1">
      <c r="B189" s="72"/>
      <c r="C189" s="84"/>
      <c r="D189" s="72"/>
      <c r="E189" s="72"/>
      <c r="F189" s="160"/>
    </row>
    <row r="190" spans="2:6" ht="14.4" hidden="1">
      <c r="B190" s="72"/>
      <c r="C190" s="84"/>
      <c r="D190" s="72"/>
      <c r="E190" s="72"/>
      <c r="F190" s="160"/>
    </row>
    <row r="191" spans="2:6" ht="14.4" hidden="1">
      <c r="B191" s="72"/>
      <c r="C191" s="84"/>
      <c r="D191" s="72"/>
      <c r="E191" s="72"/>
      <c r="F191" s="160"/>
    </row>
    <row r="192" spans="2:6" ht="14.4" hidden="1">
      <c r="B192" s="72"/>
      <c r="C192" s="84"/>
      <c r="D192" s="72"/>
      <c r="E192" s="72"/>
      <c r="F192" s="160"/>
    </row>
    <row r="193" spans="2:6" ht="14.4" hidden="1">
      <c r="B193" s="72"/>
      <c r="C193" s="84"/>
      <c r="D193" s="72"/>
      <c r="E193" s="72"/>
      <c r="F193" s="160"/>
    </row>
    <row r="194" spans="2:6" ht="14.4" hidden="1">
      <c r="B194" s="72"/>
      <c r="C194" s="84"/>
      <c r="D194" s="72"/>
      <c r="E194" s="72"/>
      <c r="F194" s="160"/>
    </row>
    <row r="195" spans="2:6" ht="14.4" hidden="1">
      <c r="B195" s="72"/>
      <c r="C195" s="84"/>
      <c r="D195" s="72"/>
      <c r="E195" s="72"/>
      <c r="F195" s="160"/>
    </row>
    <row r="196" spans="2:6" ht="14.4" hidden="1">
      <c r="B196" s="72"/>
      <c r="C196" s="84"/>
      <c r="D196" s="72"/>
      <c r="E196" s="72"/>
      <c r="F196" s="160"/>
    </row>
    <row r="197" spans="2:6" ht="14.4" hidden="1">
      <c r="B197" s="72"/>
      <c r="C197" s="84"/>
      <c r="D197" s="72"/>
      <c r="E197" s="72"/>
      <c r="F197" s="160"/>
    </row>
    <row r="198" spans="2:6" ht="14.4" hidden="1">
      <c r="B198" s="72"/>
      <c r="C198" s="84"/>
      <c r="D198" s="72"/>
      <c r="E198" s="72"/>
      <c r="F198" s="160"/>
    </row>
    <row r="199" spans="2:6" ht="14.4" hidden="1">
      <c r="B199" s="72"/>
      <c r="C199" s="84"/>
      <c r="D199" s="72"/>
      <c r="E199" s="72"/>
      <c r="F199" s="160"/>
    </row>
    <row r="200" spans="2:6" ht="14.4" hidden="1">
      <c r="B200" s="72"/>
      <c r="C200" s="84"/>
      <c r="D200" s="72"/>
      <c r="E200" s="72"/>
      <c r="F200" s="160"/>
    </row>
    <row r="201" spans="2:6" ht="14.4" hidden="1">
      <c r="B201" s="72"/>
      <c r="C201" s="84"/>
      <c r="D201" s="72"/>
      <c r="E201" s="72"/>
      <c r="F201" s="160"/>
    </row>
    <row r="202" spans="2:6" ht="14.4" hidden="1">
      <c r="B202" s="72"/>
      <c r="C202" s="84"/>
      <c r="D202" s="72"/>
      <c r="E202" s="72"/>
      <c r="F202" s="160"/>
    </row>
    <row r="203" spans="2:6" ht="14.4" hidden="1">
      <c r="B203" s="72"/>
      <c r="C203" s="84"/>
      <c r="D203" s="72"/>
      <c r="E203" s="72"/>
      <c r="F203" s="160"/>
    </row>
    <row r="204" spans="2:6" ht="14.4" hidden="1">
      <c r="B204" s="72"/>
      <c r="C204" s="84"/>
      <c r="D204" s="72"/>
      <c r="E204" s="72"/>
      <c r="F204" s="160"/>
    </row>
    <row r="205" spans="2:6" ht="14.4" hidden="1">
      <c r="B205" s="72"/>
      <c r="C205" s="84"/>
      <c r="D205" s="72"/>
      <c r="E205" s="72"/>
      <c r="F205" s="160"/>
    </row>
    <row r="206" spans="2:6" ht="14.4" hidden="1">
      <c r="B206" s="72"/>
      <c r="C206" s="84"/>
      <c r="D206" s="72"/>
      <c r="E206" s="72"/>
      <c r="F206" s="160"/>
    </row>
    <row r="207" spans="2:6" ht="14.4" hidden="1">
      <c r="B207" s="72"/>
      <c r="C207" s="84"/>
      <c r="D207" s="72"/>
      <c r="E207" s="72"/>
      <c r="F207" s="160"/>
    </row>
    <row r="208" spans="2:6" ht="14.4" hidden="1">
      <c r="B208" s="72"/>
      <c r="C208" s="84"/>
      <c r="D208" s="72"/>
      <c r="E208" s="72"/>
      <c r="F208" s="160"/>
    </row>
    <row r="209" spans="2:6" ht="14.4" hidden="1">
      <c r="B209" s="72"/>
      <c r="C209" s="84"/>
      <c r="D209" s="72"/>
      <c r="E209" s="72"/>
      <c r="F209" s="160"/>
    </row>
    <row r="210" spans="2:6" ht="14.4" hidden="1">
      <c r="B210" s="72"/>
      <c r="C210" s="84"/>
      <c r="D210" s="72"/>
      <c r="E210" s="72"/>
      <c r="F210" s="160"/>
    </row>
    <row r="211" spans="2:6" ht="14.4" hidden="1">
      <c r="B211" s="72"/>
      <c r="C211" s="84"/>
      <c r="D211" s="72"/>
      <c r="E211" s="72"/>
      <c r="F211" s="160"/>
    </row>
    <row r="212" spans="2:6" ht="14.4" hidden="1">
      <c r="B212" s="72"/>
      <c r="C212" s="84"/>
      <c r="D212" s="72"/>
      <c r="E212" s="72"/>
      <c r="F212" s="160"/>
    </row>
    <row r="213" spans="2:6" ht="14.4" hidden="1">
      <c r="B213" s="72"/>
      <c r="C213" s="84"/>
      <c r="D213" s="72"/>
      <c r="E213" s="72"/>
      <c r="F213" s="160"/>
    </row>
    <row r="214" spans="2:6" ht="14.4" hidden="1">
      <c r="B214" s="72"/>
      <c r="C214" s="84"/>
      <c r="D214" s="72"/>
      <c r="E214" s="72"/>
      <c r="F214" s="160"/>
    </row>
    <row r="215" spans="2:6" ht="14.4" hidden="1">
      <c r="B215" s="72"/>
      <c r="C215" s="84"/>
      <c r="D215" s="72"/>
      <c r="E215" s="72"/>
      <c r="F215" s="160"/>
    </row>
    <row r="216" spans="2:6" ht="14.4" hidden="1">
      <c r="B216" s="72"/>
      <c r="C216" s="84"/>
      <c r="D216" s="72"/>
      <c r="E216" s="72"/>
      <c r="F216" s="160"/>
    </row>
    <row r="217" spans="2:6" ht="14.4" hidden="1">
      <c r="B217" s="72"/>
      <c r="C217" s="84"/>
      <c r="D217" s="72"/>
      <c r="E217" s="72"/>
      <c r="F217" s="160"/>
    </row>
    <row r="218" spans="2:6" ht="14.4" hidden="1">
      <c r="B218" s="72"/>
      <c r="C218" s="84"/>
      <c r="D218" s="72"/>
      <c r="E218" s="72"/>
      <c r="F218" s="160"/>
    </row>
    <row r="219" spans="2:6" ht="14.4" hidden="1">
      <c r="B219" s="72"/>
      <c r="C219" s="84"/>
      <c r="D219" s="72"/>
      <c r="E219" s="72"/>
      <c r="F219" s="160"/>
    </row>
    <row r="220" spans="2:6" ht="14.4" hidden="1">
      <c r="B220" s="72"/>
      <c r="C220" s="84"/>
      <c r="D220" s="72"/>
      <c r="E220" s="72"/>
      <c r="F220" s="160"/>
    </row>
    <row r="221" spans="2:6" ht="14.4" hidden="1">
      <c r="B221" s="72"/>
      <c r="C221" s="84"/>
      <c r="D221" s="72"/>
      <c r="E221" s="72"/>
      <c r="F221" s="160"/>
    </row>
    <row r="222" spans="2:6" ht="14.4" hidden="1">
      <c r="B222" s="72"/>
      <c r="C222" s="84"/>
      <c r="D222" s="72"/>
      <c r="E222" s="72"/>
      <c r="F222" s="160"/>
    </row>
    <row r="223" spans="2:6" ht="14.4" hidden="1">
      <c r="B223" s="72"/>
      <c r="C223" s="84"/>
      <c r="D223" s="72"/>
      <c r="E223" s="72"/>
      <c r="F223" s="160"/>
    </row>
    <row r="224" spans="2:6" ht="14.4" hidden="1">
      <c r="B224" s="72"/>
      <c r="C224" s="84"/>
      <c r="D224" s="72"/>
      <c r="E224" s="72"/>
      <c r="F224" s="160"/>
    </row>
    <row r="225" spans="2:6" ht="14.4" hidden="1">
      <c r="B225" s="72"/>
      <c r="C225" s="84"/>
      <c r="D225" s="72"/>
      <c r="E225" s="72"/>
      <c r="F225" s="160"/>
    </row>
    <row r="226" spans="2:6" ht="14.4" hidden="1">
      <c r="B226" s="72"/>
      <c r="C226" s="84"/>
      <c r="D226" s="72"/>
      <c r="E226" s="72"/>
      <c r="F226" s="160"/>
    </row>
    <row r="227" spans="2:6" ht="14.4" hidden="1">
      <c r="B227" s="72"/>
      <c r="C227" s="84"/>
      <c r="D227" s="72"/>
      <c r="E227" s="72"/>
      <c r="F227" s="160"/>
    </row>
    <row r="228" spans="2:6" ht="14.4" hidden="1">
      <c r="B228" s="72"/>
      <c r="C228" s="84"/>
      <c r="D228" s="72"/>
      <c r="E228" s="72"/>
      <c r="F228" s="160"/>
    </row>
    <row r="229" spans="2:6" ht="14.4" hidden="1">
      <c r="B229" s="72"/>
      <c r="C229" s="84"/>
      <c r="D229" s="72"/>
      <c r="E229" s="72"/>
      <c r="F229" s="160"/>
    </row>
    <row r="230" spans="2:6" ht="14.4" hidden="1">
      <c r="B230" s="72"/>
      <c r="C230" s="84"/>
      <c r="D230" s="72"/>
      <c r="E230" s="72"/>
      <c r="F230" s="160"/>
    </row>
    <row r="231" spans="2:6" ht="14.4" hidden="1">
      <c r="B231" s="72"/>
      <c r="C231" s="84"/>
      <c r="D231" s="72"/>
      <c r="E231" s="72"/>
      <c r="F231" s="160"/>
    </row>
    <row r="232" spans="2:6" ht="14.4" hidden="1">
      <c r="B232" s="72"/>
      <c r="C232" s="84"/>
      <c r="D232" s="72"/>
      <c r="E232" s="72"/>
      <c r="F232" s="160"/>
    </row>
    <row r="233" spans="2:6" ht="14.4" hidden="1">
      <c r="B233" s="72"/>
      <c r="C233" s="84"/>
      <c r="D233" s="72"/>
      <c r="E233" s="72"/>
      <c r="F233" s="160"/>
    </row>
    <row r="234" spans="2:6" ht="14.4" hidden="1">
      <c r="B234" s="72"/>
      <c r="C234" s="84"/>
      <c r="D234" s="72"/>
      <c r="E234" s="72"/>
      <c r="F234" s="160"/>
    </row>
    <row r="235" spans="2:6" ht="14.4" hidden="1">
      <c r="B235" s="72"/>
      <c r="C235" s="84"/>
      <c r="D235" s="72"/>
      <c r="E235" s="72"/>
      <c r="F235" s="160"/>
    </row>
    <row r="236" spans="2:6" ht="14.4" hidden="1">
      <c r="B236" s="72"/>
      <c r="C236" s="84"/>
      <c r="D236" s="72"/>
      <c r="E236" s="72"/>
      <c r="F236" s="160"/>
    </row>
    <row r="237" spans="2:6" ht="14.4" hidden="1">
      <c r="B237" s="72"/>
      <c r="C237" s="84"/>
      <c r="D237" s="72"/>
      <c r="E237" s="72"/>
      <c r="F237" s="160"/>
    </row>
    <row r="238" spans="2:6" ht="14.4" hidden="1">
      <c r="B238" s="72"/>
      <c r="C238" s="84"/>
      <c r="D238" s="72"/>
      <c r="E238" s="72"/>
      <c r="F238" s="160"/>
    </row>
    <row r="239" spans="2:6" ht="14.4" hidden="1">
      <c r="B239" s="72"/>
      <c r="C239" s="84"/>
      <c r="D239" s="72"/>
      <c r="E239" s="72"/>
      <c r="F239" s="160"/>
    </row>
    <row r="240" spans="2:6" ht="14.4" hidden="1">
      <c r="B240" s="72"/>
      <c r="C240" s="84"/>
      <c r="D240" s="72"/>
      <c r="E240" s="72"/>
      <c r="F240" s="160"/>
    </row>
    <row r="241" spans="2:6" ht="14.4" hidden="1">
      <c r="B241" s="72"/>
      <c r="C241" s="84"/>
      <c r="D241" s="72"/>
      <c r="E241" s="72"/>
      <c r="F241" s="160"/>
    </row>
    <row r="242" spans="2:6" ht="14.4" hidden="1">
      <c r="B242" s="72"/>
      <c r="C242" s="84"/>
      <c r="D242" s="72"/>
      <c r="E242" s="72"/>
      <c r="F242" s="160"/>
    </row>
    <row r="243" spans="2:6" ht="14.4" hidden="1">
      <c r="B243" s="72"/>
      <c r="C243" s="84"/>
      <c r="D243" s="72"/>
      <c r="E243" s="72"/>
      <c r="F243" s="160"/>
    </row>
    <row r="244" spans="2:6" ht="14.4" hidden="1">
      <c r="B244" s="72"/>
      <c r="C244" s="84"/>
      <c r="D244" s="72"/>
      <c r="E244" s="72"/>
      <c r="F244" s="160"/>
    </row>
    <row r="245" spans="2:6" ht="14.4" hidden="1">
      <c r="B245" s="72"/>
      <c r="C245" s="84"/>
      <c r="D245" s="72"/>
      <c r="E245" s="72"/>
      <c r="F245" s="160"/>
    </row>
    <row r="246" spans="2:6" ht="14.4" hidden="1">
      <c r="B246" s="72"/>
      <c r="C246" s="84"/>
      <c r="D246" s="72"/>
      <c r="E246" s="72"/>
      <c r="F246" s="160"/>
    </row>
    <row r="247" spans="2:6" ht="14.4" hidden="1">
      <c r="B247" s="72"/>
      <c r="C247" s="84"/>
      <c r="D247" s="72"/>
      <c r="E247" s="72"/>
      <c r="F247" s="160"/>
    </row>
    <row r="248" spans="2:6" ht="14.4" hidden="1">
      <c r="B248" s="72"/>
      <c r="C248" s="84"/>
      <c r="D248" s="72"/>
      <c r="E248" s="72"/>
      <c r="F248" s="160"/>
    </row>
    <row r="249" spans="2:6" ht="14.4" hidden="1">
      <c r="B249" s="72"/>
      <c r="C249" s="84"/>
      <c r="D249" s="72"/>
      <c r="E249" s="72"/>
      <c r="F249" s="160"/>
    </row>
    <row r="250" spans="2:6" ht="14.4" hidden="1">
      <c r="B250" s="72"/>
      <c r="C250" s="84"/>
      <c r="D250" s="72"/>
      <c r="E250" s="72"/>
      <c r="F250" s="160"/>
    </row>
    <row r="251" spans="2:6" ht="14.4" hidden="1">
      <c r="B251" s="72"/>
      <c r="C251" s="84"/>
      <c r="D251" s="72"/>
      <c r="E251" s="72"/>
      <c r="F251" s="160"/>
    </row>
    <row r="252" spans="2:6" ht="14.4" hidden="1">
      <c r="B252" s="72"/>
      <c r="C252" s="84"/>
      <c r="D252" s="72"/>
      <c r="E252" s="72"/>
      <c r="F252" s="160"/>
    </row>
    <row r="253" spans="2:6" ht="14.4" hidden="1">
      <c r="B253" s="72"/>
      <c r="C253" s="84"/>
      <c r="D253" s="72"/>
      <c r="E253" s="72"/>
      <c r="F253" s="160"/>
    </row>
    <row r="254" spans="2:6" ht="14.4" hidden="1">
      <c r="B254" s="72"/>
      <c r="C254" s="84"/>
      <c r="D254" s="72"/>
      <c r="E254" s="72"/>
      <c r="F254" s="160"/>
    </row>
    <row r="255" spans="2:6" ht="14.4" hidden="1">
      <c r="B255" s="72"/>
      <c r="C255" s="84"/>
      <c r="D255" s="72"/>
      <c r="E255" s="72"/>
      <c r="F255" s="160"/>
    </row>
    <row r="256" spans="2:6" ht="14.4" hidden="1">
      <c r="B256" s="72"/>
      <c r="C256" s="84"/>
      <c r="D256" s="72"/>
      <c r="E256" s="72"/>
      <c r="F256" s="160"/>
    </row>
    <row r="257" spans="2:6" ht="14.4" hidden="1">
      <c r="B257" s="72"/>
      <c r="C257" s="84"/>
      <c r="D257" s="72"/>
      <c r="E257" s="72"/>
      <c r="F257" s="160"/>
    </row>
    <row r="258" spans="2:6" ht="14.4" hidden="1">
      <c r="B258" s="72"/>
      <c r="C258" s="84"/>
      <c r="D258" s="72"/>
      <c r="E258" s="72"/>
      <c r="F258" s="160"/>
    </row>
    <row r="259" spans="2:6" ht="14.4" hidden="1">
      <c r="B259" s="72"/>
      <c r="C259" s="84"/>
      <c r="D259" s="72"/>
      <c r="E259" s="72"/>
      <c r="F259" s="160"/>
    </row>
    <row r="260" spans="2:6" ht="14.4" hidden="1">
      <c r="B260" s="72"/>
      <c r="C260" s="84"/>
      <c r="D260" s="72"/>
      <c r="E260" s="72"/>
      <c r="F260" s="160"/>
    </row>
    <row r="261" spans="2:6" ht="14.4" hidden="1">
      <c r="B261" s="72"/>
      <c r="C261" s="84"/>
      <c r="D261" s="72"/>
      <c r="E261" s="72"/>
      <c r="F261" s="160"/>
    </row>
    <row r="262" spans="2:6" ht="14.4" hidden="1">
      <c r="B262" s="72"/>
      <c r="C262" s="84"/>
      <c r="D262" s="72"/>
      <c r="E262" s="72"/>
      <c r="F262" s="160"/>
    </row>
    <row r="263" spans="2:6" ht="14.4" hidden="1">
      <c r="B263" s="72"/>
      <c r="C263" s="84"/>
      <c r="D263" s="72"/>
      <c r="E263" s="72"/>
      <c r="F263" s="160"/>
    </row>
    <row r="264" spans="2:6" ht="14.4" hidden="1">
      <c r="B264" s="72"/>
      <c r="C264" s="84"/>
      <c r="D264" s="72"/>
      <c r="E264" s="72"/>
      <c r="F264" s="160"/>
    </row>
    <row r="265" spans="2:6" ht="14.4" hidden="1">
      <c r="B265" s="72"/>
      <c r="C265" s="84"/>
      <c r="D265" s="72"/>
      <c r="E265" s="72"/>
      <c r="F265" s="160"/>
    </row>
    <row r="266" spans="2:6" ht="14.4" hidden="1">
      <c r="B266" s="72"/>
      <c r="C266" s="84"/>
      <c r="D266" s="72"/>
      <c r="E266" s="72"/>
      <c r="F266" s="160"/>
    </row>
    <row r="267" spans="2:6" ht="14.4" hidden="1">
      <c r="B267" s="72"/>
      <c r="C267" s="84"/>
      <c r="D267" s="72"/>
      <c r="E267" s="72"/>
      <c r="F267" s="160"/>
    </row>
    <row r="268" spans="2:6" ht="14.4" hidden="1">
      <c r="B268" s="72"/>
      <c r="C268" s="84"/>
      <c r="D268" s="72"/>
      <c r="E268" s="72"/>
      <c r="F268" s="160"/>
    </row>
    <row r="269" spans="2:6" ht="14.4" hidden="1">
      <c r="B269" s="72"/>
      <c r="C269" s="84"/>
      <c r="D269" s="72"/>
      <c r="E269" s="72"/>
      <c r="F269" s="160"/>
    </row>
    <row r="270" spans="2:6" ht="14.4" hidden="1">
      <c r="B270" s="72"/>
      <c r="C270" s="84"/>
      <c r="D270" s="72"/>
      <c r="E270" s="72"/>
      <c r="F270" s="160"/>
    </row>
    <row r="271" spans="2:6" ht="14.4" hidden="1">
      <c r="B271" s="72"/>
      <c r="C271" s="84"/>
      <c r="D271" s="72"/>
      <c r="E271" s="72"/>
      <c r="F271" s="160"/>
    </row>
    <row r="272" spans="2:6" ht="14.4" hidden="1">
      <c r="B272" s="72"/>
      <c r="C272" s="84"/>
      <c r="D272" s="72"/>
      <c r="E272" s="72"/>
      <c r="F272" s="160"/>
    </row>
    <row r="273" spans="2:6" ht="14.4" hidden="1">
      <c r="B273" s="72"/>
      <c r="C273" s="84"/>
      <c r="D273" s="72"/>
      <c r="E273" s="72"/>
      <c r="F273" s="160"/>
    </row>
    <row r="274" spans="2:6" ht="14.4" hidden="1">
      <c r="B274" s="72"/>
      <c r="C274" s="84"/>
      <c r="D274" s="72"/>
      <c r="E274" s="72"/>
      <c r="F274" s="160"/>
    </row>
    <row r="275" spans="2:6" ht="14.4" hidden="1">
      <c r="B275" s="72"/>
      <c r="C275" s="84"/>
      <c r="D275" s="72"/>
      <c r="E275" s="72"/>
      <c r="F275" s="160"/>
    </row>
    <row r="276" spans="2:6" ht="14.4" hidden="1">
      <c r="B276" s="72"/>
      <c r="C276" s="84"/>
      <c r="D276" s="72"/>
      <c r="E276" s="72"/>
      <c r="F276" s="160"/>
    </row>
    <row r="277" spans="2:6" ht="14.4" hidden="1">
      <c r="B277" s="72"/>
      <c r="C277" s="84"/>
      <c r="D277" s="72"/>
      <c r="E277" s="72"/>
      <c r="F277" s="160"/>
    </row>
    <row r="278" spans="2:6" ht="14.4" hidden="1">
      <c r="B278" s="72"/>
      <c r="C278" s="84"/>
      <c r="D278" s="72"/>
      <c r="E278" s="72"/>
      <c r="F278" s="160"/>
    </row>
    <row r="279" spans="2:6" ht="14.4" hidden="1">
      <c r="B279" s="72"/>
      <c r="C279" s="84"/>
      <c r="D279" s="72"/>
      <c r="E279" s="72"/>
      <c r="F279" s="160"/>
    </row>
    <row r="280" spans="2:6" ht="14.4" hidden="1">
      <c r="B280" s="72"/>
      <c r="C280" s="84"/>
      <c r="D280" s="72"/>
      <c r="E280" s="72"/>
      <c r="F280" s="160"/>
    </row>
    <row r="281" spans="2:6" ht="14.4" hidden="1">
      <c r="B281" s="72"/>
      <c r="C281" s="84"/>
      <c r="D281" s="72"/>
      <c r="E281" s="72"/>
      <c r="F281" s="160"/>
    </row>
    <row r="282" spans="2:6" ht="14.4" hidden="1">
      <c r="B282" s="72"/>
      <c r="C282" s="84"/>
      <c r="D282" s="72"/>
      <c r="E282" s="72"/>
      <c r="F282" s="160"/>
    </row>
    <row r="283" spans="2:6" ht="14.4" hidden="1">
      <c r="B283" s="72"/>
      <c r="C283" s="84"/>
      <c r="D283" s="72"/>
      <c r="E283" s="72"/>
      <c r="F283" s="160"/>
    </row>
    <row r="284" spans="2:6" ht="14.4" hidden="1">
      <c r="B284" s="72"/>
      <c r="C284" s="84"/>
      <c r="D284" s="72"/>
      <c r="E284" s="72"/>
      <c r="F284" s="160"/>
    </row>
    <row r="285" spans="2:6" ht="14.4" hidden="1">
      <c r="B285" s="72"/>
      <c r="C285" s="84"/>
      <c r="D285" s="72"/>
      <c r="E285" s="72"/>
      <c r="F285" s="160"/>
    </row>
    <row r="286" spans="2:6" ht="14.4" hidden="1">
      <c r="B286" s="72"/>
      <c r="C286" s="84"/>
      <c r="D286" s="72"/>
      <c r="E286" s="72"/>
      <c r="F286" s="160"/>
    </row>
    <row r="287" spans="2:6" ht="14.4" hidden="1">
      <c r="B287" s="72"/>
      <c r="C287" s="84"/>
      <c r="D287" s="72"/>
      <c r="E287" s="72"/>
      <c r="F287" s="160"/>
    </row>
    <row r="288" spans="2:6" ht="14.4" hidden="1">
      <c r="B288" s="72"/>
      <c r="C288" s="84"/>
      <c r="D288" s="72"/>
      <c r="E288" s="72"/>
      <c r="F288" s="160"/>
    </row>
    <row r="289" spans="2:6" ht="14.4" hidden="1">
      <c r="B289" s="72"/>
      <c r="C289" s="84"/>
      <c r="D289" s="72"/>
      <c r="E289" s="72"/>
      <c r="F289" s="160"/>
    </row>
    <row r="290" spans="2:6" ht="14.4" hidden="1">
      <c r="B290" s="72"/>
      <c r="C290" s="84"/>
      <c r="D290" s="72"/>
      <c r="E290" s="72"/>
      <c r="F290" s="160"/>
    </row>
    <row r="291" spans="2:6" ht="14.4" hidden="1">
      <c r="B291" s="72"/>
      <c r="C291" s="84"/>
      <c r="D291" s="72"/>
      <c r="E291" s="72"/>
      <c r="F291" s="160"/>
    </row>
    <row r="292" spans="2:6" ht="14.4" hidden="1">
      <c r="B292" s="72"/>
      <c r="C292" s="84"/>
      <c r="D292" s="72"/>
      <c r="E292" s="72"/>
      <c r="F292" s="160"/>
    </row>
    <row r="293" spans="2:6" ht="14.4" hidden="1">
      <c r="B293" s="72"/>
      <c r="C293" s="84"/>
      <c r="D293" s="72"/>
      <c r="E293" s="72"/>
      <c r="F293" s="160"/>
    </row>
    <row r="294" spans="2:6" ht="14.4" hidden="1">
      <c r="B294" s="72"/>
      <c r="C294" s="84"/>
      <c r="D294" s="72"/>
      <c r="E294" s="72"/>
      <c r="F294" s="160"/>
    </row>
    <row r="295" spans="2:6" ht="14.4" hidden="1">
      <c r="B295" s="72"/>
      <c r="C295" s="84"/>
      <c r="D295" s="72"/>
      <c r="E295" s="72"/>
      <c r="F295" s="160"/>
    </row>
    <row r="296" spans="2:6" ht="14.4" hidden="1">
      <c r="B296" s="72"/>
      <c r="C296" s="84"/>
      <c r="D296" s="72"/>
      <c r="E296" s="72"/>
      <c r="F296" s="160"/>
    </row>
    <row r="297" spans="2:6" ht="14.4" hidden="1">
      <c r="B297" s="72"/>
      <c r="C297" s="84"/>
      <c r="D297" s="72"/>
      <c r="E297" s="72"/>
      <c r="F297" s="160"/>
    </row>
    <row r="298" spans="2:6" ht="14.4" hidden="1">
      <c r="B298" s="72"/>
      <c r="C298" s="84"/>
      <c r="D298" s="72"/>
      <c r="E298" s="72"/>
      <c r="F298" s="160"/>
    </row>
    <row r="299" spans="2:6" ht="14.4" hidden="1">
      <c r="B299" s="72"/>
      <c r="C299" s="84"/>
      <c r="D299" s="72"/>
      <c r="E299" s="72"/>
      <c r="F299" s="160"/>
    </row>
    <row r="300" spans="2:6" ht="14.4" hidden="1">
      <c r="B300" s="72"/>
      <c r="C300" s="84"/>
      <c r="D300" s="72"/>
      <c r="E300" s="72"/>
      <c r="F300" s="160"/>
    </row>
    <row r="301" spans="2:6" ht="14.4" hidden="1">
      <c r="B301" s="72"/>
      <c r="C301" s="84"/>
      <c r="D301" s="72"/>
      <c r="E301" s="72"/>
      <c r="F301" s="160"/>
    </row>
    <row r="302" spans="2:6" ht="14.4" hidden="1">
      <c r="B302" s="72"/>
      <c r="C302" s="84"/>
      <c r="D302" s="72"/>
      <c r="E302" s="72"/>
      <c r="F302" s="160"/>
    </row>
    <row r="303" spans="2:6" ht="14.4" hidden="1">
      <c r="B303" s="72"/>
      <c r="C303" s="84"/>
      <c r="D303" s="72"/>
      <c r="E303" s="72"/>
      <c r="F303" s="160"/>
    </row>
    <row r="304" spans="2:6" ht="14.4" hidden="1">
      <c r="B304" s="72"/>
      <c r="C304" s="84"/>
      <c r="D304" s="72"/>
      <c r="E304" s="72"/>
      <c r="F304" s="160"/>
    </row>
    <row r="305" spans="2:6" ht="14.4" hidden="1">
      <c r="B305" s="72"/>
      <c r="C305" s="84"/>
      <c r="D305" s="72"/>
      <c r="E305" s="72"/>
      <c r="F305" s="160"/>
    </row>
    <row r="306" spans="2:6" ht="14.4" hidden="1">
      <c r="B306" s="72"/>
      <c r="C306" s="84"/>
      <c r="D306" s="72"/>
      <c r="E306" s="72"/>
      <c r="F306" s="160"/>
    </row>
    <row r="307" spans="2:6" ht="14.4" hidden="1">
      <c r="B307" s="72"/>
      <c r="C307" s="84"/>
      <c r="D307" s="72"/>
      <c r="E307" s="72"/>
      <c r="F307" s="160"/>
    </row>
    <row r="308" spans="2:6" ht="14.4" hidden="1">
      <c r="B308" s="72"/>
      <c r="C308" s="84"/>
      <c r="D308" s="72"/>
      <c r="E308" s="72"/>
      <c r="F308" s="160"/>
    </row>
    <row r="309" spans="2:6" ht="14.4" hidden="1">
      <c r="B309" s="72"/>
      <c r="C309" s="84"/>
      <c r="D309" s="72"/>
      <c r="E309" s="72"/>
      <c r="F309" s="160"/>
    </row>
    <row r="310" spans="2:6" ht="14.4" hidden="1">
      <c r="B310" s="72"/>
      <c r="C310" s="84"/>
      <c r="D310" s="72"/>
      <c r="E310" s="72"/>
      <c r="F310" s="160"/>
    </row>
    <row r="311" spans="2:6" ht="14.4" hidden="1">
      <c r="B311" s="72"/>
      <c r="C311" s="84"/>
      <c r="D311" s="72"/>
      <c r="E311" s="72"/>
      <c r="F311" s="160"/>
    </row>
    <row r="312" spans="2:6" ht="14.4" hidden="1">
      <c r="B312" s="72"/>
      <c r="C312" s="84"/>
      <c r="D312" s="72"/>
      <c r="E312" s="72"/>
      <c r="F312" s="160"/>
    </row>
    <row r="313" spans="2:6" ht="14.4" hidden="1">
      <c r="B313" s="72"/>
      <c r="C313" s="84"/>
      <c r="D313" s="72"/>
      <c r="E313" s="72"/>
      <c r="F313" s="160"/>
    </row>
    <row r="314" spans="2:6" ht="14.4" hidden="1">
      <c r="B314" s="72"/>
      <c r="C314" s="84"/>
      <c r="D314" s="72"/>
      <c r="E314" s="72"/>
      <c r="F314" s="160"/>
    </row>
    <row r="315" spans="2:6" ht="14.4" hidden="1">
      <c r="B315" s="72"/>
      <c r="C315" s="84"/>
      <c r="D315" s="72"/>
      <c r="E315" s="72"/>
      <c r="F315" s="160"/>
    </row>
    <row r="316" spans="2:6" ht="14.4" hidden="1">
      <c r="B316" s="72"/>
      <c r="C316" s="84"/>
      <c r="D316" s="72"/>
      <c r="E316" s="72"/>
      <c r="F316" s="160"/>
    </row>
    <row r="317" spans="2:6" ht="14.4" hidden="1">
      <c r="B317" s="72"/>
      <c r="C317" s="84"/>
      <c r="D317" s="72"/>
      <c r="E317" s="72"/>
      <c r="F317" s="160"/>
    </row>
    <row r="318" spans="2:6" ht="14.4" hidden="1">
      <c r="B318" s="72"/>
      <c r="C318" s="84"/>
      <c r="D318" s="72"/>
      <c r="E318" s="72"/>
      <c r="F318" s="160"/>
    </row>
  </sheetData>
  <mergeCells count="3">
    <mergeCell ref="B2:E3"/>
    <mergeCell ref="B4:E4"/>
    <mergeCell ref="B5:E5"/>
  </mergeCells>
  <conditionalFormatting sqref="D10:D11 D13:D14">
    <cfRule type="beginsWith" dxfId="537" priority="1" operator="beginsWith" text="C">
      <formula>LEFT((D10),LEN("C"))=("C")</formula>
    </cfRule>
  </conditionalFormatting>
  <conditionalFormatting sqref="D10:D11 D13:D14">
    <cfRule type="beginsWith" dxfId="536" priority="2" operator="beginsWith" text="NC">
      <formula>LEFT((D10),LEN("NC"))=("NC")</formula>
    </cfRule>
  </conditionalFormatting>
  <conditionalFormatting sqref="D10:D11 D13:D14">
    <cfRule type="beginsWith" dxfId="535" priority="3" operator="beginsWith" text="NA">
      <formula>LEFT((D10),LEN("NA"))=("NA")</formula>
    </cfRule>
  </conditionalFormatting>
  <dataValidations count="1">
    <dataValidation type="list" allowBlank="1" sqref="D10:D11 D13:D14 D17:D18 D20:D22 D24 D26 D29 D32:D36 D38:D40 D42:D43 D45 D47 D49 D52 D54 D56 D58 D62:D74 D76:D77 D79:D85 D91:D97 D99:D100 D102:D105 D108 D110 D112 D114 D117:D118 D123 D126:D136 D139 D141 D143 D145 D148 D153 D156 D161" xr:uid="{0E80342C-81EA-490F-ACE7-1C9C57F07449}">
      <formula1>"C,NC,NA"</formula1>
    </dataValidation>
  </dataValidations>
  <pageMargins left="0.7" right="0.7" top="0.75" bottom="0.75" header="0" footer="0"/>
  <pageSetup orientation="portrait"/>
  <drawing r:id="rId1"/>
  <tableParts count="1">
    <tablePart r:id="rId2"/>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32A953-F913-473F-BD02-FF19C7C83841}">
  <dimension ref="A1:H88"/>
  <sheetViews>
    <sheetView zoomScale="80" zoomScaleNormal="80" workbookViewId="0">
      <selection activeCell="B1" sqref="B1:E3"/>
    </sheetView>
  </sheetViews>
  <sheetFormatPr baseColWidth="10" defaultColWidth="0" defaultRowHeight="14.4"/>
  <cols>
    <col min="1" max="1" width="11.33203125" style="580" customWidth="1"/>
    <col min="2" max="3" width="21.6640625" style="581" customWidth="1"/>
    <col min="4" max="4" width="79.88671875" style="353" customWidth="1"/>
    <col min="5" max="5" width="35.33203125" style="353" customWidth="1"/>
    <col min="6" max="6" width="11.33203125" style="580" customWidth="1"/>
    <col min="7" max="8" width="0" style="353" hidden="1" customWidth="1"/>
    <col min="9" max="16384" width="11.5546875" style="353" hidden="1"/>
  </cols>
  <sheetData>
    <row r="1" spans="1:6" s="68" customFormat="1" ht="94.2" customHeight="1">
      <c r="A1" s="580"/>
      <c r="B1" s="816"/>
      <c r="C1" s="816"/>
      <c r="D1" s="816"/>
      <c r="E1" s="816"/>
      <c r="F1" s="580"/>
    </row>
    <row r="2" spans="1:6" s="68" customFormat="1" ht="67.2" customHeight="1">
      <c r="A2" s="580"/>
      <c r="B2" s="816"/>
      <c r="C2" s="816"/>
      <c r="D2" s="816"/>
      <c r="E2" s="816"/>
      <c r="F2" s="580"/>
    </row>
    <row r="3" spans="1:6" s="68" customFormat="1" ht="34.950000000000003" customHeight="1">
      <c r="A3" s="580"/>
      <c r="B3" s="816"/>
      <c r="C3" s="816"/>
      <c r="D3" s="816"/>
      <c r="E3" s="816"/>
      <c r="F3" s="580"/>
    </row>
    <row r="4" spans="1:6" s="575" customFormat="1" ht="42" customHeight="1">
      <c r="A4" s="580"/>
      <c r="B4" s="810" t="s">
        <v>123</v>
      </c>
      <c r="C4" s="810"/>
      <c r="D4" s="810"/>
      <c r="E4" s="810"/>
      <c r="F4" s="580"/>
    </row>
    <row r="5" spans="1:6" s="68" customFormat="1" ht="16.8">
      <c r="A5" s="580"/>
      <c r="B5" s="813" t="s">
        <v>124</v>
      </c>
      <c r="C5" s="813"/>
      <c r="D5" s="813"/>
      <c r="E5" s="813"/>
      <c r="F5" s="580"/>
    </row>
    <row r="6" spans="1:6" s="68" customFormat="1" ht="16.8">
      <c r="A6" s="580"/>
      <c r="B6" s="555">
        <v>1</v>
      </c>
      <c r="C6" s="781" t="s">
        <v>5694</v>
      </c>
      <c r="D6" s="781"/>
      <c r="E6" s="781"/>
      <c r="F6" s="580"/>
    </row>
    <row r="7" spans="1:6" s="68" customFormat="1" ht="16.8">
      <c r="A7" s="580"/>
      <c r="B7" s="553">
        <v>2</v>
      </c>
      <c r="C7" s="811" t="s">
        <v>5695</v>
      </c>
      <c r="D7" s="811"/>
      <c r="E7" s="811"/>
      <c r="F7" s="580"/>
    </row>
    <row r="8" spans="1:6" s="68" customFormat="1" ht="16.8">
      <c r="A8" s="580"/>
      <c r="B8" s="555">
        <v>3</v>
      </c>
      <c r="C8" s="781" t="s">
        <v>5696</v>
      </c>
      <c r="D8" s="781"/>
      <c r="E8" s="781"/>
      <c r="F8" s="580"/>
    </row>
    <row r="9" spans="1:6" s="68" customFormat="1" ht="16.8">
      <c r="A9" s="580"/>
      <c r="B9" s="553">
        <v>4</v>
      </c>
      <c r="C9" s="811" t="s">
        <v>5697</v>
      </c>
      <c r="D9" s="811"/>
      <c r="E9" s="811"/>
      <c r="F9" s="580"/>
    </row>
    <row r="10" spans="1:6" s="68" customFormat="1" ht="16.8">
      <c r="A10" s="580"/>
      <c r="B10" s="812"/>
      <c r="C10" s="812"/>
      <c r="D10" s="812"/>
      <c r="E10" s="812"/>
      <c r="F10" s="580"/>
    </row>
    <row r="11" spans="1:6" s="68" customFormat="1" ht="42" customHeight="1">
      <c r="A11" s="580"/>
      <c r="B11" s="810" t="s">
        <v>125</v>
      </c>
      <c r="C11" s="810"/>
      <c r="D11" s="810"/>
      <c r="E11" s="810"/>
      <c r="F11" s="580"/>
    </row>
    <row r="12" spans="1:6" s="68" customFormat="1" ht="16.8">
      <c r="A12" s="580"/>
      <c r="B12" s="557" t="s">
        <v>126</v>
      </c>
      <c r="C12" s="813" t="s">
        <v>115</v>
      </c>
      <c r="D12" s="813"/>
      <c r="E12" s="576" t="s">
        <v>4896</v>
      </c>
      <c r="F12" s="580"/>
    </row>
    <row r="13" spans="1:6" s="68" customFormat="1" ht="50.4" customHeight="1">
      <c r="A13" s="580"/>
      <c r="B13" s="31" t="s">
        <v>4214</v>
      </c>
      <c r="C13" s="799" t="s">
        <v>4215</v>
      </c>
      <c r="D13" s="800"/>
      <c r="E13" s="771" t="s">
        <v>4897</v>
      </c>
      <c r="F13" s="580"/>
    </row>
    <row r="14" spans="1:6" s="68" customFormat="1" ht="184.95" customHeight="1">
      <c r="A14" s="580"/>
      <c r="B14" s="30" t="s">
        <v>4216</v>
      </c>
      <c r="C14" s="801" t="s">
        <v>4217</v>
      </c>
      <c r="D14" s="802"/>
      <c r="E14" s="771"/>
      <c r="F14" s="580"/>
    </row>
    <row r="15" spans="1:6" s="68" customFormat="1" ht="67.2" customHeight="1">
      <c r="A15" s="580"/>
      <c r="B15" s="31" t="s">
        <v>4218</v>
      </c>
      <c r="C15" s="792" t="s">
        <v>4219</v>
      </c>
      <c r="D15" s="793"/>
      <c r="E15" s="771"/>
      <c r="F15" s="580"/>
    </row>
    <row r="16" spans="1:6" s="68" customFormat="1" ht="100.95" customHeight="1">
      <c r="A16" s="580"/>
      <c r="B16" s="30" t="s">
        <v>4220</v>
      </c>
      <c r="C16" s="801" t="s">
        <v>4221</v>
      </c>
      <c r="D16" s="802"/>
      <c r="E16" s="771"/>
      <c r="F16" s="580"/>
    </row>
    <row r="17" spans="1:6" s="68" customFormat="1" ht="16.8">
      <c r="A17" s="580"/>
      <c r="B17" s="809"/>
      <c r="C17" s="809"/>
      <c r="D17" s="809"/>
      <c r="E17" s="809"/>
      <c r="F17" s="580"/>
    </row>
    <row r="18" spans="1:6" s="575" customFormat="1" ht="42" customHeight="1">
      <c r="A18" s="580"/>
      <c r="B18" s="810" t="s">
        <v>4222</v>
      </c>
      <c r="C18" s="810"/>
      <c r="D18" s="810"/>
      <c r="E18" s="810"/>
      <c r="F18" s="580"/>
    </row>
    <row r="19" spans="1:6" s="68" customFormat="1" ht="16.8">
      <c r="A19" s="580"/>
      <c r="B19" s="67" t="s">
        <v>126</v>
      </c>
      <c r="C19" s="829" t="s">
        <v>4223</v>
      </c>
      <c r="D19" s="830"/>
      <c r="E19" s="576" t="s">
        <v>4896</v>
      </c>
      <c r="F19" s="580"/>
    </row>
    <row r="20" spans="1:6" s="68" customFormat="1" ht="51" customHeight="1">
      <c r="A20" s="580"/>
      <c r="B20" s="31" t="s">
        <v>4214</v>
      </c>
      <c r="C20" s="814" t="s">
        <v>4224</v>
      </c>
      <c r="D20" s="815"/>
      <c r="E20" s="771" t="s">
        <v>4898</v>
      </c>
      <c r="F20" s="580"/>
    </row>
    <row r="21" spans="1:6" s="68" customFormat="1" ht="84" customHeight="1">
      <c r="A21" s="580"/>
      <c r="B21" s="30" t="s">
        <v>4216</v>
      </c>
      <c r="C21" s="774" t="s">
        <v>4225</v>
      </c>
      <c r="D21" s="775"/>
      <c r="E21" s="771"/>
      <c r="F21" s="580"/>
    </row>
    <row r="22" spans="1:6" s="68" customFormat="1" ht="100.95" customHeight="1">
      <c r="A22" s="580"/>
      <c r="B22" s="31" t="s">
        <v>4218</v>
      </c>
      <c r="C22" s="814" t="s">
        <v>4226</v>
      </c>
      <c r="D22" s="815"/>
      <c r="E22" s="771"/>
      <c r="F22" s="580"/>
    </row>
    <row r="23" spans="1:6" s="68" customFormat="1" ht="252" customHeight="1">
      <c r="A23" s="580"/>
      <c r="B23" s="108" t="s">
        <v>4220</v>
      </c>
      <c r="C23" s="833" t="s">
        <v>4227</v>
      </c>
      <c r="D23" s="834"/>
      <c r="E23" s="771"/>
      <c r="F23" s="580"/>
    </row>
    <row r="24" spans="1:6" s="68" customFormat="1" ht="57" customHeight="1">
      <c r="A24" s="580"/>
      <c r="B24" s="109" t="s">
        <v>4228</v>
      </c>
      <c r="C24" s="820" t="s">
        <v>4229</v>
      </c>
      <c r="D24" s="821"/>
      <c r="E24" s="771"/>
      <c r="F24" s="580"/>
    </row>
    <row r="25" spans="1:6" s="68" customFormat="1" ht="16.8">
      <c r="A25" s="580"/>
      <c r="B25" s="831"/>
      <c r="C25" s="831"/>
      <c r="D25" s="831"/>
      <c r="E25" s="831"/>
      <c r="F25" s="580"/>
    </row>
    <row r="26" spans="1:6" s="575" customFormat="1" ht="42" customHeight="1">
      <c r="A26" s="580"/>
      <c r="B26" s="832" t="s">
        <v>147</v>
      </c>
      <c r="C26" s="832"/>
      <c r="D26" s="832"/>
      <c r="E26" s="832"/>
      <c r="F26" s="580"/>
    </row>
    <row r="27" spans="1:6" s="68" customFormat="1" ht="16.8">
      <c r="A27" s="580"/>
      <c r="B27" s="822" t="s">
        <v>127</v>
      </c>
      <c r="C27" s="822"/>
      <c r="D27" s="822"/>
      <c r="E27" s="576" t="s">
        <v>4896</v>
      </c>
      <c r="F27" s="580"/>
    </row>
    <row r="28" spans="1:6" s="68" customFormat="1" ht="37.950000000000003" customHeight="1">
      <c r="A28" s="580"/>
      <c r="B28" s="826" t="s">
        <v>197</v>
      </c>
      <c r="C28" s="824" t="s">
        <v>4789</v>
      </c>
      <c r="D28" s="825"/>
      <c r="E28" s="817" t="s">
        <v>4901</v>
      </c>
      <c r="F28" s="580"/>
    </row>
    <row r="29" spans="1:6" s="68" customFormat="1" ht="218.4">
      <c r="A29" s="580"/>
      <c r="B29" s="827"/>
      <c r="C29" s="66" t="s">
        <v>4787</v>
      </c>
      <c r="D29" s="556" t="s">
        <v>4791</v>
      </c>
      <c r="E29" s="819"/>
      <c r="F29" s="580"/>
    </row>
    <row r="30" spans="1:6" s="68" customFormat="1" ht="88.95" customHeight="1">
      <c r="A30" s="580"/>
      <c r="B30" s="827"/>
      <c r="C30" s="66" t="s">
        <v>4788</v>
      </c>
      <c r="D30" s="556" t="s">
        <v>4790</v>
      </c>
      <c r="E30" s="819"/>
      <c r="F30" s="580"/>
    </row>
    <row r="31" spans="1:6" s="68" customFormat="1" ht="201.6">
      <c r="A31" s="580"/>
      <c r="B31" s="827"/>
      <c r="C31" s="31" t="s">
        <v>4232</v>
      </c>
      <c r="D31" s="551" t="s">
        <v>4793</v>
      </c>
      <c r="E31" s="819"/>
      <c r="F31" s="580"/>
    </row>
    <row r="32" spans="1:6" s="68" customFormat="1" ht="218.4">
      <c r="A32" s="580"/>
      <c r="B32" s="828"/>
      <c r="C32" s="374" t="s">
        <v>4792</v>
      </c>
      <c r="D32" s="554" t="s">
        <v>4824</v>
      </c>
      <c r="E32" s="819"/>
      <c r="F32" s="580"/>
    </row>
    <row r="33" spans="1:8" s="68" customFormat="1" ht="36.6" customHeight="1">
      <c r="A33" s="580"/>
      <c r="B33" s="30" t="s">
        <v>198</v>
      </c>
      <c r="C33" s="823" t="s">
        <v>4233</v>
      </c>
      <c r="D33" s="802"/>
      <c r="E33" s="819"/>
      <c r="F33" s="580"/>
    </row>
    <row r="34" spans="1:8" s="68" customFormat="1" ht="288.60000000000002" customHeight="1">
      <c r="A34" s="580"/>
      <c r="B34" s="552" t="s">
        <v>201</v>
      </c>
      <c r="C34" s="792" t="s">
        <v>5894</v>
      </c>
      <c r="D34" s="837"/>
      <c r="E34" s="577" t="s">
        <v>4899</v>
      </c>
      <c r="F34" s="580"/>
    </row>
    <row r="35" spans="1:8" s="68" customFormat="1" ht="16.8">
      <c r="A35" s="580"/>
      <c r="B35" s="790" t="s">
        <v>130</v>
      </c>
      <c r="C35" s="790"/>
      <c r="D35" s="791"/>
      <c r="E35" s="576" t="s">
        <v>4896</v>
      </c>
      <c r="F35" s="580"/>
    </row>
    <row r="36" spans="1:8" s="68" customFormat="1" ht="16.8">
      <c r="A36" s="580"/>
      <c r="B36" s="31" t="s">
        <v>131</v>
      </c>
      <c r="C36" s="835" t="s">
        <v>4234</v>
      </c>
      <c r="D36" s="836"/>
      <c r="E36" s="765" t="s">
        <v>4900</v>
      </c>
      <c r="F36" s="580"/>
    </row>
    <row r="37" spans="1:8" s="68" customFormat="1" ht="16.8">
      <c r="A37" s="580"/>
      <c r="B37" s="30" t="s">
        <v>132</v>
      </c>
      <c r="C37" s="838" t="s">
        <v>4234</v>
      </c>
      <c r="D37" s="839"/>
      <c r="E37" s="766"/>
      <c r="F37" s="580"/>
    </row>
    <row r="38" spans="1:8" s="68" customFormat="1" ht="16.8">
      <c r="A38" s="580"/>
      <c r="B38" s="31" t="s">
        <v>133</v>
      </c>
      <c r="C38" s="835" t="s">
        <v>4234</v>
      </c>
      <c r="D38" s="836"/>
      <c r="E38" s="766"/>
      <c r="F38" s="580"/>
    </row>
    <row r="39" spans="1:8" s="68" customFormat="1" ht="16.8">
      <c r="A39" s="580"/>
      <c r="B39" s="30" t="s">
        <v>194</v>
      </c>
      <c r="C39" s="838" t="s">
        <v>4234</v>
      </c>
      <c r="D39" s="839"/>
      <c r="E39" s="766"/>
      <c r="F39" s="580"/>
    </row>
    <row r="40" spans="1:8" s="68" customFormat="1" ht="16.8">
      <c r="A40" s="580"/>
      <c r="B40" s="31" t="s">
        <v>134</v>
      </c>
      <c r="C40" s="835" t="s">
        <v>4234</v>
      </c>
      <c r="D40" s="836"/>
      <c r="E40" s="766"/>
      <c r="F40" s="580"/>
    </row>
    <row r="41" spans="1:8" s="68" customFormat="1" ht="16.8">
      <c r="A41" s="580"/>
      <c r="B41" s="578" t="s">
        <v>135</v>
      </c>
      <c r="C41" s="840" t="s">
        <v>4235</v>
      </c>
      <c r="D41" s="841"/>
      <c r="E41" s="767"/>
      <c r="F41" s="580"/>
    </row>
    <row r="42" spans="1:8" s="68" customFormat="1" ht="16.8">
      <c r="A42" s="580"/>
      <c r="B42" s="790" t="s">
        <v>195</v>
      </c>
      <c r="C42" s="790"/>
      <c r="D42" s="791"/>
      <c r="E42" s="576" t="s">
        <v>4896</v>
      </c>
      <c r="F42" s="580"/>
    </row>
    <row r="43" spans="1:8" s="68" customFormat="1" ht="50.4" customHeight="1">
      <c r="A43" s="580"/>
      <c r="B43" s="31" t="s">
        <v>136</v>
      </c>
      <c r="C43" s="835" t="s">
        <v>4236</v>
      </c>
      <c r="D43" s="836"/>
      <c r="E43" s="817" t="s">
        <v>5896</v>
      </c>
      <c r="F43" s="580"/>
    </row>
    <row r="44" spans="1:8" s="68" customFormat="1" ht="33.6">
      <c r="A44" s="580"/>
      <c r="B44" s="30" t="s">
        <v>137</v>
      </c>
      <c r="C44" s="838" t="s">
        <v>4234</v>
      </c>
      <c r="D44" s="839"/>
      <c r="E44" s="818"/>
      <c r="F44" s="580"/>
    </row>
    <row r="45" spans="1:8" s="68" customFormat="1" ht="33.6" customHeight="1">
      <c r="A45" s="580"/>
      <c r="B45" s="31" t="s">
        <v>138</v>
      </c>
      <c r="C45" s="835" t="s">
        <v>4237</v>
      </c>
      <c r="D45" s="836"/>
      <c r="E45" s="818"/>
      <c r="F45" s="580"/>
    </row>
    <row r="46" spans="1:8" s="68" customFormat="1" ht="71.400000000000006" customHeight="1">
      <c r="A46" s="580"/>
      <c r="B46" s="117" t="s">
        <v>4238</v>
      </c>
      <c r="C46" s="842" t="s">
        <v>4239</v>
      </c>
      <c r="D46" s="843"/>
      <c r="E46" s="818"/>
      <c r="F46" s="580"/>
      <c r="G46" s="52"/>
      <c r="H46" s="53"/>
    </row>
    <row r="47" spans="1:8" s="68" customFormat="1" ht="57" customHeight="1">
      <c r="A47" s="580"/>
      <c r="B47" s="31" t="s">
        <v>139</v>
      </c>
      <c r="C47" s="835" t="s">
        <v>4234</v>
      </c>
      <c r="D47" s="836"/>
      <c r="E47" s="818"/>
      <c r="F47" s="580"/>
      <c r="G47" s="53"/>
      <c r="H47" s="53"/>
    </row>
    <row r="48" spans="1:8" s="68" customFormat="1" ht="16.8">
      <c r="A48" s="580"/>
      <c r="B48" s="790" t="s">
        <v>196</v>
      </c>
      <c r="C48" s="790"/>
      <c r="D48" s="791"/>
      <c r="E48" s="576" t="s">
        <v>4896</v>
      </c>
      <c r="F48" s="580"/>
    </row>
    <row r="49" spans="1:6" s="68" customFormat="1" ht="69.599999999999994" customHeight="1">
      <c r="A49" s="580"/>
      <c r="B49" s="66" t="s">
        <v>200</v>
      </c>
      <c r="C49" s="844" t="s">
        <v>5893</v>
      </c>
      <c r="D49" s="845"/>
      <c r="E49" s="817" t="s">
        <v>5895</v>
      </c>
      <c r="F49" s="580"/>
    </row>
    <row r="50" spans="1:6" s="68" customFormat="1" ht="33.6" customHeight="1">
      <c r="A50" s="580"/>
      <c r="B50" s="30" t="s">
        <v>140</v>
      </c>
      <c r="C50" s="846" t="s">
        <v>4241</v>
      </c>
      <c r="D50" s="847"/>
      <c r="E50" s="818"/>
      <c r="F50" s="580"/>
    </row>
    <row r="51" spans="1:6" s="68" customFormat="1" ht="33.6" customHeight="1">
      <c r="A51" s="580"/>
      <c r="B51" s="31" t="s">
        <v>141</v>
      </c>
      <c r="C51" s="848" t="s">
        <v>4242</v>
      </c>
      <c r="D51" s="849"/>
      <c r="E51" s="818"/>
      <c r="F51" s="580"/>
    </row>
    <row r="52" spans="1:6" s="68" customFormat="1" ht="33.6" customHeight="1">
      <c r="A52" s="580"/>
      <c r="B52" s="30" t="s">
        <v>143</v>
      </c>
      <c r="C52" s="850" t="s">
        <v>4243</v>
      </c>
      <c r="D52" s="851"/>
      <c r="E52" s="818"/>
      <c r="F52" s="580"/>
    </row>
    <row r="53" spans="1:6" s="68" customFormat="1" ht="33.6" customHeight="1">
      <c r="A53" s="580"/>
      <c r="B53" s="31" t="s">
        <v>142</v>
      </c>
      <c r="C53" s="848" t="s">
        <v>4244</v>
      </c>
      <c r="D53" s="849"/>
      <c r="E53" s="818"/>
      <c r="F53" s="580"/>
    </row>
    <row r="54" spans="1:6" s="68" customFormat="1" ht="49.95" customHeight="1">
      <c r="A54" s="580"/>
      <c r="B54" s="30" t="s">
        <v>144</v>
      </c>
      <c r="C54" s="852" t="s">
        <v>4245</v>
      </c>
      <c r="D54" s="853"/>
      <c r="E54" s="818"/>
      <c r="F54" s="580"/>
    </row>
    <row r="55" spans="1:6" s="68" customFormat="1" ht="16.8">
      <c r="A55" s="580"/>
      <c r="B55" s="790" t="s">
        <v>202</v>
      </c>
      <c r="C55" s="790"/>
      <c r="D55" s="791"/>
      <c r="E55" s="576" t="s">
        <v>4896</v>
      </c>
      <c r="F55" s="580"/>
    </row>
    <row r="56" spans="1:6" s="68" customFormat="1" ht="231.6" customHeight="1">
      <c r="A56" s="580"/>
      <c r="B56" s="31" t="s">
        <v>146</v>
      </c>
      <c r="C56" s="835" t="s">
        <v>5011</v>
      </c>
      <c r="D56" s="836"/>
      <c r="E56" s="771" t="s">
        <v>5231</v>
      </c>
      <c r="F56" s="580"/>
    </row>
    <row r="57" spans="1:6" s="68" customFormat="1" ht="114" customHeight="1">
      <c r="A57" s="580"/>
      <c r="B57" s="578" t="s">
        <v>176</v>
      </c>
      <c r="C57" s="840" t="s">
        <v>5012</v>
      </c>
      <c r="D57" s="841"/>
      <c r="E57" s="771"/>
      <c r="F57" s="580"/>
    </row>
    <row r="58" spans="1:6" s="68" customFormat="1" ht="48.6" customHeight="1">
      <c r="A58" s="580"/>
      <c r="B58" s="653" t="s">
        <v>177</v>
      </c>
      <c r="C58" s="835" t="s">
        <v>4234</v>
      </c>
      <c r="D58" s="836"/>
      <c r="E58" s="771"/>
      <c r="F58" s="580"/>
    </row>
    <row r="59" spans="1:6" s="68" customFormat="1" ht="16.8">
      <c r="A59" s="580"/>
      <c r="B59" s="582"/>
      <c r="C59" s="582"/>
      <c r="D59" s="583"/>
      <c r="E59" s="3"/>
      <c r="F59" s="580"/>
    </row>
    <row r="60" spans="1:6" s="68" customFormat="1" ht="16.8">
      <c r="A60" s="580"/>
      <c r="B60" s="582"/>
      <c r="C60" s="582"/>
      <c r="D60" s="583"/>
      <c r="E60" s="3"/>
      <c r="F60" s="580"/>
    </row>
    <row r="61" spans="1:6" ht="16.8">
      <c r="B61" s="354"/>
      <c r="C61" s="354"/>
      <c r="D61" s="3"/>
      <c r="E61" s="3"/>
    </row>
    <row r="62" spans="1:6" ht="16.8">
      <c r="B62" s="354"/>
      <c r="C62" s="354"/>
      <c r="D62" s="3"/>
      <c r="E62" s="3"/>
    </row>
    <row r="63" spans="1:6" ht="16.8">
      <c r="B63" s="354"/>
      <c r="C63" s="354"/>
      <c r="D63" s="3"/>
      <c r="E63" s="3"/>
    </row>
    <row r="64" spans="1:6" ht="16.8">
      <c r="B64" s="354"/>
      <c r="C64" s="354"/>
      <c r="D64" s="3"/>
      <c r="E64" s="3"/>
    </row>
    <row r="65" spans="2:5" ht="16.8">
      <c r="B65" s="354"/>
      <c r="C65" s="354"/>
      <c r="D65" s="3"/>
      <c r="E65" s="3"/>
    </row>
    <row r="66" spans="2:5" ht="16.8">
      <c r="B66" s="354"/>
      <c r="C66" s="354"/>
      <c r="D66" s="3"/>
      <c r="E66" s="3"/>
    </row>
    <row r="67" spans="2:5" ht="16.8">
      <c r="B67" s="354"/>
      <c r="C67" s="354"/>
      <c r="D67" s="3"/>
      <c r="E67" s="3"/>
    </row>
    <row r="68" spans="2:5" ht="16.8">
      <c r="B68" s="354"/>
      <c r="C68" s="354"/>
      <c r="D68" s="3"/>
      <c r="E68" s="3"/>
    </row>
    <row r="69" spans="2:5" ht="16.8">
      <c r="B69" s="354"/>
      <c r="C69" s="354"/>
      <c r="D69" s="3"/>
      <c r="E69" s="3"/>
    </row>
    <row r="70" spans="2:5" ht="16.8">
      <c r="B70" s="354"/>
      <c r="C70" s="354"/>
      <c r="D70" s="3"/>
      <c r="E70" s="3"/>
    </row>
    <row r="71" spans="2:5" ht="16.8">
      <c r="B71" s="354"/>
      <c r="C71" s="354"/>
      <c r="D71" s="3"/>
      <c r="E71" s="3"/>
    </row>
    <row r="72" spans="2:5" ht="16.8">
      <c r="B72" s="354"/>
      <c r="C72" s="354"/>
      <c r="D72" s="3"/>
      <c r="E72" s="3"/>
    </row>
    <row r="73" spans="2:5" ht="16.8">
      <c r="B73" s="354"/>
      <c r="C73" s="354"/>
      <c r="D73" s="3"/>
      <c r="E73" s="3"/>
    </row>
    <row r="74" spans="2:5" ht="16.8">
      <c r="B74" s="354"/>
      <c r="C74" s="354"/>
      <c r="D74" s="3"/>
      <c r="E74" s="3"/>
    </row>
    <row r="75" spans="2:5" ht="16.8">
      <c r="B75" s="354"/>
      <c r="C75" s="354"/>
      <c r="D75" s="3"/>
      <c r="E75" s="3"/>
    </row>
    <row r="76" spans="2:5" ht="16.8">
      <c r="B76" s="354"/>
      <c r="C76" s="354"/>
      <c r="D76" s="3"/>
      <c r="E76" s="3"/>
    </row>
    <row r="77" spans="2:5" ht="16.8">
      <c r="B77" s="354"/>
      <c r="C77" s="354"/>
      <c r="D77" s="3"/>
      <c r="E77" s="3"/>
    </row>
    <row r="78" spans="2:5" ht="16.8">
      <c r="B78" s="354"/>
      <c r="C78" s="354"/>
      <c r="D78" s="3"/>
      <c r="E78" s="3"/>
    </row>
    <row r="79" spans="2:5" ht="16.8">
      <c r="B79" s="354"/>
      <c r="C79" s="354"/>
      <c r="D79" s="3"/>
      <c r="E79" s="3"/>
    </row>
    <row r="80" spans="2:5" ht="16.8">
      <c r="B80" s="354"/>
      <c r="C80" s="354"/>
      <c r="D80" s="3"/>
      <c r="E80" s="3"/>
    </row>
    <row r="81" spans="2:5" ht="16.8">
      <c r="B81" s="354"/>
      <c r="C81" s="354"/>
      <c r="D81" s="3"/>
      <c r="E81" s="3"/>
    </row>
    <row r="82" spans="2:5" ht="16.8">
      <c r="B82" s="354"/>
      <c r="C82" s="354"/>
      <c r="D82" s="3"/>
      <c r="E82" s="3"/>
    </row>
    <row r="83" spans="2:5" ht="16.8">
      <c r="B83" s="354"/>
      <c r="C83" s="354"/>
      <c r="D83" s="3"/>
      <c r="E83" s="3"/>
    </row>
    <row r="84" spans="2:5" ht="16.8">
      <c r="B84" s="354"/>
      <c r="C84" s="354"/>
      <c r="D84" s="3"/>
      <c r="E84" s="3"/>
    </row>
    <row r="85" spans="2:5" ht="16.8">
      <c r="B85" s="354"/>
      <c r="C85" s="354"/>
      <c r="D85" s="3"/>
      <c r="E85" s="3"/>
    </row>
    <row r="86" spans="2:5" ht="16.8">
      <c r="B86" s="354"/>
      <c r="C86" s="354"/>
      <c r="D86" s="3"/>
      <c r="E86" s="3"/>
    </row>
    <row r="87" spans="2:5" ht="16.8">
      <c r="B87" s="354"/>
      <c r="C87" s="354"/>
      <c r="D87" s="3"/>
      <c r="E87" s="3"/>
    </row>
    <row r="88" spans="2:5" ht="16.8">
      <c r="B88" s="354"/>
      <c r="C88" s="354"/>
      <c r="D88" s="3"/>
      <c r="E88" s="3"/>
    </row>
  </sheetData>
  <mergeCells count="60">
    <mergeCell ref="C58:D58"/>
    <mergeCell ref="C57:D57"/>
    <mergeCell ref="C46:D46"/>
    <mergeCell ref="C47:D47"/>
    <mergeCell ref="B48:D48"/>
    <mergeCell ref="C49:D49"/>
    <mergeCell ref="C50:D50"/>
    <mergeCell ref="C51:D51"/>
    <mergeCell ref="C52:D52"/>
    <mergeCell ref="C53:D53"/>
    <mergeCell ref="C54:D54"/>
    <mergeCell ref="B55:D55"/>
    <mergeCell ref="C56:D56"/>
    <mergeCell ref="C20:D20"/>
    <mergeCell ref="C21:D21"/>
    <mergeCell ref="C22:D22"/>
    <mergeCell ref="C45:D45"/>
    <mergeCell ref="C34:D34"/>
    <mergeCell ref="B35:D35"/>
    <mergeCell ref="C36:D36"/>
    <mergeCell ref="C37:D37"/>
    <mergeCell ref="C38:D38"/>
    <mergeCell ref="C39:D39"/>
    <mergeCell ref="C40:D40"/>
    <mergeCell ref="C41:D41"/>
    <mergeCell ref="B42:D42"/>
    <mergeCell ref="C43:D43"/>
    <mergeCell ref="C44:D44"/>
    <mergeCell ref="B1:E3"/>
    <mergeCell ref="B10:E10"/>
    <mergeCell ref="B25:E25"/>
    <mergeCell ref="B17:E17"/>
    <mergeCell ref="B26:E26"/>
    <mergeCell ref="B4:E4"/>
    <mergeCell ref="B11:E11"/>
    <mergeCell ref="C12:D12"/>
    <mergeCell ref="C13:D13"/>
    <mergeCell ref="C14:D14"/>
    <mergeCell ref="C15:D15"/>
    <mergeCell ref="B5:E5"/>
    <mergeCell ref="C9:E9"/>
    <mergeCell ref="C8:E8"/>
    <mergeCell ref="C7:E7"/>
    <mergeCell ref="C23:D23"/>
    <mergeCell ref="E36:E41"/>
    <mergeCell ref="E43:E47"/>
    <mergeCell ref="E49:E54"/>
    <mergeCell ref="E56:E58"/>
    <mergeCell ref="C6:E6"/>
    <mergeCell ref="E13:E16"/>
    <mergeCell ref="E20:E24"/>
    <mergeCell ref="E28:E33"/>
    <mergeCell ref="C16:D16"/>
    <mergeCell ref="C24:D24"/>
    <mergeCell ref="B27:D27"/>
    <mergeCell ref="C33:D33"/>
    <mergeCell ref="C28:D28"/>
    <mergeCell ref="B28:B32"/>
    <mergeCell ref="B18:E18"/>
    <mergeCell ref="C19:D19"/>
  </mergeCells>
  <pageMargins left="0.7" right="0.7" top="0.75" bottom="0.75" header="0.3" footer="0.3"/>
  <pageSetup orientation="portrait" horizontalDpi="120" verticalDpi="144"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C20EE1-12F0-420D-B86F-F0366CBF8C8E}">
  <sheetPr>
    <tabColor rgb="FFBF9000"/>
  </sheetPr>
  <dimension ref="A1:F227"/>
  <sheetViews>
    <sheetView showGridLines="0" zoomScale="80" zoomScaleNormal="80" workbookViewId="0">
      <selection activeCell="B2" sqref="B2:E3"/>
    </sheetView>
  </sheetViews>
  <sheetFormatPr baseColWidth="10" defaultColWidth="0" defaultRowHeight="15" customHeight="1" zeroHeight="1" outlineLevelCol="1"/>
  <cols>
    <col min="1" max="1" width="11.5546875" style="159" customWidth="1"/>
    <col min="2" max="2" width="11.6640625" style="159" customWidth="1"/>
    <col min="3" max="3" width="72.44140625" style="159" customWidth="1"/>
    <col min="4" max="4" width="14.44140625" style="159" customWidth="1"/>
    <col min="5" max="5" width="36.33203125" style="159" customWidth="1" outlineLevel="1"/>
    <col min="6" max="6" width="11.6640625" style="159" customWidth="1"/>
    <col min="7" max="16384" width="14.44140625" style="159" hidden="1"/>
  </cols>
  <sheetData>
    <row r="1" spans="1:6" s="3" customFormat="1" ht="65.400000000000006" customHeight="1" thickBot="1"/>
    <row r="2" spans="1:6" s="69" customFormat="1" ht="21" customHeight="1">
      <c r="A2" s="3"/>
      <c r="B2" s="752" t="s">
        <v>4702</v>
      </c>
      <c r="C2" s="753"/>
      <c r="D2" s="753"/>
      <c r="E2" s="754"/>
      <c r="F2" s="3"/>
    </row>
    <row r="3" spans="1:6" s="69" customFormat="1" ht="18" customHeight="1" thickBot="1">
      <c r="A3" s="3"/>
      <c r="B3" s="755"/>
      <c r="C3" s="756"/>
      <c r="D3" s="756"/>
      <c r="E3" s="757"/>
      <c r="F3" s="3"/>
    </row>
    <row r="4" spans="1:6" s="69" customFormat="1" ht="18" customHeight="1" thickBot="1">
      <c r="A4" s="3"/>
      <c r="B4" s="758" t="s">
        <v>4704</v>
      </c>
      <c r="C4" s="759"/>
      <c r="D4" s="759"/>
      <c r="E4" s="760"/>
      <c r="F4" s="3"/>
    </row>
    <row r="5" spans="1:6" s="69" customFormat="1" ht="18" customHeight="1" thickBot="1">
      <c r="A5" s="3"/>
      <c r="B5" s="761" t="s">
        <v>475</v>
      </c>
      <c r="C5" s="762"/>
      <c r="D5" s="762"/>
      <c r="E5" s="763"/>
      <c r="F5" s="3"/>
    </row>
    <row r="6" spans="1:6" s="3" customFormat="1" ht="18" customHeight="1"/>
    <row r="7" spans="1:6" s="73" customFormat="1" ht="19.2">
      <c r="A7" s="159"/>
      <c r="B7" s="165" t="s">
        <v>118</v>
      </c>
      <c r="C7" s="166" t="s">
        <v>119</v>
      </c>
      <c r="D7" s="167" t="s">
        <v>120</v>
      </c>
      <c r="E7" s="168" t="s">
        <v>214</v>
      </c>
      <c r="F7" s="159"/>
    </row>
    <row r="8" spans="1:6" s="73" customFormat="1" ht="19.2">
      <c r="A8" s="159"/>
      <c r="B8" s="169" t="s">
        <v>609</v>
      </c>
      <c r="C8" s="150" t="s">
        <v>610</v>
      </c>
      <c r="D8" s="170"/>
      <c r="E8" s="171"/>
      <c r="F8" s="159"/>
    </row>
    <row r="9" spans="1:6" s="73" customFormat="1" ht="38.4">
      <c r="A9" s="159"/>
      <c r="B9" s="169" t="s">
        <v>609</v>
      </c>
      <c r="C9" s="150" t="s">
        <v>606</v>
      </c>
      <c r="D9" s="170"/>
      <c r="E9" s="171"/>
      <c r="F9" s="159"/>
    </row>
    <row r="10" spans="1:6" s="73" customFormat="1" ht="38.4">
      <c r="A10" s="159"/>
      <c r="B10" s="172" t="s">
        <v>609</v>
      </c>
      <c r="C10" s="153" t="s">
        <v>611</v>
      </c>
      <c r="D10" s="173"/>
      <c r="E10" s="174"/>
      <c r="F10" s="159"/>
    </row>
    <row r="11" spans="1:6" s="73" customFormat="1" ht="57.6">
      <c r="A11" s="159"/>
      <c r="B11" s="172" t="s">
        <v>609</v>
      </c>
      <c r="C11" s="153" t="s">
        <v>612</v>
      </c>
      <c r="D11" s="173"/>
      <c r="E11" s="174"/>
      <c r="F11" s="159"/>
    </row>
    <row r="12" spans="1:6" s="73" customFormat="1" ht="134.4">
      <c r="A12" s="159"/>
      <c r="B12" s="172" t="s">
        <v>609</v>
      </c>
      <c r="C12" s="153" t="s">
        <v>613</v>
      </c>
      <c r="D12" s="173"/>
      <c r="E12" s="174"/>
      <c r="F12" s="159"/>
    </row>
    <row r="13" spans="1:6" s="73" customFormat="1" ht="19.2">
      <c r="A13" s="159"/>
      <c r="B13" s="169" t="s">
        <v>609</v>
      </c>
      <c r="C13" s="150" t="s">
        <v>456</v>
      </c>
      <c r="D13" s="170"/>
      <c r="E13" s="171"/>
      <c r="F13" s="159"/>
    </row>
    <row r="14" spans="1:6" s="73" customFormat="1" ht="19.2">
      <c r="A14" s="159"/>
      <c r="B14" s="169" t="s">
        <v>609</v>
      </c>
      <c r="C14" s="150" t="s">
        <v>485</v>
      </c>
      <c r="D14" s="170"/>
      <c r="E14" s="171"/>
      <c r="F14" s="159"/>
    </row>
    <row r="15" spans="1:6" s="73" customFormat="1" ht="38.4">
      <c r="A15" s="159"/>
      <c r="B15" s="172" t="s">
        <v>609</v>
      </c>
      <c r="C15" s="175" t="s">
        <v>614</v>
      </c>
      <c r="D15" s="176"/>
      <c r="E15" s="177"/>
      <c r="F15" s="159"/>
    </row>
    <row r="16" spans="1:6" s="73" customFormat="1" ht="38.4">
      <c r="A16" s="159"/>
      <c r="B16" s="172" t="s">
        <v>609</v>
      </c>
      <c r="C16" s="175" t="s">
        <v>615</v>
      </c>
      <c r="D16" s="176"/>
      <c r="E16" s="177"/>
      <c r="F16" s="159"/>
    </row>
    <row r="17" spans="1:6" s="73" customFormat="1" ht="19.2">
      <c r="A17" s="159"/>
      <c r="B17" s="169" t="s">
        <v>609</v>
      </c>
      <c r="C17" s="150" t="s">
        <v>616</v>
      </c>
      <c r="D17" s="170"/>
      <c r="E17" s="171"/>
      <c r="F17" s="159"/>
    </row>
    <row r="18" spans="1:6" s="73" customFormat="1" ht="38.4">
      <c r="A18" s="159"/>
      <c r="B18" s="172" t="s">
        <v>609</v>
      </c>
      <c r="C18" s="175" t="s">
        <v>617</v>
      </c>
      <c r="D18" s="173"/>
      <c r="E18" s="178"/>
      <c r="F18" s="159"/>
    </row>
    <row r="19" spans="1:6" s="73" customFormat="1" ht="57.6">
      <c r="A19" s="159"/>
      <c r="B19" s="172" t="s">
        <v>609</v>
      </c>
      <c r="C19" s="179" t="s">
        <v>618</v>
      </c>
      <c r="D19" s="173"/>
      <c r="E19" s="178"/>
      <c r="F19" s="159"/>
    </row>
    <row r="20" spans="1:6" s="73" customFormat="1" ht="76.8">
      <c r="A20" s="159"/>
      <c r="B20" s="172" t="s">
        <v>609</v>
      </c>
      <c r="C20" s="179" t="s">
        <v>619</v>
      </c>
      <c r="D20" s="173"/>
      <c r="E20" s="178"/>
      <c r="F20" s="159"/>
    </row>
    <row r="21" spans="1:6" s="73" customFormat="1" ht="19.2">
      <c r="A21" s="159"/>
      <c r="B21" s="169" t="s">
        <v>609</v>
      </c>
      <c r="C21" s="150" t="s">
        <v>522</v>
      </c>
      <c r="D21" s="170"/>
      <c r="E21" s="171"/>
      <c r="F21" s="159"/>
    </row>
    <row r="22" spans="1:6" s="73" customFormat="1" ht="57.6">
      <c r="A22" s="159"/>
      <c r="B22" s="172" t="s">
        <v>609</v>
      </c>
      <c r="C22" s="179" t="s">
        <v>620</v>
      </c>
      <c r="D22" s="173"/>
      <c r="E22" s="178"/>
      <c r="F22" s="159"/>
    </row>
    <row r="23" spans="1:6" s="73" customFormat="1" ht="19.2">
      <c r="A23" s="159"/>
      <c r="B23" s="169" t="s">
        <v>609</v>
      </c>
      <c r="C23" s="150" t="s">
        <v>621</v>
      </c>
      <c r="D23" s="170"/>
      <c r="E23" s="171"/>
      <c r="F23" s="159"/>
    </row>
    <row r="24" spans="1:6" s="73" customFormat="1" ht="96">
      <c r="A24" s="159"/>
      <c r="B24" s="172" t="s">
        <v>609</v>
      </c>
      <c r="C24" s="179" t="s">
        <v>622</v>
      </c>
      <c r="D24" s="173"/>
      <c r="E24" s="178"/>
      <c r="F24" s="159"/>
    </row>
    <row r="25" spans="1:6" s="73" customFormat="1" ht="19.2">
      <c r="A25" s="159"/>
      <c r="B25" s="169" t="s">
        <v>623</v>
      </c>
      <c r="C25" s="150" t="s">
        <v>610</v>
      </c>
      <c r="D25" s="170"/>
      <c r="E25" s="171"/>
      <c r="F25" s="159"/>
    </row>
    <row r="26" spans="1:6" s="73" customFormat="1" ht="19.2">
      <c r="A26" s="159"/>
      <c r="B26" s="169" t="s">
        <v>623</v>
      </c>
      <c r="C26" s="150" t="s">
        <v>624</v>
      </c>
      <c r="D26" s="170"/>
      <c r="E26" s="171"/>
      <c r="F26" s="159"/>
    </row>
    <row r="27" spans="1:6" s="73" customFormat="1" ht="38.4">
      <c r="A27" s="159"/>
      <c r="B27" s="172" t="s">
        <v>623</v>
      </c>
      <c r="C27" s="179" t="s">
        <v>625</v>
      </c>
      <c r="D27" s="173"/>
      <c r="E27" s="180"/>
      <c r="F27" s="159"/>
    </row>
    <row r="28" spans="1:6" s="73" customFormat="1" ht="38.4">
      <c r="A28" s="159"/>
      <c r="B28" s="172" t="s">
        <v>623</v>
      </c>
      <c r="C28" s="179" t="s">
        <v>626</v>
      </c>
      <c r="D28" s="173"/>
      <c r="E28" s="180"/>
      <c r="F28" s="159"/>
    </row>
    <row r="29" spans="1:6" s="73" customFormat="1" ht="38.4">
      <c r="A29" s="159"/>
      <c r="B29" s="169" t="s">
        <v>623</v>
      </c>
      <c r="C29" s="150" t="s">
        <v>627</v>
      </c>
      <c r="D29" s="170"/>
      <c r="E29" s="171"/>
      <c r="F29" s="159"/>
    </row>
    <row r="30" spans="1:6" s="73" customFormat="1" ht="19.2">
      <c r="A30" s="159"/>
      <c r="B30" s="172" t="s">
        <v>623</v>
      </c>
      <c r="C30" s="179" t="s">
        <v>628</v>
      </c>
      <c r="D30" s="173"/>
      <c r="E30" s="180"/>
      <c r="F30" s="159"/>
    </row>
    <row r="31" spans="1:6" s="73" customFormat="1" ht="19.2">
      <c r="A31" s="159"/>
      <c r="B31" s="169" t="s">
        <v>623</v>
      </c>
      <c r="C31" s="150" t="s">
        <v>456</v>
      </c>
      <c r="D31" s="170"/>
      <c r="E31" s="171"/>
      <c r="F31" s="159"/>
    </row>
    <row r="32" spans="1:6" s="73" customFormat="1" ht="19.2">
      <c r="A32" s="159"/>
      <c r="B32" s="169" t="s">
        <v>623</v>
      </c>
      <c r="C32" s="150" t="s">
        <v>485</v>
      </c>
      <c r="D32" s="170"/>
      <c r="E32" s="171"/>
      <c r="F32" s="159"/>
    </row>
    <row r="33" spans="1:6" s="73" customFormat="1" ht="19.2">
      <c r="A33" s="159"/>
      <c r="B33" s="172" t="s">
        <v>623</v>
      </c>
      <c r="C33" s="179" t="s">
        <v>629</v>
      </c>
      <c r="D33" s="173"/>
      <c r="E33" s="180"/>
      <c r="F33" s="159"/>
    </row>
    <row r="34" spans="1:6" s="73" customFormat="1" ht="19.2">
      <c r="A34" s="159"/>
      <c r="B34" s="169" t="s">
        <v>623</v>
      </c>
      <c r="C34" s="150" t="s">
        <v>572</v>
      </c>
      <c r="D34" s="170"/>
      <c r="E34" s="171"/>
      <c r="F34" s="159"/>
    </row>
    <row r="35" spans="1:6" s="73" customFormat="1" ht="38.4">
      <c r="A35" s="159"/>
      <c r="B35" s="172" t="s">
        <v>623</v>
      </c>
      <c r="C35" s="179" t="s">
        <v>630</v>
      </c>
      <c r="D35" s="173"/>
      <c r="E35" s="180"/>
      <c r="F35" s="159"/>
    </row>
    <row r="36" spans="1:6" s="73" customFormat="1" ht="19.2">
      <c r="A36" s="159"/>
      <c r="B36" s="169" t="s">
        <v>623</v>
      </c>
      <c r="C36" s="150" t="s">
        <v>574</v>
      </c>
      <c r="D36" s="170"/>
      <c r="E36" s="171"/>
      <c r="F36" s="159"/>
    </row>
    <row r="37" spans="1:6" s="73" customFormat="1" ht="38.4">
      <c r="A37" s="159"/>
      <c r="B37" s="172" t="s">
        <v>623</v>
      </c>
      <c r="C37" s="179" t="s">
        <v>631</v>
      </c>
      <c r="D37" s="173"/>
      <c r="E37" s="180"/>
      <c r="F37" s="159"/>
    </row>
    <row r="38" spans="1:6" s="73" customFormat="1" ht="19.2">
      <c r="A38" s="159"/>
      <c r="B38" s="169" t="s">
        <v>623</v>
      </c>
      <c r="C38" s="150" t="s">
        <v>621</v>
      </c>
      <c r="D38" s="170"/>
      <c r="E38" s="171"/>
      <c r="F38" s="159"/>
    </row>
    <row r="39" spans="1:6" s="73" customFormat="1" ht="38.4">
      <c r="A39" s="159"/>
      <c r="B39" s="172" t="s">
        <v>623</v>
      </c>
      <c r="C39" s="179" t="s">
        <v>632</v>
      </c>
      <c r="D39" s="173"/>
      <c r="E39" s="180"/>
      <c r="F39" s="159"/>
    </row>
    <row r="40" spans="1:6" s="73" customFormat="1" ht="19.2">
      <c r="A40" s="159"/>
      <c r="B40" s="169" t="s">
        <v>633</v>
      </c>
      <c r="C40" s="150" t="s">
        <v>610</v>
      </c>
      <c r="D40" s="170"/>
      <c r="E40" s="171"/>
      <c r="F40" s="159"/>
    </row>
    <row r="41" spans="1:6" s="73" customFormat="1" ht="38.4">
      <c r="A41" s="159"/>
      <c r="B41" s="169" t="s">
        <v>633</v>
      </c>
      <c r="C41" s="150" t="s">
        <v>634</v>
      </c>
      <c r="D41" s="170"/>
      <c r="E41" s="171"/>
      <c r="F41" s="159"/>
    </row>
    <row r="42" spans="1:6" s="73" customFormat="1" ht="38.4">
      <c r="A42" s="159"/>
      <c r="B42" s="172" t="s">
        <v>633</v>
      </c>
      <c r="C42" s="179" t="s">
        <v>635</v>
      </c>
      <c r="D42" s="173"/>
      <c r="E42" s="180"/>
      <c r="F42" s="159"/>
    </row>
    <row r="43" spans="1:6" s="73" customFormat="1" ht="57.6">
      <c r="A43" s="159"/>
      <c r="B43" s="172" t="s">
        <v>633</v>
      </c>
      <c r="C43" s="179" t="s">
        <v>636</v>
      </c>
      <c r="D43" s="173"/>
      <c r="E43" s="180"/>
      <c r="F43" s="159"/>
    </row>
    <row r="44" spans="1:6" s="73" customFormat="1" ht="19.2">
      <c r="A44" s="159"/>
      <c r="B44" s="169" t="s">
        <v>633</v>
      </c>
      <c r="C44" s="150" t="s">
        <v>456</v>
      </c>
      <c r="D44" s="170"/>
      <c r="E44" s="171"/>
      <c r="F44" s="159"/>
    </row>
    <row r="45" spans="1:6" s="73" customFormat="1" ht="19.2">
      <c r="A45" s="159"/>
      <c r="B45" s="169" t="s">
        <v>633</v>
      </c>
      <c r="C45" s="150" t="s">
        <v>485</v>
      </c>
      <c r="D45" s="170"/>
      <c r="E45" s="171"/>
      <c r="F45" s="159"/>
    </row>
    <row r="46" spans="1:6" s="73" customFormat="1" ht="38.4">
      <c r="A46" s="159"/>
      <c r="B46" s="172" t="s">
        <v>633</v>
      </c>
      <c r="C46" s="179" t="s">
        <v>518</v>
      </c>
      <c r="D46" s="173"/>
      <c r="E46" s="180"/>
      <c r="F46" s="159"/>
    </row>
    <row r="47" spans="1:6" s="73" customFormat="1" ht="19.2">
      <c r="A47" s="159"/>
      <c r="B47" s="169" t="s">
        <v>633</v>
      </c>
      <c r="C47" s="150" t="s">
        <v>637</v>
      </c>
      <c r="D47" s="170"/>
      <c r="E47" s="171"/>
      <c r="F47" s="159"/>
    </row>
    <row r="48" spans="1:6" s="73" customFormat="1" ht="38.4">
      <c r="A48" s="159"/>
      <c r="B48" s="172" t="s">
        <v>633</v>
      </c>
      <c r="C48" s="179" t="s">
        <v>638</v>
      </c>
      <c r="D48" s="173"/>
      <c r="E48" s="180"/>
      <c r="F48" s="159"/>
    </row>
    <row r="49" spans="1:6" s="73" customFormat="1" ht="19.2">
      <c r="A49" s="159"/>
      <c r="B49" s="169" t="s">
        <v>633</v>
      </c>
      <c r="C49" s="150" t="s">
        <v>574</v>
      </c>
      <c r="D49" s="170"/>
      <c r="E49" s="171"/>
      <c r="F49" s="159"/>
    </row>
    <row r="50" spans="1:6" s="73" customFormat="1" ht="38.4">
      <c r="A50" s="159"/>
      <c r="B50" s="172" t="s">
        <v>633</v>
      </c>
      <c r="C50" s="175" t="s">
        <v>639</v>
      </c>
      <c r="D50" s="173"/>
      <c r="E50" s="180"/>
      <c r="F50" s="159"/>
    </row>
    <row r="51" spans="1:6" s="73" customFormat="1" ht="19.2">
      <c r="A51" s="159"/>
      <c r="B51" s="169" t="s">
        <v>633</v>
      </c>
      <c r="C51" s="150" t="s">
        <v>621</v>
      </c>
      <c r="D51" s="170"/>
      <c r="E51" s="171"/>
      <c r="F51" s="159"/>
    </row>
    <row r="52" spans="1:6" s="73" customFormat="1" ht="38.4">
      <c r="A52" s="159"/>
      <c r="B52" s="172" t="s">
        <v>633</v>
      </c>
      <c r="C52" s="175" t="s">
        <v>523</v>
      </c>
      <c r="D52" s="173"/>
      <c r="E52" s="180"/>
      <c r="F52" s="159"/>
    </row>
    <row r="53" spans="1:6" s="73" customFormat="1" ht="19.2">
      <c r="A53" s="159"/>
      <c r="B53" s="169" t="s">
        <v>640</v>
      </c>
      <c r="C53" s="150" t="s">
        <v>610</v>
      </c>
      <c r="D53" s="170"/>
      <c r="E53" s="171"/>
      <c r="F53" s="159"/>
    </row>
    <row r="54" spans="1:6" s="73" customFormat="1" ht="38.4">
      <c r="A54" s="159"/>
      <c r="B54" s="169" t="s">
        <v>640</v>
      </c>
      <c r="C54" s="150" t="s">
        <v>606</v>
      </c>
      <c r="D54" s="170"/>
      <c r="E54" s="171"/>
      <c r="F54" s="159"/>
    </row>
    <row r="55" spans="1:6" s="73" customFormat="1" ht="19.2">
      <c r="A55" s="159"/>
      <c r="B55" s="172" t="s">
        <v>640</v>
      </c>
      <c r="C55" s="175" t="s">
        <v>641</v>
      </c>
      <c r="D55" s="173"/>
      <c r="E55" s="180"/>
      <c r="F55" s="159"/>
    </row>
    <row r="56" spans="1:6" s="73" customFormat="1" ht="19.2">
      <c r="A56" s="159"/>
      <c r="B56" s="169" t="s">
        <v>640</v>
      </c>
      <c r="C56" s="150" t="s">
        <v>456</v>
      </c>
      <c r="D56" s="170"/>
      <c r="E56" s="171"/>
      <c r="F56" s="159"/>
    </row>
    <row r="57" spans="1:6" s="73" customFormat="1" ht="19.2">
      <c r="A57" s="159"/>
      <c r="B57" s="169" t="s">
        <v>640</v>
      </c>
      <c r="C57" s="150" t="s">
        <v>485</v>
      </c>
      <c r="D57" s="170"/>
      <c r="E57" s="171"/>
      <c r="F57" s="159"/>
    </row>
    <row r="58" spans="1:6" s="73" customFormat="1" ht="19.2">
      <c r="A58" s="159"/>
      <c r="B58" s="169" t="s">
        <v>640</v>
      </c>
      <c r="C58" s="150" t="s">
        <v>642</v>
      </c>
      <c r="D58" s="170"/>
      <c r="E58" s="171"/>
      <c r="F58" s="159"/>
    </row>
    <row r="59" spans="1:6" s="73" customFormat="1" ht="19.2">
      <c r="A59" s="159"/>
      <c r="B59" s="169" t="s">
        <v>640</v>
      </c>
      <c r="C59" s="150" t="s">
        <v>621</v>
      </c>
      <c r="D59" s="170"/>
      <c r="E59" s="171"/>
      <c r="F59" s="159"/>
    </row>
    <row r="60" spans="1:6" s="73" customFormat="1" ht="19.2">
      <c r="A60" s="159"/>
      <c r="B60" s="172" t="s">
        <v>640</v>
      </c>
      <c r="C60" s="175" t="s">
        <v>643</v>
      </c>
      <c r="D60" s="173"/>
      <c r="E60" s="180"/>
      <c r="F60" s="159"/>
    </row>
    <row r="61" spans="1:6" s="73" customFormat="1" ht="19.2">
      <c r="A61" s="159"/>
      <c r="B61" s="169" t="s">
        <v>644</v>
      </c>
      <c r="C61" s="150" t="s">
        <v>610</v>
      </c>
      <c r="D61" s="170"/>
      <c r="E61" s="171"/>
      <c r="F61" s="159"/>
    </row>
    <row r="62" spans="1:6" s="73" customFormat="1" ht="38.4">
      <c r="A62" s="159"/>
      <c r="B62" s="169" t="s">
        <v>644</v>
      </c>
      <c r="C62" s="150" t="s">
        <v>606</v>
      </c>
      <c r="D62" s="170"/>
      <c r="E62" s="171"/>
      <c r="F62" s="159"/>
    </row>
    <row r="63" spans="1:6" s="73" customFormat="1" ht="38.4">
      <c r="A63" s="159"/>
      <c r="B63" s="172" t="s">
        <v>644</v>
      </c>
      <c r="C63" s="175" t="s">
        <v>645</v>
      </c>
      <c r="D63" s="173"/>
      <c r="E63" s="180"/>
      <c r="F63" s="159"/>
    </row>
    <row r="64" spans="1:6" s="73" customFormat="1" ht="38.4">
      <c r="A64" s="159"/>
      <c r="B64" s="172" t="s">
        <v>644</v>
      </c>
      <c r="C64" s="175" t="s">
        <v>646</v>
      </c>
      <c r="D64" s="173"/>
      <c r="E64" s="180"/>
      <c r="F64" s="159"/>
    </row>
    <row r="65" spans="1:6" s="73" customFormat="1" ht="57.6">
      <c r="A65" s="159"/>
      <c r="B65" s="172" t="s">
        <v>644</v>
      </c>
      <c r="C65" s="175" t="s">
        <v>647</v>
      </c>
      <c r="D65" s="173"/>
      <c r="E65" s="180"/>
      <c r="F65" s="159"/>
    </row>
    <row r="66" spans="1:6" s="73" customFormat="1" ht="115.2">
      <c r="A66" s="159"/>
      <c r="B66" s="172" t="s">
        <v>644</v>
      </c>
      <c r="C66" s="175" t="s">
        <v>648</v>
      </c>
      <c r="D66" s="173"/>
      <c r="E66" s="180"/>
      <c r="F66" s="159"/>
    </row>
    <row r="67" spans="1:6" s="73" customFormat="1" ht="19.2">
      <c r="A67" s="159"/>
      <c r="B67" s="169" t="s">
        <v>644</v>
      </c>
      <c r="C67" s="150" t="s">
        <v>456</v>
      </c>
      <c r="D67" s="170"/>
      <c r="E67" s="171"/>
      <c r="F67" s="159"/>
    </row>
    <row r="68" spans="1:6" s="73" customFormat="1" ht="19.2">
      <c r="A68" s="159"/>
      <c r="B68" s="169" t="s">
        <v>644</v>
      </c>
      <c r="C68" s="150" t="s">
        <v>649</v>
      </c>
      <c r="D68" s="170"/>
      <c r="E68" s="171"/>
      <c r="F68" s="159"/>
    </row>
    <row r="69" spans="1:6" s="73" customFormat="1" ht="19.2">
      <c r="A69" s="159"/>
      <c r="B69" s="172" t="s">
        <v>644</v>
      </c>
      <c r="C69" s="175" t="s">
        <v>650</v>
      </c>
      <c r="D69" s="173"/>
      <c r="E69" s="180"/>
      <c r="F69" s="159"/>
    </row>
    <row r="70" spans="1:6" s="73" customFormat="1" ht="19.2">
      <c r="A70" s="159"/>
      <c r="B70" s="169" t="s">
        <v>644</v>
      </c>
      <c r="C70" s="150" t="s">
        <v>651</v>
      </c>
      <c r="D70" s="170"/>
      <c r="E70" s="171"/>
      <c r="F70" s="159"/>
    </row>
    <row r="71" spans="1:6" s="73" customFormat="1" ht="38.4">
      <c r="A71" s="159"/>
      <c r="B71" s="172" t="s">
        <v>644</v>
      </c>
      <c r="C71" s="175" t="s">
        <v>652</v>
      </c>
      <c r="D71" s="173"/>
      <c r="E71" s="180"/>
      <c r="F71" s="159"/>
    </row>
    <row r="72" spans="1:6" s="73" customFormat="1" ht="19.2">
      <c r="A72" s="159"/>
      <c r="B72" s="169" t="s">
        <v>644</v>
      </c>
      <c r="C72" s="150" t="s">
        <v>522</v>
      </c>
      <c r="D72" s="170"/>
      <c r="E72" s="171"/>
      <c r="F72" s="159"/>
    </row>
    <row r="73" spans="1:6" s="73" customFormat="1" ht="38.4">
      <c r="A73" s="159"/>
      <c r="B73" s="172" t="s">
        <v>644</v>
      </c>
      <c r="C73" s="175" t="s">
        <v>653</v>
      </c>
      <c r="D73" s="173"/>
      <c r="E73" s="180"/>
      <c r="F73" s="159"/>
    </row>
    <row r="74" spans="1:6" s="73" customFormat="1" ht="19.2">
      <c r="A74" s="159"/>
      <c r="B74" s="169" t="s">
        <v>644</v>
      </c>
      <c r="C74" s="150" t="s">
        <v>494</v>
      </c>
      <c r="D74" s="170"/>
      <c r="E74" s="171"/>
      <c r="F74" s="159"/>
    </row>
    <row r="75" spans="1:6" s="73" customFormat="1" ht="38.4">
      <c r="A75" s="159"/>
      <c r="B75" s="172" t="s">
        <v>644</v>
      </c>
      <c r="C75" s="175" t="s">
        <v>654</v>
      </c>
      <c r="D75" s="173"/>
      <c r="E75" s="180"/>
      <c r="F75" s="159"/>
    </row>
    <row r="76" spans="1:6" s="73" customFormat="1" ht="19.2">
      <c r="A76" s="159"/>
      <c r="B76" s="169" t="s">
        <v>655</v>
      </c>
      <c r="C76" s="150" t="s">
        <v>610</v>
      </c>
      <c r="D76" s="170"/>
      <c r="E76" s="171"/>
      <c r="F76" s="159"/>
    </row>
    <row r="77" spans="1:6" s="73" customFormat="1" ht="38.4">
      <c r="A77" s="159"/>
      <c r="B77" s="169" t="s">
        <v>655</v>
      </c>
      <c r="C77" s="150" t="s">
        <v>606</v>
      </c>
      <c r="D77" s="170"/>
      <c r="E77" s="171"/>
      <c r="F77" s="159"/>
    </row>
    <row r="78" spans="1:6" s="73" customFormat="1" ht="38.4">
      <c r="A78" s="159"/>
      <c r="B78" s="172" t="s">
        <v>655</v>
      </c>
      <c r="C78" s="175" t="s">
        <v>656</v>
      </c>
      <c r="D78" s="173"/>
      <c r="E78" s="180"/>
      <c r="F78" s="159"/>
    </row>
    <row r="79" spans="1:6" s="73" customFormat="1" ht="19.2">
      <c r="A79" s="159"/>
      <c r="B79" s="169" t="s">
        <v>655</v>
      </c>
      <c r="C79" s="150" t="s">
        <v>456</v>
      </c>
      <c r="D79" s="170"/>
      <c r="E79" s="171"/>
      <c r="F79" s="159"/>
    </row>
    <row r="80" spans="1:6" s="73" customFormat="1" ht="19.2">
      <c r="A80" s="159"/>
      <c r="B80" s="169" t="s">
        <v>655</v>
      </c>
      <c r="C80" s="150" t="s">
        <v>649</v>
      </c>
      <c r="D80" s="170"/>
      <c r="E80" s="171"/>
      <c r="F80" s="159"/>
    </row>
    <row r="81" spans="1:6" s="73" customFormat="1" ht="19.2">
      <c r="A81" s="159"/>
      <c r="B81" s="169" t="s">
        <v>655</v>
      </c>
      <c r="C81" s="150" t="s">
        <v>642</v>
      </c>
      <c r="D81" s="170"/>
      <c r="E81" s="171"/>
      <c r="F81" s="159"/>
    </row>
    <row r="82" spans="1:6" s="73" customFormat="1" ht="19.2">
      <c r="A82" s="159"/>
      <c r="B82" s="169" t="s">
        <v>655</v>
      </c>
      <c r="C82" s="150" t="s">
        <v>621</v>
      </c>
      <c r="D82" s="170"/>
      <c r="E82" s="171"/>
      <c r="F82" s="159"/>
    </row>
    <row r="83" spans="1:6" s="73" customFormat="1" ht="38.4">
      <c r="A83" s="159"/>
      <c r="B83" s="172" t="s">
        <v>655</v>
      </c>
      <c r="C83" s="175" t="s">
        <v>570</v>
      </c>
      <c r="D83" s="173"/>
      <c r="E83" s="180"/>
      <c r="F83" s="159"/>
    </row>
    <row r="84" spans="1:6" s="73" customFormat="1" ht="19.2">
      <c r="A84" s="159"/>
      <c r="B84" s="169" t="s">
        <v>657</v>
      </c>
      <c r="C84" s="150" t="s">
        <v>610</v>
      </c>
      <c r="D84" s="170"/>
      <c r="E84" s="171"/>
      <c r="F84" s="159"/>
    </row>
    <row r="85" spans="1:6" s="73" customFormat="1" ht="38.4">
      <c r="A85" s="159"/>
      <c r="B85" s="169" t="s">
        <v>657</v>
      </c>
      <c r="C85" s="150" t="s">
        <v>658</v>
      </c>
      <c r="D85" s="170"/>
      <c r="E85" s="171"/>
      <c r="F85" s="159"/>
    </row>
    <row r="86" spans="1:6" s="73" customFormat="1" ht="19.2">
      <c r="A86" s="159"/>
      <c r="B86" s="172" t="s">
        <v>657</v>
      </c>
      <c r="C86" s="175" t="s">
        <v>659</v>
      </c>
      <c r="D86" s="173"/>
      <c r="E86" s="180"/>
      <c r="F86" s="159"/>
    </row>
    <row r="87" spans="1:6" s="73" customFormat="1" ht="19.2">
      <c r="A87" s="159"/>
      <c r="B87" s="181" t="s">
        <v>657</v>
      </c>
      <c r="C87" s="182" t="s">
        <v>660</v>
      </c>
      <c r="D87" s="183"/>
      <c r="E87" s="184"/>
      <c r="F87" s="159"/>
    </row>
    <row r="88" spans="1:6" s="73" customFormat="1" ht="19.2">
      <c r="A88" s="159"/>
      <c r="B88" s="172" t="s">
        <v>657</v>
      </c>
      <c r="C88" s="175" t="s">
        <v>661</v>
      </c>
      <c r="D88" s="173"/>
      <c r="E88" s="180"/>
      <c r="F88" s="159"/>
    </row>
    <row r="89" spans="1:6" s="73" customFormat="1" ht="38.4">
      <c r="A89" s="159"/>
      <c r="B89" s="172" t="s">
        <v>657</v>
      </c>
      <c r="C89" s="175" t="s">
        <v>662</v>
      </c>
      <c r="D89" s="173"/>
      <c r="E89" s="180"/>
      <c r="F89" s="159"/>
    </row>
    <row r="90" spans="1:6" s="73" customFormat="1" ht="19.2">
      <c r="A90" s="159"/>
      <c r="B90" s="169" t="s">
        <v>657</v>
      </c>
      <c r="C90" s="150" t="s">
        <v>456</v>
      </c>
      <c r="D90" s="170"/>
      <c r="E90" s="171"/>
      <c r="F90" s="159"/>
    </row>
    <row r="91" spans="1:6" s="73" customFormat="1" ht="19.2">
      <c r="A91" s="159"/>
      <c r="B91" s="169" t="s">
        <v>657</v>
      </c>
      <c r="C91" s="150" t="s">
        <v>649</v>
      </c>
      <c r="D91" s="170"/>
      <c r="E91" s="171"/>
      <c r="F91" s="159"/>
    </row>
    <row r="92" spans="1:6" s="73" customFormat="1" ht="19.2">
      <c r="A92" s="159"/>
      <c r="B92" s="169" t="s">
        <v>657</v>
      </c>
      <c r="C92" s="150" t="s">
        <v>642</v>
      </c>
      <c r="D92" s="170"/>
      <c r="E92" s="171"/>
      <c r="F92" s="159"/>
    </row>
    <row r="93" spans="1:6" s="73" customFormat="1" ht="19.2">
      <c r="A93" s="159"/>
      <c r="B93" s="169" t="s">
        <v>657</v>
      </c>
      <c r="C93" s="150" t="s">
        <v>621</v>
      </c>
      <c r="D93" s="170"/>
      <c r="E93" s="171"/>
      <c r="F93" s="159"/>
    </row>
    <row r="94" spans="1:6" s="73" customFormat="1" ht="19.2">
      <c r="A94" s="159"/>
      <c r="B94" s="185" t="s">
        <v>657</v>
      </c>
      <c r="C94" s="186" t="s">
        <v>663</v>
      </c>
      <c r="D94" s="187"/>
      <c r="E94" s="188"/>
      <c r="F94" s="159"/>
    </row>
    <row r="95" spans="1:6" ht="14.4">
      <c r="B95" s="164"/>
      <c r="C95" s="189"/>
      <c r="D95" s="164"/>
      <c r="E95" s="164"/>
    </row>
    <row r="96" spans="1:6" ht="14.4">
      <c r="B96" s="164"/>
      <c r="C96" s="189"/>
      <c r="D96" s="164"/>
      <c r="E96" s="164"/>
    </row>
    <row r="97" spans="2:5" ht="14.4">
      <c r="B97" s="164"/>
      <c r="C97" s="163" t="s">
        <v>216</v>
      </c>
      <c r="D97" s="164">
        <f>COUNTIF($D$8:$D$94,"C")</f>
        <v>0</v>
      </c>
      <c r="E97" s="164"/>
    </row>
    <row r="98" spans="2:5" ht="14.4">
      <c r="B98" s="164"/>
      <c r="C98" s="163" t="s">
        <v>217</v>
      </c>
      <c r="D98" s="164">
        <f>COUNTIF($D$8:$D$94,"NC")</f>
        <v>0</v>
      </c>
      <c r="E98" s="164"/>
    </row>
    <row r="99" spans="2:5" ht="14.4">
      <c r="B99" s="164"/>
      <c r="C99" s="163" t="s">
        <v>218</v>
      </c>
      <c r="D99" s="164">
        <f>COUNTIF($D$8:$D$94,"NA")</f>
        <v>0</v>
      </c>
      <c r="E99" s="164"/>
    </row>
    <row r="100" spans="2:5" ht="14.4" hidden="1">
      <c r="B100" s="164"/>
      <c r="C100" s="189"/>
      <c r="D100" s="164"/>
      <c r="E100" s="164"/>
    </row>
    <row r="101" spans="2:5" ht="14.4" hidden="1">
      <c r="B101" s="164"/>
      <c r="C101" s="189"/>
      <c r="D101" s="164"/>
      <c r="E101" s="164"/>
    </row>
    <row r="102" spans="2:5" ht="14.4" hidden="1">
      <c r="B102" s="164"/>
      <c r="C102" s="189"/>
      <c r="D102" s="164"/>
      <c r="E102" s="164"/>
    </row>
    <row r="103" spans="2:5" ht="14.4" hidden="1">
      <c r="B103" s="164"/>
      <c r="C103" s="189"/>
      <c r="D103" s="164"/>
      <c r="E103" s="164"/>
    </row>
    <row r="104" spans="2:5" ht="14.4" hidden="1">
      <c r="B104" s="164"/>
      <c r="C104" s="189"/>
      <c r="D104" s="164"/>
      <c r="E104" s="164"/>
    </row>
    <row r="105" spans="2:5" ht="14.4" hidden="1">
      <c r="B105" s="164"/>
      <c r="C105" s="189"/>
      <c r="D105" s="164"/>
      <c r="E105" s="164"/>
    </row>
    <row r="106" spans="2:5" ht="14.4" hidden="1">
      <c r="B106" s="164"/>
      <c r="C106" s="189"/>
      <c r="D106" s="164"/>
      <c r="E106" s="164"/>
    </row>
    <row r="107" spans="2:5" ht="14.4" hidden="1">
      <c r="B107" s="164"/>
      <c r="C107" s="189"/>
      <c r="D107" s="164"/>
      <c r="E107" s="164"/>
    </row>
    <row r="108" spans="2:5" ht="14.4" hidden="1">
      <c r="B108" s="164"/>
      <c r="C108" s="189"/>
      <c r="D108" s="164"/>
      <c r="E108" s="164"/>
    </row>
    <row r="109" spans="2:5" ht="14.4" hidden="1">
      <c r="B109" s="164"/>
      <c r="C109" s="189"/>
      <c r="D109" s="164"/>
      <c r="E109" s="164"/>
    </row>
    <row r="110" spans="2:5" ht="14.4" hidden="1">
      <c r="B110" s="164"/>
      <c r="C110" s="189"/>
      <c r="D110" s="164"/>
      <c r="E110" s="164"/>
    </row>
    <row r="111" spans="2:5" ht="14.4" hidden="1">
      <c r="B111" s="164"/>
      <c r="C111" s="189"/>
      <c r="D111" s="164"/>
      <c r="E111" s="164"/>
    </row>
    <row r="112" spans="2:5" ht="14.4" hidden="1">
      <c r="B112" s="164"/>
      <c r="C112" s="189"/>
      <c r="D112" s="164"/>
      <c r="E112" s="164"/>
    </row>
    <row r="113" spans="2:5" ht="14.4" hidden="1">
      <c r="B113" s="164"/>
      <c r="C113" s="189"/>
      <c r="D113" s="164"/>
      <c r="E113" s="164"/>
    </row>
    <row r="114" spans="2:5" ht="14.4" hidden="1">
      <c r="B114" s="164"/>
      <c r="C114" s="189"/>
      <c r="D114" s="164"/>
      <c r="E114" s="164"/>
    </row>
    <row r="115" spans="2:5" ht="14.4" hidden="1">
      <c r="B115" s="164"/>
      <c r="C115" s="189"/>
      <c r="D115" s="164"/>
      <c r="E115" s="164"/>
    </row>
    <row r="116" spans="2:5" ht="14.4" hidden="1">
      <c r="B116" s="164"/>
      <c r="C116" s="189"/>
      <c r="D116" s="164"/>
      <c r="E116" s="164"/>
    </row>
    <row r="117" spans="2:5" ht="14.4" hidden="1">
      <c r="B117" s="164"/>
      <c r="C117" s="189"/>
      <c r="D117" s="164"/>
      <c r="E117" s="164"/>
    </row>
    <row r="118" spans="2:5" ht="14.4" hidden="1">
      <c r="B118" s="164"/>
      <c r="C118" s="189"/>
      <c r="D118" s="164"/>
      <c r="E118" s="164"/>
    </row>
    <row r="119" spans="2:5" ht="14.4" hidden="1">
      <c r="B119" s="164"/>
      <c r="C119" s="189"/>
      <c r="D119" s="164"/>
      <c r="E119" s="164"/>
    </row>
    <row r="120" spans="2:5" ht="14.4" hidden="1">
      <c r="B120" s="164"/>
      <c r="C120" s="189"/>
      <c r="D120" s="164"/>
      <c r="E120" s="164"/>
    </row>
    <row r="121" spans="2:5" ht="14.4" hidden="1">
      <c r="B121" s="164"/>
      <c r="C121" s="189"/>
      <c r="D121" s="164"/>
      <c r="E121" s="164"/>
    </row>
    <row r="122" spans="2:5" ht="14.4" hidden="1">
      <c r="B122" s="164"/>
      <c r="C122" s="189"/>
      <c r="D122" s="164"/>
      <c r="E122" s="164"/>
    </row>
    <row r="123" spans="2:5" ht="14.4" hidden="1">
      <c r="B123" s="164"/>
      <c r="C123" s="189"/>
      <c r="D123" s="164"/>
      <c r="E123" s="164"/>
    </row>
    <row r="124" spans="2:5" ht="14.4" hidden="1">
      <c r="B124" s="164"/>
      <c r="C124" s="189"/>
      <c r="D124" s="164"/>
      <c r="E124" s="164"/>
    </row>
    <row r="125" spans="2:5" ht="14.4" hidden="1">
      <c r="B125" s="164"/>
      <c r="C125" s="189"/>
      <c r="D125" s="164"/>
      <c r="E125" s="164"/>
    </row>
    <row r="126" spans="2:5" ht="14.4" hidden="1">
      <c r="B126" s="164"/>
      <c r="C126" s="189"/>
      <c r="D126" s="164"/>
      <c r="E126" s="164"/>
    </row>
    <row r="127" spans="2:5" ht="14.4" hidden="1">
      <c r="B127" s="164"/>
      <c r="C127" s="189"/>
      <c r="D127" s="164"/>
      <c r="E127" s="164"/>
    </row>
    <row r="128" spans="2:5" ht="14.4" hidden="1">
      <c r="B128" s="164"/>
      <c r="C128" s="189"/>
      <c r="D128" s="164"/>
      <c r="E128" s="164"/>
    </row>
    <row r="129" spans="2:5" ht="14.4" hidden="1">
      <c r="B129" s="164"/>
      <c r="C129" s="189"/>
      <c r="D129" s="164"/>
      <c r="E129" s="164"/>
    </row>
    <row r="130" spans="2:5" ht="14.4" hidden="1">
      <c r="B130" s="164"/>
      <c r="C130" s="189"/>
      <c r="D130" s="164"/>
      <c r="E130" s="164"/>
    </row>
    <row r="131" spans="2:5" ht="14.4" hidden="1">
      <c r="B131" s="164"/>
      <c r="C131" s="189"/>
      <c r="D131" s="164"/>
      <c r="E131" s="164"/>
    </row>
    <row r="132" spans="2:5" ht="14.4" hidden="1">
      <c r="B132" s="164"/>
      <c r="C132" s="189"/>
      <c r="D132" s="164"/>
      <c r="E132" s="164"/>
    </row>
    <row r="133" spans="2:5" ht="14.4" hidden="1">
      <c r="B133" s="164"/>
      <c r="C133" s="189"/>
      <c r="D133" s="164"/>
      <c r="E133" s="164"/>
    </row>
    <row r="134" spans="2:5" ht="14.4" hidden="1">
      <c r="B134" s="164"/>
      <c r="C134" s="189"/>
      <c r="D134" s="164"/>
      <c r="E134" s="164"/>
    </row>
    <row r="135" spans="2:5" ht="14.4" hidden="1">
      <c r="B135" s="164"/>
      <c r="C135" s="189"/>
      <c r="D135" s="164"/>
      <c r="E135" s="164"/>
    </row>
    <row r="136" spans="2:5" ht="14.4" hidden="1">
      <c r="B136" s="164"/>
      <c r="C136" s="189"/>
      <c r="D136" s="164"/>
      <c r="E136" s="164"/>
    </row>
    <row r="137" spans="2:5" ht="14.4" hidden="1">
      <c r="B137" s="164"/>
      <c r="C137" s="189"/>
      <c r="D137" s="164"/>
      <c r="E137" s="164"/>
    </row>
    <row r="138" spans="2:5" ht="14.4" hidden="1">
      <c r="B138" s="164"/>
      <c r="C138" s="189"/>
      <c r="D138" s="164"/>
      <c r="E138" s="164"/>
    </row>
    <row r="139" spans="2:5" ht="14.4" hidden="1">
      <c r="B139" s="164"/>
      <c r="C139" s="189"/>
      <c r="D139" s="164"/>
      <c r="E139" s="164"/>
    </row>
    <row r="140" spans="2:5" ht="14.4" hidden="1">
      <c r="B140" s="164"/>
      <c r="C140" s="189"/>
      <c r="D140" s="164"/>
      <c r="E140" s="164"/>
    </row>
    <row r="141" spans="2:5" ht="14.4" hidden="1">
      <c r="B141" s="164"/>
      <c r="C141" s="189"/>
      <c r="D141" s="164"/>
      <c r="E141" s="164"/>
    </row>
    <row r="142" spans="2:5" ht="14.4" hidden="1">
      <c r="B142" s="164"/>
      <c r="C142" s="189"/>
      <c r="D142" s="164"/>
      <c r="E142" s="164"/>
    </row>
    <row r="143" spans="2:5" ht="14.4" hidden="1">
      <c r="B143" s="164"/>
      <c r="C143" s="189"/>
      <c r="D143" s="164"/>
      <c r="E143" s="164"/>
    </row>
    <row r="144" spans="2:5" ht="14.4" hidden="1">
      <c r="B144" s="164"/>
      <c r="C144" s="189"/>
      <c r="D144" s="164"/>
      <c r="E144" s="164"/>
    </row>
    <row r="145" spans="2:5" ht="14.4" hidden="1">
      <c r="B145" s="164"/>
      <c r="C145" s="189"/>
      <c r="D145" s="164"/>
      <c r="E145" s="164"/>
    </row>
    <row r="146" spans="2:5" ht="14.4" hidden="1">
      <c r="B146" s="164"/>
      <c r="C146" s="189"/>
      <c r="D146" s="164"/>
      <c r="E146" s="164"/>
    </row>
    <row r="147" spans="2:5" ht="14.4" hidden="1">
      <c r="B147" s="164"/>
      <c r="C147" s="189"/>
      <c r="D147" s="164"/>
      <c r="E147" s="164"/>
    </row>
    <row r="148" spans="2:5" ht="14.4" hidden="1">
      <c r="B148" s="164"/>
      <c r="C148" s="189"/>
      <c r="D148" s="164"/>
      <c r="E148" s="164"/>
    </row>
    <row r="149" spans="2:5" ht="14.4" hidden="1">
      <c r="B149" s="164"/>
      <c r="C149" s="189"/>
      <c r="D149" s="164"/>
      <c r="E149" s="164"/>
    </row>
    <row r="150" spans="2:5" ht="14.4" hidden="1">
      <c r="B150" s="164"/>
      <c r="C150" s="189"/>
      <c r="D150" s="164"/>
      <c r="E150" s="164"/>
    </row>
    <row r="151" spans="2:5" ht="14.4" hidden="1">
      <c r="B151" s="164"/>
      <c r="C151" s="189"/>
      <c r="D151" s="164"/>
      <c r="E151" s="164"/>
    </row>
    <row r="152" spans="2:5" ht="14.4" hidden="1">
      <c r="B152" s="164"/>
      <c r="C152" s="189"/>
      <c r="D152" s="164"/>
      <c r="E152" s="164"/>
    </row>
    <row r="153" spans="2:5" ht="14.4" hidden="1">
      <c r="B153" s="164"/>
      <c r="C153" s="189"/>
      <c r="D153" s="164"/>
      <c r="E153" s="164"/>
    </row>
    <row r="154" spans="2:5" ht="14.4" hidden="1">
      <c r="B154" s="164"/>
      <c r="C154" s="189"/>
      <c r="D154" s="164"/>
      <c r="E154" s="164"/>
    </row>
    <row r="155" spans="2:5" ht="14.4" hidden="1">
      <c r="B155" s="164"/>
      <c r="C155" s="189"/>
      <c r="D155" s="164"/>
      <c r="E155" s="164"/>
    </row>
    <row r="156" spans="2:5" ht="14.4" hidden="1">
      <c r="B156" s="164"/>
      <c r="C156" s="189"/>
      <c r="D156" s="164"/>
      <c r="E156" s="164"/>
    </row>
    <row r="157" spans="2:5" ht="14.4" hidden="1">
      <c r="B157" s="164"/>
      <c r="C157" s="189"/>
      <c r="D157" s="164"/>
      <c r="E157" s="164"/>
    </row>
    <row r="158" spans="2:5" ht="14.4" hidden="1">
      <c r="B158" s="164"/>
      <c r="C158" s="189"/>
      <c r="D158" s="164"/>
      <c r="E158" s="164"/>
    </row>
    <row r="159" spans="2:5" ht="14.4" hidden="1">
      <c r="B159" s="164"/>
      <c r="C159" s="189"/>
      <c r="D159" s="164"/>
      <c r="E159" s="164"/>
    </row>
    <row r="160" spans="2:5" ht="14.4" hidden="1">
      <c r="B160" s="164"/>
      <c r="C160" s="189"/>
      <c r="D160" s="164"/>
      <c r="E160" s="164"/>
    </row>
    <row r="161" spans="2:5" ht="14.4" hidden="1">
      <c r="B161" s="164"/>
      <c r="C161" s="189"/>
      <c r="D161" s="164"/>
      <c r="E161" s="164"/>
    </row>
    <row r="162" spans="2:5" ht="14.4" hidden="1">
      <c r="B162" s="164"/>
      <c r="C162" s="189"/>
      <c r="D162" s="164"/>
      <c r="E162" s="164"/>
    </row>
    <row r="163" spans="2:5" ht="14.4" hidden="1">
      <c r="B163" s="164"/>
      <c r="C163" s="189"/>
      <c r="D163" s="164"/>
      <c r="E163" s="164"/>
    </row>
    <row r="164" spans="2:5" ht="14.4" hidden="1">
      <c r="B164" s="164"/>
      <c r="C164" s="189"/>
      <c r="D164" s="164"/>
      <c r="E164" s="164"/>
    </row>
    <row r="165" spans="2:5" ht="14.4" hidden="1">
      <c r="B165" s="164"/>
      <c r="C165" s="189"/>
      <c r="D165" s="164"/>
      <c r="E165" s="164"/>
    </row>
    <row r="166" spans="2:5" ht="14.4" hidden="1">
      <c r="B166" s="164"/>
      <c r="C166" s="189"/>
      <c r="D166" s="164"/>
      <c r="E166" s="164"/>
    </row>
    <row r="167" spans="2:5" ht="14.4" hidden="1">
      <c r="B167" s="164"/>
      <c r="C167" s="189"/>
      <c r="D167" s="164"/>
      <c r="E167" s="164"/>
    </row>
    <row r="168" spans="2:5" ht="14.4" hidden="1">
      <c r="B168" s="164"/>
      <c r="C168" s="189"/>
      <c r="D168" s="164"/>
      <c r="E168" s="164"/>
    </row>
    <row r="169" spans="2:5" ht="14.4" hidden="1">
      <c r="B169" s="164"/>
      <c r="C169" s="189"/>
      <c r="D169" s="164"/>
      <c r="E169" s="164"/>
    </row>
    <row r="170" spans="2:5" ht="14.4" hidden="1">
      <c r="B170" s="164"/>
      <c r="C170" s="189"/>
      <c r="D170" s="164"/>
      <c r="E170" s="164"/>
    </row>
    <row r="171" spans="2:5" ht="14.4" hidden="1">
      <c r="B171" s="164"/>
      <c r="C171" s="189"/>
      <c r="D171" s="164"/>
      <c r="E171" s="164"/>
    </row>
    <row r="172" spans="2:5" ht="14.4" hidden="1">
      <c r="B172" s="164"/>
      <c r="C172" s="189"/>
      <c r="D172" s="164"/>
      <c r="E172" s="164"/>
    </row>
    <row r="173" spans="2:5" ht="14.4" hidden="1">
      <c r="B173" s="164"/>
      <c r="C173" s="189"/>
      <c r="D173" s="164"/>
      <c r="E173" s="164"/>
    </row>
    <row r="174" spans="2:5" ht="14.4" hidden="1">
      <c r="B174" s="164"/>
      <c r="C174" s="189"/>
      <c r="D174" s="164"/>
      <c r="E174" s="164"/>
    </row>
    <row r="175" spans="2:5" ht="14.4" hidden="1">
      <c r="B175" s="164"/>
      <c r="C175" s="189"/>
      <c r="D175" s="164"/>
      <c r="E175" s="164"/>
    </row>
    <row r="176" spans="2:5" ht="14.4" hidden="1">
      <c r="B176" s="164"/>
      <c r="C176" s="189"/>
      <c r="D176" s="164"/>
      <c r="E176" s="164"/>
    </row>
    <row r="177" spans="2:5" ht="14.4" hidden="1">
      <c r="B177" s="164"/>
      <c r="C177" s="189"/>
      <c r="D177" s="164"/>
      <c r="E177" s="164"/>
    </row>
    <row r="178" spans="2:5" ht="14.4" hidden="1">
      <c r="B178" s="164"/>
      <c r="C178" s="189"/>
      <c r="D178" s="164"/>
      <c r="E178" s="164"/>
    </row>
    <row r="179" spans="2:5" ht="14.4" hidden="1">
      <c r="B179" s="164"/>
      <c r="C179" s="189"/>
      <c r="D179" s="164"/>
      <c r="E179" s="164"/>
    </row>
    <row r="180" spans="2:5" ht="14.4" hidden="1">
      <c r="B180" s="164"/>
      <c r="C180" s="189"/>
      <c r="D180" s="164"/>
      <c r="E180" s="164"/>
    </row>
    <row r="181" spans="2:5" ht="14.4" hidden="1">
      <c r="B181" s="164"/>
      <c r="C181" s="189"/>
      <c r="D181" s="164"/>
      <c r="E181" s="164"/>
    </row>
    <row r="182" spans="2:5" ht="14.4" hidden="1">
      <c r="B182" s="164"/>
      <c r="C182" s="189"/>
      <c r="D182" s="164"/>
      <c r="E182" s="164"/>
    </row>
    <row r="183" spans="2:5" ht="14.4" hidden="1">
      <c r="B183" s="164"/>
      <c r="C183" s="189"/>
      <c r="D183" s="164"/>
      <c r="E183" s="164"/>
    </row>
    <row r="184" spans="2:5" ht="14.4" hidden="1">
      <c r="B184" s="164"/>
      <c r="C184" s="189"/>
      <c r="D184" s="164"/>
      <c r="E184" s="164"/>
    </row>
    <row r="185" spans="2:5" ht="14.4" hidden="1">
      <c r="B185" s="164"/>
      <c r="C185" s="189"/>
      <c r="D185" s="164"/>
      <c r="E185" s="164"/>
    </row>
    <row r="186" spans="2:5" ht="14.4" hidden="1">
      <c r="B186" s="164"/>
      <c r="C186" s="189"/>
      <c r="D186" s="164"/>
      <c r="E186" s="164"/>
    </row>
    <row r="187" spans="2:5" ht="14.4" hidden="1">
      <c r="B187" s="164"/>
      <c r="C187" s="189"/>
      <c r="D187" s="164"/>
      <c r="E187" s="164"/>
    </row>
    <row r="188" spans="2:5" ht="14.4" hidden="1">
      <c r="B188" s="164"/>
      <c r="C188" s="189"/>
      <c r="D188" s="164"/>
      <c r="E188" s="164"/>
    </row>
    <row r="189" spans="2:5" ht="14.4" hidden="1">
      <c r="B189" s="164"/>
      <c r="C189" s="189"/>
      <c r="D189" s="164"/>
      <c r="E189" s="164"/>
    </row>
    <row r="190" spans="2:5" ht="14.4" hidden="1">
      <c r="B190" s="164"/>
      <c r="C190" s="189"/>
      <c r="D190" s="164"/>
      <c r="E190" s="164"/>
    </row>
    <row r="191" spans="2:5" ht="14.4" hidden="1">
      <c r="B191" s="164"/>
      <c r="C191" s="189"/>
      <c r="D191" s="164"/>
      <c r="E191" s="164"/>
    </row>
    <row r="192" spans="2:5" ht="14.4" hidden="1">
      <c r="B192" s="164"/>
      <c r="C192" s="189"/>
      <c r="D192" s="164"/>
      <c r="E192" s="164"/>
    </row>
    <row r="193" spans="2:5" ht="14.4" hidden="1">
      <c r="B193" s="164"/>
      <c r="C193" s="189"/>
      <c r="D193" s="164"/>
      <c r="E193" s="164"/>
    </row>
    <row r="194" spans="2:5" ht="14.4" hidden="1">
      <c r="B194" s="164"/>
      <c r="C194" s="189"/>
      <c r="D194" s="164"/>
      <c r="E194" s="164"/>
    </row>
    <row r="195" spans="2:5" ht="14.4" hidden="1">
      <c r="B195" s="164"/>
      <c r="C195" s="189"/>
      <c r="D195" s="164"/>
      <c r="E195" s="164"/>
    </row>
    <row r="196" spans="2:5" ht="14.4" hidden="1">
      <c r="B196" s="164"/>
      <c r="C196" s="189"/>
      <c r="D196" s="164"/>
      <c r="E196" s="164"/>
    </row>
    <row r="197" spans="2:5" ht="14.4" hidden="1">
      <c r="B197" s="164"/>
      <c r="C197" s="189"/>
      <c r="D197" s="164"/>
      <c r="E197" s="164"/>
    </row>
    <row r="198" spans="2:5" ht="14.4" hidden="1">
      <c r="B198" s="164"/>
      <c r="C198" s="189"/>
      <c r="D198" s="164"/>
      <c r="E198" s="164"/>
    </row>
    <row r="199" spans="2:5" ht="14.4" hidden="1">
      <c r="B199" s="164"/>
      <c r="C199" s="189"/>
      <c r="D199" s="164"/>
      <c r="E199" s="164"/>
    </row>
    <row r="200" spans="2:5" ht="14.4" hidden="1">
      <c r="B200" s="164"/>
      <c r="C200" s="189"/>
      <c r="D200" s="164"/>
      <c r="E200" s="164"/>
    </row>
    <row r="201" spans="2:5" ht="14.4" hidden="1">
      <c r="B201" s="164"/>
      <c r="C201" s="189"/>
      <c r="D201" s="164"/>
      <c r="E201" s="164"/>
    </row>
    <row r="202" spans="2:5" ht="14.4" hidden="1">
      <c r="B202" s="164"/>
      <c r="C202" s="189"/>
      <c r="D202" s="164"/>
      <c r="E202" s="164"/>
    </row>
    <row r="203" spans="2:5" ht="14.4" hidden="1">
      <c r="B203" s="164"/>
      <c r="C203" s="189"/>
      <c r="D203" s="164"/>
      <c r="E203" s="164"/>
    </row>
    <row r="204" spans="2:5" ht="14.4" hidden="1">
      <c r="B204" s="164"/>
      <c r="C204" s="189"/>
      <c r="D204" s="164"/>
      <c r="E204" s="164"/>
    </row>
    <row r="205" spans="2:5" ht="14.4" hidden="1">
      <c r="B205" s="164"/>
      <c r="C205" s="189"/>
      <c r="D205" s="164"/>
      <c r="E205" s="164"/>
    </row>
    <row r="206" spans="2:5" ht="14.4" hidden="1">
      <c r="B206" s="164"/>
      <c r="C206" s="189"/>
      <c r="D206" s="164"/>
      <c r="E206" s="164"/>
    </row>
    <row r="207" spans="2:5" ht="14.4" hidden="1">
      <c r="B207" s="164"/>
      <c r="C207" s="189"/>
      <c r="D207" s="164"/>
      <c r="E207" s="164"/>
    </row>
    <row r="208" spans="2:5" ht="14.4" hidden="1">
      <c r="B208" s="164"/>
      <c r="C208" s="189"/>
      <c r="D208" s="164"/>
      <c r="E208" s="164"/>
    </row>
    <row r="209" spans="2:5" ht="14.4" hidden="1">
      <c r="B209" s="164"/>
      <c r="C209" s="189"/>
      <c r="D209" s="164"/>
      <c r="E209" s="164"/>
    </row>
    <row r="210" spans="2:5" ht="14.4" hidden="1">
      <c r="B210" s="164"/>
      <c r="C210" s="189"/>
      <c r="D210" s="164"/>
      <c r="E210" s="164"/>
    </row>
    <row r="211" spans="2:5" ht="14.4" hidden="1">
      <c r="B211" s="164"/>
      <c r="C211" s="189"/>
      <c r="D211" s="164"/>
      <c r="E211" s="164"/>
    </row>
    <row r="212" spans="2:5" ht="14.4" hidden="1">
      <c r="B212" s="164"/>
      <c r="C212" s="189"/>
      <c r="D212" s="164"/>
      <c r="E212" s="164"/>
    </row>
    <row r="213" spans="2:5" ht="14.4" hidden="1">
      <c r="B213" s="164"/>
      <c r="C213" s="189"/>
      <c r="D213" s="164"/>
      <c r="E213" s="164"/>
    </row>
    <row r="214" spans="2:5" ht="14.4" hidden="1">
      <c r="B214" s="164"/>
      <c r="C214" s="189"/>
      <c r="D214" s="164"/>
      <c r="E214" s="164"/>
    </row>
    <row r="215" spans="2:5" ht="14.4" hidden="1">
      <c r="B215" s="164"/>
      <c r="C215" s="189"/>
      <c r="D215" s="164"/>
      <c r="E215" s="164"/>
    </row>
    <row r="216" spans="2:5" ht="14.4" hidden="1">
      <c r="B216" s="164"/>
      <c r="C216" s="189"/>
      <c r="D216" s="164"/>
      <c r="E216" s="164"/>
    </row>
    <row r="217" spans="2:5" ht="14.4" hidden="1">
      <c r="B217" s="164"/>
      <c r="C217" s="189"/>
      <c r="D217" s="164"/>
      <c r="E217" s="164"/>
    </row>
    <row r="218" spans="2:5" ht="14.4" hidden="1">
      <c r="B218" s="164"/>
      <c r="C218" s="189"/>
      <c r="D218" s="164"/>
      <c r="E218" s="164"/>
    </row>
    <row r="219" spans="2:5" ht="14.4" hidden="1">
      <c r="B219" s="164"/>
      <c r="C219" s="189"/>
      <c r="D219" s="164"/>
      <c r="E219" s="164"/>
    </row>
    <row r="220" spans="2:5" ht="14.4" hidden="1">
      <c r="B220" s="164"/>
      <c r="C220" s="189"/>
      <c r="D220" s="164"/>
      <c r="E220" s="164"/>
    </row>
    <row r="221" spans="2:5" ht="14.4" hidden="1">
      <c r="B221" s="164"/>
      <c r="C221" s="189"/>
      <c r="D221" s="164"/>
      <c r="E221" s="164"/>
    </row>
    <row r="222" spans="2:5" ht="14.4" hidden="1">
      <c r="B222" s="164"/>
      <c r="C222" s="189"/>
      <c r="D222" s="164"/>
      <c r="E222" s="164"/>
    </row>
    <row r="223" spans="2:5" ht="14.4" hidden="1">
      <c r="B223" s="164"/>
      <c r="C223" s="189"/>
      <c r="D223" s="164"/>
      <c r="E223" s="164"/>
    </row>
    <row r="224" spans="2:5" ht="14.4" hidden="1">
      <c r="B224" s="164"/>
      <c r="C224" s="189"/>
      <c r="D224" s="164"/>
      <c r="E224" s="164"/>
    </row>
    <row r="225" spans="2:5" ht="14.4" hidden="1">
      <c r="B225" s="164"/>
      <c r="C225" s="189"/>
      <c r="D225" s="164"/>
      <c r="E225" s="164"/>
    </row>
    <row r="226" spans="2:5" ht="14.4" hidden="1">
      <c r="B226" s="164"/>
      <c r="C226" s="189"/>
      <c r="D226" s="164"/>
      <c r="E226" s="164"/>
    </row>
    <row r="227" spans="2:5" ht="14.4" hidden="1">
      <c r="B227" s="164"/>
      <c r="C227" s="189"/>
      <c r="D227" s="164"/>
      <c r="E227" s="164"/>
    </row>
  </sheetData>
  <mergeCells count="3">
    <mergeCell ref="B2:E3"/>
    <mergeCell ref="B4:E4"/>
    <mergeCell ref="B5:E5"/>
  </mergeCells>
  <conditionalFormatting sqref="D10:D12 D18:D20 D22 D24 D27:D28 D30 D33 D35 D37 D42:D43 D46 D48 D50 D52 D55 D60 D63:D66 D69 D71 D73 D75 D78 D83 D86 D88:D89 D94">
    <cfRule type="beginsWith" dxfId="526" priority="1" operator="beginsWith" text="C">
      <formula>LEFT((D10),LEN("C"))=("C")</formula>
    </cfRule>
  </conditionalFormatting>
  <conditionalFormatting sqref="D10:D12 D18:D20 D22 D24 D27:D28 D30 D33 D35 D37 D42:D43 D46 D48 D50 D52 D55 D60 D63:D66 D69 D71 D73 D75 D78 D83 D86 D88:D89 D94">
    <cfRule type="beginsWith" dxfId="525" priority="2" operator="beginsWith" text="NC">
      <formula>LEFT((D10),LEN("NC"))=("NC")</formula>
    </cfRule>
  </conditionalFormatting>
  <conditionalFormatting sqref="D10:D12 D18:D20 D22 D24 D27:D28 D30 D33 D35 D37 D42:D43 D46 D48 D50 D52 D55 D60 D63:D66 D69 D71 D73 D75 D78 D83 D86 D88:D89 D94">
    <cfRule type="beginsWith" dxfId="524" priority="3" operator="beginsWith" text="NA">
      <formula>LEFT((D10),LEN("NA"))=("NA")</formula>
    </cfRule>
  </conditionalFormatting>
  <dataValidations disablePrompts="1" count="1">
    <dataValidation type="list" allowBlank="1" sqref="D10:D12 D18:D20 D22 D24 D27:D28 D30 D33 D35 D37 D42:D43 D46 D48 D50 D52 D55 D60 D63:D66 D69 D71 D73 D75 D78 D83 D86 D88:D89 D94" xr:uid="{FE2E86CB-F3AD-4CF2-8B1D-EF36ADACBBFF}">
      <formula1>"C,NC,NA"</formula1>
    </dataValidation>
  </dataValidations>
  <pageMargins left="0.7" right="0.7" top="0.75" bottom="0.75" header="0" footer="0"/>
  <pageSetup orientation="portrait"/>
  <drawing r:id="rId1"/>
  <tableParts count="1">
    <tablePart r:id="rId2"/>
  </tablePar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DADB2C-C657-40F4-B001-CCAE9C9CCA92}">
  <dimension ref="A1:F91"/>
  <sheetViews>
    <sheetView zoomScale="80" zoomScaleNormal="80" workbookViewId="0">
      <selection activeCell="B4" sqref="B4:E4"/>
    </sheetView>
  </sheetViews>
  <sheetFormatPr baseColWidth="10" defaultColWidth="0"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hidden="1"/>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735">
        <v>1</v>
      </c>
      <c r="C6" s="854" t="s">
        <v>4210</v>
      </c>
      <c r="D6" s="854"/>
      <c r="E6" s="854"/>
    </row>
    <row r="7" spans="2:5" ht="16.8">
      <c r="B7" s="122">
        <v>2</v>
      </c>
      <c r="C7" s="811" t="s">
        <v>4211</v>
      </c>
      <c r="D7" s="811"/>
      <c r="E7" s="811"/>
    </row>
    <row r="8" spans="2:5" ht="16.8">
      <c r="B8" s="116">
        <v>3</v>
      </c>
      <c r="C8" s="781" t="s">
        <v>4212</v>
      </c>
      <c r="D8" s="781"/>
      <c r="E8" s="781"/>
    </row>
    <row r="9" spans="2:5" ht="16.8">
      <c r="B9" s="122">
        <v>4</v>
      </c>
      <c r="C9" s="811" t="s">
        <v>4213</v>
      </c>
      <c r="D9" s="811"/>
      <c r="E9" s="811"/>
    </row>
    <row r="10" spans="2:5" ht="16.8">
      <c r="B10" s="17"/>
      <c r="C10" s="17"/>
      <c r="D10" s="69"/>
      <c r="E10" s="69"/>
    </row>
    <row r="11" spans="2:5" ht="42" customHeight="1">
      <c r="B11" s="810" t="s">
        <v>125</v>
      </c>
      <c r="C11" s="810"/>
      <c r="D11" s="810"/>
      <c r="E11" s="810"/>
    </row>
    <row r="12" spans="2:5" ht="16.8">
      <c r="B12" s="586" t="s">
        <v>126</v>
      </c>
      <c r="C12" s="829" t="s">
        <v>115</v>
      </c>
      <c r="D12" s="830"/>
      <c r="E12" s="576" t="s">
        <v>4896</v>
      </c>
    </row>
    <row r="13" spans="2:5" ht="50.4" customHeight="1">
      <c r="B13" s="31" t="s">
        <v>4214</v>
      </c>
      <c r="C13" s="835" t="s">
        <v>4215</v>
      </c>
      <c r="D13" s="855"/>
      <c r="E13" s="771" t="s">
        <v>5031</v>
      </c>
    </row>
    <row r="14" spans="2:5" ht="191.4" customHeight="1">
      <c r="B14" s="30" t="s">
        <v>4216</v>
      </c>
      <c r="C14" s="838" t="s">
        <v>4217</v>
      </c>
      <c r="D14" s="856"/>
      <c r="E14" s="771"/>
    </row>
    <row r="15" spans="2:5" ht="67.2" customHeight="1">
      <c r="B15" s="31" t="s">
        <v>4218</v>
      </c>
      <c r="C15" s="835" t="s">
        <v>4219</v>
      </c>
      <c r="D15" s="855"/>
      <c r="E15" s="771"/>
    </row>
    <row r="16" spans="2:5" ht="100.95" customHeight="1">
      <c r="B16" s="30" t="s">
        <v>4220</v>
      </c>
      <c r="C16" s="838" t="s">
        <v>4221</v>
      </c>
      <c r="D16" s="856"/>
      <c r="E16" s="771"/>
    </row>
    <row r="17" spans="2:5" ht="16.8">
      <c r="B17" s="17"/>
      <c r="C17" s="17"/>
      <c r="D17" s="69"/>
      <c r="E17" s="69"/>
    </row>
    <row r="18" spans="2:5" ht="42" customHeight="1">
      <c r="B18" s="858" t="s">
        <v>4222</v>
      </c>
      <c r="C18" s="858"/>
      <c r="D18" s="858"/>
      <c r="E18" s="858"/>
    </row>
    <row r="19" spans="2:5" ht="16.8">
      <c r="B19" s="586" t="s">
        <v>126</v>
      </c>
      <c r="C19" s="829" t="s">
        <v>4223</v>
      </c>
      <c r="D19" s="830"/>
      <c r="E19" s="576" t="s">
        <v>4896</v>
      </c>
    </row>
    <row r="20" spans="2:5" ht="43.2" customHeight="1">
      <c r="B20" s="31" t="s">
        <v>4214</v>
      </c>
      <c r="C20" s="859" t="s">
        <v>4224</v>
      </c>
      <c r="D20" s="860"/>
      <c r="E20" s="771" t="s">
        <v>5032</v>
      </c>
    </row>
    <row r="21" spans="2:5" ht="84" customHeight="1">
      <c r="B21" s="30" t="s">
        <v>4216</v>
      </c>
      <c r="C21" s="838" t="s">
        <v>4225</v>
      </c>
      <c r="D21" s="856"/>
      <c r="E21" s="771"/>
    </row>
    <row r="22" spans="2:5" ht="100.95" customHeight="1">
      <c r="B22" s="31" t="s">
        <v>4218</v>
      </c>
      <c r="C22" s="835" t="s">
        <v>4226</v>
      </c>
      <c r="D22" s="855"/>
      <c r="E22" s="771"/>
    </row>
    <row r="23" spans="2:5" ht="252" customHeight="1">
      <c r="B23" s="30" t="s">
        <v>4220</v>
      </c>
      <c r="C23" s="838" t="s">
        <v>4227</v>
      </c>
      <c r="D23" s="856"/>
      <c r="E23" s="771"/>
    </row>
    <row r="24" spans="2:5" ht="16.8">
      <c r="B24" s="110"/>
      <c r="C24" s="110"/>
      <c r="D24" s="33"/>
      <c r="E24" s="69"/>
    </row>
    <row r="25" spans="2:5" ht="42" customHeight="1">
      <c r="B25" s="861" t="s">
        <v>147</v>
      </c>
      <c r="C25" s="861"/>
      <c r="D25" s="861"/>
      <c r="E25" s="861"/>
    </row>
    <row r="26" spans="2:5" ht="16.8">
      <c r="B26" s="822" t="s">
        <v>127</v>
      </c>
      <c r="C26" s="822"/>
      <c r="D26" s="822"/>
      <c r="E26" s="576" t="s">
        <v>4896</v>
      </c>
    </row>
    <row r="27" spans="2:5" ht="168" customHeight="1">
      <c r="B27" s="826" t="s">
        <v>197</v>
      </c>
      <c r="C27" s="111" t="s">
        <v>4230</v>
      </c>
      <c r="D27" s="112" t="s">
        <v>4247</v>
      </c>
      <c r="E27" s="771"/>
    </row>
    <row r="28" spans="2:5" ht="16.8">
      <c r="B28" s="828"/>
      <c r="C28" s="31" t="s">
        <v>4232</v>
      </c>
      <c r="D28" s="32"/>
      <c r="E28" s="771"/>
    </row>
    <row r="29" spans="2:5" ht="36.6" customHeight="1">
      <c r="B29" s="30" t="s">
        <v>198</v>
      </c>
      <c r="C29" s="838" t="s">
        <v>4233</v>
      </c>
      <c r="D29" s="856"/>
      <c r="E29" s="771"/>
    </row>
    <row r="30" spans="2:5" ht="79.2" customHeight="1">
      <c r="B30" s="610" t="s">
        <v>201</v>
      </c>
      <c r="C30" s="835" t="s">
        <v>5889</v>
      </c>
      <c r="D30" s="857"/>
      <c r="E30" s="711"/>
    </row>
    <row r="31" spans="2:5" ht="16.8">
      <c r="B31" s="790" t="s">
        <v>130</v>
      </c>
      <c r="C31" s="790"/>
      <c r="D31" s="790"/>
      <c r="E31" s="576" t="s">
        <v>4896</v>
      </c>
    </row>
    <row r="32" spans="2:5" ht="16.8">
      <c r="B32" s="31" t="s">
        <v>131</v>
      </c>
      <c r="C32" s="835" t="s">
        <v>4234</v>
      </c>
      <c r="D32" s="855"/>
      <c r="E32" s="765" t="s">
        <v>4900</v>
      </c>
    </row>
    <row r="33" spans="2:5" ht="16.8">
      <c r="B33" s="30" t="s">
        <v>132</v>
      </c>
      <c r="C33" s="838" t="s">
        <v>4234</v>
      </c>
      <c r="D33" s="856"/>
      <c r="E33" s="766"/>
    </row>
    <row r="34" spans="2:5" ht="16.8">
      <c r="B34" s="31" t="s">
        <v>133</v>
      </c>
      <c r="C34" s="835" t="s">
        <v>4234</v>
      </c>
      <c r="D34" s="855"/>
      <c r="E34" s="766"/>
    </row>
    <row r="35" spans="2:5" ht="16.8">
      <c r="B35" s="30" t="s">
        <v>194</v>
      </c>
      <c r="C35" s="838" t="s">
        <v>4234</v>
      </c>
      <c r="D35" s="856"/>
      <c r="E35" s="766"/>
    </row>
    <row r="36" spans="2:5" ht="16.8">
      <c r="B36" s="31" t="s">
        <v>134</v>
      </c>
      <c r="C36" s="835" t="s">
        <v>4234</v>
      </c>
      <c r="D36" s="855"/>
      <c r="E36" s="766"/>
    </row>
    <row r="37" spans="2:5" ht="16.8">
      <c r="B37" s="30" t="s">
        <v>135</v>
      </c>
      <c r="C37" s="838" t="s">
        <v>4235</v>
      </c>
      <c r="D37" s="856"/>
      <c r="E37" s="767"/>
    </row>
    <row r="38" spans="2:5" ht="16.8">
      <c r="B38" s="790" t="s">
        <v>195</v>
      </c>
      <c r="C38" s="790"/>
      <c r="D38" s="790"/>
      <c r="E38" s="576" t="s">
        <v>4896</v>
      </c>
    </row>
    <row r="39" spans="2:5" ht="50.4" customHeight="1">
      <c r="B39" s="31" t="s">
        <v>136</v>
      </c>
      <c r="C39" s="835" t="s">
        <v>4236</v>
      </c>
      <c r="D39" s="855"/>
      <c r="E39" s="817" t="s">
        <v>5896</v>
      </c>
    </row>
    <row r="40" spans="2:5" ht="33.6">
      <c r="B40" s="30" t="s">
        <v>137</v>
      </c>
      <c r="C40" s="838" t="s">
        <v>4234</v>
      </c>
      <c r="D40" s="856"/>
      <c r="E40" s="818"/>
    </row>
    <row r="41" spans="2:5" ht="59.4" customHeight="1">
      <c r="B41" s="31" t="s">
        <v>138</v>
      </c>
      <c r="C41" s="835" t="s">
        <v>4237</v>
      </c>
      <c r="D41" s="855"/>
      <c r="E41" s="818"/>
    </row>
    <row r="42" spans="2:5" ht="35.4" customHeight="1">
      <c r="B42" s="30" t="s">
        <v>199</v>
      </c>
      <c r="C42" s="838" t="s">
        <v>4248</v>
      </c>
      <c r="D42" s="856"/>
      <c r="E42" s="818"/>
    </row>
    <row r="43" spans="2:5" ht="62.4" customHeight="1">
      <c r="B43" s="31" t="s">
        <v>139</v>
      </c>
      <c r="C43" s="835" t="s">
        <v>4234</v>
      </c>
      <c r="D43" s="855"/>
      <c r="E43" s="818"/>
    </row>
    <row r="44" spans="2:5" ht="16.8">
      <c r="B44" s="790" t="s">
        <v>196</v>
      </c>
      <c r="C44" s="790"/>
      <c r="D44" s="790"/>
      <c r="E44" s="576" t="s">
        <v>4896</v>
      </c>
    </row>
    <row r="45" spans="2:5" ht="69.599999999999994" customHeight="1">
      <c r="B45" s="66" t="s">
        <v>200</v>
      </c>
      <c r="C45" s="844" t="s">
        <v>5893</v>
      </c>
      <c r="D45" s="845"/>
      <c r="E45" s="817" t="s">
        <v>5895</v>
      </c>
    </row>
    <row r="46" spans="2:5" ht="33.6" customHeight="1">
      <c r="B46" s="30" t="s">
        <v>140</v>
      </c>
      <c r="C46" s="846" t="s">
        <v>4241</v>
      </c>
      <c r="D46" s="862"/>
      <c r="E46" s="818"/>
    </row>
    <row r="47" spans="2:5" ht="33.6" customHeight="1">
      <c r="B47" s="31" t="s">
        <v>141</v>
      </c>
      <c r="C47" s="848" t="s">
        <v>4242</v>
      </c>
      <c r="D47" s="863"/>
      <c r="E47" s="818"/>
    </row>
    <row r="48" spans="2:5" ht="33.6" customHeight="1">
      <c r="B48" s="30" t="s">
        <v>143</v>
      </c>
      <c r="C48" s="850" t="s">
        <v>4243</v>
      </c>
      <c r="D48" s="864"/>
      <c r="E48" s="818"/>
    </row>
    <row r="49" spans="1:6" ht="33.6" customHeight="1">
      <c r="B49" s="31" t="s">
        <v>142</v>
      </c>
      <c r="C49" s="848" t="s">
        <v>4244</v>
      </c>
      <c r="D49" s="863"/>
      <c r="E49" s="818"/>
    </row>
    <row r="50" spans="1:6" ht="49.95" customHeight="1">
      <c r="B50" s="30" t="s">
        <v>144</v>
      </c>
      <c r="C50" s="852" t="s">
        <v>4245</v>
      </c>
      <c r="D50" s="865"/>
      <c r="E50" s="818"/>
    </row>
    <row r="51" spans="1:6" ht="16.8">
      <c r="B51" s="790" t="s">
        <v>202</v>
      </c>
      <c r="C51" s="790"/>
      <c r="D51" s="790"/>
      <c r="E51" s="576" t="s">
        <v>4896</v>
      </c>
    </row>
    <row r="52" spans="1:6" ht="231.6" customHeight="1">
      <c r="A52" s="580"/>
      <c r="B52" s="31" t="s">
        <v>146</v>
      </c>
      <c r="C52" s="835" t="s">
        <v>5011</v>
      </c>
      <c r="D52" s="836"/>
      <c r="E52" s="771" t="s">
        <v>4902</v>
      </c>
      <c r="F52" s="580"/>
    </row>
    <row r="53" spans="1:6" ht="114" customHeight="1">
      <c r="A53" s="580"/>
      <c r="B53" s="578" t="s">
        <v>176</v>
      </c>
      <c r="C53" s="840" t="s">
        <v>5012</v>
      </c>
      <c r="D53" s="841"/>
      <c r="E53" s="771"/>
      <c r="F53" s="580"/>
    </row>
    <row r="54" spans="1:6" ht="48.6" customHeight="1">
      <c r="A54" s="580"/>
      <c r="B54" s="595" t="s">
        <v>177</v>
      </c>
      <c r="C54" s="835" t="s">
        <v>4234</v>
      </c>
      <c r="D54" s="836"/>
      <c r="E54" s="771"/>
      <c r="F54" s="580"/>
    </row>
    <row r="55" spans="1:6" ht="16.8">
      <c r="B55" s="866" t="s">
        <v>145</v>
      </c>
      <c r="C55" s="866"/>
      <c r="D55" s="866"/>
      <c r="E55" s="576" t="s">
        <v>4896</v>
      </c>
    </row>
    <row r="56" spans="1:6" ht="16.8">
      <c r="B56" s="867" t="s">
        <v>4246</v>
      </c>
      <c r="C56" s="868"/>
      <c r="D56" s="869"/>
      <c r="E56" s="870"/>
    </row>
    <row r="57" spans="1:6" ht="16.8">
      <c r="B57" s="871"/>
      <c r="C57" s="872"/>
      <c r="D57" s="873"/>
      <c r="E57" s="870"/>
    </row>
    <row r="58" spans="1:6" ht="16.8">
      <c r="B58" s="874"/>
      <c r="C58" s="875"/>
      <c r="D58" s="876"/>
      <c r="E58" s="870"/>
    </row>
    <row r="59" spans="1:6" ht="16.8">
      <c r="B59" s="877"/>
      <c r="C59" s="878"/>
      <c r="D59" s="879"/>
      <c r="E59" s="870"/>
    </row>
    <row r="60" spans="1:6" ht="16.8">
      <c r="B60" s="874"/>
      <c r="C60" s="875"/>
      <c r="D60" s="876"/>
      <c r="E60" s="870"/>
    </row>
    <row r="61" spans="1:6" ht="16.8">
      <c r="B61" s="877"/>
      <c r="C61" s="878"/>
      <c r="D61" s="879"/>
      <c r="E61" s="870"/>
    </row>
    <row r="62" spans="1:6" ht="16.8">
      <c r="B62" s="113"/>
      <c r="C62" s="113"/>
      <c r="D62" s="65"/>
      <c r="E62" s="69"/>
    </row>
    <row r="63" spans="1:6" ht="16.8">
      <c r="B63" s="113"/>
      <c r="C63" s="113"/>
      <c r="D63" s="65"/>
      <c r="E63" s="69"/>
    </row>
    <row r="64" spans="1:6"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sheetData>
  <mergeCells count="63">
    <mergeCell ref="B55:D55"/>
    <mergeCell ref="B56:D56"/>
    <mergeCell ref="E56:E61"/>
    <mergeCell ref="B57:D57"/>
    <mergeCell ref="B58:D58"/>
    <mergeCell ref="B59:D59"/>
    <mergeCell ref="B60:D60"/>
    <mergeCell ref="B61:D61"/>
    <mergeCell ref="B51:D51"/>
    <mergeCell ref="C52:D52"/>
    <mergeCell ref="E52:E54"/>
    <mergeCell ref="C53:D53"/>
    <mergeCell ref="C54:D54"/>
    <mergeCell ref="B44:D44"/>
    <mergeCell ref="C45:D45"/>
    <mergeCell ref="E45:E50"/>
    <mergeCell ref="C46:D46"/>
    <mergeCell ref="C47:D47"/>
    <mergeCell ref="C48:D48"/>
    <mergeCell ref="C49:D49"/>
    <mergeCell ref="C50:D50"/>
    <mergeCell ref="B38:D38"/>
    <mergeCell ref="C39:D39"/>
    <mergeCell ref="E39:E43"/>
    <mergeCell ref="C40:D40"/>
    <mergeCell ref="C41:D41"/>
    <mergeCell ref="C42:D42"/>
    <mergeCell ref="C43:D43"/>
    <mergeCell ref="B31:D31"/>
    <mergeCell ref="C32:D32"/>
    <mergeCell ref="E32:E37"/>
    <mergeCell ref="C33:D33"/>
    <mergeCell ref="C34:D34"/>
    <mergeCell ref="C35:D35"/>
    <mergeCell ref="C36:D36"/>
    <mergeCell ref="C37:D37"/>
    <mergeCell ref="C30:D30"/>
    <mergeCell ref="B18:E18"/>
    <mergeCell ref="C19:D19"/>
    <mergeCell ref="C20:D20"/>
    <mergeCell ref="E20:E23"/>
    <mergeCell ref="C21:D21"/>
    <mergeCell ref="C22:D22"/>
    <mergeCell ref="C23:D23"/>
    <mergeCell ref="B25:E25"/>
    <mergeCell ref="B26:D26"/>
    <mergeCell ref="B27:B28"/>
    <mergeCell ref="E27:E29"/>
    <mergeCell ref="C29:D29"/>
    <mergeCell ref="C9:E9"/>
    <mergeCell ref="B11:E11"/>
    <mergeCell ref="C12:D12"/>
    <mergeCell ref="C13:D13"/>
    <mergeCell ref="E13:E16"/>
    <mergeCell ref="C14:D14"/>
    <mergeCell ref="C15:D15"/>
    <mergeCell ref="C16:D16"/>
    <mergeCell ref="C8:E8"/>
    <mergeCell ref="B1:E3"/>
    <mergeCell ref="B4:E4"/>
    <mergeCell ref="B5:E5"/>
    <mergeCell ref="C6:E6"/>
    <mergeCell ref="C7:E7"/>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BA730A-870F-4BF7-B79D-036528CF0026}">
  <sheetPr>
    <tabColor rgb="FFBF9000"/>
  </sheetPr>
  <dimension ref="A1:F984"/>
  <sheetViews>
    <sheetView showGridLines="0" zoomScale="80" zoomScaleNormal="80" workbookViewId="0">
      <selection activeCell="E14" sqref="E14"/>
    </sheetView>
  </sheetViews>
  <sheetFormatPr baseColWidth="10" defaultColWidth="0" defaultRowHeight="0" customHeight="1" zeroHeight="1" outlineLevelCol="1"/>
  <cols>
    <col min="1" max="1" width="11.33203125" style="159" customWidth="1"/>
    <col min="2" max="2" width="11.44140625" style="73" customWidth="1"/>
    <col min="3" max="3" width="72.6640625" style="73" customWidth="1"/>
    <col min="4" max="4" width="14.44140625" style="73" customWidth="1"/>
    <col min="5" max="5" width="42.33203125" style="73" customWidth="1" outlineLevel="1"/>
    <col min="6" max="6" width="11.44140625" style="159" customWidth="1"/>
    <col min="7" max="16384" width="9.33203125" hidden="1"/>
  </cols>
  <sheetData>
    <row r="1" spans="1:6" ht="65.400000000000006" customHeight="1" thickBot="1">
      <c r="A1" s="3"/>
      <c r="B1" s="3"/>
      <c r="C1" s="3"/>
      <c r="D1" s="3"/>
      <c r="E1" s="3"/>
      <c r="F1" s="3"/>
    </row>
    <row r="2" spans="1:6" ht="21" customHeight="1">
      <c r="A2" s="3"/>
      <c r="B2" s="752" t="s">
        <v>4702</v>
      </c>
      <c r="C2" s="753"/>
      <c r="D2" s="753"/>
      <c r="E2" s="754"/>
      <c r="F2" s="3"/>
    </row>
    <row r="3" spans="1:6" ht="18" customHeight="1" thickBot="1">
      <c r="A3" s="3"/>
      <c r="B3" s="755"/>
      <c r="C3" s="756"/>
      <c r="D3" s="756"/>
      <c r="E3" s="757"/>
      <c r="F3" s="3"/>
    </row>
    <row r="4" spans="1:6" ht="18" customHeight="1" thickBot="1">
      <c r="A4" s="3"/>
      <c r="B4" s="758" t="s">
        <v>664</v>
      </c>
      <c r="C4" s="759"/>
      <c r="D4" s="759"/>
      <c r="E4" s="760"/>
      <c r="F4" s="3"/>
    </row>
    <row r="5" spans="1:6" ht="18" customHeight="1" thickBot="1">
      <c r="A5" s="3"/>
      <c r="B5" s="761" t="s">
        <v>475</v>
      </c>
      <c r="C5" s="762"/>
      <c r="D5" s="762"/>
      <c r="E5" s="763"/>
      <c r="F5" s="3"/>
    </row>
    <row r="6" spans="1:6" ht="18" customHeight="1">
      <c r="A6" s="3"/>
      <c r="B6" s="3"/>
      <c r="C6" s="3"/>
      <c r="D6" s="3"/>
      <c r="E6" s="3"/>
      <c r="F6" s="3"/>
    </row>
    <row r="7" spans="1:6" ht="19.2">
      <c r="B7" s="216" t="s">
        <v>118</v>
      </c>
      <c r="C7" s="217" t="s">
        <v>119</v>
      </c>
      <c r="D7" s="218" t="s">
        <v>120</v>
      </c>
      <c r="E7" s="218" t="s">
        <v>214</v>
      </c>
      <c r="F7" s="164"/>
    </row>
    <row r="8" spans="1:6" ht="19.2">
      <c r="B8" s="138" t="s">
        <v>665</v>
      </c>
      <c r="C8" s="219" t="s">
        <v>477</v>
      </c>
      <c r="D8" s="220"/>
      <c r="E8" s="221"/>
      <c r="F8" s="164"/>
    </row>
    <row r="9" spans="1:6" ht="38.4">
      <c r="B9" s="138" t="s">
        <v>665</v>
      </c>
      <c r="C9" s="207" t="s">
        <v>666</v>
      </c>
      <c r="D9" s="220"/>
      <c r="E9" s="221"/>
      <c r="F9" s="164"/>
    </row>
    <row r="10" spans="1:6" ht="38.4">
      <c r="B10" s="213" t="s">
        <v>665</v>
      </c>
      <c r="C10" s="195" t="s">
        <v>667</v>
      </c>
      <c r="D10" s="137"/>
      <c r="E10" s="222"/>
      <c r="F10" s="164"/>
    </row>
    <row r="11" spans="1:6" ht="19.2">
      <c r="B11" s="213" t="s">
        <v>665</v>
      </c>
      <c r="C11" s="195" t="s">
        <v>668</v>
      </c>
      <c r="D11" s="137"/>
      <c r="E11" s="222"/>
      <c r="F11" s="164"/>
    </row>
    <row r="12" spans="1:6" ht="19.2">
      <c r="B12" s="138" t="s">
        <v>665</v>
      </c>
      <c r="C12" s="219" t="s">
        <v>669</v>
      </c>
      <c r="D12" s="220"/>
      <c r="E12" s="221"/>
      <c r="F12" s="164"/>
    </row>
    <row r="13" spans="1:6" ht="57.6">
      <c r="B13" s="213" t="s">
        <v>665</v>
      </c>
      <c r="C13" s="195" t="s">
        <v>670</v>
      </c>
      <c r="D13" s="137"/>
      <c r="E13" s="222"/>
      <c r="F13" s="164"/>
    </row>
    <row r="14" spans="1:6" ht="76.8">
      <c r="B14" s="213" t="s">
        <v>665</v>
      </c>
      <c r="C14" s="195" t="s">
        <v>671</v>
      </c>
      <c r="D14" s="137"/>
      <c r="E14" s="222"/>
      <c r="F14" s="164"/>
    </row>
    <row r="15" spans="1:6" ht="19.2">
      <c r="B15" s="138" t="s">
        <v>672</v>
      </c>
      <c r="C15" s="207" t="s">
        <v>477</v>
      </c>
      <c r="D15" s="220"/>
      <c r="E15" s="221"/>
      <c r="F15" s="164"/>
    </row>
    <row r="16" spans="1:6" ht="19.2">
      <c r="B16" s="138" t="s">
        <v>672</v>
      </c>
      <c r="C16" s="207" t="s">
        <v>497</v>
      </c>
      <c r="D16" s="220"/>
      <c r="E16" s="221"/>
      <c r="F16" s="164"/>
    </row>
    <row r="17" spans="2:6" ht="38.4">
      <c r="B17" s="213" t="s">
        <v>672</v>
      </c>
      <c r="C17" s="195" t="s">
        <v>673</v>
      </c>
      <c r="D17" s="137"/>
      <c r="E17" s="222"/>
      <c r="F17" s="164"/>
    </row>
    <row r="18" spans="2:6" ht="57.6">
      <c r="B18" s="213" t="s">
        <v>672</v>
      </c>
      <c r="C18" s="195" t="s">
        <v>674</v>
      </c>
      <c r="D18" s="137"/>
      <c r="E18" s="222"/>
      <c r="F18" s="164"/>
    </row>
    <row r="19" spans="2:6" ht="38.4">
      <c r="B19" s="213" t="s">
        <v>672</v>
      </c>
      <c r="C19" s="195" t="s">
        <v>675</v>
      </c>
      <c r="D19" s="137"/>
      <c r="E19" s="222"/>
      <c r="F19" s="164"/>
    </row>
    <row r="20" spans="2:6" ht="38.4">
      <c r="B20" s="213" t="s">
        <v>672</v>
      </c>
      <c r="C20" s="195" t="s">
        <v>676</v>
      </c>
      <c r="D20" s="137"/>
      <c r="E20" s="222"/>
      <c r="F20" s="164"/>
    </row>
    <row r="21" spans="2:6" ht="19.2">
      <c r="B21" s="213" t="s">
        <v>672</v>
      </c>
      <c r="C21" s="195" t="s">
        <v>677</v>
      </c>
      <c r="D21" s="137"/>
      <c r="E21" s="222"/>
      <c r="F21" s="164"/>
    </row>
    <row r="22" spans="2:6" ht="38.4">
      <c r="B22" s="213" t="s">
        <v>672</v>
      </c>
      <c r="C22" s="195" t="s">
        <v>678</v>
      </c>
      <c r="D22" s="137"/>
      <c r="E22" s="222"/>
      <c r="F22" s="164"/>
    </row>
    <row r="23" spans="2:6" ht="19.2">
      <c r="B23" s="213" t="s">
        <v>672</v>
      </c>
      <c r="C23" s="195" t="s">
        <v>679</v>
      </c>
      <c r="D23" s="137"/>
      <c r="E23" s="222"/>
      <c r="F23" s="164"/>
    </row>
    <row r="24" spans="2:6" ht="38.4">
      <c r="B24" s="213" t="s">
        <v>672</v>
      </c>
      <c r="C24" s="195" t="s">
        <v>680</v>
      </c>
      <c r="D24" s="137"/>
      <c r="E24" s="222"/>
      <c r="F24" s="164"/>
    </row>
    <row r="25" spans="2:6" ht="19.2">
      <c r="B25" s="213" t="s">
        <v>672</v>
      </c>
      <c r="C25" s="195" t="s">
        <v>681</v>
      </c>
      <c r="D25" s="137"/>
      <c r="E25" s="222"/>
      <c r="F25" s="164"/>
    </row>
    <row r="26" spans="2:6" ht="76.8">
      <c r="B26" s="213" t="s">
        <v>672</v>
      </c>
      <c r="C26" s="195" t="s">
        <v>682</v>
      </c>
      <c r="D26" s="137"/>
      <c r="E26" s="222"/>
      <c r="F26" s="164"/>
    </row>
    <row r="27" spans="2:6" ht="38.4">
      <c r="B27" s="213" t="s">
        <v>672</v>
      </c>
      <c r="C27" s="195" t="s">
        <v>683</v>
      </c>
      <c r="D27" s="137"/>
      <c r="E27" s="222"/>
      <c r="F27" s="164"/>
    </row>
    <row r="28" spans="2:6" ht="19.2">
      <c r="B28" s="213" t="s">
        <v>672</v>
      </c>
      <c r="C28" s="195" t="s">
        <v>684</v>
      </c>
      <c r="D28" s="137"/>
      <c r="E28" s="222"/>
      <c r="F28" s="164"/>
    </row>
    <row r="29" spans="2:6" ht="19.2">
      <c r="B29" s="138" t="s">
        <v>672</v>
      </c>
      <c r="C29" s="207" t="s">
        <v>685</v>
      </c>
      <c r="D29" s="220"/>
      <c r="E29" s="221"/>
      <c r="F29" s="164"/>
    </row>
    <row r="30" spans="2:6" ht="19.2">
      <c r="B30" s="213" t="s">
        <v>672</v>
      </c>
      <c r="C30" s="195" t="s">
        <v>686</v>
      </c>
      <c r="D30" s="137"/>
      <c r="E30" s="222"/>
      <c r="F30" s="164"/>
    </row>
    <row r="31" spans="2:6" ht="19.2">
      <c r="B31" s="213" t="s">
        <v>672</v>
      </c>
      <c r="C31" s="195" t="s">
        <v>687</v>
      </c>
      <c r="D31" s="137"/>
      <c r="E31" s="222"/>
      <c r="F31" s="164"/>
    </row>
    <row r="32" spans="2:6" ht="57.6">
      <c r="B32" s="213" t="s">
        <v>672</v>
      </c>
      <c r="C32" s="195" t="s">
        <v>688</v>
      </c>
      <c r="D32" s="137"/>
      <c r="E32" s="222"/>
      <c r="F32" s="164"/>
    </row>
    <row r="33" spans="2:6" ht="38.4">
      <c r="B33" s="213" t="s">
        <v>672</v>
      </c>
      <c r="C33" s="195" t="s">
        <v>689</v>
      </c>
      <c r="D33" s="137"/>
      <c r="E33" s="222"/>
      <c r="F33" s="164"/>
    </row>
    <row r="34" spans="2:6" ht="19.2">
      <c r="B34" s="213" t="s">
        <v>672</v>
      </c>
      <c r="C34" s="195" t="s">
        <v>690</v>
      </c>
      <c r="D34" s="137"/>
      <c r="E34" s="222"/>
      <c r="F34" s="164"/>
    </row>
    <row r="35" spans="2:6" ht="38.4">
      <c r="B35" s="213" t="s">
        <v>672</v>
      </c>
      <c r="C35" s="195" t="s">
        <v>691</v>
      </c>
      <c r="D35" s="137"/>
      <c r="E35" s="222"/>
      <c r="F35" s="164"/>
    </row>
    <row r="36" spans="2:6" ht="19.2">
      <c r="B36" s="213" t="s">
        <v>672</v>
      </c>
      <c r="C36" s="195" t="s">
        <v>692</v>
      </c>
      <c r="D36" s="137"/>
      <c r="E36" s="222"/>
      <c r="F36" s="164"/>
    </row>
    <row r="37" spans="2:6" ht="76.8">
      <c r="B37" s="213" t="s">
        <v>672</v>
      </c>
      <c r="C37" s="195" t="s">
        <v>693</v>
      </c>
      <c r="D37" s="137"/>
      <c r="E37" s="222"/>
      <c r="F37" s="164"/>
    </row>
    <row r="38" spans="2:6" ht="38.4">
      <c r="B38" s="213" t="s">
        <v>672</v>
      </c>
      <c r="C38" s="195" t="s">
        <v>694</v>
      </c>
      <c r="D38" s="137"/>
      <c r="E38" s="222"/>
      <c r="F38" s="164"/>
    </row>
    <row r="39" spans="2:6" ht="19.2">
      <c r="B39" s="213" t="s">
        <v>672</v>
      </c>
      <c r="C39" s="195" t="s">
        <v>695</v>
      </c>
      <c r="D39" s="137"/>
      <c r="E39" s="222"/>
      <c r="F39" s="164"/>
    </row>
    <row r="40" spans="2:6" ht="19.2">
      <c r="B40" s="138" t="s">
        <v>672</v>
      </c>
      <c r="C40" s="207" t="s">
        <v>696</v>
      </c>
      <c r="D40" s="220"/>
      <c r="E40" s="221"/>
      <c r="F40" s="164"/>
    </row>
    <row r="41" spans="2:6" ht="19.2">
      <c r="B41" s="213" t="s">
        <v>672</v>
      </c>
      <c r="C41" s="195" t="s">
        <v>697</v>
      </c>
      <c r="D41" s="137"/>
      <c r="E41" s="222"/>
      <c r="F41" s="164"/>
    </row>
    <row r="42" spans="2:6" ht="19.2">
      <c r="B42" s="213" t="s">
        <v>672</v>
      </c>
      <c r="C42" s="195" t="s">
        <v>698</v>
      </c>
      <c r="D42" s="137"/>
      <c r="E42" s="222"/>
      <c r="F42" s="164"/>
    </row>
    <row r="43" spans="2:6" ht="38.4">
      <c r="B43" s="138" t="s">
        <v>672</v>
      </c>
      <c r="C43" s="207" t="s">
        <v>627</v>
      </c>
      <c r="D43" s="220"/>
      <c r="E43" s="221"/>
      <c r="F43" s="164"/>
    </row>
    <row r="44" spans="2:6" ht="57.6">
      <c r="B44" s="213" t="s">
        <v>672</v>
      </c>
      <c r="C44" s="195" t="s">
        <v>699</v>
      </c>
      <c r="D44" s="137"/>
      <c r="E44" s="222"/>
      <c r="F44" s="164"/>
    </row>
    <row r="45" spans="2:6" ht="19.2">
      <c r="B45" s="213" t="s">
        <v>672</v>
      </c>
      <c r="C45" s="195" t="s">
        <v>700</v>
      </c>
      <c r="D45" s="137"/>
      <c r="E45" s="222"/>
      <c r="F45" s="164"/>
    </row>
    <row r="46" spans="2:6" ht="57.6">
      <c r="B46" s="213" t="s">
        <v>672</v>
      </c>
      <c r="C46" s="195" t="s">
        <v>701</v>
      </c>
      <c r="D46" s="137"/>
      <c r="E46" s="222"/>
      <c r="F46" s="164"/>
    </row>
    <row r="47" spans="2:6" ht="38.4">
      <c r="B47" s="213" t="s">
        <v>672</v>
      </c>
      <c r="C47" s="195" t="s">
        <v>702</v>
      </c>
      <c r="D47" s="137"/>
      <c r="E47" s="222"/>
      <c r="F47" s="164"/>
    </row>
    <row r="48" spans="2:6" ht="19.2">
      <c r="B48" s="213" t="s">
        <v>672</v>
      </c>
      <c r="C48" s="195" t="s">
        <v>703</v>
      </c>
      <c r="D48" s="137"/>
      <c r="E48" s="222"/>
      <c r="F48" s="164"/>
    </row>
    <row r="49" spans="2:6" ht="19.2">
      <c r="B49" s="138" t="s">
        <v>704</v>
      </c>
      <c r="C49" s="207" t="s">
        <v>477</v>
      </c>
      <c r="D49" s="220"/>
      <c r="E49" s="221"/>
      <c r="F49" s="164"/>
    </row>
    <row r="50" spans="2:6" ht="19.2">
      <c r="B50" s="138" t="s">
        <v>704</v>
      </c>
      <c r="C50" s="207" t="s">
        <v>497</v>
      </c>
      <c r="D50" s="220"/>
      <c r="E50" s="221"/>
      <c r="F50" s="164"/>
    </row>
    <row r="51" spans="2:6" ht="38.4">
      <c r="B51" s="213" t="s">
        <v>704</v>
      </c>
      <c r="C51" s="195" t="s">
        <v>705</v>
      </c>
      <c r="D51" s="137"/>
      <c r="E51" s="222"/>
      <c r="F51" s="164"/>
    </row>
    <row r="52" spans="2:6" ht="38.4">
      <c r="B52" s="213" t="s">
        <v>704</v>
      </c>
      <c r="C52" s="195" t="s">
        <v>706</v>
      </c>
      <c r="D52" s="137"/>
      <c r="E52" s="222"/>
      <c r="F52" s="164"/>
    </row>
    <row r="53" spans="2:6" ht="57.6">
      <c r="B53" s="213" t="s">
        <v>704</v>
      </c>
      <c r="C53" s="195" t="s">
        <v>707</v>
      </c>
      <c r="D53" s="137"/>
      <c r="E53" s="222"/>
      <c r="F53" s="164"/>
    </row>
    <row r="54" spans="2:6" ht="57.6">
      <c r="B54" s="213" t="s">
        <v>704</v>
      </c>
      <c r="C54" s="195" t="s">
        <v>708</v>
      </c>
      <c r="D54" s="137"/>
      <c r="E54" s="222"/>
      <c r="F54" s="164"/>
    </row>
    <row r="55" spans="2:6" ht="38.4">
      <c r="B55" s="138" t="s">
        <v>704</v>
      </c>
      <c r="C55" s="207" t="s">
        <v>627</v>
      </c>
      <c r="D55" s="220"/>
      <c r="E55" s="221"/>
      <c r="F55" s="164"/>
    </row>
    <row r="56" spans="2:6" ht="38.4">
      <c r="B56" s="213" t="s">
        <v>704</v>
      </c>
      <c r="C56" s="195" t="s">
        <v>709</v>
      </c>
      <c r="D56" s="137"/>
      <c r="E56" s="222"/>
      <c r="F56" s="164"/>
    </row>
    <row r="57" spans="2:6" ht="57.6">
      <c r="B57" s="213" t="s">
        <v>704</v>
      </c>
      <c r="C57" s="195" t="s">
        <v>710</v>
      </c>
      <c r="D57" s="137"/>
      <c r="E57" s="222"/>
      <c r="F57" s="164"/>
    </row>
    <row r="58" spans="2:6" ht="38.4">
      <c r="B58" s="213" t="s">
        <v>704</v>
      </c>
      <c r="C58" s="195" t="s">
        <v>711</v>
      </c>
      <c r="D58" s="137"/>
      <c r="E58" s="222"/>
      <c r="F58" s="164"/>
    </row>
    <row r="59" spans="2:6" ht="38.4">
      <c r="B59" s="213" t="s">
        <v>704</v>
      </c>
      <c r="C59" s="195" t="s">
        <v>712</v>
      </c>
      <c r="D59" s="137"/>
      <c r="E59" s="222"/>
      <c r="F59" s="164"/>
    </row>
    <row r="60" spans="2:6" ht="19.2">
      <c r="B60" s="138" t="s">
        <v>713</v>
      </c>
      <c r="C60" s="207" t="s">
        <v>477</v>
      </c>
      <c r="D60" s="220"/>
      <c r="E60" s="221"/>
      <c r="F60" s="164"/>
    </row>
    <row r="61" spans="2:6" ht="38.4">
      <c r="B61" s="138" t="s">
        <v>713</v>
      </c>
      <c r="C61" s="207" t="s">
        <v>714</v>
      </c>
      <c r="D61" s="220"/>
      <c r="E61" s="221"/>
      <c r="F61" s="164"/>
    </row>
    <row r="62" spans="2:6" ht="38.4">
      <c r="B62" s="223" t="s">
        <v>713</v>
      </c>
      <c r="C62" s="195" t="s">
        <v>715</v>
      </c>
      <c r="D62" s="137"/>
      <c r="E62" s="222"/>
      <c r="F62" s="164"/>
    </row>
    <row r="63" spans="2:6" ht="57.6">
      <c r="B63" s="223" t="s">
        <v>713</v>
      </c>
      <c r="C63" s="195" t="s">
        <v>716</v>
      </c>
      <c r="D63" s="137"/>
      <c r="E63" s="222"/>
      <c r="F63" s="164"/>
    </row>
    <row r="64" spans="2:6" ht="19.2">
      <c r="B64" s="138" t="s">
        <v>717</v>
      </c>
      <c r="C64" s="207" t="s">
        <v>477</v>
      </c>
      <c r="D64" s="220"/>
      <c r="E64" s="221"/>
      <c r="F64" s="164"/>
    </row>
    <row r="65" spans="2:6" ht="19.2">
      <c r="B65" s="138" t="s">
        <v>717</v>
      </c>
      <c r="C65" s="207" t="s">
        <v>497</v>
      </c>
      <c r="D65" s="220"/>
      <c r="E65" s="221"/>
      <c r="F65" s="164"/>
    </row>
    <row r="66" spans="2:6" ht="38.4">
      <c r="B66" s="213" t="s">
        <v>717</v>
      </c>
      <c r="C66" s="195" t="s">
        <v>718</v>
      </c>
      <c r="D66" s="137"/>
      <c r="E66" s="222"/>
      <c r="F66" s="164"/>
    </row>
    <row r="67" spans="2:6" ht="19.2">
      <c r="B67" s="213" t="s">
        <v>717</v>
      </c>
      <c r="C67" s="195" t="s">
        <v>719</v>
      </c>
      <c r="D67" s="137"/>
      <c r="E67" s="222"/>
      <c r="F67" s="164"/>
    </row>
    <row r="68" spans="2:6" ht="57.6">
      <c r="B68" s="213" t="s">
        <v>717</v>
      </c>
      <c r="C68" s="195" t="s">
        <v>720</v>
      </c>
      <c r="D68" s="137"/>
      <c r="E68" s="222"/>
      <c r="F68" s="164"/>
    </row>
    <row r="69" spans="2:6" ht="19.2">
      <c r="B69" s="213" t="s">
        <v>717</v>
      </c>
      <c r="C69" s="195" t="s">
        <v>721</v>
      </c>
      <c r="D69" s="137"/>
      <c r="E69" s="222"/>
      <c r="F69" s="164"/>
    </row>
    <row r="70" spans="2:6" ht="38.4">
      <c r="B70" s="213" t="s">
        <v>717</v>
      </c>
      <c r="C70" s="195" t="s">
        <v>722</v>
      </c>
      <c r="D70" s="137"/>
      <c r="E70" s="222"/>
      <c r="F70" s="164"/>
    </row>
    <row r="71" spans="2:6" ht="38.4">
      <c r="B71" s="213" t="s">
        <v>717</v>
      </c>
      <c r="C71" s="195" t="s">
        <v>723</v>
      </c>
      <c r="D71" s="137"/>
      <c r="E71" s="222"/>
      <c r="F71" s="164"/>
    </row>
    <row r="72" spans="2:6" ht="19.2">
      <c r="B72" s="213" t="s">
        <v>717</v>
      </c>
      <c r="C72" s="195" t="s">
        <v>724</v>
      </c>
      <c r="D72" s="137"/>
      <c r="E72" s="222"/>
      <c r="F72" s="164"/>
    </row>
    <row r="73" spans="2:6" ht="38.4">
      <c r="B73" s="138" t="s">
        <v>717</v>
      </c>
      <c r="C73" s="207" t="s">
        <v>627</v>
      </c>
      <c r="D73" s="220"/>
      <c r="E73" s="221"/>
      <c r="F73" s="164"/>
    </row>
    <row r="74" spans="2:6" ht="38.4">
      <c r="B74" s="213" t="s">
        <v>717</v>
      </c>
      <c r="C74" s="195" t="s">
        <v>725</v>
      </c>
      <c r="D74" s="137"/>
      <c r="E74" s="222"/>
      <c r="F74" s="164"/>
    </row>
    <row r="75" spans="2:6" ht="76.8">
      <c r="B75" s="213" t="s">
        <v>717</v>
      </c>
      <c r="C75" s="195" t="s">
        <v>726</v>
      </c>
      <c r="D75" s="137"/>
      <c r="E75" s="222"/>
      <c r="F75" s="164"/>
    </row>
    <row r="76" spans="2:6" ht="19.2">
      <c r="B76" s="138" t="s">
        <v>727</v>
      </c>
      <c r="C76" s="207" t="s">
        <v>477</v>
      </c>
      <c r="D76" s="220"/>
      <c r="E76" s="221"/>
      <c r="F76" s="164"/>
    </row>
    <row r="77" spans="2:6" ht="38.4">
      <c r="B77" s="138" t="s">
        <v>727</v>
      </c>
      <c r="C77" s="207" t="s">
        <v>714</v>
      </c>
      <c r="D77" s="220"/>
      <c r="E77" s="221"/>
      <c r="F77" s="164"/>
    </row>
    <row r="78" spans="2:6" ht="38.4">
      <c r="B78" s="213" t="s">
        <v>727</v>
      </c>
      <c r="C78" s="195" t="s">
        <v>728</v>
      </c>
      <c r="D78" s="137"/>
      <c r="E78" s="222"/>
      <c r="F78" s="164"/>
    </row>
    <row r="79" spans="2:6" ht="38.4">
      <c r="B79" s="213" t="s">
        <v>727</v>
      </c>
      <c r="C79" s="195" t="s">
        <v>729</v>
      </c>
      <c r="D79" s="137"/>
      <c r="E79" s="222"/>
      <c r="F79" s="164"/>
    </row>
    <row r="80" spans="2:6" ht="19.2">
      <c r="B80" s="213" t="s">
        <v>727</v>
      </c>
      <c r="C80" s="195" t="s">
        <v>730</v>
      </c>
      <c r="D80" s="137"/>
      <c r="E80" s="222"/>
      <c r="F80" s="164"/>
    </row>
    <row r="81" spans="2:6" ht="57.6">
      <c r="B81" s="213" t="s">
        <v>727</v>
      </c>
      <c r="C81" s="195" t="s">
        <v>731</v>
      </c>
      <c r="D81" s="137"/>
      <c r="E81" s="222"/>
      <c r="F81" s="164"/>
    </row>
    <row r="82" spans="2:6" ht="19.2">
      <c r="B82" s="223" t="s">
        <v>732</v>
      </c>
      <c r="C82" s="224" t="s">
        <v>477</v>
      </c>
      <c r="D82" s="225"/>
      <c r="E82" s="226"/>
      <c r="F82" s="164"/>
    </row>
    <row r="83" spans="2:6" ht="38.4">
      <c r="B83" s="223" t="s">
        <v>732</v>
      </c>
      <c r="C83" s="224" t="s">
        <v>666</v>
      </c>
      <c r="D83" s="225"/>
      <c r="E83" s="226"/>
      <c r="F83" s="164"/>
    </row>
    <row r="84" spans="2:6" ht="19.2">
      <c r="B84" s="136" t="s">
        <v>732</v>
      </c>
      <c r="C84" s="197" t="s">
        <v>733</v>
      </c>
      <c r="D84" s="200"/>
      <c r="E84" s="227"/>
      <c r="F84" s="164"/>
    </row>
    <row r="85" spans="2:6" ht="14.4">
      <c r="B85" s="86"/>
      <c r="C85" s="95"/>
      <c r="D85" s="86"/>
      <c r="E85" s="86"/>
      <c r="F85" s="164"/>
    </row>
    <row r="86" spans="2:6" ht="14.4">
      <c r="B86" s="86"/>
      <c r="C86" s="95"/>
      <c r="D86" s="86"/>
      <c r="E86" s="86"/>
      <c r="F86" s="164"/>
    </row>
    <row r="87" spans="2:6" ht="14.4">
      <c r="B87" s="86"/>
      <c r="C87" s="88" t="s">
        <v>216</v>
      </c>
      <c r="D87" s="86">
        <f>COUNTIF($D$8:$D$84,"C")</f>
        <v>0</v>
      </c>
      <c r="E87" s="86"/>
      <c r="F87" s="164"/>
    </row>
    <row r="88" spans="2:6" ht="14.4">
      <c r="B88" s="86"/>
      <c r="C88" s="88" t="s">
        <v>217</v>
      </c>
      <c r="D88" s="86">
        <f>COUNTIF($D$8:$D$84,"NC")</f>
        <v>0</v>
      </c>
      <c r="E88" s="86"/>
      <c r="F88" s="164"/>
    </row>
    <row r="89" spans="2:6" ht="14.4">
      <c r="B89" s="86"/>
      <c r="C89" s="88" t="s">
        <v>218</v>
      </c>
      <c r="D89" s="86">
        <f>COUNTIF($D$8:$D$84,"NA")</f>
        <v>0</v>
      </c>
      <c r="E89" s="86"/>
      <c r="F89" s="164"/>
    </row>
    <row r="90" spans="2:6" ht="14.4">
      <c r="B90" s="86"/>
      <c r="C90" s="95"/>
      <c r="D90" s="86"/>
      <c r="E90" s="86"/>
      <c r="F90" s="164"/>
    </row>
    <row r="91" spans="2:6" ht="14.4" hidden="1">
      <c r="B91" s="86"/>
      <c r="C91" s="95"/>
      <c r="D91" s="86"/>
      <c r="E91" s="86"/>
      <c r="F91" s="164"/>
    </row>
    <row r="92" spans="2:6" ht="14.4" hidden="1">
      <c r="B92" s="86"/>
      <c r="C92" s="95"/>
      <c r="D92" s="86"/>
      <c r="E92" s="86"/>
      <c r="F92" s="164"/>
    </row>
    <row r="93" spans="2:6" ht="14.4" hidden="1">
      <c r="B93" s="86"/>
      <c r="C93" s="95"/>
      <c r="D93" s="86"/>
      <c r="E93" s="86"/>
      <c r="F93" s="164"/>
    </row>
    <row r="94" spans="2:6" ht="14.4" hidden="1">
      <c r="B94" s="86"/>
      <c r="C94" s="95"/>
      <c r="D94" s="86"/>
      <c r="E94" s="86"/>
      <c r="F94" s="164"/>
    </row>
    <row r="95" spans="2:6" ht="14.4" hidden="1">
      <c r="B95" s="86"/>
      <c r="C95" s="95"/>
      <c r="D95" s="86"/>
      <c r="E95" s="86"/>
      <c r="F95" s="164"/>
    </row>
    <row r="96" spans="2:6" ht="14.4" hidden="1">
      <c r="B96" s="86"/>
      <c r="C96" s="95"/>
      <c r="D96" s="86"/>
      <c r="E96" s="86"/>
      <c r="F96" s="164"/>
    </row>
    <row r="97" spans="2:6" ht="14.4" hidden="1">
      <c r="B97" s="86"/>
      <c r="C97" s="95"/>
      <c r="D97" s="86"/>
      <c r="E97" s="86"/>
      <c r="F97" s="164"/>
    </row>
    <row r="98" spans="2:6" ht="14.4" hidden="1">
      <c r="B98" s="86"/>
      <c r="C98" s="95"/>
      <c r="D98" s="86"/>
      <c r="E98" s="86"/>
      <c r="F98" s="164"/>
    </row>
    <row r="99" spans="2:6" ht="14.4" hidden="1">
      <c r="B99" s="86"/>
      <c r="C99" s="95"/>
      <c r="D99" s="86"/>
      <c r="E99" s="86"/>
      <c r="F99" s="164"/>
    </row>
    <row r="100" spans="2:6" ht="14.4" hidden="1">
      <c r="B100" s="86"/>
      <c r="C100" s="95"/>
      <c r="D100" s="86"/>
      <c r="E100" s="86"/>
      <c r="F100" s="164"/>
    </row>
    <row r="101" spans="2:6" ht="14.4" hidden="1">
      <c r="B101" s="86"/>
      <c r="C101" s="95"/>
      <c r="D101" s="86"/>
      <c r="E101" s="86"/>
      <c r="F101" s="164"/>
    </row>
    <row r="102" spans="2:6" ht="14.4" hidden="1">
      <c r="B102" s="86"/>
      <c r="C102" s="95"/>
      <c r="D102" s="86"/>
      <c r="E102" s="86"/>
      <c r="F102" s="164"/>
    </row>
    <row r="103" spans="2:6" ht="14.4" hidden="1">
      <c r="B103" s="86"/>
      <c r="C103" s="95"/>
      <c r="D103" s="86"/>
      <c r="E103" s="86"/>
      <c r="F103" s="164"/>
    </row>
    <row r="104" spans="2:6" ht="14.4" hidden="1">
      <c r="B104" s="86"/>
      <c r="C104" s="95"/>
      <c r="D104" s="86"/>
      <c r="E104" s="86"/>
      <c r="F104" s="164"/>
    </row>
    <row r="105" spans="2:6" ht="14.4" hidden="1">
      <c r="B105" s="86"/>
      <c r="C105" s="95"/>
      <c r="D105" s="86"/>
      <c r="E105" s="86"/>
      <c r="F105" s="164"/>
    </row>
    <row r="106" spans="2:6" ht="14.4" hidden="1">
      <c r="B106" s="86"/>
      <c r="C106" s="95"/>
      <c r="D106" s="86"/>
      <c r="E106" s="86"/>
      <c r="F106" s="164"/>
    </row>
    <row r="107" spans="2:6" ht="14.4" hidden="1">
      <c r="B107" s="86"/>
      <c r="C107" s="95"/>
      <c r="D107" s="86"/>
      <c r="E107" s="86"/>
      <c r="F107" s="164"/>
    </row>
    <row r="108" spans="2:6" ht="14.4" hidden="1">
      <c r="B108" s="86"/>
      <c r="C108" s="95"/>
      <c r="D108" s="86"/>
      <c r="E108" s="86"/>
      <c r="F108" s="164"/>
    </row>
    <row r="109" spans="2:6" ht="14.4" hidden="1">
      <c r="B109" s="86"/>
      <c r="C109" s="95"/>
      <c r="D109" s="86"/>
      <c r="E109" s="86"/>
      <c r="F109" s="164"/>
    </row>
    <row r="110" spans="2:6" ht="14.4" hidden="1">
      <c r="B110" s="86"/>
      <c r="C110" s="95"/>
      <c r="D110" s="86"/>
      <c r="E110" s="86"/>
      <c r="F110" s="164"/>
    </row>
    <row r="111" spans="2:6" ht="14.4" hidden="1">
      <c r="B111" s="86"/>
      <c r="C111" s="95"/>
      <c r="D111" s="86"/>
      <c r="E111" s="86"/>
      <c r="F111" s="164"/>
    </row>
    <row r="112" spans="2:6" ht="14.4" hidden="1">
      <c r="B112" s="86"/>
      <c r="C112" s="95"/>
      <c r="D112" s="86"/>
      <c r="E112" s="86"/>
      <c r="F112" s="164"/>
    </row>
    <row r="113" spans="2:6" ht="14.4" hidden="1">
      <c r="B113" s="86"/>
      <c r="C113" s="95"/>
      <c r="D113" s="86"/>
      <c r="E113" s="86"/>
      <c r="F113" s="164"/>
    </row>
    <row r="114" spans="2:6" ht="14.4" hidden="1">
      <c r="B114" s="86"/>
      <c r="C114" s="95"/>
      <c r="D114" s="86"/>
      <c r="E114" s="86"/>
      <c r="F114" s="164"/>
    </row>
    <row r="115" spans="2:6" ht="14.4" hidden="1">
      <c r="B115" s="86"/>
      <c r="C115" s="95"/>
      <c r="D115" s="86"/>
      <c r="E115" s="86"/>
      <c r="F115" s="164"/>
    </row>
    <row r="116" spans="2:6" ht="14.4" hidden="1">
      <c r="B116" s="86"/>
      <c r="C116" s="95"/>
      <c r="D116" s="86"/>
      <c r="E116" s="86"/>
      <c r="F116" s="164"/>
    </row>
    <row r="117" spans="2:6" ht="14.4" hidden="1">
      <c r="B117" s="86"/>
      <c r="C117" s="95"/>
      <c r="D117" s="86"/>
      <c r="E117" s="86"/>
      <c r="F117" s="164"/>
    </row>
    <row r="118" spans="2:6" ht="14.4" hidden="1">
      <c r="B118" s="86"/>
      <c r="C118" s="95"/>
      <c r="D118" s="86"/>
      <c r="E118" s="86"/>
      <c r="F118" s="164"/>
    </row>
    <row r="119" spans="2:6" ht="14.4" hidden="1">
      <c r="B119" s="86"/>
      <c r="C119" s="95"/>
      <c r="D119" s="86"/>
      <c r="E119" s="86"/>
      <c r="F119" s="164"/>
    </row>
    <row r="120" spans="2:6" ht="14.4" hidden="1">
      <c r="B120" s="86"/>
      <c r="C120" s="95"/>
      <c r="D120" s="86"/>
      <c r="E120" s="86"/>
      <c r="F120" s="164"/>
    </row>
    <row r="121" spans="2:6" ht="14.4" hidden="1">
      <c r="B121" s="86"/>
      <c r="C121" s="95"/>
      <c r="D121" s="86"/>
      <c r="E121" s="86"/>
      <c r="F121" s="164"/>
    </row>
    <row r="122" spans="2:6" ht="14.4" hidden="1">
      <c r="B122" s="86"/>
      <c r="C122" s="95"/>
      <c r="D122" s="86"/>
      <c r="E122" s="86"/>
      <c r="F122" s="164"/>
    </row>
    <row r="123" spans="2:6" ht="14.4" hidden="1">
      <c r="B123" s="86"/>
      <c r="C123" s="95"/>
      <c r="D123" s="86"/>
      <c r="E123" s="86"/>
      <c r="F123" s="164"/>
    </row>
    <row r="124" spans="2:6" ht="14.4" hidden="1">
      <c r="B124" s="86"/>
      <c r="C124" s="95"/>
      <c r="D124" s="86"/>
      <c r="E124" s="86"/>
      <c r="F124" s="164"/>
    </row>
    <row r="125" spans="2:6" ht="14.4" hidden="1">
      <c r="B125" s="86"/>
      <c r="C125" s="95"/>
      <c r="D125" s="86"/>
      <c r="E125" s="86"/>
      <c r="F125" s="164"/>
    </row>
    <row r="126" spans="2:6" ht="14.4" hidden="1">
      <c r="B126" s="86"/>
      <c r="C126" s="95"/>
      <c r="D126" s="86"/>
      <c r="E126" s="86"/>
      <c r="F126" s="164"/>
    </row>
    <row r="127" spans="2:6" ht="14.4" hidden="1">
      <c r="B127" s="86"/>
      <c r="C127" s="95"/>
      <c r="D127" s="86"/>
      <c r="E127" s="86"/>
      <c r="F127" s="164"/>
    </row>
    <row r="128" spans="2:6" ht="14.4" hidden="1">
      <c r="B128" s="86"/>
      <c r="C128" s="95"/>
      <c r="D128" s="86"/>
      <c r="E128" s="86"/>
      <c r="F128" s="164"/>
    </row>
    <row r="129" spans="2:6" ht="14.4" hidden="1">
      <c r="B129" s="86"/>
      <c r="C129" s="95"/>
      <c r="D129" s="86"/>
      <c r="E129" s="86"/>
      <c r="F129" s="164"/>
    </row>
    <row r="130" spans="2:6" ht="14.4" hidden="1">
      <c r="B130" s="86"/>
      <c r="C130" s="95"/>
      <c r="D130" s="86"/>
      <c r="E130" s="86"/>
      <c r="F130" s="164"/>
    </row>
    <row r="131" spans="2:6" ht="14.4" hidden="1">
      <c r="B131" s="86"/>
      <c r="C131" s="95"/>
      <c r="D131" s="86"/>
      <c r="E131" s="86"/>
      <c r="F131" s="164"/>
    </row>
    <row r="132" spans="2:6" ht="14.4" hidden="1">
      <c r="B132" s="86"/>
      <c r="C132" s="95"/>
      <c r="D132" s="86"/>
      <c r="E132" s="86"/>
      <c r="F132" s="164"/>
    </row>
    <row r="133" spans="2:6" ht="14.4" hidden="1">
      <c r="B133" s="86"/>
      <c r="C133" s="95"/>
      <c r="D133" s="86"/>
      <c r="E133" s="86"/>
      <c r="F133" s="164"/>
    </row>
    <row r="134" spans="2:6" ht="14.4" hidden="1">
      <c r="B134" s="86"/>
      <c r="C134" s="95"/>
      <c r="D134" s="86"/>
      <c r="E134" s="86"/>
      <c r="F134" s="164"/>
    </row>
    <row r="135" spans="2:6" ht="14.4" hidden="1">
      <c r="B135" s="86"/>
      <c r="C135" s="95"/>
      <c r="D135" s="86"/>
      <c r="E135" s="86"/>
      <c r="F135" s="164"/>
    </row>
    <row r="136" spans="2:6" ht="14.4" hidden="1">
      <c r="B136" s="86"/>
      <c r="C136" s="95"/>
      <c r="D136" s="86"/>
      <c r="E136" s="86"/>
      <c r="F136" s="164"/>
    </row>
    <row r="137" spans="2:6" ht="14.4" hidden="1">
      <c r="B137" s="86"/>
      <c r="C137" s="95"/>
      <c r="D137" s="86"/>
      <c r="E137" s="86"/>
      <c r="F137" s="164"/>
    </row>
    <row r="138" spans="2:6" ht="14.4" hidden="1">
      <c r="B138" s="86"/>
      <c r="C138" s="95"/>
      <c r="D138" s="86"/>
      <c r="E138" s="86"/>
      <c r="F138" s="164"/>
    </row>
    <row r="139" spans="2:6" ht="14.4" hidden="1">
      <c r="B139" s="86"/>
      <c r="C139" s="95"/>
      <c r="D139" s="86"/>
      <c r="E139" s="86"/>
      <c r="F139" s="164"/>
    </row>
    <row r="140" spans="2:6" ht="14.4" hidden="1">
      <c r="B140" s="86"/>
      <c r="C140" s="95"/>
      <c r="D140" s="86"/>
      <c r="E140" s="86"/>
      <c r="F140" s="164"/>
    </row>
    <row r="141" spans="2:6" ht="14.4" hidden="1">
      <c r="B141" s="86"/>
      <c r="C141" s="95"/>
      <c r="D141" s="86"/>
      <c r="E141" s="86"/>
      <c r="F141" s="164"/>
    </row>
    <row r="142" spans="2:6" ht="14.4" hidden="1">
      <c r="B142" s="86"/>
      <c r="C142" s="95"/>
      <c r="D142" s="86"/>
      <c r="E142" s="86"/>
      <c r="F142" s="164"/>
    </row>
    <row r="143" spans="2:6" ht="14.4" hidden="1">
      <c r="B143" s="86"/>
      <c r="C143" s="95"/>
      <c r="D143" s="86"/>
      <c r="E143" s="86"/>
      <c r="F143" s="164"/>
    </row>
    <row r="144" spans="2:6" ht="14.4" hidden="1">
      <c r="B144" s="86"/>
      <c r="C144" s="95"/>
      <c r="D144" s="86"/>
      <c r="E144" s="86"/>
      <c r="F144" s="164"/>
    </row>
    <row r="145" spans="2:6" ht="14.4" hidden="1">
      <c r="B145" s="86"/>
      <c r="C145" s="95"/>
      <c r="D145" s="86"/>
      <c r="E145" s="86"/>
      <c r="F145" s="164"/>
    </row>
    <row r="146" spans="2:6" ht="14.4" hidden="1">
      <c r="B146" s="86"/>
      <c r="C146" s="95"/>
      <c r="D146" s="86"/>
      <c r="E146" s="86"/>
      <c r="F146" s="164"/>
    </row>
    <row r="147" spans="2:6" ht="14.4" hidden="1">
      <c r="B147" s="86"/>
      <c r="C147" s="95"/>
      <c r="D147" s="86"/>
      <c r="E147" s="86"/>
      <c r="F147" s="164"/>
    </row>
    <row r="148" spans="2:6" ht="14.4" hidden="1">
      <c r="B148" s="86"/>
      <c r="C148" s="95"/>
      <c r="D148" s="86"/>
      <c r="E148" s="86"/>
      <c r="F148" s="164"/>
    </row>
    <row r="149" spans="2:6" ht="14.4" hidden="1">
      <c r="B149" s="86"/>
      <c r="C149" s="95"/>
      <c r="D149" s="86"/>
      <c r="E149" s="86"/>
      <c r="F149" s="164"/>
    </row>
    <row r="150" spans="2:6" ht="14.4" hidden="1">
      <c r="B150" s="86"/>
      <c r="C150" s="95"/>
      <c r="D150" s="86"/>
      <c r="E150" s="86"/>
      <c r="F150" s="164"/>
    </row>
    <row r="151" spans="2:6" ht="14.4" hidden="1">
      <c r="B151" s="86"/>
      <c r="C151" s="95"/>
      <c r="D151" s="86"/>
      <c r="E151" s="86"/>
      <c r="F151" s="164"/>
    </row>
    <row r="152" spans="2:6" ht="14.4" hidden="1">
      <c r="B152" s="86"/>
      <c r="C152" s="95"/>
      <c r="D152" s="86"/>
      <c r="E152" s="86"/>
      <c r="F152" s="164"/>
    </row>
    <row r="153" spans="2:6" ht="14.4" hidden="1">
      <c r="B153" s="86"/>
      <c r="C153" s="95"/>
      <c r="D153" s="86"/>
      <c r="E153" s="86"/>
      <c r="F153" s="164"/>
    </row>
    <row r="154" spans="2:6" ht="14.4" hidden="1">
      <c r="B154" s="86"/>
      <c r="C154" s="95"/>
      <c r="D154" s="86"/>
      <c r="E154" s="86"/>
      <c r="F154" s="164"/>
    </row>
    <row r="155" spans="2:6" ht="14.4" hidden="1">
      <c r="B155" s="86"/>
      <c r="C155" s="95"/>
      <c r="D155" s="86"/>
      <c r="E155" s="86"/>
      <c r="F155" s="164"/>
    </row>
    <row r="156" spans="2:6" ht="14.4" hidden="1">
      <c r="B156" s="86"/>
      <c r="C156" s="95"/>
      <c r="D156" s="86"/>
      <c r="E156" s="86"/>
      <c r="F156" s="164"/>
    </row>
    <row r="157" spans="2:6" ht="14.4" hidden="1">
      <c r="B157" s="86"/>
      <c r="C157" s="95"/>
      <c r="D157" s="86"/>
      <c r="E157" s="86"/>
      <c r="F157" s="164"/>
    </row>
    <row r="158" spans="2:6" ht="14.4" hidden="1">
      <c r="B158" s="86"/>
      <c r="C158" s="95"/>
      <c r="D158" s="86"/>
      <c r="E158" s="86"/>
      <c r="F158" s="164"/>
    </row>
    <row r="159" spans="2:6" ht="14.4" hidden="1">
      <c r="B159" s="86"/>
      <c r="C159" s="95"/>
      <c r="D159" s="86"/>
      <c r="E159" s="86"/>
      <c r="F159" s="164"/>
    </row>
    <row r="160" spans="2:6" ht="14.4" hidden="1">
      <c r="B160" s="86"/>
      <c r="C160" s="95"/>
      <c r="D160" s="86"/>
      <c r="E160" s="86"/>
      <c r="F160" s="164"/>
    </row>
    <row r="161" spans="2:6" ht="14.4" hidden="1">
      <c r="B161" s="86"/>
      <c r="C161" s="95"/>
      <c r="D161" s="86"/>
      <c r="E161" s="86"/>
      <c r="F161" s="164"/>
    </row>
    <row r="162" spans="2:6" ht="14.4" hidden="1">
      <c r="B162" s="86"/>
      <c r="C162" s="95"/>
      <c r="D162" s="86"/>
      <c r="E162" s="86"/>
      <c r="F162" s="164"/>
    </row>
    <row r="163" spans="2:6" ht="14.4" hidden="1">
      <c r="B163" s="86"/>
      <c r="C163" s="95"/>
      <c r="D163" s="86"/>
      <c r="E163" s="86"/>
      <c r="F163" s="164"/>
    </row>
    <row r="164" spans="2:6" ht="14.4" hidden="1">
      <c r="B164" s="86"/>
      <c r="C164" s="95"/>
      <c r="D164" s="86"/>
      <c r="E164" s="86"/>
      <c r="F164" s="164"/>
    </row>
    <row r="165" spans="2:6" ht="14.4" hidden="1">
      <c r="B165" s="86"/>
      <c r="C165" s="95"/>
      <c r="D165" s="86"/>
      <c r="E165" s="86"/>
      <c r="F165" s="164"/>
    </row>
    <row r="166" spans="2:6" ht="14.4" hidden="1">
      <c r="B166" s="86"/>
      <c r="C166" s="95"/>
      <c r="D166" s="86"/>
      <c r="E166" s="86"/>
      <c r="F166" s="164"/>
    </row>
    <row r="167" spans="2:6" ht="14.4" hidden="1">
      <c r="B167" s="86"/>
      <c r="C167" s="95"/>
      <c r="D167" s="86"/>
      <c r="E167" s="86"/>
      <c r="F167" s="164"/>
    </row>
    <row r="168" spans="2:6" ht="14.4" hidden="1">
      <c r="B168" s="86"/>
      <c r="C168" s="95"/>
      <c r="D168" s="86"/>
      <c r="E168" s="86"/>
      <c r="F168" s="164"/>
    </row>
    <row r="169" spans="2:6" ht="14.4" hidden="1">
      <c r="B169" s="86"/>
      <c r="C169" s="95"/>
      <c r="D169" s="86"/>
      <c r="E169" s="86"/>
      <c r="F169" s="164"/>
    </row>
    <row r="170" spans="2:6" ht="14.4" hidden="1">
      <c r="B170" s="86"/>
      <c r="C170" s="95"/>
      <c r="D170" s="86"/>
      <c r="E170" s="86"/>
      <c r="F170" s="164"/>
    </row>
    <row r="171" spans="2:6" ht="14.4" hidden="1">
      <c r="B171" s="86"/>
      <c r="C171" s="95"/>
      <c r="D171" s="86"/>
      <c r="E171" s="86"/>
      <c r="F171" s="164"/>
    </row>
    <row r="172" spans="2:6" ht="14.4" hidden="1">
      <c r="B172" s="86"/>
      <c r="C172" s="95"/>
      <c r="D172" s="86"/>
      <c r="E172" s="86"/>
      <c r="F172" s="164"/>
    </row>
    <row r="173" spans="2:6" ht="14.4" hidden="1">
      <c r="B173" s="86"/>
      <c r="C173" s="95"/>
      <c r="D173" s="86"/>
      <c r="E173" s="86"/>
      <c r="F173" s="164"/>
    </row>
    <row r="174" spans="2:6" ht="14.4" hidden="1">
      <c r="B174" s="86"/>
      <c r="C174" s="95"/>
      <c r="D174" s="86"/>
      <c r="E174" s="86"/>
      <c r="F174" s="164"/>
    </row>
    <row r="175" spans="2:6" ht="14.4" hidden="1">
      <c r="B175" s="86"/>
      <c r="C175" s="95"/>
      <c r="D175" s="86"/>
      <c r="E175" s="86"/>
      <c r="F175" s="164"/>
    </row>
    <row r="176" spans="2:6" ht="14.4" hidden="1">
      <c r="B176" s="86"/>
      <c r="C176" s="95"/>
      <c r="D176" s="86"/>
      <c r="E176" s="86"/>
      <c r="F176" s="164"/>
    </row>
    <row r="177" spans="2:6" ht="14.4" hidden="1">
      <c r="B177" s="86"/>
      <c r="C177" s="95"/>
      <c r="D177" s="86"/>
      <c r="E177" s="86"/>
      <c r="F177" s="164"/>
    </row>
    <row r="178" spans="2:6" ht="14.4" hidden="1">
      <c r="B178" s="86"/>
      <c r="C178" s="95"/>
      <c r="D178" s="86"/>
      <c r="E178" s="86"/>
      <c r="F178" s="164"/>
    </row>
    <row r="179" spans="2:6" ht="14.4" hidden="1">
      <c r="B179" s="86"/>
      <c r="C179" s="95"/>
      <c r="D179" s="86"/>
      <c r="E179" s="86"/>
      <c r="F179" s="164"/>
    </row>
    <row r="180" spans="2:6" ht="14.4" hidden="1">
      <c r="B180" s="86"/>
      <c r="C180" s="95"/>
      <c r="D180" s="86"/>
      <c r="E180" s="86"/>
      <c r="F180" s="164"/>
    </row>
    <row r="181" spans="2:6" ht="14.4" hidden="1">
      <c r="B181" s="86"/>
      <c r="C181" s="95"/>
      <c r="D181" s="86"/>
      <c r="E181" s="86"/>
      <c r="F181" s="164"/>
    </row>
    <row r="182" spans="2:6" ht="14.4" hidden="1">
      <c r="B182" s="86"/>
      <c r="C182" s="95"/>
      <c r="D182" s="86"/>
      <c r="E182" s="86"/>
      <c r="F182" s="164"/>
    </row>
    <row r="183" spans="2:6" ht="14.4" hidden="1">
      <c r="B183" s="86"/>
      <c r="C183" s="95"/>
      <c r="D183" s="86"/>
      <c r="E183" s="86"/>
      <c r="F183" s="164"/>
    </row>
    <row r="184" spans="2:6" ht="14.4" hidden="1">
      <c r="B184" s="86"/>
      <c r="C184" s="95"/>
      <c r="D184" s="86"/>
      <c r="E184" s="86"/>
      <c r="F184" s="164"/>
    </row>
    <row r="185" spans="2:6" ht="14.4" hidden="1">
      <c r="B185" s="86"/>
      <c r="C185" s="95"/>
      <c r="D185" s="86"/>
      <c r="E185" s="86"/>
      <c r="F185" s="164"/>
    </row>
    <row r="186" spans="2:6" ht="14.4" hidden="1">
      <c r="B186" s="86"/>
      <c r="C186" s="95"/>
      <c r="D186" s="86"/>
      <c r="E186" s="86"/>
      <c r="F186" s="164"/>
    </row>
    <row r="187" spans="2:6" ht="14.4" hidden="1">
      <c r="B187" s="86"/>
      <c r="C187" s="95"/>
      <c r="D187" s="86"/>
      <c r="E187" s="86"/>
      <c r="F187" s="164"/>
    </row>
    <row r="188" spans="2:6" ht="14.4" hidden="1">
      <c r="B188" s="86"/>
      <c r="C188" s="95"/>
      <c r="D188" s="86"/>
      <c r="E188" s="86"/>
      <c r="F188" s="164"/>
    </row>
    <row r="189" spans="2:6" ht="14.4" hidden="1">
      <c r="B189" s="86"/>
      <c r="C189" s="95"/>
      <c r="D189" s="86"/>
      <c r="E189" s="86"/>
      <c r="F189" s="164"/>
    </row>
    <row r="190" spans="2:6" ht="14.4" hidden="1">
      <c r="B190" s="86"/>
      <c r="C190" s="95"/>
      <c r="D190" s="86"/>
      <c r="E190" s="86"/>
      <c r="F190" s="164"/>
    </row>
    <row r="191" spans="2:6" ht="14.4" hidden="1">
      <c r="B191" s="86"/>
      <c r="C191" s="95"/>
      <c r="D191" s="86"/>
      <c r="E191" s="86"/>
      <c r="F191" s="164"/>
    </row>
    <row r="192" spans="2:6" ht="14.4" hidden="1">
      <c r="B192" s="86"/>
      <c r="C192" s="95"/>
      <c r="D192" s="86"/>
      <c r="E192" s="86"/>
      <c r="F192" s="164"/>
    </row>
    <row r="193" spans="2:6" ht="14.4" hidden="1">
      <c r="B193" s="86"/>
      <c r="C193" s="95"/>
      <c r="D193" s="86"/>
      <c r="E193" s="86"/>
      <c r="F193" s="164"/>
    </row>
    <row r="194" spans="2:6" ht="14.4" hidden="1">
      <c r="B194" s="86"/>
      <c r="C194" s="95"/>
      <c r="D194" s="86"/>
      <c r="E194" s="86"/>
      <c r="F194" s="164"/>
    </row>
    <row r="195" spans="2:6" ht="14.4" hidden="1">
      <c r="B195" s="86"/>
      <c r="C195" s="95"/>
      <c r="D195" s="86"/>
      <c r="E195" s="86"/>
      <c r="F195" s="164"/>
    </row>
    <row r="196" spans="2:6" ht="14.4" hidden="1">
      <c r="B196" s="86"/>
      <c r="C196" s="95"/>
      <c r="D196" s="86"/>
      <c r="E196" s="86"/>
      <c r="F196" s="164"/>
    </row>
    <row r="197" spans="2:6" ht="14.4" hidden="1">
      <c r="B197" s="86"/>
      <c r="C197" s="95"/>
      <c r="D197" s="86"/>
      <c r="E197" s="86"/>
      <c r="F197" s="164"/>
    </row>
    <row r="198" spans="2:6" ht="14.4" hidden="1">
      <c r="B198" s="86"/>
      <c r="C198" s="95"/>
      <c r="D198" s="86"/>
      <c r="E198" s="86"/>
      <c r="F198" s="164"/>
    </row>
    <row r="199" spans="2:6" ht="14.4" hidden="1">
      <c r="B199" s="86"/>
      <c r="C199" s="95"/>
      <c r="D199" s="86"/>
      <c r="E199" s="86"/>
      <c r="F199" s="164"/>
    </row>
    <row r="200" spans="2:6" ht="14.4" hidden="1">
      <c r="B200" s="86"/>
      <c r="C200" s="95"/>
      <c r="D200" s="86"/>
      <c r="E200" s="86"/>
      <c r="F200" s="164"/>
    </row>
    <row r="201" spans="2:6" ht="14.4" hidden="1">
      <c r="B201" s="86"/>
      <c r="C201" s="95"/>
      <c r="D201" s="86"/>
      <c r="E201" s="86"/>
      <c r="F201" s="164"/>
    </row>
    <row r="202" spans="2:6" ht="14.4" hidden="1">
      <c r="B202" s="86"/>
      <c r="C202" s="95"/>
      <c r="D202" s="86"/>
      <c r="E202" s="86"/>
      <c r="F202" s="164"/>
    </row>
    <row r="203" spans="2:6" ht="14.4" hidden="1">
      <c r="B203" s="86"/>
      <c r="C203" s="95"/>
      <c r="D203" s="86"/>
      <c r="E203" s="86"/>
      <c r="F203" s="164"/>
    </row>
    <row r="204" spans="2:6" ht="14.4" hidden="1">
      <c r="B204" s="86"/>
      <c r="C204" s="95"/>
      <c r="D204" s="86"/>
      <c r="E204" s="86"/>
      <c r="F204" s="164"/>
    </row>
    <row r="205" spans="2:6" ht="14.4" hidden="1">
      <c r="B205" s="93"/>
      <c r="C205" s="93"/>
      <c r="D205" s="93"/>
      <c r="E205" s="93"/>
      <c r="F205" s="215"/>
    </row>
    <row r="206" spans="2:6" ht="14.4" hidden="1">
      <c r="B206" s="93"/>
      <c r="C206" s="93"/>
      <c r="D206" s="93"/>
      <c r="E206" s="93"/>
      <c r="F206" s="215"/>
    </row>
    <row r="207" spans="2:6" ht="14.4" hidden="1">
      <c r="B207" s="93"/>
      <c r="C207" s="93"/>
      <c r="D207" s="93"/>
      <c r="E207" s="93"/>
      <c r="F207" s="215"/>
    </row>
    <row r="208" spans="2:6" ht="14.4" hidden="1">
      <c r="B208" s="93"/>
      <c r="C208" s="93"/>
      <c r="D208" s="93"/>
      <c r="E208" s="93"/>
      <c r="F208" s="215"/>
    </row>
    <row r="209" spans="2:6" ht="14.4" hidden="1">
      <c r="B209" s="93"/>
      <c r="C209" s="93"/>
      <c r="D209" s="93"/>
      <c r="E209" s="93"/>
      <c r="F209" s="215"/>
    </row>
    <row r="210" spans="2:6" ht="14.4" hidden="1">
      <c r="B210" s="93"/>
      <c r="C210" s="93"/>
      <c r="D210" s="93"/>
      <c r="E210" s="93"/>
      <c r="F210" s="215"/>
    </row>
    <row r="211" spans="2:6" ht="14.4" hidden="1">
      <c r="B211" s="93"/>
      <c r="C211" s="93"/>
      <c r="D211" s="93"/>
      <c r="E211" s="93"/>
      <c r="F211" s="215"/>
    </row>
    <row r="212" spans="2:6" ht="14.4" hidden="1">
      <c r="B212" s="93"/>
      <c r="C212" s="93"/>
      <c r="D212" s="93"/>
      <c r="E212" s="93"/>
      <c r="F212" s="215"/>
    </row>
    <row r="213" spans="2:6" ht="14.4" hidden="1">
      <c r="B213" s="93"/>
      <c r="C213" s="93"/>
      <c r="D213" s="93"/>
      <c r="E213" s="93"/>
      <c r="F213" s="215"/>
    </row>
    <row r="214" spans="2:6" ht="14.4" hidden="1">
      <c r="B214" s="93"/>
      <c r="C214" s="93"/>
      <c r="D214" s="93"/>
      <c r="E214" s="93"/>
      <c r="F214" s="215"/>
    </row>
    <row r="215" spans="2:6" ht="14.4" hidden="1">
      <c r="B215" s="93"/>
      <c r="C215" s="93"/>
      <c r="D215" s="93"/>
      <c r="E215" s="93"/>
      <c r="F215" s="215"/>
    </row>
    <row r="216" spans="2:6" ht="14.4" hidden="1">
      <c r="B216" s="93"/>
      <c r="C216" s="93"/>
      <c r="D216" s="93"/>
      <c r="E216" s="93"/>
      <c r="F216" s="215"/>
    </row>
    <row r="217" spans="2:6" ht="14.4" hidden="1">
      <c r="B217" s="93"/>
      <c r="C217" s="93"/>
      <c r="D217" s="93"/>
      <c r="E217" s="93"/>
      <c r="F217" s="215"/>
    </row>
    <row r="218" spans="2:6" ht="14.4" hidden="1">
      <c r="B218" s="93"/>
      <c r="C218" s="93"/>
      <c r="D218" s="93"/>
      <c r="E218" s="93"/>
      <c r="F218" s="215"/>
    </row>
    <row r="219" spans="2:6" ht="14.4" hidden="1">
      <c r="B219" s="93"/>
      <c r="C219" s="93"/>
      <c r="D219" s="93"/>
      <c r="E219" s="93"/>
      <c r="F219" s="215"/>
    </row>
    <row r="220" spans="2:6" ht="14.4" hidden="1">
      <c r="B220" s="93"/>
      <c r="C220" s="93"/>
      <c r="D220" s="93"/>
      <c r="E220" s="93"/>
      <c r="F220" s="215"/>
    </row>
    <row r="221" spans="2:6" ht="14.4" hidden="1">
      <c r="B221" s="93"/>
      <c r="C221" s="93"/>
      <c r="D221" s="93"/>
      <c r="E221" s="93"/>
      <c r="F221" s="215"/>
    </row>
    <row r="222" spans="2:6" ht="14.4" hidden="1">
      <c r="B222" s="93"/>
      <c r="C222" s="93"/>
      <c r="D222" s="93"/>
      <c r="E222" s="93"/>
      <c r="F222" s="215"/>
    </row>
    <row r="223" spans="2:6" ht="14.4" hidden="1">
      <c r="B223" s="93"/>
      <c r="C223" s="93"/>
      <c r="D223" s="93"/>
      <c r="E223" s="93"/>
      <c r="F223" s="215"/>
    </row>
    <row r="224" spans="2:6" ht="14.4" hidden="1">
      <c r="B224" s="93"/>
      <c r="C224" s="93"/>
      <c r="D224" s="93"/>
      <c r="E224" s="93"/>
      <c r="F224" s="215"/>
    </row>
    <row r="225" spans="2:6" ht="14.4" hidden="1">
      <c r="B225" s="93"/>
      <c r="C225" s="93"/>
      <c r="D225" s="93"/>
      <c r="E225" s="93"/>
      <c r="F225" s="215"/>
    </row>
    <row r="226" spans="2:6" ht="14.4" hidden="1">
      <c r="B226" s="93"/>
      <c r="C226" s="93"/>
      <c r="D226" s="93"/>
      <c r="E226" s="93"/>
      <c r="F226" s="215"/>
    </row>
    <row r="227" spans="2:6" ht="14.4" hidden="1">
      <c r="B227" s="93"/>
      <c r="C227" s="93"/>
      <c r="D227" s="93"/>
      <c r="E227" s="93"/>
      <c r="F227" s="215"/>
    </row>
    <row r="228" spans="2:6" ht="14.4" hidden="1">
      <c r="B228" s="93"/>
      <c r="C228" s="93"/>
      <c r="D228" s="93"/>
      <c r="E228" s="93"/>
      <c r="F228" s="215"/>
    </row>
    <row r="229" spans="2:6" ht="14.4" hidden="1">
      <c r="B229" s="93"/>
      <c r="C229" s="93"/>
      <c r="D229" s="93"/>
      <c r="E229" s="93"/>
      <c r="F229" s="215"/>
    </row>
    <row r="230" spans="2:6" ht="14.4" hidden="1">
      <c r="B230" s="93"/>
      <c r="C230" s="93"/>
      <c r="D230" s="93"/>
      <c r="E230" s="93"/>
      <c r="F230" s="215"/>
    </row>
    <row r="231" spans="2:6" ht="14.4" hidden="1">
      <c r="B231" s="93"/>
      <c r="C231" s="93"/>
      <c r="D231" s="93"/>
      <c r="E231" s="93"/>
      <c r="F231" s="215"/>
    </row>
    <row r="232" spans="2:6" ht="14.4" hidden="1">
      <c r="B232" s="93"/>
      <c r="C232" s="93"/>
      <c r="D232" s="93"/>
      <c r="E232" s="93"/>
      <c r="F232" s="215"/>
    </row>
    <row r="233" spans="2:6" ht="14.4" hidden="1">
      <c r="B233" s="93"/>
      <c r="C233" s="93"/>
      <c r="D233" s="93"/>
      <c r="E233" s="93"/>
      <c r="F233" s="215"/>
    </row>
    <row r="234" spans="2:6" ht="14.4" hidden="1">
      <c r="B234" s="93"/>
      <c r="C234" s="93"/>
      <c r="D234" s="93"/>
      <c r="E234" s="93"/>
      <c r="F234" s="215"/>
    </row>
    <row r="235" spans="2:6" ht="14.4" hidden="1">
      <c r="B235" s="93"/>
      <c r="C235" s="93"/>
      <c r="D235" s="93"/>
      <c r="E235" s="93"/>
      <c r="F235" s="215"/>
    </row>
    <row r="236" spans="2:6" ht="14.4" hidden="1">
      <c r="B236" s="93"/>
      <c r="C236" s="93"/>
      <c r="D236" s="93"/>
      <c r="E236" s="93"/>
      <c r="F236" s="215"/>
    </row>
    <row r="237" spans="2:6" ht="14.4" hidden="1">
      <c r="B237" s="93"/>
      <c r="C237" s="93"/>
      <c r="D237" s="93"/>
      <c r="E237" s="93"/>
      <c r="F237" s="215"/>
    </row>
    <row r="238" spans="2:6" ht="14.4" hidden="1">
      <c r="B238" s="93"/>
      <c r="C238" s="93"/>
      <c r="D238" s="93"/>
      <c r="E238" s="93"/>
      <c r="F238" s="215"/>
    </row>
    <row r="239" spans="2:6" ht="14.4" hidden="1">
      <c r="B239" s="93"/>
      <c r="C239" s="93"/>
      <c r="D239" s="93"/>
      <c r="E239" s="93"/>
      <c r="F239" s="215"/>
    </row>
    <row r="240" spans="2:6" ht="14.4" hidden="1">
      <c r="B240" s="93"/>
      <c r="C240" s="93"/>
      <c r="D240" s="93"/>
      <c r="E240" s="93"/>
      <c r="F240" s="215"/>
    </row>
    <row r="241" spans="2:6" ht="14.4" hidden="1">
      <c r="B241" s="93"/>
      <c r="C241" s="93"/>
      <c r="D241" s="93"/>
      <c r="E241" s="93"/>
      <c r="F241" s="215"/>
    </row>
    <row r="242" spans="2:6" ht="14.4" hidden="1">
      <c r="B242" s="93"/>
      <c r="C242" s="93"/>
      <c r="D242" s="93"/>
      <c r="E242" s="93"/>
      <c r="F242" s="215"/>
    </row>
    <row r="243" spans="2:6" ht="14.4" hidden="1">
      <c r="B243" s="93"/>
      <c r="C243" s="93"/>
      <c r="D243" s="93"/>
      <c r="E243" s="93"/>
      <c r="F243" s="215"/>
    </row>
    <row r="244" spans="2:6" ht="14.4" hidden="1">
      <c r="B244" s="93"/>
      <c r="C244" s="93"/>
      <c r="D244" s="93"/>
      <c r="E244" s="93"/>
      <c r="F244" s="215"/>
    </row>
    <row r="245" spans="2:6" ht="14.4" hidden="1">
      <c r="B245" s="93"/>
      <c r="C245" s="93"/>
      <c r="D245" s="93"/>
      <c r="E245" s="93"/>
      <c r="F245" s="215"/>
    </row>
    <row r="246" spans="2:6" ht="14.4" hidden="1">
      <c r="B246" s="93"/>
      <c r="C246" s="93"/>
      <c r="D246" s="93"/>
      <c r="E246" s="93"/>
      <c r="F246" s="215"/>
    </row>
    <row r="247" spans="2:6" ht="14.4" hidden="1">
      <c r="B247" s="93"/>
      <c r="C247" s="93"/>
      <c r="D247" s="93"/>
      <c r="E247" s="93"/>
      <c r="F247" s="215"/>
    </row>
    <row r="248" spans="2:6" ht="14.4" hidden="1">
      <c r="B248" s="93"/>
      <c r="C248" s="93"/>
      <c r="D248" s="93"/>
      <c r="E248" s="93"/>
      <c r="F248" s="215"/>
    </row>
    <row r="249" spans="2:6" ht="14.4" hidden="1">
      <c r="B249" s="93"/>
      <c r="C249" s="93"/>
      <c r="D249" s="93"/>
      <c r="E249" s="93"/>
      <c r="F249" s="215"/>
    </row>
    <row r="250" spans="2:6" ht="14.4" hidden="1">
      <c r="B250" s="93"/>
      <c r="C250" s="93"/>
      <c r="D250" s="93"/>
      <c r="E250" s="93"/>
      <c r="F250" s="215"/>
    </row>
    <row r="251" spans="2:6" ht="14.4" hidden="1">
      <c r="B251" s="93"/>
      <c r="C251" s="93"/>
      <c r="D251" s="93"/>
      <c r="E251" s="93"/>
      <c r="F251" s="215"/>
    </row>
    <row r="252" spans="2:6" ht="14.4" hidden="1">
      <c r="B252" s="93"/>
      <c r="C252" s="93"/>
      <c r="D252" s="93"/>
      <c r="E252" s="93"/>
      <c r="F252" s="215"/>
    </row>
    <row r="253" spans="2:6" ht="14.4" hidden="1">
      <c r="B253" s="93"/>
      <c r="C253" s="93"/>
      <c r="D253" s="93"/>
      <c r="E253" s="93"/>
      <c r="F253" s="215"/>
    </row>
    <row r="254" spans="2:6" ht="14.4" hidden="1">
      <c r="B254" s="93"/>
      <c r="C254" s="93"/>
      <c r="D254" s="93"/>
      <c r="E254" s="93"/>
      <c r="F254" s="215"/>
    </row>
    <row r="255" spans="2:6" ht="14.4" hidden="1">
      <c r="B255" s="93"/>
      <c r="C255" s="93"/>
      <c r="D255" s="93"/>
      <c r="E255" s="93"/>
      <c r="F255" s="215"/>
    </row>
    <row r="256" spans="2:6" ht="14.4" hidden="1">
      <c r="B256" s="93"/>
      <c r="C256" s="93"/>
      <c r="D256" s="93"/>
      <c r="E256" s="93"/>
      <c r="F256" s="215"/>
    </row>
    <row r="257" spans="2:6" ht="14.4" hidden="1">
      <c r="B257" s="93"/>
      <c r="C257" s="93"/>
      <c r="D257" s="93"/>
      <c r="E257" s="93"/>
      <c r="F257" s="215"/>
    </row>
    <row r="258" spans="2:6" ht="14.4" hidden="1">
      <c r="B258" s="93"/>
      <c r="C258" s="93"/>
      <c r="D258" s="93"/>
      <c r="E258" s="93"/>
      <c r="F258" s="215"/>
    </row>
    <row r="259" spans="2:6" ht="14.4" hidden="1">
      <c r="B259" s="93"/>
      <c r="C259" s="93"/>
      <c r="D259" s="93"/>
      <c r="E259" s="93"/>
      <c r="F259" s="215"/>
    </row>
    <row r="260" spans="2:6" ht="14.4" hidden="1">
      <c r="B260" s="93"/>
      <c r="C260" s="93"/>
      <c r="D260" s="93"/>
      <c r="E260" s="93"/>
      <c r="F260" s="215"/>
    </row>
    <row r="261" spans="2:6" ht="14.4" hidden="1">
      <c r="B261" s="93"/>
      <c r="C261" s="93"/>
      <c r="D261" s="93"/>
      <c r="E261" s="93"/>
      <c r="F261" s="215"/>
    </row>
    <row r="262" spans="2:6" ht="14.4" hidden="1">
      <c r="B262" s="93"/>
      <c r="C262" s="93"/>
      <c r="D262" s="93"/>
      <c r="E262" s="93"/>
      <c r="F262" s="215"/>
    </row>
    <row r="263" spans="2:6" ht="14.4" hidden="1">
      <c r="B263" s="93"/>
      <c r="C263" s="93"/>
      <c r="D263" s="93"/>
      <c r="E263" s="93"/>
      <c r="F263" s="215"/>
    </row>
    <row r="264" spans="2:6" ht="14.4" hidden="1">
      <c r="B264" s="93"/>
      <c r="C264" s="93"/>
      <c r="D264" s="93"/>
      <c r="E264" s="93"/>
      <c r="F264" s="215"/>
    </row>
    <row r="265" spans="2:6" ht="14.4" hidden="1">
      <c r="B265" s="93"/>
      <c r="C265" s="93"/>
      <c r="D265" s="93"/>
      <c r="E265" s="93"/>
      <c r="F265" s="215"/>
    </row>
    <row r="266" spans="2:6" ht="14.4" hidden="1">
      <c r="B266" s="93"/>
      <c r="C266" s="93"/>
      <c r="D266" s="93"/>
      <c r="E266" s="93"/>
      <c r="F266" s="215"/>
    </row>
    <row r="267" spans="2:6" ht="14.4" hidden="1">
      <c r="B267" s="93"/>
      <c r="C267" s="93"/>
      <c r="D267" s="93"/>
      <c r="E267" s="93"/>
      <c r="F267" s="215"/>
    </row>
    <row r="268" spans="2:6" ht="14.4" hidden="1">
      <c r="B268" s="93"/>
      <c r="C268" s="93"/>
      <c r="D268" s="93"/>
      <c r="E268" s="93"/>
      <c r="F268" s="215"/>
    </row>
    <row r="269" spans="2:6" ht="14.4" hidden="1">
      <c r="B269" s="93"/>
      <c r="C269" s="93"/>
      <c r="D269" s="93"/>
      <c r="E269" s="93"/>
      <c r="F269" s="215"/>
    </row>
    <row r="270" spans="2:6" ht="14.4" hidden="1">
      <c r="B270" s="93"/>
      <c r="C270" s="93"/>
      <c r="D270" s="93"/>
      <c r="E270" s="93"/>
      <c r="F270" s="215"/>
    </row>
    <row r="271" spans="2:6" ht="14.4" hidden="1">
      <c r="B271" s="93"/>
      <c r="C271" s="93"/>
      <c r="D271" s="93"/>
      <c r="E271" s="93"/>
      <c r="F271" s="215"/>
    </row>
    <row r="272" spans="2:6" ht="14.4" hidden="1">
      <c r="B272" s="93"/>
      <c r="C272" s="93"/>
      <c r="D272" s="93"/>
      <c r="E272" s="93"/>
      <c r="F272" s="215"/>
    </row>
    <row r="273" spans="2:6" ht="14.4" hidden="1">
      <c r="B273" s="93"/>
      <c r="C273" s="93"/>
      <c r="D273" s="93"/>
      <c r="E273" s="93"/>
      <c r="F273" s="215"/>
    </row>
    <row r="274" spans="2:6" ht="14.4" hidden="1">
      <c r="B274" s="93"/>
      <c r="C274" s="93"/>
      <c r="D274" s="93"/>
      <c r="E274" s="93"/>
      <c r="F274" s="215"/>
    </row>
    <row r="275" spans="2:6" ht="14.4" hidden="1">
      <c r="B275" s="93"/>
      <c r="C275" s="93"/>
      <c r="D275" s="93"/>
      <c r="E275" s="93"/>
      <c r="F275" s="215"/>
    </row>
    <row r="276" spans="2:6" ht="14.4" hidden="1">
      <c r="B276" s="93"/>
      <c r="C276" s="93"/>
      <c r="D276" s="93"/>
      <c r="E276" s="93"/>
      <c r="F276" s="215"/>
    </row>
    <row r="277" spans="2:6" ht="14.4" hidden="1">
      <c r="B277" s="93"/>
      <c r="C277" s="93"/>
      <c r="D277" s="93"/>
      <c r="E277" s="93"/>
      <c r="F277" s="215"/>
    </row>
    <row r="278" spans="2:6" ht="14.4" hidden="1">
      <c r="B278" s="93"/>
      <c r="C278" s="93"/>
      <c r="D278" s="93"/>
      <c r="E278" s="93"/>
      <c r="F278" s="215"/>
    </row>
    <row r="279" spans="2:6" ht="14.4" hidden="1">
      <c r="B279" s="93"/>
      <c r="C279" s="93"/>
      <c r="D279" s="93"/>
      <c r="E279" s="93"/>
      <c r="F279" s="215"/>
    </row>
    <row r="280" spans="2:6" ht="14.4" hidden="1">
      <c r="B280" s="93"/>
      <c r="C280" s="93"/>
      <c r="D280" s="93"/>
      <c r="E280" s="93"/>
      <c r="F280" s="215"/>
    </row>
    <row r="281" spans="2:6" ht="14.4" hidden="1">
      <c r="B281" s="93"/>
      <c r="C281" s="93"/>
      <c r="D281" s="93"/>
      <c r="E281" s="93"/>
      <c r="F281" s="215"/>
    </row>
    <row r="282" spans="2:6" ht="14.4" hidden="1">
      <c r="B282" s="93"/>
      <c r="C282" s="93"/>
      <c r="D282" s="93"/>
      <c r="E282" s="93"/>
      <c r="F282" s="215"/>
    </row>
    <row r="283" spans="2:6" ht="14.4" hidden="1">
      <c r="B283" s="93"/>
      <c r="C283" s="93"/>
      <c r="D283" s="93"/>
      <c r="E283" s="93"/>
      <c r="F283" s="215"/>
    </row>
    <row r="284" spans="2:6" ht="14.4" hidden="1">
      <c r="B284" s="93"/>
      <c r="C284" s="93"/>
      <c r="D284" s="93"/>
      <c r="E284" s="93"/>
      <c r="F284" s="215"/>
    </row>
    <row r="285" spans="2:6" ht="14.4" hidden="1">
      <c r="B285" s="93"/>
      <c r="C285" s="93"/>
      <c r="D285" s="93"/>
      <c r="E285" s="93"/>
      <c r="F285" s="215"/>
    </row>
    <row r="286" spans="2:6" ht="14.4" hidden="1">
      <c r="B286" s="93"/>
      <c r="C286" s="93"/>
      <c r="D286" s="93"/>
      <c r="E286" s="93"/>
      <c r="F286" s="215"/>
    </row>
    <row r="287" spans="2:6" ht="14.4" hidden="1">
      <c r="B287" s="93"/>
      <c r="C287" s="93"/>
      <c r="D287" s="93"/>
      <c r="E287" s="93"/>
      <c r="F287" s="215"/>
    </row>
    <row r="288" spans="2:6" ht="14.4" hidden="1">
      <c r="B288" s="93"/>
      <c r="C288" s="93"/>
      <c r="D288" s="93"/>
      <c r="E288" s="93"/>
      <c r="F288" s="215"/>
    </row>
    <row r="289" spans="2:6" ht="14.4" hidden="1">
      <c r="B289" s="93"/>
      <c r="C289" s="93"/>
      <c r="D289" s="93"/>
      <c r="E289" s="93"/>
      <c r="F289" s="215"/>
    </row>
    <row r="290" spans="2:6" ht="14.4" hidden="1">
      <c r="B290" s="93"/>
      <c r="C290" s="93"/>
      <c r="D290" s="93"/>
      <c r="E290" s="93"/>
      <c r="F290" s="215"/>
    </row>
    <row r="291" spans="2:6" ht="14.4" hidden="1">
      <c r="B291" s="93"/>
      <c r="C291" s="93"/>
      <c r="D291" s="93"/>
      <c r="E291" s="93"/>
      <c r="F291" s="215"/>
    </row>
    <row r="292" spans="2:6" ht="14.4" hidden="1">
      <c r="B292" s="93"/>
      <c r="C292" s="93"/>
      <c r="D292" s="93"/>
      <c r="E292" s="93"/>
      <c r="F292" s="215"/>
    </row>
    <row r="293" spans="2:6" ht="14.4" hidden="1">
      <c r="B293" s="93"/>
      <c r="C293" s="93"/>
      <c r="D293" s="93"/>
      <c r="E293" s="93"/>
      <c r="F293" s="215"/>
    </row>
    <row r="294" spans="2:6" ht="14.4" hidden="1">
      <c r="B294" s="93"/>
      <c r="C294" s="93"/>
      <c r="D294" s="93"/>
      <c r="E294" s="93"/>
      <c r="F294" s="215"/>
    </row>
    <row r="295" spans="2:6" ht="14.4" hidden="1">
      <c r="B295" s="93"/>
      <c r="C295" s="93"/>
      <c r="D295" s="93"/>
      <c r="E295" s="93"/>
      <c r="F295" s="215"/>
    </row>
    <row r="296" spans="2:6" ht="14.4" hidden="1">
      <c r="B296" s="93"/>
      <c r="C296" s="93"/>
      <c r="D296" s="93"/>
      <c r="E296" s="93"/>
      <c r="F296" s="215"/>
    </row>
    <row r="297" spans="2:6" ht="14.4" hidden="1">
      <c r="B297" s="93"/>
      <c r="C297" s="93"/>
      <c r="D297" s="93"/>
      <c r="E297" s="93"/>
      <c r="F297" s="215"/>
    </row>
    <row r="298" spans="2:6" ht="14.4" hidden="1">
      <c r="B298" s="93"/>
      <c r="C298" s="93"/>
      <c r="D298" s="93"/>
      <c r="E298" s="93"/>
      <c r="F298" s="215"/>
    </row>
    <row r="299" spans="2:6" ht="14.4" hidden="1">
      <c r="B299" s="93"/>
      <c r="C299" s="93"/>
      <c r="D299" s="93"/>
      <c r="E299" s="93"/>
      <c r="F299" s="215"/>
    </row>
    <row r="300" spans="2:6" ht="14.4" hidden="1">
      <c r="B300" s="93"/>
      <c r="C300" s="93"/>
      <c r="D300" s="93"/>
      <c r="E300" s="93"/>
      <c r="F300" s="215"/>
    </row>
    <row r="301" spans="2:6" ht="14.4" hidden="1">
      <c r="B301" s="93"/>
      <c r="C301" s="93"/>
      <c r="D301" s="93"/>
      <c r="E301" s="93"/>
      <c r="F301" s="215"/>
    </row>
    <row r="302" spans="2:6" ht="14.4" hidden="1">
      <c r="B302" s="93"/>
      <c r="C302" s="93"/>
      <c r="D302" s="93"/>
      <c r="E302" s="93"/>
      <c r="F302" s="215"/>
    </row>
    <row r="303" spans="2:6" ht="14.4" hidden="1">
      <c r="B303" s="93"/>
      <c r="C303" s="93"/>
      <c r="D303" s="93"/>
      <c r="E303" s="93"/>
      <c r="F303" s="215"/>
    </row>
    <row r="304" spans="2:6" ht="14.4" hidden="1">
      <c r="B304" s="93"/>
      <c r="C304" s="93"/>
      <c r="D304" s="93"/>
      <c r="E304" s="93"/>
      <c r="F304" s="215"/>
    </row>
    <row r="305" spans="2:6" ht="14.4" hidden="1">
      <c r="B305" s="93"/>
      <c r="C305" s="93"/>
      <c r="D305" s="93"/>
      <c r="E305" s="93"/>
      <c r="F305" s="215"/>
    </row>
    <row r="306" spans="2:6" ht="14.4" hidden="1">
      <c r="B306" s="93"/>
      <c r="C306" s="93"/>
      <c r="D306" s="93"/>
      <c r="E306" s="93"/>
      <c r="F306" s="215"/>
    </row>
    <row r="307" spans="2:6" ht="14.4" hidden="1">
      <c r="B307" s="93"/>
      <c r="C307" s="93"/>
      <c r="D307" s="93"/>
      <c r="E307" s="93"/>
      <c r="F307" s="215"/>
    </row>
    <row r="308" spans="2:6" ht="14.4" hidden="1">
      <c r="B308" s="93"/>
      <c r="C308" s="93"/>
      <c r="D308" s="93"/>
      <c r="E308" s="93"/>
      <c r="F308" s="215"/>
    </row>
    <row r="309" spans="2:6" ht="14.4" hidden="1">
      <c r="B309" s="93"/>
      <c r="C309" s="93"/>
      <c r="D309" s="93"/>
      <c r="E309" s="93"/>
      <c r="F309" s="215"/>
    </row>
    <row r="310" spans="2:6" ht="14.4" hidden="1">
      <c r="B310" s="93"/>
      <c r="C310" s="93"/>
      <c r="D310" s="93"/>
      <c r="E310" s="93"/>
      <c r="F310" s="215"/>
    </row>
    <row r="311" spans="2:6" ht="14.4" hidden="1">
      <c r="B311" s="93"/>
      <c r="C311" s="93"/>
      <c r="D311" s="93"/>
      <c r="E311" s="93"/>
      <c r="F311" s="215"/>
    </row>
    <row r="312" spans="2:6" ht="14.4" hidden="1">
      <c r="B312" s="93"/>
      <c r="C312" s="93"/>
      <c r="D312" s="93"/>
      <c r="E312" s="93"/>
      <c r="F312" s="215"/>
    </row>
    <row r="313" spans="2:6" ht="14.4" hidden="1">
      <c r="B313" s="93"/>
      <c r="C313" s="93"/>
      <c r="D313" s="93"/>
      <c r="E313" s="93"/>
      <c r="F313" s="215"/>
    </row>
    <row r="314" spans="2:6" ht="14.4" hidden="1">
      <c r="B314" s="93"/>
      <c r="C314" s="93"/>
      <c r="D314" s="93"/>
      <c r="E314" s="93"/>
      <c r="F314" s="215"/>
    </row>
    <row r="315" spans="2:6" ht="14.4" hidden="1">
      <c r="B315" s="93"/>
      <c r="C315" s="93"/>
      <c r="D315" s="93"/>
      <c r="E315" s="93"/>
      <c r="F315" s="215"/>
    </row>
    <row r="316" spans="2:6" ht="14.4" hidden="1">
      <c r="B316" s="93"/>
      <c r="C316" s="93"/>
      <c r="D316" s="93"/>
      <c r="E316" s="93"/>
      <c r="F316" s="215"/>
    </row>
    <row r="317" spans="2:6" ht="14.4" hidden="1">
      <c r="B317" s="93"/>
      <c r="C317" s="93"/>
      <c r="D317" s="93"/>
      <c r="E317" s="93"/>
      <c r="F317" s="215"/>
    </row>
    <row r="318" spans="2:6" ht="14.4" hidden="1">
      <c r="B318" s="93"/>
      <c r="C318" s="93"/>
      <c r="D318" s="93"/>
      <c r="E318" s="93"/>
      <c r="F318" s="215"/>
    </row>
    <row r="319" spans="2:6" ht="14.4" hidden="1">
      <c r="B319" s="93"/>
      <c r="C319" s="93"/>
      <c r="D319" s="93"/>
      <c r="E319" s="93"/>
      <c r="F319" s="215"/>
    </row>
    <row r="320" spans="2:6" ht="14.4" hidden="1">
      <c r="B320" s="93"/>
      <c r="C320" s="93"/>
      <c r="D320" s="93"/>
      <c r="E320" s="93"/>
      <c r="F320" s="215"/>
    </row>
    <row r="321" spans="2:6" ht="14.4" hidden="1">
      <c r="B321" s="93"/>
      <c r="C321" s="93"/>
      <c r="D321" s="93"/>
      <c r="E321" s="93"/>
      <c r="F321" s="215"/>
    </row>
    <row r="322" spans="2:6" ht="14.4" hidden="1">
      <c r="B322" s="93"/>
      <c r="C322" s="93"/>
      <c r="D322" s="93"/>
      <c r="E322" s="93"/>
      <c r="F322" s="215"/>
    </row>
    <row r="323" spans="2:6" ht="14.4" hidden="1">
      <c r="B323" s="93"/>
      <c r="C323" s="93"/>
      <c r="D323" s="93"/>
      <c r="E323" s="93"/>
      <c r="F323" s="215"/>
    </row>
    <row r="324" spans="2:6" ht="14.4" hidden="1">
      <c r="B324" s="93"/>
      <c r="C324" s="93"/>
      <c r="D324" s="93"/>
      <c r="E324" s="93"/>
      <c r="F324" s="215"/>
    </row>
    <row r="325" spans="2:6" ht="14.4" hidden="1">
      <c r="B325" s="93"/>
      <c r="C325" s="93"/>
      <c r="D325" s="93"/>
      <c r="E325" s="93"/>
      <c r="F325" s="215"/>
    </row>
    <row r="326" spans="2:6" ht="14.4" hidden="1">
      <c r="B326" s="93"/>
      <c r="C326" s="93"/>
      <c r="D326" s="93"/>
      <c r="E326" s="93"/>
      <c r="F326" s="215"/>
    </row>
    <row r="327" spans="2:6" ht="14.4" hidden="1">
      <c r="B327" s="93"/>
      <c r="C327" s="93"/>
      <c r="D327" s="93"/>
      <c r="E327" s="93"/>
      <c r="F327" s="215"/>
    </row>
    <row r="328" spans="2:6" ht="14.4" hidden="1">
      <c r="B328" s="93"/>
      <c r="C328" s="93"/>
      <c r="D328" s="93"/>
      <c r="E328" s="93"/>
      <c r="F328" s="215"/>
    </row>
    <row r="329" spans="2:6" ht="14.4" hidden="1">
      <c r="B329" s="93"/>
      <c r="C329" s="93"/>
      <c r="D329" s="93"/>
      <c r="E329" s="93"/>
      <c r="F329" s="215"/>
    </row>
    <row r="330" spans="2:6" ht="14.4" hidden="1">
      <c r="B330" s="93"/>
      <c r="C330" s="93"/>
      <c r="D330" s="93"/>
      <c r="E330" s="93"/>
      <c r="F330" s="215"/>
    </row>
    <row r="331" spans="2:6" ht="14.4" hidden="1">
      <c r="B331" s="93"/>
      <c r="C331" s="93"/>
      <c r="D331" s="93"/>
      <c r="E331" s="93"/>
      <c r="F331" s="215"/>
    </row>
    <row r="332" spans="2:6" ht="14.4" hidden="1">
      <c r="B332" s="93"/>
      <c r="C332" s="93"/>
      <c r="D332" s="93"/>
      <c r="E332" s="93"/>
      <c r="F332" s="215"/>
    </row>
    <row r="333" spans="2:6" ht="14.4" hidden="1">
      <c r="B333" s="93"/>
      <c r="C333" s="93"/>
      <c r="D333" s="93"/>
      <c r="E333" s="93"/>
      <c r="F333" s="215"/>
    </row>
    <row r="334" spans="2:6" ht="14.4" hidden="1">
      <c r="B334" s="93"/>
      <c r="C334" s="93"/>
      <c r="D334" s="93"/>
      <c r="E334" s="93"/>
      <c r="F334" s="215"/>
    </row>
    <row r="335" spans="2:6" ht="14.4" hidden="1">
      <c r="B335" s="93"/>
      <c r="C335" s="93"/>
      <c r="D335" s="93"/>
      <c r="E335" s="93"/>
      <c r="F335" s="215"/>
    </row>
    <row r="336" spans="2:6" ht="14.4" hidden="1">
      <c r="B336" s="93"/>
      <c r="C336" s="93"/>
      <c r="D336" s="93"/>
      <c r="E336" s="93"/>
      <c r="F336" s="215"/>
    </row>
    <row r="337" spans="2:6" ht="14.4" hidden="1">
      <c r="B337" s="93"/>
      <c r="C337" s="93"/>
      <c r="D337" s="93"/>
      <c r="E337" s="93"/>
      <c r="F337" s="215"/>
    </row>
    <row r="338" spans="2:6" ht="14.4" hidden="1">
      <c r="B338" s="93"/>
      <c r="C338" s="93"/>
      <c r="D338" s="93"/>
      <c r="E338" s="93"/>
      <c r="F338" s="215"/>
    </row>
    <row r="339" spans="2:6" ht="14.4" hidden="1">
      <c r="B339" s="93"/>
      <c r="C339" s="93"/>
      <c r="D339" s="93"/>
      <c r="E339" s="93"/>
      <c r="F339" s="215"/>
    </row>
    <row r="340" spans="2:6" ht="14.4" hidden="1">
      <c r="B340" s="93"/>
      <c r="C340" s="93"/>
      <c r="D340" s="93"/>
      <c r="E340" s="93"/>
      <c r="F340" s="215"/>
    </row>
    <row r="341" spans="2:6" ht="14.4" hidden="1">
      <c r="B341" s="93"/>
      <c r="C341" s="93"/>
      <c r="D341" s="93"/>
      <c r="E341" s="93"/>
      <c r="F341" s="215"/>
    </row>
    <row r="342" spans="2:6" ht="14.4" hidden="1">
      <c r="B342" s="93"/>
      <c r="C342" s="93"/>
      <c r="D342" s="93"/>
      <c r="E342" s="93"/>
      <c r="F342" s="215"/>
    </row>
    <row r="343" spans="2:6" ht="14.4" hidden="1">
      <c r="B343" s="93"/>
      <c r="C343" s="93"/>
      <c r="D343" s="93"/>
      <c r="E343" s="93"/>
      <c r="F343" s="215"/>
    </row>
    <row r="344" spans="2:6" ht="14.4" hidden="1">
      <c r="B344" s="93"/>
      <c r="C344" s="93"/>
      <c r="D344" s="93"/>
      <c r="E344" s="93"/>
      <c r="F344" s="215"/>
    </row>
    <row r="345" spans="2:6" ht="14.4" hidden="1">
      <c r="B345" s="93"/>
      <c r="C345" s="93"/>
      <c r="D345" s="93"/>
      <c r="E345" s="93"/>
      <c r="F345" s="215"/>
    </row>
    <row r="346" spans="2:6" ht="14.4" hidden="1">
      <c r="B346" s="93"/>
      <c r="C346" s="93"/>
      <c r="D346" s="93"/>
      <c r="E346" s="93"/>
      <c r="F346" s="215"/>
    </row>
    <row r="347" spans="2:6" ht="14.4" hidden="1">
      <c r="B347" s="93"/>
      <c r="C347" s="93"/>
      <c r="D347" s="93"/>
      <c r="E347" s="93"/>
      <c r="F347" s="215"/>
    </row>
    <row r="348" spans="2:6" ht="14.4" hidden="1">
      <c r="B348" s="93"/>
      <c r="C348" s="93"/>
      <c r="D348" s="93"/>
      <c r="E348" s="93"/>
      <c r="F348" s="215"/>
    </row>
    <row r="349" spans="2:6" ht="14.4" hidden="1">
      <c r="B349" s="93"/>
      <c r="C349" s="93"/>
      <c r="D349" s="93"/>
      <c r="E349" s="93"/>
      <c r="F349" s="215"/>
    </row>
    <row r="350" spans="2:6" ht="14.4" hidden="1">
      <c r="B350" s="93"/>
      <c r="C350" s="93"/>
      <c r="D350" s="93"/>
      <c r="E350" s="93"/>
      <c r="F350" s="215"/>
    </row>
    <row r="351" spans="2:6" ht="14.4" hidden="1">
      <c r="B351" s="93"/>
      <c r="C351" s="93"/>
      <c r="D351" s="93"/>
      <c r="E351" s="93"/>
      <c r="F351" s="215"/>
    </row>
    <row r="352" spans="2:6" ht="14.4" hidden="1">
      <c r="B352" s="93"/>
      <c r="C352" s="93"/>
      <c r="D352" s="93"/>
      <c r="E352" s="93"/>
      <c r="F352" s="215"/>
    </row>
    <row r="353" spans="2:6" ht="14.4" hidden="1">
      <c r="B353" s="93"/>
      <c r="C353" s="93"/>
      <c r="D353" s="93"/>
      <c r="E353" s="93"/>
      <c r="F353" s="215"/>
    </row>
    <row r="354" spans="2:6" ht="14.4" hidden="1">
      <c r="B354" s="93"/>
      <c r="C354" s="93"/>
      <c r="D354" s="93"/>
      <c r="E354" s="93"/>
      <c r="F354" s="215"/>
    </row>
    <row r="355" spans="2:6" ht="14.4" hidden="1">
      <c r="B355" s="93"/>
      <c r="C355" s="93"/>
      <c r="D355" s="93"/>
      <c r="E355" s="93"/>
      <c r="F355" s="215"/>
    </row>
    <row r="356" spans="2:6" ht="14.4" hidden="1">
      <c r="B356" s="93"/>
      <c r="C356" s="93"/>
      <c r="D356" s="93"/>
      <c r="E356" s="93"/>
      <c r="F356" s="215"/>
    </row>
    <row r="357" spans="2:6" ht="14.4" hidden="1">
      <c r="B357" s="93"/>
      <c r="C357" s="93"/>
      <c r="D357" s="93"/>
      <c r="E357" s="93"/>
      <c r="F357" s="215"/>
    </row>
    <row r="358" spans="2:6" ht="14.4" hidden="1">
      <c r="B358" s="93"/>
      <c r="C358" s="93"/>
      <c r="D358" s="93"/>
      <c r="E358" s="93"/>
      <c r="F358" s="215"/>
    </row>
    <row r="359" spans="2:6" ht="14.4" hidden="1">
      <c r="B359" s="93"/>
      <c r="C359" s="93"/>
      <c r="D359" s="93"/>
      <c r="E359" s="93"/>
      <c r="F359" s="215"/>
    </row>
    <row r="360" spans="2:6" ht="14.4" hidden="1">
      <c r="B360" s="93"/>
      <c r="C360" s="93"/>
      <c r="D360" s="93"/>
      <c r="E360" s="93"/>
      <c r="F360" s="215"/>
    </row>
    <row r="361" spans="2:6" ht="14.4" hidden="1">
      <c r="B361" s="93"/>
      <c r="C361" s="93"/>
      <c r="D361" s="93"/>
      <c r="E361" s="93"/>
      <c r="F361" s="215"/>
    </row>
    <row r="362" spans="2:6" ht="14.4" hidden="1">
      <c r="B362" s="93"/>
      <c r="C362" s="93"/>
      <c r="D362" s="93"/>
      <c r="E362" s="93"/>
      <c r="F362" s="215"/>
    </row>
    <row r="363" spans="2:6" ht="14.4" hidden="1">
      <c r="B363" s="93"/>
      <c r="C363" s="93"/>
      <c r="D363" s="93"/>
      <c r="E363" s="93"/>
      <c r="F363" s="215"/>
    </row>
    <row r="364" spans="2:6" ht="14.4" hidden="1">
      <c r="B364" s="93"/>
      <c r="C364" s="93"/>
      <c r="D364" s="93"/>
      <c r="E364" s="93"/>
      <c r="F364" s="215"/>
    </row>
    <row r="365" spans="2:6" ht="14.4" hidden="1">
      <c r="B365" s="93"/>
      <c r="C365" s="93"/>
      <c r="D365" s="93"/>
      <c r="E365" s="93"/>
      <c r="F365" s="215"/>
    </row>
    <row r="366" spans="2:6" ht="14.4" hidden="1">
      <c r="B366" s="93"/>
      <c r="C366" s="93"/>
      <c r="D366" s="93"/>
      <c r="E366" s="93"/>
      <c r="F366" s="215"/>
    </row>
    <row r="367" spans="2:6" ht="14.4" hidden="1">
      <c r="B367" s="93"/>
      <c r="C367" s="93"/>
      <c r="D367" s="93"/>
      <c r="E367" s="93"/>
      <c r="F367" s="215"/>
    </row>
    <row r="368" spans="2:6" ht="14.4" hidden="1">
      <c r="B368" s="93"/>
      <c r="C368" s="93"/>
      <c r="D368" s="93"/>
      <c r="E368" s="93"/>
      <c r="F368" s="215"/>
    </row>
    <row r="369" spans="2:6" ht="14.4" hidden="1">
      <c r="B369" s="93"/>
      <c r="C369" s="93"/>
      <c r="D369" s="93"/>
      <c r="E369" s="93"/>
      <c r="F369" s="215"/>
    </row>
    <row r="370" spans="2:6" ht="14.4" hidden="1">
      <c r="B370" s="93"/>
      <c r="C370" s="93"/>
      <c r="D370" s="93"/>
      <c r="E370" s="93"/>
      <c r="F370" s="215"/>
    </row>
    <row r="371" spans="2:6" ht="14.4" hidden="1">
      <c r="B371" s="93"/>
      <c r="C371" s="93"/>
      <c r="D371" s="93"/>
      <c r="E371" s="93"/>
      <c r="F371" s="215"/>
    </row>
    <row r="372" spans="2:6" ht="14.4" hidden="1">
      <c r="B372" s="93"/>
      <c r="C372" s="93"/>
      <c r="D372" s="93"/>
      <c r="E372" s="93"/>
      <c r="F372" s="215"/>
    </row>
    <row r="373" spans="2:6" ht="14.4" hidden="1">
      <c r="B373" s="93"/>
      <c r="C373" s="93"/>
      <c r="D373" s="93"/>
      <c r="E373" s="93"/>
      <c r="F373" s="215"/>
    </row>
    <row r="374" spans="2:6" ht="14.4" hidden="1">
      <c r="B374" s="93"/>
      <c r="C374" s="93"/>
      <c r="D374" s="93"/>
      <c r="E374" s="93"/>
      <c r="F374" s="215"/>
    </row>
    <row r="375" spans="2:6" ht="14.4" hidden="1">
      <c r="B375" s="93"/>
      <c r="C375" s="93"/>
      <c r="D375" s="93"/>
      <c r="E375" s="93"/>
      <c r="F375" s="215"/>
    </row>
    <row r="376" spans="2:6" ht="14.4" hidden="1">
      <c r="B376" s="93"/>
      <c r="C376" s="93"/>
      <c r="D376" s="93"/>
      <c r="E376" s="93"/>
      <c r="F376" s="215"/>
    </row>
    <row r="377" spans="2:6" ht="14.4" hidden="1">
      <c r="B377" s="93"/>
      <c r="C377" s="93"/>
      <c r="D377" s="93"/>
      <c r="E377" s="93"/>
      <c r="F377" s="215"/>
    </row>
    <row r="378" spans="2:6" ht="14.4" hidden="1">
      <c r="B378" s="93"/>
      <c r="C378" s="93"/>
      <c r="D378" s="93"/>
      <c r="E378" s="93"/>
      <c r="F378" s="215"/>
    </row>
    <row r="379" spans="2:6" ht="14.4" hidden="1">
      <c r="B379" s="93"/>
      <c r="C379" s="93"/>
      <c r="D379" s="93"/>
      <c r="E379" s="93"/>
      <c r="F379" s="215"/>
    </row>
    <row r="380" spans="2:6" ht="14.4" hidden="1">
      <c r="B380" s="93"/>
      <c r="C380" s="93"/>
      <c r="D380" s="93"/>
      <c r="E380" s="93"/>
      <c r="F380" s="215"/>
    </row>
    <row r="381" spans="2:6" ht="14.4" hidden="1">
      <c r="B381" s="93"/>
      <c r="C381" s="93"/>
      <c r="D381" s="93"/>
      <c r="E381" s="93"/>
      <c r="F381" s="215"/>
    </row>
    <row r="382" spans="2:6" ht="14.4" hidden="1">
      <c r="B382" s="93"/>
      <c r="C382" s="93"/>
      <c r="D382" s="93"/>
      <c r="E382" s="93"/>
      <c r="F382" s="215"/>
    </row>
    <row r="383" spans="2:6" ht="14.4" hidden="1">
      <c r="B383" s="93"/>
      <c r="C383" s="93"/>
      <c r="D383" s="93"/>
      <c r="E383" s="93"/>
      <c r="F383" s="215"/>
    </row>
    <row r="384" spans="2:6" ht="14.4" hidden="1">
      <c r="B384" s="93"/>
      <c r="C384" s="93"/>
      <c r="D384" s="93"/>
      <c r="E384" s="93"/>
      <c r="F384" s="215"/>
    </row>
    <row r="385" spans="2:6" ht="14.4" hidden="1">
      <c r="B385" s="93"/>
      <c r="C385" s="93"/>
      <c r="D385" s="93"/>
      <c r="E385" s="93"/>
      <c r="F385" s="215"/>
    </row>
    <row r="386" spans="2:6" ht="14.4" hidden="1">
      <c r="B386" s="93"/>
      <c r="C386" s="93"/>
      <c r="D386" s="93"/>
      <c r="E386" s="93"/>
      <c r="F386" s="215"/>
    </row>
    <row r="387" spans="2:6" ht="14.4" hidden="1">
      <c r="B387" s="93"/>
      <c r="C387" s="93"/>
      <c r="D387" s="93"/>
      <c r="E387" s="93"/>
      <c r="F387" s="215"/>
    </row>
    <row r="388" spans="2:6" ht="14.4" hidden="1">
      <c r="B388" s="93"/>
      <c r="C388" s="93"/>
      <c r="D388" s="93"/>
      <c r="E388" s="93"/>
      <c r="F388" s="215"/>
    </row>
    <row r="389" spans="2:6" ht="14.4" hidden="1">
      <c r="B389" s="93"/>
      <c r="C389" s="93"/>
      <c r="D389" s="93"/>
      <c r="E389" s="93"/>
      <c r="F389" s="215"/>
    </row>
    <row r="390" spans="2:6" ht="14.4" hidden="1">
      <c r="B390" s="93"/>
      <c r="C390" s="93"/>
      <c r="D390" s="93"/>
      <c r="E390" s="93"/>
      <c r="F390" s="215"/>
    </row>
    <row r="391" spans="2:6" ht="14.4" hidden="1">
      <c r="B391" s="93"/>
      <c r="C391" s="93"/>
      <c r="D391" s="93"/>
      <c r="E391" s="93"/>
      <c r="F391" s="215"/>
    </row>
    <row r="392" spans="2:6" ht="14.4" hidden="1">
      <c r="B392" s="93"/>
      <c r="C392" s="93"/>
      <c r="D392" s="93"/>
      <c r="E392" s="93"/>
      <c r="F392" s="215"/>
    </row>
    <row r="393" spans="2:6" ht="14.4" hidden="1">
      <c r="B393" s="93"/>
      <c r="C393" s="93"/>
      <c r="D393" s="93"/>
      <c r="E393" s="93"/>
      <c r="F393" s="215"/>
    </row>
    <row r="394" spans="2:6" ht="14.4" hidden="1">
      <c r="B394" s="93"/>
      <c r="C394" s="93"/>
      <c r="D394" s="93"/>
      <c r="E394" s="93"/>
      <c r="F394" s="215"/>
    </row>
    <row r="395" spans="2:6" ht="14.4" hidden="1">
      <c r="B395" s="93"/>
      <c r="C395" s="93"/>
      <c r="D395" s="93"/>
      <c r="E395" s="93"/>
      <c r="F395" s="215"/>
    </row>
    <row r="396" spans="2:6" ht="14.4" hidden="1">
      <c r="B396" s="93"/>
      <c r="C396" s="93"/>
      <c r="D396" s="93"/>
      <c r="E396" s="93"/>
      <c r="F396" s="215"/>
    </row>
    <row r="397" spans="2:6" ht="14.4" hidden="1">
      <c r="B397" s="93"/>
      <c r="C397" s="93"/>
      <c r="D397" s="93"/>
      <c r="E397" s="93"/>
      <c r="F397" s="215"/>
    </row>
    <row r="398" spans="2:6" ht="14.4" hidden="1">
      <c r="B398" s="93"/>
      <c r="C398" s="93"/>
      <c r="D398" s="93"/>
      <c r="E398" s="93"/>
      <c r="F398" s="215"/>
    </row>
    <row r="399" spans="2:6" ht="14.4" hidden="1">
      <c r="B399" s="93"/>
      <c r="C399" s="93"/>
      <c r="D399" s="93"/>
      <c r="E399" s="93"/>
      <c r="F399" s="215"/>
    </row>
    <row r="400" spans="2:6" ht="14.4" hidden="1">
      <c r="B400" s="93"/>
      <c r="C400" s="93"/>
      <c r="D400" s="93"/>
      <c r="E400" s="93"/>
      <c r="F400" s="215"/>
    </row>
    <row r="401" spans="2:6" ht="14.4" hidden="1">
      <c r="B401" s="93"/>
      <c r="C401" s="93"/>
      <c r="D401" s="93"/>
      <c r="E401" s="93"/>
      <c r="F401" s="215"/>
    </row>
    <row r="402" spans="2:6" ht="14.4" hidden="1">
      <c r="B402" s="93"/>
      <c r="C402" s="93"/>
      <c r="D402" s="93"/>
      <c r="E402" s="93"/>
      <c r="F402" s="215"/>
    </row>
    <row r="403" spans="2:6" ht="14.4" hidden="1">
      <c r="B403" s="93"/>
      <c r="C403" s="93"/>
      <c r="D403" s="93"/>
      <c r="E403" s="93"/>
      <c r="F403" s="215"/>
    </row>
    <row r="404" spans="2:6" ht="14.4" hidden="1">
      <c r="B404" s="93"/>
      <c r="C404" s="93"/>
      <c r="D404" s="93"/>
      <c r="E404" s="93"/>
      <c r="F404" s="215"/>
    </row>
    <row r="405" spans="2:6" ht="14.4" hidden="1">
      <c r="B405" s="93"/>
      <c r="C405" s="93"/>
      <c r="D405" s="93"/>
      <c r="E405" s="93"/>
      <c r="F405" s="215"/>
    </row>
    <row r="406" spans="2:6" ht="14.4" hidden="1">
      <c r="B406" s="93"/>
      <c r="C406" s="93"/>
      <c r="D406" s="93"/>
      <c r="E406" s="93"/>
      <c r="F406" s="215"/>
    </row>
    <row r="407" spans="2:6" ht="14.4" hidden="1">
      <c r="B407" s="93"/>
      <c r="C407" s="93"/>
      <c r="D407" s="93"/>
      <c r="E407" s="93"/>
      <c r="F407" s="215"/>
    </row>
    <row r="408" spans="2:6" ht="14.4" hidden="1">
      <c r="B408" s="93"/>
      <c r="C408" s="93"/>
      <c r="D408" s="93"/>
      <c r="E408" s="93"/>
      <c r="F408" s="215"/>
    </row>
    <row r="409" spans="2:6" ht="14.4" hidden="1">
      <c r="B409" s="93"/>
      <c r="C409" s="93"/>
      <c r="D409" s="93"/>
      <c r="E409" s="93"/>
      <c r="F409" s="215"/>
    </row>
    <row r="410" spans="2:6" ht="14.4" hidden="1">
      <c r="B410" s="93"/>
      <c r="C410" s="93"/>
      <c r="D410" s="93"/>
      <c r="E410" s="93"/>
      <c r="F410" s="215"/>
    </row>
    <row r="411" spans="2:6" ht="14.4" hidden="1">
      <c r="B411" s="93"/>
      <c r="C411" s="93"/>
      <c r="D411" s="93"/>
      <c r="E411" s="93"/>
      <c r="F411" s="215"/>
    </row>
    <row r="412" spans="2:6" ht="14.4" hidden="1">
      <c r="B412" s="93"/>
      <c r="C412" s="93"/>
      <c r="D412" s="93"/>
      <c r="E412" s="93"/>
      <c r="F412" s="215"/>
    </row>
    <row r="413" spans="2:6" ht="14.4" hidden="1">
      <c r="B413" s="93"/>
      <c r="C413" s="93"/>
      <c r="D413" s="93"/>
      <c r="E413" s="93"/>
      <c r="F413" s="215"/>
    </row>
    <row r="414" spans="2:6" ht="14.4" hidden="1">
      <c r="B414" s="93"/>
      <c r="C414" s="93"/>
      <c r="D414" s="93"/>
      <c r="E414" s="93"/>
      <c r="F414" s="215"/>
    </row>
    <row r="415" spans="2:6" ht="14.4" hidden="1">
      <c r="B415" s="93"/>
      <c r="C415" s="93"/>
      <c r="D415" s="93"/>
      <c r="E415" s="93"/>
      <c r="F415" s="215"/>
    </row>
    <row r="416" spans="2:6" ht="14.4" hidden="1">
      <c r="B416" s="93"/>
      <c r="C416" s="93"/>
      <c r="D416" s="93"/>
      <c r="E416" s="93"/>
      <c r="F416" s="215"/>
    </row>
    <row r="417" spans="2:6" ht="14.4" hidden="1">
      <c r="B417" s="93"/>
      <c r="C417" s="93"/>
      <c r="D417" s="93"/>
      <c r="E417" s="93"/>
      <c r="F417" s="215"/>
    </row>
    <row r="418" spans="2:6" ht="14.4" hidden="1">
      <c r="B418" s="93"/>
      <c r="C418" s="93"/>
      <c r="D418" s="93"/>
      <c r="E418" s="93"/>
      <c r="F418" s="215"/>
    </row>
    <row r="419" spans="2:6" ht="14.4" hidden="1">
      <c r="B419" s="93"/>
      <c r="C419" s="93"/>
      <c r="D419" s="93"/>
      <c r="E419" s="93"/>
      <c r="F419" s="215"/>
    </row>
    <row r="420" spans="2:6" ht="14.4" hidden="1">
      <c r="B420" s="93"/>
      <c r="C420" s="93"/>
      <c r="D420" s="93"/>
      <c r="E420" s="93"/>
      <c r="F420" s="215"/>
    </row>
    <row r="421" spans="2:6" ht="14.4" hidden="1">
      <c r="B421" s="93"/>
      <c r="C421" s="93"/>
      <c r="D421" s="93"/>
      <c r="E421" s="93"/>
      <c r="F421" s="215"/>
    </row>
    <row r="422" spans="2:6" ht="14.4" hidden="1">
      <c r="B422" s="93"/>
      <c r="C422" s="93"/>
      <c r="D422" s="93"/>
      <c r="E422" s="93"/>
      <c r="F422" s="215"/>
    </row>
    <row r="423" spans="2:6" ht="14.4" hidden="1">
      <c r="B423" s="93"/>
      <c r="C423" s="93"/>
      <c r="D423" s="93"/>
      <c r="E423" s="93"/>
      <c r="F423" s="215"/>
    </row>
    <row r="424" spans="2:6" ht="14.4" hidden="1">
      <c r="B424" s="93"/>
      <c r="C424" s="93"/>
      <c r="D424" s="93"/>
      <c r="E424" s="93"/>
      <c r="F424" s="215"/>
    </row>
    <row r="425" spans="2:6" ht="14.4" hidden="1">
      <c r="B425" s="93"/>
      <c r="C425" s="93"/>
      <c r="D425" s="93"/>
      <c r="E425" s="93"/>
      <c r="F425" s="215"/>
    </row>
    <row r="426" spans="2:6" ht="14.4" hidden="1">
      <c r="B426" s="93"/>
      <c r="C426" s="93"/>
      <c r="D426" s="93"/>
      <c r="E426" s="93"/>
      <c r="F426" s="215"/>
    </row>
    <row r="427" spans="2:6" ht="14.4" hidden="1">
      <c r="B427" s="93"/>
      <c r="C427" s="93"/>
      <c r="D427" s="93"/>
      <c r="E427" s="93"/>
      <c r="F427" s="215"/>
    </row>
    <row r="428" spans="2:6" ht="14.4" hidden="1">
      <c r="B428" s="93"/>
      <c r="C428" s="93"/>
      <c r="D428" s="93"/>
      <c r="E428" s="93"/>
      <c r="F428" s="215"/>
    </row>
    <row r="429" spans="2:6" ht="14.4" hidden="1">
      <c r="B429" s="93"/>
      <c r="C429" s="93"/>
      <c r="D429" s="93"/>
      <c r="E429" s="93"/>
      <c r="F429" s="215"/>
    </row>
    <row r="430" spans="2:6" ht="14.4" hidden="1">
      <c r="B430" s="93"/>
      <c r="C430" s="93"/>
      <c r="D430" s="93"/>
      <c r="E430" s="93"/>
      <c r="F430" s="215"/>
    </row>
    <row r="431" spans="2:6" ht="14.4" hidden="1">
      <c r="B431" s="93"/>
      <c r="C431" s="93"/>
      <c r="D431" s="93"/>
      <c r="E431" s="93"/>
      <c r="F431" s="215"/>
    </row>
    <row r="432" spans="2:6" ht="14.4" hidden="1">
      <c r="B432" s="93"/>
      <c r="C432" s="93"/>
      <c r="D432" s="93"/>
      <c r="E432" s="93"/>
      <c r="F432" s="215"/>
    </row>
    <row r="433" spans="2:6" ht="14.4" hidden="1">
      <c r="B433" s="93"/>
      <c r="C433" s="93"/>
      <c r="D433" s="93"/>
      <c r="E433" s="93"/>
      <c r="F433" s="215"/>
    </row>
    <row r="434" spans="2:6" ht="14.4" hidden="1">
      <c r="B434" s="93"/>
      <c r="C434" s="93"/>
      <c r="D434" s="93"/>
      <c r="E434" s="93"/>
      <c r="F434" s="215"/>
    </row>
    <row r="435" spans="2:6" ht="14.4" hidden="1">
      <c r="B435" s="93"/>
      <c r="C435" s="93"/>
      <c r="D435" s="93"/>
      <c r="E435" s="93"/>
      <c r="F435" s="215"/>
    </row>
    <row r="436" spans="2:6" ht="14.4" hidden="1">
      <c r="B436" s="93"/>
      <c r="C436" s="93"/>
      <c r="D436" s="93"/>
      <c r="E436" s="93"/>
      <c r="F436" s="215"/>
    </row>
    <row r="437" spans="2:6" ht="14.4" hidden="1">
      <c r="B437" s="93"/>
      <c r="C437" s="93"/>
      <c r="D437" s="93"/>
      <c r="E437" s="93"/>
      <c r="F437" s="215"/>
    </row>
    <row r="438" spans="2:6" ht="14.4" hidden="1">
      <c r="B438" s="93"/>
      <c r="C438" s="93"/>
      <c r="D438" s="93"/>
      <c r="E438" s="93"/>
      <c r="F438" s="215"/>
    </row>
    <row r="439" spans="2:6" ht="14.4" hidden="1">
      <c r="B439" s="93"/>
      <c r="C439" s="93"/>
      <c r="D439" s="93"/>
      <c r="E439" s="93"/>
      <c r="F439" s="215"/>
    </row>
    <row r="440" spans="2:6" ht="14.4" hidden="1">
      <c r="B440" s="93"/>
      <c r="C440" s="93"/>
      <c r="D440" s="93"/>
      <c r="E440" s="93"/>
      <c r="F440" s="215"/>
    </row>
    <row r="441" spans="2:6" ht="14.4" hidden="1">
      <c r="B441" s="93"/>
      <c r="C441" s="93"/>
      <c r="D441" s="93"/>
      <c r="E441" s="93"/>
      <c r="F441" s="215"/>
    </row>
    <row r="442" spans="2:6" ht="14.4" hidden="1">
      <c r="B442" s="93"/>
      <c r="C442" s="93"/>
      <c r="D442" s="93"/>
      <c r="E442" s="93"/>
      <c r="F442" s="215"/>
    </row>
    <row r="443" spans="2:6" ht="14.4" hidden="1">
      <c r="B443" s="93"/>
      <c r="C443" s="93"/>
      <c r="D443" s="93"/>
      <c r="E443" s="93"/>
      <c r="F443" s="215"/>
    </row>
    <row r="444" spans="2:6" ht="14.4" hidden="1">
      <c r="B444" s="93"/>
      <c r="C444" s="93"/>
      <c r="D444" s="93"/>
      <c r="E444" s="93"/>
      <c r="F444" s="215"/>
    </row>
    <row r="445" spans="2:6" ht="14.4" hidden="1">
      <c r="B445" s="93"/>
      <c r="C445" s="93"/>
      <c r="D445" s="93"/>
      <c r="E445" s="93"/>
      <c r="F445" s="215"/>
    </row>
    <row r="446" spans="2:6" ht="14.4" hidden="1">
      <c r="B446" s="93"/>
      <c r="C446" s="93"/>
      <c r="D446" s="93"/>
      <c r="E446" s="93"/>
      <c r="F446" s="215"/>
    </row>
    <row r="447" spans="2:6" ht="14.4" hidden="1">
      <c r="B447" s="93"/>
      <c r="C447" s="93"/>
      <c r="D447" s="93"/>
      <c r="E447" s="93"/>
      <c r="F447" s="215"/>
    </row>
    <row r="448" spans="2:6" ht="14.4" hidden="1">
      <c r="B448" s="93"/>
      <c r="C448" s="93"/>
      <c r="D448" s="93"/>
      <c r="E448" s="93"/>
      <c r="F448" s="215"/>
    </row>
    <row r="449" spans="2:6" ht="14.4" hidden="1">
      <c r="B449" s="93"/>
      <c r="C449" s="93"/>
      <c r="D449" s="93"/>
      <c r="E449" s="93"/>
      <c r="F449" s="215"/>
    </row>
    <row r="450" spans="2:6" ht="14.4" hidden="1">
      <c r="B450" s="93"/>
      <c r="C450" s="93"/>
      <c r="D450" s="93"/>
      <c r="E450" s="93"/>
      <c r="F450" s="215"/>
    </row>
    <row r="451" spans="2:6" ht="14.4" hidden="1">
      <c r="B451" s="93"/>
      <c r="C451" s="93"/>
      <c r="D451" s="93"/>
      <c r="E451" s="93"/>
      <c r="F451" s="215"/>
    </row>
    <row r="452" spans="2:6" ht="14.4" hidden="1">
      <c r="B452" s="93"/>
      <c r="C452" s="93"/>
      <c r="D452" s="93"/>
      <c r="E452" s="93"/>
      <c r="F452" s="215"/>
    </row>
    <row r="453" spans="2:6" ht="14.4" hidden="1">
      <c r="B453" s="93"/>
      <c r="C453" s="93"/>
      <c r="D453" s="93"/>
      <c r="E453" s="93"/>
      <c r="F453" s="215"/>
    </row>
    <row r="454" spans="2:6" ht="14.4" hidden="1">
      <c r="B454" s="93"/>
      <c r="C454" s="93"/>
      <c r="D454" s="93"/>
      <c r="E454" s="93"/>
      <c r="F454" s="215"/>
    </row>
    <row r="455" spans="2:6" ht="14.4" hidden="1">
      <c r="B455" s="93"/>
      <c r="C455" s="93"/>
      <c r="D455" s="93"/>
      <c r="E455" s="93"/>
      <c r="F455" s="215"/>
    </row>
    <row r="456" spans="2:6" ht="14.4" hidden="1">
      <c r="B456" s="93"/>
      <c r="C456" s="93"/>
      <c r="D456" s="93"/>
      <c r="E456" s="93"/>
      <c r="F456" s="215"/>
    </row>
    <row r="457" spans="2:6" ht="14.4" hidden="1">
      <c r="B457" s="93"/>
      <c r="C457" s="93"/>
      <c r="D457" s="93"/>
      <c r="E457" s="93"/>
      <c r="F457" s="215"/>
    </row>
    <row r="458" spans="2:6" ht="14.4" hidden="1">
      <c r="B458" s="93"/>
      <c r="C458" s="93"/>
      <c r="D458" s="93"/>
      <c r="E458" s="93"/>
      <c r="F458" s="215"/>
    </row>
    <row r="459" spans="2:6" ht="14.4" hidden="1">
      <c r="B459" s="93"/>
      <c r="C459" s="93"/>
      <c r="D459" s="93"/>
      <c r="E459" s="93"/>
      <c r="F459" s="215"/>
    </row>
    <row r="460" spans="2:6" ht="14.4" hidden="1">
      <c r="B460" s="93"/>
      <c r="C460" s="93"/>
      <c r="D460" s="93"/>
      <c r="E460" s="93"/>
      <c r="F460" s="215"/>
    </row>
    <row r="461" spans="2:6" ht="14.4" hidden="1">
      <c r="B461" s="93"/>
      <c r="C461" s="93"/>
      <c r="D461" s="93"/>
      <c r="E461" s="93"/>
      <c r="F461" s="215"/>
    </row>
    <row r="462" spans="2:6" ht="14.4" hidden="1">
      <c r="B462" s="93"/>
      <c r="C462" s="93"/>
      <c r="D462" s="93"/>
      <c r="E462" s="93"/>
      <c r="F462" s="215"/>
    </row>
    <row r="463" spans="2:6" ht="14.4" hidden="1">
      <c r="B463" s="93"/>
      <c r="C463" s="93"/>
      <c r="D463" s="93"/>
      <c r="E463" s="93"/>
      <c r="F463" s="215"/>
    </row>
    <row r="464" spans="2:6" ht="14.4" hidden="1">
      <c r="B464" s="93"/>
      <c r="C464" s="93"/>
      <c r="D464" s="93"/>
      <c r="E464" s="93"/>
      <c r="F464" s="215"/>
    </row>
    <row r="465" spans="2:6" ht="14.4" hidden="1">
      <c r="B465" s="93"/>
      <c r="C465" s="93"/>
      <c r="D465" s="93"/>
      <c r="E465" s="93"/>
      <c r="F465" s="215"/>
    </row>
    <row r="466" spans="2:6" ht="14.4" hidden="1">
      <c r="B466" s="93"/>
      <c r="C466" s="93"/>
      <c r="D466" s="93"/>
      <c r="E466" s="93"/>
      <c r="F466" s="215"/>
    </row>
    <row r="467" spans="2:6" ht="14.4" hidden="1">
      <c r="B467" s="93"/>
      <c r="C467" s="93"/>
      <c r="D467" s="93"/>
      <c r="E467" s="93"/>
      <c r="F467" s="215"/>
    </row>
    <row r="468" spans="2:6" ht="14.4" hidden="1">
      <c r="B468" s="93"/>
      <c r="C468" s="93"/>
      <c r="D468" s="93"/>
      <c r="E468" s="93"/>
      <c r="F468" s="215"/>
    </row>
    <row r="469" spans="2:6" ht="14.4" hidden="1">
      <c r="B469" s="93"/>
      <c r="C469" s="93"/>
      <c r="D469" s="93"/>
      <c r="E469" s="93"/>
      <c r="F469" s="215"/>
    </row>
    <row r="470" spans="2:6" ht="14.4" hidden="1">
      <c r="B470" s="93"/>
      <c r="C470" s="93"/>
      <c r="D470" s="93"/>
      <c r="E470" s="93"/>
      <c r="F470" s="215"/>
    </row>
    <row r="471" spans="2:6" ht="14.4" hidden="1">
      <c r="B471" s="93"/>
      <c r="C471" s="93"/>
      <c r="D471" s="93"/>
      <c r="E471" s="93"/>
      <c r="F471" s="215"/>
    </row>
    <row r="472" spans="2:6" ht="14.4" hidden="1">
      <c r="B472" s="93"/>
      <c r="C472" s="93"/>
      <c r="D472" s="93"/>
      <c r="E472" s="93"/>
      <c r="F472" s="215"/>
    </row>
    <row r="473" spans="2:6" ht="14.4" hidden="1">
      <c r="B473" s="93"/>
      <c r="C473" s="93"/>
      <c r="D473" s="93"/>
      <c r="E473" s="93"/>
      <c r="F473" s="215"/>
    </row>
    <row r="474" spans="2:6" ht="14.4" hidden="1">
      <c r="B474" s="93"/>
      <c r="C474" s="93"/>
      <c r="D474" s="93"/>
      <c r="E474" s="93"/>
      <c r="F474" s="215"/>
    </row>
    <row r="475" spans="2:6" ht="14.4" hidden="1">
      <c r="B475" s="93"/>
      <c r="C475" s="93"/>
      <c r="D475" s="93"/>
      <c r="E475" s="93"/>
      <c r="F475" s="215"/>
    </row>
    <row r="476" spans="2:6" ht="14.4" hidden="1">
      <c r="B476" s="93"/>
      <c r="C476" s="93"/>
      <c r="D476" s="93"/>
      <c r="E476" s="93"/>
      <c r="F476" s="215"/>
    </row>
    <row r="477" spans="2:6" ht="14.4" hidden="1">
      <c r="B477" s="93"/>
      <c r="C477" s="93"/>
      <c r="D477" s="93"/>
      <c r="E477" s="93"/>
      <c r="F477" s="215"/>
    </row>
    <row r="478" spans="2:6" ht="14.4" hidden="1">
      <c r="B478" s="93"/>
      <c r="C478" s="93"/>
      <c r="D478" s="93"/>
      <c r="E478" s="93"/>
      <c r="F478" s="215"/>
    </row>
    <row r="479" spans="2:6" ht="14.4" hidden="1">
      <c r="B479" s="93"/>
      <c r="C479" s="93"/>
      <c r="D479" s="93"/>
      <c r="E479" s="93"/>
      <c r="F479" s="215"/>
    </row>
    <row r="480" spans="2:6" ht="14.4" hidden="1">
      <c r="B480" s="93"/>
      <c r="C480" s="93"/>
      <c r="D480" s="93"/>
      <c r="E480" s="93"/>
      <c r="F480" s="215"/>
    </row>
    <row r="481" spans="2:6" ht="14.4" hidden="1">
      <c r="B481" s="93"/>
      <c r="C481" s="93"/>
      <c r="D481" s="93"/>
      <c r="E481" s="93"/>
      <c r="F481" s="215"/>
    </row>
    <row r="482" spans="2:6" ht="14.4" hidden="1">
      <c r="B482" s="93"/>
      <c r="C482" s="93"/>
      <c r="D482" s="93"/>
      <c r="E482" s="93"/>
      <c r="F482" s="215"/>
    </row>
    <row r="483" spans="2:6" ht="14.4" hidden="1">
      <c r="B483" s="93"/>
      <c r="C483" s="93"/>
      <c r="D483" s="93"/>
      <c r="E483" s="93"/>
      <c r="F483" s="215"/>
    </row>
    <row r="484" spans="2:6" ht="14.4" hidden="1">
      <c r="B484" s="93"/>
      <c r="C484" s="93"/>
      <c r="D484" s="93"/>
      <c r="E484" s="93"/>
      <c r="F484" s="215"/>
    </row>
    <row r="485" spans="2:6" ht="14.4" hidden="1">
      <c r="B485" s="93"/>
      <c r="C485" s="93"/>
      <c r="D485" s="93"/>
      <c r="E485" s="93"/>
      <c r="F485" s="215"/>
    </row>
    <row r="486" spans="2:6" ht="14.4" hidden="1">
      <c r="B486" s="93"/>
      <c r="C486" s="93"/>
      <c r="D486" s="93"/>
      <c r="E486" s="93"/>
      <c r="F486" s="215"/>
    </row>
    <row r="487" spans="2:6" ht="14.4" hidden="1">
      <c r="B487" s="93"/>
      <c r="C487" s="93"/>
      <c r="D487" s="93"/>
      <c r="E487" s="93"/>
      <c r="F487" s="215"/>
    </row>
    <row r="488" spans="2:6" ht="14.4" hidden="1">
      <c r="B488" s="93"/>
      <c r="C488" s="93"/>
      <c r="D488" s="93"/>
      <c r="E488" s="93"/>
      <c r="F488" s="215"/>
    </row>
    <row r="489" spans="2:6" ht="14.4" hidden="1">
      <c r="B489" s="93"/>
      <c r="C489" s="93"/>
      <c r="D489" s="93"/>
      <c r="E489" s="93"/>
      <c r="F489" s="215"/>
    </row>
    <row r="490" spans="2:6" ht="14.4" hidden="1">
      <c r="B490" s="93"/>
      <c r="C490" s="93"/>
      <c r="D490" s="93"/>
      <c r="E490" s="93"/>
      <c r="F490" s="215"/>
    </row>
    <row r="491" spans="2:6" ht="14.4" hidden="1">
      <c r="B491" s="93"/>
      <c r="C491" s="93"/>
      <c r="D491" s="93"/>
      <c r="E491" s="93"/>
      <c r="F491" s="215"/>
    </row>
    <row r="492" spans="2:6" ht="14.4" hidden="1">
      <c r="B492" s="93"/>
      <c r="C492" s="93"/>
      <c r="D492" s="93"/>
      <c r="E492" s="93"/>
      <c r="F492" s="215"/>
    </row>
    <row r="493" spans="2:6" ht="14.4" hidden="1">
      <c r="B493" s="93"/>
      <c r="C493" s="93"/>
      <c r="D493" s="93"/>
      <c r="E493" s="93"/>
      <c r="F493" s="215"/>
    </row>
    <row r="494" spans="2:6" ht="14.4" hidden="1">
      <c r="B494" s="93"/>
      <c r="C494" s="93"/>
      <c r="D494" s="93"/>
      <c r="E494" s="93"/>
      <c r="F494" s="215"/>
    </row>
    <row r="495" spans="2:6" ht="14.4" hidden="1">
      <c r="B495" s="93"/>
      <c r="C495" s="93"/>
      <c r="D495" s="93"/>
      <c r="E495" s="93"/>
      <c r="F495" s="215"/>
    </row>
    <row r="496" spans="2:6" ht="14.4" hidden="1">
      <c r="B496" s="93"/>
      <c r="C496" s="93"/>
      <c r="D496" s="93"/>
      <c r="E496" s="93"/>
      <c r="F496" s="215"/>
    </row>
    <row r="497" spans="2:6" ht="14.4" hidden="1">
      <c r="B497" s="93"/>
      <c r="C497" s="93"/>
      <c r="D497" s="93"/>
      <c r="E497" s="93"/>
      <c r="F497" s="215"/>
    </row>
    <row r="498" spans="2:6" ht="14.4" hidden="1">
      <c r="B498" s="93"/>
      <c r="C498" s="93"/>
      <c r="D498" s="93"/>
      <c r="E498" s="93"/>
      <c r="F498" s="215"/>
    </row>
    <row r="499" spans="2:6" ht="14.4" hidden="1">
      <c r="B499" s="93"/>
      <c r="C499" s="93"/>
      <c r="D499" s="93"/>
      <c r="E499" s="93"/>
      <c r="F499" s="215"/>
    </row>
    <row r="500" spans="2:6" ht="14.4" hidden="1">
      <c r="B500" s="93"/>
      <c r="C500" s="93"/>
      <c r="D500" s="93"/>
      <c r="E500" s="93"/>
      <c r="F500" s="215"/>
    </row>
    <row r="501" spans="2:6" ht="14.4" hidden="1">
      <c r="B501" s="93"/>
      <c r="C501" s="93"/>
      <c r="D501" s="93"/>
      <c r="E501" s="93"/>
      <c r="F501" s="215"/>
    </row>
    <row r="502" spans="2:6" ht="14.4" hidden="1">
      <c r="B502" s="93"/>
      <c r="C502" s="93"/>
      <c r="D502" s="93"/>
      <c r="E502" s="93"/>
      <c r="F502" s="215"/>
    </row>
    <row r="503" spans="2:6" ht="14.4" hidden="1">
      <c r="B503" s="93"/>
      <c r="C503" s="93"/>
      <c r="D503" s="93"/>
      <c r="E503" s="93"/>
      <c r="F503" s="215"/>
    </row>
    <row r="504" spans="2:6" ht="14.4" hidden="1">
      <c r="B504" s="93"/>
      <c r="C504" s="93"/>
      <c r="D504" s="93"/>
      <c r="E504" s="93"/>
      <c r="F504" s="215"/>
    </row>
    <row r="505" spans="2:6" ht="14.4" hidden="1">
      <c r="B505" s="93"/>
      <c r="C505" s="93"/>
      <c r="D505" s="93"/>
      <c r="E505" s="93"/>
      <c r="F505" s="215"/>
    </row>
    <row r="506" spans="2:6" ht="14.4" hidden="1">
      <c r="B506" s="93"/>
      <c r="C506" s="93"/>
      <c r="D506" s="93"/>
      <c r="E506" s="93"/>
      <c r="F506" s="215"/>
    </row>
    <row r="507" spans="2:6" ht="14.4" hidden="1">
      <c r="B507" s="93"/>
      <c r="C507" s="93"/>
      <c r="D507" s="93"/>
      <c r="E507" s="93"/>
      <c r="F507" s="215"/>
    </row>
    <row r="508" spans="2:6" ht="14.4" hidden="1">
      <c r="B508" s="93"/>
      <c r="C508" s="93"/>
      <c r="D508" s="93"/>
      <c r="E508" s="93"/>
      <c r="F508" s="215"/>
    </row>
    <row r="509" spans="2:6" ht="14.4" hidden="1">
      <c r="B509" s="93"/>
      <c r="C509" s="93"/>
      <c r="D509" s="93"/>
      <c r="E509" s="93"/>
      <c r="F509" s="215"/>
    </row>
    <row r="510" spans="2:6" ht="14.4" hidden="1">
      <c r="B510" s="93"/>
      <c r="C510" s="93"/>
      <c r="D510" s="93"/>
      <c r="E510" s="93"/>
      <c r="F510" s="215"/>
    </row>
    <row r="511" spans="2:6" ht="14.4" hidden="1">
      <c r="B511" s="93"/>
      <c r="C511" s="93"/>
      <c r="D511" s="93"/>
      <c r="E511" s="93"/>
      <c r="F511" s="215"/>
    </row>
    <row r="512" spans="2:6" ht="14.4" hidden="1">
      <c r="B512" s="93"/>
      <c r="C512" s="93"/>
      <c r="D512" s="93"/>
      <c r="E512" s="93"/>
      <c r="F512" s="215"/>
    </row>
    <row r="513" spans="2:6" ht="14.4" hidden="1">
      <c r="B513" s="93"/>
      <c r="C513" s="93"/>
      <c r="D513" s="93"/>
      <c r="E513" s="93"/>
      <c r="F513" s="215"/>
    </row>
    <row r="514" spans="2:6" ht="14.4" hidden="1">
      <c r="B514" s="93"/>
      <c r="C514" s="93"/>
      <c r="D514" s="93"/>
      <c r="E514" s="93"/>
      <c r="F514" s="215"/>
    </row>
    <row r="515" spans="2:6" ht="14.4" hidden="1">
      <c r="B515" s="93"/>
      <c r="C515" s="93"/>
      <c r="D515" s="93"/>
      <c r="E515" s="93"/>
      <c r="F515" s="215"/>
    </row>
    <row r="516" spans="2:6" ht="14.4" hidden="1">
      <c r="B516" s="93"/>
      <c r="C516" s="93"/>
      <c r="D516" s="93"/>
      <c r="E516" s="93"/>
      <c r="F516" s="215"/>
    </row>
    <row r="517" spans="2:6" ht="14.4" hidden="1">
      <c r="B517" s="93"/>
      <c r="C517" s="93"/>
      <c r="D517" s="93"/>
      <c r="E517" s="93"/>
      <c r="F517" s="215"/>
    </row>
    <row r="518" spans="2:6" ht="14.4" hidden="1">
      <c r="B518" s="93"/>
      <c r="C518" s="93"/>
      <c r="D518" s="93"/>
      <c r="E518" s="93"/>
      <c r="F518" s="215"/>
    </row>
    <row r="519" spans="2:6" ht="14.4" hidden="1">
      <c r="B519" s="93"/>
      <c r="C519" s="93"/>
      <c r="D519" s="93"/>
      <c r="E519" s="93"/>
      <c r="F519" s="215"/>
    </row>
    <row r="520" spans="2:6" ht="14.4" hidden="1">
      <c r="B520" s="93"/>
      <c r="C520" s="93"/>
      <c r="D520" s="93"/>
      <c r="E520" s="93"/>
      <c r="F520" s="215"/>
    </row>
    <row r="521" spans="2:6" ht="14.4" hidden="1">
      <c r="B521" s="93"/>
      <c r="C521" s="93"/>
      <c r="D521" s="93"/>
      <c r="E521" s="93"/>
      <c r="F521" s="215"/>
    </row>
    <row r="522" spans="2:6" ht="14.4" hidden="1">
      <c r="B522" s="93"/>
      <c r="C522" s="93"/>
      <c r="D522" s="93"/>
      <c r="E522" s="93"/>
      <c r="F522" s="215"/>
    </row>
    <row r="523" spans="2:6" ht="14.4" hidden="1">
      <c r="B523" s="93"/>
      <c r="C523" s="93"/>
      <c r="D523" s="93"/>
      <c r="E523" s="93"/>
      <c r="F523" s="215"/>
    </row>
    <row r="524" spans="2:6" ht="14.4" hidden="1">
      <c r="B524" s="93"/>
      <c r="C524" s="93"/>
      <c r="D524" s="93"/>
      <c r="E524" s="93"/>
      <c r="F524" s="215"/>
    </row>
    <row r="525" spans="2:6" ht="14.4" hidden="1">
      <c r="B525" s="93"/>
      <c r="C525" s="93"/>
      <c r="D525" s="93"/>
      <c r="E525" s="93"/>
      <c r="F525" s="215"/>
    </row>
    <row r="526" spans="2:6" ht="14.4" hidden="1">
      <c r="B526" s="93"/>
      <c r="C526" s="93"/>
      <c r="D526" s="93"/>
      <c r="E526" s="93"/>
      <c r="F526" s="215"/>
    </row>
    <row r="527" spans="2:6" ht="14.4" hidden="1">
      <c r="B527" s="93"/>
      <c r="C527" s="93"/>
      <c r="D527" s="93"/>
      <c r="E527" s="93"/>
      <c r="F527" s="215"/>
    </row>
    <row r="528" spans="2:6" ht="14.4" hidden="1">
      <c r="B528" s="93"/>
      <c r="C528" s="93"/>
      <c r="D528" s="93"/>
      <c r="E528" s="93"/>
      <c r="F528" s="215"/>
    </row>
    <row r="529" spans="2:6" ht="14.4" hidden="1">
      <c r="B529" s="93"/>
      <c r="C529" s="93"/>
      <c r="D529" s="93"/>
      <c r="E529" s="93"/>
      <c r="F529" s="215"/>
    </row>
    <row r="530" spans="2:6" ht="14.4" hidden="1">
      <c r="B530" s="93"/>
      <c r="C530" s="93"/>
      <c r="D530" s="93"/>
      <c r="E530" s="93"/>
      <c r="F530" s="215"/>
    </row>
    <row r="531" spans="2:6" ht="14.4" hidden="1">
      <c r="B531" s="93"/>
      <c r="C531" s="93"/>
      <c r="D531" s="93"/>
      <c r="E531" s="93"/>
      <c r="F531" s="215"/>
    </row>
    <row r="532" spans="2:6" ht="14.4" hidden="1">
      <c r="B532" s="93"/>
      <c r="C532" s="93"/>
      <c r="D532" s="93"/>
      <c r="E532" s="93"/>
      <c r="F532" s="215"/>
    </row>
    <row r="533" spans="2:6" ht="14.4" hidden="1">
      <c r="B533" s="93"/>
      <c r="C533" s="93"/>
      <c r="D533" s="93"/>
      <c r="E533" s="93"/>
      <c r="F533" s="215"/>
    </row>
    <row r="534" spans="2:6" ht="14.4" hidden="1">
      <c r="B534" s="93"/>
      <c r="C534" s="93"/>
      <c r="D534" s="93"/>
      <c r="E534" s="93"/>
      <c r="F534" s="215"/>
    </row>
    <row r="535" spans="2:6" ht="14.4" hidden="1">
      <c r="B535" s="93"/>
      <c r="C535" s="93"/>
      <c r="D535" s="93"/>
      <c r="E535" s="93"/>
      <c r="F535" s="215"/>
    </row>
    <row r="536" spans="2:6" ht="14.4" hidden="1">
      <c r="B536" s="93"/>
      <c r="C536" s="93"/>
      <c r="D536" s="93"/>
      <c r="E536" s="93"/>
      <c r="F536" s="215"/>
    </row>
    <row r="537" spans="2:6" ht="14.4" hidden="1">
      <c r="B537" s="93"/>
      <c r="C537" s="93"/>
      <c r="D537" s="93"/>
      <c r="E537" s="93"/>
      <c r="F537" s="215"/>
    </row>
    <row r="538" spans="2:6" ht="14.4" hidden="1">
      <c r="B538" s="93"/>
      <c r="C538" s="93"/>
      <c r="D538" s="93"/>
      <c r="E538" s="93"/>
      <c r="F538" s="215"/>
    </row>
    <row r="539" spans="2:6" ht="14.4" hidden="1">
      <c r="B539" s="93"/>
      <c r="C539" s="93"/>
      <c r="D539" s="93"/>
      <c r="E539" s="93"/>
      <c r="F539" s="215"/>
    </row>
    <row r="540" spans="2:6" ht="14.4" hidden="1">
      <c r="B540" s="93"/>
      <c r="C540" s="93"/>
      <c r="D540" s="93"/>
      <c r="E540" s="93"/>
      <c r="F540" s="215"/>
    </row>
    <row r="541" spans="2:6" ht="14.4" hidden="1">
      <c r="B541" s="93"/>
      <c r="C541" s="93"/>
      <c r="D541" s="93"/>
      <c r="E541" s="93"/>
      <c r="F541" s="215"/>
    </row>
    <row r="542" spans="2:6" ht="14.4" hidden="1">
      <c r="B542" s="93"/>
      <c r="C542" s="93"/>
      <c r="D542" s="93"/>
      <c r="E542" s="93"/>
      <c r="F542" s="215"/>
    </row>
    <row r="543" spans="2:6" ht="14.4" hidden="1">
      <c r="B543" s="93"/>
      <c r="C543" s="93"/>
      <c r="D543" s="93"/>
      <c r="E543" s="93"/>
      <c r="F543" s="215"/>
    </row>
    <row r="544" spans="2:6" ht="14.4" hidden="1">
      <c r="B544" s="93"/>
      <c r="C544" s="93"/>
      <c r="D544" s="93"/>
      <c r="E544" s="93"/>
      <c r="F544" s="215"/>
    </row>
    <row r="545" spans="2:6" ht="14.4" hidden="1">
      <c r="B545" s="93"/>
      <c r="C545" s="93"/>
      <c r="D545" s="93"/>
      <c r="E545" s="93"/>
      <c r="F545" s="215"/>
    </row>
    <row r="546" spans="2:6" ht="14.4" hidden="1">
      <c r="B546" s="93"/>
      <c r="C546" s="93"/>
      <c r="D546" s="93"/>
      <c r="E546" s="93"/>
      <c r="F546" s="215"/>
    </row>
    <row r="547" spans="2:6" ht="14.4" hidden="1">
      <c r="B547" s="93"/>
      <c r="C547" s="93"/>
      <c r="D547" s="93"/>
      <c r="E547" s="93"/>
      <c r="F547" s="215"/>
    </row>
    <row r="548" spans="2:6" ht="14.4" hidden="1">
      <c r="B548" s="93"/>
      <c r="C548" s="93"/>
      <c r="D548" s="93"/>
      <c r="E548" s="93"/>
      <c r="F548" s="215"/>
    </row>
    <row r="549" spans="2:6" ht="14.4" hidden="1">
      <c r="B549" s="93"/>
      <c r="C549" s="93"/>
      <c r="D549" s="93"/>
      <c r="E549" s="93"/>
      <c r="F549" s="215"/>
    </row>
    <row r="550" spans="2:6" ht="14.4" hidden="1">
      <c r="B550" s="93"/>
      <c r="C550" s="93"/>
      <c r="D550" s="93"/>
      <c r="E550" s="93"/>
      <c r="F550" s="215"/>
    </row>
    <row r="551" spans="2:6" ht="14.4" hidden="1">
      <c r="B551" s="93"/>
      <c r="C551" s="93"/>
      <c r="D551" s="93"/>
      <c r="E551" s="93"/>
      <c r="F551" s="215"/>
    </row>
    <row r="552" spans="2:6" ht="14.4" hidden="1">
      <c r="B552" s="93"/>
      <c r="C552" s="93"/>
      <c r="D552" s="93"/>
      <c r="E552" s="93"/>
      <c r="F552" s="215"/>
    </row>
    <row r="553" spans="2:6" ht="14.4" hidden="1">
      <c r="B553" s="93"/>
      <c r="C553" s="93"/>
      <c r="D553" s="93"/>
      <c r="E553" s="93"/>
      <c r="F553" s="215"/>
    </row>
    <row r="554" spans="2:6" ht="14.4" hidden="1">
      <c r="B554" s="93"/>
      <c r="C554" s="93"/>
      <c r="D554" s="93"/>
      <c r="E554" s="93"/>
      <c r="F554" s="215"/>
    </row>
    <row r="555" spans="2:6" ht="14.4" hidden="1">
      <c r="B555" s="93"/>
      <c r="C555" s="93"/>
      <c r="D555" s="93"/>
      <c r="E555" s="93"/>
      <c r="F555" s="215"/>
    </row>
    <row r="556" spans="2:6" ht="14.4" hidden="1">
      <c r="B556" s="93"/>
      <c r="C556" s="93"/>
      <c r="D556" s="93"/>
      <c r="E556" s="93"/>
      <c r="F556" s="215"/>
    </row>
    <row r="557" spans="2:6" ht="14.4" hidden="1">
      <c r="B557" s="93"/>
      <c r="C557" s="93"/>
      <c r="D557" s="93"/>
      <c r="E557" s="93"/>
      <c r="F557" s="215"/>
    </row>
    <row r="558" spans="2:6" ht="14.4" hidden="1">
      <c r="B558" s="93"/>
      <c r="C558" s="93"/>
      <c r="D558" s="93"/>
      <c r="E558" s="93"/>
      <c r="F558" s="215"/>
    </row>
    <row r="559" spans="2:6" ht="14.4" hidden="1">
      <c r="B559" s="93"/>
      <c r="C559" s="93"/>
      <c r="D559" s="93"/>
      <c r="E559" s="93"/>
      <c r="F559" s="215"/>
    </row>
    <row r="560" spans="2:6" ht="14.4" hidden="1">
      <c r="B560" s="93"/>
      <c r="C560" s="93"/>
      <c r="D560" s="93"/>
      <c r="E560" s="93"/>
      <c r="F560" s="215"/>
    </row>
    <row r="561" spans="2:6" ht="14.4" hidden="1">
      <c r="B561" s="93"/>
      <c r="C561" s="93"/>
      <c r="D561" s="93"/>
      <c r="E561" s="93"/>
      <c r="F561" s="215"/>
    </row>
    <row r="562" spans="2:6" ht="14.4" hidden="1">
      <c r="B562" s="93"/>
      <c r="C562" s="93"/>
      <c r="D562" s="93"/>
      <c r="E562" s="93"/>
      <c r="F562" s="215"/>
    </row>
    <row r="563" spans="2:6" ht="14.4" hidden="1">
      <c r="B563" s="93"/>
      <c r="C563" s="93"/>
      <c r="D563" s="93"/>
      <c r="E563" s="93"/>
      <c r="F563" s="215"/>
    </row>
    <row r="564" spans="2:6" ht="14.4" hidden="1">
      <c r="B564" s="93"/>
      <c r="C564" s="93"/>
      <c r="D564" s="93"/>
      <c r="E564" s="93"/>
      <c r="F564" s="215"/>
    </row>
    <row r="565" spans="2:6" ht="14.4" hidden="1">
      <c r="B565" s="93"/>
      <c r="C565" s="93"/>
      <c r="D565" s="93"/>
      <c r="E565" s="93"/>
      <c r="F565" s="215"/>
    </row>
    <row r="566" spans="2:6" ht="14.4" hidden="1">
      <c r="B566" s="93"/>
      <c r="C566" s="93"/>
      <c r="D566" s="93"/>
      <c r="E566" s="93"/>
      <c r="F566" s="215"/>
    </row>
    <row r="567" spans="2:6" ht="14.4" hidden="1">
      <c r="B567" s="93"/>
      <c r="C567" s="93"/>
      <c r="D567" s="93"/>
      <c r="E567" s="93"/>
      <c r="F567" s="215"/>
    </row>
    <row r="568" spans="2:6" ht="14.4" hidden="1">
      <c r="B568" s="93"/>
      <c r="C568" s="93"/>
      <c r="D568" s="93"/>
      <c r="E568" s="93"/>
      <c r="F568" s="215"/>
    </row>
    <row r="569" spans="2:6" ht="14.4" hidden="1">
      <c r="B569" s="93"/>
      <c r="C569" s="93"/>
      <c r="D569" s="93"/>
      <c r="E569" s="93"/>
      <c r="F569" s="215"/>
    </row>
    <row r="570" spans="2:6" ht="14.4" hidden="1">
      <c r="B570" s="93"/>
      <c r="C570" s="93"/>
      <c r="D570" s="93"/>
      <c r="E570" s="93"/>
      <c r="F570" s="215"/>
    </row>
    <row r="571" spans="2:6" ht="14.4" hidden="1">
      <c r="B571" s="93"/>
      <c r="C571" s="93"/>
      <c r="D571" s="93"/>
      <c r="E571" s="93"/>
      <c r="F571" s="215"/>
    </row>
    <row r="572" spans="2:6" ht="14.4" hidden="1">
      <c r="B572" s="93"/>
      <c r="C572" s="93"/>
      <c r="D572" s="93"/>
      <c r="E572" s="93"/>
      <c r="F572" s="215"/>
    </row>
    <row r="573" spans="2:6" ht="14.4" hidden="1">
      <c r="B573" s="93"/>
      <c r="C573" s="93"/>
      <c r="D573" s="93"/>
      <c r="E573" s="93"/>
      <c r="F573" s="215"/>
    </row>
    <row r="574" spans="2:6" ht="14.4" hidden="1">
      <c r="B574" s="93"/>
      <c r="C574" s="93"/>
      <c r="D574" s="93"/>
      <c r="E574" s="93"/>
      <c r="F574" s="215"/>
    </row>
    <row r="575" spans="2:6" ht="14.4" hidden="1">
      <c r="B575" s="93"/>
      <c r="C575" s="93"/>
      <c r="D575" s="93"/>
      <c r="E575" s="93"/>
      <c r="F575" s="215"/>
    </row>
    <row r="576" spans="2:6" ht="14.4" hidden="1">
      <c r="B576" s="93"/>
      <c r="C576" s="93"/>
      <c r="D576" s="93"/>
      <c r="E576" s="93"/>
      <c r="F576" s="215"/>
    </row>
    <row r="577" spans="2:6" ht="14.4" hidden="1">
      <c r="B577" s="93"/>
      <c r="C577" s="93"/>
      <c r="D577" s="93"/>
      <c r="E577" s="93"/>
      <c r="F577" s="215"/>
    </row>
    <row r="578" spans="2:6" ht="14.4" hidden="1">
      <c r="B578" s="93"/>
      <c r="C578" s="93"/>
      <c r="D578" s="93"/>
      <c r="E578" s="93"/>
      <c r="F578" s="215"/>
    </row>
    <row r="579" spans="2:6" ht="14.4" hidden="1">
      <c r="B579" s="93"/>
      <c r="C579" s="93"/>
      <c r="D579" s="93"/>
      <c r="E579" s="93"/>
      <c r="F579" s="215"/>
    </row>
    <row r="580" spans="2:6" ht="14.4" hidden="1">
      <c r="B580" s="93"/>
      <c r="C580" s="93"/>
      <c r="D580" s="93"/>
      <c r="E580" s="93"/>
      <c r="F580" s="215"/>
    </row>
    <row r="581" spans="2:6" ht="14.4" hidden="1">
      <c r="B581" s="93"/>
      <c r="C581" s="93"/>
      <c r="D581" s="93"/>
      <c r="E581" s="93"/>
      <c r="F581" s="215"/>
    </row>
    <row r="582" spans="2:6" ht="14.4" hidden="1">
      <c r="B582" s="93"/>
      <c r="C582" s="93"/>
      <c r="D582" s="93"/>
      <c r="E582" s="93"/>
      <c r="F582" s="215"/>
    </row>
    <row r="583" spans="2:6" ht="14.4" hidden="1">
      <c r="B583" s="93"/>
      <c r="C583" s="93"/>
      <c r="D583" s="93"/>
      <c r="E583" s="93"/>
      <c r="F583" s="215"/>
    </row>
    <row r="584" spans="2:6" ht="14.4" hidden="1">
      <c r="B584" s="93"/>
      <c r="C584" s="93"/>
      <c r="D584" s="93"/>
      <c r="E584" s="93"/>
      <c r="F584" s="215"/>
    </row>
    <row r="585" spans="2:6" ht="14.4" hidden="1">
      <c r="B585" s="93"/>
      <c r="C585" s="93"/>
      <c r="D585" s="93"/>
      <c r="E585" s="93"/>
      <c r="F585" s="215"/>
    </row>
    <row r="586" spans="2:6" ht="14.4" hidden="1">
      <c r="B586" s="93"/>
      <c r="C586" s="93"/>
      <c r="D586" s="93"/>
      <c r="E586" s="93"/>
      <c r="F586" s="215"/>
    </row>
    <row r="587" spans="2:6" ht="14.4" hidden="1">
      <c r="B587" s="93"/>
      <c r="C587" s="93"/>
      <c r="D587" s="93"/>
      <c r="E587" s="93"/>
      <c r="F587" s="215"/>
    </row>
    <row r="588" spans="2:6" ht="14.4" hidden="1">
      <c r="B588" s="93"/>
      <c r="C588" s="93"/>
      <c r="D588" s="93"/>
      <c r="E588" s="93"/>
      <c r="F588" s="215"/>
    </row>
    <row r="589" spans="2:6" ht="14.4" hidden="1">
      <c r="B589" s="93"/>
      <c r="C589" s="93"/>
      <c r="D589" s="93"/>
      <c r="E589" s="93"/>
      <c r="F589" s="215"/>
    </row>
    <row r="590" spans="2:6" ht="14.4" hidden="1">
      <c r="B590" s="93"/>
      <c r="C590" s="93"/>
      <c r="D590" s="93"/>
      <c r="E590" s="93"/>
      <c r="F590" s="215"/>
    </row>
    <row r="591" spans="2:6" ht="14.4" hidden="1">
      <c r="B591" s="93"/>
      <c r="C591" s="93"/>
      <c r="D591" s="93"/>
      <c r="E591" s="93"/>
      <c r="F591" s="215"/>
    </row>
    <row r="592" spans="2:6" ht="14.4" hidden="1">
      <c r="B592" s="93"/>
      <c r="C592" s="93"/>
      <c r="D592" s="93"/>
      <c r="E592" s="93"/>
      <c r="F592" s="215"/>
    </row>
    <row r="593" spans="2:6" ht="14.4" hidden="1">
      <c r="B593" s="93"/>
      <c r="C593" s="93"/>
      <c r="D593" s="93"/>
      <c r="E593" s="93"/>
      <c r="F593" s="215"/>
    </row>
    <row r="594" spans="2:6" ht="14.4" hidden="1">
      <c r="B594" s="93"/>
      <c r="C594" s="93"/>
      <c r="D594" s="93"/>
      <c r="E594" s="93"/>
      <c r="F594" s="215"/>
    </row>
    <row r="595" spans="2:6" ht="14.4" hidden="1">
      <c r="B595" s="93"/>
      <c r="C595" s="93"/>
      <c r="D595" s="93"/>
      <c r="E595" s="93"/>
      <c r="F595" s="215"/>
    </row>
    <row r="596" spans="2:6" ht="14.4" hidden="1">
      <c r="B596" s="93"/>
      <c r="C596" s="93"/>
      <c r="D596" s="93"/>
      <c r="E596" s="93"/>
      <c r="F596" s="215"/>
    </row>
    <row r="597" spans="2:6" ht="14.4" hidden="1">
      <c r="B597" s="93"/>
      <c r="C597" s="93"/>
      <c r="D597" s="93"/>
      <c r="E597" s="93"/>
      <c r="F597" s="215"/>
    </row>
    <row r="598" spans="2:6" ht="14.4" hidden="1">
      <c r="B598" s="93"/>
      <c r="C598" s="93"/>
      <c r="D598" s="93"/>
      <c r="E598" s="93"/>
      <c r="F598" s="215"/>
    </row>
    <row r="599" spans="2:6" ht="14.4" hidden="1">
      <c r="B599" s="93"/>
      <c r="C599" s="93"/>
      <c r="D599" s="93"/>
      <c r="E599" s="93"/>
      <c r="F599" s="215"/>
    </row>
    <row r="600" spans="2:6" ht="14.4" hidden="1">
      <c r="B600" s="93"/>
      <c r="C600" s="93"/>
      <c r="D600" s="93"/>
      <c r="E600" s="93"/>
      <c r="F600" s="215"/>
    </row>
    <row r="601" spans="2:6" ht="14.4" hidden="1">
      <c r="B601" s="93"/>
      <c r="C601" s="93"/>
      <c r="D601" s="93"/>
      <c r="E601" s="93"/>
      <c r="F601" s="215"/>
    </row>
    <row r="602" spans="2:6" ht="14.4" hidden="1">
      <c r="B602" s="93"/>
      <c r="C602" s="93"/>
      <c r="D602" s="93"/>
      <c r="E602" s="93"/>
      <c r="F602" s="215"/>
    </row>
    <row r="603" spans="2:6" ht="14.4" hidden="1">
      <c r="B603" s="93"/>
      <c r="C603" s="93"/>
      <c r="D603" s="93"/>
      <c r="E603" s="93"/>
      <c r="F603" s="215"/>
    </row>
    <row r="604" spans="2:6" ht="14.4" hidden="1">
      <c r="B604" s="93"/>
      <c r="C604" s="93"/>
      <c r="D604" s="93"/>
      <c r="E604" s="93"/>
      <c r="F604" s="215"/>
    </row>
    <row r="605" spans="2:6" ht="14.4" hidden="1">
      <c r="B605" s="93"/>
      <c r="C605" s="93"/>
      <c r="D605" s="93"/>
      <c r="E605" s="93"/>
      <c r="F605" s="215"/>
    </row>
    <row r="606" spans="2:6" ht="14.4" hidden="1">
      <c r="B606" s="93"/>
      <c r="C606" s="93"/>
      <c r="D606" s="93"/>
      <c r="E606" s="93"/>
      <c r="F606" s="215"/>
    </row>
    <row r="607" spans="2:6" ht="14.4" hidden="1">
      <c r="B607" s="93"/>
      <c r="C607" s="93"/>
      <c r="D607" s="93"/>
      <c r="E607" s="93"/>
      <c r="F607" s="215"/>
    </row>
    <row r="608" spans="2:6" ht="14.4" hidden="1">
      <c r="B608" s="93"/>
      <c r="C608" s="93"/>
      <c r="D608" s="93"/>
      <c r="E608" s="93"/>
      <c r="F608" s="215"/>
    </row>
    <row r="609" spans="2:6" ht="14.4" hidden="1">
      <c r="B609" s="93"/>
      <c r="C609" s="93"/>
      <c r="D609" s="93"/>
      <c r="E609" s="93"/>
      <c r="F609" s="215"/>
    </row>
    <row r="610" spans="2:6" ht="14.4" hidden="1">
      <c r="B610" s="93"/>
      <c r="C610" s="93"/>
      <c r="D610" s="93"/>
      <c r="E610" s="93"/>
      <c r="F610" s="215"/>
    </row>
    <row r="611" spans="2:6" ht="14.4" hidden="1">
      <c r="B611" s="93"/>
      <c r="C611" s="93"/>
      <c r="D611" s="93"/>
      <c r="E611" s="93"/>
      <c r="F611" s="215"/>
    </row>
    <row r="612" spans="2:6" ht="14.4" hidden="1">
      <c r="B612" s="93"/>
      <c r="C612" s="93"/>
      <c r="D612" s="93"/>
      <c r="E612" s="93"/>
      <c r="F612" s="215"/>
    </row>
    <row r="613" spans="2:6" ht="14.4" hidden="1">
      <c r="B613" s="93"/>
      <c r="C613" s="93"/>
      <c r="D613" s="93"/>
      <c r="E613" s="93"/>
      <c r="F613" s="215"/>
    </row>
    <row r="614" spans="2:6" ht="14.4" hidden="1">
      <c r="B614" s="93"/>
      <c r="C614" s="93"/>
      <c r="D614" s="93"/>
      <c r="E614" s="93"/>
      <c r="F614" s="215"/>
    </row>
    <row r="615" spans="2:6" ht="14.4" hidden="1">
      <c r="B615" s="93"/>
      <c r="C615" s="93"/>
      <c r="D615" s="93"/>
      <c r="E615" s="93"/>
      <c r="F615" s="215"/>
    </row>
    <row r="616" spans="2:6" ht="14.4" hidden="1">
      <c r="B616" s="93"/>
      <c r="C616" s="93"/>
      <c r="D616" s="93"/>
      <c r="E616" s="93"/>
      <c r="F616" s="215"/>
    </row>
    <row r="617" spans="2:6" ht="14.4" hidden="1">
      <c r="B617" s="93"/>
      <c r="C617" s="93"/>
      <c r="D617" s="93"/>
      <c r="E617" s="93"/>
      <c r="F617" s="215"/>
    </row>
    <row r="618" spans="2:6" ht="14.4" hidden="1">
      <c r="B618" s="93"/>
      <c r="C618" s="93"/>
      <c r="D618" s="93"/>
      <c r="E618" s="93"/>
      <c r="F618" s="215"/>
    </row>
    <row r="619" spans="2:6" ht="14.4" hidden="1">
      <c r="B619" s="93"/>
      <c r="C619" s="93"/>
      <c r="D619" s="93"/>
      <c r="E619" s="93"/>
      <c r="F619" s="215"/>
    </row>
    <row r="620" spans="2:6" ht="14.4" hidden="1">
      <c r="B620" s="93"/>
      <c r="C620" s="93"/>
      <c r="D620" s="93"/>
      <c r="E620" s="93"/>
      <c r="F620" s="215"/>
    </row>
    <row r="621" spans="2:6" ht="14.4" hidden="1">
      <c r="B621" s="93"/>
      <c r="C621" s="93"/>
      <c r="D621" s="93"/>
      <c r="E621" s="93"/>
      <c r="F621" s="215"/>
    </row>
    <row r="622" spans="2:6" ht="14.4" hidden="1">
      <c r="B622" s="93"/>
      <c r="C622" s="93"/>
      <c r="D622" s="93"/>
      <c r="E622" s="93"/>
      <c r="F622" s="215"/>
    </row>
    <row r="623" spans="2:6" ht="14.4" hidden="1">
      <c r="B623" s="93"/>
      <c r="C623" s="93"/>
      <c r="D623" s="93"/>
      <c r="E623" s="93"/>
      <c r="F623" s="215"/>
    </row>
    <row r="624" spans="2:6" ht="14.4" hidden="1">
      <c r="B624" s="93"/>
      <c r="C624" s="93"/>
      <c r="D624" s="93"/>
      <c r="E624" s="93"/>
      <c r="F624" s="215"/>
    </row>
    <row r="625" spans="2:6" ht="14.4" hidden="1">
      <c r="B625" s="93"/>
      <c r="C625" s="93"/>
      <c r="D625" s="93"/>
      <c r="E625" s="93"/>
      <c r="F625" s="215"/>
    </row>
    <row r="626" spans="2:6" ht="14.4" hidden="1">
      <c r="B626" s="93"/>
      <c r="C626" s="93"/>
      <c r="D626" s="93"/>
      <c r="E626" s="93"/>
      <c r="F626" s="215"/>
    </row>
    <row r="627" spans="2:6" ht="14.4" hidden="1">
      <c r="B627" s="93"/>
      <c r="C627" s="93"/>
      <c r="D627" s="93"/>
      <c r="E627" s="93"/>
      <c r="F627" s="215"/>
    </row>
    <row r="628" spans="2:6" ht="14.4" hidden="1">
      <c r="B628" s="93"/>
      <c r="C628" s="93"/>
      <c r="D628" s="93"/>
      <c r="E628" s="93"/>
      <c r="F628" s="215"/>
    </row>
    <row r="629" spans="2:6" ht="14.4" hidden="1">
      <c r="B629" s="93"/>
      <c r="C629" s="93"/>
      <c r="D629" s="93"/>
      <c r="E629" s="93"/>
      <c r="F629" s="215"/>
    </row>
    <row r="630" spans="2:6" ht="14.4" hidden="1">
      <c r="B630" s="93"/>
      <c r="C630" s="93"/>
      <c r="D630" s="93"/>
      <c r="E630" s="93"/>
      <c r="F630" s="215"/>
    </row>
    <row r="631" spans="2:6" ht="14.4" hidden="1">
      <c r="B631" s="93"/>
      <c r="C631" s="93"/>
      <c r="D631" s="93"/>
      <c r="E631" s="93"/>
      <c r="F631" s="215"/>
    </row>
    <row r="632" spans="2:6" ht="14.4" hidden="1">
      <c r="B632" s="93"/>
      <c r="C632" s="93"/>
      <c r="D632" s="93"/>
      <c r="E632" s="93"/>
      <c r="F632" s="215"/>
    </row>
    <row r="633" spans="2:6" ht="14.4" hidden="1">
      <c r="B633" s="93"/>
      <c r="C633" s="93"/>
      <c r="D633" s="93"/>
      <c r="E633" s="93"/>
      <c r="F633" s="215"/>
    </row>
    <row r="634" spans="2:6" ht="14.4" hidden="1">
      <c r="B634" s="93"/>
      <c r="C634" s="93"/>
      <c r="D634" s="93"/>
      <c r="E634" s="93"/>
      <c r="F634" s="215"/>
    </row>
    <row r="635" spans="2:6" ht="14.4" hidden="1">
      <c r="B635" s="93"/>
      <c r="C635" s="93"/>
      <c r="D635" s="93"/>
      <c r="E635" s="93"/>
      <c r="F635" s="215"/>
    </row>
    <row r="636" spans="2:6" ht="14.4" hidden="1">
      <c r="B636" s="93"/>
      <c r="C636" s="93"/>
      <c r="D636" s="93"/>
      <c r="E636" s="93"/>
      <c r="F636" s="215"/>
    </row>
    <row r="637" spans="2:6" ht="14.4" hidden="1">
      <c r="B637" s="93"/>
      <c r="C637" s="93"/>
      <c r="D637" s="93"/>
      <c r="E637" s="93"/>
      <c r="F637" s="215"/>
    </row>
    <row r="638" spans="2:6" ht="14.4" hidden="1">
      <c r="B638" s="93"/>
      <c r="C638" s="93"/>
      <c r="D638" s="93"/>
      <c r="E638" s="93"/>
      <c r="F638" s="215"/>
    </row>
    <row r="639" spans="2:6" ht="14.4" hidden="1">
      <c r="B639" s="93"/>
      <c r="C639" s="93"/>
      <c r="D639" s="93"/>
      <c r="E639" s="93"/>
      <c r="F639" s="215"/>
    </row>
    <row r="640" spans="2:6" ht="14.4" hidden="1">
      <c r="B640" s="93"/>
      <c r="C640" s="93"/>
      <c r="D640" s="93"/>
      <c r="E640" s="93"/>
      <c r="F640" s="215"/>
    </row>
    <row r="641" spans="2:6" ht="14.4" hidden="1">
      <c r="B641" s="93"/>
      <c r="C641" s="93"/>
      <c r="D641" s="93"/>
      <c r="E641" s="93"/>
      <c r="F641" s="215"/>
    </row>
    <row r="642" spans="2:6" ht="14.4" hidden="1">
      <c r="B642" s="93"/>
      <c r="C642" s="93"/>
      <c r="D642" s="93"/>
      <c r="E642" s="93"/>
      <c r="F642" s="215"/>
    </row>
    <row r="643" spans="2:6" ht="14.4" hidden="1">
      <c r="B643" s="93"/>
      <c r="C643" s="93"/>
      <c r="D643" s="93"/>
      <c r="E643" s="93"/>
      <c r="F643" s="215"/>
    </row>
    <row r="644" spans="2:6" ht="14.4" hidden="1">
      <c r="B644" s="93"/>
      <c r="C644" s="93"/>
      <c r="D644" s="93"/>
      <c r="E644" s="93"/>
      <c r="F644" s="215"/>
    </row>
    <row r="645" spans="2:6" ht="14.4" hidden="1">
      <c r="B645" s="93"/>
      <c r="C645" s="93"/>
      <c r="D645" s="93"/>
      <c r="E645" s="93"/>
      <c r="F645" s="215"/>
    </row>
    <row r="646" spans="2:6" ht="14.4" hidden="1">
      <c r="B646" s="93"/>
      <c r="C646" s="93"/>
      <c r="D646" s="93"/>
      <c r="E646" s="93"/>
      <c r="F646" s="215"/>
    </row>
    <row r="647" spans="2:6" ht="14.4" hidden="1">
      <c r="B647" s="93"/>
      <c r="C647" s="93"/>
      <c r="D647" s="93"/>
      <c r="E647" s="93"/>
      <c r="F647" s="215"/>
    </row>
    <row r="648" spans="2:6" ht="14.4" hidden="1">
      <c r="B648" s="93"/>
      <c r="C648" s="93"/>
      <c r="D648" s="93"/>
      <c r="E648" s="93"/>
      <c r="F648" s="215"/>
    </row>
    <row r="649" spans="2:6" ht="14.4" hidden="1">
      <c r="B649" s="93"/>
      <c r="C649" s="93"/>
      <c r="D649" s="93"/>
      <c r="E649" s="93"/>
      <c r="F649" s="215"/>
    </row>
    <row r="650" spans="2:6" ht="14.4" hidden="1">
      <c r="B650" s="93"/>
      <c r="C650" s="93"/>
      <c r="D650" s="93"/>
      <c r="E650" s="93"/>
      <c r="F650" s="215"/>
    </row>
    <row r="651" spans="2:6" ht="14.4" hidden="1">
      <c r="B651" s="93"/>
      <c r="C651" s="93"/>
      <c r="D651" s="93"/>
      <c r="E651" s="93"/>
      <c r="F651" s="215"/>
    </row>
    <row r="652" spans="2:6" ht="14.4" hidden="1">
      <c r="B652" s="93"/>
      <c r="C652" s="93"/>
      <c r="D652" s="93"/>
      <c r="E652" s="93"/>
      <c r="F652" s="215"/>
    </row>
    <row r="653" spans="2:6" ht="14.4" hidden="1">
      <c r="B653" s="93"/>
      <c r="C653" s="93"/>
      <c r="D653" s="93"/>
      <c r="E653" s="93"/>
      <c r="F653" s="215"/>
    </row>
    <row r="654" spans="2:6" ht="14.4" hidden="1">
      <c r="B654" s="93"/>
      <c r="C654" s="93"/>
      <c r="D654" s="93"/>
      <c r="E654" s="93"/>
      <c r="F654" s="215"/>
    </row>
    <row r="655" spans="2:6" ht="14.4" hidden="1">
      <c r="B655" s="93"/>
      <c r="C655" s="93"/>
      <c r="D655" s="93"/>
      <c r="E655" s="93"/>
      <c r="F655" s="215"/>
    </row>
    <row r="656" spans="2:6" ht="14.4" hidden="1">
      <c r="B656" s="93"/>
      <c r="C656" s="93"/>
      <c r="D656" s="93"/>
      <c r="E656" s="93"/>
      <c r="F656" s="215"/>
    </row>
    <row r="657" spans="2:6" ht="14.4" hidden="1">
      <c r="B657" s="93"/>
      <c r="C657" s="93"/>
      <c r="D657" s="93"/>
      <c r="E657" s="93"/>
      <c r="F657" s="215"/>
    </row>
    <row r="658" spans="2:6" ht="14.4" hidden="1">
      <c r="B658" s="93"/>
      <c r="C658" s="93"/>
      <c r="D658" s="93"/>
      <c r="E658" s="93"/>
      <c r="F658" s="215"/>
    </row>
    <row r="659" spans="2:6" ht="14.4" hidden="1">
      <c r="B659" s="93"/>
      <c r="C659" s="93"/>
      <c r="D659" s="93"/>
      <c r="E659" s="93"/>
      <c r="F659" s="215"/>
    </row>
    <row r="660" spans="2:6" ht="14.4" hidden="1">
      <c r="B660" s="93"/>
      <c r="C660" s="93"/>
      <c r="D660" s="93"/>
      <c r="E660" s="93"/>
      <c r="F660" s="215"/>
    </row>
    <row r="661" spans="2:6" ht="14.4" hidden="1">
      <c r="B661" s="93"/>
      <c r="C661" s="93"/>
      <c r="D661" s="93"/>
      <c r="E661" s="93"/>
      <c r="F661" s="215"/>
    </row>
    <row r="662" spans="2:6" ht="14.4" hidden="1">
      <c r="B662" s="93"/>
      <c r="C662" s="93"/>
      <c r="D662" s="93"/>
      <c r="E662" s="93"/>
      <c r="F662" s="215"/>
    </row>
    <row r="663" spans="2:6" ht="14.4" hidden="1">
      <c r="B663" s="93"/>
      <c r="C663" s="93"/>
      <c r="D663" s="93"/>
      <c r="E663" s="93"/>
      <c r="F663" s="215"/>
    </row>
    <row r="664" spans="2:6" ht="14.4" hidden="1">
      <c r="B664" s="93"/>
      <c r="C664" s="93"/>
      <c r="D664" s="93"/>
      <c r="E664" s="93"/>
      <c r="F664" s="215"/>
    </row>
    <row r="665" spans="2:6" ht="14.4" hidden="1">
      <c r="B665" s="93"/>
      <c r="C665" s="93"/>
      <c r="D665" s="93"/>
      <c r="E665" s="93"/>
      <c r="F665" s="215"/>
    </row>
    <row r="666" spans="2:6" ht="14.4" hidden="1">
      <c r="B666" s="93"/>
      <c r="C666" s="93"/>
      <c r="D666" s="93"/>
      <c r="E666" s="93"/>
      <c r="F666" s="215"/>
    </row>
    <row r="667" spans="2:6" ht="14.4" hidden="1">
      <c r="B667" s="93"/>
      <c r="C667" s="93"/>
      <c r="D667" s="93"/>
      <c r="E667" s="93"/>
      <c r="F667" s="215"/>
    </row>
    <row r="668" spans="2:6" ht="14.4" hidden="1">
      <c r="B668" s="93"/>
      <c r="C668" s="93"/>
      <c r="D668" s="93"/>
      <c r="E668" s="93"/>
      <c r="F668" s="215"/>
    </row>
    <row r="669" spans="2:6" ht="14.4" hidden="1">
      <c r="B669" s="93"/>
      <c r="C669" s="93"/>
      <c r="D669" s="93"/>
      <c r="E669" s="93"/>
      <c r="F669" s="215"/>
    </row>
    <row r="670" spans="2:6" ht="14.4" hidden="1">
      <c r="B670" s="93"/>
      <c r="C670" s="93"/>
      <c r="D670" s="93"/>
      <c r="E670" s="93"/>
      <c r="F670" s="215"/>
    </row>
    <row r="671" spans="2:6" ht="14.4" hidden="1">
      <c r="B671" s="93"/>
      <c r="C671" s="93"/>
      <c r="D671" s="93"/>
      <c r="E671" s="93"/>
      <c r="F671" s="215"/>
    </row>
    <row r="672" spans="2:6" ht="14.4" hidden="1">
      <c r="B672" s="93"/>
      <c r="C672" s="93"/>
      <c r="D672" s="93"/>
      <c r="E672" s="93"/>
      <c r="F672" s="215"/>
    </row>
    <row r="673" spans="2:6" ht="14.4" hidden="1">
      <c r="B673" s="93"/>
      <c r="C673" s="93"/>
      <c r="D673" s="93"/>
      <c r="E673" s="93"/>
      <c r="F673" s="215"/>
    </row>
    <row r="674" spans="2:6" ht="14.4" hidden="1">
      <c r="B674" s="93"/>
      <c r="C674" s="93"/>
      <c r="D674" s="93"/>
      <c r="E674" s="93"/>
      <c r="F674" s="215"/>
    </row>
    <row r="675" spans="2:6" ht="14.4" hidden="1">
      <c r="B675" s="93"/>
      <c r="C675" s="93"/>
      <c r="D675" s="93"/>
      <c r="E675" s="93"/>
      <c r="F675" s="215"/>
    </row>
    <row r="676" spans="2:6" ht="14.4" hidden="1">
      <c r="B676" s="93"/>
      <c r="C676" s="93"/>
      <c r="D676" s="93"/>
      <c r="E676" s="93"/>
      <c r="F676" s="215"/>
    </row>
    <row r="677" spans="2:6" ht="14.4" hidden="1">
      <c r="B677" s="93"/>
      <c r="C677" s="93"/>
      <c r="D677" s="93"/>
      <c r="E677" s="93"/>
      <c r="F677" s="215"/>
    </row>
    <row r="678" spans="2:6" ht="14.4" hidden="1">
      <c r="B678" s="93"/>
      <c r="C678" s="93"/>
      <c r="D678" s="93"/>
      <c r="E678" s="93"/>
      <c r="F678" s="215"/>
    </row>
    <row r="679" spans="2:6" ht="14.4" hidden="1">
      <c r="B679" s="93"/>
      <c r="C679" s="93"/>
      <c r="D679" s="93"/>
      <c r="E679" s="93"/>
      <c r="F679" s="215"/>
    </row>
    <row r="680" spans="2:6" ht="14.4" hidden="1">
      <c r="B680" s="93"/>
      <c r="C680" s="93"/>
      <c r="D680" s="93"/>
      <c r="E680" s="93"/>
      <c r="F680" s="215"/>
    </row>
    <row r="681" spans="2:6" ht="14.4" hidden="1">
      <c r="B681" s="93"/>
      <c r="C681" s="93"/>
      <c r="D681" s="93"/>
      <c r="E681" s="93"/>
      <c r="F681" s="215"/>
    </row>
    <row r="682" spans="2:6" ht="14.4" hidden="1">
      <c r="B682" s="93"/>
      <c r="C682" s="93"/>
      <c r="D682" s="93"/>
      <c r="E682" s="93"/>
      <c r="F682" s="215"/>
    </row>
    <row r="683" spans="2:6" ht="14.4" hidden="1">
      <c r="B683" s="93"/>
      <c r="C683" s="93"/>
      <c r="D683" s="93"/>
      <c r="E683" s="93"/>
      <c r="F683" s="215"/>
    </row>
    <row r="684" spans="2:6" ht="14.4" hidden="1">
      <c r="B684" s="93"/>
      <c r="C684" s="93"/>
      <c r="D684" s="93"/>
      <c r="E684" s="93"/>
      <c r="F684" s="215"/>
    </row>
    <row r="685" spans="2:6" ht="14.4" hidden="1">
      <c r="B685" s="93"/>
      <c r="C685" s="93"/>
      <c r="D685" s="93"/>
      <c r="E685" s="93"/>
      <c r="F685" s="215"/>
    </row>
    <row r="686" spans="2:6" ht="14.4" hidden="1">
      <c r="B686" s="93"/>
      <c r="C686" s="93"/>
      <c r="D686" s="93"/>
      <c r="E686" s="93"/>
      <c r="F686" s="215"/>
    </row>
    <row r="687" spans="2:6" ht="14.4" hidden="1">
      <c r="B687" s="93"/>
      <c r="C687" s="93"/>
      <c r="D687" s="93"/>
      <c r="E687" s="93"/>
      <c r="F687" s="215"/>
    </row>
    <row r="688" spans="2:6" ht="14.4" hidden="1">
      <c r="B688" s="93"/>
      <c r="C688" s="93"/>
      <c r="D688" s="93"/>
      <c r="E688" s="93"/>
      <c r="F688" s="215"/>
    </row>
    <row r="689" spans="2:6" ht="14.4" hidden="1">
      <c r="B689" s="93"/>
      <c r="C689" s="93"/>
      <c r="D689" s="93"/>
      <c r="E689" s="93"/>
      <c r="F689" s="215"/>
    </row>
    <row r="690" spans="2:6" ht="14.4" hidden="1">
      <c r="B690" s="93"/>
      <c r="C690" s="93"/>
      <c r="D690" s="93"/>
      <c r="E690" s="93"/>
      <c r="F690" s="215"/>
    </row>
    <row r="691" spans="2:6" ht="14.4" hidden="1">
      <c r="B691" s="93"/>
      <c r="C691" s="93"/>
      <c r="D691" s="93"/>
      <c r="E691" s="93"/>
      <c r="F691" s="215"/>
    </row>
    <row r="692" spans="2:6" ht="14.4" hidden="1">
      <c r="B692" s="93"/>
      <c r="C692" s="93"/>
      <c r="D692" s="93"/>
      <c r="E692" s="93"/>
      <c r="F692" s="215"/>
    </row>
    <row r="693" spans="2:6" ht="14.4" hidden="1">
      <c r="B693" s="93"/>
      <c r="C693" s="93"/>
      <c r="D693" s="93"/>
      <c r="E693" s="93"/>
      <c r="F693" s="215"/>
    </row>
    <row r="694" spans="2:6" ht="14.4" hidden="1">
      <c r="B694" s="93"/>
      <c r="C694" s="93"/>
      <c r="D694" s="93"/>
      <c r="E694" s="93"/>
      <c r="F694" s="215"/>
    </row>
    <row r="695" spans="2:6" ht="14.4" hidden="1">
      <c r="B695" s="93"/>
      <c r="C695" s="93"/>
      <c r="D695" s="93"/>
      <c r="E695" s="93"/>
      <c r="F695" s="215"/>
    </row>
    <row r="696" spans="2:6" ht="14.4" hidden="1">
      <c r="B696" s="93"/>
      <c r="C696" s="93"/>
      <c r="D696" s="93"/>
      <c r="E696" s="93"/>
      <c r="F696" s="215"/>
    </row>
    <row r="697" spans="2:6" ht="14.4" hidden="1">
      <c r="B697" s="93"/>
      <c r="C697" s="93"/>
      <c r="D697" s="93"/>
      <c r="E697" s="93"/>
      <c r="F697" s="215"/>
    </row>
    <row r="698" spans="2:6" ht="14.4" hidden="1">
      <c r="B698" s="93"/>
      <c r="C698" s="93"/>
      <c r="D698" s="93"/>
      <c r="E698" s="93"/>
      <c r="F698" s="215"/>
    </row>
    <row r="699" spans="2:6" ht="14.4" hidden="1">
      <c r="B699" s="93"/>
      <c r="C699" s="93"/>
      <c r="D699" s="93"/>
      <c r="E699" s="93"/>
      <c r="F699" s="215"/>
    </row>
    <row r="700" spans="2:6" ht="14.4" hidden="1">
      <c r="B700" s="93"/>
      <c r="C700" s="93"/>
      <c r="D700" s="93"/>
      <c r="E700" s="93"/>
      <c r="F700" s="215"/>
    </row>
    <row r="701" spans="2:6" ht="14.4" hidden="1">
      <c r="B701" s="93"/>
      <c r="C701" s="93"/>
      <c r="D701" s="93"/>
      <c r="E701" s="93"/>
      <c r="F701" s="215"/>
    </row>
    <row r="702" spans="2:6" ht="14.4" hidden="1">
      <c r="B702" s="93"/>
      <c r="C702" s="93"/>
      <c r="D702" s="93"/>
      <c r="E702" s="93"/>
      <c r="F702" s="215"/>
    </row>
    <row r="703" spans="2:6" ht="14.4" hidden="1">
      <c r="B703" s="93"/>
      <c r="C703" s="93"/>
      <c r="D703" s="93"/>
      <c r="E703" s="93"/>
      <c r="F703" s="215"/>
    </row>
    <row r="704" spans="2:6" ht="14.4" hidden="1">
      <c r="B704" s="93"/>
      <c r="C704" s="93"/>
      <c r="D704" s="93"/>
      <c r="E704" s="93"/>
      <c r="F704" s="215"/>
    </row>
    <row r="705" spans="2:6" ht="14.4" hidden="1">
      <c r="B705" s="93"/>
      <c r="C705" s="93"/>
      <c r="D705" s="93"/>
      <c r="E705" s="93"/>
      <c r="F705" s="215"/>
    </row>
    <row r="706" spans="2:6" ht="14.4" hidden="1">
      <c r="B706" s="93"/>
      <c r="C706" s="93"/>
      <c r="D706" s="93"/>
      <c r="E706" s="93"/>
      <c r="F706" s="215"/>
    </row>
    <row r="707" spans="2:6" ht="14.4" hidden="1">
      <c r="B707" s="93"/>
      <c r="C707" s="93"/>
      <c r="D707" s="93"/>
      <c r="E707" s="93"/>
      <c r="F707" s="215"/>
    </row>
    <row r="708" spans="2:6" ht="14.4" hidden="1">
      <c r="B708" s="93"/>
      <c r="C708" s="93"/>
      <c r="D708" s="93"/>
      <c r="E708" s="93"/>
      <c r="F708" s="215"/>
    </row>
    <row r="709" spans="2:6" ht="14.4" hidden="1">
      <c r="B709" s="93"/>
      <c r="C709" s="93"/>
      <c r="D709" s="93"/>
      <c r="E709" s="93"/>
      <c r="F709" s="215"/>
    </row>
    <row r="710" spans="2:6" ht="14.4" hidden="1">
      <c r="B710" s="93"/>
      <c r="C710" s="93"/>
      <c r="D710" s="93"/>
      <c r="E710" s="93"/>
      <c r="F710" s="215"/>
    </row>
    <row r="711" spans="2:6" ht="14.4" hidden="1">
      <c r="B711" s="93"/>
      <c r="C711" s="93"/>
      <c r="D711" s="93"/>
      <c r="E711" s="93"/>
      <c r="F711" s="215"/>
    </row>
    <row r="712" spans="2:6" ht="14.4" hidden="1">
      <c r="B712" s="93"/>
      <c r="C712" s="93"/>
      <c r="D712" s="93"/>
      <c r="E712" s="93"/>
      <c r="F712" s="215"/>
    </row>
    <row r="713" spans="2:6" ht="14.4" hidden="1">
      <c r="B713" s="93"/>
      <c r="C713" s="93"/>
      <c r="D713" s="93"/>
      <c r="E713" s="93"/>
      <c r="F713" s="215"/>
    </row>
    <row r="714" spans="2:6" ht="14.4" hidden="1">
      <c r="B714" s="93"/>
      <c r="C714" s="93"/>
      <c r="D714" s="93"/>
      <c r="E714" s="93"/>
      <c r="F714" s="215"/>
    </row>
    <row r="715" spans="2:6" ht="14.4" hidden="1">
      <c r="B715" s="93"/>
      <c r="C715" s="93"/>
      <c r="D715" s="93"/>
      <c r="E715" s="93"/>
      <c r="F715" s="215"/>
    </row>
    <row r="716" spans="2:6" ht="14.4" hidden="1">
      <c r="B716" s="93"/>
      <c r="C716" s="93"/>
      <c r="D716" s="93"/>
      <c r="E716" s="93"/>
      <c r="F716" s="215"/>
    </row>
    <row r="717" spans="2:6" ht="14.4" hidden="1">
      <c r="B717" s="93"/>
      <c r="C717" s="93"/>
      <c r="D717" s="93"/>
      <c r="E717" s="93"/>
      <c r="F717" s="215"/>
    </row>
    <row r="718" spans="2:6" ht="14.4" hidden="1">
      <c r="B718" s="93"/>
      <c r="C718" s="93"/>
      <c r="D718" s="93"/>
      <c r="E718" s="93"/>
      <c r="F718" s="215"/>
    </row>
    <row r="719" spans="2:6" ht="14.4" hidden="1">
      <c r="B719" s="93"/>
      <c r="C719" s="93"/>
      <c r="D719" s="93"/>
      <c r="E719" s="93"/>
      <c r="F719" s="215"/>
    </row>
    <row r="720" spans="2:6" ht="14.4" hidden="1">
      <c r="B720" s="93"/>
      <c r="C720" s="93"/>
      <c r="D720" s="93"/>
      <c r="E720" s="93"/>
      <c r="F720" s="215"/>
    </row>
    <row r="721" spans="2:6" ht="14.4" hidden="1">
      <c r="B721" s="93"/>
      <c r="C721" s="93"/>
      <c r="D721" s="93"/>
      <c r="E721" s="93"/>
      <c r="F721" s="215"/>
    </row>
    <row r="722" spans="2:6" ht="14.4" hidden="1">
      <c r="B722" s="93"/>
      <c r="C722" s="93"/>
      <c r="D722" s="93"/>
      <c r="E722" s="93"/>
      <c r="F722" s="215"/>
    </row>
    <row r="723" spans="2:6" ht="14.4" hidden="1">
      <c r="B723" s="93"/>
      <c r="C723" s="93"/>
      <c r="D723" s="93"/>
      <c r="E723" s="93"/>
      <c r="F723" s="215"/>
    </row>
    <row r="724" spans="2:6" ht="14.4" hidden="1">
      <c r="B724" s="93"/>
      <c r="C724" s="93"/>
      <c r="D724" s="93"/>
      <c r="E724" s="93"/>
      <c r="F724" s="215"/>
    </row>
    <row r="725" spans="2:6" ht="14.4" hidden="1">
      <c r="B725" s="93"/>
      <c r="C725" s="93"/>
      <c r="D725" s="93"/>
      <c r="E725" s="93"/>
      <c r="F725" s="215"/>
    </row>
    <row r="726" spans="2:6" ht="14.4" hidden="1">
      <c r="B726" s="93"/>
      <c r="C726" s="93"/>
      <c r="D726" s="93"/>
      <c r="E726" s="93"/>
      <c r="F726" s="215"/>
    </row>
    <row r="727" spans="2:6" ht="14.4" hidden="1">
      <c r="B727" s="93"/>
      <c r="C727" s="93"/>
      <c r="D727" s="93"/>
      <c r="E727" s="93"/>
      <c r="F727" s="215"/>
    </row>
    <row r="728" spans="2:6" ht="14.4" hidden="1">
      <c r="B728" s="93"/>
      <c r="C728" s="93"/>
      <c r="D728" s="93"/>
      <c r="E728" s="93"/>
      <c r="F728" s="215"/>
    </row>
    <row r="729" spans="2:6" ht="14.4" hidden="1">
      <c r="B729" s="93"/>
      <c r="C729" s="93"/>
      <c r="D729" s="93"/>
      <c r="E729" s="93"/>
      <c r="F729" s="215"/>
    </row>
    <row r="730" spans="2:6" ht="14.4" hidden="1">
      <c r="B730" s="93"/>
      <c r="C730" s="93"/>
      <c r="D730" s="93"/>
      <c r="E730" s="93"/>
      <c r="F730" s="215"/>
    </row>
    <row r="731" spans="2:6" ht="14.4" hidden="1">
      <c r="B731" s="93"/>
      <c r="C731" s="93"/>
      <c r="D731" s="93"/>
      <c r="E731" s="93"/>
      <c r="F731" s="215"/>
    </row>
    <row r="732" spans="2:6" ht="14.4" hidden="1">
      <c r="B732" s="93"/>
      <c r="C732" s="93"/>
      <c r="D732" s="93"/>
      <c r="E732" s="93"/>
      <c r="F732" s="215"/>
    </row>
    <row r="733" spans="2:6" ht="14.4" hidden="1">
      <c r="B733" s="93"/>
      <c r="C733" s="93"/>
      <c r="D733" s="93"/>
      <c r="E733" s="93"/>
      <c r="F733" s="215"/>
    </row>
    <row r="734" spans="2:6" ht="14.4" hidden="1">
      <c r="B734" s="93"/>
      <c r="C734" s="93"/>
      <c r="D734" s="93"/>
      <c r="E734" s="93"/>
      <c r="F734" s="215"/>
    </row>
    <row r="735" spans="2:6" ht="14.4" hidden="1">
      <c r="B735" s="93"/>
      <c r="C735" s="93"/>
      <c r="D735" s="93"/>
      <c r="E735" s="93"/>
      <c r="F735" s="215"/>
    </row>
    <row r="736" spans="2:6" ht="14.4" hidden="1">
      <c r="B736" s="93"/>
      <c r="C736" s="93"/>
      <c r="D736" s="93"/>
      <c r="E736" s="93"/>
      <c r="F736" s="215"/>
    </row>
    <row r="737" spans="2:6" ht="14.4" hidden="1">
      <c r="B737" s="93"/>
      <c r="C737" s="93"/>
      <c r="D737" s="93"/>
      <c r="E737" s="93"/>
      <c r="F737" s="215"/>
    </row>
    <row r="738" spans="2:6" ht="14.4" hidden="1">
      <c r="B738" s="93"/>
      <c r="C738" s="93"/>
      <c r="D738" s="93"/>
      <c r="E738" s="93"/>
      <c r="F738" s="215"/>
    </row>
    <row r="739" spans="2:6" ht="14.4" hidden="1">
      <c r="B739" s="93"/>
      <c r="C739" s="93"/>
      <c r="D739" s="93"/>
      <c r="E739" s="93"/>
      <c r="F739" s="215"/>
    </row>
    <row r="740" spans="2:6" ht="14.4" hidden="1">
      <c r="B740" s="93"/>
      <c r="C740" s="93"/>
      <c r="D740" s="93"/>
      <c r="E740" s="93"/>
      <c r="F740" s="215"/>
    </row>
    <row r="741" spans="2:6" ht="14.4" hidden="1">
      <c r="B741" s="93"/>
      <c r="C741" s="93"/>
      <c r="D741" s="93"/>
      <c r="E741" s="93"/>
      <c r="F741" s="215"/>
    </row>
    <row r="742" spans="2:6" ht="14.4" hidden="1">
      <c r="B742" s="93"/>
      <c r="C742" s="93"/>
      <c r="D742" s="93"/>
      <c r="E742" s="93"/>
      <c r="F742" s="215"/>
    </row>
    <row r="743" spans="2:6" ht="14.4" hidden="1">
      <c r="B743" s="93"/>
      <c r="C743" s="93"/>
      <c r="D743" s="93"/>
      <c r="E743" s="93"/>
      <c r="F743" s="215"/>
    </row>
    <row r="744" spans="2:6" ht="14.4" hidden="1">
      <c r="B744" s="93"/>
      <c r="C744" s="93"/>
      <c r="D744" s="93"/>
      <c r="E744" s="93"/>
      <c r="F744" s="215"/>
    </row>
    <row r="745" spans="2:6" ht="14.4" hidden="1">
      <c r="B745" s="93"/>
      <c r="C745" s="93"/>
      <c r="D745" s="93"/>
      <c r="E745" s="93"/>
      <c r="F745" s="215"/>
    </row>
    <row r="746" spans="2:6" ht="14.4" hidden="1">
      <c r="B746" s="93"/>
      <c r="C746" s="93"/>
      <c r="D746" s="93"/>
      <c r="E746" s="93"/>
      <c r="F746" s="215"/>
    </row>
    <row r="747" spans="2:6" ht="14.4" hidden="1">
      <c r="B747" s="93"/>
      <c r="C747" s="93"/>
      <c r="D747" s="93"/>
      <c r="E747" s="93"/>
      <c r="F747" s="215"/>
    </row>
    <row r="748" spans="2:6" ht="14.4" hidden="1">
      <c r="B748" s="93"/>
      <c r="C748" s="93"/>
      <c r="D748" s="93"/>
      <c r="E748" s="93"/>
      <c r="F748" s="215"/>
    </row>
    <row r="749" spans="2:6" ht="14.4" hidden="1">
      <c r="B749" s="93"/>
      <c r="C749" s="93"/>
      <c r="D749" s="93"/>
      <c r="E749" s="93"/>
      <c r="F749" s="215"/>
    </row>
    <row r="750" spans="2:6" ht="14.4" hidden="1">
      <c r="B750" s="93"/>
      <c r="C750" s="93"/>
      <c r="D750" s="93"/>
      <c r="E750" s="93"/>
      <c r="F750" s="215"/>
    </row>
    <row r="751" spans="2:6" ht="14.4" hidden="1">
      <c r="B751" s="93"/>
      <c r="C751" s="93"/>
      <c r="D751" s="93"/>
      <c r="E751" s="93"/>
      <c r="F751" s="215"/>
    </row>
    <row r="752" spans="2:6" ht="14.4" hidden="1">
      <c r="B752" s="93"/>
      <c r="C752" s="93"/>
      <c r="D752" s="93"/>
      <c r="E752" s="93"/>
      <c r="F752" s="215"/>
    </row>
    <row r="753" spans="2:6" ht="14.4" hidden="1">
      <c r="B753" s="93"/>
      <c r="C753" s="93"/>
      <c r="D753" s="93"/>
      <c r="E753" s="93"/>
      <c r="F753" s="215"/>
    </row>
    <row r="754" spans="2:6" ht="14.4" hidden="1">
      <c r="B754" s="93"/>
      <c r="C754" s="93"/>
      <c r="D754" s="93"/>
      <c r="E754" s="93"/>
      <c r="F754" s="215"/>
    </row>
    <row r="755" spans="2:6" ht="14.4" hidden="1">
      <c r="B755" s="93"/>
      <c r="C755" s="93"/>
      <c r="D755" s="93"/>
      <c r="E755" s="93"/>
      <c r="F755" s="215"/>
    </row>
    <row r="756" spans="2:6" ht="14.4" hidden="1">
      <c r="B756" s="93"/>
      <c r="C756" s="93"/>
      <c r="D756" s="93"/>
      <c r="E756" s="93"/>
      <c r="F756" s="215"/>
    </row>
    <row r="757" spans="2:6" ht="14.4" hidden="1">
      <c r="B757" s="93"/>
      <c r="C757" s="93"/>
      <c r="D757" s="93"/>
      <c r="E757" s="93"/>
      <c r="F757" s="215"/>
    </row>
    <row r="758" spans="2:6" ht="14.4" hidden="1">
      <c r="B758" s="93"/>
      <c r="C758" s="93"/>
      <c r="D758" s="93"/>
      <c r="E758" s="93"/>
      <c r="F758" s="215"/>
    </row>
    <row r="759" spans="2:6" ht="14.4" hidden="1">
      <c r="B759" s="93"/>
      <c r="C759" s="93"/>
      <c r="D759" s="93"/>
      <c r="E759" s="93"/>
      <c r="F759" s="215"/>
    </row>
    <row r="760" spans="2:6" ht="14.4" hidden="1">
      <c r="B760" s="93"/>
      <c r="C760" s="93"/>
      <c r="D760" s="93"/>
      <c r="E760" s="93"/>
      <c r="F760" s="215"/>
    </row>
    <row r="761" spans="2:6" ht="14.4" hidden="1">
      <c r="B761" s="93"/>
      <c r="C761" s="93"/>
      <c r="D761" s="93"/>
      <c r="E761" s="93"/>
      <c r="F761" s="215"/>
    </row>
    <row r="762" spans="2:6" ht="14.4" hidden="1">
      <c r="B762" s="93"/>
      <c r="C762" s="93"/>
      <c r="D762" s="93"/>
      <c r="E762" s="93"/>
      <c r="F762" s="215"/>
    </row>
    <row r="763" spans="2:6" ht="14.4" hidden="1">
      <c r="B763" s="93"/>
      <c r="C763" s="93"/>
      <c r="D763" s="93"/>
      <c r="E763" s="93"/>
      <c r="F763" s="215"/>
    </row>
    <row r="764" spans="2:6" ht="14.4" hidden="1">
      <c r="B764" s="93"/>
      <c r="C764" s="93"/>
      <c r="D764" s="93"/>
      <c r="E764" s="93"/>
      <c r="F764" s="215"/>
    </row>
    <row r="765" spans="2:6" ht="14.4" hidden="1">
      <c r="B765" s="93"/>
      <c r="C765" s="93"/>
      <c r="D765" s="93"/>
      <c r="E765" s="93"/>
      <c r="F765" s="215"/>
    </row>
    <row r="766" spans="2:6" ht="14.4" hidden="1">
      <c r="B766" s="93"/>
      <c r="C766" s="93"/>
      <c r="D766" s="93"/>
      <c r="E766" s="93"/>
      <c r="F766" s="215"/>
    </row>
    <row r="767" spans="2:6" ht="14.4" hidden="1">
      <c r="B767" s="93"/>
      <c r="C767" s="93"/>
      <c r="D767" s="93"/>
      <c r="E767" s="93"/>
      <c r="F767" s="215"/>
    </row>
    <row r="768" spans="2:6" ht="14.4" hidden="1">
      <c r="B768" s="93"/>
      <c r="C768" s="93"/>
      <c r="D768" s="93"/>
      <c r="E768" s="93"/>
      <c r="F768" s="215"/>
    </row>
    <row r="769" spans="2:6" ht="14.4" hidden="1">
      <c r="B769" s="93"/>
      <c r="C769" s="93"/>
      <c r="D769" s="93"/>
      <c r="E769" s="93"/>
      <c r="F769" s="215"/>
    </row>
    <row r="770" spans="2:6" ht="14.4" hidden="1">
      <c r="B770" s="93"/>
      <c r="C770" s="93"/>
      <c r="D770" s="93"/>
      <c r="E770" s="93"/>
      <c r="F770" s="215"/>
    </row>
    <row r="771" spans="2:6" ht="14.4" hidden="1">
      <c r="B771" s="93"/>
      <c r="C771" s="93"/>
      <c r="D771" s="93"/>
      <c r="E771" s="93"/>
      <c r="F771" s="215"/>
    </row>
    <row r="772" spans="2:6" ht="14.4" hidden="1">
      <c r="B772" s="93"/>
      <c r="C772" s="93"/>
      <c r="D772" s="93"/>
      <c r="E772" s="93"/>
      <c r="F772" s="215"/>
    </row>
    <row r="773" spans="2:6" ht="14.4" hidden="1">
      <c r="B773" s="93"/>
      <c r="C773" s="93"/>
      <c r="D773" s="93"/>
      <c r="E773" s="93"/>
      <c r="F773" s="215"/>
    </row>
    <row r="774" spans="2:6" ht="14.4" hidden="1">
      <c r="B774" s="93"/>
      <c r="C774" s="93"/>
      <c r="D774" s="93"/>
      <c r="E774" s="93"/>
      <c r="F774" s="215"/>
    </row>
    <row r="775" spans="2:6" ht="14.4" hidden="1">
      <c r="B775" s="93"/>
      <c r="C775" s="93"/>
      <c r="D775" s="93"/>
      <c r="E775" s="93"/>
      <c r="F775" s="215"/>
    </row>
    <row r="776" spans="2:6" ht="14.4" hidden="1">
      <c r="B776" s="93"/>
      <c r="C776" s="93"/>
      <c r="D776" s="93"/>
      <c r="E776" s="93"/>
      <c r="F776" s="215"/>
    </row>
    <row r="777" spans="2:6" ht="14.4" hidden="1">
      <c r="B777" s="93"/>
      <c r="C777" s="93"/>
      <c r="D777" s="93"/>
      <c r="E777" s="93"/>
      <c r="F777" s="215"/>
    </row>
    <row r="778" spans="2:6" ht="14.4" hidden="1">
      <c r="B778" s="93"/>
      <c r="C778" s="93"/>
      <c r="D778" s="93"/>
      <c r="E778" s="93"/>
      <c r="F778" s="215"/>
    </row>
    <row r="779" spans="2:6" ht="14.4" hidden="1">
      <c r="B779" s="93"/>
      <c r="C779" s="93"/>
      <c r="D779" s="93"/>
      <c r="E779" s="93"/>
      <c r="F779" s="215"/>
    </row>
    <row r="780" spans="2:6" ht="14.4" hidden="1">
      <c r="B780" s="93"/>
      <c r="C780" s="93"/>
      <c r="D780" s="93"/>
      <c r="E780" s="93"/>
      <c r="F780" s="215"/>
    </row>
    <row r="781" spans="2:6" ht="14.4" hidden="1">
      <c r="B781" s="93"/>
      <c r="C781" s="93"/>
      <c r="D781" s="93"/>
      <c r="E781" s="93"/>
      <c r="F781" s="215"/>
    </row>
    <row r="782" spans="2:6" ht="14.4" hidden="1">
      <c r="B782" s="93"/>
      <c r="C782" s="93"/>
      <c r="D782" s="93"/>
      <c r="E782" s="93"/>
      <c r="F782" s="215"/>
    </row>
    <row r="783" spans="2:6" ht="14.4" hidden="1">
      <c r="B783" s="93"/>
      <c r="C783" s="93"/>
      <c r="D783" s="93"/>
      <c r="E783" s="93"/>
      <c r="F783" s="215"/>
    </row>
    <row r="784" spans="2:6" ht="14.4" hidden="1">
      <c r="B784" s="93"/>
      <c r="C784" s="93"/>
      <c r="D784" s="93"/>
      <c r="E784" s="93"/>
      <c r="F784" s="215"/>
    </row>
    <row r="785" spans="2:6" ht="14.4" hidden="1">
      <c r="B785" s="93"/>
      <c r="C785" s="93"/>
      <c r="D785" s="93"/>
      <c r="E785" s="93"/>
      <c r="F785" s="215"/>
    </row>
    <row r="786" spans="2:6" ht="14.4" hidden="1">
      <c r="B786" s="93"/>
      <c r="C786" s="93"/>
      <c r="D786" s="93"/>
      <c r="E786" s="93"/>
      <c r="F786" s="215"/>
    </row>
    <row r="787" spans="2:6" ht="14.4" hidden="1">
      <c r="B787" s="93"/>
      <c r="C787" s="93"/>
      <c r="D787" s="93"/>
      <c r="E787" s="93"/>
      <c r="F787" s="215"/>
    </row>
    <row r="788" spans="2:6" ht="14.4" hidden="1">
      <c r="B788" s="93"/>
      <c r="C788" s="93"/>
      <c r="D788" s="93"/>
      <c r="E788" s="93"/>
      <c r="F788" s="215"/>
    </row>
    <row r="789" spans="2:6" ht="14.4" hidden="1">
      <c r="B789" s="93"/>
      <c r="C789" s="93"/>
      <c r="D789" s="93"/>
      <c r="E789" s="93"/>
      <c r="F789" s="215"/>
    </row>
    <row r="790" spans="2:6" ht="14.4" hidden="1">
      <c r="B790" s="93"/>
      <c r="C790" s="93"/>
      <c r="D790" s="93"/>
      <c r="E790" s="93"/>
      <c r="F790" s="215"/>
    </row>
    <row r="791" spans="2:6" ht="14.4" hidden="1">
      <c r="B791" s="93"/>
      <c r="C791" s="93"/>
      <c r="D791" s="93"/>
      <c r="E791" s="93"/>
      <c r="F791" s="215"/>
    </row>
    <row r="792" spans="2:6" ht="14.4" hidden="1">
      <c r="B792" s="93"/>
      <c r="C792" s="93"/>
      <c r="D792" s="93"/>
      <c r="E792" s="93"/>
      <c r="F792" s="215"/>
    </row>
    <row r="793" spans="2:6" ht="14.4" hidden="1">
      <c r="B793" s="93"/>
      <c r="C793" s="93"/>
      <c r="D793" s="93"/>
      <c r="E793" s="93"/>
      <c r="F793" s="215"/>
    </row>
    <row r="794" spans="2:6" ht="14.4" hidden="1">
      <c r="B794" s="93"/>
      <c r="C794" s="93"/>
      <c r="D794" s="93"/>
      <c r="E794" s="93"/>
      <c r="F794" s="215"/>
    </row>
    <row r="795" spans="2:6" ht="14.4" hidden="1">
      <c r="B795" s="93"/>
      <c r="C795" s="93"/>
      <c r="D795" s="93"/>
      <c r="E795" s="93"/>
      <c r="F795" s="215"/>
    </row>
    <row r="796" spans="2:6" ht="14.4" hidden="1">
      <c r="B796" s="93"/>
      <c r="C796" s="93"/>
      <c r="D796" s="93"/>
      <c r="E796" s="93"/>
      <c r="F796" s="215"/>
    </row>
    <row r="797" spans="2:6" ht="14.4" hidden="1">
      <c r="B797" s="93"/>
      <c r="C797" s="93"/>
      <c r="D797" s="93"/>
      <c r="E797" s="93"/>
      <c r="F797" s="215"/>
    </row>
    <row r="798" spans="2:6" ht="14.4" hidden="1">
      <c r="B798" s="93"/>
      <c r="C798" s="93"/>
      <c r="D798" s="93"/>
      <c r="E798" s="93"/>
      <c r="F798" s="215"/>
    </row>
    <row r="799" spans="2:6" ht="14.4" hidden="1">
      <c r="B799" s="93"/>
      <c r="C799" s="93"/>
      <c r="D799" s="93"/>
      <c r="E799" s="93"/>
      <c r="F799" s="215"/>
    </row>
    <row r="800" spans="2:6" ht="14.4" hidden="1">
      <c r="B800" s="93"/>
      <c r="C800" s="93"/>
      <c r="D800" s="93"/>
      <c r="E800" s="93"/>
      <c r="F800" s="215"/>
    </row>
    <row r="801" spans="2:6" ht="14.4" hidden="1">
      <c r="B801" s="93"/>
      <c r="C801" s="93"/>
      <c r="D801" s="93"/>
      <c r="E801" s="93"/>
      <c r="F801" s="215"/>
    </row>
    <row r="802" spans="2:6" ht="14.4" hidden="1">
      <c r="B802" s="93"/>
      <c r="C802" s="93"/>
      <c r="D802" s="93"/>
      <c r="E802" s="93"/>
      <c r="F802" s="215"/>
    </row>
    <row r="803" spans="2:6" ht="14.4" hidden="1">
      <c r="B803" s="93"/>
      <c r="C803" s="93"/>
      <c r="D803" s="93"/>
      <c r="E803" s="93"/>
      <c r="F803" s="215"/>
    </row>
    <row r="804" spans="2:6" ht="14.4" hidden="1">
      <c r="B804" s="93"/>
      <c r="C804" s="93"/>
      <c r="D804" s="93"/>
      <c r="E804" s="93"/>
      <c r="F804" s="215"/>
    </row>
    <row r="805" spans="2:6" ht="14.4" hidden="1">
      <c r="B805" s="93"/>
      <c r="C805" s="93"/>
      <c r="D805" s="93"/>
      <c r="E805" s="93"/>
      <c r="F805" s="215"/>
    </row>
    <row r="806" spans="2:6" ht="14.4" hidden="1">
      <c r="B806" s="93"/>
      <c r="C806" s="93"/>
      <c r="D806" s="93"/>
      <c r="E806" s="93"/>
      <c r="F806" s="215"/>
    </row>
    <row r="807" spans="2:6" ht="14.4" hidden="1">
      <c r="B807" s="93"/>
      <c r="C807" s="93"/>
      <c r="D807" s="93"/>
      <c r="E807" s="93"/>
      <c r="F807" s="215"/>
    </row>
    <row r="808" spans="2:6" ht="14.4" hidden="1">
      <c r="B808" s="93"/>
      <c r="C808" s="93"/>
      <c r="D808" s="93"/>
      <c r="E808" s="93"/>
      <c r="F808" s="215"/>
    </row>
    <row r="809" spans="2:6" ht="14.4" hidden="1">
      <c r="B809" s="93"/>
      <c r="C809" s="93"/>
      <c r="D809" s="93"/>
      <c r="E809" s="93"/>
      <c r="F809" s="215"/>
    </row>
    <row r="810" spans="2:6" ht="14.4" hidden="1">
      <c r="B810" s="93"/>
      <c r="C810" s="93"/>
      <c r="D810" s="93"/>
      <c r="E810" s="93"/>
      <c r="F810" s="215"/>
    </row>
    <row r="811" spans="2:6" ht="14.4" hidden="1">
      <c r="B811" s="93"/>
      <c r="C811" s="93"/>
      <c r="D811" s="93"/>
      <c r="E811" s="93"/>
      <c r="F811" s="215"/>
    </row>
    <row r="812" spans="2:6" ht="14.4" hidden="1">
      <c r="B812" s="93"/>
      <c r="C812" s="93"/>
      <c r="D812" s="93"/>
      <c r="E812" s="93"/>
      <c r="F812" s="215"/>
    </row>
    <row r="813" spans="2:6" ht="14.4" hidden="1">
      <c r="B813" s="93"/>
      <c r="C813" s="93"/>
      <c r="D813" s="93"/>
      <c r="E813" s="93"/>
      <c r="F813" s="215"/>
    </row>
    <row r="814" spans="2:6" ht="14.4" hidden="1">
      <c r="B814" s="93"/>
      <c r="C814" s="93"/>
      <c r="D814" s="93"/>
      <c r="E814" s="93"/>
      <c r="F814" s="215"/>
    </row>
    <row r="815" spans="2:6" ht="14.4" hidden="1">
      <c r="B815" s="93"/>
      <c r="C815" s="93"/>
      <c r="D815" s="93"/>
      <c r="E815" s="93"/>
      <c r="F815" s="215"/>
    </row>
    <row r="816" spans="2:6" ht="14.4" hidden="1">
      <c r="B816" s="93"/>
      <c r="C816" s="93"/>
      <c r="D816" s="93"/>
      <c r="E816" s="93"/>
      <c r="F816" s="215"/>
    </row>
    <row r="817" spans="2:6" ht="14.4" hidden="1">
      <c r="B817" s="93"/>
      <c r="C817" s="93"/>
      <c r="D817" s="93"/>
      <c r="E817" s="93"/>
      <c r="F817" s="215"/>
    </row>
    <row r="818" spans="2:6" ht="14.4" hidden="1">
      <c r="B818" s="93"/>
      <c r="C818" s="93"/>
      <c r="D818" s="93"/>
      <c r="E818" s="93"/>
      <c r="F818" s="215"/>
    </row>
    <row r="819" spans="2:6" ht="14.4" hidden="1">
      <c r="B819" s="93"/>
      <c r="C819" s="93"/>
      <c r="D819" s="93"/>
      <c r="E819" s="93"/>
      <c r="F819" s="215"/>
    </row>
    <row r="820" spans="2:6" ht="14.4" hidden="1">
      <c r="B820" s="93"/>
      <c r="C820" s="93"/>
      <c r="D820" s="93"/>
      <c r="E820" s="93"/>
      <c r="F820" s="215"/>
    </row>
    <row r="821" spans="2:6" ht="14.4" hidden="1">
      <c r="B821" s="93"/>
      <c r="C821" s="93"/>
      <c r="D821" s="93"/>
      <c r="E821" s="93"/>
      <c r="F821" s="215"/>
    </row>
    <row r="822" spans="2:6" ht="14.4" hidden="1">
      <c r="B822" s="93"/>
      <c r="C822" s="93"/>
      <c r="D822" s="93"/>
      <c r="E822" s="93"/>
      <c r="F822" s="215"/>
    </row>
    <row r="823" spans="2:6" ht="14.4" hidden="1">
      <c r="B823" s="93"/>
      <c r="C823" s="93"/>
      <c r="D823" s="93"/>
      <c r="E823" s="93"/>
      <c r="F823" s="215"/>
    </row>
    <row r="824" spans="2:6" ht="14.4" hidden="1">
      <c r="B824" s="93"/>
      <c r="C824" s="93"/>
      <c r="D824" s="93"/>
      <c r="E824" s="93"/>
      <c r="F824" s="215"/>
    </row>
    <row r="825" spans="2:6" ht="14.4" hidden="1">
      <c r="B825" s="93"/>
      <c r="C825" s="93"/>
      <c r="D825" s="93"/>
      <c r="E825" s="93"/>
      <c r="F825" s="215"/>
    </row>
    <row r="826" spans="2:6" ht="14.4" hidden="1">
      <c r="B826" s="93"/>
      <c r="C826" s="93"/>
      <c r="D826" s="93"/>
      <c r="E826" s="93"/>
      <c r="F826" s="215"/>
    </row>
    <row r="827" spans="2:6" ht="14.4" hidden="1">
      <c r="B827" s="93"/>
      <c r="C827" s="93"/>
      <c r="D827" s="93"/>
      <c r="E827" s="93"/>
      <c r="F827" s="215"/>
    </row>
    <row r="828" spans="2:6" ht="14.4" hidden="1">
      <c r="B828" s="93"/>
      <c r="C828" s="93"/>
      <c r="D828" s="93"/>
      <c r="E828" s="93"/>
      <c r="F828" s="215"/>
    </row>
    <row r="829" spans="2:6" ht="14.4" hidden="1">
      <c r="B829" s="93"/>
      <c r="C829" s="93"/>
      <c r="D829" s="93"/>
      <c r="E829" s="93"/>
      <c r="F829" s="215"/>
    </row>
    <row r="830" spans="2:6" ht="14.4" hidden="1">
      <c r="B830" s="93"/>
      <c r="C830" s="93"/>
      <c r="D830" s="93"/>
      <c r="E830" s="93"/>
      <c r="F830" s="215"/>
    </row>
    <row r="831" spans="2:6" ht="14.4" hidden="1">
      <c r="B831" s="93"/>
      <c r="C831" s="93"/>
      <c r="D831" s="93"/>
      <c r="E831" s="93"/>
      <c r="F831" s="215"/>
    </row>
    <row r="832" spans="2:6" ht="14.4" hidden="1">
      <c r="B832" s="93"/>
      <c r="C832" s="93"/>
      <c r="D832" s="93"/>
      <c r="E832" s="93"/>
      <c r="F832" s="215"/>
    </row>
    <row r="833" spans="2:6" ht="14.4" hidden="1">
      <c r="B833" s="93"/>
      <c r="C833" s="93"/>
      <c r="D833" s="93"/>
      <c r="E833" s="93"/>
      <c r="F833" s="215"/>
    </row>
    <row r="834" spans="2:6" ht="14.4" hidden="1">
      <c r="B834" s="93"/>
      <c r="C834" s="93"/>
      <c r="D834" s="93"/>
      <c r="E834" s="93"/>
      <c r="F834" s="215"/>
    </row>
    <row r="835" spans="2:6" ht="14.4" hidden="1">
      <c r="B835" s="93"/>
      <c r="C835" s="93"/>
      <c r="D835" s="93"/>
      <c r="E835" s="93"/>
      <c r="F835" s="215"/>
    </row>
    <row r="836" spans="2:6" ht="14.4" hidden="1">
      <c r="B836" s="93"/>
      <c r="C836" s="93"/>
      <c r="D836" s="93"/>
      <c r="E836" s="93"/>
      <c r="F836" s="215"/>
    </row>
    <row r="837" spans="2:6" ht="14.4" hidden="1">
      <c r="B837" s="93"/>
      <c r="C837" s="93"/>
      <c r="D837" s="93"/>
      <c r="E837" s="93"/>
      <c r="F837" s="215"/>
    </row>
    <row r="838" spans="2:6" ht="14.4" hidden="1">
      <c r="B838" s="93"/>
      <c r="C838" s="93"/>
      <c r="D838" s="93"/>
      <c r="E838" s="93"/>
      <c r="F838" s="215"/>
    </row>
    <row r="839" spans="2:6" ht="14.4" hidden="1">
      <c r="B839" s="93"/>
      <c r="C839" s="93"/>
      <c r="D839" s="93"/>
      <c r="E839" s="93"/>
      <c r="F839" s="215"/>
    </row>
    <row r="840" spans="2:6" ht="14.4" hidden="1">
      <c r="B840" s="93"/>
      <c r="C840" s="93"/>
      <c r="D840" s="93"/>
      <c r="E840" s="93"/>
      <c r="F840" s="215"/>
    </row>
    <row r="841" spans="2:6" ht="14.4" hidden="1">
      <c r="B841" s="93"/>
      <c r="C841" s="93"/>
      <c r="D841" s="93"/>
      <c r="E841" s="93"/>
      <c r="F841" s="215"/>
    </row>
    <row r="842" spans="2:6" ht="14.4" hidden="1">
      <c r="B842" s="93"/>
      <c r="C842" s="93"/>
      <c r="D842" s="93"/>
      <c r="E842" s="93"/>
      <c r="F842" s="215"/>
    </row>
    <row r="843" spans="2:6" ht="14.4" hidden="1">
      <c r="B843" s="93"/>
      <c r="C843" s="93"/>
      <c r="D843" s="93"/>
      <c r="E843" s="93"/>
      <c r="F843" s="215"/>
    </row>
    <row r="844" spans="2:6" ht="14.4" hidden="1">
      <c r="B844" s="93"/>
      <c r="C844" s="93"/>
      <c r="D844" s="93"/>
      <c r="E844" s="93"/>
      <c r="F844" s="215"/>
    </row>
    <row r="845" spans="2:6" ht="14.4" hidden="1">
      <c r="B845" s="93"/>
      <c r="C845" s="93"/>
      <c r="D845" s="93"/>
      <c r="E845" s="93"/>
      <c r="F845" s="215"/>
    </row>
    <row r="846" spans="2:6" ht="14.4" hidden="1">
      <c r="B846" s="93"/>
      <c r="C846" s="93"/>
      <c r="D846" s="93"/>
      <c r="E846" s="93"/>
      <c r="F846" s="215"/>
    </row>
    <row r="847" spans="2:6" ht="14.4" hidden="1">
      <c r="B847" s="93"/>
      <c r="C847" s="93"/>
      <c r="D847" s="93"/>
      <c r="E847" s="93"/>
      <c r="F847" s="215"/>
    </row>
    <row r="848" spans="2:6" ht="14.4" hidden="1">
      <c r="B848" s="93"/>
      <c r="C848" s="93"/>
      <c r="D848" s="93"/>
      <c r="E848" s="93"/>
      <c r="F848" s="215"/>
    </row>
    <row r="849" spans="2:6" ht="14.4" hidden="1">
      <c r="B849" s="93"/>
      <c r="C849" s="93"/>
      <c r="D849" s="93"/>
      <c r="E849" s="93"/>
      <c r="F849" s="215"/>
    </row>
    <row r="850" spans="2:6" ht="14.4" hidden="1">
      <c r="B850" s="93"/>
      <c r="C850" s="93"/>
      <c r="D850" s="93"/>
      <c r="E850" s="93"/>
      <c r="F850" s="215"/>
    </row>
    <row r="851" spans="2:6" ht="14.4" hidden="1">
      <c r="B851" s="93"/>
      <c r="C851" s="93"/>
      <c r="D851" s="93"/>
      <c r="E851" s="93"/>
      <c r="F851" s="215"/>
    </row>
    <row r="852" spans="2:6" ht="14.4" hidden="1">
      <c r="B852" s="93"/>
      <c r="C852" s="93"/>
      <c r="D852" s="93"/>
      <c r="E852" s="93"/>
      <c r="F852" s="215"/>
    </row>
    <row r="853" spans="2:6" ht="14.4" hidden="1">
      <c r="B853" s="93"/>
      <c r="C853" s="93"/>
      <c r="D853" s="93"/>
      <c r="E853" s="93"/>
      <c r="F853" s="215"/>
    </row>
    <row r="854" spans="2:6" ht="14.4" hidden="1">
      <c r="B854" s="93"/>
      <c r="C854" s="93"/>
      <c r="D854" s="93"/>
      <c r="E854" s="93"/>
      <c r="F854" s="215"/>
    </row>
    <row r="855" spans="2:6" ht="14.4" hidden="1">
      <c r="B855" s="93"/>
      <c r="C855" s="93"/>
      <c r="D855" s="93"/>
      <c r="E855" s="93"/>
      <c r="F855" s="215"/>
    </row>
    <row r="856" spans="2:6" ht="14.4" hidden="1">
      <c r="B856" s="93"/>
      <c r="C856" s="93"/>
      <c r="D856" s="93"/>
      <c r="E856" s="93"/>
      <c r="F856" s="215"/>
    </row>
    <row r="857" spans="2:6" ht="14.4" hidden="1">
      <c r="B857" s="93"/>
      <c r="C857" s="93"/>
      <c r="D857" s="93"/>
      <c r="E857" s="93"/>
      <c r="F857" s="215"/>
    </row>
    <row r="858" spans="2:6" ht="14.4" hidden="1">
      <c r="B858" s="93"/>
      <c r="C858" s="93"/>
      <c r="D858" s="93"/>
      <c r="E858" s="93"/>
      <c r="F858" s="215"/>
    </row>
    <row r="859" spans="2:6" ht="14.4" hidden="1">
      <c r="B859" s="93"/>
      <c r="C859" s="93"/>
      <c r="D859" s="93"/>
      <c r="E859" s="93"/>
      <c r="F859" s="215"/>
    </row>
    <row r="860" spans="2:6" ht="14.4" hidden="1">
      <c r="B860" s="93"/>
      <c r="C860" s="93"/>
      <c r="D860" s="93"/>
      <c r="E860" s="93"/>
      <c r="F860" s="215"/>
    </row>
    <row r="861" spans="2:6" ht="14.4" hidden="1">
      <c r="B861" s="93"/>
      <c r="C861" s="93"/>
      <c r="D861" s="93"/>
      <c r="E861" s="93"/>
      <c r="F861" s="215"/>
    </row>
    <row r="862" spans="2:6" ht="14.4" hidden="1">
      <c r="B862" s="93"/>
      <c r="C862" s="93"/>
      <c r="D862" s="93"/>
      <c r="E862" s="93"/>
      <c r="F862" s="215"/>
    </row>
    <row r="863" spans="2:6" ht="14.4" hidden="1">
      <c r="B863" s="93"/>
      <c r="C863" s="93"/>
      <c r="D863" s="93"/>
      <c r="E863" s="93"/>
      <c r="F863" s="215"/>
    </row>
    <row r="864" spans="2:6" ht="14.4" hidden="1">
      <c r="B864" s="93"/>
      <c r="C864" s="93"/>
      <c r="D864" s="93"/>
      <c r="E864" s="93"/>
      <c r="F864" s="215"/>
    </row>
    <row r="865" spans="2:6" ht="14.4" hidden="1">
      <c r="B865" s="93"/>
      <c r="C865" s="93"/>
      <c r="D865" s="93"/>
      <c r="E865" s="93"/>
      <c r="F865" s="215"/>
    </row>
    <row r="866" spans="2:6" ht="14.4" hidden="1">
      <c r="B866" s="93"/>
      <c r="C866" s="93"/>
      <c r="D866" s="93"/>
      <c r="E866" s="93"/>
      <c r="F866" s="215"/>
    </row>
    <row r="867" spans="2:6" ht="14.4" hidden="1">
      <c r="B867" s="93"/>
      <c r="C867" s="93"/>
      <c r="D867" s="93"/>
      <c r="E867" s="93"/>
      <c r="F867" s="215"/>
    </row>
    <row r="868" spans="2:6" ht="14.4" hidden="1">
      <c r="B868" s="93"/>
      <c r="C868" s="93"/>
      <c r="D868" s="93"/>
      <c r="E868" s="93"/>
      <c r="F868" s="215"/>
    </row>
    <row r="869" spans="2:6" ht="14.4" hidden="1">
      <c r="B869" s="93"/>
      <c r="C869" s="93"/>
      <c r="D869" s="93"/>
      <c r="E869" s="93"/>
      <c r="F869" s="215"/>
    </row>
    <row r="870" spans="2:6" ht="14.4" hidden="1">
      <c r="B870" s="93"/>
      <c r="C870" s="93"/>
      <c r="D870" s="93"/>
      <c r="E870" s="93"/>
      <c r="F870" s="215"/>
    </row>
    <row r="871" spans="2:6" ht="14.4" hidden="1">
      <c r="B871" s="93"/>
      <c r="C871" s="93"/>
      <c r="D871" s="93"/>
      <c r="E871" s="93"/>
      <c r="F871" s="215"/>
    </row>
    <row r="872" spans="2:6" ht="14.4" hidden="1">
      <c r="B872" s="93"/>
      <c r="C872" s="93"/>
      <c r="D872" s="93"/>
      <c r="E872" s="93"/>
      <c r="F872" s="215"/>
    </row>
    <row r="873" spans="2:6" ht="14.4" hidden="1">
      <c r="B873" s="93"/>
      <c r="C873" s="93"/>
      <c r="D873" s="93"/>
      <c r="E873" s="93"/>
      <c r="F873" s="215"/>
    </row>
    <row r="874" spans="2:6" ht="14.4" hidden="1">
      <c r="B874" s="93"/>
      <c r="C874" s="93"/>
      <c r="D874" s="93"/>
      <c r="E874" s="93"/>
      <c r="F874" s="215"/>
    </row>
    <row r="875" spans="2:6" ht="14.4" hidden="1">
      <c r="B875" s="93"/>
      <c r="C875" s="93"/>
      <c r="D875" s="93"/>
      <c r="E875" s="93"/>
      <c r="F875" s="215"/>
    </row>
    <row r="876" spans="2:6" ht="14.4" hidden="1">
      <c r="B876" s="93"/>
      <c r="C876" s="93"/>
      <c r="D876" s="93"/>
      <c r="E876" s="93"/>
      <c r="F876" s="215"/>
    </row>
    <row r="877" spans="2:6" ht="14.4" hidden="1">
      <c r="B877" s="93"/>
      <c r="C877" s="93"/>
      <c r="D877" s="93"/>
      <c r="E877" s="93"/>
      <c r="F877" s="215"/>
    </row>
    <row r="878" spans="2:6" ht="14.4" hidden="1">
      <c r="B878" s="93"/>
      <c r="C878" s="93"/>
      <c r="D878" s="93"/>
      <c r="E878" s="93"/>
      <c r="F878" s="215"/>
    </row>
    <row r="879" spans="2:6" ht="14.4" hidden="1">
      <c r="B879" s="93"/>
      <c r="C879" s="93"/>
      <c r="D879" s="93"/>
      <c r="E879" s="93"/>
      <c r="F879" s="215"/>
    </row>
    <row r="880" spans="2:6" ht="14.4" hidden="1">
      <c r="B880" s="93"/>
      <c r="C880" s="93"/>
      <c r="D880" s="93"/>
      <c r="E880" s="93"/>
      <c r="F880" s="215"/>
    </row>
    <row r="881" spans="2:6" ht="14.4" hidden="1">
      <c r="B881" s="93"/>
      <c r="C881" s="93"/>
      <c r="D881" s="93"/>
      <c r="E881" s="93"/>
      <c r="F881" s="215"/>
    </row>
    <row r="882" spans="2:6" ht="14.4" hidden="1">
      <c r="B882" s="93"/>
      <c r="C882" s="93"/>
      <c r="D882" s="93"/>
      <c r="E882" s="93"/>
      <c r="F882" s="215"/>
    </row>
    <row r="883" spans="2:6" ht="14.4" hidden="1">
      <c r="B883" s="93"/>
      <c r="C883" s="93"/>
      <c r="D883" s="93"/>
      <c r="E883" s="93"/>
      <c r="F883" s="215"/>
    </row>
    <row r="884" spans="2:6" ht="14.4" hidden="1">
      <c r="B884" s="93"/>
      <c r="C884" s="93"/>
      <c r="D884" s="93"/>
      <c r="E884" s="93"/>
      <c r="F884" s="215"/>
    </row>
    <row r="885" spans="2:6" ht="14.4" hidden="1">
      <c r="B885" s="93"/>
      <c r="C885" s="93"/>
      <c r="D885" s="93"/>
      <c r="E885" s="93"/>
      <c r="F885" s="215"/>
    </row>
    <row r="886" spans="2:6" ht="14.4" hidden="1">
      <c r="B886" s="93"/>
      <c r="C886" s="93"/>
      <c r="D886" s="93"/>
      <c r="E886" s="93"/>
      <c r="F886" s="215"/>
    </row>
    <row r="887" spans="2:6" ht="14.4" hidden="1">
      <c r="B887" s="93"/>
      <c r="C887" s="93"/>
      <c r="D887" s="93"/>
      <c r="E887" s="93"/>
      <c r="F887" s="215"/>
    </row>
    <row r="888" spans="2:6" ht="14.4" hidden="1">
      <c r="B888" s="93"/>
      <c r="C888" s="93"/>
      <c r="D888" s="93"/>
      <c r="E888" s="93"/>
      <c r="F888" s="215"/>
    </row>
    <row r="889" spans="2:6" ht="14.4" hidden="1">
      <c r="B889" s="93"/>
      <c r="C889" s="93"/>
      <c r="D889" s="93"/>
      <c r="E889" s="93"/>
      <c r="F889" s="215"/>
    </row>
    <row r="890" spans="2:6" ht="14.4" hidden="1">
      <c r="B890" s="93"/>
      <c r="C890" s="93"/>
      <c r="D890" s="93"/>
      <c r="E890" s="93"/>
      <c r="F890" s="215"/>
    </row>
    <row r="891" spans="2:6" ht="14.4" hidden="1">
      <c r="B891" s="93"/>
      <c r="C891" s="93"/>
      <c r="D891" s="93"/>
      <c r="E891" s="93"/>
      <c r="F891" s="215"/>
    </row>
    <row r="892" spans="2:6" ht="14.4" hidden="1">
      <c r="B892" s="93"/>
      <c r="C892" s="93"/>
      <c r="D892" s="93"/>
      <c r="E892" s="93"/>
      <c r="F892" s="215"/>
    </row>
    <row r="893" spans="2:6" ht="14.4" hidden="1">
      <c r="B893" s="93"/>
      <c r="C893" s="93"/>
      <c r="D893" s="93"/>
      <c r="E893" s="93"/>
      <c r="F893" s="215"/>
    </row>
    <row r="894" spans="2:6" ht="14.4" hidden="1">
      <c r="B894" s="93"/>
      <c r="C894" s="93"/>
      <c r="D894" s="93"/>
      <c r="E894" s="93"/>
      <c r="F894" s="215"/>
    </row>
    <row r="895" spans="2:6" ht="14.4" hidden="1">
      <c r="B895" s="93"/>
      <c r="C895" s="93"/>
      <c r="D895" s="93"/>
      <c r="E895" s="93"/>
      <c r="F895" s="215"/>
    </row>
    <row r="896" spans="2:6" ht="14.4" hidden="1">
      <c r="B896" s="93"/>
      <c r="C896" s="93"/>
      <c r="D896" s="93"/>
      <c r="E896" s="93"/>
      <c r="F896" s="215"/>
    </row>
    <row r="897" spans="2:6" ht="14.4" hidden="1">
      <c r="B897" s="93"/>
      <c r="C897" s="93"/>
      <c r="D897" s="93"/>
      <c r="E897" s="93"/>
      <c r="F897" s="215"/>
    </row>
    <row r="898" spans="2:6" ht="14.4" hidden="1">
      <c r="B898" s="93"/>
      <c r="C898" s="93"/>
      <c r="D898" s="93"/>
      <c r="E898" s="93"/>
      <c r="F898" s="215"/>
    </row>
    <row r="899" spans="2:6" ht="14.4" hidden="1">
      <c r="B899" s="93"/>
      <c r="C899" s="93"/>
      <c r="D899" s="93"/>
      <c r="E899" s="93"/>
      <c r="F899" s="215"/>
    </row>
    <row r="900" spans="2:6" ht="14.4" hidden="1">
      <c r="B900" s="93"/>
      <c r="C900" s="93"/>
      <c r="D900" s="93"/>
      <c r="E900" s="93"/>
      <c r="F900" s="215"/>
    </row>
    <row r="901" spans="2:6" ht="14.4" hidden="1">
      <c r="B901" s="93"/>
      <c r="C901" s="93"/>
      <c r="D901" s="93"/>
      <c r="E901" s="93"/>
      <c r="F901" s="215"/>
    </row>
    <row r="902" spans="2:6" ht="14.4" hidden="1">
      <c r="B902" s="93"/>
      <c r="C902" s="93"/>
      <c r="D902" s="93"/>
      <c r="E902" s="93"/>
      <c r="F902" s="215"/>
    </row>
    <row r="903" spans="2:6" ht="14.4" hidden="1">
      <c r="B903" s="93"/>
      <c r="C903" s="93"/>
      <c r="D903" s="93"/>
      <c r="E903" s="93"/>
      <c r="F903" s="215"/>
    </row>
    <row r="904" spans="2:6" ht="14.4" hidden="1">
      <c r="B904" s="93"/>
      <c r="C904" s="93"/>
      <c r="D904" s="93"/>
      <c r="E904" s="93"/>
      <c r="F904" s="215"/>
    </row>
    <row r="905" spans="2:6" ht="14.4" hidden="1">
      <c r="B905" s="93"/>
      <c r="C905" s="93"/>
      <c r="D905" s="93"/>
      <c r="E905" s="93"/>
      <c r="F905" s="215"/>
    </row>
    <row r="906" spans="2:6" ht="14.4" hidden="1">
      <c r="B906" s="93"/>
      <c r="C906" s="93"/>
      <c r="D906" s="93"/>
      <c r="E906" s="93"/>
      <c r="F906" s="215"/>
    </row>
    <row r="907" spans="2:6" ht="14.4" hidden="1">
      <c r="B907" s="93"/>
      <c r="C907" s="93"/>
      <c r="D907" s="93"/>
      <c r="E907" s="93"/>
      <c r="F907" s="215"/>
    </row>
    <row r="908" spans="2:6" ht="14.4" hidden="1">
      <c r="B908" s="93"/>
      <c r="C908" s="93"/>
      <c r="D908" s="93"/>
      <c r="E908" s="93"/>
      <c r="F908" s="215"/>
    </row>
    <row r="909" spans="2:6" ht="14.4" hidden="1">
      <c r="B909" s="93"/>
      <c r="C909" s="93"/>
      <c r="D909" s="93"/>
      <c r="E909" s="93"/>
      <c r="F909" s="215"/>
    </row>
    <row r="910" spans="2:6" ht="14.4" hidden="1">
      <c r="B910" s="93"/>
      <c r="C910" s="93"/>
      <c r="D910" s="93"/>
      <c r="E910" s="93"/>
      <c r="F910" s="215"/>
    </row>
    <row r="911" spans="2:6" ht="14.4" hidden="1">
      <c r="B911" s="93"/>
      <c r="C911" s="93"/>
      <c r="D911" s="93"/>
      <c r="E911" s="93"/>
      <c r="F911" s="215"/>
    </row>
    <row r="912" spans="2:6" ht="14.4" hidden="1">
      <c r="B912" s="93"/>
      <c r="C912" s="93"/>
      <c r="D912" s="93"/>
      <c r="E912" s="93"/>
      <c r="F912" s="215"/>
    </row>
    <row r="913" spans="2:6" ht="14.4" hidden="1">
      <c r="B913" s="93"/>
      <c r="C913" s="93"/>
      <c r="D913" s="93"/>
      <c r="E913" s="93"/>
      <c r="F913" s="215"/>
    </row>
    <row r="914" spans="2:6" ht="14.4" hidden="1">
      <c r="B914" s="93"/>
      <c r="C914" s="93"/>
      <c r="D914" s="93"/>
      <c r="E914" s="93"/>
      <c r="F914" s="215"/>
    </row>
    <row r="915" spans="2:6" ht="14.4" hidden="1">
      <c r="B915" s="93"/>
      <c r="C915" s="93"/>
      <c r="D915" s="93"/>
      <c r="E915" s="93"/>
      <c r="F915" s="215"/>
    </row>
    <row r="916" spans="2:6" ht="14.4" hidden="1">
      <c r="B916" s="93"/>
      <c r="C916" s="93"/>
      <c r="D916" s="93"/>
      <c r="E916" s="93"/>
      <c r="F916" s="215"/>
    </row>
    <row r="917" spans="2:6" ht="14.4" hidden="1">
      <c r="B917" s="93"/>
      <c r="C917" s="93"/>
      <c r="D917" s="93"/>
      <c r="E917" s="93"/>
      <c r="F917" s="215"/>
    </row>
    <row r="918" spans="2:6" ht="14.4" hidden="1">
      <c r="B918" s="93"/>
      <c r="C918" s="93"/>
      <c r="D918" s="93"/>
      <c r="E918" s="93"/>
      <c r="F918" s="215"/>
    </row>
    <row r="919" spans="2:6" ht="14.4" hidden="1">
      <c r="B919" s="93"/>
      <c r="C919" s="93"/>
      <c r="D919" s="93"/>
      <c r="E919" s="93"/>
      <c r="F919" s="215"/>
    </row>
    <row r="920" spans="2:6" ht="14.4" hidden="1">
      <c r="B920" s="93"/>
      <c r="C920" s="93"/>
      <c r="D920" s="93"/>
      <c r="E920" s="93"/>
      <c r="F920" s="215"/>
    </row>
    <row r="921" spans="2:6" ht="14.4" hidden="1">
      <c r="B921" s="93"/>
      <c r="C921" s="93"/>
      <c r="D921" s="93"/>
      <c r="E921" s="93"/>
      <c r="F921" s="215"/>
    </row>
    <row r="922" spans="2:6" ht="14.4" hidden="1">
      <c r="B922" s="93"/>
      <c r="C922" s="93"/>
      <c r="D922" s="93"/>
      <c r="E922" s="93"/>
      <c r="F922" s="215"/>
    </row>
    <row r="923" spans="2:6" ht="14.4" hidden="1">
      <c r="B923" s="93"/>
      <c r="C923" s="93"/>
      <c r="D923" s="93"/>
      <c r="E923" s="93"/>
      <c r="F923" s="215"/>
    </row>
    <row r="924" spans="2:6" ht="14.4" hidden="1">
      <c r="B924" s="93"/>
      <c r="C924" s="93"/>
      <c r="D924" s="93"/>
      <c r="E924" s="93"/>
      <c r="F924" s="215"/>
    </row>
    <row r="925" spans="2:6" ht="14.4" hidden="1">
      <c r="B925" s="93"/>
      <c r="C925" s="93"/>
      <c r="D925" s="93"/>
      <c r="E925" s="93"/>
      <c r="F925" s="215"/>
    </row>
    <row r="926" spans="2:6" ht="14.4" hidden="1">
      <c r="B926" s="93"/>
      <c r="C926" s="93"/>
      <c r="D926" s="93"/>
      <c r="E926" s="93"/>
      <c r="F926" s="215"/>
    </row>
    <row r="927" spans="2:6" ht="14.4" hidden="1">
      <c r="B927" s="93"/>
      <c r="C927" s="93"/>
      <c r="D927" s="93"/>
      <c r="E927" s="93"/>
      <c r="F927" s="215"/>
    </row>
    <row r="928" spans="2:6" ht="14.4" hidden="1">
      <c r="B928" s="93"/>
      <c r="C928" s="93"/>
      <c r="D928" s="93"/>
      <c r="E928" s="93"/>
      <c r="F928" s="215"/>
    </row>
    <row r="929" spans="2:6" ht="14.4" hidden="1">
      <c r="B929" s="93"/>
      <c r="C929" s="93"/>
      <c r="D929" s="93"/>
      <c r="E929" s="93"/>
      <c r="F929" s="215"/>
    </row>
    <row r="930" spans="2:6" ht="14.4" hidden="1">
      <c r="B930" s="93"/>
      <c r="C930" s="93"/>
      <c r="D930" s="93"/>
      <c r="E930" s="93"/>
      <c r="F930" s="215"/>
    </row>
    <row r="931" spans="2:6" ht="14.4" hidden="1">
      <c r="B931" s="93"/>
      <c r="C931" s="93"/>
      <c r="D931" s="93"/>
      <c r="E931" s="93"/>
      <c r="F931" s="215"/>
    </row>
    <row r="932" spans="2:6" ht="14.4" hidden="1">
      <c r="B932" s="93"/>
      <c r="C932" s="93"/>
      <c r="D932" s="93"/>
      <c r="E932" s="93"/>
      <c r="F932" s="215"/>
    </row>
    <row r="933" spans="2:6" ht="14.4" hidden="1">
      <c r="B933" s="93"/>
      <c r="C933" s="93"/>
      <c r="D933" s="93"/>
      <c r="E933" s="93"/>
      <c r="F933" s="215"/>
    </row>
    <row r="934" spans="2:6" ht="14.4" hidden="1">
      <c r="B934" s="93"/>
      <c r="C934" s="93"/>
      <c r="D934" s="93"/>
      <c r="E934" s="93"/>
      <c r="F934" s="215"/>
    </row>
    <row r="935" spans="2:6" ht="14.4" hidden="1">
      <c r="B935" s="93"/>
      <c r="C935" s="93"/>
      <c r="D935" s="93"/>
      <c r="E935" s="93"/>
      <c r="F935" s="215"/>
    </row>
    <row r="936" spans="2:6" ht="14.4" hidden="1">
      <c r="B936" s="93"/>
      <c r="C936" s="93"/>
      <c r="D936" s="93"/>
      <c r="E936" s="93"/>
      <c r="F936" s="215"/>
    </row>
    <row r="937" spans="2:6" ht="14.4" hidden="1">
      <c r="B937" s="93"/>
      <c r="C937" s="93"/>
      <c r="D937" s="93"/>
      <c r="E937" s="93"/>
      <c r="F937" s="215"/>
    </row>
    <row r="938" spans="2:6" ht="14.4" hidden="1">
      <c r="B938" s="93"/>
      <c r="C938" s="93"/>
      <c r="D938" s="93"/>
      <c r="E938" s="93"/>
      <c r="F938" s="215"/>
    </row>
    <row r="939" spans="2:6" ht="14.4" hidden="1">
      <c r="B939" s="93"/>
      <c r="C939" s="93"/>
      <c r="D939" s="93"/>
      <c r="E939" s="93"/>
      <c r="F939" s="215"/>
    </row>
    <row r="940" spans="2:6" ht="14.4" hidden="1">
      <c r="B940" s="93"/>
      <c r="C940" s="93"/>
      <c r="D940" s="93"/>
      <c r="E940" s="93"/>
      <c r="F940" s="215"/>
    </row>
    <row r="941" spans="2:6" ht="14.4" hidden="1">
      <c r="B941" s="93"/>
      <c r="C941" s="93"/>
      <c r="D941" s="93"/>
      <c r="E941" s="93"/>
      <c r="F941" s="215"/>
    </row>
    <row r="942" spans="2:6" ht="14.4" hidden="1">
      <c r="B942" s="93"/>
      <c r="C942" s="93"/>
      <c r="D942" s="93"/>
      <c r="E942" s="93"/>
      <c r="F942" s="215"/>
    </row>
    <row r="943" spans="2:6" ht="14.4" hidden="1">
      <c r="B943" s="93"/>
      <c r="C943" s="93"/>
      <c r="D943" s="93"/>
      <c r="E943" s="93"/>
      <c r="F943" s="215"/>
    </row>
    <row r="944" spans="2:6" ht="14.4" hidden="1">
      <c r="B944" s="93"/>
      <c r="C944" s="93"/>
      <c r="D944" s="93"/>
      <c r="E944" s="93"/>
      <c r="F944" s="215"/>
    </row>
    <row r="945" spans="2:6" ht="14.4" hidden="1">
      <c r="B945" s="93"/>
      <c r="C945" s="93"/>
      <c r="D945" s="93"/>
      <c r="E945" s="93"/>
      <c r="F945" s="215"/>
    </row>
    <row r="946" spans="2:6" ht="14.4" hidden="1">
      <c r="B946" s="93"/>
      <c r="C946" s="93"/>
      <c r="D946" s="93"/>
      <c r="E946" s="93"/>
      <c r="F946" s="215"/>
    </row>
    <row r="947" spans="2:6" ht="14.4" hidden="1">
      <c r="B947" s="93"/>
      <c r="C947" s="93"/>
      <c r="D947" s="93"/>
      <c r="E947" s="93"/>
      <c r="F947" s="215"/>
    </row>
    <row r="948" spans="2:6" ht="14.4" hidden="1">
      <c r="B948" s="93"/>
      <c r="C948" s="93"/>
      <c r="D948" s="93"/>
      <c r="E948" s="93"/>
      <c r="F948" s="215"/>
    </row>
    <row r="949" spans="2:6" ht="14.4" hidden="1">
      <c r="B949" s="93"/>
      <c r="C949" s="93"/>
      <c r="D949" s="93"/>
      <c r="E949" s="93"/>
      <c r="F949" s="215"/>
    </row>
    <row r="950" spans="2:6" ht="14.4" hidden="1">
      <c r="B950" s="93"/>
      <c r="C950" s="93"/>
      <c r="D950" s="93"/>
      <c r="E950" s="93"/>
      <c r="F950" s="215"/>
    </row>
    <row r="951" spans="2:6" ht="14.4" hidden="1">
      <c r="B951" s="93"/>
      <c r="C951" s="93"/>
      <c r="D951" s="93"/>
      <c r="E951" s="93"/>
      <c r="F951" s="215"/>
    </row>
    <row r="952" spans="2:6" ht="14.4" hidden="1">
      <c r="B952" s="93"/>
      <c r="C952" s="93"/>
      <c r="D952" s="93"/>
      <c r="E952" s="93"/>
      <c r="F952" s="215"/>
    </row>
    <row r="953" spans="2:6" ht="14.4" hidden="1">
      <c r="B953" s="93"/>
      <c r="C953" s="93"/>
      <c r="D953" s="93"/>
      <c r="E953" s="93"/>
      <c r="F953" s="215"/>
    </row>
    <row r="954" spans="2:6" ht="14.4" hidden="1">
      <c r="B954" s="93"/>
      <c r="C954" s="93"/>
      <c r="D954" s="93"/>
      <c r="E954" s="93"/>
      <c r="F954" s="215"/>
    </row>
    <row r="955" spans="2:6" ht="14.4" hidden="1">
      <c r="B955" s="93"/>
      <c r="C955" s="93"/>
      <c r="D955" s="93"/>
      <c r="E955" s="93"/>
      <c r="F955" s="215"/>
    </row>
    <row r="956" spans="2:6" ht="14.4" hidden="1">
      <c r="B956" s="93"/>
      <c r="C956" s="93"/>
      <c r="D956" s="93"/>
      <c r="E956" s="93"/>
      <c r="F956" s="215"/>
    </row>
    <row r="957" spans="2:6" ht="14.4" hidden="1">
      <c r="B957" s="93"/>
      <c r="C957" s="93"/>
      <c r="D957" s="93"/>
      <c r="E957" s="93"/>
      <c r="F957" s="215"/>
    </row>
    <row r="958" spans="2:6" ht="14.4" hidden="1">
      <c r="B958" s="93"/>
      <c r="C958" s="93"/>
      <c r="D958" s="93"/>
      <c r="E958" s="93"/>
      <c r="F958" s="215"/>
    </row>
    <row r="959" spans="2:6" ht="14.4" hidden="1">
      <c r="B959" s="93"/>
      <c r="C959" s="93"/>
      <c r="D959" s="93"/>
      <c r="E959" s="93"/>
      <c r="F959" s="215"/>
    </row>
    <row r="960" spans="2:6" ht="14.4" hidden="1">
      <c r="B960" s="93"/>
      <c r="C960" s="93"/>
      <c r="D960" s="93"/>
      <c r="E960" s="93"/>
      <c r="F960" s="215"/>
    </row>
    <row r="961" spans="2:6" ht="14.4" hidden="1">
      <c r="B961" s="93"/>
      <c r="C961" s="93"/>
      <c r="D961" s="93"/>
      <c r="E961" s="93"/>
      <c r="F961" s="215"/>
    </row>
    <row r="962" spans="2:6" ht="14.4" hidden="1">
      <c r="B962" s="93"/>
      <c r="C962" s="93"/>
      <c r="D962" s="93"/>
      <c r="E962" s="93"/>
      <c r="F962" s="215"/>
    </row>
    <row r="963" spans="2:6" ht="14.4" hidden="1">
      <c r="B963" s="93"/>
      <c r="C963" s="93"/>
      <c r="D963" s="93"/>
      <c r="E963" s="93"/>
      <c r="F963" s="215"/>
    </row>
    <row r="964" spans="2:6" ht="14.4" hidden="1">
      <c r="B964" s="93"/>
      <c r="C964" s="93"/>
      <c r="D964" s="93"/>
      <c r="E964" s="93"/>
      <c r="F964" s="215"/>
    </row>
    <row r="965" spans="2:6" ht="14.4" hidden="1">
      <c r="B965" s="93"/>
      <c r="C965" s="93"/>
      <c r="D965" s="93"/>
      <c r="E965" s="93"/>
      <c r="F965" s="215"/>
    </row>
    <row r="966" spans="2:6" ht="14.4" hidden="1">
      <c r="B966" s="93"/>
      <c r="C966" s="93"/>
      <c r="D966" s="93"/>
      <c r="E966" s="93"/>
      <c r="F966" s="215"/>
    </row>
    <row r="967" spans="2:6" ht="14.4" hidden="1">
      <c r="B967" s="93"/>
      <c r="C967" s="93"/>
      <c r="D967" s="93"/>
      <c r="E967" s="93"/>
      <c r="F967" s="215"/>
    </row>
    <row r="968" spans="2:6" ht="14.4" hidden="1">
      <c r="B968" s="93"/>
      <c r="C968" s="93"/>
      <c r="D968" s="93"/>
      <c r="E968" s="93"/>
      <c r="F968" s="215"/>
    </row>
    <row r="969" spans="2:6" ht="14.4" hidden="1">
      <c r="B969" s="93"/>
      <c r="C969" s="93"/>
      <c r="D969" s="93"/>
      <c r="E969" s="93"/>
      <c r="F969" s="215"/>
    </row>
    <row r="970" spans="2:6" ht="14.4" hidden="1">
      <c r="B970" s="93"/>
      <c r="C970" s="93"/>
      <c r="D970" s="93"/>
      <c r="E970" s="93"/>
      <c r="F970" s="215"/>
    </row>
    <row r="971" spans="2:6" ht="14.4" hidden="1">
      <c r="B971" s="93"/>
      <c r="C971" s="93"/>
      <c r="D971" s="93"/>
      <c r="E971" s="93"/>
      <c r="F971" s="215"/>
    </row>
    <row r="972" spans="2:6" ht="14.4" hidden="1">
      <c r="B972" s="93"/>
      <c r="C972" s="93"/>
      <c r="D972" s="93"/>
      <c r="E972" s="93"/>
      <c r="F972" s="215"/>
    </row>
    <row r="973" spans="2:6" ht="14.4" hidden="1">
      <c r="B973" s="93"/>
      <c r="C973" s="93"/>
      <c r="D973" s="93"/>
      <c r="E973" s="93"/>
      <c r="F973" s="215"/>
    </row>
    <row r="974" spans="2:6" ht="14.4" hidden="1">
      <c r="B974" s="93"/>
      <c r="C974" s="93"/>
      <c r="D974" s="93"/>
      <c r="E974" s="93"/>
      <c r="F974" s="215"/>
    </row>
    <row r="975" spans="2:6" ht="14.4" hidden="1">
      <c r="B975" s="93"/>
      <c r="C975" s="93"/>
      <c r="D975" s="93"/>
      <c r="E975" s="93"/>
      <c r="F975" s="215"/>
    </row>
    <row r="976" spans="2:6" ht="14.4" hidden="1">
      <c r="B976" s="93"/>
      <c r="C976" s="93"/>
      <c r="D976" s="93"/>
      <c r="E976" s="93"/>
      <c r="F976" s="215"/>
    </row>
    <row r="977" spans="2:6" ht="14.4" hidden="1">
      <c r="B977" s="93"/>
      <c r="C977" s="93"/>
      <c r="D977" s="93"/>
      <c r="E977" s="93"/>
      <c r="F977" s="215"/>
    </row>
    <row r="978" spans="2:6" ht="14.4" hidden="1">
      <c r="B978" s="93"/>
      <c r="C978" s="93"/>
      <c r="D978" s="93"/>
      <c r="E978" s="93"/>
      <c r="F978" s="215"/>
    </row>
    <row r="979" spans="2:6" ht="14.4" hidden="1">
      <c r="B979" s="93"/>
      <c r="C979" s="93"/>
      <c r="D979" s="93"/>
      <c r="E979" s="93"/>
      <c r="F979" s="215"/>
    </row>
    <row r="980" spans="2:6" ht="14.4" hidden="1">
      <c r="B980" s="93"/>
      <c r="C980" s="93"/>
      <c r="D980" s="93"/>
      <c r="E980" s="93"/>
      <c r="F980" s="215"/>
    </row>
    <row r="981" spans="2:6" ht="14.4" hidden="1">
      <c r="B981" s="93"/>
      <c r="C981" s="93"/>
      <c r="D981" s="93"/>
      <c r="E981" s="93"/>
      <c r="F981" s="215"/>
    </row>
    <row r="982" spans="2:6" ht="14.4" hidden="1">
      <c r="B982" s="93"/>
      <c r="C982" s="93"/>
      <c r="D982" s="93"/>
      <c r="E982" s="93"/>
      <c r="F982" s="215"/>
    </row>
    <row r="983" spans="2:6" ht="14.4" hidden="1">
      <c r="B983" s="93"/>
      <c r="C983" s="93"/>
      <c r="D983" s="93"/>
      <c r="E983" s="93"/>
      <c r="F983" s="215"/>
    </row>
    <row r="984" spans="2:6" ht="14.4" hidden="1">
      <c r="B984" s="93"/>
      <c r="C984" s="93"/>
      <c r="D984" s="93"/>
      <c r="E984" s="93"/>
      <c r="F984" s="215"/>
    </row>
  </sheetData>
  <mergeCells count="3">
    <mergeCell ref="B2:E3"/>
    <mergeCell ref="B4:E4"/>
    <mergeCell ref="B5:E5"/>
  </mergeCells>
  <conditionalFormatting sqref="D10:D11 D13:D14 D17:D28 D30:D39 D41:D42 D44:D48 D51:D54 D56:D59 D62:D63 D66:D72 D74:D75 D78:D81 D84">
    <cfRule type="beginsWith" dxfId="514" priority="1" operator="beginsWith" text="C">
      <formula>LEFT((D10),LEN("C"))=("C")</formula>
    </cfRule>
  </conditionalFormatting>
  <conditionalFormatting sqref="D10:D11 D13:D14 D17:D28 D30:D39 D41:D42 D44:D48 D51:D54 D56:D59 D62:D63 D66:D72 D74:D75 D78:D81 D84">
    <cfRule type="beginsWith" dxfId="513" priority="2" operator="beginsWith" text="NC">
      <formula>LEFT((D10),LEN("NC"))=("NC")</formula>
    </cfRule>
  </conditionalFormatting>
  <conditionalFormatting sqref="D10:D11 D13:D14 D17:D28 D30:D39 D41:D42 D44:D48 D51:D54 D56:D59 D62:D63 D66:D72 D74:D75 D78:D81 D84">
    <cfRule type="beginsWith" dxfId="512" priority="3" operator="beginsWith" text="NA">
      <formula>LEFT((D10),LEN("NA"))=("NA")</formula>
    </cfRule>
  </conditionalFormatting>
  <dataValidations disablePrompts="1" count="1">
    <dataValidation type="list" allowBlank="1" sqref="D10:D11 D13:D14 D17:D28 D30:D39 D41:D42 D44:D48 D51:D54 D56:D59 D62:D63 D66:D72 D74:D75 D78:D81 D84" xr:uid="{4978597A-76AA-4FDF-A566-341E5F9882C5}">
      <formula1>"C,NC,NA"</formula1>
    </dataValidation>
  </dataValidations>
  <pageMargins left="0.7" right="0.7" top="0.75" bottom="0.75" header="0" footer="0"/>
  <pageSetup orientation="portrait"/>
  <drawing r:id="rId1"/>
  <tableParts count="1">
    <tablePart r:id="rId2"/>
  </tablePar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01A68D-3BD0-4940-8487-7BD24466FAB3}">
  <dimension ref="B1:E59"/>
  <sheetViews>
    <sheetView zoomScale="80" zoomScaleNormal="80" workbookViewId="0">
      <selection activeCell="B4" sqref="B4:E4"/>
    </sheetView>
  </sheetViews>
  <sheetFormatPr baseColWidth="10" defaultColWidth="11.5546875" defaultRowHeight="16.8"/>
  <cols>
    <col min="1" max="1" width="11.33203125" style="69" customWidth="1"/>
    <col min="2" max="3" width="21.6640625" style="17" customWidth="1"/>
    <col min="4" max="4" width="79.88671875" style="69" customWidth="1"/>
    <col min="5" max="5" width="35.33203125" style="69" customWidth="1"/>
    <col min="6" max="6" width="11.33203125" style="69" customWidth="1"/>
    <col min="7" max="16384" width="11.5546875" style="69"/>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c r="B5" s="880" t="s">
        <v>124</v>
      </c>
      <c r="C5" s="881"/>
      <c r="D5" s="881"/>
      <c r="E5" s="881"/>
    </row>
    <row r="6" spans="2:5">
      <c r="B6" s="116">
        <v>1</v>
      </c>
      <c r="C6" s="781" t="s">
        <v>4249</v>
      </c>
      <c r="D6" s="781"/>
      <c r="E6" s="781"/>
    </row>
    <row r="8" spans="2:5" ht="42" customHeight="1">
      <c r="B8" s="810" t="s">
        <v>125</v>
      </c>
      <c r="C8" s="810"/>
      <c r="D8" s="810"/>
      <c r="E8" s="810"/>
    </row>
    <row r="9" spans="2:5">
      <c r="B9" s="586" t="s">
        <v>126</v>
      </c>
      <c r="C9" s="829" t="s">
        <v>115</v>
      </c>
      <c r="D9" s="830"/>
      <c r="E9" s="576" t="s">
        <v>4896</v>
      </c>
    </row>
    <row r="10" spans="2:5" ht="116.4" customHeight="1">
      <c r="B10" s="31" t="s">
        <v>4250</v>
      </c>
      <c r="C10" s="835" t="s">
        <v>4251</v>
      </c>
      <c r="D10" s="836"/>
      <c r="E10" s="591" t="s">
        <v>5897</v>
      </c>
    </row>
    <row r="12" spans="2:5" ht="42" customHeight="1">
      <c r="B12" s="858" t="s">
        <v>4222</v>
      </c>
      <c r="C12" s="858"/>
      <c r="D12" s="858"/>
      <c r="E12" s="858"/>
    </row>
    <row r="13" spans="2:5">
      <c r="B13" s="586" t="s">
        <v>126</v>
      </c>
      <c r="C13" s="829" t="s">
        <v>4223</v>
      </c>
      <c r="D13" s="830"/>
      <c r="E13" s="576" t="s">
        <v>4896</v>
      </c>
    </row>
    <row r="14" spans="2:5" ht="112.95" customHeight="1">
      <c r="B14" s="31" t="s">
        <v>4252</v>
      </c>
      <c r="C14" s="835" t="s">
        <v>4253</v>
      </c>
      <c r="D14" s="836"/>
      <c r="E14" s="765" t="s">
        <v>5898</v>
      </c>
    </row>
    <row r="15" spans="2:5" ht="120" customHeight="1">
      <c r="B15" s="609" t="s">
        <v>4254</v>
      </c>
      <c r="C15" s="882" t="s">
        <v>4255</v>
      </c>
      <c r="D15" s="883"/>
      <c r="E15" s="766"/>
    </row>
    <row r="16" spans="2:5" ht="69.599999999999994" customHeight="1">
      <c r="B16" s="603" t="s">
        <v>4256</v>
      </c>
      <c r="C16" s="884" t="s">
        <v>4257</v>
      </c>
      <c r="D16" s="885"/>
      <c r="E16" s="767"/>
    </row>
    <row r="17" spans="2:5">
      <c r="B17" s="110"/>
      <c r="C17" s="110"/>
      <c r="D17" s="33"/>
    </row>
    <row r="18" spans="2:5" s="68" customFormat="1" ht="42" customHeight="1">
      <c r="B18" s="861" t="s">
        <v>147</v>
      </c>
      <c r="C18" s="861"/>
      <c r="D18" s="861"/>
      <c r="E18" s="861"/>
    </row>
    <row r="19" spans="2:5" s="68" customFormat="1">
      <c r="B19" s="822" t="s">
        <v>127</v>
      </c>
      <c r="C19" s="822"/>
      <c r="D19" s="822"/>
      <c r="E19" s="576" t="s">
        <v>4896</v>
      </c>
    </row>
    <row r="20" spans="2:5" s="68" customFormat="1" ht="37.950000000000003" customHeight="1">
      <c r="B20" s="826" t="s">
        <v>197</v>
      </c>
      <c r="C20" s="824" t="s">
        <v>4789</v>
      </c>
      <c r="D20" s="825"/>
      <c r="E20" s="817" t="s">
        <v>4901</v>
      </c>
    </row>
    <row r="21" spans="2:5" s="68" customFormat="1" ht="121.95" customHeight="1">
      <c r="B21" s="827"/>
      <c r="C21" s="66" t="s">
        <v>4787</v>
      </c>
      <c r="D21" s="612" t="s">
        <v>4794</v>
      </c>
      <c r="E21" s="819"/>
    </row>
    <row r="22" spans="2:5" s="68" customFormat="1" ht="216" customHeight="1">
      <c r="B22" s="827"/>
      <c r="C22" s="66" t="s">
        <v>4788</v>
      </c>
      <c r="D22" s="612" t="s">
        <v>4795</v>
      </c>
      <c r="E22" s="819"/>
    </row>
    <row r="23" spans="2:5" s="68" customFormat="1" ht="201.6">
      <c r="B23" s="827"/>
      <c r="C23" s="31" t="s">
        <v>4232</v>
      </c>
      <c r="D23" s="585" t="s">
        <v>4796</v>
      </c>
      <c r="E23" s="819"/>
    </row>
    <row r="24" spans="2:5" s="68" customFormat="1" ht="238.95" customHeight="1">
      <c r="B24" s="828"/>
      <c r="C24" s="374" t="s">
        <v>4792</v>
      </c>
      <c r="D24" s="590" t="s">
        <v>4824</v>
      </c>
      <c r="E24" s="819"/>
    </row>
    <row r="25" spans="2:5" s="68" customFormat="1" ht="76.2" customHeight="1">
      <c r="B25" s="30" t="s">
        <v>198</v>
      </c>
      <c r="C25" s="823" t="s">
        <v>4797</v>
      </c>
      <c r="D25" s="802"/>
      <c r="E25" s="819"/>
    </row>
    <row r="26" spans="2:5" s="68" customFormat="1" ht="256.2" customHeight="1">
      <c r="B26" s="713" t="s">
        <v>201</v>
      </c>
      <c r="C26" s="835" t="s">
        <v>5889</v>
      </c>
      <c r="D26" s="857"/>
      <c r="E26" s="592" t="s">
        <v>4899</v>
      </c>
    </row>
    <row r="27" spans="2:5">
      <c r="B27" s="790" t="s">
        <v>130</v>
      </c>
      <c r="C27" s="790"/>
      <c r="D27" s="790"/>
      <c r="E27" s="576" t="s">
        <v>4896</v>
      </c>
    </row>
    <row r="28" spans="2:5" ht="16.95" customHeight="1">
      <c r="B28" s="31" t="s">
        <v>131</v>
      </c>
      <c r="C28" s="835" t="s">
        <v>4234</v>
      </c>
      <c r="D28" s="855"/>
      <c r="E28" s="765" t="s">
        <v>4900</v>
      </c>
    </row>
    <row r="29" spans="2:5">
      <c r="B29" s="30" t="s">
        <v>132</v>
      </c>
      <c r="C29" s="838" t="s">
        <v>4234</v>
      </c>
      <c r="D29" s="856"/>
      <c r="E29" s="766"/>
    </row>
    <row r="30" spans="2:5">
      <c r="B30" s="31" t="s">
        <v>133</v>
      </c>
      <c r="C30" s="835" t="s">
        <v>4234</v>
      </c>
      <c r="D30" s="855"/>
      <c r="E30" s="766"/>
    </row>
    <row r="31" spans="2:5">
      <c r="B31" s="30" t="s">
        <v>194</v>
      </c>
      <c r="C31" s="838" t="s">
        <v>4234</v>
      </c>
      <c r="D31" s="856"/>
      <c r="E31" s="766"/>
    </row>
    <row r="32" spans="2:5">
      <c r="B32" s="31" t="s">
        <v>134</v>
      </c>
      <c r="C32" s="835" t="s">
        <v>4234</v>
      </c>
      <c r="D32" s="855"/>
      <c r="E32" s="766"/>
    </row>
    <row r="33" spans="2:5">
      <c r="B33" s="30" t="s">
        <v>135</v>
      </c>
      <c r="C33" s="838" t="s">
        <v>5902</v>
      </c>
      <c r="D33" s="856"/>
      <c r="E33" s="767"/>
    </row>
    <row r="34" spans="2:5">
      <c r="B34" s="790" t="s">
        <v>195</v>
      </c>
      <c r="C34" s="790"/>
      <c r="D34" s="790"/>
      <c r="E34" s="576" t="s">
        <v>4896</v>
      </c>
    </row>
    <row r="35" spans="2:5" ht="16.8" customHeight="1">
      <c r="B35" s="31" t="s">
        <v>136</v>
      </c>
      <c r="C35" s="835" t="s">
        <v>4258</v>
      </c>
      <c r="D35" s="855"/>
      <c r="E35" s="817" t="s">
        <v>5896</v>
      </c>
    </row>
    <row r="36" spans="2:5" ht="33.6">
      <c r="B36" s="30" t="s">
        <v>137</v>
      </c>
      <c r="C36" s="838" t="s">
        <v>4234</v>
      </c>
      <c r="D36" s="856"/>
      <c r="E36" s="818"/>
    </row>
    <row r="37" spans="2:5">
      <c r="B37" s="31" t="s">
        <v>138</v>
      </c>
      <c r="C37" s="835" t="s">
        <v>4259</v>
      </c>
      <c r="D37" s="855"/>
      <c r="E37" s="818"/>
    </row>
    <row r="38" spans="2:5" ht="59.4" customHeight="1">
      <c r="B38" s="30" t="s">
        <v>4238</v>
      </c>
      <c r="C38" s="838" t="s">
        <v>4260</v>
      </c>
      <c r="D38" s="856"/>
      <c r="E38" s="818"/>
    </row>
    <row r="39" spans="2:5" ht="141.6" customHeight="1">
      <c r="B39" s="31" t="s">
        <v>139</v>
      </c>
      <c r="C39" s="835" t="s">
        <v>4261</v>
      </c>
      <c r="D39" s="855"/>
      <c r="E39" s="818"/>
    </row>
    <row r="40" spans="2:5">
      <c r="B40" s="790" t="s">
        <v>196</v>
      </c>
      <c r="C40" s="790"/>
      <c r="D40" s="790"/>
      <c r="E40" s="576" t="s">
        <v>4896</v>
      </c>
    </row>
    <row r="41" spans="2:5" ht="51.6" customHeight="1">
      <c r="B41" s="66" t="s">
        <v>200</v>
      </c>
      <c r="C41" s="844" t="s">
        <v>5893</v>
      </c>
      <c r="D41" s="845"/>
      <c r="E41" s="817" t="s">
        <v>5895</v>
      </c>
    </row>
    <row r="42" spans="2:5" ht="36.6" customHeight="1">
      <c r="B42" s="30" t="s">
        <v>140</v>
      </c>
      <c r="C42" s="846" t="s">
        <v>4241</v>
      </c>
      <c r="D42" s="862"/>
      <c r="E42" s="818"/>
    </row>
    <row r="43" spans="2:5" ht="35.4" customHeight="1">
      <c r="B43" s="31" t="s">
        <v>141</v>
      </c>
      <c r="C43" s="848" t="s">
        <v>4242</v>
      </c>
      <c r="D43" s="863"/>
      <c r="E43" s="818"/>
    </row>
    <row r="44" spans="2:5" ht="31.8" customHeight="1">
      <c r="B44" s="30" t="s">
        <v>143</v>
      </c>
      <c r="C44" s="850" t="s">
        <v>4243</v>
      </c>
      <c r="D44" s="864"/>
      <c r="E44" s="818"/>
    </row>
    <row r="45" spans="2:5" ht="36.6" customHeight="1">
      <c r="B45" s="31" t="s">
        <v>142</v>
      </c>
      <c r="C45" s="848" t="s">
        <v>4244</v>
      </c>
      <c r="D45" s="863"/>
      <c r="E45" s="818"/>
    </row>
    <row r="46" spans="2:5" ht="53.4" customHeight="1">
      <c r="B46" s="30" t="s">
        <v>144</v>
      </c>
      <c r="C46" s="852" t="s">
        <v>4245</v>
      </c>
      <c r="D46" s="865"/>
      <c r="E46" s="818"/>
    </row>
    <row r="47" spans="2:5">
      <c r="B47" s="790" t="s">
        <v>202</v>
      </c>
      <c r="C47" s="790"/>
      <c r="D47" s="790"/>
      <c r="E47" s="576" t="s">
        <v>4896</v>
      </c>
    </row>
    <row r="48" spans="2:5" ht="241.95" customHeight="1">
      <c r="B48" s="31" t="s">
        <v>146</v>
      </c>
      <c r="C48" s="835" t="s">
        <v>5011</v>
      </c>
      <c r="D48" s="836"/>
      <c r="E48" s="771" t="s">
        <v>4902</v>
      </c>
    </row>
    <row r="49" spans="2:5" ht="121.2" customHeight="1">
      <c r="B49" s="30" t="s">
        <v>176</v>
      </c>
      <c r="C49" s="840" t="s">
        <v>5012</v>
      </c>
      <c r="D49" s="841"/>
      <c r="E49" s="771"/>
    </row>
    <row r="50" spans="2:5">
      <c r="B50" s="31" t="s">
        <v>177</v>
      </c>
      <c r="C50" s="835" t="s">
        <v>4234</v>
      </c>
      <c r="D50" s="836"/>
      <c r="E50" s="771"/>
    </row>
    <row r="51" spans="2:5">
      <c r="B51" s="866" t="s">
        <v>145</v>
      </c>
      <c r="C51" s="866"/>
      <c r="D51" s="866"/>
      <c r="E51" s="576" t="s">
        <v>4896</v>
      </c>
    </row>
    <row r="52" spans="2:5">
      <c r="B52" s="867" t="s">
        <v>4246</v>
      </c>
      <c r="C52" s="868"/>
      <c r="D52" s="869"/>
      <c r="E52" s="870"/>
    </row>
    <row r="53" spans="2:5">
      <c r="B53" s="871"/>
      <c r="C53" s="872"/>
      <c r="D53" s="873"/>
      <c r="E53" s="870"/>
    </row>
    <row r="54" spans="2:5">
      <c r="B54" s="874"/>
      <c r="C54" s="875"/>
      <c r="D54" s="876"/>
      <c r="E54" s="870"/>
    </row>
    <row r="55" spans="2:5">
      <c r="B55" s="877"/>
      <c r="C55" s="878"/>
      <c r="D55" s="879"/>
      <c r="E55" s="870"/>
    </row>
    <row r="56" spans="2:5">
      <c r="B56" s="874"/>
      <c r="C56" s="875"/>
      <c r="D56" s="876"/>
      <c r="E56" s="870"/>
    </row>
    <row r="57" spans="2:5">
      <c r="B57" s="877"/>
      <c r="C57" s="878"/>
      <c r="D57" s="879"/>
      <c r="E57" s="870"/>
    </row>
    <row r="58" spans="2:5">
      <c r="B58" s="113"/>
      <c r="C58" s="113"/>
      <c r="D58" s="65"/>
    </row>
    <row r="59" spans="2:5">
      <c r="B59" s="113"/>
      <c r="C59" s="113"/>
      <c r="D59" s="65"/>
    </row>
  </sheetData>
  <mergeCells count="56">
    <mergeCell ref="B51:D51"/>
    <mergeCell ref="B52:D52"/>
    <mergeCell ref="E52:E57"/>
    <mergeCell ref="B53:D53"/>
    <mergeCell ref="B54:D54"/>
    <mergeCell ref="B55:D55"/>
    <mergeCell ref="B56:D56"/>
    <mergeCell ref="B57:D57"/>
    <mergeCell ref="B47:D47"/>
    <mergeCell ref="C48:D48"/>
    <mergeCell ref="E48:E50"/>
    <mergeCell ref="C49:D49"/>
    <mergeCell ref="C50:D50"/>
    <mergeCell ref="B40:D40"/>
    <mergeCell ref="C41:D41"/>
    <mergeCell ref="E41:E46"/>
    <mergeCell ref="C42:D42"/>
    <mergeCell ref="C43:D43"/>
    <mergeCell ref="C44:D44"/>
    <mergeCell ref="C45:D45"/>
    <mergeCell ref="C46:D46"/>
    <mergeCell ref="B34:D34"/>
    <mergeCell ref="C35:D35"/>
    <mergeCell ref="E35:E39"/>
    <mergeCell ref="C36:D36"/>
    <mergeCell ref="C37:D37"/>
    <mergeCell ref="C38:D38"/>
    <mergeCell ref="C39:D39"/>
    <mergeCell ref="C26:D26"/>
    <mergeCell ref="B27:D27"/>
    <mergeCell ref="C28:D28"/>
    <mergeCell ref="E28:E33"/>
    <mergeCell ref="C29:D29"/>
    <mergeCell ref="C30:D30"/>
    <mergeCell ref="C31:D31"/>
    <mergeCell ref="C32:D32"/>
    <mergeCell ref="C33:D33"/>
    <mergeCell ref="B18:E18"/>
    <mergeCell ref="B19:D19"/>
    <mergeCell ref="B20:B24"/>
    <mergeCell ref="C20:D20"/>
    <mergeCell ref="E20:E25"/>
    <mergeCell ref="C25:D25"/>
    <mergeCell ref="C10:D10"/>
    <mergeCell ref="B12:E12"/>
    <mergeCell ref="C13:D13"/>
    <mergeCell ref="C14:D14"/>
    <mergeCell ref="E14:E16"/>
    <mergeCell ref="C15:D15"/>
    <mergeCell ref="C16:D16"/>
    <mergeCell ref="C9:D9"/>
    <mergeCell ref="B1:E3"/>
    <mergeCell ref="B4:E4"/>
    <mergeCell ref="B5:E5"/>
    <mergeCell ref="C6:E6"/>
    <mergeCell ref="B8:E8"/>
  </mergeCells>
  <pageMargins left="0.7" right="0.7" top="0.75" bottom="0.75" header="0.3" footer="0.3"/>
  <pageSetup orientation="portrait" horizontalDpi="120" verticalDpi="144"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0BB8B5-8893-47C4-845E-A30B822A3282}">
  <sheetPr>
    <tabColor rgb="FFBF9000"/>
  </sheetPr>
  <dimension ref="A1:F175"/>
  <sheetViews>
    <sheetView showGridLines="0" zoomScale="80" zoomScaleNormal="80" workbookViewId="0">
      <selection activeCell="E14" sqref="E14"/>
    </sheetView>
  </sheetViews>
  <sheetFormatPr baseColWidth="10" defaultColWidth="0" defaultRowHeight="15" customHeight="1" zeroHeight="1" outlineLevelCol="1"/>
  <cols>
    <col min="1" max="1" width="11.33203125" style="159" customWidth="1"/>
    <col min="2" max="2" width="13.44140625" style="73" customWidth="1"/>
    <col min="3" max="3" width="73.33203125" style="73" customWidth="1"/>
    <col min="4" max="4" width="14.44140625" style="73" customWidth="1"/>
    <col min="5" max="5" width="31.6640625" style="73" customWidth="1" outlineLevel="1"/>
    <col min="6" max="6" width="11.33203125" style="159" customWidth="1"/>
    <col min="7" max="16384" width="14.44140625" style="73" hidden="1"/>
  </cols>
  <sheetData>
    <row r="1" spans="1:6" s="886" customFormat="1" ht="65.400000000000006" customHeight="1" thickBot="1"/>
    <row r="2" spans="1:6" s="69" customFormat="1" ht="21" customHeight="1">
      <c r="A2" s="3"/>
      <c r="B2" s="752" t="s">
        <v>4702</v>
      </c>
      <c r="C2" s="753"/>
      <c r="D2" s="753"/>
      <c r="E2" s="754"/>
      <c r="F2" s="3"/>
    </row>
    <row r="3" spans="1:6" s="69" customFormat="1" ht="6" customHeight="1" thickBot="1">
      <c r="A3" s="3"/>
      <c r="B3" s="755"/>
      <c r="C3" s="756"/>
      <c r="D3" s="756"/>
      <c r="E3" s="757"/>
      <c r="F3" s="3"/>
    </row>
    <row r="4" spans="1:6" s="69" customFormat="1" ht="18" customHeight="1" thickBot="1">
      <c r="A4" s="3"/>
      <c r="B4" s="758" t="s">
        <v>734</v>
      </c>
      <c r="C4" s="759"/>
      <c r="D4" s="759"/>
      <c r="E4" s="760"/>
      <c r="F4" s="3"/>
    </row>
    <row r="5" spans="1:6" s="69" customFormat="1" ht="18" customHeight="1" thickBot="1">
      <c r="A5" s="3"/>
      <c r="B5" s="761" t="s">
        <v>475</v>
      </c>
      <c r="C5" s="762"/>
      <c r="D5" s="762"/>
      <c r="E5" s="763"/>
      <c r="F5" s="3"/>
    </row>
    <row r="6" spans="1:6" s="3" customFormat="1" ht="18" customHeight="1"/>
    <row r="7" spans="1:6" ht="19.2">
      <c r="B7" s="190" t="s">
        <v>118</v>
      </c>
      <c r="C7" s="191" t="s">
        <v>119</v>
      </c>
      <c r="D7" s="192" t="s">
        <v>120</v>
      </c>
      <c r="E7" s="192" t="s">
        <v>214</v>
      </c>
      <c r="F7" s="164"/>
    </row>
    <row r="8" spans="1:6" ht="19.2">
      <c r="B8" s="193" t="s">
        <v>735</v>
      </c>
      <c r="C8" s="134" t="s">
        <v>736</v>
      </c>
      <c r="D8" s="139"/>
      <c r="E8" s="194"/>
      <c r="F8" s="164"/>
    </row>
    <row r="9" spans="1:6" ht="38.4">
      <c r="B9" s="193" t="s">
        <v>735</v>
      </c>
      <c r="C9" s="134" t="s">
        <v>737</v>
      </c>
      <c r="D9" s="139"/>
      <c r="E9" s="194"/>
      <c r="F9" s="164"/>
    </row>
    <row r="10" spans="1:6" ht="38.4">
      <c r="B10" s="195" t="s">
        <v>735</v>
      </c>
      <c r="C10" s="136" t="s">
        <v>738</v>
      </c>
      <c r="D10" s="137"/>
      <c r="E10" s="196"/>
      <c r="F10" s="164"/>
    </row>
    <row r="11" spans="1:6" ht="57.6">
      <c r="B11" s="195" t="s">
        <v>735</v>
      </c>
      <c r="C11" s="136" t="s">
        <v>739</v>
      </c>
      <c r="D11" s="137"/>
      <c r="E11" s="196"/>
      <c r="F11" s="164"/>
    </row>
    <row r="12" spans="1:6" ht="76.8">
      <c r="B12" s="195" t="s">
        <v>735</v>
      </c>
      <c r="C12" s="136" t="s">
        <v>740</v>
      </c>
      <c r="D12" s="137"/>
      <c r="E12" s="196"/>
      <c r="F12" s="164"/>
    </row>
    <row r="13" spans="1:6" ht="19.2">
      <c r="B13" s="193" t="s">
        <v>735</v>
      </c>
      <c r="C13" s="134" t="s">
        <v>741</v>
      </c>
      <c r="D13" s="139"/>
      <c r="E13" s="194"/>
      <c r="F13" s="164"/>
    </row>
    <row r="14" spans="1:6" ht="38.4">
      <c r="B14" s="195" t="s">
        <v>735</v>
      </c>
      <c r="C14" s="136" t="s">
        <v>742</v>
      </c>
      <c r="D14" s="137"/>
      <c r="E14" s="196"/>
      <c r="F14" s="164"/>
    </row>
    <row r="15" spans="1:6" ht="38.4">
      <c r="B15" s="195" t="s">
        <v>735</v>
      </c>
      <c r="C15" s="136" t="s">
        <v>743</v>
      </c>
      <c r="D15" s="137"/>
      <c r="E15" s="196"/>
      <c r="F15" s="164"/>
    </row>
    <row r="16" spans="1:6" ht="19.2">
      <c r="B16" s="193" t="s">
        <v>735</v>
      </c>
      <c r="C16" s="134" t="s">
        <v>744</v>
      </c>
      <c r="D16" s="139"/>
      <c r="E16" s="194"/>
      <c r="F16" s="164"/>
    </row>
    <row r="17" spans="2:6" ht="38.4">
      <c r="B17" s="195" t="s">
        <v>735</v>
      </c>
      <c r="C17" s="136" t="s">
        <v>673</v>
      </c>
      <c r="D17" s="137"/>
      <c r="E17" s="196"/>
      <c r="F17" s="164"/>
    </row>
    <row r="18" spans="2:6" ht="38.4">
      <c r="B18" s="197" t="s">
        <v>735</v>
      </c>
      <c r="C18" s="136" t="s">
        <v>745</v>
      </c>
      <c r="D18" s="137"/>
      <c r="E18" s="196"/>
      <c r="F18" s="164"/>
    </row>
    <row r="19" spans="2:6" ht="19.2">
      <c r="B19" s="193" t="s">
        <v>746</v>
      </c>
      <c r="C19" s="134" t="s">
        <v>736</v>
      </c>
      <c r="D19" s="139"/>
      <c r="E19" s="194"/>
      <c r="F19" s="164"/>
    </row>
    <row r="20" spans="2:6" ht="38.4">
      <c r="B20" s="193" t="s">
        <v>746</v>
      </c>
      <c r="C20" s="134" t="s">
        <v>747</v>
      </c>
      <c r="D20" s="139"/>
      <c r="E20" s="194"/>
      <c r="F20" s="164"/>
    </row>
    <row r="21" spans="2:6" ht="38.4">
      <c r="B21" s="195" t="s">
        <v>746</v>
      </c>
      <c r="C21" s="136" t="s">
        <v>748</v>
      </c>
      <c r="D21" s="137"/>
      <c r="E21" s="196"/>
      <c r="F21" s="164"/>
    </row>
    <row r="22" spans="2:6" ht="19.2">
      <c r="B22" s="193" t="s">
        <v>746</v>
      </c>
      <c r="C22" s="134" t="s">
        <v>749</v>
      </c>
      <c r="D22" s="139"/>
      <c r="E22" s="194"/>
      <c r="F22" s="164"/>
    </row>
    <row r="23" spans="2:6" ht="19.2">
      <c r="B23" s="195" t="s">
        <v>746</v>
      </c>
      <c r="C23" s="136" t="s">
        <v>750</v>
      </c>
      <c r="D23" s="137"/>
      <c r="E23" s="196"/>
      <c r="F23" s="164"/>
    </row>
    <row r="24" spans="2:6" ht="19.2">
      <c r="B24" s="193" t="s">
        <v>751</v>
      </c>
      <c r="C24" s="134" t="s">
        <v>736</v>
      </c>
      <c r="D24" s="139"/>
      <c r="E24" s="194"/>
      <c r="F24" s="164"/>
    </row>
    <row r="25" spans="2:6" ht="38.4">
      <c r="B25" s="193" t="s">
        <v>751</v>
      </c>
      <c r="C25" s="134" t="s">
        <v>747</v>
      </c>
      <c r="D25" s="139"/>
      <c r="E25" s="194"/>
      <c r="F25" s="164"/>
    </row>
    <row r="26" spans="2:6" ht="38.4">
      <c r="B26" s="195" t="s">
        <v>751</v>
      </c>
      <c r="C26" s="136" t="s">
        <v>752</v>
      </c>
      <c r="D26" s="137"/>
      <c r="E26" s="196"/>
      <c r="F26" s="164"/>
    </row>
    <row r="27" spans="2:6" ht="19.2">
      <c r="B27" s="198" t="s">
        <v>751</v>
      </c>
      <c r="C27" s="148" t="s">
        <v>753</v>
      </c>
      <c r="D27" s="148"/>
      <c r="E27" s="199"/>
      <c r="F27" s="164"/>
    </row>
    <row r="28" spans="2:6" ht="19.2">
      <c r="B28" s="195" t="s">
        <v>751</v>
      </c>
      <c r="C28" s="136" t="s">
        <v>754</v>
      </c>
      <c r="D28" s="137"/>
      <c r="E28" s="196"/>
      <c r="F28" s="164"/>
    </row>
    <row r="29" spans="2:6" ht="19.2">
      <c r="B29" s="195" t="s">
        <v>751</v>
      </c>
      <c r="C29" s="136" t="s">
        <v>755</v>
      </c>
      <c r="D29" s="137"/>
      <c r="E29" s="196"/>
      <c r="F29" s="164"/>
    </row>
    <row r="30" spans="2:6" ht="19.2">
      <c r="B30" s="195" t="s">
        <v>751</v>
      </c>
      <c r="C30" s="136" t="s">
        <v>756</v>
      </c>
      <c r="D30" s="137"/>
      <c r="E30" s="196"/>
      <c r="F30" s="164"/>
    </row>
    <row r="31" spans="2:6" ht="19.2">
      <c r="B31" s="195" t="s">
        <v>751</v>
      </c>
      <c r="C31" s="136" t="s">
        <v>757</v>
      </c>
      <c r="D31" s="137"/>
      <c r="E31" s="196"/>
      <c r="F31" s="164"/>
    </row>
    <row r="32" spans="2:6" ht="19.2">
      <c r="B32" s="195" t="s">
        <v>751</v>
      </c>
      <c r="C32" s="136" t="s">
        <v>758</v>
      </c>
      <c r="D32" s="137"/>
      <c r="E32" s="196"/>
      <c r="F32" s="164"/>
    </row>
    <row r="33" spans="2:6" ht="19.2">
      <c r="B33" s="195" t="s">
        <v>751</v>
      </c>
      <c r="C33" s="136" t="s">
        <v>759</v>
      </c>
      <c r="D33" s="137"/>
      <c r="E33" s="196"/>
      <c r="F33" s="164"/>
    </row>
    <row r="34" spans="2:6" ht="19.2">
      <c r="B34" s="195" t="s">
        <v>751</v>
      </c>
      <c r="C34" s="136" t="s">
        <v>760</v>
      </c>
      <c r="D34" s="137"/>
      <c r="E34" s="196"/>
      <c r="F34" s="164"/>
    </row>
    <row r="35" spans="2:6" ht="19.2">
      <c r="B35" s="195" t="s">
        <v>751</v>
      </c>
      <c r="C35" s="136" t="s">
        <v>761</v>
      </c>
      <c r="D35" s="137"/>
      <c r="E35" s="196"/>
      <c r="F35" s="164"/>
    </row>
    <row r="36" spans="2:6" ht="19.2">
      <c r="B36" s="195" t="s">
        <v>751</v>
      </c>
      <c r="C36" s="136" t="s">
        <v>762</v>
      </c>
      <c r="D36" s="137"/>
      <c r="E36" s="196"/>
      <c r="F36" s="164"/>
    </row>
    <row r="37" spans="2:6" ht="19.2">
      <c r="B37" s="195" t="s">
        <v>751</v>
      </c>
      <c r="C37" s="136" t="s">
        <v>763</v>
      </c>
      <c r="D37" s="137"/>
      <c r="E37" s="196"/>
      <c r="F37" s="164"/>
    </row>
    <row r="38" spans="2:6" ht="38.4">
      <c r="B38" s="195" t="s">
        <v>751</v>
      </c>
      <c r="C38" s="136" t="s">
        <v>764</v>
      </c>
      <c r="D38" s="137"/>
      <c r="E38" s="196"/>
      <c r="F38" s="164"/>
    </row>
    <row r="39" spans="2:6" ht="76.8">
      <c r="B39" s="195" t="s">
        <v>751</v>
      </c>
      <c r="C39" s="136" t="s">
        <v>765</v>
      </c>
      <c r="D39" s="137"/>
      <c r="E39" s="196"/>
      <c r="F39" s="164"/>
    </row>
    <row r="40" spans="2:6" ht="19.2">
      <c r="B40" s="193" t="s">
        <v>751</v>
      </c>
      <c r="C40" s="134" t="s">
        <v>744</v>
      </c>
      <c r="D40" s="139"/>
      <c r="E40" s="194"/>
      <c r="F40" s="164"/>
    </row>
    <row r="41" spans="2:6" ht="19.2">
      <c r="B41" s="195" t="s">
        <v>751</v>
      </c>
      <c r="C41" s="136" t="s">
        <v>629</v>
      </c>
      <c r="D41" s="137"/>
      <c r="E41" s="196"/>
      <c r="F41" s="164"/>
    </row>
    <row r="42" spans="2:6" ht="19.2">
      <c r="B42" s="193" t="s">
        <v>766</v>
      </c>
      <c r="C42" s="134" t="s">
        <v>736</v>
      </c>
      <c r="D42" s="139"/>
      <c r="E42" s="194"/>
      <c r="F42" s="164"/>
    </row>
    <row r="43" spans="2:6" ht="38.4">
      <c r="B43" s="193" t="s">
        <v>766</v>
      </c>
      <c r="C43" s="134" t="s">
        <v>767</v>
      </c>
      <c r="D43" s="139"/>
      <c r="E43" s="194"/>
      <c r="F43" s="164"/>
    </row>
    <row r="44" spans="2:6" ht="19.2">
      <c r="B44" s="195" t="s">
        <v>766</v>
      </c>
      <c r="C44" s="136" t="s">
        <v>768</v>
      </c>
      <c r="D44" s="137"/>
      <c r="E44" s="196"/>
      <c r="F44" s="164"/>
    </row>
    <row r="45" spans="2:6" ht="19.2">
      <c r="B45" s="193" t="s">
        <v>769</v>
      </c>
      <c r="C45" s="134" t="s">
        <v>736</v>
      </c>
      <c r="D45" s="139"/>
      <c r="E45" s="194"/>
      <c r="F45" s="164"/>
    </row>
    <row r="46" spans="2:6" ht="38.4">
      <c r="B46" s="193" t="s">
        <v>769</v>
      </c>
      <c r="C46" s="134" t="s">
        <v>770</v>
      </c>
      <c r="D46" s="139"/>
      <c r="E46" s="194"/>
      <c r="F46" s="164"/>
    </row>
    <row r="47" spans="2:6" ht="38.4">
      <c r="B47" s="195" t="s">
        <v>769</v>
      </c>
      <c r="C47" s="136" t="s">
        <v>771</v>
      </c>
      <c r="D47" s="137"/>
      <c r="E47" s="196"/>
      <c r="F47" s="164"/>
    </row>
    <row r="48" spans="2:6" ht="38.4">
      <c r="B48" s="195" t="s">
        <v>769</v>
      </c>
      <c r="C48" s="136" t="s">
        <v>772</v>
      </c>
      <c r="D48" s="137"/>
      <c r="E48" s="196"/>
      <c r="F48" s="164"/>
    </row>
    <row r="49" spans="2:6" ht="19.2">
      <c r="B49" s="193" t="s">
        <v>769</v>
      </c>
      <c r="C49" s="134" t="s">
        <v>744</v>
      </c>
      <c r="D49" s="139"/>
      <c r="E49" s="194"/>
      <c r="F49" s="164"/>
    </row>
    <row r="50" spans="2:6" ht="19.2">
      <c r="B50" s="195" t="s">
        <v>769</v>
      </c>
      <c r="C50" s="136" t="s">
        <v>632</v>
      </c>
      <c r="D50" s="137"/>
      <c r="E50" s="196"/>
      <c r="F50" s="164"/>
    </row>
    <row r="51" spans="2:6" ht="19.2">
      <c r="B51" s="193" t="s">
        <v>773</v>
      </c>
      <c r="C51" s="134" t="s">
        <v>736</v>
      </c>
      <c r="D51" s="139"/>
      <c r="E51" s="194"/>
      <c r="F51" s="164"/>
    </row>
    <row r="52" spans="2:6" ht="38.4">
      <c r="B52" s="193" t="s">
        <v>773</v>
      </c>
      <c r="C52" s="134" t="s">
        <v>774</v>
      </c>
      <c r="D52" s="139"/>
      <c r="E52" s="194"/>
      <c r="F52" s="164"/>
    </row>
    <row r="53" spans="2:6" ht="19.2">
      <c r="B53" s="195" t="s">
        <v>773</v>
      </c>
      <c r="C53" s="136" t="s">
        <v>775</v>
      </c>
      <c r="D53" s="137"/>
      <c r="E53" s="196"/>
      <c r="F53" s="164"/>
    </row>
    <row r="54" spans="2:6" ht="19.2">
      <c r="B54" s="193" t="s">
        <v>776</v>
      </c>
      <c r="C54" s="134" t="s">
        <v>736</v>
      </c>
      <c r="D54" s="139"/>
      <c r="E54" s="194"/>
      <c r="F54" s="164"/>
    </row>
    <row r="55" spans="2:6" ht="38.4">
      <c r="B55" s="193" t="s">
        <v>776</v>
      </c>
      <c r="C55" s="134" t="s">
        <v>777</v>
      </c>
      <c r="D55" s="139"/>
      <c r="E55" s="194"/>
      <c r="F55" s="164"/>
    </row>
    <row r="56" spans="2:6" ht="19.2">
      <c r="B56" s="197" t="s">
        <v>776</v>
      </c>
      <c r="C56" s="141" t="s">
        <v>778</v>
      </c>
      <c r="D56" s="200"/>
      <c r="E56" s="201"/>
      <c r="F56" s="164"/>
    </row>
    <row r="57" spans="2:6" s="159" customFormat="1" ht="14.4">
      <c r="B57" s="164"/>
      <c r="C57" s="189"/>
      <c r="D57" s="164"/>
      <c r="E57" s="164"/>
      <c r="F57" s="164"/>
    </row>
    <row r="58" spans="2:6" s="159" customFormat="1" ht="14.4">
      <c r="B58" s="164"/>
      <c r="C58" s="189"/>
      <c r="D58" s="164"/>
      <c r="E58" s="164"/>
      <c r="F58" s="164"/>
    </row>
    <row r="59" spans="2:6" s="159" customFormat="1" ht="14.4">
      <c r="B59" s="164"/>
      <c r="C59" s="163" t="s">
        <v>216</v>
      </c>
      <c r="D59" s="164">
        <f>COUNTIF($D$8:$D$56,"C")</f>
        <v>0</v>
      </c>
      <c r="E59" s="164"/>
      <c r="F59" s="164"/>
    </row>
    <row r="60" spans="2:6" s="159" customFormat="1" ht="14.4">
      <c r="B60" s="164"/>
      <c r="C60" s="163" t="s">
        <v>217</v>
      </c>
      <c r="D60" s="164">
        <f>COUNTIF($D$8:$D$56,"NC")</f>
        <v>0</v>
      </c>
      <c r="E60" s="164"/>
      <c r="F60" s="164"/>
    </row>
    <row r="61" spans="2:6" s="159" customFormat="1" ht="14.4">
      <c r="B61" s="164"/>
      <c r="C61" s="163" t="s">
        <v>218</v>
      </c>
      <c r="D61" s="164">
        <f>COUNTIF($D$8:$D$56,"NA")</f>
        <v>0</v>
      </c>
      <c r="E61" s="164"/>
      <c r="F61" s="164"/>
    </row>
    <row r="62" spans="2:6" s="159" customFormat="1" ht="14.4">
      <c r="B62" s="164"/>
      <c r="C62" s="189"/>
      <c r="D62" s="164"/>
      <c r="E62" s="164"/>
      <c r="F62" s="164"/>
    </row>
    <row r="63" spans="2:6" ht="14.4" hidden="1">
      <c r="B63" s="86"/>
      <c r="C63" s="87"/>
      <c r="D63" s="86"/>
      <c r="E63" s="86"/>
      <c r="F63" s="164"/>
    </row>
    <row r="64" spans="2:6" ht="14.4" hidden="1">
      <c r="B64" s="86"/>
      <c r="C64" s="87"/>
      <c r="D64" s="86"/>
      <c r="E64" s="86"/>
      <c r="F64" s="164"/>
    </row>
    <row r="65" spans="2:6" ht="14.4" hidden="1">
      <c r="B65" s="86"/>
      <c r="C65" s="87"/>
      <c r="D65" s="86"/>
      <c r="E65" s="86"/>
      <c r="F65" s="164"/>
    </row>
    <row r="66" spans="2:6" ht="14.4" hidden="1">
      <c r="B66" s="86"/>
      <c r="C66" s="87"/>
      <c r="D66" s="86"/>
      <c r="E66" s="86"/>
      <c r="F66" s="164"/>
    </row>
    <row r="67" spans="2:6" ht="14.4" hidden="1">
      <c r="B67" s="86"/>
      <c r="C67" s="87"/>
      <c r="D67" s="86"/>
      <c r="E67" s="86"/>
      <c r="F67" s="164"/>
    </row>
    <row r="68" spans="2:6" ht="14.4" hidden="1">
      <c r="B68" s="86"/>
      <c r="C68" s="87"/>
      <c r="D68" s="86"/>
      <c r="E68" s="86"/>
      <c r="F68" s="164"/>
    </row>
    <row r="69" spans="2:6" ht="14.4" hidden="1">
      <c r="B69" s="86"/>
      <c r="C69" s="87"/>
      <c r="D69" s="86"/>
      <c r="E69" s="86"/>
      <c r="F69" s="164"/>
    </row>
    <row r="70" spans="2:6" ht="14.4" hidden="1">
      <c r="B70" s="86"/>
      <c r="C70" s="87"/>
      <c r="D70" s="86"/>
      <c r="E70" s="86"/>
      <c r="F70" s="164"/>
    </row>
    <row r="71" spans="2:6" ht="14.4" hidden="1">
      <c r="B71" s="86"/>
      <c r="C71" s="87"/>
      <c r="D71" s="86"/>
      <c r="E71" s="86"/>
      <c r="F71" s="164"/>
    </row>
    <row r="72" spans="2:6" ht="14.4" hidden="1">
      <c r="B72" s="86"/>
      <c r="C72" s="87"/>
      <c r="D72" s="86"/>
      <c r="E72" s="86"/>
      <c r="F72" s="164"/>
    </row>
    <row r="73" spans="2:6" ht="14.4" hidden="1">
      <c r="B73" s="86"/>
      <c r="C73" s="87"/>
      <c r="D73" s="86"/>
      <c r="E73" s="86"/>
      <c r="F73" s="164"/>
    </row>
    <row r="74" spans="2:6" ht="14.4" hidden="1">
      <c r="B74" s="86"/>
      <c r="C74" s="87"/>
      <c r="D74" s="86"/>
      <c r="E74" s="86"/>
      <c r="F74" s="164"/>
    </row>
    <row r="75" spans="2:6" ht="14.4" hidden="1">
      <c r="B75" s="86"/>
      <c r="C75" s="87"/>
      <c r="D75" s="86"/>
      <c r="E75" s="86"/>
      <c r="F75" s="164"/>
    </row>
    <row r="76" spans="2:6" ht="14.4" hidden="1">
      <c r="B76" s="86"/>
      <c r="C76" s="87"/>
      <c r="D76" s="86"/>
      <c r="E76" s="86"/>
      <c r="F76" s="164"/>
    </row>
    <row r="77" spans="2:6" ht="14.4" hidden="1">
      <c r="B77" s="86"/>
      <c r="C77" s="87"/>
      <c r="D77" s="86"/>
      <c r="E77" s="86"/>
      <c r="F77" s="164"/>
    </row>
    <row r="78" spans="2:6" ht="14.4" hidden="1">
      <c r="B78" s="86"/>
      <c r="C78" s="87"/>
      <c r="D78" s="86"/>
      <c r="E78" s="86"/>
      <c r="F78" s="164"/>
    </row>
    <row r="79" spans="2:6" ht="14.4" hidden="1">
      <c r="B79" s="86"/>
      <c r="C79" s="87"/>
      <c r="D79" s="86"/>
      <c r="E79" s="86"/>
      <c r="F79" s="164"/>
    </row>
    <row r="80" spans="2:6" ht="14.4" hidden="1">
      <c r="B80" s="86"/>
      <c r="C80" s="87"/>
      <c r="D80" s="86"/>
      <c r="E80" s="86"/>
      <c r="F80" s="164"/>
    </row>
    <row r="81" spans="2:6" ht="14.4" hidden="1">
      <c r="B81" s="86"/>
      <c r="C81" s="87"/>
      <c r="D81" s="86"/>
      <c r="E81" s="86"/>
      <c r="F81" s="164"/>
    </row>
    <row r="82" spans="2:6" ht="14.4" hidden="1">
      <c r="B82" s="86"/>
      <c r="C82" s="87"/>
      <c r="D82" s="86"/>
      <c r="E82" s="86"/>
      <c r="F82" s="164"/>
    </row>
    <row r="83" spans="2:6" ht="14.4" hidden="1">
      <c r="B83" s="86"/>
      <c r="C83" s="87"/>
      <c r="D83" s="86"/>
      <c r="E83" s="86"/>
      <c r="F83" s="164"/>
    </row>
    <row r="84" spans="2:6" ht="14.4" hidden="1">
      <c r="B84" s="86"/>
      <c r="C84" s="87"/>
      <c r="D84" s="86"/>
      <c r="E84" s="86"/>
      <c r="F84" s="164"/>
    </row>
    <row r="85" spans="2:6" ht="14.4" hidden="1">
      <c r="B85" s="86"/>
      <c r="C85" s="87"/>
      <c r="D85" s="86"/>
      <c r="E85" s="86"/>
      <c r="F85" s="164"/>
    </row>
    <row r="86" spans="2:6" ht="14.4" hidden="1">
      <c r="B86" s="86"/>
      <c r="C86" s="87"/>
      <c r="D86" s="86"/>
      <c r="E86" s="86"/>
      <c r="F86" s="164"/>
    </row>
    <row r="87" spans="2:6" ht="14.4" hidden="1">
      <c r="B87" s="86"/>
      <c r="C87" s="87"/>
      <c r="D87" s="86"/>
      <c r="E87" s="86"/>
      <c r="F87" s="164"/>
    </row>
    <row r="88" spans="2:6" ht="14.4" hidden="1">
      <c r="B88" s="86"/>
      <c r="C88" s="87"/>
      <c r="D88" s="86"/>
      <c r="E88" s="86"/>
      <c r="F88" s="164"/>
    </row>
    <row r="89" spans="2:6" ht="14.4" hidden="1">
      <c r="B89" s="86"/>
      <c r="C89" s="87"/>
      <c r="D89" s="86"/>
      <c r="E89" s="86"/>
      <c r="F89" s="164"/>
    </row>
    <row r="90" spans="2:6" ht="14.4" hidden="1">
      <c r="B90" s="86"/>
      <c r="C90" s="87"/>
      <c r="D90" s="86"/>
      <c r="E90" s="86"/>
      <c r="F90" s="164"/>
    </row>
    <row r="91" spans="2:6" ht="14.4" hidden="1">
      <c r="B91" s="86"/>
      <c r="C91" s="87"/>
      <c r="D91" s="86"/>
      <c r="E91" s="86"/>
      <c r="F91" s="164"/>
    </row>
    <row r="92" spans="2:6" ht="14.4" hidden="1">
      <c r="B92" s="86"/>
      <c r="C92" s="87"/>
      <c r="D92" s="86"/>
      <c r="E92" s="86"/>
      <c r="F92" s="164"/>
    </row>
    <row r="93" spans="2:6" ht="14.4" hidden="1">
      <c r="B93" s="86"/>
      <c r="C93" s="87"/>
      <c r="D93" s="86"/>
      <c r="E93" s="86"/>
      <c r="F93" s="164"/>
    </row>
    <row r="94" spans="2:6" ht="14.4" hidden="1">
      <c r="B94" s="86"/>
      <c r="C94" s="87"/>
      <c r="D94" s="86"/>
      <c r="E94" s="86"/>
      <c r="F94" s="164"/>
    </row>
    <row r="95" spans="2:6" ht="14.4" hidden="1">
      <c r="B95" s="86"/>
      <c r="C95" s="87"/>
      <c r="D95" s="86"/>
      <c r="E95" s="86"/>
      <c r="F95" s="164"/>
    </row>
    <row r="96" spans="2:6" ht="14.4" hidden="1">
      <c r="B96" s="86"/>
      <c r="C96" s="87"/>
      <c r="D96" s="86"/>
      <c r="E96" s="86"/>
      <c r="F96" s="164"/>
    </row>
    <row r="97" spans="2:6" ht="14.4" hidden="1">
      <c r="B97" s="86"/>
      <c r="C97" s="87"/>
      <c r="D97" s="86"/>
      <c r="E97" s="86"/>
      <c r="F97" s="164"/>
    </row>
    <row r="98" spans="2:6" ht="14.4" hidden="1">
      <c r="B98" s="86"/>
      <c r="C98" s="87"/>
      <c r="D98" s="86"/>
      <c r="E98" s="86"/>
      <c r="F98" s="164"/>
    </row>
    <row r="99" spans="2:6" ht="14.4" hidden="1">
      <c r="B99" s="86"/>
      <c r="C99" s="87"/>
      <c r="D99" s="86"/>
      <c r="E99" s="86"/>
      <c r="F99" s="164"/>
    </row>
    <row r="100" spans="2:6" ht="14.4" hidden="1">
      <c r="B100" s="86"/>
      <c r="C100" s="87"/>
      <c r="D100" s="86"/>
      <c r="E100" s="86"/>
      <c r="F100" s="164"/>
    </row>
    <row r="101" spans="2:6" ht="14.4" hidden="1">
      <c r="B101" s="86"/>
      <c r="C101" s="87"/>
      <c r="D101" s="86"/>
      <c r="E101" s="86"/>
      <c r="F101" s="164"/>
    </row>
    <row r="102" spans="2:6" ht="14.4" hidden="1">
      <c r="B102" s="86"/>
      <c r="C102" s="87"/>
      <c r="D102" s="86"/>
      <c r="E102" s="86"/>
      <c r="F102" s="164"/>
    </row>
    <row r="103" spans="2:6" ht="14.4" hidden="1">
      <c r="B103" s="86"/>
      <c r="C103" s="87"/>
      <c r="D103" s="86"/>
      <c r="E103" s="86"/>
      <c r="F103" s="164"/>
    </row>
    <row r="104" spans="2:6" ht="14.4" hidden="1">
      <c r="B104" s="86"/>
      <c r="C104" s="87"/>
      <c r="D104" s="86"/>
      <c r="E104" s="86"/>
      <c r="F104" s="164"/>
    </row>
    <row r="105" spans="2:6" ht="14.4" hidden="1">
      <c r="B105" s="86"/>
      <c r="C105" s="87"/>
      <c r="D105" s="86"/>
      <c r="E105" s="86"/>
      <c r="F105" s="164"/>
    </row>
    <row r="106" spans="2:6" ht="14.4" hidden="1">
      <c r="B106" s="86"/>
      <c r="C106" s="87"/>
      <c r="D106" s="86"/>
      <c r="E106" s="86"/>
      <c r="F106" s="164"/>
    </row>
    <row r="107" spans="2:6" ht="14.4" hidden="1">
      <c r="B107" s="86"/>
      <c r="C107" s="87"/>
      <c r="D107" s="86"/>
      <c r="E107" s="86"/>
      <c r="F107" s="164"/>
    </row>
    <row r="108" spans="2:6" ht="14.4" hidden="1">
      <c r="B108" s="86"/>
      <c r="C108" s="87"/>
      <c r="D108" s="86"/>
      <c r="E108" s="86"/>
      <c r="F108" s="164"/>
    </row>
    <row r="109" spans="2:6" ht="14.4" hidden="1">
      <c r="B109" s="86"/>
      <c r="C109" s="87"/>
      <c r="D109" s="86"/>
      <c r="E109" s="86"/>
      <c r="F109" s="164"/>
    </row>
    <row r="110" spans="2:6" ht="14.4" hidden="1">
      <c r="B110" s="86"/>
      <c r="C110" s="87"/>
      <c r="D110" s="86"/>
      <c r="E110" s="86"/>
      <c r="F110" s="164"/>
    </row>
    <row r="111" spans="2:6" ht="14.4" hidden="1">
      <c r="B111" s="86"/>
      <c r="C111" s="87"/>
      <c r="D111" s="86"/>
      <c r="E111" s="86"/>
      <c r="F111" s="164"/>
    </row>
    <row r="112" spans="2:6" ht="14.4" hidden="1">
      <c r="B112" s="86"/>
      <c r="C112" s="87"/>
      <c r="D112" s="86"/>
      <c r="E112" s="86"/>
      <c r="F112" s="164"/>
    </row>
    <row r="113" spans="2:6" ht="14.4" hidden="1">
      <c r="B113" s="86"/>
      <c r="C113" s="87"/>
      <c r="D113" s="86"/>
      <c r="E113" s="86"/>
      <c r="F113" s="164"/>
    </row>
    <row r="114" spans="2:6" ht="14.4" hidden="1">
      <c r="B114" s="86"/>
      <c r="C114" s="87"/>
      <c r="D114" s="86"/>
      <c r="E114" s="86"/>
      <c r="F114" s="164"/>
    </row>
    <row r="115" spans="2:6" ht="14.4" hidden="1">
      <c r="B115" s="86"/>
      <c r="C115" s="87"/>
      <c r="D115" s="86"/>
      <c r="E115" s="86"/>
      <c r="F115" s="164"/>
    </row>
    <row r="116" spans="2:6" ht="14.4" hidden="1">
      <c r="B116" s="86"/>
      <c r="C116" s="87"/>
      <c r="D116" s="86"/>
      <c r="E116" s="86"/>
      <c r="F116" s="164"/>
    </row>
    <row r="117" spans="2:6" ht="14.4" hidden="1">
      <c r="B117" s="86"/>
      <c r="C117" s="87"/>
      <c r="D117" s="86"/>
      <c r="E117" s="86"/>
      <c r="F117" s="164"/>
    </row>
    <row r="118" spans="2:6" ht="14.4" hidden="1">
      <c r="B118" s="86"/>
      <c r="C118" s="87"/>
      <c r="D118" s="86"/>
      <c r="E118" s="86"/>
      <c r="F118" s="164"/>
    </row>
    <row r="119" spans="2:6" ht="14.4" hidden="1">
      <c r="B119" s="86"/>
      <c r="C119" s="87"/>
      <c r="D119" s="86"/>
      <c r="E119" s="86"/>
      <c r="F119" s="164"/>
    </row>
    <row r="120" spans="2:6" ht="14.4" hidden="1">
      <c r="B120" s="86"/>
      <c r="C120" s="87"/>
      <c r="D120" s="86"/>
      <c r="E120" s="86"/>
      <c r="F120" s="164"/>
    </row>
    <row r="121" spans="2:6" ht="14.4" hidden="1">
      <c r="B121" s="86"/>
      <c r="C121" s="87"/>
      <c r="D121" s="86"/>
      <c r="E121" s="86"/>
      <c r="F121" s="164"/>
    </row>
    <row r="122" spans="2:6" ht="14.4" hidden="1">
      <c r="B122" s="86"/>
      <c r="C122" s="87"/>
      <c r="D122" s="86"/>
      <c r="E122" s="86"/>
      <c r="F122" s="164"/>
    </row>
    <row r="123" spans="2:6" ht="14.4" hidden="1">
      <c r="B123" s="86"/>
      <c r="C123" s="87"/>
      <c r="D123" s="86"/>
      <c r="E123" s="86"/>
      <c r="F123" s="164"/>
    </row>
    <row r="124" spans="2:6" ht="14.4" hidden="1">
      <c r="B124" s="86"/>
      <c r="C124" s="87"/>
      <c r="D124" s="86"/>
      <c r="E124" s="86"/>
      <c r="F124" s="164"/>
    </row>
    <row r="125" spans="2:6" ht="14.4" hidden="1">
      <c r="B125" s="86"/>
      <c r="C125" s="87"/>
      <c r="D125" s="86"/>
      <c r="E125" s="86"/>
      <c r="F125" s="164"/>
    </row>
    <row r="126" spans="2:6" ht="14.4" hidden="1">
      <c r="B126" s="86"/>
      <c r="C126" s="87"/>
      <c r="D126" s="86"/>
      <c r="E126" s="86"/>
      <c r="F126" s="164"/>
    </row>
    <row r="127" spans="2:6" ht="14.4" hidden="1">
      <c r="B127" s="86"/>
      <c r="C127" s="87"/>
      <c r="D127" s="86"/>
      <c r="E127" s="86"/>
      <c r="F127" s="164"/>
    </row>
    <row r="128" spans="2:6" ht="14.4" hidden="1">
      <c r="B128" s="86"/>
      <c r="C128" s="87"/>
      <c r="D128" s="86"/>
      <c r="E128" s="86"/>
      <c r="F128" s="164"/>
    </row>
    <row r="129" spans="2:6" ht="14.4" hidden="1">
      <c r="B129" s="86"/>
      <c r="C129" s="87"/>
      <c r="D129" s="86"/>
      <c r="E129" s="86"/>
      <c r="F129" s="164"/>
    </row>
    <row r="130" spans="2:6" ht="14.4" hidden="1">
      <c r="B130" s="86"/>
      <c r="C130" s="87"/>
      <c r="D130" s="86"/>
      <c r="E130" s="86"/>
      <c r="F130" s="164"/>
    </row>
    <row r="131" spans="2:6" ht="14.4" hidden="1">
      <c r="B131" s="86"/>
      <c r="C131" s="87"/>
      <c r="D131" s="86"/>
      <c r="E131" s="86"/>
      <c r="F131" s="164"/>
    </row>
    <row r="132" spans="2:6" ht="14.4" hidden="1">
      <c r="B132" s="86"/>
      <c r="C132" s="87"/>
      <c r="D132" s="86"/>
      <c r="E132" s="86"/>
      <c r="F132" s="164"/>
    </row>
    <row r="133" spans="2:6" ht="14.4" hidden="1">
      <c r="B133" s="86"/>
      <c r="C133" s="87"/>
      <c r="D133" s="86"/>
      <c r="E133" s="86"/>
      <c r="F133" s="164"/>
    </row>
    <row r="134" spans="2:6" ht="14.4" hidden="1">
      <c r="B134" s="86"/>
      <c r="C134" s="87"/>
      <c r="D134" s="86"/>
      <c r="E134" s="86"/>
      <c r="F134" s="164"/>
    </row>
    <row r="135" spans="2:6" ht="14.4" hidden="1">
      <c r="B135" s="86"/>
      <c r="C135" s="87"/>
      <c r="D135" s="86"/>
      <c r="E135" s="86"/>
      <c r="F135" s="164"/>
    </row>
    <row r="136" spans="2:6" ht="14.4" hidden="1">
      <c r="B136" s="86"/>
      <c r="C136" s="87"/>
      <c r="D136" s="86"/>
      <c r="E136" s="86"/>
      <c r="F136" s="164"/>
    </row>
    <row r="137" spans="2:6" ht="14.4" hidden="1">
      <c r="B137" s="86"/>
      <c r="C137" s="87"/>
      <c r="D137" s="86"/>
      <c r="E137" s="86"/>
      <c r="F137" s="164"/>
    </row>
    <row r="138" spans="2:6" ht="14.4" hidden="1">
      <c r="B138" s="86"/>
      <c r="C138" s="87"/>
      <c r="D138" s="86"/>
      <c r="E138" s="86"/>
      <c r="F138" s="164"/>
    </row>
    <row r="139" spans="2:6" ht="14.4" hidden="1">
      <c r="B139" s="86"/>
      <c r="C139" s="87"/>
      <c r="D139" s="86"/>
      <c r="E139" s="86"/>
      <c r="F139" s="164"/>
    </row>
    <row r="140" spans="2:6" ht="14.4" hidden="1">
      <c r="B140" s="86"/>
      <c r="C140" s="87"/>
      <c r="D140" s="86"/>
      <c r="E140" s="86"/>
      <c r="F140" s="164"/>
    </row>
    <row r="141" spans="2:6" ht="14.4" hidden="1">
      <c r="B141" s="86"/>
      <c r="C141" s="87"/>
      <c r="D141" s="86"/>
      <c r="E141" s="86"/>
      <c r="F141" s="164"/>
    </row>
    <row r="142" spans="2:6" ht="14.4" hidden="1">
      <c r="B142" s="86"/>
      <c r="C142" s="87"/>
      <c r="D142" s="86"/>
      <c r="E142" s="86"/>
      <c r="F142" s="164"/>
    </row>
    <row r="143" spans="2:6" ht="14.4" hidden="1">
      <c r="B143" s="86"/>
      <c r="C143" s="87"/>
      <c r="D143" s="86"/>
      <c r="E143" s="86"/>
      <c r="F143" s="164"/>
    </row>
    <row r="144" spans="2:6" ht="14.4" hidden="1">
      <c r="B144" s="86"/>
      <c r="C144" s="87"/>
      <c r="D144" s="86"/>
      <c r="E144" s="86"/>
      <c r="F144" s="164"/>
    </row>
    <row r="145" spans="2:6" ht="14.4" hidden="1">
      <c r="B145" s="86"/>
      <c r="C145" s="87"/>
      <c r="D145" s="86"/>
      <c r="E145" s="86"/>
      <c r="F145" s="164"/>
    </row>
    <row r="146" spans="2:6" ht="14.4" hidden="1">
      <c r="B146" s="86"/>
      <c r="C146" s="87"/>
      <c r="D146" s="86"/>
      <c r="E146" s="86"/>
      <c r="F146" s="164"/>
    </row>
    <row r="147" spans="2:6" ht="14.4" hidden="1">
      <c r="B147" s="86"/>
      <c r="C147" s="87"/>
      <c r="D147" s="86"/>
      <c r="E147" s="86"/>
      <c r="F147" s="164"/>
    </row>
    <row r="148" spans="2:6" ht="14.4" hidden="1">
      <c r="B148" s="86"/>
      <c r="C148" s="87"/>
      <c r="D148" s="86"/>
      <c r="E148" s="86"/>
      <c r="F148" s="164"/>
    </row>
    <row r="149" spans="2:6" ht="14.4" hidden="1">
      <c r="B149" s="86"/>
      <c r="C149" s="87"/>
      <c r="D149" s="86"/>
      <c r="E149" s="86"/>
      <c r="F149" s="164"/>
    </row>
    <row r="150" spans="2:6" ht="14.4" hidden="1">
      <c r="B150" s="86"/>
      <c r="C150" s="87"/>
      <c r="D150" s="86"/>
      <c r="E150" s="86"/>
      <c r="F150" s="164"/>
    </row>
    <row r="151" spans="2:6" ht="14.4" hidden="1">
      <c r="B151" s="86"/>
      <c r="C151" s="87"/>
      <c r="D151" s="86"/>
      <c r="E151" s="86"/>
      <c r="F151" s="164"/>
    </row>
    <row r="152" spans="2:6" ht="14.4" hidden="1">
      <c r="B152" s="86"/>
      <c r="C152" s="87"/>
      <c r="D152" s="86"/>
      <c r="E152" s="86"/>
      <c r="F152" s="164"/>
    </row>
    <row r="153" spans="2:6" ht="14.4" hidden="1">
      <c r="B153" s="86"/>
      <c r="C153" s="87"/>
      <c r="D153" s="86"/>
      <c r="E153" s="86"/>
      <c r="F153" s="164"/>
    </row>
    <row r="154" spans="2:6" ht="14.4" hidden="1">
      <c r="B154" s="86"/>
      <c r="C154" s="87"/>
      <c r="D154" s="86"/>
      <c r="E154" s="86"/>
      <c r="F154" s="164"/>
    </row>
    <row r="155" spans="2:6" ht="14.4" hidden="1">
      <c r="B155" s="86"/>
      <c r="C155" s="87"/>
      <c r="D155" s="86"/>
      <c r="E155" s="86"/>
      <c r="F155" s="164"/>
    </row>
    <row r="156" spans="2:6" ht="14.4" hidden="1">
      <c r="B156" s="86"/>
      <c r="C156" s="87"/>
      <c r="D156" s="86"/>
      <c r="E156" s="86"/>
      <c r="F156" s="164"/>
    </row>
    <row r="157" spans="2:6" ht="14.4" hidden="1">
      <c r="B157" s="86"/>
      <c r="C157" s="87"/>
      <c r="D157" s="86"/>
      <c r="E157" s="86"/>
      <c r="F157" s="164"/>
    </row>
    <row r="158" spans="2:6" ht="14.4" hidden="1">
      <c r="B158" s="86"/>
      <c r="C158" s="87"/>
      <c r="D158" s="86"/>
      <c r="E158" s="86"/>
      <c r="F158" s="164"/>
    </row>
    <row r="159" spans="2:6" ht="14.4" hidden="1">
      <c r="B159" s="86"/>
      <c r="C159" s="87"/>
      <c r="D159" s="86"/>
      <c r="E159" s="86"/>
      <c r="F159" s="164"/>
    </row>
    <row r="160" spans="2:6" ht="14.4" hidden="1">
      <c r="B160" s="86"/>
      <c r="C160" s="87"/>
      <c r="D160" s="86"/>
      <c r="E160" s="86"/>
      <c r="F160" s="164"/>
    </row>
    <row r="161" spans="2:6" ht="14.4" hidden="1">
      <c r="B161" s="86"/>
      <c r="C161" s="87"/>
      <c r="D161" s="86"/>
      <c r="E161" s="86"/>
      <c r="F161" s="164"/>
    </row>
    <row r="162" spans="2:6" ht="14.4" hidden="1">
      <c r="B162" s="86"/>
      <c r="C162" s="87"/>
      <c r="D162" s="86"/>
      <c r="E162" s="86"/>
      <c r="F162" s="164"/>
    </row>
    <row r="163" spans="2:6" ht="14.4" hidden="1">
      <c r="B163" s="86"/>
      <c r="C163" s="87"/>
      <c r="D163" s="86"/>
      <c r="E163" s="86"/>
      <c r="F163" s="164"/>
    </row>
    <row r="164" spans="2:6" ht="14.4" hidden="1">
      <c r="B164" s="86"/>
      <c r="C164" s="87"/>
      <c r="D164" s="86"/>
      <c r="E164" s="86"/>
      <c r="F164" s="164"/>
    </row>
    <row r="165" spans="2:6" ht="14.4" hidden="1">
      <c r="B165" s="86"/>
      <c r="C165" s="87"/>
      <c r="D165" s="86"/>
      <c r="E165" s="86"/>
      <c r="F165" s="164"/>
    </row>
    <row r="166" spans="2:6" ht="14.4" hidden="1">
      <c r="B166" s="86"/>
      <c r="C166" s="87"/>
      <c r="D166" s="86"/>
      <c r="E166" s="86"/>
      <c r="F166" s="164"/>
    </row>
    <row r="167" spans="2:6" ht="14.4" hidden="1">
      <c r="B167" s="86"/>
      <c r="C167" s="87"/>
      <c r="D167" s="86"/>
      <c r="E167" s="86"/>
      <c r="F167" s="164"/>
    </row>
    <row r="168" spans="2:6" ht="14.4" hidden="1">
      <c r="B168" s="86"/>
      <c r="C168" s="87"/>
      <c r="D168" s="86"/>
      <c r="E168" s="86"/>
      <c r="F168" s="164"/>
    </row>
    <row r="169" spans="2:6" ht="14.4" hidden="1">
      <c r="B169" s="86"/>
      <c r="C169" s="87"/>
      <c r="D169" s="86"/>
      <c r="E169" s="86"/>
      <c r="F169" s="164"/>
    </row>
    <row r="170" spans="2:6" ht="14.4" hidden="1">
      <c r="B170" s="86"/>
      <c r="C170" s="87"/>
      <c r="D170" s="86"/>
      <c r="E170" s="86"/>
      <c r="F170" s="164"/>
    </row>
    <row r="171" spans="2:6" ht="14.4" hidden="1">
      <c r="B171" s="86"/>
      <c r="C171" s="87"/>
      <c r="D171" s="86"/>
      <c r="E171" s="86"/>
      <c r="F171" s="164"/>
    </row>
    <row r="172" spans="2:6" ht="14.4" hidden="1">
      <c r="B172" s="86"/>
      <c r="C172" s="87"/>
      <c r="D172" s="86"/>
      <c r="E172" s="86"/>
      <c r="F172" s="164"/>
    </row>
    <row r="173" spans="2:6" ht="14.4" hidden="1">
      <c r="B173" s="86"/>
      <c r="C173" s="87"/>
      <c r="D173" s="86"/>
      <c r="E173" s="86"/>
      <c r="F173" s="164"/>
    </row>
    <row r="174" spans="2:6" ht="14.4" hidden="1">
      <c r="B174" s="86"/>
      <c r="C174" s="87"/>
      <c r="D174" s="86"/>
      <c r="E174" s="86"/>
      <c r="F174" s="164"/>
    </row>
    <row r="175" spans="2:6" ht="14.4" hidden="1">
      <c r="B175" s="86"/>
      <c r="C175" s="87"/>
      <c r="D175" s="86"/>
      <c r="E175" s="86"/>
      <c r="F175" s="164"/>
    </row>
  </sheetData>
  <mergeCells count="4">
    <mergeCell ref="B2:E3"/>
    <mergeCell ref="B4:E4"/>
    <mergeCell ref="B5:E5"/>
    <mergeCell ref="A1:XFD1"/>
  </mergeCells>
  <conditionalFormatting sqref="D10:D12 D14:D15 D17:D18 D21 D23 D26 D28:D39 D41 D44 D47:D48 D50 D53 D56">
    <cfRule type="beginsWith" dxfId="502" priority="1" operator="beginsWith" text="C">
      <formula>LEFT((D10),LEN("C"))=("C")</formula>
    </cfRule>
  </conditionalFormatting>
  <conditionalFormatting sqref="D10:D12 D14:D15 D17:D18 D21 D23 D26 D28:D39 D41 D44 D47:D48 D50 D53 D56">
    <cfRule type="beginsWith" dxfId="501" priority="2" operator="beginsWith" text="NC">
      <formula>LEFT((D10),LEN("NC"))=("NC")</formula>
    </cfRule>
  </conditionalFormatting>
  <conditionalFormatting sqref="D10:D12 D14:D15 D17:D18 D21 D23 D26 D28:D39 D41 D44 D47:D48 D50 D53 D56">
    <cfRule type="beginsWith" dxfId="500" priority="3" operator="beginsWith" text="NA">
      <formula>LEFT((D10),LEN("NA"))=("NA")</formula>
    </cfRule>
  </conditionalFormatting>
  <dataValidations disablePrompts="1" count="1">
    <dataValidation type="list" allowBlank="1" sqref="D10:D12 D14:D15 D17:D18 D21 D23 D26 D28:D39 D41 D44 D47:D48 D50 D53 D56" xr:uid="{37DD1FD6-F3E6-4019-8899-DF66A2066313}">
      <formula1>"C,NC,NA"</formula1>
    </dataValidation>
  </dataValidations>
  <pageMargins left="0.7" right="0.7" top="0.75" bottom="0.75" header="0" footer="0"/>
  <pageSetup orientation="portrait"/>
  <drawing r:id="rId1"/>
  <tableParts count="1">
    <tablePart r:id="rId2"/>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1958F9-ED4F-4FAC-B9CE-2C7D53F50351}">
  <dimension ref="A1:J88"/>
  <sheetViews>
    <sheetView zoomScale="80" zoomScaleNormal="80" workbookViewId="0">
      <selection activeCell="B4" sqref="B4:E4"/>
    </sheetView>
  </sheetViews>
  <sheetFormatPr baseColWidth="10" defaultColWidth="0" defaultRowHeight="14.4"/>
  <cols>
    <col min="1" max="1" width="11.33203125" style="353" customWidth="1"/>
    <col min="2" max="3" width="21.6640625" style="5" customWidth="1"/>
    <col min="4" max="4" width="79.88671875" style="68" customWidth="1"/>
    <col min="5" max="5" width="35.33203125" style="68" customWidth="1"/>
    <col min="6" max="6" width="11.33203125" style="353" customWidth="1"/>
    <col min="7" max="10" width="0" style="68" hidden="1" customWidth="1"/>
    <col min="11" max="16384" width="11.5546875" style="68" hidden="1"/>
  </cols>
  <sheetData>
    <row r="1" spans="2:10" ht="94.95" customHeight="1">
      <c r="B1" s="816"/>
      <c r="C1" s="816"/>
      <c r="D1" s="816"/>
      <c r="E1" s="816"/>
    </row>
    <row r="2" spans="2:10" ht="67.95" customHeight="1">
      <c r="B2" s="816"/>
      <c r="C2" s="816"/>
      <c r="D2" s="816"/>
      <c r="E2" s="816"/>
    </row>
    <row r="3" spans="2:10" ht="35.4" customHeight="1">
      <c r="B3" s="816"/>
      <c r="C3" s="816"/>
      <c r="D3" s="816"/>
      <c r="E3" s="816"/>
    </row>
    <row r="4" spans="2:10" ht="42" customHeight="1">
      <c r="B4" s="887" t="s">
        <v>4262</v>
      </c>
      <c r="C4" s="887"/>
      <c r="D4" s="887"/>
      <c r="E4" s="887"/>
      <c r="G4" s="613"/>
      <c r="H4" s="613"/>
      <c r="I4" s="613"/>
      <c r="J4" s="613"/>
    </row>
    <row r="5" spans="2:10" ht="16.8">
      <c r="B5" s="880" t="s">
        <v>124</v>
      </c>
      <c r="C5" s="881"/>
      <c r="D5" s="881"/>
      <c r="E5" s="881"/>
    </row>
    <row r="6" spans="2:10" ht="16.8">
      <c r="B6" s="116">
        <v>1</v>
      </c>
      <c r="C6" s="781" t="s">
        <v>4211</v>
      </c>
      <c r="D6" s="781"/>
      <c r="E6" s="781"/>
    </row>
    <row r="7" spans="2:10" ht="16.8">
      <c r="B7" s="17"/>
      <c r="C7" s="17"/>
      <c r="D7" s="69"/>
      <c r="E7" s="69"/>
    </row>
    <row r="8" spans="2:10" ht="42" customHeight="1">
      <c r="B8" s="810" t="s">
        <v>125</v>
      </c>
      <c r="C8" s="810"/>
      <c r="D8" s="810"/>
      <c r="E8" s="810"/>
    </row>
    <row r="9" spans="2:10" ht="16.8">
      <c r="B9" s="586" t="s">
        <v>126</v>
      </c>
      <c r="C9" s="829" t="s">
        <v>115</v>
      </c>
      <c r="D9" s="830"/>
      <c r="E9" s="576" t="s">
        <v>4896</v>
      </c>
    </row>
    <row r="10" spans="2:10" ht="184.95" customHeight="1">
      <c r="B10" s="609" t="s">
        <v>4216</v>
      </c>
      <c r="C10" s="882" t="s">
        <v>4263</v>
      </c>
      <c r="D10" s="888"/>
      <c r="E10" s="771" t="s">
        <v>5033</v>
      </c>
    </row>
    <row r="11" spans="2:10" ht="71.400000000000006" customHeight="1">
      <c r="B11" s="807" t="s">
        <v>4264</v>
      </c>
      <c r="C11" s="597" t="s">
        <v>4265</v>
      </c>
      <c r="D11" s="598"/>
      <c r="E11" s="771"/>
    </row>
    <row r="12" spans="2:10" ht="55.2" customHeight="1">
      <c r="B12" s="807"/>
      <c r="C12" s="597" t="s">
        <v>4266</v>
      </c>
      <c r="D12" s="598"/>
      <c r="E12" s="771"/>
    </row>
    <row r="13" spans="2:10" ht="32.4" customHeight="1">
      <c r="B13" s="807"/>
      <c r="C13" s="597" t="s">
        <v>4267</v>
      </c>
      <c r="D13" s="598"/>
      <c r="E13" s="771"/>
    </row>
    <row r="14" spans="2:10" ht="16.8">
      <c r="B14" s="17"/>
      <c r="C14" s="17"/>
      <c r="D14" s="69"/>
      <c r="E14" s="69"/>
    </row>
    <row r="15" spans="2:10" ht="42" customHeight="1">
      <c r="B15" s="858" t="s">
        <v>4222</v>
      </c>
      <c r="C15" s="858"/>
      <c r="D15" s="858"/>
      <c r="E15" s="858"/>
    </row>
    <row r="16" spans="2:10" ht="16.8">
      <c r="B16" s="586" t="s">
        <v>126</v>
      </c>
      <c r="C16" s="829" t="s">
        <v>4223</v>
      </c>
      <c r="D16" s="830"/>
      <c r="E16" s="576" t="s">
        <v>4896</v>
      </c>
    </row>
    <row r="17" spans="2:5" ht="135" customHeight="1">
      <c r="B17" s="30" t="s">
        <v>4216</v>
      </c>
      <c r="C17" s="838" t="s">
        <v>4225</v>
      </c>
      <c r="D17" s="839"/>
      <c r="E17" s="591" t="s">
        <v>5034</v>
      </c>
    </row>
    <row r="18" spans="2:5" ht="16.8">
      <c r="B18" s="110"/>
      <c r="C18" s="110"/>
      <c r="D18" s="33"/>
      <c r="E18" s="69"/>
    </row>
    <row r="19" spans="2:5" ht="42" customHeight="1">
      <c r="B19" s="861" t="s">
        <v>147</v>
      </c>
      <c r="C19" s="861"/>
      <c r="D19" s="861"/>
      <c r="E19" s="861"/>
    </row>
    <row r="20" spans="2:5" ht="16.8">
      <c r="B20" s="822" t="s">
        <v>127</v>
      </c>
      <c r="C20" s="822"/>
      <c r="D20" s="822"/>
      <c r="E20" s="576" t="s">
        <v>4896</v>
      </c>
    </row>
    <row r="21" spans="2:5" ht="46.95" customHeight="1">
      <c r="B21" s="826" t="s">
        <v>197</v>
      </c>
      <c r="C21" s="824" t="s">
        <v>4789</v>
      </c>
      <c r="D21" s="889"/>
      <c r="E21" s="817" t="s">
        <v>4901</v>
      </c>
    </row>
    <row r="22" spans="2:5" ht="126" customHeight="1">
      <c r="B22" s="827"/>
      <c r="C22" s="66" t="s">
        <v>4787</v>
      </c>
      <c r="D22" s="372" t="s">
        <v>4798</v>
      </c>
      <c r="E22" s="819"/>
    </row>
    <row r="23" spans="2:5" ht="165" customHeight="1">
      <c r="B23" s="827"/>
      <c r="C23" s="66" t="s">
        <v>4788</v>
      </c>
      <c r="D23" s="372" t="s">
        <v>4790</v>
      </c>
      <c r="E23" s="819"/>
    </row>
    <row r="24" spans="2:5" ht="205.95" customHeight="1">
      <c r="B24" s="827"/>
      <c r="C24" s="31" t="s">
        <v>4232</v>
      </c>
      <c r="D24" s="373" t="s">
        <v>4793</v>
      </c>
      <c r="E24" s="819"/>
    </row>
    <row r="25" spans="2:5" ht="218.4">
      <c r="B25" s="828"/>
      <c r="C25" s="374" t="s">
        <v>4792</v>
      </c>
      <c r="D25" s="599" t="s">
        <v>4824</v>
      </c>
      <c r="E25" s="819"/>
    </row>
    <row r="26" spans="2:5" ht="36.6" customHeight="1">
      <c r="B26" s="30" t="s">
        <v>198</v>
      </c>
      <c r="C26" s="823" t="s">
        <v>4799</v>
      </c>
      <c r="D26" s="890"/>
      <c r="E26" s="819"/>
    </row>
    <row r="27" spans="2:5" ht="256.2" customHeight="1">
      <c r="B27" s="713" t="s">
        <v>201</v>
      </c>
      <c r="C27" s="835" t="s">
        <v>5889</v>
      </c>
      <c r="D27" s="857"/>
      <c r="E27" s="592" t="s">
        <v>4899</v>
      </c>
    </row>
    <row r="28" spans="2:5" ht="16.8">
      <c r="B28" s="790" t="s">
        <v>130</v>
      </c>
      <c r="C28" s="790"/>
      <c r="D28" s="790"/>
      <c r="E28" s="576" t="s">
        <v>4896</v>
      </c>
    </row>
    <row r="29" spans="2:5" ht="16.8">
      <c r="B29" s="31" t="s">
        <v>131</v>
      </c>
      <c r="C29" s="835" t="s">
        <v>4234</v>
      </c>
      <c r="D29" s="855"/>
      <c r="E29" s="765" t="s">
        <v>5035</v>
      </c>
    </row>
    <row r="30" spans="2:5" ht="16.8">
      <c r="B30" s="30" t="s">
        <v>132</v>
      </c>
      <c r="C30" s="838" t="s">
        <v>4234</v>
      </c>
      <c r="D30" s="856"/>
      <c r="E30" s="766"/>
    </row>
    <row r="31" spans="2:5" ht="16.8">
      <c r="B31" s="31" t="s">
        <v>133</v>
      </c>
      <c r="C31" s="835" t="s">
        <v>4234</v>
      </c>
      <c r="D31" s="855"/>
      <c r="E31" s="766"/>
    </row>
    <row r="32" spans="2:5" ht="16.8">
      <c r="B32" s="30" t="s">
        <v>194</v>
      </c>
      <c r="C32" s="838" t="s">
        <v>4234</v>
      </c>
      <c r="D32" s="856"/>
      <c r="E32" s="766"/>
    </row>
    <row r="33" spans="2:5" ht="16.8">
      <c r="B33" s="31" t="s">
        <v>134</v>
      </c>
      <c r="C33" s="835" t="s">
        <v>4234</v>
      </c>
      <c r="D33" s="855"/>
      <c r="E33" s="766"/>
    </row>
    <row r="34" spans="2:5" ht="27.6" customHeight="1">
      <c r="B34" s="30" t="s">
        <v>135</v>
      </c>
      <c r="C34" s="838" t="s">
        <v>5902</v>
      </c>
      <c r="D34" s="856"/>
      <c r="E34" s="767"/>
    </row>
    <row r="35" spans="2:5" ht="16.8">
      <c r="B35" s="790" t="s">
        <v>195</v>
      </c>
      <c r="C35" s="790"/>
      <c r="D35" s="790"/>
      <c r="E35" s="576" t="s">
        <v>4896</v>
      </c>
    </row>
    <row r="36" spans="2:5" ht="16.8">
      <c r="B36" s="31" t="s">
        <v>136</v>
      </c>
      <c r="C36" s="835" t="s">
        <v>4258</v>
      </c>
      <c r="D36" s="855"/>
      <c r="E36" s="817" t="s">
        <v>5896</v>
      </c>
    </row>
    <row r="37" spans="2:5" ht="33.6">
      <c r="B37" s="30" t="s">
        <v>137</v>
      </c>
      <c r="C37" s="838" t="s">
        <v>4234</v>
      </c>
      <c r="D37" s="856"/>
      <c r="E37" s="818"/>
    </row>
    <row r="38" spans="2:5" ht="33.6" customHeight="1">
      <c r="B38" s="31" t="s">
        <v>138</v>
      </c>
      <c r="C38" s="835" t="s">
        <v>4258</v>
      </c>
      <c r="D38" s="855"/>
      <c r="E38" s="818"/>
    </row>
    <row r="39" spans="2:5" ht="16.8">
      <c r="B39" s="30" t="s">
        <v>4238</v>
      </c>
      <c r="C39" s="838" t="s">
        <v>4248</v>
      </c>
      <c r="D39" s="856"/>
      <c r="E39" s="818"/>
    </row>
    <row r="40" spans="2:5" ht="148.80000000000001" customHeight="1">
      <c r="B40" s="31" t="s">
        <v>139</v>
      </c>
      <c r="C40" s="835" t="s">
        <v>4234</v>
      </c>
      <c r="D40" s="855"/>
      <c r="E40" s="818"/>
    </row>
    <row r="41" spans="2:5" ht="16.8">
      <c r="B41" s="790" t="s">
        <v>196</v>
      </c>
      <c r="C41" s="790"/>
      <c r="D41" s="790"/>
      <c r="E41" s="576" t="s">
        <v>4896</v>
      </c>
    </row>
    <row r="42" spans="2:5" ht="61.2" customHeight="1">
      <c r="B42" s="66" t="s">
        <v>200</v>
      </c>
      <c r="C42" s="844" t="s">
        <v>5893</v>
      </c>
      <c r="D42" s="845"/>
      <c r="E42" s="817" t="s">
        <v>5895</v>
      </c>
    </row>
    <row r="43" spans="2:5" ht="33.6" customHeight="1">
      <c r="B43" s="30" t="s">
        <v>140</v>
      </c>
      <c r="C43" s="846" t="s">
        <v>4241</v>
      </c>
      <c r="D43" s="862"/>
      <c r="E43" s="818"/>
    </row>
    <row r="44" spans="2:5" ht="33.6" customHeight="1">
      <c r="B44" s="31" t="s">
        <v>141</v>
      </c>
      <c r="C44" s="848" t="s">
        <v>4242</v>
      </c>
      <c r="D44" s="863"/>
      <c r="E44" s="818"/>
    </row>
    <row r="45" spans="2:5" ht="33.6" customHeight="1">
      <c r="B45" s="30" t="s">
        <v>143</v>
      </c>
      <c r="C45" s="850" t="s">
        <v>4241</v>
      </c>
      <c r="D45" s="864"/>
      <c r="E45" s="818"/>
    </row>
    <row r="46" spans="2:5" ht="39.6" customHeight="1">
      <c r="B46" s="31" t="s">
        <v>142</v>
      </c>
      <c r="C46" s="848" t="s">
        <v>4234</v>
      </c>
      <c r="D46" s="863"/>
      <c r="E46" s="818"/>
    </row>
    <row r="47" spans="2:5" ht="28.8" customHeight="1">
      <c r="B47" s="30" t="s">
        <v>144</v>
      </c>
      <c r="C47" s="852" t="s">
        <v>4234</v>
      </c>
      <c r="D47" s="865"/>
      <c r="E47" s="818"/>
    </row>
    <row r="48" spans="2:5" ht="16.8">
      <c r="B48" s="790" t="s">
        <v>202</v>
      </c>
      <c r="C48" s="790"/>
      <c r="D48" s="790"/>
      <c r="E48" s="576" t="s">
        <v>4896</v>
      </c>
    </row>
    <row r="49" spans="2:5" ht="238.95" customHeight="1">
      <c r="B49" s="31" t="s">
        <v>146</v>
      </c>
      <c r="C49" s="835" t="s">
        <v>5011</v>
      </c>
      <c r="D49" s="836"/>
      <c r="E49" s="771" t="s">
        <v>4902</v>
      </c>
    </row>
    <row r="50" spans="2:5" ht="120.6" customHeight="1">
      <c r="B50" s="30" t="s">
        <v>176</v>
      </c>
      <c r="C50" s="840" t="s">
        <v>5012</v>
      </c>
      <c r="D50" s="841"/>
      <c r="E50" s="771"/>
    </row>
    <row r="51" spans="2:5" ht="16.8">
      <c r="B51" s="31" t="s">
        <v>177</v>
      </c>
      <c r="C51" s="835" t="s">
        <v>4234</v>
      </c>
      <c r="D51" s="836"/>
      <c r="E51" s="771"/>
    </row>
    <row r="52" spans="2:5" ht="16.8">
      <c r="B52" s="866" t="s">
        <v>145</v>
      </c>
      <c r="C52" s="866"/>
      <c r="D52" s="866"/>
      <c r="E52" s="576" t="s">
        <v>4896</v>
      </c>
    </row>
    <row r="53" spans="2:5" ht="16.8">
      <c r="B53" s="867" t="s">
        <v>4246</v>
      </c>
      <c r="C53" s="868"/>
      <c r="D53" s="869"/>
      <c r="E53" s="891"/>
    </row>
    <row r="54" spans="2:5" ht="16.8">
      <c r="B54" s="871"/>
      <c r="C54" s="872"/>
      <c r="D54" s="873"/>
      <c r="E54" s="892"/>
    </row>
    <row r="55" spans="2:5" ht="16.8">
      <c r="B55" s="874"/>
      <c r="C55" s="875"/>
      <c r="D55" s="876"/>
      <c r="E55" s="892"/>
    </row>
    <row r="56" spans="2:5" ht="16.8">
      <c r="B56" s="877"/>
      <c r="C56" s="878"/>
      <c r="D56" s="879"/>
      <c r="E56" s="892"/>
    </row>
    <row r="57" spans="2:5" ht="16.8">
      <c r="B57" s="874"/>
      <c r="C57" s="875"/>
      <c r="D57" s="876"/>
      <c r="E57" s="892"/>
    </row>
    <row r="58" spans="2:5" ht="16.8">
      <c r="B58" s="877"/>
      <c r="C58" s="878"/>
      <c r="D58" s="879"/>
      <c r="E58" s="893"/>
    </row>
    <row r="59" spans="2:5" ht="16.8">
      <c r="B59" s="113"/>
      <c r="C59" s="113"/>
      <c r="D59" s="65"/>
      <c r="E59" s="69"/>
    </row>
    <row r="60" spans="2:5" ht="16.8">
      <c r="B60" s="113"/>
      <c r="C60" s="113"/>
      <c r="D60" s="65"/>
      <c r="E60" s="69"/>
    </row>
    <row r="61" spans="2:5" ht="16.8">
      <c r="B61" s="17"/>
      <c r="C61" s="17"/>
      <c r="D61" s="69"/>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sheetData>
  <mergeCells count="55">
    <mergeCell ref="B52:D52"/>
    <mergeCell ref="B53:D53"/>
    <mergeCell ref="E53:E58"/>
    <mergeCell ref="B54:D54"/>
    <mergeCell ref="B55:D55"/>
    <mergeCell ref="B56:D56"/>
    <mergeCell ref="B57:D57"/>
    <mergeCell ref="B58:D58"/>
    <mergeCell ref="B48:D48"/>
    <mergeCell ref="C49:D49"/>
    <mergeCell ref="E49:E51"/>
    <mergeCell ref="C50:D50"/>
    <mergeCell ref="C51:D51"/>
    <mergeCell ref="B41:D41"/>
    <mergeCell ref="C42:D42"/>
    <mergeCell ref="E42:E47"/>
    <mergeCell ref="C43:D43"/>
    <mergeCell ref="C44:D44"/>
    <mergeCell ref="C45:D45"/>
    <mergeCell ref="C46:D46"/>
    <mergeCell ref="C47:D47"/>
    <mergeCell ref="B35:D35"/>
    <mergeCell ref="C36:D36"/>
    <mergeCell ref="E36:E40"/>
    <mergeCell ref="C37:D37"/>
    <mergeCell ref="C38:D38"/>
    <mergeCell ref="C39:D39"/>
    <mergeCell ref="C40:D40"/>
    <mergeCell ref="C27:D27"/>
    <mergeCell ref="B28:D28"/>
    <mergeCell ref="C29:D29"/>
    <mergeCell ref="E29:E34"/>
    <mergeCell ref="C30:D30"/>
    <mergeCell ref="C31:D31"/>
    <mergeCell ref="C32:D32"/>
    <mergeCell ref="C33:D33"/>
    <mergeCell ref="C34:D34"/>
    <mergeCell ref="B19:E19"/>
    <mergeCell ref="B20:D20"/>
    <mergeCell ref="B21:B25"/>
    <mergeCell ref="C21:D21"/>
    <mergeCell ref="E21:E26"/>
    <mergeCell ref="C26:D26"/>
    <mergeCell ref="C17:D17"/>
    <mergeCell ref="B1:E3"/>
    <mergeCell ref="B4:E4"/>
    <mergeCell ref="B5:E5"/>
    <mergeCell ref="C6:E6"/>
    <mergeCell ref="B8:E8"/>
    <mergeCell ref="C9:D9"/>
    <mergeCell ref="C10:D10"/>
    <mergeCell ref="E10:E13"/>
    <mergeCell ref="B11:B13"/>
    <mergeCell ref="B15:E15"/>
    <mergeCell ref="C16:D16"/>
  </mergeCells>
  <pageMargins left="0.7" right="0.7" top="0.75" bottom="0.75" header="0.3" footer="0.3"/>
  <pageSetup orientation="portrait" horizontalDpi="120" verticalDpi="144"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B73A61-CCAC-478E-9CC4-009B6E32ACD9}">
  <sheetPr>
    <tabColor rgb="FF741B47"/>
  </sheetPr>
  <dimension ref="A1:Z1008"/>
  <sheetViews>
    <sheetView showGridLines="0" zoomScale="80" zoomScaleNormal="80" workbookViewId="0">
      <selection activeCell="B5" sqref="B5:E5"/>
    </sheetView>
  </sheetViews>
  <sheetFormatPr baseColWidth="10" defaultColWidth="0" defaultRowHeight="15" customHeight="1" zeroHeight="1" outlineLevelCol="1"/>
  <cols>
    <col min="1" max="1" width="11.6640625" style="159" customWidth="1"/>
    <col min="2" max="2" width="11.44140625" style="73" customWidth="1"/>
    <col min="3" max="3" width="72.44140625" style="73" customWidth="1"/>
    <col min="4" max="4" width="16.6640625" style="73" customWidth="1"/>
    <col min="5" max="5" width="31.6640625" style="73" customWidth="1" outlineLevel="1"/>
    <col min="6" max="6" width="11.88671875" style="159" customWidth="1"/>
    <col min="7" max="24" width="10.6640625" style="73" hidden="1" customWidth="1"/>
    <col min="25" max="26" width="0" style="73" hidden="1" customWidth="1"/>
    <col min="27" max="16384" width="14.44140625" style="73" hidden="1"/>
  </cols>
  <sheetData>
    <row r="1" spans="1:26" s="3" customFormat="1" ht="65.400000000000006" customHeight="1" thickBot="1"/>
    <row r="2" spans="1:26" s="69" customFormat="1" ht="21" customHeight="1">
      <c r="A2" s="3"/>
      <c r="B2" s="752" t="s">
        <v>4702</v>
      </c>
      <c r="C2" s="753"/>
      <c r="D2" s="753"/>
      <c r="E2" s="754"/>
      <c r="F2" s="3"/>
    </row>
    <row r="3" spans="1:26" s="69" customFormat="1" ht="6" customHeight="1" thickBot="1">
      <c r="A3" s="3"/>
      <c r="B3" s="755"/>
      <c r="C3" s="756"/>
      <c r="D3" s="756"/>
      <c r="E3" s="757"/>
      <c r="F3" s="3"/>
    </row>
    <row r="4" spans="1:26" s="69" customFormat="1" ht="18" customHeight="1" thickBot="1">
      <c r="A4" s="3"/>
      <c r="B4" s="758" t="s">
        <v>4708</v>
      </c>
      <c r="C4" s="759"/>
      <c r="D4" s="759"/>
      <c r="E4" s="760"/>
      <c r="F4" s="3"/>
    </row>
    <row r="5" spans="1:26" s="69" customFormat="1" ht="18" customHeight="1" thickBot="1">
      <c r="A5" s="3"/>
      <c r="B5" s="761" t="s">
        <v>4707</v>
      </c>
      <c r="C5" s="762"/>
      <c r="D5" s="762"/>
      <c r="E5" s="763"/>
      <c r="F5" s="3"/>
    </row>
    <row r="6" spans="1:26" s="159" customFormat="1" ht="18" customHeight="1"/>
    <row r="7" spans="1:26" ht="19.2">
      <c r="B7" s="205" t="s">
        <v>118</v>
      </c>
      <c r="C7" s="191" t="s">
        <v>119</v>
      </c>
      <c r="D7" s="192" t="s">
        <v>120</v>
      </c>
      <c r="E7" s="192" t="s">
        <v>214</v>
      </c>
      <c r="F7" s="160"/>
      <c r="G7" s="72"/>
      <c r="H7" s="72"/>
      <c r="I7" s="72"/>
      <c r="J7" s="72"/>
      <c r="K7" s="72"/>
      <c r="L7" s="72"/>
      <c r="M7" s="72"/>
      <c r="N7" s="72"/>
      <c r="O7" s="72"/>
      <c r="P7" s="72"/>
      <c r="Q7" s="72"/>
      <c r="R7" s="72"/>
      <c r="S7" s="72"/>
      <c r="T7" s="72"/>
      <c r="U7" s="72"/>
      <c r="V7" s="72"/>
      <c r="W7" s="72"/>
      <c r="X7" s="72"/>
      <c r="Y7" s="89"/>
      <c r="Z7" s="89"/>
    </row>
    <row r="8" spans="1:26" ht="38.4">
      <c r="B8" s="206" t="s">
        <v>779</v>
      </c>
      <c r="C8" s="207" t="s">
        <v>780</v>
      </c>
      <c r="D8" s="206"/>
      <c r="E8" s="208"/>
      <c r="F8" s="160"/>
      <c r="G8" s="72"/>
      <c r="H8" s="72"/>
      <c r="I8" s="72"/>
      <c r="J8" s="72"/>
      <c r="K8" s="72"/>
      <c r="L8" s="72"/>
      <c r="M8" s="72"/>
      <c r="N8" s="72"/>
      <c r="O8" s="72"/>
      <c r="P8" s="72"/>
      <c r="Q8" s="72"/>
      <c r="R8" s="72"/>
      <c r="S8" s="72"/>
      <c r="T8" s="72"/>
      <c r="U8" s="72"/>
      <c r="V8" s="72"/>
      <c r="W8" s="72"/>
      <c r="X8" s="72"/>
      <c r="Y8" s="89"/>
      <c r="Z8" s="89"/>
    </row>
    <row r="9" spans="1:26" ht="38.4">
      <c r="B9" s="209" t="s">
        <v>779</v>
      </c>
      <c r="C9" s="195" t="s">
        <v>4705</v>
      </c>
      <c r="D9" s="137"/>
      <c r="E9" s="210"/>
      <c r="F9" s="160"/>
      <c r="G9" s="72"/>
      <c r="H9" s="72"/>
      <c r="I9" s="72"/>
      <c r="J9" s="72"/>
      <c r="K9" s="72"/>
      <c r="L9" s="72"/>
      <c r="M9" s="72"/>
      <c r="N9" s="72"/>
      <c r="O9" s="72"/>
      <c r="P9" s="72"/>
      <c r="Q9" s="72"/>
      <c r="R9" s="72"/>
      <c r="S9" s="72"/>
      <c r="T9" s="72"/>
      <c r="U9" s="72"/>
      <c r="V9" s="72"/>
      <c r="W9" s="72"/>
      <c r="X9" s="72"/>
      <c r="Y9" s="89"/>
      <c r="Z9" s="89"/>
    </row>
    <row r="10" spans="1:26" ht="57.6">
      <c r="B10" s="209" t="s">
        <v>779</v>
      </c>
      <c r="C10" s="195" t="s">
        <v>781</v>
      </c>
      <c r="D10" s="137"/>
      <c r="E10" s="210"/>
      <c r="F10" s="160"/>
      <c r="G10" s="72"/>
      <c r="H10" s="72"/>
      <c r="I10" s="72"/>
      <c r="J10" s="72"/>
      <c r="K10" s="72"/>
      <c r="L10" s="72"/>
      <c r="M10" s="72"/>
      <c r="N10" s="72"/>
      <c r="O10" s="72"/>
      <c r="P10" s="72"/>
      <c r="Q10" s="72"/>
      <c r="R10" s="72"/>
      <c r="S10" s="72"/>
      <c r="T10" s="72"/>
      <c r="U10" s="72"/>
      <c r="V10" s="72"/>
      <c r="W10" s="72"/>
      <c r="X10" s="72"/>
      <c r="Y10" s="89"/>
      <c r="Z10" s="89"/>
    </row>
    <row r="11" spans="1:26" ht="76.8">
      <c r="B11" s="209" t="s">
        <v>779</v>
      </c>
      <c r="C11" s="195" t="s">
        <v>4706</v>
      </c>
      <c r="D11" s="137"/>
      <c r="E11" s="210"/>
      <c r="F11" s="160"/>
      <c r="G11" s="72"/>
      <c r="H11" s="72"/>
      <c r="I11" s="72"/>
      <c r="J11" s="72"/>
      <c r="K11" s="72"/>
      <c r="L11" s="72"/>
      <c r="M11" s="72"/>
      <c r="N11" s="72"/>
      <c r="O11" s="72"/>
      <c r="P11" s="72"/>
      <c r="Q11" s="72"/>
      <c r="R11" s="72"/>
      <c r="S11" s="72"/>
      <c r="T11" s="72"/>
      <c r="U11" s="72"/>
      <c r="V11" s="72"/>
      <c r="W11" s="72"/>
      <c r="X11" s="72"/>
      <c r="Y11" s="89"/>
      <c r="Z11" s="89"/>
    </row>
    <row r="12" spans="1:26" ht="38.4">
      <c r="B12" s="206" t="s">
        <v>779</v>
      </c>
      <c r="C12" s="207" t="s">
        <v>782</v>
      </c>
      <c r="D12" s="206"/>
      <c r="E12" s="208"/>
      <c r="F12" s="160"/>
      <c r="G12" s="72"/>
      <c r="H12" s="72"/>
      <c r="I12" s="72"/>
      <c r="J12" s="72"/>
      <c r="K12" s="72"/>
      <c r="L12" s="72"/>
      <c r="M12" s="72"/>
      <c r="N12" s="72"/>
      <c r="O12" s="72"/>
      <c r="P12" s="72"/>
      <c r="Q12" s="72"/>
      <c r="R12" s="72"/>
      <c r="S12" s="72"/>
      <c r="T12" s="72"/>
      <c r="U12" s="72"/>
      <c r="V12" s="72"/>
      <c r="W12" s="72"/>
      <c r="X12" s="72"/>
      <c r="Y12" s="89"/>
      <c r="Z12" s="89"/>
    </row>
    <row r="13" spans="1:26" ht="38.4">
      <c r="B13" s="209" t="s">
        <v>779</v>
      </c>
      <c r="C13" s="195" t="s">
        <v>783</v>
      </c>
      <c r="D13" s="137"/>
      <c r="E13" s="210"/>
      <c r="F13" s="160"/>
      <c r="G13" s="72"/>
      <c r="H13" s="72"/>
      <c r="I13" s="72"/>
      <c r="J13" s="72"/>
      <c r="K13" s="72"/>
      <c r="L13" s="72"/>
      <c r="M13" s="72"/>
      <c r="N13" s="72"/>
      <c r="O13" s="72"/>
      <c r="P13" s="72"/>
      <c r="Q13" s="72"/>
      <c r="R13" s="72"/>
      <c r="S13" s="72"/>
      <c r="T13" s="72"/>
      <c r="U13" s="72"/>
      <c r="V13" s="72"/>
      <c r="W13" s="72"/>
      <c r="X13" s="72"/>
      <c r="Y13" s="89"/>
      <c r="Z13" s="89"/>
    </row>
    <row r="14" spans="1:26" ht="19.2">
      <c r="B14" s="209" t="s">
        <v>779</v>
      </c>
      <c r="C14" s="195" t="s">
        <v>784</v>
      </c>
      <c r="D14" s="137"/>
      <c r="E14" s="210"/>
      <c r="F14" s="160"/>
      <c r="G14" s="72"/>
      <c r="H14" s="72"/>
      <c r="I14" s="72"/>
      <c r="J14" s="72"/>
      <c r="K14" s="72"/>
      <c r="L14" s="72"/>
      <c r="M14" s="72"/>
      <c r="N14" s="72"/>
      <c r="O14" s="72"/>
      <c r="P14" s="72"/>
      <c r="Q14" s="72"/>
      <c r="R14" s="72"/>
      <c r="S14" s="72"/>
      <c r="T14" s="72"/>
      <c r="U14" s="72"/>
      <c r="V14" s="72"/>
      <c r="W14" s="72"/>
      <c r="X14" s="72"/>
      <c r="Y14" s="89"/>
      <c r="Z14" s="89"/>
    </row>
    <row r="15" spans="1:26" ht="19.2">
      <c r="B15" s="209" t="s">
        <v>779</v>
      </c>
      <c r="C15" s="195" t="s">
        <v>785</v>
      </c>
      <c r="D15" s="137"/>
      <c r="E15" s="210"/>
      <c r="F15" s="160"/>
      <c r="G15" s="72"/>
      <c r="H15" s="72"/>
      <c r="I15" s="72"/>
      <c r="J15" s="72"/>
      <c r="K15" s="72"/>
      <c r="L15" s="72"/>
      <c r="M15" s="72"/>
      <c r="N15" s="72"/>
      <c r="O15" s="72"/>
      <c r="P15" s="72"/>
      <c r="Q15" s="72"/>
      <c r="R15" s="72"/>
      <c r="S15" s="72"/>
      <c r="T15" s="72"/>
      <c r="U15" s="72"/>
      <c r="V15" s="72"/>
      <c r="W15" s="72"/>
      <c r="X15" s="72"/>
      <c r="Y15" s="89"/>
      <c r="Z15" s="89"/>
    </row>
    <row r="16" spans="1:26" ht="38.4">
      <c r="B16" s="209" t="s">
        <v>779</v>
      </c>
      <c r="C16" s="195" t="s">
        <v>786</v>
      </c>
      <c r="D16" s="137"/>
      <c r="E16" s="210"/>
      <c r="F16" s="160"/>
      <c r="G16" s="72"/>
      <c r="H16" s="72"/>
      <c r="I16" s="72"/>
      <c r="J16" s="72"/>
      <c r="K16" s="72"/>
      <c r="L16" s="72"/>
      <c r="M16" s="72"/>
      <c r="N16" s="72"/>
      <c r="O16" s="72"/>
      <c r="P16" s="72"/>
      <c r="Q16" s="72"/>
      <c r="R16" s="72"/>
      <c r="S16" s="72"/>
      <c r="T16" s="72"/>
      <c r="U16" s="72"/>
      <c r="V16" s="72"/>
      <c r="W16" s="72"/>
      <c r="X16" s="72"/>
      <c r="Y16" s="89"/>
      <c r="Z16" s="89"/>
    </row>
    <row r="17" spans="2:26" ht="38.4">
      <c r="B17" s="209" t="s">
        <v>779</v>
      </c>
      <c r="C17" s="195" t="s">
        <v>787</v>
      </c>
      <c r="D17" s="137"/>
      <c r="E17" s="210"/>
      <c r="F17" s="160"/>
      <c r="G17" s="72"/>
      <c r="H17" s="72"/>
      <c r="I17" s="72"/>
      <c r="J17" s="72"/>
      <c r="K17" s="72"/>
      <c r="L17" s="72"/>
      <c r="M17" s="72"/>
      <c r="N17" s="72"/>
      <c r="O17" s="72"/>
      <c r="P17" s="72"/>
      <c r="Q17" s="72"/>
      <c r="R17" s="72"/>
      <c r="S17" s="72"/>
      <c r="T17" s="72"/>
      <c r="U17" s="72"/>
      <c r="V17" s="72"/>
      <c r="W17" s="72"/>
      <c r="X17" s="72"/>
      <c r="Y17" s="89"/>
      <c r="Z17" s="89"/>
    </row>
    <row r="18" spans="2:26" ht="19.2">
      <c r="B18" s="206" t="s">
        <v>779</v>
      </c>
      <c r="C18" s="207" t="s">
        <v>788</v>
      </c>
      <c r="D18" s="206"/>
      <c r="E18" s="208"/>
      <c r="F18" s="160"/>
      <c r="G18" s="72"/>
      <c r="H18" s="72"/>
      <c r="I18" s="72"/>
      <c r="J18" s="72"/>
      <c r="K18" s="72"/>
      <c r="L18" s="72"/>
      <c r="M18" s="72"/>
      <c r="N18" s="72"/>
      <c r="O18" s="72"/>
      <c r="P18" s="72"/>
      <c r="Q18" s="72"/>
      <c r="R18" s="72"/>
      <c r="S18" s="72"/>
      <c r="T18" s="72"/>
      <c r="U18" s="72"/>
      <c r="V18" s="72"/>
      <c r="W18" s="72"/>
      <c r="X18" s="72"/>
      <c r="Y18" s="89"/>
      <c r="Z18" s="89"/>
    </row>
    <row r="19" spans="2:26" ht="57.6">
      <c r="B19" s="209" t="s">
        <v>779</v>
      </c>
      <c r="C19" s="195" t="s">
        <v>789</v>
      </c>
      <c r="D19" s="137"/>
      <c r="E19" s="210"/>
      <c r="F19" s="160"/>
      <c r="G19" s="72"/>
      <c r="H19" s="72"/>
      <c r="I19" s="72"/>
      <c r="J19" s="72"/>
      <c r="K19" s="72"/>
      <c r="L19" s="72"/>
      <c r="M19" s="72"/>
      <c r="N19" s="72"/>
      <c r="O19" s="72"/>
      <c r="P19" s="72"/>
      <c r="Q19" s="72"/>
      <c r="R19" s="72"/>
      <c r="S19" s="72"/>
      <c r="T19" s="72"/>
      <c r="U19" s="72"/>
      <c r="V19" s="72"/>
      <c r="W19" s="72"/>
      <c r="X19" s="72"/>
      <c r="Y19" s="89"/>
      <c r="Z19" s="89"/>
    </row>
    <row r="20" spans="2:26" ht="19.2">
      <c r="B20" s="206" t="s">
        <v>779</v>
      </c>
      <c r="C20" s="207" t="s">
        <v>790</v>
      </c>
      <c r="D20" s="206"/>
      <c r="E20" s="208"/>
      <c r="F20" s="160"/>
      <c r="G20" s="72"/>
      <c r="H20" s="72"/>
      <c r="I20" s="72"/>
      <c r="J20" s="72"/>
      <c r="K20" s="72"/>
      <c r="L20" s="72"/>
      <c r="M20" s="72"/>
      <c r="N20" s="72"/>
      <c r="O20" s="72"/>
      <c r="P20" s="72"/>
      <c r="Q20" s="72"/>
      <c r="R20" s="72"/>
      <c r="S20" s="72"/>
      <c r="T20" s="72"/>
      <c r="U20" s="72"/>
      <c r="V20" s="72"/>
      <c r="W20" s="72"/>
      <c r="X20" s="72"/>
      <c r="Y20" s="89"/>
      <c r="Z20" s="89"/>
    </row>
    <row r="21" spans="2:26" ht="96">
      <c r="B21" s="209" t="s">
        <v>779</v>
      </c>
      <c r="C21" s="195" t="s">
        <v>791</v>
      </c>
      <c r="D21" s="137"/>
      <c r="E21" s="211"/>
      <c r="F21" s="160"/>
      <c r="G21" s="72"/>
      <c r="H21" s="72"/>
      <c r="I21" s="72"/>
      <c r="J21" s="72"/>
      <c r="K21" s="72"/>
      <c r="L21" s="72"/>
      <c r="M21" s="72"/>
      <c r="N21" s="72"/>
      <c r="O21" s="72"/>
      <c r="P21" s="72"/>
      <c r="Q21" s="72"/>
      <c r="R21" s="72"/>
      <c r="S21" s="72"/>
      <c r="T21" s="72"/>
      <c r="U21" s="72"/>
      <c r="V21" s="72"/>
      <c r="W21" s="72"/>
      <c r="X21" s="72"/>
      <c r="Y21" s="89"/>
      <c r="Z21" s="89"/>
    </row>
    <row r="22" spans="2:26" ht="38.4">
      <c r="B22" s="209" t="s">
        <v>792</v>
      </c>
      <c r="C22" s="195" t="s">
        <v>793</v>
      </c>
      <c r="D22" s="137"/>
      <c r="E22" s="211"/>
      <c r="F22" s="160"/>
      <c r="G22" s="72"/>
      <c r="H22" s="72"/>
      <c r="I22" s="72"/>
      <c r="J22" s="72"/>
      <c r="K22" s="72"/>
      <c r="L22" s="72"/>
      <c r="M22" s="72"/>
      <c r="N22" s="72"/>
      <c r="O22" s="72"/>
      <c r="P22" s="72"/>
      <c r="Q22" s="72"/>
      <c r="R22" s="72"/>
      <c r="S22" s="72"/>
      <c r="T22" s="72"/>
      <c r="U22" s="72"/>
      <c r="V22" s="72"/>
      <c r="W22" s="72"/>
      <c r="X22" s="72"/>
      <c r="Y22" s="89"/>
      <c r="Z22" s="89"/>
    </row>
    <row r="23" spans="2:26" ht="38.4">
      <c r="B23" s="206" t="s">
        <v>792</v>
      </c>
      <c r="C23" s="207" t="s">
        <v>794</v>
      </c>
      <c r="D23" s="206"/>
      <c r="E23" s="208"/>
      <c r="F23" s="160"/>
      <c r="G23" s="72"/>
      <c r="H23" s="72"/>
      <c r="I23" s="72"/>
      <c r="J23" s="72"/>
      <c r="K23" s="72"/>
      <c r="L23" s="72"/>
      <c r="M23" s="72"/>
      <c r="N23" s="72"/>
      <c r="O23" s="72"/>
      <c r="P23" s="72"/>
      <c r="Q23" s="72"/>
      <c r="R23" s="72"/>
      <c r="S23" s="72"/>
      <c r="T23" s="72"/>
      <c r="U23" s="72"/>
      <c r="V23" s="72"/>
      <c r="W23" s="72"/>
      <c r="X23" s="72"/>
      <c r="Y23" s="89"/>
      <c r="Z23" s="89"/>
    </row>
    <row r="24" spans="2:26" ht="38.4">
      <c r="B24" s="209" t="s">
        <v>792</v>
      </c>
      <c r="C24" s="195" t="s">
        <v>795</v>
      </c>
      <c r="D24" s="137"/>
      <c r="E24" s="211"/>
      <c r="F24" s="160"/>
      <c r="G24" s="72"/>
      <c r="H24" s="72"/>
      <c r="I24" s="72"/>
      <c r="J24" s="72"/>
      <c r="K24" s="72"/>
      <c r="L24" s="72"/>
      <c r="M24" s="72"/>
      <c r="N24" s="72"/>
      <c r="O24" s="72"/>
      <c r="P24" s="72"/>
      <c r="Q24" s="72"/>
      <c r="R24" s="72"/>
      <c r="S24" s="72"/>
      <c r="T24" s="72"/>
      <c r="U24" s="72"/>
      <c r="V24" s="72"/>
      <c r="W24" s="72"/>
      <c r="X24" s="72"/>
      <c r="Y24" s="89"/>
      <c r="Z24" s="89"/>
    </row>
    <row r="25" spans="2:26" ht="57.6">
      <c r="B25" s="209" t="s">
        <v>792</v>
      </c>
      <c r="C25" s="195" t="s">
        <v>796</v>
      </c>
      <c r="D25" s="137"/>
      <c r="E25" s="211"/>
      <c r="F25" s="160"/>
      <c r="G25" s="72"/>
      <c r="H25" s="72"/>
      <c r="I25" s="72"/>
      <c r="J25" s="72"/>
      <c r="K25" s="72"/>
      <c r="L25" s="72"/>
      <c r="M25" s="72"/>
      <c r="N25" s="72"/>
      <c r="O25" s="72"/>
      <c r="P25" s="72"/>
      <c r="Q25" s="72"/>
      <c r="R25" s="72"/>
      <c r="S25" s="72"/>
      <c r="T25" s="72"/>
      <c r="U25" s="72"/>
      <c r="V25" s="72"/>
      <c r="W25" s="72"/>
      <c r="X25" s="72"/>
      <c r="Y25" s="89"/>
      <c r="Z25" s="89"/>
    </row>
    <row r="26" spans="2:26" ht="38.4">
      <c r="B26" s="209" t="s">
        <v>792</v>
      </c>
      <c r="C26" s="195" t="s">
        <v>797</v>
      </c>
      <c r="D26" s="137"/>
      <c r="E26" s="211"/>
      <c r="F26" s="160"/>
      <c r="G26" s="72"/>
      <c r="H26" s="72"/>
      <c r="I26" s="72"/>
      <c r="J26" s="72"/>
      <c r="K26" s="72"/>
      <c r="L26" s="72"/>
      <c r="M26" s="72"/>
      <c r="N26" s="72"/>
      <c r="O26" s="72"/>
      <c r="P26" s="72"/>
      <c r="Q26" s="72"/>
      <c r="R26" s="72"/>
      <c r="S26" s="72"/>
      <c r="T26" s="72"/>
      <c r="U26" s="72"/>
      <c r="V26" s="72"/>
      <c r="W26" s="72"/>
      <c r="X26" s="72"/>
      <c r="Y26" s="89"/>
      <c r="Z26" s="89"/>
    </row>
    <row r="27" spans="2:26" ht="38.4">
      <c r="B27" s="209" t="s">
        <v>792</v>
      </c>
      <c r="C27" s="195" t="s">
        <v>798</v>
      </c>
      <c r="D27" s="137"/>
      <c r="E27" s="211"/>
      <c r="F27" s="160"/>
      <c r="G27" s="72"/>
      <c r="H27" s="72"/>
      <c r="I27" s="72"/>
      <c r="J27" s="72"/>
      <c r="K27" s="72"/>
      <c r="L27" s="72"/>
      <c r="M27" s="72"/>
      <c r="N27" s="72"/>
      <c r="O27" s="72"/>
      <c r="P27" s="72"/>
      <c r="Q27" s="72"/>
      <c r="R27" s="72"/>
      <c r="S27" s="72"/>
      <c r="T27" s="72"/>
      <c r="U27" s="72"/>
      <c r="V27" s="72"/>
      <c r="W27" s="72"/>
      <c r="X27" s="72"/>
      <c r="Y27" s="89"/>
      <c r="Z27" s="89"/>
    </row>
    <row r="28" spans="2:26" ht="57.6">
      <c r="B28" s="209" t="s">
        <v>792</v>
      </c>
      <c r="C28" s="195" t="s">
        <v>799</v>
      </c>
      <c r="D28" s="137"/>
      <c r="E28" s="211"/>
      <c r="F28" s="160"/>
      <c r="G28" s="72"/>
      <c r="H28" s="72"/>
      <c r="I28" s="72"/>
      <c r="J28" s="72"/>
      <c r="K28" s="72"/>
      <c r="L28" s="72"/>
      <c r="M28" s="72"/>
      <c r="N28" s="72"/>
      <c r="O28" s="72"/>
      <c r="P28" s="72"/>
      <c r="Q28" s="72"/>
      <c r="R28" s="72"/>
      <c r="S28" s="72"/>
      <c r="T28" s="72"/>
      <c r="U28" s="72"/>
      <c r="V28" s="72"/>
      <c r="W28" s="72"/>
      <c r="X28" s="72"/>
      <c r="Y28" s="89"/>
      <c r="Z28" s="89"/>
    </row>
    <row r="29" spans="2:26" ht="57.6">
      <c r="B29" s="209" t="s">
        <v>792</v>
      </c>
      <c r="C29" s="195" t="s">
        <v>800</v>
      </c>
      <c r="D29" s="137"/>
      <c r="E29" s="211"/>
      <c r="F29" s="160"/>
      <c r="G29" s="72"/>
      <c r="H29" s="72"/>
      <c r="I29" s="72"/>
      <c r="J29" s="72"/>
      <c r="K29" s="72"/>
      <c r="L29" s="72"/>
      <c r="M29" s="72"/>
      <c r="N29" s="72"/>
      <c r="O29" s="72"/>
      <c r="P29" s="72"/>
      <c r="Q29" s="72"/>
      <c r="R29" s="72"/>
      <c r="S29" s="72"/>
      <c r="T29" s="72"/>
      <c r="U29" s="72"/>
      <c r="V29" s="72"/>
      <c r="W29" s="72"/>
      <c r="X29" s="72"/>
      <c r="Y29" s="89"/>
      <c r="Z29" s="89"/>
    </row>
    <row r="30" spans="2:26" ht="76.8">
      <c r="B30" s="209" t="s">
        <v>792</v>
      </c>
      <c r="C30" s="195" t="s">
        <v>801</v>
      </c>
      <c r="D30" s="137"/>
      <c r="E30" s="211"/>
      <c r="F30" s="160"/>
      <c r="G30" s="72"/>
      <c r="H30" s="72"/>
      <c r="I30" s="72"/>
      <c r="J30" s="72"/>
      <c r="K30" s="72"/>
      <c r="L30" s="72"/>
      <c r="M30" s="72"/>
      <c r="N30" s="72"/>
      <c r="O30" s="72"/>
      <c r="P30" s="72"/>
      <c r="Q30" s="72"/>
      <c r="R30" s="72"/>
      <c r="S30" s="72"/>
      <c r="T30" s="72"/>
      <c r="U30" s="72"/>
      <c r="V30" s="72"/>
      <c r="W30" s="72"/>
      <c r="X30" s="72"/>
      <c r="Y30" s="89"/>
      <c r="Z30" s="89"/>
    </row>
    <row r="31" spans="2:26" ht="19.2">
      <c r="B31" s="206" t="s">
        <v>792</v>
      </c>
      <c r="C31" s="207" t="s">
        <v>802</v>
      </c>
      <c r="D31" s="206"/>
      <c r="E31" s="208"/>
      <c r="F31" s="160"/>
      <c r="G31" s="72"/>
      <c r="H31" s="72"/>
      <c r="I31" s="72"/>
      <c r="J31" s="72"/>
      <c r="K31" s="72"/>
      <c r="L31" s="72"/>
      <c r="M31" s="72"/>
      <c r="N31" s="72"/>
      <c r="O31" s="72"/>
      <c r="P31" s="72"/>
      <c r="Q31" s="72"/>
      <c r="R31" s="72"/>
      <c r="S31" s="72"/>
      <c r="T31" s="72"/>
      <c r="U31" s="72"/>
      <c r="V31" s="72"/>
      <c r="W31" s="72"/>
      <c r="X31" s="72"/>
      <c r="Y31" s="89"/>
      <c r="Z31" s="89"/>
    </row>
    <row r="32" spans="2:26" ht="38.4">
      <c r="B32" s="209" t="s">
        <v>792</v>
      </c>
      <c r="C32" s="195" t="s">
        <v>803</v>
      </c>
      <c r="D32" s="137"/>
      <c r="E32" s="211"/>
      <c r="F32" s="160"/>
      <c r="G32" s="72"/>
      <c r="H32" s="72"/>
      <c r="I32" s="72"/>
      <c r="J32" s="72"/>
      <c r="K32" s="72"/>
      <c r="L32" s="72"/>
      <c r="M32" s="72"/>
      <c r="N32" s="72"/>
      <c r="O32" s="72"/>
      <c r="P32" s="72"/>
      <c r="Q32" s="72"/>
      <c r="R32" s="72"/>
      <c r="S32" s="72"/>
      <c r="T32" s="72"/>
      <c r="U32" s="72"/>
      <c r="V32" s="72"/>
      <c r="W32" s="72"/>
      <c r="X32" s="72"/>
      <c r="Y32" s="89"/>
      <c r="Z32" s="89"/>
    </row>
    <row r="33" spans="2:26" ht="38.4">
      <c r="B33" s="209" t="s">
        <v>792</v>
      </c>
      <c r="C33" s="195" t="s">
        <v>804</v>
      </c>
      <c r="D33" s="137"/>
      <c r="E33" s="211"/>
      <c r="F33" s="160"/>
      <c r="G33" s="72"/>
      <c r="H33" s="72"/>
      <c r="I33" s="72"/>
      <c r="J33" s="72"/>
      <c r="K33" s="72"/>
      <c r="L33" s="72"/>
      <c r="M33" s="72"/>
      <c r="N33" s="72"/>
      <c r="O33" s="72"/>
      <c r="P33" s="72"/>
      <c r="Q33" s="72"/>
      <c r="R33" s="72"/>
      <c r="S33" s="72"/>
      <c r="T33" s="72"/>
      <c r="U33" s="72"/>
      <c r="V33" s="72"/>
      <c r="W33" s="72"/>
      <c r="X33" s="72"/>
      <c r="Y33" s="89"/>
      <c r="Z33" s="89"/>
    </row>
    <row r="34" spans="2:26" ht="19.2">
      <c r="B34" s="206" t="s">
        <v>792</v>
      </c>
      <c r="C34" s="207" t="s">
        <v>805</v>
      </c>
      <c r="D34" s="206"/>
      <c r="E34" s="208"/>
      <c r="F34" s="160"/>
      <c r="G34" s="72"/>
      <c r="H34" s="72"/>
      <c r="I34" s="72"/>
      <c r="J34" s="72"/>
      <c r="K34" s="72"/>
      <c r="L34" s="72"/>
      <c r="M34" s="72"/>
      <c r="N34" s="72"/>
      <c r="O34" s="72"/>
      <c r="P34" s="72"/>
      <c r="Q34" s="72"/>
      <c r="R34" s="72"/>
      <c r="S34" s="72"/>
      <c r="T34" s="72"/>
      <c r="U34" s="72"/>
      <c r="V34" s="72"/>
      <c r="W34" s="72"/>
      <c r="X34" s="72"/>
      <c r="Y34" s="89"/>
      <c r="Z34" s="89"/>
    </row>
    <row r="35" spans="2:26" ht="19.2">
      <c r="B35" s="209" t="s">
        <v>792</v>
      </c>
      <c r="C35" s="195" t="s">
        <v>806</v>
      </c>
      <c r="D35" s="137"/>
      <c r="E35" s="211"/>
      <c r="F35" s="160"/>
      <c r="G35" s="72"/>
      <c r="H35" s="72"/>
      <c r="I35" s="72"/>
      <c r="J35" s="72"/>
      <c r="K35" s="72"/>
      <c r="L35" s="72"/>
      <c r="M35" s="72"/>
      <c r="N35" s="72"/>
      <c r="O35" s="72"/>
      <c r="P35" s="72"/>
      <c r="Q35" s="72"/>
      <c r="R35" s="72"/>
      <c r="S35" s="72"/>
      <c r="T35" s="72"/>
      <c r="U35" s="72"/>
      <c r="V35" s="72"/>
      <c r="W35" s="72"/>
      <c r="X35" s="72"/>
      <c r="Y35" s="89"/>
      <c r="Z35" s="89"/>
    </row>
    <row r="36" spans="2:26" ht="19.2">
      <c r="B36" s="209" t="s">
        <v>792</v>
      </c>
      <c r="C36" s="195" t="s">
        <v>807</v>
      </c>
      <c r="D36" s="137"/>
      <c r="E36" s="211"/>
      <c r="F36" s="160"/>
      <c r="G36" s="72"/>
      <c r="H36" s="72"/>
      <c r="I36" s="72"/>
      <c r="J36" s="72"/>
      <c r="K36" s="72"/>
      <c r="L36" s="72"/>
      <c r="M36" s="72"/>
      <c r="N36" s="72"/>
      <c r="O36" s="72"/>
      <c r="P36" s="72"/>
      <c r="Q36" s="72"/>
      <c r="R36" s="72"/>
      <c r="S36" s="72"/>
      <c r="T36" s="72"/>
      <c r="U36" s="72"/>
      <c r="V36" s="72"/>
      <c r="W36" s="72"/>
      <c r="X36" s="72"/>
      <c r="Y36" s="89"/>
      <c r="Z36" s="89"/>
    </row>
    <row r="37" spans="2:26" ht="38.4">
      <c r="B37" s="206" t="s">
        <v>792</v>
      </c>
      <c r="C37" s="207" t="s">
        <v>808</v>
      </c>
      <c r="D37" s="206"/>
      <c r="E37" s="208"/>
      <c r="F37" s="160"/>
      <c r="G37" s="72"/>
      <c r="H37" s="72"/>
      <c r="I37" s="72"/>
      <c r="J37" s="72"/>
      <c r="K37" s="72"/>
      <c r="L37" s="72"/>
      <c r="M37" s="72"/>
      <c r="N37" s="72"/>
      <c r="O37" s="72"/>
      <c r="P37" s="72"/>
      <c r="Q37" s="72"/>
      <c r="R37" s="72"/>
      <c r="S37" s="72"/>
      <c r="T37" s="72"/>
      <c r="U37" s="72"/>
      <c r="V37" s="72"/>
      <c r="W37" s="72"/>
      <c r="X37" s="72"/>
      <c r="Y37" s="89"/>
      <c r="Z37" s="89"/>
    </row>
    <row r="38" spans="2:26" ht="19.2">
      <c r="B38" s="209" t="s">
        <v>792</v>
      </c>
      <c r="C38" s="195" t="s">
        <v>809</v>
      </c>
      <c r="D38" s="137"/>
      <c r="E38" s="210"/>
      <c r="F38" s="160"/>
      <c r="G38" s="72"/>
      <c r="H38" s="72"/>
      <c r="I38" s="72"/>
      <c r="J38" s="72"/>
      <c r="K38" s="72"/>
      <c r="L38" s="72"/>
      <c r="M38" s="72"/>
      <c r="N38" s="72"/>
      <c r="O38" s="72"/>
      <c r="P38" s="72"/>
      <c r="Q38" s="72"/>
      <c r="R38" s="72"/>
      <c r="S38" s="72"/>
      <c r="T38" s="72"/>
      <c r="U38" s="72"/>
      <c r="V38" s="72"/>
      <c r="W38" s="72"/>
      <c r="X38" s="72"/>
      <c r="Y38" s="89"/>
      <c r="Z38" s="89"/>
    </row>
    <row r="39" spans="2:26" ht="38.4">
      <c r="B39" s="206" t="s">
        <v>792</v>
      </c>
      <c r="C39" s="207" t="s">
        <v>810</v>
      </c>
      <c r="D39" s="206"/>
      <c r="E39" s="208"/>
      <c r="F39" s="160"/>
      <c r="G39" s="72"/>
      <c r="H39" s="72"/>
      <c r="I39" s="72"/>
      <c r="J39" s="72"/>
      <c r="K39" s="72"/>
      <c r="L39" s="72"/>
      <c r="M39" s="72"/>
      <c r="N39" s="72"/>
      <c r="O39" s="72"/>
      <c r="P39" s="72"/>
      <c r="Q39" s="72"/>
      <c r="R39" s="72"/>
      <c r="S39" s="72"/>
      <c r="T39" s="72"/>
      <c r="U39" s="72"/>
      <c r="V39" s="72"/>
      <c r="W39" s="72"/>
      <c r="X39" s="72"/>
      <c r="Y39" s="89"/>
      <c r="Z39" s="89"/>
    </row>
    <row r="40" spans="2:26" ht="19.2">
      <c r="B40" s="209" t="s">
        <v>792</v>
      </c>
      <c r="C40" s="195" t="s">
        <v>811</v>
      </c>
      <c r="D40" s="137"/>
      <c r="E40" s="210"/>
      <c r="F40" s="160"/>
      <c r="G40" s="72"/>
      <c r="H40" s="72"/>
      <c r="I40" s="72"/>
      <c r="J40" s="72"/>
      <c r="K40" s="72"/>
      <c r="L40" s="72"/>
      <c r="M40" s="72"/>
      <c r="N40" s="72"/>
      <c r="O40" s="72"/>
      <c r="P40" s="72"/>
      <c r="Q40" s="72"/>
      <c r="R40" s="72"/>
      <c r="S40" s="72"/>
      <c r="T40" s="72"/>
      <c r="U40" s="72"/>
      <c r="V40" s="72"/>
      <c r="W40" s="72"/>
      <c r="X40" s="72"/>
      <c r="Y40" s="89"/>
      <c r="Z40" s="89"/>
    </row>
    <row r="41" spans="2:26" ht="19.2">
      <c r="B41" s="206" t="s">
        <v>792</v>
      </c>
      <c r="C41" s="207" t="s">
        <v>785</v>
      </c>
      <c r="D41" s="206"/>
      <c r="E41" s="208"/>
      <c r="F41" s="160"/>
      <c r="G41" s="72"/>
      <c r="H41" s="72"/>
      <c r="I41" s="72"/>
      <c r="J41" s="72"/>
      <c r="K41" s="72"/>
      <c r="L41" s="72"/>
      <c r="M41" s="72"/>
      <c r="N41" s="72"/>
      <c r="O41" s="72"/>
      <c r="P41" s="72"/>
      <c r="Q41" s="72"/>
      <c r="R41" s="72"/>
      <c r="S41" s="72"/>
      <c r="T41" s="72"/>
      <c r="U41" s="72"/>
      <c r="V41" s="72"/>
      <c r="W41" s="72"/>
      <c r="X41" s="72"/>
      <c r="Y41" s="89"/>
      <c r="Z41" s="89"/>
    </row>
    <row r="42" spans="2:26" ht="19.2">
      <c r="B42" s="209" t="s">
        <v>792</v>
      </c>
      <c r="C42" s="195" t="s">
        <v>812</v>
      </c>
      <c r="D42" s="137"/>
      <c r="E42" s="212"/>
      <c r="F42" s="160"/>
      <c r="G42" s="72"/>
      <c r="H42" s="72"/>
      <c r="I42" s="72"/>
      <c r="J42" s="72"/>
      <c r="K42" s="72"/>
      <c r="L42" s="72"/>
      <c r="M42" s="72"/>
      <c r="N42" s="72"/>
      <c r="O42" s="72"/>
      <c r="P42" s="72"/>
      <c r="Q42" s="72"/>
      <c r="R42" s="72"/>
      <c r="S42" s="72"/>
      <c r="T42" s="72"/>
      <c r="U42" s="72"/>
      <c r="V42" s="72"/>
      <c r="W42" s="72"/>
      <c r="X42" s="72"/>
      <c r="Y42" s="89"/>
      <c r="Z42" s="89"/>
    </row>
    <row r="43" spans="2:26" ht="19.2">
      <c r="B43" s="206" t="s">
        <v>792</v>
      </c>
      <c r="C43" s="207" t="s">
        <v>788</v>
      </c>
      <c r="D43" s="206"/>
      <c r="E43" s="208"/>
      <c r="F43" s="160"/>
      <c r="G43" s="72"/>
      <c r="H43" s="72"/>
      <c r="I43" s="72"/>
      <c r="J43" s="72"/>
      <c r="K43" s="72"/>
      <c r="L43" s="72"/>
      <c r="M43" s="72"/>
      <c r="N43" s="72"/>
      <c r="O43" s="72"/>
      <c r="P43" s="72"/>
      <c r="Q43" s="72"/>
      <c r="R43" s="72"/>
      <c r="S43" s="72"/>
      <c r="T43" s="72"/>
      <c r="U43" s="72"/>
      <c r="V43" s="72"/>
      <c r="W43" s="72"/>
      <c r="X43" s="72"/>
      <c r="Y43" s="89"/>
      <c r="Z43" s="89"/>
    </row>
    <row r="44" spans="2:26" ht="19.2">
      <c r="B44" s="209" t="s">
        <v>792</v>
      </c>
      <c r="C44" s="195" t="s">
        <v>813</v>
      </c>
      <c r="D44" s="137"/>
      <c r="E44" s="210"/>
      <c r="F44" s="160"/>
      <c r="G44" s="72"/>
      <c r="H44" s="72"/>
      <c r="I44" s="72"/>
      <c r="J44" s="72"/>
      <c r="K44" s="72"/>
      <c r="L44" s="72"/>
      <c r="M44" s="72"/>
      <c r="N44" s="72"/>
      <c r="O44" s="72"/>
      <c r="P44" s="72"/>
      <c r="Q44" s="72"/>
      <c r="R44" s="72"/>
      <c r="S44" s="72"/>
      <c r="T44" s="72"/>
      <c r="U44" s="72"/>
      <c r="V44" s="72"/>
      <c r="W44" s="72"/>
      <c r="X44" s="72"/>
      <c r="Y44" s="89"/>
      <c r="Z44" s="89"/>
    </row>
    <row r="45" spans="2:26" ht="19.2">
      <c r="B45" s="206" t="s">
        <v>792</v>
      </c>
      <c r="C45" s="207" t="s">
        <v>790</v>
      </c>
      <c r="D45" s="206"/>
      <c r="E45" s="208"/>
      <c r="F45" s="160"/>
      <c r="G45" s="72"/>
      <c r="H45" s="72"/>
      <c r="I45" s="72"/>
      <c r="J45" s="72"/>
      <c r="K45" s="72"/>
      <c r="L45" s="72"/>
      <c r="M45" s="72"/>
      <c r="N45" s="72"/>
      <c r="O45" s="72"/>
      <c r="P45" s="72"/>
      <c r="Q45" s="72"/>
      <c r="R45" s="72"/>
      <c r="S45" s="72"/>
      <c r="T45" s="72"/>
      <c r="U45" s="72"/>
      <c r="V45" s="72"/>
      <c r="W45" s="72"/>
      <c r="X45" s="72"/>
      <c r="Y45" s="89"/>
      <c r="Z45" s="89"/>
    </row>
    <row r="46" spans="2:26" ht="19.2">
      <c r="B46" s="209" t="s">
        <v>792</v>
      </c>
      <c r="C46" s="195" t="s">
        <v>814</v>
      </c>
      <c r="D46" s="137"/>
      <c r="E46" s="210"/>
      <c r="F46" s="160"/>
      <c r="G46" s="72"/>
      <c r="H46" s="72"/>
      <c r="I46" s="72"/>
      <c r="J46" s="72"/>
      <c r="K46" s="72"/>
      <c r="L46" s="72"/>
      <c r="M46" s="72"/>
      <c r="N46" s="72"/>
      <c r="O46" s="72"/>
      <c r="P46" s="72"/>
      <c r="Q46" s="72"/>
      <c r="R46" s="72"/>
      <c r="S46" s="72"/>
      <c r="T46" s="72"/>
      <c r="U46" s="72"/>
      <c r="V46" s="72"/>
      <c r="W46" s="72"/>
      <c r="X46" s="72"/>
      <c r="Y46" s="89"/>
      <c r="Z46" s="89"/>
    </row>
    <row r="47" spans="2:26" ht="38.4">
      <c r="B47" s="206" t="s">
        <v>815</v>
      </c>
      <c r="C47" s="207" t="s">
        <v>606</v>
      </c>
      <c r="D47" s="206"/>
      <c r="E47" s="208"/>
      <c r="F47" s="160"/>
      <c r="G47" s="72"/>
      <c r="H47" s="72"/>
      <c r="I47" s="72"/>
      <c r="J47" s="72"/>
      <c r="K47" s="72"/>
      <c r="L47" s="72"/>
      <c r="M47" s="72"/>
      <c r="N47" s="72"/>
      <c r="O47" s="72"/>
      <c r="P47" s="72"/>
      <c r="Q47" s="72"/>
      <c r="R47" s="72"/>
      <c r="S47" s="72"/>
      <c r="T47" s="72"/>
      <c r="U47" s="72"/>
      <c r="V47" s="72"/>
      <c r="W47" s="72"/>
      <c r="X47" s="72"/>
      <c r="Y47" s="89"/>
      <c r="Z47" s="89"/>
    </row>
    <row r="48" spans="2:26" ht="38.4">
      <c r="B48" s="209" t="s">
        <v>815</v>
      </c>
      <c r="C48" s="195" t="s">
        <v>816</v>
      </c>
      <c r="D48" s="137"/>
      <c r="E48" s="210"/>
      <c r="F48" s="160"/>
      <c r="G48" s="72"/>
      <c r="H48" s="72"/>
      <c r="I48" s="72"/>
      <c r="J48" s="72"/>
      <c r="K48" s="72"/>
      <c r="L48" s="72"/>
      <c r="M48" s="72"/>
      <c r="N48" s="72"/>
      <c r="O48" s="72"/>
      <c r="P48" s="72"/>
      <c r="Q48" s="72"/>
      <c r="R48" s="72"/>
      <c r="S48" s="72"/>
      <c r="T48" s="72"/>
      <c r="U48" s="72"/>
      <c r="V48" s="72"/>
      <c r="W48" s="72"/>
      <c r="X48" s="72"/>
      <c r="Y48" s="89"/>
      <c r="Z48" s="89"/>
    </row>
    <row r="49" spans="2:26" ht="38.4">
      <c r="B49" s="209" t="s">
        <v>815</v>
      </c>
      <c r="C49" s="195" t="s">
        <v>817</v>
      </c>
      <c r="D49" s="137"/>
      <c r="E49" s="210"/>
      <c r="F49" s="160"/>
      <c r="G49" s="72"/>
      <c r="H49" s="72"/>
      <c r="I49" s="72"/>
      <c r="J49" s="72"/>
      <c r="K49" s="72"/>
      <c r="L49" s="72"/>
      <c r="M49" s="72"/>
      <c r="N49" s="72"/>
      <c r="O49" s="72"/>
      <c r="P49" s="72"/>
      <c r="Q49" s="72"/>
      <c r="R49" s="72"/>
      <c r="S49" s="72"/>
      <c r="T49" s="72"/>
      <c r="U49" s="72"/>
      <c r="V49" s="72"/>
      <c r="W49" s="72"/>
      <c r="X49" s="72"/>
      <c r="Y49" s="89"/>
      <c r="Z49" s="89"/>
    </row>
    <row r="50" spans="2:26" ht="38.4">
      <c r="B50" s="206" t="s">
        <v>815</v>
      </c>
      <c r="C50" s="207" t="s">
        <v>818</v>
      </c>
      <c r="D50" s="206"/>
      <c r="E50" s="208"/>
      <c r="F50" s="160"/>
      <c r="G50" s="72"/>
      <c r="H50" s="72"/>
      <c r="I50" s="72"/>
      <c r="J50" s="72"/>
      <c r="K50" s="72"/>
      <c r="L50" s="72"/>
      <c r="M50" s="72"/>
      <c r="N50" s="72"/>
      <c r="O50" s="72"/>
      <c r="P50" s="72"/>
      <c r="Q50" s="72"/>
      <c r="R50" s="72"/>
      <c r="S50" s="72"/>
      <c r="T50" s="72"/>
      <c r="U50" s="72"/>
      <c r="V50" s="72"/>
      <c r="W50" s="72"/>
      <c r="X50" s="72"/>
      <c r="Y50" s="89"/>
      <c r="Z50" s="89"/>
    </row>
    <row r="51" spans="2:26" ht="19.2">
      <c r="B51" s="209" t="s">
        <v>815</v>
      </c>
      <c r="C51" s="195" t="s">
        <v>819</v>
      </c>
      <c r="D51" s="137"/>
      <c r="E51" s="210"/>
      <c r="F51" s="160"/>
      <c r="G51" s="72"/>
      <c r="H51" s="72"/>
      <c r="I51" s="72"/>
      <c r="J51" s="72"/>
      <c r="K51" s="72"/>
      <c r="L51" s="72"/>
      <c r="M51" s="72"/>
      <c r="N51" s="72"/>
      <c r="O51" s="72"/>
      <c r="P51" s="72"/>
      <c r="Q51" s="72"/>
      <c r="R51" s="72"/>
      <c r="S51" s="72"/>
      <c r="T51" s="72"/>
      <c r="U51" s="72"/>
      <c r="V51" s="72"/>
      <c r="W51" s="72"/>
      <c r="X51" s="72"/>
      <c r="Y51" s="89"/>
      <c r="Z51" s="89"/>
    </row>
    <row r="52" spans="2:26" ht="19.2">
      <c r="B52" s="206" t="s">
        <v>815</v>
      </c>
      <c r="C52" s="207" t="s">
        <v>785</v>
      </c>
      <c r="D52" s="206"/>
      <c r="E52" s="208"/>
      <c r="F52" s="160"/>
      <c r="G52" s="72"/>
      <c r="H52" s="72"/>
      <c r="I52" s="72"/>
      <c r="J52" s="72"/>
      <c r="K52" s="72"/>
      <c r="L52" s="72"/>
      <c r="M52" s="72"/>
      <c r="N52" s="72"/>
      <c r="O52" s="72"/>
      <c r="P52" s="72"/>
      <c r="Q52" s="72"/>
      <c r="R52" s="72"/>
      <c r="S52" s="72"/>
      <c r="T52" s="72"/>
      <c r="U52" s="72"/>
      <c r="V52" s="72"/>
      <c r="W52" s="72"/>
      <c r="X52" s="72"/>
      <c r="Y52" s="89"/>
      <c r="Z52" s="89"/>
    </row>
    <row r="53" spans="2:26" ht="38.4">
      <c r="B53" s="209" t="s">
        <v>815</v>
      </c>
      <c r="C53" s="195" t="s">
        <v>820</v>
      </c>
      <c r="D53" s="137"/>
      <c r="E53" s="210"/>
      <c r="F53" s="160"/>
      <c r="G53" s="72"/>
      <c r="H53" s="72"/>
      <c r="I53" s="72"/>
      <c r="J53" s="72"/>
      <c r="K53" s="72"/>
      <c r="L53" s="72"/>
      <c r="M53" s="72"/>
      <c r="N53" s="72"/>
      <c r="O53" s="72"/>
      <c r="P53" s="72"/>
      <c r="Q53" s="72"/>
      <c r="R53" s="72"/>
      <c r="S53" s="72"/>
      <c r="T53" s="72"/>
      <c r="U53" s="72"/>
      <c r="V53" s="72"/>
      <c r="W53" s="72"/>
      <c r="X53" s="72"/>
      <c r="Y53" s="89"/>
      <c r="Z53" s="89"/>
    </row>
    <row r="54" spans="2:26" ht="19.2">
      <c r="B54" s="206" t="s">
        <v>815</v>
      </c>
      <c r="C54" s="207" t="s">
        <v>788</v>
      </c>
      <c r="D54" s="206"/>
      <c r="E54" s="208"/>
      <c r="F54" s="160"/>
      <c r="G54" s="72"/>
      <c r="H54" s="72"/>
      <c r="I54" s="72"/>
      <c r="J54" s="72"/>
      <c r="K54" s="72"/>
      <c r="L54" s="72"/>
      <c r="M54" s="72"/>
      <c r="N54" s="72"/>
      <c r="O54" s="72"/>
      <c r="P54" s="72"/>
      <c r="Q54" s="72"/>
      <c r="R54" s="72"/>
      <c r="S54" s="72"/>
      <c r="T54" s="72"/>
      <c r="U54" s="72"/>
      <c r="V54" s="72"/>
      <c r="W54" s="72"/>
      <c r="X54" s="72"/>
      <c r="Y54" s="89"/>
      <c r="Z54" s="89"/>
    </row>
    <row r="55" spans="2:26" ht="19.2">
      <c r="B55" s="209" t="s">
        <v>815</v>
      </c>
      <c r="C55" s="195" t="s">
        <v>821</v>
      </c>
      <c r="D55" s="137"/>
      <c r="E55" s="210"/>
      <c r="F55" s="160"/>
      <c r="G55" s="72"/>
      <c r="H55" s="72"/>
      <c r="I55" s="72"/>
      <c r="J55" s="72"/>
      <c r="K55" s="72"/>
      <c r="L55" s="72"/>
      <c r="M55" s="72"/>
      <c r="N55" s="72"/>
      <c r="O55" s="72"/>
      <c r="P55" s="72"/>
      <c r="Q55" s="72"/>
      <c r="R55" s="72"/>
      <c r="S55" s="72"/>
      <c r="T55" s="72"/>
      <c r="U55" s="72"/>
      <c r="V55" s="72"/>
      <c r="W55" s="72"/>
      <c r="X55" s="72"/>
      <c r="Y55" s="89"/>
      <c r="Z55" s="89"/>
    </row>
    <row r="56" spans="2:26" ht="19.2">
      <c r="B56" s="206" t="s">
        <v>815</v>
      </c>
      <c r="C56" s="207" t="s">
        <v>790</v>
      </c>
      <c r="D56" s="206"/>
      <c r="E56" s="208"/>
      <c r="F56" s="160"/>
      <c r="G56" s="72"/>
      <c r="H56" s="72"/>
      <c r="I56" s="72"/>
      <c r="J56" s="72"/>
      <c r="K56" s="72"/>
      <c r="L56" s="72"/>
      <c r="M56" s="72"/>
      <c r="N56" s="72"/>
      <c r="O56" s="72"/>
      <c r="P56" s="72"/>
      <c r="Q56" s="72"/>
      <c r="R56" s="72"/>
      <c r="S56" s="72"/>
      <c r="T56" s="72"/>
      <c r="U56" s="72"/>
      <c r="V56" s="72"/>
      <c r="W56" s="72"/>
      <c r="X56" s="72"/>
      <c r="Y56" s="89"/>
      <c r="Z56" s="89"/>
    </row>
    <row r="57" spans="2:26" ht="19.2">
      <c r="B57" s="209" t="s">
        <v>815</v>
      </c>
      <c r="C57" s="195" t="s">
        <v>822</v>
      </c>
      <c r="D57" s="137"/>
      <c r="E57" s="210"/>
      <c r="F57" s="160"/>
      <c r="G57" s="72"/>
      <c r="H57" s="72"/>
      <c r="I57" s="72"/>
      <c r="J57" s="72"/>
      <c r="K57" s="72"/>
      <c r="L57" s="72"/>
      <c r="M57" s="72"/>
      <c r="N57" s="72"/>
      <c r="O57" s="72"/>
      <c r="P57" s="72"/>
      <c r="Q57" s="72"/>
      <c r="R57" s="72"/>
      <c r="S57" s="72"/>
      <c r="T57" s="72"/>
      <c r="U57" s="72"/>
      <c r="V57" s="72"/>
      <c r="W57" s="72"/>
      <c r="X57" s="72"/>
      <c r="Y57" s="89"/>
      <c r="Z57" s="89"/>
    </row>
    <row r="58" spans="2:26" ht="38.4">
      <c r="B58" s="206" t="s">
        <v>823</v>
      </c>
      <c r="C58" s="207" t="s">
        <v>606</v>
      </c>
      <c r="D58" s="206"/>
      <c r="E58" s="208"/>
      <c r="F58" s="160"/>
      <c r="G58" s="72"/>
      <c r="H58" s="72"/>
      <c r="I58" s="72"/>
      <c r="J58" s="72"/>
      <c r="K58" s="72"/>
      <c r="L58" s="72"/>
      <c r="M58" s="72"/>
      <c r="N58" s="72"/>
      <c r="O58" s="72"/>
      <c r="P58" s="72"/>
      <c r="Q58" s="72"/>
      <c r="R58" s="72"/>
      <c r="S58" s="72"/>
      <c r="T58" s="72"/>
      <c r="U58" s="72"/>
      <c r="V58" s="72"/>
      <c r="W58" s="72"/>
      <c r="X58" s="72"/>
      <c r="Y58" s="89"/>
      <c r="Z58" s="89"/>
    </row>
    <row r="59" spans="2:26" ht="19.2">
      <c r="B59" s="209" t="s">
        <v>823</v>
      </c>
      <c r="C59" s="195" t="s">
        <v>824</v>
      </c>
      <c r="D59" s="137"/>
      <c r="E59" s="210"/>
      <c r="F59" s="160"/>
      <c r="G59" s="72"/>
      <c r="H59" s="72"/>
      <c r="I59" s="72"/>
      <c r="J59" s="72"/>
      <c r="K59" s="72"/>
      <c r="L59" s="72"/>
      <c r="M59" s="72"/>
      <c r="N59" s="72"/>
      <c r="O59" s="72"/>
      <c r="P59" s="72"/>
      <c r="Q59" s="72"/>
      <c r="R59" s="72"/>
      <c r="S59" s="72"/>
      <c r="T59" s="72"/>
      <c r="U59" s="72"/>
      <c r="V59" s="72"/>
      <c r="W59" s="72"/>
      <c r="X59" s="72"/>
      <c r="Y59" s="89"/>
      <c r="Z59" s="89"/>
    </row>
    <row r="60" spans="2:26" ht="96">
      <c r="B60" s="206" t="s">
        <v>823</v>
      </c>
      <c r="C60" s="207" t="s">
        <v>825</v>
      </c>
      <c r="D60" s="206"/>
      <c r="E60" s="208"/>
      <c r="F60" s="160"/>
      <c r="G60" s="72"/>
      <c r="H60" s="72"/>
      <c r="I60" s="72"/>
      <c r="J60" s="72"/>
      <c r="K60" s="72"/>
      <c r="L60" s="72"/>
      <c r="M60" s="72"/>
      <c r="N60" s="72"/>
      <c r="O60" s="72"/>
      <c r="P60" s="72"/>
      <c r="Q60" s="72"/>
      <c r="R60" s="72"/>
      <c r="S60" s="72"/>
      <c r="T60" s="72"/>
      <c r="U60" s="72"/>
      <c r="V60" s="72"/>
      <c r="W60" s="72"/>
      <c r="X60" s="72"/>
      <c r="Y60" s="89"/>
      <c r="Z60" s="89"/>
    </row>
    <row r="61" spans="2:26" ht="19.2">
      <c r="B61" s="209" t="s">
        <v>823</v>
      </c>
      <c r="C61" s="195" t="s">
        <v>826</v>
      </c>
      <c r="D61" s="137"/>
      <c r="E61" s="210"/>
      <c r="F61" s="160"/>
      <c r="G61" s="72"/>
      <c r="H61" s="72"/>
      <c r="I61" s="72"/>
      <c r="J61" s="72"/>
      <c r="K61" s="72"/>
      <c r="L61" s="72"/>
      <c r="M61" s="72"/>
      <c r="N61" s="72"/>
      <c r="O61" s="72"/>
      <c r="P61" s="72"/>
      <c r="Q61" s="72"/>
      <c r="R61" s="72"/>
      <c r="S61" s="72"/>
      <c r="T61" s="72"/>
      <c r="U61" s="72"/>
      <c r="V61" s="72"/>
      <c r="W61" s="72"/>
      <c r="X61" s="72"/>
      <c r="Y61" s="89"/>
      <c r="Z61" s="89"/>
    </row>
    <row r="62" spans="2:26" ht="38.4">
      <c r="B62" s="206" t="s">
        <v>823</v>
      </c>
      <c r="C62" s="207" t="s">
        <v>827</v>
      </c>
      <c r="D62" s="206"/>
      <c r="E62" s="208"/>
      <c r="F62" s="160"/>
      <c r="G62" s="72"/>
      <c r="H62" s="72"/>
      <c r="I62" s="72"/>
      <c r="J62" s="72"/>
      <c r="K62" s="72"/>
      <c r="L62" s="72"/>
      <c r="M62" s="72"/>
      <c r="N62" s="72"/>
      <c r="O62" s="72"/>
      <c r="P62" s="72"/>
      <c r="Q62" s="72"/>
      <c r="R62" s="72"/>
      <c r="S62" s="72"/>
      <c r="T62" s="72"/>
      <c r="U62" s="72"/>
      <c r="V62" s="72"/>
      <c r="W62" s="72"/>
      <c r="X62" s="72"/>
      <c r="Y62" s="89"/>
      <c r="Z62" s="89"/>
    </row>
    <row r="63" spans="2:26" ht="76.8">
      <c r="B63" s="209" t="s">
        <v>823</v>
      </c>
      <c r="C63" s="195" t="s">
        <v>828</v>
      </c>
      <c r="D63" s="137"/>
      <c r="E63" s="210"/>
      <c r="F63" s="160"/>
      <c r="G63" s="72"/>
      <c r="H63" s="72"/>
      <c r="I63" s="72"/>
      <c r="J63" s="72"/>
      <c r="K63" s="72"/>
      <c r="L63" s="72"/>
      <c r="M63" s="72"/>
      <c r="N63" s="72"/>
      <c r="O63" s="72"/>
      <c r="P63" s="72"/>
      <c r="Q63" s="72"/>
      <c r="R63" s="72"/>
      <c r="S63" s="72"/>
      <c r="T63" s="72"/>
      <c r="U63" s="72"/>
      <c r="V63" s="72"/>
      <c r="W63" s="72"/>
      <c r="X63" s="72"/>
      <c r="Y63" s="89"/>
      <c r="Z63" s="89"/>
    </row>
    <row r="64" spans="2:26" ht="19.2">
      <c r="B64" s="206" t="s">
        <v>823</v>
      </c>
      <c r="C64" s="207" t="s">
        <v>456</v>
      </c>
      <c r="D64" s="206"/>
      <c r="E64" s="208"/>
      <c r="F64" s="160"/>
      <c r="G64" s="72"/>
      <c r="H64" s="72"/>
      <c r="I64" s="72"/>
      <c r="J64" s="72"/>
      <c r="K64" s="72"/>
      <c r="L64" s="72"/>
      <c r="M64" s="72"/>
      <c r="N64" s="72"/>
      <c r="O64" s="72"/>
      <c r="P64" s="72"/>
      <c r="Q64" s="72"/>
      <c r="R64" s="72"/>
      <c r="S64" s="72"/>
      <c r="T64" s="72"/>
      <c r="U64" s="72"/>
      <c r="V64" s="72"/>
      <c r="W64" s="72"/>
      <c r="X64" s="72"/>
      <c r="Y64" s="89"/>
      <c r="Z64" s="89"/>
    </row>
    <row r="65" spans="2:26" ht="19.2">
      <c r="B65" s="206" t="s">
        <v>823</v>
      </c>
      <c r="C65" s="207" t="s">
        <v>829</v>
      </c>
      <c r="D65" s="206"/>
      <c r="E65" s="208"/>
      <c r="F65" s="160"/>
      <c r="G65" s="72"/>
      <c r="H65" s="72"/>
      <c r="I65" s="72"/>
      <c r="J65" s="72"/>
      <c r="K65" s="72"/>
      <c r="L65" s="72"/>
      <c r="M65" s="72"/>
      <c r="N65" s="72"/>
      <c r="O65" s="72"/>
      <c r="P65" s="72"/>
      <c r="Q65" s="72"/>
      <c r="R65" s="72"/>
      <c r="S65" s="72"/>
      <c r="T65" s="72"/>
      <c r="U65" s="72"/>
      <c r="V65" s="72"/>
      <c r="W65" s="72"/>
      <c r="X65" s="72"/>
      <c r="Y65" s="89"/>
      <c r="Z65" s="89"/>
    </row>
    <row r="66" spans="2:26" ht="19.2">
      <c r="B66" s="209" t="s">
        <v>823</v>
      </c>
      <c r="C66" s="195" t="s">
        <v>830</v>
      </c>
      <c r="D66" s="137"/>
      <c r="E66" s="210"/>
      <c r="F66" s="160"/>
      <c r="G66" s="72"/>
      <c r="H66" s="72"/>
      <c r="I66" s="72"/>
      <c r="J66" s="72"/>
      <c r="K66" s="72"/>
      <c r="L66" s="72"/>
      <c r="M66" s="72"/>
      <c r="N66" s="72"/>
      <c r="O66" s="72"/>
      <c r="P66" s="72"/>
      <c r="Q66" s="72"/>
      <c r="R66" s="72"/>
      <c r="S66" s="72"/>
      <c r="T66" s="72"/>
      <c r="U66" s="72"/>
      <c r="V66" s="72"/>
      <c r="W66" s="72"/>
      <c r="X66" s="72"/>
      <c r="Y66" s="89"/>
      <c r="Z66" s="89"/>
    </row>
    <row r="67" spans="2:26" ht="19.2">
      <c r="B67" s="206" t="s">
        <v>823</v>
      </c>
      <c r="C67" s="207" t="s">
        <v>785</v>
      </c>
      <c r="D67" s="206"/>
      <c r="E67" s="208"/>
      <c r="F67" s="160"/>
      <c r="G67" s="72"/>
      <c r="H67" s="72"/>
      <c r="I67" s="72"/>
      <c r="J67" s="72"/>
      <c r="K67" s="72"/>
      <c r="L67" s="72"/>
      <c r="M67" s="72"/>
      <c r="N67" s="72"/>
      <c r="O67" s="72"/>
      <c r="P67" s="72"/>
      <c r="Q67" s="72"/>
      <c r="R67" s="72"/>
      <c r="S67" s="72"/>
      <c r="T67" s="72"/>
      <c r="U67" s="72"/>
      <c r="V67" s="72"/>
      <c r="W67" s="72"/>
      <c r="X67" s="72"/>
      <c r="Y67" s="89"/>
      <c r="Z67" s="89"/>
    </row>
    <row r="68" spans="2:26" ht="38.4">
      <c r="B68" s="209" t="s">
        <v>823</v>
      </c>
      <c r="C68" s="195" t="s">
        <v>831</v>
      </c>
      <c r="D68" s="137"/>
      <c r="E68" s="210"/>
      <c r="F68" s="160"/>
      <c r="G68" s="72"/>
      <c r="H68" s="72"/>
      <c r="I68" s="72"/>
      <c r="J68" s="72"/>
      <c r="K68" s="72"/>
      <c r="L68" s="72"/>
      <c r="M68" s="72"/>
      <c r="N68" s="72"/>
      <c r="O68" s="72"/>
      <c r="P68" s="72"/>
      <c r="Q68" s="72"/>
      <c r="R68" s="72"/>
      <c r="S68" s="72"/>
      <c r="T68" s="72"/>
      <c r="U68" s="72"/>
      <c r="V68" s="72"/>
      <c r="W68" s="72"/>
      <c r="X68" s="72"/>
      <c r="Y68" s="89"/>
      <c r="Z68" s="89"/>
    </row>
    <row r="69" spans="2:26" ht="19.2">
      <c r="B69" s="206" t="s">
        <v>823</v>
      </c>
      <c r="C69" s="207" t="s">
        <v>788</v>
      </c>
      <c r="D69" s="206"/>
      <c r="E69" s="208"/>
      <c r="F69" s="160"/>
      <c r="G69" s="72"/>
      <c r="H69" s="72"/>
      <c r="I69" s="72"/>
      <c r="J69" s="72"/>
      <c r="K69" s="72"/>
      <c r="L69" s="72"/>
      <c r="M69" s="72"/>
      <c r="N69" s="72"/>
      <c r="O69" s="72"/>
      <c r="P69" s="72"/>
      <c r="Q69" s="72"/>
      <c r="R69" s="72"/>
      <c r="S69" s="72"/>
      <c r="T69" s="72"/>
      <c r="U69" s="72"/>
      <c r="V69" s="72"/>
      <c r="W69" s="72"/>
      <c r="X69" s="72"/>
      <c r="Y69" s="89"/>
      <c r="Z69" s="89"/>
    </row>
    <row r="70" spans="2:26" ht="19.2">
      <c r="B70" s="209" t="s">
        <v>823</v>
      </c>
      <c r="C70" s="195" t="s">
        <v>832</v>
      </c>
      <c r="D70" s="137"/>
      <c r="E70" s="210"/>
      <c r="F70" s="160"/>
      <c r="G70" s="72"/>
      <c r="H70" s="72"/>
      <c r="I70" s="72"/>
      <c r="J70" s="72"/>
      <c r="K70" s="72"/>
      <c r="L70" s="72"/>
      <c r="M70" s="72"/>
      <c r="N70" s="72"/>
      <c r="O70" s="72"/>
      <c r="P70" s="72"/>
      <c r="Q70" s="72"/>
      <c r="R70" s="72"/>
      <c r="S70" s="72"/>
      <c r="T70" s="72"/>
      <c r="U70" s="72"/>
      <c r="V70" s="72"/>
      <c r="W70" s="72"/>
      <c r="X70" s="72"/>
      <c r="Y70" s="89"/>
      <c r="Z70" s="89"/>
    </row>
    <row r="71" spans="2:26" ht="19.2">
      <c r="B71" s="206" t="s">
        <v>823</v>
      </c>
      <c r="C71" s="207" t="s">
        <v>790</v>
      </c>
      <c r="D71" s="206"/>
      <c r="E71" s="208"/>
      <c r="F71" s="160"/>
      <c r="G71" s="72"/>
      <c r="H71" s="72"/>
      <c r="I71" s="72"/>
      <c r="J71" s="72"/>
      <c r="K71" s="72"/>
      <c r="L71" s="72"/>
      <c r="M71" s="72"/>
      <c r="N71" s="72"/>
      <c r="O71" s="72"/>
      <c r="P71" s="72"/>
      <c r="Q71" s="72"/>
      <c r="R71" s="72"/>
      <c r="S71" s="72"/>
      <c r="T71" s="72"/>
      <c r="U71" s="72"/>
      <c r="V71" s="72"/>
      <c r="W71" s="72"/>
      <c r="X71" s="72"/>
      <c r="Y71" s="89"/>
      <c r="Z71" s="89"/>
    </row>
    <row r="72" spans="2:26" ht="19.2">
      <c r="B72" s="209" t="s">
        <v>823</v>
      </c>
      <c r="C72" s="195" t="s">
        <v>833</v>
      </c>
      <c r="D72" s="137"/>
      <c r="E72" s="210"/>
      <c r="F72" s="160"/>
      <c r="G72" s="72"/>
      <c r="H72" s="72"/>
      <c r="I72" s="72"/>
      <c r="J72" s="72"/>
      <c r="K72" s="72"/>
      <c r="L72" s="72"/>
      <c r="M72" s="72"/>
      <c r="N72" s="72"/>
      <c r="O72" s="72"/>
      <c r="P72" s="72"/>
      <c r="Q72" s="72"/>
      <c r="R72" s="72"/>
      <c r="S72" s="72"/>
      <c r="T72" s="72"/>
      <c r="U72" s="72"/>
      <c r="V72" s="72"/>
      <c r="W72" s="72"/>
      <c r="X72" s="72"/>
      <c r="Y72" s="89"/>
      <c r="Z72" s="89"/>
    </row>
    <row r="73" spans="2:26" ht="38.4">
      <c r="B73" s="206" t="s">
        <v>834</v>
      </c>
      <c r="C73" s="207" t="s">
        <v>606</v>
      </c>
      <c r="D73" s="206"/>
      <c r="E73" s="208"/>
      <c r="F73" s="160"/>
      <c r="G73" s="72"/>
      <c r="H73" s="72"/>
      <c r="I73" s="72"/>
      <c r="J73" s="72"/>
      <c r="K73" s="72"/>
      <c r="L73" s="72"/>
      <c r="M73" s="72"/>
      <c r="N73" s="72"/>
      <c r="O73" s="72"/>
      <c r="P73" s="72"/>
      <c r="Q73" s="72"/>
      <c r="R73" s="72"/>
      <c r="S73" s="72"/>
      <c r="T73" s="72"/>
      <c r="U73" s="72"/>
      <c r="V73" s="72"/>
      <c r="W73" s="72"/>
      <c r="X73" s="72"/>
      <c r="Y73" s="89"/>
      <c r="Z73" s="89"/>
    </row>
    <row r="74" spans="2:26" ht="19.2">
      <c r="B74" s="209" t="s">
        <v>834</v>
      </c>
      <c r="C74" s="195" t="s">
        <v>835</v>
      </c>
      <c r="D74" s="137"/>
      <c r="E74" s="210"/>
      <c r="F74" s="160"/>
      <c r="G74" s="72"/>
      <c r="H74" s="72"/>
      <c r="I74" s="72"/>
      <c r="J74" s="72"/>
      <c r="K74" s="72"/>
      <c r="L74" s="72"/>
      <c r="M74" s="72"/>
      <c r="N74" s="72"/>
      <c r="O74" s="72"/>
      <c r="P74" s="72"/>
      <c r="Q74" s="72"/>
      <c r="R74" s="72"/>
      <c r="S74" s="72"/>
      <c r="T74" s="72"/>
      <c r="U74" s="72"/>
      <c r="V74" s="72"/>
      <c r="W74" s="72"/>
      <c r="X74" s="72"/>
      <c r="Y74" s="89"/>
      <c r="Z74" s="89"/>
    </row>
    <row r="75" spans="2:26" ht="96">
      <c r="B75" s="206" t="s">
        <v>834</v>
      </c>
      <c r="C75" s="207" t="s">
        <v>836</v>
      </c>
      <c r="D75" s="206"/>
      <c r="E75" s="208"/>
      <c r="F75" s="160"/>
      <c r="G75" s="72"/>
      <c r="H75" s="72"/>
      <c r="I75" s="72"/>
      <c r="J75" s="72"/>
      <c r="K75" s="72"/>
      <c r="L75" s="72"/>
      <c r="M75" s="72"/>
      <c r="N75" s="72"/>
      <c r="O75" s="72"/>
      <c r="P75" s="72"/>
      <c r="Q75" s="72"/>
      <c r="R75" s="72"/>
      <c r="S75" s="72"/>
      <c r="T75" s="72"/>
      <c r="U75" s="72"/>
      <c r="V75" s="72"/>
      <c r="W75" s="72"/>
      <c r="X75" s="72"/>
      <c r="Y75" s="89"/>
      <c r="Z75" s="89"/>
    </row>
    <row r="76" spans="2:26" ht="19.2">
      <c r="B76" s="209" t="s">
        <v>834</v>
      </c>
      <c r="C76" s="195" t="s">
        <v>837</v>
      </c>
      <c r="D76" s="137"/>
      <c r="E76" s="210"/>
      <c r="F76" s="160"/>
      <c r="G76" s="72"/>
      <c r="H76" s="72"/>
      <c r="I76" s="72"/>
      <c r="J76" s="72"/>
      <c r="K76" s="72"/>
      <c r="L76" s="72"/>
      <c r="M76" s="72"/>
      <c r="N76" s="72"/>
      <c r="O76" s="72"/>
      <c r="P76" s="72"/>
      <c r="Q76" s="72"/>
      <c r="R76" s="72"/>
      <c r="S76" s="72"/>
      <c r="T76" s="72"/>
      <c r="U76" s="72"/>
      <c r="V76" s="72"/>
      <c r="W76" s="72"/>
      <c r="X76" s="72"/>
      <c r="Y76" s="89"/>
      <c r="Z76" s="89"/>
    </row>
    <row r="77" spans="2:26" ht="38.4">
      <c r="B77" s="206" t="s">
        <v>838</v>
      </c>
      <c r="C77" s="207" t="s">
        <v>839</v>
      </c>
      <c r="D77" s="206"/>
      <c r="E77" s="208"/>
      <c r="F77" s="160"/>
      <c r="G77" s="72"/>
      <c r="H77" s="72"/>
      <c r="I77" s="72"/>
      <c r="J77" s="72"/>
      <c r="K77" s="72"/>
      <c r="L77" s="72"/>
      <c r="M77" s="72"/>
      <c r="N77" s="72"/>
      <c r="O77" s="72"/>
      <c r="P77" s="72"/>
      <c r="Q77" s="72"/>
      <c r="R77" s="72"/>
      <c r="S77" s="72"/>
      <c r="T77" s="72"/>
      <c r="U77" s="72"/>
      <c r="V77" s="72"/>
      <c r="W77" s="72"/>
      <c r="X77" s="72"/>
      <c r="Y77" s="89"/>
      <c r="Z77" s="89"/>
    </row>
    <row r="78" spans="2:26" ht="19.2">
      <c r="B78" s="209" t="s">
        <v>838</v>
      </c>
      <c r="C78" s="195" t="s">
        <v>840</v>
      </c>
      <c r="D78" s="137"/>
      <c r="E78" s="210"/>
      <c r="F78" s="160"/>
      <c r="G78" s="72"/>
      <c r="H78" s="72"/>
      <c r="I78" s="72"/>
      <c r="J78" s="72"/>
      <c r="K78" s="72"/>
      <c r="L78" s="72"/>
      <c r="M78" s="72"/>
      <c r="N78" s="72"/>
      <c r="O78" s="72"/>
      <c r="P78" s="72"/>
      <c r="Q78" s="72"/>
      <c r="R78" s="72"/>
      <c r="S78" s="72"/>
      <c r="T78" s="72"/>
      <c r="U78" s="72"/>
      <c r="V78" s="72"/>
      <c r="W78" s="72"/>
      <c r="X78" s="72"/>
      <c r="Y78" s="89"/>
      <c r="Z78" s="89"/>
    </row>
    <row r="79" spans="2:26" ht="96">
      <c r="B79" s="206" t="s">
        <v>838</v>
      </c>
      <c r="C79" s="207" t="s">
        <v>825</v>
      </c>
      <c r="D79" s="206"/>
      <c r="E79" s="208"/>
      <c r="F79" s="160"/>
      <c r="G79" s="72"/>
      <c r="H79" s="72"/>
      <c r="I79" s="72"/>
      <c r="J79" s="72"/>
      <c r="K79" s="72"/>
      <c r="L79" s="72"/>
      <c r="M79" s="72"/>
      <c r="N79" s="72"/>
      <c r="O79" s="72"/>
      <c r="P79" s="72"/>
      <c r="Q79" s="72"/>
      <c r="R79" s="72"/>
      <c r="S79" s="72"/>
      <c r="T79" s="72"/>
      <c r="U79" s="72"/>
      <c r="V79" s="72"/>
      <c r="W79" s="72"/>
      <c r="X79" s="72"/>
      <c r="Y79" s="89"/>
      <c r="Z79" s="89"/>
    </row>
    <row r="80" spans="2:26" ht="19.2">
      <c r="B80" s="213" t="s">
        <v>838</v>
      </c>
      <c r="C80" s="197" t="s">
        <v>841</v>
      </c>
      <c r="D80" s="200"/>
      <c r="E80" s="214"/>
      <c r="F80" s="160"/>
      <c r="G80" s="72"/>
      <c r="H80" s="72"/>
      <c r="I80" s="72"/>
      <c r="J80" s="72"/>
      <c r="K80" s="72"/>
      <c r="L80" s="72"/>
      <c r="M80" s="72"/>
      <c r="N80" s="72"/>
      <c r="O80" s="72"/>
      <c r="P80" s="72"/>
      <c r="Q80" s="72"/>
      <c r="R80" s="72"/>
      <c r="S80" s="72"/>
      <c r="T80" s="72"/>
      <c r="U80" s="72"/>
      <c r="V80" s="72"/>
      <c r="W80" s="72"/>
      <c r="X80" s="72"/>
      <c r="Y80" s="89"/>
      <c r="Z80" s="89"/>
    </row>
    <row r="81" spans="2:26" ht="14.4">
      <c r="B81" s="202"/>
      <c r="C81" s="203"/>
      <c r="D81" s="160"/>
      <c r="E81" s="160"/>
      <c r="F81" s="160"/>
      <c r="G81" s="72"/>
      <c r="H81" s="72"/>
      <c r="I81" s="72"/>
      <c r="J81" s="72"/>
      <c r="K81" s="72"/>
      <c r="L81" s="72"/>
      <c r="M81" s="72"/>
      <c r="N81" s="72"/>
      <c r="O81" s="72"/>
      <c r="P81" s="72"/>
      <c r="Q81" s="72"/>
      <c r="R81" s="72"/>
      <c r="S81" s="72"/>
      <c r="T81" s="72"/>
      <c r="U81" s="72"/>
      <c r="V81" s="72"/>
      <c r="W81" s="72"/>
      <c r="X81" s="72"/>
      <c r="Y81" s="89"/>
      <c r="Z81" s="89"/>
    </row>
    <row r="82" spans="2:26" ht="14.4">
      <c r="B82" s="202"/>
      <c r="C82" s="203"/>
      <c r="D82" s="160"/>
      <c r="E82" s="160"/>
      <c r="F82" s="160"/>
      <c r="G82" s="72"/>
      <c r="H82" s="72"/>
      <c r="I82" s="72"/>
      <c r="J82" s="72"/>
      <c r="K82" s="72"/>
      <c r="L82" s="72"/>
      <c r="M82" s="72"/>
      <c r="N82" s="72"/>
      <c r="O82" s="72"/>
      <c r="P82" s="72"/>
      <c r="Q82" s="72"/>
      <c r="R82" s="72"/>
      <c r="S82" s="72"/>
      <c r="T82" s="72"/>
      <c r="U82" s="72"/>
      <c r="V82" s="72"/>
      <c r="W82" s="72"/>
      <c r="X82" s="72"/>
      <c r="Y82" s="89"/>
      <c r="Z82" s="89"/>
    </row>
    <row r="83" spans="2:26" ht="14.4">
      <c r="B83" s="202"/>
      <c r="C83" s="163" t="s">
        <v>216</v>
      </c>
      <c r="D83" s="164">
        <f>COUNTIF($D$8:$D$80,"C")</f>
        <v>0</v>
      </c>
      <c r="E83" s="160"/>
      <c r="F83" s="160"/>
      <c r="G83" s="72"/>
      <c r="H83" s="72"/>
      <c r="I83" s="72"/>
      <c r="J83" s="72"/>
      <c r="K83" s="72"/>
      <c r="L83" s="72"/>
      <c r="M83" s="72"/>
      <c r="N83" s="72"/>
      <c r="O83" s="72"/>
      <c r="P83" s="72"/>
      <c r="Q83" s="72"/>
      <c r="R83" s="72"/>
      <c r="S83" s="72"/>
      <c r="T83" s="72"/>
      <c r="U83" s="72"/>
      <c r="V83" s="72"/>
      <c r="W83" s="72"/>
      <c r="X83" s="72"/>
      <c r="Y83" s="89"/>
      <c r="Z83" s="89"/>
    </row>
    <row r="84" spans="2:26" ht="14.4">
      <c r="B84" s="202"/>
      <c r="C84" s="163" t="s">
        <v>217</v>
      </c>
      <c r="D84" s="164">
        <f>COUNTIF($D$8:$D$80,"NC")</f>
        <v>0</v>
      </c>
      <c r="E84" s="160"/>
      <c r="F84" s="160"/>
      <c r="G84" s="72"/>
      <c r="H84" s="72"/>
      <c r="I84" s="72"/>
      <c r="J84" s="72"/>
      <c r="K84" s="72"/>
      <c r="L84" s="72"/>
      <c r="M84" s="72"/>
      <c r="N84" s="72"/>
      <c r="O84" s="72"/>
      <c r="P84" s="72"/>
      <c r="Q84" s="72"/>
      <c r="R84" s="72"/>
      <c r="S84" s="72"/>
      <c r="T84" s="72"/>
      <c r="U84" s="72"/>
      <c r="V84" s="72"/>
      <c r="W84" s="72"/>
      <c r="X84" s="72"/>
      <c r="Y84" s="89"/>
      <c r="Z84" s="89"/>
    </row>
    <row r="85" spans="2:26" ht="14.4">
      <c r="B85" s="202"/>
      <c r="C85" s="163" t="s">
        <v>218</v>
      </c>
      <c r="D85" s="164">
        <f>COUNTIF($D$8:$D$80,"NA")</f>
        <v>0</v>
      </c>
      <c r="E85" s="160"/>
      <c r="F85" s="160"/>
      <c r="G85" s="72"/>
      <c r="H85" s="72"/>
      <c r="I85" s="72"/>
      <c r="J85" s="72"/>
      <c r="K85" s="72"/>
      <c r="L85" s="72"/>
      <c r="M85" s="72"/>
      <c r="N85" s="72"/>
      <c r="O85" s="72"/>
      <c r="P85" s="72"/>
      <c r="Q85" s="72"/>
      <c r="R85" s="72"/>
      <c r="S85" s="72"/>
      <c r="T85" s="72"/>
      <c r="U85" s="72"/>
      <c r="V85" s="72"/>
      <c r="W85" s="72"/>
      <c r="X85" s="72"/>
      <c r="Y85" s="89"/>
      <c r="Z85" s="89"/>
    </row>
    <row r="86" spans="2:26" ht="14.4">
      <c r="B86" s="202"/>
      <c r="C86" s="203"/>
      <c r="D86" s="160"/>
      <c r="E86" s="160"/>
      <c r="F86" s="160"/>
      <c r="G86" s="72"/>
      <c r="H86" s="72"/>
      <c r="I86" s="72"/>
      <c r="J86" s="72"/>
      <c r="K86" s="72"/>
      <c r="L86" s="72"/>
      <c r="M86" s="72"/>
      <c r="N86" s="72"/>
      <c r="O86" s="72"/>
      <c r="P86" s="72"/>
      <c r="Q86" s="72"/>
      <c r="R86" s="72"/>
      <c r="S86" s="72"/>
      <c r="T86" s="72"/>
      <c r="U86" s="72"/>
      <c r="V86" s="72"/>
      <c r="W86" s="72"/>
      <c r="X86" s="72"/>
      <c r="Y86" s="89"/>
      <c r="Z86" s="89"/>
    </row>
    <row r="87" spans="2:26" ht="14.4" hidden="1">
      <c r="B87" s="97"/>
      <c r="C87" s="78"/>
      <c r="D87" s="72"/>
      <c r="E87" s="72"/>
      <c r="F87" s="160"/>
      <c r="G87" s="72"/>
      <c r="H87" s="72"/>
      <c r="I87" s="72"/>
      <c r="J87" s="72"/>
      <c r="K87" s="72"/>
      <c r="L87" s="72"/>
      <c r="M87" s="72"/>
      <c r="N87" s="72"/>
      <c r="O87" s="72"/>
      <c r="P87" s="72"/>
      <c r="Q87" s="72"/>
      <c r="R87" s="72"/>
      <c r="S87" s="72"/>
      <c r="T87" s="72"/>
      <c r="U87" s="72"/>
      <c r="V87" s="72"/>
      <c r="W87" s="72"/>
      <c r="X87" s="72"/>
      <c r="Y87" s="89"/>
      <c r="Z87" s="89"/>
    </row>
    <row r="88" spans="2:26" ht="14.4" hidden="1">
      <c r="B88" s="97"/>
      <c r="C88" s="78"/>
      <c r="D88" s="72"/>
      <c r="E88" s="72"/>
      <c r="F88" s="160"/>
      <c r="G88" s="72"/>
      <c r="H88" s="72"/>
      <c r="I88" s="72"/>
      <c r="J88" s="72"/>
      <c r="K88" s="72"/>
      <c r="L88" s="72"/>
      <c r="M88" s="72"/>
      <c r="N88" s="72"/>
      <c r="O88" s="72"/>
      <c r="P88" s="72"/>
      <c r="Q88" s="72"/>
      <c r="R88" s="72"/>
      <c r="S88" s="72"/>
      <c r="T88" s="72"/>
      <c r="U88" s="72"/>
      <c r="V88" s="72"/>
      <c r="W88" s="72"/>
      <c r="X88" s="72"/>
      <c r="Y88" s="89"/>
      <c r="Z88" s="89"/>
    </row>
    <row r="89" spans="2:26" ht="14.4" hidden="1">
      <c r="B89" s="97"/>
      <c r="C89" s="78"/>
      <c r="D89" s="72"/>
      <c r="E89" s="72"/>
      <c r="F89" s="160"/>
      <c r="G89" s="72"/>
      <c r="H89" s="72"/>
      <c r="I89" s="72"/>
      <c r="J89" s="72"/>
      <c r="K89" s="72"/>
      <c r="L89" s="72"/>
      <c r="M89" s="72"/>
      <c r="N89" s="72"/>
      <c r="O89" s="72"/>
      <c r="P89" s="72"/>
      <c r="Q89" s="72"/>
      <c r="R89" s="72"/>
      <c r="S89" s="72"/>
      <c r="T89" s="72"/>
      <c r="U89" s="72"/>
      <c r="V89" s="72"/>
      <c r="W89" s="72"/>
      <c r="X89" s="72"/>
      <c r="Y89" s="89"/>
      <c r="Z89" s="89"/>
    </row>
    <row r="90" spans="2:26" ht="14.4" hidden="1">
      <c r="B90" s="97"/>
      <c r="C90" s="78"/>
      <c r="D90" s="72"/>
      <c r="E90" s="72"/>
      <c r="F90" s="160"/>
      <c r="G90" s="72"/>
      <c r="H90" s="72"/>
      <c r="I90" s="72"/>
      <c r="J90" s="72"/>
      <c r="K90" s="72"/>
      <c r="L90" s="72"/>
      <c r="M90" s="72"/>
      <c r="N90" s="72"/>
      <c r="O90" s="72"/>
      <c r="P90" s="72"/>
      <c r="Q90" s="72"/>
      <c r="R90" s="72"/>
      <c r="S90" s="72"/>
      <c r="T90" s="72"/>
      <c r="U90" s="72"/>
      <c r="V90" s="72"/>
      <c r="W90" s="72"/>
      <c r="X90" s="72"/>
      <c r="Y90" s="89"/>
      <c r="Z90" s="89"/>
    </row>
    <row r="91" spans="2:26" ht="14.4" hidden="1">
      <c r="B91" s="97"/>
      <c r="C91" s="78"/>
      <c r="D91" s="72"/>
      <c r="E91" s="72"/>
      <c r="F91" s="160"/>
      <c r="G91" s="72"/>
      <c r="H91" s="72"/>
      <c r="I91" s="72"/>
      <c r="J91" s="72"/>
      <c r="K91" s="72"/>
      <c r="L91" s="72"/>
      <c r="M91" s="72"/>
      <c r="N91" s="72"/>
      <c r="O91" s="72"/>
      <c r="P91" s="72"/>
      <c r="Q91" s="72"/>
      <c r="R91" s="72"/>
      <c r="S91" s="72"/>
      <c r="T91" s="72"/>
      <c r="U91" s="72"/>
      <c r="V91" s="72"/>
      <c r="W91" s="72"/>
      <c r="X91" s="72"/>
      <c r="Y91" s="89"/>
      <c r="Z91" s="89"/>
    </row>
    <row r="92" spans="2:26" ht="14.4" hidden="1">
      <c r="B92" s="97"/>
      <c r="C92" s="78"/>
      <c r="D92" s="72"/>
      <c r="E92" s="72"/>
      <c r="F92" s="160"/>
      <c r="G92" s="72"/>
      <c r="H92" s="72"/>
      <c r="I92" s="72"/>
      <c r="J92" s="72"/>
      <c r="K92" s="72"/>
      <c r="L92" s="72"/>
      <c r="M92" s="72"/>
      <c r="N92" s="72"/>
      <c r="O92" s="72"/>
      <c r="P92" s="72"/>
      <c r="Q92" s="72"/>
      <c r="R92" s="72"/>
      <c r="S92" s="72"/>
      <c r="T92" s="72"/>
      <c r="U92" s="72"/>
      <c r="V92" s="72"/>
      <c r="W92" s="72"/>
      <c r="X92" s="72"/>
      <c r="Y92" s="89"/>
      <c r="Z92" s="89"/>
    </row>
    <row r="93" spans="2:26" ht="14.4" hidden="1">
      <c r="B93" s="72"/>
      <c r="C93" s="78"/>
      <c r="D93" s="72"/>
      <c r="E93" s="72"/>
      <c r="F93" s="160"/>
      <c r="G93" s="72"/>
      <c r="H93" s="72"/>
      <c r="I93" s="72"/>
      <c r="J93" s="72"/>
      <c r="K93" s="72"/>
      <c r="L93" s="72"/>
      <c r="M93" s="72"/>
      <c r="N93" s="72"/>
      <c r="O93" s="72"/>
      <c r="P93" s="72"/>
      <c r="Q93" s="72"/>
      <c r="R93" s="72"/>
      <c r="S93" s="72"/>
      <c r="T93" s="72"/>
      <c r="U93" s="72"/>
      <c r="V93" s="72"/>
      <c r="W93" s="72"/>
      <c r="X93" s="72"/>
      <c r="Y93" s="89"/>
      <c r="Z93" s="89"/>
    </row>
    <row r="94" spans="2:26" ht="14.4" hidden="1">
      <c r="B94" s="72"/>
      <c r="C94" s="78"/>
      <c r="D94" s="72"/>
      <c r="E94" s="72"/>
      <c r="F94" s="160"/>
      <c r="G94" s="72"/>
      <c r="H94" s="72"/>
      <c r="I94" s="72"/>
      <c r="J94" s="72"/>
      <c r="K94" s="72"/>
      <c r="L94" s="72"/>
      <c r="M94" s="72"/>
      <c r="N94" s="72"/>
      <c r="O94" s="72"/>
      <c r="P94" s="72"/>
      <c r="Q94" s="72"/>
      <c r="R94" s="72"/>
      <c r="S94" s="72"/>
      <c r="T94" s="72"/>
      <c r="U94" s="72"/>
      <c r="V94" s="72"/>
      <c r="W94" s="72"/>
      <c r="X94" s="72"/>
      <c r="Y94" s="89"/>
      <c r="Z94" s="89"/>
    </row>
    <row r="95" spans="2:26" ht="14.4" hidden="1">
      <c r="B95" s="72"/>
      <c r="C95" s="78"/>
      <c r="D95" s="72"/>
      <c r="E95" s="72"/>
      <c r="F95" s="160"/>
      <c r="G95" s="72"/>
      <c r="H95" s="72"/>
      <c r="I95" s="72"/>
      <c r="J95" s="72"/>
      <c r="K95" s="72"/>
      <c r="L95" s="72"/>
      <c r="M95" s="72"/>
      <c r="N95" s="72"/>
      <c r="O95" s="72"/>
      <c r="P95" s="72"/>
      <c r="Q95" s="72"/>
      <c r="R95" s="72"/>
      <c r="S95" s="72"/>
      <c r="T95" s="72"/>
      <c r="U95" s="72"/>
      <c r="V95" s="72"/>
      <c r="W95" s="72"/>
      <c r="X95" s="72"/>
      <c r="Y95" s="89"/>
      <c r="Z95" s="89"/>
    </row>
    <row r="96" spans="2:26" ht="14.4" hidden="1">
      <c r="B96" s="72"/>
      <c r="C96" s="78"/>
      <c r="D96" s="72"/>
      <c r="E96" s="72"/>
      <c r="F96" s="160"/>
      <c r="G96" s="72"/>
      <c r="H96" s="72"/>
      <c r="I96" s="72"/>
      <c r="J96" s="72"/>
      <c r="K96" s="72"/>
      <c r="L96" s="72"/>
      <c r="M96" s="72"/>
      <c r="N96" s="72"/>
      <c r="O96" s="72"/>
      <c r="P96" s="72"/>
      <c r="Q96" s="72"/>
      <c r="R96" s="72"/>
      <c r="S96" s="72"/>
      <c r="T96" s="72"/>
      <c r="U96" s="72"/>
      <c r="V96" s="72"/>
      <c r="W96" s="72"/>
      <c r="X96" s="72"/>
      <c r="Y96" s="89"/>
      <c r="Z96" s="89"/>
    </row>
    <row r="97" spans="2:26" ht="14.4" hidden="1">
      <c r="B97" s="72"/>
      <c r="C97" s="78"/>
      <c r="D97" s="72"/>
      <c r="E97" s="72"/>
      <c r="F97" s="160"/>
      <c r="G97" s="72"/>
      <c r="H97" s="72"/>
      <c r="I97" s="72"/>
      <c r="J97" s="72"/>
      <c r="K97" s="72"/>
      <c r="L97" s="72"/>
      <c r="M97" s="72"/>
      <c r="N97" s="72"/>
      <c r="O97" s="72"/>
      <c r="P97" s="72"/>
      <c r="Q97" s="72"/>
      <c r="R97" s="72"/>
      <c r="S97" s="72"/>
      <c r="T97" s="72"/>
      <c r="U97" s="72"/>
      <c r="V97" s="72"/>
      <c r="W97" s="72"/>
      <c r="X97" s="72"/>
      <c r="Y97" s="89"/>
      <c r="Z97" s="89"/>
    </row>
    <row r="98" spans="2:26" ht="14.4" hidden="1">
      <c r="B98" s="72"/>
      <c r="C98" s="78"/>
      <c r="D98" s="72"/>
      <c r="E98" s="72"/>
      <c r="F98" s="160"/>
      <c r="G98" s="72"/>
      <c r="H98" s="72"/>
      <c r="I98" s="72"/>
      <c r="J98" s="72"/>
      <c r="K98" s="72"/>
      <c r="L98" s="72"/>
      <c r="M98" s="72"/>
      <c r="N98" s="72"/>
      <c r="O98" s="72"/>
      <c r="P98" s="72"/>
      <c r="Q98" s="72"/>
      <c r="R98" s="72"/>
      <c r="S98" s="72"/>
      <c r="T98" s="72"/>
      <c r="U98" s="72"/>
      <c r="V98" s="72"/>
      <c r="W98" s="72"/>
      <c r="X98" s="72"/>
      <c r="Y98" s="89"/>
      <c r="Z98" s="89"/>
    </row>
    <row r="99" spans="2:26" ht="14.4" hidden="1">
      <c r="B99" s="72"/>
      <c r="C99" s="78"/>
      <c r="D99" s="72"/>
      <c r="E99" s="72"/>
      <c r="F99" s="160"/>
      <c r="G99" s="72"/>
      <c r="H99" s="72"/>
      <c r="I99" s="72"/>
      <c r="J99" s="72"/>
      <c r="K99" s="72"/>
      <c r="L99" s="72"/>
      <c r="M99" s="72"/>
      <c r="N99" s="72"/>
      <c r="O99" s="72"/>
      <c r="P99" s="72"/>
      <c r="Q99" s="72"/>
      <c r="R99" s="72"/>
      <c r="S99" s="72"/>
      <c r="T99" s="72"/>
      <c r="U99" s="72"/>
      <c r="V99" s="72"/>
      <c r="W99" s="72"/>
      <c r="X99" s="72"/>
      <c r="Y99" s="89"/>
      <c r="Z99" s="89"/>
    </row>
    <row r="100" spans="2:26" ht="14.4" hidden="1">
      <c r="B100" s="72"/>
      <c r="C100" s="78"/>
      <c r="D100" s="72"/>
      <c r="E100" s="72"/>
      <c r="F100" s="160"/>
      <c r="G100" s="72"/>
      <c r="H100" s="72"/>
      <c r="I100" s="72"/>
      <c r="J100" s="72"/>
      <c r="K100" s="72"/>
      <c r="L100" s="72"/>
      <c r="M100" s="72"/>
      <c r="N100" s="72"/>
      <c r="O100" s="72"/>
      <c r="P100" s="72"/>
      <c r="Q100" s="72"/>
      <c r="R100" s="72"/>
      <c r="S100" s="72"/>
      <c r="T100" s="72"/>
      <c r="U100" s="72"/>
      <c r="V100" s="72"/>
      <c r="W100" s="72"/>
      <c r="X100" s="72"/>
      <c r="Y100" s="89"/>
      <c r="Z100" s="89"/>
    </row>
    <row r="101" spans="2:26" ht="14.4" hidden="1">
      <c r="B101" s="72"/>
      <c r="C101" s="78"/>
      <c r="D101" s="72"/>
      <c r="E101" s="72"/>
      <c r="F101" s="160"/>
      <c r="G101" s="72"/>
      <c r="H101" s="72"/>
      <c r="I101" s="72"/>
      <c r="J101" s="72"/>
      <c r="K101" s="72"/>
      <c r="L101" s="72"/>
      <c r="M101" s="72"/>
      <c r="N101" s="72"/>
      <c r="O101" s="72"/>
      <c r="P101" s="72"/>
      <c r="Q101" s="72"/>
      <c r="R101" s="72"/>
      <c r="S101" s="72"/>
      <c r="T101" s="72"/>
      <c r="U101" s="72"/>
      <c r="V101" s="72"/>
      <c r="W101" s="72"/>
      <c r="X101" s="72"/>
      <c r="Y101" s="89"/>
      <c r="Z101" s="89"/>
    </row>
    <row r="102" spans="2:26" ht="14.4" hidden="1">
      <c r="B102" s="72"/>
      <c r="C102" s="78"/>
      <c r="D102" s="72"/>
      <c r="E102" s="72"/>
      <c r="F102" s="160"/>
      <c r="G102" s="72"/>
      <c r="H102" s="72"/>
      <c r="I102" s="72"/>
      <c r="J102" s="72"/>
      <c r="K102" s="72"/>
      <c r="L102" s="72"/>
      <c r="M102" s="72"/>
      <c r="N102" s="72"/>
      <c r="O102" s="72"/>
      <c r="P102" s="72"/>
      <c r="Q102" s="72"/>
      <c r="R102" s="72"/>
      <c r="S102" s="72"/>
      <c r="T102" s="72"/>
      <c r="U102" s="72"/>
      <c r="V102" s="72"/>
      <c r="W102" s="72"/>
      <c r="X102" s="72"/>
      <c r="Y102" s="89"/>
      <c r="Z102" s="89"/>
    </row>
    <row r="103" spans="2:26" ht="14.4" hidden="1">
      <c r="B103" s="72"/>
      <c r="C103" s="78"/>
      <c r="D103" s="72"/>
      <c r="E103" s="72"/>
      <c r="F103" s="160"/>
      <c r="G103" s="72"/>
      <c r="H103" s="72"/>
      <c r="I103" s="72"/>
      <c r="J103" s="72"/>
      <c r="K103" s="72"/>
      <c r="L103" s="72"/>
      <c r="M103" s="72"/>
      <c r="N103" s="72"/>
      <c r="O103" s="72"/>
      <c r="P103" s="72"/>
      <c r="Q103" s="72"/>
      <c r="R103" s="72"/>
      <c r="S103" s="72"/>
      <c r="T103" s="72"/>
      <c r="U103" s="72"/>
      <c r="V103" s="72"/>
      <c r="W103" s="72"/>
      <c r="X103" s="72"/>
      <c r="Y103" s="89"/>
      <c r="Z103" s="89"/>
    </row>
    <row r="104" spans="2:26" ht="14.4" hidden="1">
      <c r="B104" s="72"/>
      <c r="C104" s="78"/>
      <c r="D104" s="72"/>
      <c r="E104" s="72"/>
      <c r="F104" s="160"/>
      <c r="G104" s="72"/>
      <c r="H104" s="72"/>
      <c r="I104" s="72"/>
      <c r="J104" s="72"/>
      <c r="K104" s="72"/>
      <c r="L104" s="72"/>
      <c r="M104" s="72"/>
      <c r="N104" s="72"/>
      <c r="O104" s="72"/>
      <c r="P104" s="72"/>
      <c r="Q104" s="72"/>
      <c r="R104" s="72"/>
      <c r="S104" s="72"/>
      <c r="T104" s="72"/>
      <c r="U104" s="72"/>
      <c r="V104" s="72"/>
      <c r="W104" s="72"/>
      <c r="X104" s="72"/>
      <c r="Y104" s="89"/>
      <c r="Z104" s="89"/>
    </row>
    <row r="105" spans="2:26" ht="14.4" hidden="1">
      <c r="B105" s="72"/>
      <c r="C105" s="78"/>
      <c r="D105" s="72"/>
      <c r="E105" s="72"/>
      <c r="F105" s="160"/>
      <c r="G105" s="72"/>
      <c r="H105" s="72"/>
      <c r="I105" s="72"/>
      <c r="J105" s="72"/>
      <c r="K105" s="72"/>
      <c r="L105" s="72"/>
      <c r="M105" s="72"/>
      <c r="N105" s="72"/>
      <c r="O105" s="72"/>
      <c r="P105" s="72"/>
      <c r="Q105" s="72"/>
      <c r="R105" s="72"/>
      <c r="S105" s="72"/>
      <c r="T105" s="72"/>
      <c r="U105" s="72"/>
      <c r="V105" s="72"/>
      <c r="W105" s="72"/>
      <c r="X105" s="72"/>
      <c r="Y105" s="89"/>
      <c r="Z105" s="89"/>
    </row>
    <row r="106" spans="2:26" ht="14.4" hidden="1">
      <c r="B106" s="72"/>
      <c r="C106" s="78"/>
      <c r="D106" s="72"/>
      <c r="E106" s="72"/>
      <c r="F106" s="160"/>
      <c r="G106" s="72"/>
      <c r="H106" s="72"/>
      <c r="I106" s="72"/>
      <c r="J106" s="72"/>
      <c r="K106" s="72"/>
      <c r="L106" s="72"/>
      <c r="M106" s="72"/>
      <c r="N106" s="72"/>
      <c r="O106" s="72"/>
      <c r="P106" s="72"/>
      <c r="Q106" s="72"/>
      <c r="R106" s="72"/>
      <c r="S106" s="72"/>
      <c r="T106" s="72"/>
      <c r="U106" s="72"/>
      <c r="V106" s="72"/>
      <c r="W106" s="72"/>
      <c r="X106" s="72"/>
      <c r="Y106" s="89"/>
      <c r="Z106" s="89"/>
    </row>
    <row r="107" spans="2:26" ht="14.4" hidden="1">
      <c r="B107" s="72"/>
      <c r="C107" s="78"/>
      <c r="D107" s="72"/>
      <c r="E107" s="72"/>
      <c r="F107" s="160"/>
      <c r="G107" s="72"/>
      <c r="H107" s="72"/>
      <c r="I107" s="72"/>
      <c r="J107" s="72"/>
      <c r="K107" s="72"/>
      <c r="L107" s="72"/>
      <c r="M107" s="72"/>
      <c r="N107" s="72"/>
      <c r="O107" s="72"/>
      <c r="P107" s="72"/>
      <c r="Q107" s="72"/>
      <c r="R107" s="72"/>
      <c r="S107" s="72"/>
      <c r="T107" s="72"/>
      <c r="U107" s="72"/>
      <c r="V107" s="72"/>
      <c r="W107" s="72"/>
      <c r="X107" s="72"/>
      <c r="Y107" s="89"/>
      <c r="Z107" s="89"/>
    </row>
    <row r="108" spans="2:26" ht="14.4" hidden="1">
      <c r="B108" s="72"/>
      <c r="C108" s="78"/>
      <c r="D108" s="72"/>
      <c r="E108" s="72"/>
      <c r="F108" s="160"/>
      <c r="G108" s="72"/>
      <c r="H108" s="72"/>
      <c r="I108" s="72"/>
      <c r="J108" s="72"/>
      <c r="K108" s="72"/>
      <c r="L108" s="72"/>
      <c r="M108" s="72"/>
      <c r="N108" s="72"/>
      <c r="O108" s="72"/>
      <c r="P108" s="72"/>
      <c r="Q108" s="72"/>
      <c r="R108" s="72"/>
      <c r="S108" s="72"/>
      <c r="T108" s="72"/>
      <c r="U108" s="72"/>
      <c r="V108" s="72"/>
      <c r="W108" s="72"/>
      <c r="X108" s="72"/>
      <c r="Y108" s="89"/>
      <c r="Z108" s="89"/>
    </row>
    <row r="109" spans="2:26" ht="14.4" hidden="1">
      <c r="B109" s="72"/>
      <c r="C109" s="78"/>
      <c r="D109" s="72"/>
      <c r="E109" s="72"/>
      <c r="F109" s="160"/>
      <c r="G109" s="72"/>
      <c r="H109" s="72"/>
      <c r="I109" s="72"/>
      <c r="J109" s="72"/>
      <c r="K109" s="72"/>
      <c r="L109" s="72"/>
      <c r="M109" s="72"/>
      <c r="N109" s="72"/>
      <c r="O109" s="72"/>
      <c r="P109" s="72"/>
      <c r="Q109" s="72"/>
      <c r="R109" s="72"/>
      <c r="S109" s="72"/>
      <c r="T109" s="72"/>
      <c r="U109" s="72"/>
      <c r="V109" s="72"/>
      <c r="W109" s="72"/>
      <c r="X109" s="72"/>
      <c r="Y109" s="89"/>
      <c r="Z109" s="89"/>
    </row>
    <row r="110" spans="2:26" ht="14.4" hidden="1">
      <c r="B110" s="72"/>
      <c r="C110" s="78"/>
      <c r="D110" s="72"/>
      <c r="E110" s="72"/>
      <c r="F110" s="160"/>
      <c r="G110" s="72"/>
      <c r="H110" s="72"/>
      <c r="I110" s="72"/>
      <c r="J110" s="72"/>
      <c r="K110" s="72"/>
      <c r="L110" s="72"/>
      <c r="M110" s="72"/>
      <c r="N110" s="72"/>
      <c r="O110" s="72"/>
      <c r="P110" s="72"/>
      <c r="Q110" s="72"/>
      <c r="R110" s="72"/>
      <c r="S110" s="72"/>
      <c r="T110" s="72"/>
      <c r="U110" s="72"/>
      <c r="V110" s="72"/>
      <c r="W110" s="72"/>
      <c r="X110" s="72"/>
      <c r="Y110" s="89"/>
      <c r="Z110" s="89"/>
    </row>
    <row r="111" spans="2:26" ht="14.4" hidden="1">
      <c r="B111" s="72"/>
      <c r="C111" s="78"/>
      <c r="D111" s="72"/>
      <c r="E111" s="72"/>
      <c r="F111" s="160"/>
      <c r="G111" s="72"/>
      <c r="H111" s="72"/>
      <c r="I111" s="72"/>
      <c r="J111" s="72"/>
      <c r="K111" s="72"/>
      <c r="L111" s="72"/>
      <c r="M111" s="72"/>
      <c r="N111" s="72"/>
      <c r="O111" s="72"/>
      <c r="P111" s="72"/>
      <c r="Q111" s="72"/>
      <c r="R111" s="72"/>
      <c r="S111" s="72"/>
      <c r="T111" s="72"/>
      <c r="U111" s="72"/>
      <c r="V111" s="72"/>
      <c r="W111" s="72"/>
      <c r="X111" s="72"/>
      <c r="Y111" s="89"/>
      <c r="Z111" s="89"/>
    </row>
    <row r="112" spans="2:26" ht="14.4" hidden="1">
      <c r="B112" s="72"/>
      <c r="C112" s="78"/>
      <c r="D112" s="72"/>
      <c r="E112" s="72"/>
      <c r="F112" s="160"/>
      <c r="G112" s="72"/>
      <c r="H112" s="72"/>
      <c r="I112" s="72"/>
      <c r="J112" s="72"/>
      <c r="K112" s="72"/>
      <c r="L112" s="72"/>
      <c r="M112" s="72"/>
      <c r="N112" s="72"/>
      <c r="O112" s="72"/>
      <c r="P112" s="72"/>
      <c r="Q112" s="72"/>
      <c r="R112" s="72"/>
      <c r="S112" s="72"/>
      <c r="T112" s="72"/>
      <c r="U112" s="72"/>
      <c r="V112" s="72"/>
      <c r="W112" s="72"/>
      <c r="X112" s="72"/>
      <c r="Y112" s="89"/>
      <c r="Z112" s="89"/>
    </row>
    <row r="113" spans="2:26" ht="14.4" hidden="1">
      <c r="B113" s="72"/>
      <c r="C113" s="78"/>
      <c r="D113" s="72"/>
      <c r="E113" s="72"/>
      <c r="F113" s="160"/>
      <c r="G113" s="72"/>
      <c r="H113" s="72"/>
      <c r="I113" s="72"/>
      <c r="J113" s="72"/>
      <c r="K113" s="72"/>
      <c r="L113" s="72"/>
      <c r="M113" s="72"/>
      <c r="N113" s="72"/>
      <c r="O113" s="72"/>
      <c r="P113" s="72"/>
      <c r="Q113" s="72"/>
      <c r="R113" s="72"/>
      <c r="S113" s="72"/>
      <c r="T113" s="72"/>
      <c r="U113" s="72"/>
      <c r="V113" s="72"/>
      <c r="W113" s="72"/>
      <c r="X113" s="72"/>
      <c r="Y113" s="89"/>
      <c r="Z113" s="89"/>
    </row>
    <row r="114" spans="2:26" ht="14.4" hidden="1">
      <c r="B114" s="72"/>
      <c r="C114" s="78"/>
      <c r="D114" s="72"/>
      <c r="E114" s="72"/>
      <c r="F114" s="160"/>
      <c r="G114" s="72"/>
      <c r="H114" s="72"/>
      <c r="I114" s="72"/>
      <c r="J114" s="72"/>
      <c r="K114" s="72"/>
      <c r="L114" s="72"/>
      <c r="M114" s="72"/>
      <c r="N114" s="72"/>
      <c r="O114" s="72"/>
      <c r="P114" s="72"/>
      <c r="Q114" s="72"/>
      <c r="R114" s="72"/>
      <c r="S114" s="72"/>
      <c r="T114" s="72"/>
      <c r="U114" s="72"/>
      <c r="V114" s="72"/>
      <c r="W114" s="72"/>
      <c r="X114" s="72"/>
      <c r="Y114" s="89"/>
      <c r="Z114" s="89"/>
    </row>
    <row r="115" spans="2:26" ht="14.4" hidden="1">
      <c r="B115" s="72"/>
      <c r="C115" s="78"/>
      <c r="D115" s="72"/>
      <c r="E115" s="72"/>
      <c r="F115" s="160"/>
      <c r="G115" s="72"/>
      <c r="H115" s="72"/>
      <c r="I115" s="72"/>
      <c r="J115" s="72"/>
      <c r="K115" s="72"/>
      <c r="L115" s="72"/>
      <c r="M115" s="72"/>
      <c r="N115" s="72"/>
      <c r="O115" s="72"/>
      <c r="P115" s="72"/>
      <c r="Q115" s="72"/>
      <c r="R115" s="72"/>
      <c r="S115" s="72"/>
      <c r="T115" s="72"/>
      <c r="U115" s="72"/>
      <c r="V115" s="72"/>
      <c r="W115" s="72"/>
      <c r="X115" s="72"/>
      <c r="Y115" s="89"/>
      <c r="Z115" s="89"/>
    </row>
    <row r="116" spans="2:26" ht="14.4" hidden="1">
      <c r="B116" s="72"/>
      <c r="C116" s="78"/>
      <c r="D116" s="72"/>
      <c r="E116" s="72"/>
      <c r="F116" s="160"/>
      <c r="G116" s="72"/>
      <c r="H116" s="72"/>
      <c r="I116" s="72"/>
      <c r="J116" s="72"/>
      <c r="K116" s="72"/>
      <c r="L116" s="72"/>
      <c r="M116" s="72"/>
      <c r="N116" s="72"/>
      <c r="O116" s="72"/>
      <c r="P116" s="72"/>
      <c r="Q116" s="72"/>
      <c r="R116" s="72"/>
      <c r="S116" s="72"/>
      <c r="T116" s="72"/>
      <c r="U116" s="72"/>
      <c r="V116" s="72"/>
      <c r="W116" s="72"/>
      <c r="X116" s="72"/>
      <c r="Y116" s="89"/>
      <c r="Z116" s="89"/>
    </row>
    <row r="117" spans="2:26" ht="14.4" hidden="1">
      <c r="B117" s="72"/>
      <c r="C117" s="78"/>
      <c r="D117" s="72"/>
      <c r="E117" s="72"/>
      <c r="F117" s="160"/>
      <c r="G117" s="72"/>
      <c r="H117" s="72"/>
      <c r="I117" s="72"/>
      <c r="J117" s="72"/>
      <c r="K117" s="72"/>
      <c r="L117" s="72"/>
      <c r="M117" s="72"/>
      <c r="N117" s="72"/>
      <c r="O117" s="72"/>
      <c r="P117" s="72"/>
      <c r="Q117" s="72"/>
      <c r="R117" s="72"/>
      <c r="S117" s="72"/>
      <c r="T117" s="72"/>
      <c r="U117" s="72"/>
      <c r="V117" s="72"/>
      <c r="W117" s="72"/>
      <c r="X117" s="72"/>
      <c r="Y117" s="89"/>
      <c r="Z117" s="89"/>
    </row>
    <row r="118" spans="2:26" ht="14.4" hidden="1">
      <c r="B118" s="72"/>
      <c r="C118" s="78"/>
      <c r="D118" s="72"/>
      <c r="E118" s="72"/>
      <c r="F118" s="160"/>
      <c r="G118" s="72"/>
      <c r="H118" s="72"/>
      <c r="I118" s="72"/>
      <c r="J118" s="72"/>
      <c r="K118" s="72"/>
      <c r="L118" s="72"/>
      <c r="M118" s="72"/>
      <c r="N118" s="72"/>
      <c r="O118" s="72"/>
      <c r="P118" s="72"/>
      <c r="Q118" s="72"/>
      <c r="R118" s="72"/>
      <c r="S118" s="72"/>
      <c r="T118" s="72"/>
      <c r="U118" s="72"/>
      <c r="V118" s="72"/>
      <c r="W118" s="72"/>
      <c r="X118" s="72"/>
      <c r="Y118" s="89"/>
      <c r="Z118" s="89"/>
    </row>
    <row r="119" spans="2:26" ht="14.4" hidden="1">
      <c r="B119" s="72"/>
      <c r="C119" s="78"/>
      <c r="D119" s="72"/>
      <c r="E119" s="72"/>
      <c r="F119" s="160"/>
      <c r="G119" s="72"/>
      <c r="H119" s="72"/>
      <c r="I119" s="72"/>
      <c r="J119" s="72"/>
      <c r="K119" s="72"/>
      <c r="L119" s="72"/>
      <c r="M119" s="72"/>
      <c r="N119" s="72"/>
      <c r="O119" s="72"/>
      <c r="P119" s="72"/>
      <c r="Q119" s="72"/>
      <c r="R119" s="72"/>
      <c r="S119" s="72"/>
      <c r="T119" s="72"/>
      <c r="U119" s="72"/>
      <c r="V119" s="72"/>
      <c r="W119" s="72"/>
      <c r="X119" s="72"/>
      <c r="Y119" s="89"/>
      <c r="Z119" s="89"/>
    </row>
    <row r="120" spans="2:26" ht="14.4" hidden="1">
      <c r="B120" s="72"/>
      <c r="C120" s="78"/>
      <c r="D120" s="72"/>
      <c r="E120" s="72"/>
      <c r="F120" s="160"/>
      <c r="G120" s="72"/>
      <c r="H120" s="72"/>
      <c r="I120" s="72"/>
      <c r="J120" s="72"/>
      <c r="K120" s="72"/>
      <c r="L120" s="72"/>
      <c r="M120" s="72"/>
      <c r="N120" s="72"/>
      <c r="O120" s="72"/>
      <c r="P120" s="72"/>
      <c r="Q120" s="72"/>
      <c r="R120" s="72"/>
      <c r="S120" s="72"/>
      <c r="T120" s="72"/>
      <c r="U120" s="72"/>
      <c r="V120" s="72"/>
      <c r="W120" s="72"/>
      <c r="X120" s="72"/>
      <c r="Y120" s="89"/>
      <c r="Z120" s="89"/>
    </row>
    <row r="121" spans="2:26" ht="14.4" hidden="1">
      <c r="B121" s="72"/>
      <c r="C121" s="78"/>
      <c r="D121" s="72"/>
      <c r="E121" s="72"/>
      <c r="F121" s="160"/>
      <c r="G121" s="72"/>
      <c r="H121" s="72"/>
      <c r="I121" s="72"/>
      <c r="J121" s="72"/>
      <c r="K121" s="72"/>
      <c r="L121" s="72"/>
      <c r="M121" s="72"/>
      <c r="N121" s="72"/>
      <c r="O121" s="72"/>
      <c r="P121" s="72"/>
      <c r="Q121" s="72"/>
      <c r="R121" s="72"/>
      <c r="S121" s="72"/>
      <c r="T121" s="72"/>
      <c r="U121" s="72"/>
      <c r="V121" s="72"/>
      <c r="W121" s="72"/>
      <c r="X121" s="72"/>
      <c r="Y121" s="89"/>
      <c r="Z121" s="89"/>
    </row>
    <row r="122" spans="2:26" ht="14.4" hidden="1">
      <c r="B122" s="72"/>
      <c r="C122" s="78"/>
      <c r="D122" s="72"/>
      <c r="E122" s="72"/>
      <c r="F122" s="160"/>
      <c r="G122" s="72"/>
      <c r="H122" s="72"/>
      <c r="I122" s="72"/>
      <c r="J122" s="72"/>
      <c r="K122" s="72"/>
      <c r="L122" s="72"/>
      <c r="M122" s="72"/>
      <c r="N122" s="72"/>
      <c r="O122" s="72"/>
      <c r="P122" s="72"/>
      <c r="Q122" s="72"/>
      <c r="R122" s="72"/>
      <c r="S122" s="72"/>
      <c r="T122" s="72"/>
      <c r="U122" s="72"/>
      <c r="V122" s="72"/>
      <c r="W122" s="72"/>
      <c r="X122" s="72"/>
      <c r="Y122" s="89"/>
      <c r="Z122" s="89"/>
    </row>
    <row r="123" spans="2:26" ht="14.4" hidden="1">
      <c r="B123" s="72"/>
      <c r="C123" s="78"/>
      <c r="D123" s="72"/>
      <c r="E123" s="72"/>
      <c r="F123" s="160"/>
      <c r="G123" s="72"/>
      <c r="H123" s="72"/>
      <c r="I123" s="72"/>
      <c r="J123" s="72"/>
      <c r="K123" s="72"/>
      <c r="L123" s="72"/>
      <c r="M123" s="72"/>
      <c r="N123" s="72"/>
      <c r="O123" s="72"/>
      <c r="P123" s="72"/>
      <c r="Q123" s="72"/>
      <c r="R123" s="72"/>
      <c r="S123" s="72"/>
      <c r="T123" s="72"/>
      <c r="U123" s="72"/>
      <c r="V123" s="72"/>
      <c r="W123" s="72"/>
      <c r="X123" s="72"/>
      <c r="Y123" s="89"/>
      <c r="Z123" s="89"/>
    </row>
    <row r="124" spans="2:26" ht="14.4" hidden="1">
      <c r="B124" s="72"/>
      <c r="C124" s="78"/>
      <c r="D124" s="72"/>
      <c r="E124" s="72"/>
      <c r="F124" s="160"/>
      <c r="G124" s="72"/>
      <c r="H124" s="72"/>
      <c r="I124" s="72"/>
      <c r="J124" s="72"/>
      <c r="K124" s="72"/>
      <c r="L124" s="72"/>
      <c r="M124" s="72"/>
      <c r="N124" s="72"/>
      <c r="O124" s="72"/>
      <c r="P124" s="72"/>
      <c r="Q124" s="72"/>
      <c r="R124" s="72"/>
      <c r="S124" s="72"/>
      <c r="T124" s="72"/>
      <c r="U124" s="72"/>
      <c r="V124" s="72"/>
      <c r="W124" s="72"/>
      <c r="X124" s="72"/>
      <c r="Y124" s="89"/>
      <c r="Z124" s="89"/>
    </row>
    <row r="125" spans="2:26" ht="14.4" hidden="1">
      <c r="B125" s="72"/>
      <c r="C125" s="78"/>
      <c r="D125" s="72"/>
      <c r="E125" s="72"/>
      <c r="F125" s="160"/>
      <c r="G125" s="72"/>
      <c r="H125" s="72"/>
      <c r="I125" s="72"/>
      <c r="J125" s="72"/>
      <c r="K125" s="72"/>
      <c r="L125" s="72"/>
      <c r="M125" s="72"/>
      <c r="N125" s="72"/>
      <c r="O125" s="72"/>
      <c r="P125" s="72"/>
      <c r="Q125" s="72"/>
      <c r="R125" s="72"/>
      <c r="S125" s="72"/>
      <c r="T125" s="72"/>
      <c r="U125" s="72"/>
      <c r="V125" s="72"/>
      <c r="W125" s="72"/>
      <c r="X125" s="72"/>
      <c r="Y125" s="89"/>
      <c r="Z125" s="89"/>
    </row>
    <row r="126" spans="2:26" ht="14.4" hidden="1">
      <c r="B126" s="72"/>
      <c r="C126" s="78"/>
      <c r="D126" s="72"/>
      <c r="E126" s="72"/>
      <c r="F126" s="160"/>
      <c r="G126" s="72"/>
      <c r="H126" s="72"/>
      <c r="I126" s="72"/>
      <c r="J126" s="72"/>
      <c r="K126" s="72"/>
      <c r="L126" s="72"/>
      <c r="M126" s="72"/>
      <c r="N126" s="72"/>
      <c r="O126" s="72"/>
      <c r="P126" s="72"/>
      <c r="Q126" s="72"/>
      <c r="R126" s="72"/>
      <c r="S126" s="72"/>
      <c r="T126" s="72"/>
      <c r="U126" s="72"/>
      <c r="V126" s="72"/>
      <c r="W126" s="72"/>
      <c r="X126" s="72"/>
      <c r="Y126" s="89"/>
      <c r="Z126" s="89"/>
    </row>
    <row r="127" spans="2:26" ht="14.4" hidden="1">
      <c r="B127" s="72"/>
      <c r="C127" s="78"/>
      <c r="D127" s="72"/>
      <c r="E127" s="72"/>
      <c r="F127" s="160"/>
      <c r="G127" s="72"/>
      <c r="H127" s="72"/>
      <c r="I127" s="72"/>
      <c r="J127" s="72"/>
      <c r="K127" s="72"/>
      <c r="L127" s="72"/>
      <c r="M127" s="72"/>
      <c r="N127" s="72"/>
      <c r="O127" s="72"/>
      <c r="P127" s="72"/>
      <c r="Q127" s="72"/>
      <c r="R127" s="72"/>
      <c r="S127" s="72"/>
      <c r="T127" s="72"/>
      <c r="U127" s="72"/>
      <c r="V127" s="72"/>
      <c r="W127" s="72"/>
      <c r="X127" s="72"/>
      <c r="Y127" s="89"/>
      <c r="Z127" s="89"/>
    </row>
    <row r="128" spans="2:26" ht="14.4" hidden="1">
      <c r="B128" s="72"/>
      <c r="C128" s="78"/>
      <c r="D128" s="72"/>
      <c r="E128" s="72"/>
      <c r="F128" s="160"/>
      <c r="G128" s="72"/>
      <c r="H128" s="72"/>
      <c r="I128" s="72"/>
      <c r="J128" s="72"/>
      <c r="K128" s="72"/>
      <c r="L128" s="72"/>
      <c r="M128" s="72"/>
      <c r="N128" s="72"/>
      <c r="O128" s="72"/>
      <c r="P128" s="72"/>
      <c r="Q128" s="72"/>
      <c r="R128" s="72"/>
      <c r="S128" s="72"/>
      <c r="T128" s="72"/>
      <c r="U128" s="72"/>
      <c r="V128" s="72"/>
      <c r="W128" s="72"/>
      <c r="X128" s="72"/>
      <c r="Y128" s="89"/>
      <c r="Z128" s="89"/>
    </row>
    <row r="129" spans="2:26" ht="14.4" hidden="1">
      <c r="B129" s="72"/>
      <c r="C129" s="78"/>
      <c r="D129" s="72"/>
      <c r="E129" s="72"/>
      <c r="F129" s="160"/>
      <c r="G129" s="72"/>
      <c r="H129" s="72"/>
      <c r="I129" s="72"/>
      <c r="J129" s="72"/>
      <c r="K129" s="72"/>
      <c r="L129" s="72"/>
      <c r="M129" s="72"/>
      <c r="N129" s="72"/>
      <c r="O129" s="72"/>
      <c r="P129" s="72"/>
      <c r="Q129" s="72"/>
      <c r="R129" s="72"/>
      <c r="S129" s="72"/>
      <c r="T129" s="72"/>
      <c r="U129" s="72"/>
      <c r="V129" s="72"/>
      <c r="W129" s="72"/>
      <c r="X129" s="72"/>
      <c r="Y129" s="89"/>
      <c r="Z129" s="89"/>
    </row>
    <row r="130" spans="2:26" ht="14.4" hidden="1">
      <c r="B130" s="72"/>
      <c r="C130" s="78"/>
      <c r="D130" s="72"/>
      <c r="E130" s="72"/>
      <c r="F130" s="160"/>
      <c r="G130" s="72"/>
      <c r="H130" s="72"/>
      <c r="I130" s="72"/>
      <c r="J130" s="72"/>
      <c r="K130" s="72"/>
      <c r="L130" s="72"/>
      <c r="M130" s="72"/>
      <c r="N130" s="72"/>
      <c r="O130" s="72"/>
      <c r="P130" s="72"/>
      <c r="Q130" s="72"/>
      <c r="R130" s="72"/>
      <c r="S130" s="72"/>
      <c r="T130" s="72"/>
      <c r="U130" s="72"/>
      <c r="V130" s="72"/>
      <c r="W130" s="72"/>
      <c r="X130" s="72"/>
      <c r="Y130" s="89"/>
      <c r="Z130" s="89"/>
    </row>
    <row r="131" spans="2:26" ht="14.4" hidden="1">
      <c r="B131" s="72"/>
      <c r="C131" s="78"/>
      <c r="D131" s="72"/>
      <c r="E131" s="72"/>
      <c r="F131" s="160"/>
      <c r="G131" s="72"/>
      <c r="H131" s="72"/>
      <c r="I131" s="72"/>
      <c r="J131" s="72"/>
      <c r="K131" s="72"/>
      <c r="L131" s="72"/>
      <c r="M131" s="72"/>
      <c r="N131" s="72"/>
      <c r="O131" s="72"/>
      <c r="P131" s="72"/>
      <c r="Q131" s="72"/>
      <c r="R131" s="72"/>
      <c r="S131" s="72"/>
      <c r="T131" s="72"/>
      <c r="U131" s="72"/>
      <c r="V131" s="72"/>
      <c r="W131" s="72"/>
      <c r="X131" s="72"/>
      <c r="Y131" s="89"/>
      <c r="Z131" s="89"/>
    </row>
    <row r="132" spans="2:26" ht="14.4" hidden="1">
      <c r="B132" s="72"/>
      <c r="C132" s="78"/>
      <c r="D132" s="72"/>
      <c r="E132" s="72"/>
      <c r="F132" s="160"/>
      <c r="G132" s="72"/>
      <c r="H132" s="72"/>
      <c r="I132" s="72"/>
      <c r="J132" s="72"/>
      <c r="K132" s="72"/>
      <c r="L132" s="72"/>
      <c r="M132" s="72"/>
      <c r="N132" s="72"/>
      <c r="O132" s="72"/>
      <c r="P132" s="72"/>
      <c r="Q132" s="72"/>
      <c r="R132" s="72"/>
      <c r="S132" s="72"/>
      <c r="T132" s="72"/>
      <c r="U132" s="72"/>
      <c r="V132" s="72"/>
      <c r="W132" s="72"/>
      <c r="X132" s="72"/>
      <c r="Y132" s="89"/>
      <c r="Z132" s="89"/>
    </row>
    <row r="133" spans="2:26" ht="14.4" hidden="1">
      <c r="B133" s="72"/>
      <c r="C133" s="78"/>
      <c r="D133" s="72"/>
      <c r="E133" s="72"/>
      <c r="F133" s="160"/>
      <c r="G133" s="72"/>
      <c r="H133" s="72"/>
      <c r="I133" s="72"/>
      <c r="J133" s="72"/>
      <c r="K133" s="72"/>
      <c r="L133" s="72"/>
      <c r="M133" s="72"/>
      <c r="N133" s="72"/>
      <c r="O133" s="72"/>
      <c r="P133" s="72"/>
      <c r="Q133" s="72"/>
      <c r="R133" s="72"/>
      <c r="S133" s="72"/>
      <c r="T133" s="72"/>
      <c r="U133" s="72"/>
      <c r="V133" s="72"/>
      <c r="W133" s="72"/>
      <c r="X133" s="72"/>
      <c r="Y133" s="89"/>
      <c r="Z133" s="89"/>
    </row>
    <row r="134" spans="2:26" ht="14.4" hidden="1">
      <c r="B134" s="72"/>
      <c r="C134" s="78"/>
      <c r="D134" s="72"/>
      <c r="E134" s="72"/>
      <c r="F134" s="160"/>
      <c r="G134" s="72"/>
      <c r="H134" s="72"/>
      <c r="I134" s="72"/>
      <c r="J134" s="72"/>
      <c r="K134" s="72"/>
      <c r="L134" s="72"/>
      <c r="M134" s="72"/>
      <c r="N134" s="72"/>
      <c r="O134" s="72"/>
      <c r="P134" s="72"/>
      <c r="Q134" s="72"/>
      <c r="R134" s="72"/>
      <c r="S134" s="72"/>
      <c r="T134" s="72"/>
      <c r="U134" s="72"/>
      <c r="V134" s="72"/>
      <c r="W134" s="72"/>
      <c r="X134" s="72"/>
      <c r="Y134" s="89"/>
      <c r="Z134" s="89"/>
    </row>
    <row r="135" spans="2:26" ht="14.4" hidden="1">
      <c r="B135" s="72"/>
      <c r="C135" s="78"/>
      <c r="D135" s="72"/>
      <c r="E135" s="72"/>
      <c r="F135" s="160"/>
      <c r="G135" s="72"/>
      <c r="H135" s="72"/>
      <c r="I135" s="72"/>
      <c r="J135" s="72"/>
      <c r="K135" s="72"/>
      <c r="L135" s="72"/>
      <c r="M135" s="72"/>
      <c r="N135" s="72"/>
      <c r="O135" s="72"/>
      <c r="P135" s="72"/>
      <c r="Q135" s="72"/>
      <c r="R135" s="72"/>
      <c r="S135" s="72"/>
      <c r="T135" s="72"/>
      <c r="U135" s="72"/>
      <c r="V135" s="72"/>
      <c r="W135" s="72"/>
      <c r="X135" s="72"/>
      <c r="Y135" s="89"/>
      <c r="Z135" s="89"/>
    </row>
    <row r="136" spans="2:26" ht="14.4" hidden="1">
      <c r="B136" s="72"/>
      <c r="C136" s="78"/>
      <c r="D136" s="72"/>
      <c r="E136" s="72"/>
      <c r="F136" s="160"/>
      <c r="G136" s="72"/>
      <c r="H136" s="72"/>
      <c r="I136" s="72"/>
      <c r="J136" s="72"/>
      <c r="K136" s="72"/>
      <c r="L136" s="72"/>
      <c r="M136" s="72"/>
      <c r="N136" s="72"/>
      <c r="O136" s="72"/>
      <c r="P136" s="72"/>
      <c r="Q136" s="72"/>
      <c r="R136" s="72"/>
      <c r="S136" s="72"/>
      <c r="T136" s="72"/>
      <c r="U136" s="72"/>
      <c r="V136" s="72"/>
      <c r="W136" s="72"/>
      <c r="X136" s="72"/>
      <c r="Y136" s="89"/>
      <c r="Z136" s="89"/>
    </row>
    <row r="137" spans="2:26" ht="14.4" hidden="1">
      <c r="B137" s="72"/>
      <c r="C137" s="78"/>
      <c r="D137" s="72"/>
      <c r="E137" s="72"/>
      <c r="F137" s="160"/>
      <c r="G137" s="72"/>
      <c r="H137" s="72"/>
      <c r="I137" s="72"/>
      <c r="J137" s="72"/>
      <c r="K137" s="72"/>
      <c r="L137" s="72"/>
      <c r="M137" s="72"/>
      <c r="N137" s="72"/>
      <c r="O137" s="72"/>
      <c r="P137" s="72"/>
      <c r="Q137" s="72"/>
      <c r="R137" s="72"/>
      <c r="S137" s="72"/>
      <c r="T137" s="72"/>
      <c r="U137" s="72"/>
      <c r="V137" s="72"/>
      <c r="W137" s="72"/>
      <c r="X137" s="72"/>
      <c r="Y137" s="89"/>
      <c r="Z137" s="89"/>
    </row>
    <row r="138" spans="2:26" ht="14.4" hidden="1">
      <c r="B138" s="72"/>
      <c r="C138" s="78"/>
      <c r="D138" s="72"/>
      <c r="E138" s="72"/>
      <c r="F138" s="160"/>
      <c r="G138" s="72"/>
      <c r="H138" s="72"/>
      <c r="I138" s="72"/>
      <c r="J138" s="72"/>
      <c r="K138" s="72"/>
      <c r="L138" s="72"/>
      <c r="M138" s="72"/>
      <c r="N138" s="72"/>
      <c r="O138" s="72"/>
      <c r="P138" s="72"/>
      <c r="Q138" s="72"/>
      <c r="R138" s="72"/>
      <c r="S138" s="72"/>
      <c r="T138" s="72"/>
      <c r="U138" s="72"/>
      <c r="V138" s="72"/>
      <c r="W138" s="72"/>
      <c r="X138" s="72"/>
      <c r="Y138" s="89"/>
      <c r="Z138" s="89"/>
    </row>
    <row r="139" spans="2:26" ht="14.4" hidden="1">
      <c r="B139" s="72"/>
      <c r="C139" s="78"/>
      <c r="D139" s="72"/>
      <c r="E139" s="72"/>
      <c r="F139" s="160"/>
      <c r="G139" s="72"/>
      <c r="H139" s="72"/>
      <c r="I139" s="72"/>
      <c r="J139" s="72"/>
      <c r="K139" s="72"/>
      <c r="L139" s="72"/>
      <c r="M139" s="72"/>
      <c r="N139" s="72"/>
      <c r="O139" s="72"/>
      <c r="P139" s="72"/>
      <c r="Q139" s="72"/>
      <c r="R139" s="72"/>
      <c r="S139" s="72"/>
      <c r="T139" s="72"/>
      <c r="U139" s="72"/>
      <c r="V139" s="72"/>
      <c r="W139" s="72"/>
      <c r="X139" s="72"/>
      <c r="Y139" s="89"/>
      <c r="Z139" s="89"/>
    </row>
    <row r="140" spans="2:26" ht="14.4" hidden="1">
      <c r="B140" s="72"/>
      <c r="C140" s="78"/>
      <c r="D140" s="72"/>
      <c r="E140" s="72"/>
      <c r="F140" s="160"/>
      <c r="G140" s="72"/>
      <c r="H140" s="72"/>
      <c r="I140" s="72"/>
      <c r="J140" s="72"/>
      <c r="K140" s="72"/>
      <c r="L140" s="72"/>
      <c r="M140" s="72"/>
      <c r="N140" s="72"/>
      <c r="O140" s="72"/>
      <c r="P140" s="72"/>
      <c r="Q140" s="72"/>
      <c r="R140" s="72"/>
      <c r="S140" s="72"/>
      <c r="T140" s="72"/>
      <c r="U140" s="72"/>
      <c r="V140" s="72"/>
      <c r="W140" s="72"/>
      <c r="X140" s="72"/>
      <c r="Y140" s="89"/>
      <c r="Z140" s="89"/>
    </row>
    <row r="141" spans="2:26" ht="14.4" hidden="1">
      <c r="B141" s="72"/>
      <c r="C141" s="78"/>
      <c r="D141" s="72"/>
      <c r="E141" s="72"/>
      <c r="F141" s="160"/>
      <c r="G141" s="72"/>
      <c r="H141" s="72"/>
      <c r="I141" s="72"/>
      <c r="J141" s="72"/>
      <c r="K141" s="72"/>
      <c r="L141" s="72"/>
      <c r="M141" s="72"/>
      <c r="N141" s="72"/>
      <c r="O141" s="72"/>
      <c r="P141" s="72"/>
      <c r="Q141" s="72"/>
      <c r="R141" s="72"/>
      <c r="S141" s="72"/>
      <c r="T141" s="72"/>
      <c r="U141" s="72"/>
      <c r="V141" s="72"/>
      <c r="W141" s="72"/>
      <c r="X141" s="72"/>
      <c r="Y141" s="89"/>
      <c r="Z141" s="89"/>
    </row>
    <row r="142" spans="2:26" ht="14.4" hidden="1">
      <c r="B142" s="72"/>
      <c r="C142" s="78"/>
      <c r="D142" s="72"/>
      <c r="E142" s="72"/>
      <c r="F142" s="160"/>
      <c r="G142" s="72"/>
      <c r="H142" s="72"/>
      <c r="I142" s="72"/>
      <c r="J142" s="72"/>
      <c r="K142" s="72"/>
      <c r="L142" s="72"/>
      <c r="M142" s="72"/>
      <c r="N142" s="72"/>
      <c r="O142" s="72"/>
      <c r="P142" s="72"/>
      <c r="Q142" s="72"/>
      <c r="R142" s="72"/>
      <c r="S142" s="72"/>
      <c r="T142" s="72"/>
      <c r="U142" s="72"/>
      <c r="V142" s="72"/>
      <c r="W142" s="72"/>
      <c r="X142" s="72"/>
      <c r="Y142" s="89"/>
      <c r="Z142" s="89"/>
    </row>
    <row r="143" spans="2:26" ht="14.4" hidden="1">
      <c r="B143" s="72"/>
      <c r="C143" s="78"/>
      <c r="D143" s="72"/>
      <c r="E143" s="72"/>
      <c r="F143" s="160"/>
      <c r="G143" s="72"/>
      <c r="H143" s="72"/>
      <c r="I143" s="72"/>
      <c r="J143" s="72"/>
      <c r="K143" s="72"/>
      <c r="L143" s="72"/>
      <c r="M143" s="72"/>
      <c r="N143" s="72"/>
      <c r="O143" s="72"/>
      <c r="P143" s="72"/>
      <c r="Q143" s="72"/>
      <c r="R143" s="72"/>
      <c r="S143" s="72"/>
      <c r="T143" s="72"/>
      <c r="U143" s="72"/>
      <c r="V143" s="72"/>
      <c r="W143" s="72"/>
      <c r="X143" s="72"/>
      <c r="Y143" s="89"/>
      <c r="Z143" s="89"/>
    </row>
    <row r="144" spans="2:26" ht="14.4" hidden="1">
      <c r="B144" s="72"/>
      <c r="C144" s="78"/>
      <c r="D144" s="72"/>
      <c r="E144" s="72"/>
      <c r="F144" s="160"/>
      <c r="G144" s="72"/>
      <c r="H144" s="72"/>
      <c r="I144" s="72"/>
      <c r="J144" s="72"/>
      <c r="K144" s="72"/>
      <c r="L144" s="72"/>
      <c r="M144" s="72"/>
      <c r="N144" s="72"/>
      <c r="O144" s="72"/>
      <c r="P144" s="72"/>
      <c r="Q144" s="72"/>
      <c r="R144" s="72"/>
      <c r="S144" s="72"/>
      <c r="T144" s="72"/>
      <c r="U144" s="72"/>
      <c r="V144" s="72"/>
      <c r="W144" s="72"/>
      <c r="X144" s="72"/>
      <c r="Y144" s="89"/>
      <c r="Z144" s="89"/>
    </row>
    <row r="145" spans="2:26" ht="14.4" hidden="1">
      <c r="B145" s="72"/>
      <c r="C145" s="78"/>
      <c r="D145" s="72"/>
      <c r="E145" s="72"/>
      <c r="F145" s="160"/>
      <c r="G145" s="72"/>
      <c r="H145" s="72"/>
      <c r="I145" s="72"/>
      <c r="J145" s="72"/>
      <c r="K145" s="72"/>
      <c r="L145" s="72"/>
      <c r="M145" s="72"/>
      <c r="N145" s="72"/>
      <c r="O145" s="72"/>
      <c r="P145" s="72"/>
      <c r="Q145" s="72"/>
      <c r="R145" s="72"/>
      <c r="S145" s="72"/>
      <c r="T145" s="72"/>
      <c r="U145" s="72"/>
      <c r="V145" s="72"/>
      <c r="W145" s="72"/>
      <c r="X145" s="72"/>
      <c r="Y145" s="89"/>
      <c r="Z145" s="89"/>
    </row>
    <row r="146" spans="2:26" ht="14.4" hidden="1">
      <c r="B146" s="72"/>
      <c r="C146" s="78"/>
      <c r="D146" s="72"/>
      <c r="E146" s="72"/>
      <c r="F146" s="160"/>
      <c r="G146" s="72"/>
      <c r="H146" s="72"/>
      <c r="I146" s="72"/>
      <c r="J146" s="72"/>
      <c r="K146" s="72"/>
      <c r="L146" s="72"/>
      <c r="M146" s="72"/>
      <c r="N146" s="72"/>
      <c r="O146" s="72"/>
      <c r="P146" s="72"/>
      <c r="Q146" s="72"/>
      <c r="R146" s="72"/>
      <c r="S146" s="72"/>
      <c r="T146" s="72"/>
      <c r="U146" s="72"/>
      <c r="V146" s="72"/>
      <c r="W146" s="72"/>
      <c r="X146" s="72"/>
      <c r="Y146" s="89"/>
      <c r="Z146" s="89"/>
    </row>
    <row r="147" spans="2:26" ht="14.4" hidden="1">
      <c r="B147" s="72"/>
      <c r="C147" s="78"/>
      <c r="D147" s="72"/>
      <c r="E147" s="72"/>
      <c r="F147" s="160"/>
      <c r="G147" s="72"/>
      <c r="H147" s="72"/>
      <c r="I147" s="72"/>
      <c r="J147" s="72"/>
      <c r="K147" s="72"/>
      <c r="L147" s="72"/>
      <c r="M147" s="72"/>
      <c r="N147" s="72"/>
      <c r="O147" s="72"/>
      <c r="P147" s="72"/>
      <c r="Q147" s="72"/>
      <c r="R147" s="72"/>
      <c r="S147" s="72"/>
      <c r="T147" s="72"/>
      <c r="U147" s="72"/>
      <c r="V147" s="72"/>
      <c r="W147" s="72"/>
      <c r="X147" s="72"/>
      <c r="Y147" s="89"/>
      <c r="Z147" s="89"/>
    </row>
    <row r="148" spans="2:26" ht="14.4" hidden="1">
      <c r="B148" s="72"/>
      <c r="C148" s="78"/>
      <c r="D148" s="72"/>
      <c r="E148" s="72"/>
      <c r="F148" s="160"/>
      <c r="G148" s="72"/>
      <c r="H148" s="72"/>
      <c r="I148" s="72"/>
      <c r="J148" s="72"/>
      <c r="K148" s="72"/>
      <c r="L148" s="72"/>
      <c r="M148" s="72"/>
      <c r="N148" s="72"/>
      <c r="O148" s="72"/>
      <c r="P148" s="72"/>
      <c r="Q148" s="72"/>
      <c r="R148" s="72"/>
      <c r="S148" s="72"/>
      <c r="T148" s="72"/>
      <c r="U148" s="72"/>
      <c r="V148" s="72"/>
      <c r="W148" s="72"/>
      <c r="X148" s="72"/>
      <c r="Y148" s="89"/>
      <c r="Z148" s="89"/>
    </row>
    <row r="149" spans="2:26" ht="14.4" hidden="1">
      <c r="B149" s="72"/>
      <c r="C149" s="78"/>
      <c r="D149" s="72"/>
      <c r="E149" s="72"/>
      <c r="F149" s="160"/>
      <c r="G149" s="72"/>
      <c r="H149" s="72"/>
      <c r="I149" s="72"/>
      <c r="J149" s="72"/>
      <c r="K149" s="72"/>
      <c r="L149" s="72"/>
      <c r="M149" s="72"/>
      <c r="N149" s="72"/>
      <c r="O149" s="72"/>
      <c r="P149" s="72"/>
      <c r="Q149" s="72"/>
      <c r="R149" s="72"/>
      <c r="S149" s="72"/>
      <c r="T149" s="72"/>
      <c r="U149" s="72"/>
      <c r="V149" s="72"/>
      <c r="W149" s="72"/>
      <c r="X149" s="72"/>
      <c r="Y149" s="89"/>
      <c r="Z149" s="89"/>
    </row>
    <row r="150" spans="2:26" ht="14.4" hidden="1">
      <c r="B150" s="72"/>
      <c r="C150" s="78"/>
      <c r="D150" s="72"/>
      <c r="E150" s="72"/>
      <c r="F150" s="160"/>
      <c r="G150" s="72"/>
      <c r="H150" s="72"/>
      <c r="I150" s="72"/>
      <c r="J150" s="72"/>
      <c r="K150" s="72"/>
      <c r="L150" s="72"/>
      <c r="M150" s="72"/>
      <c r="N150" s="72"/>
      <c r="O150" s="72"/>
      <c r="P150" s="72"/>
      <c r="Q150" s="72"/>
      <c r="R150" s="72"/>
      <c r="S150" s="72"/>
      <c r="T150" s="72"/>
      <c r="U150" s="72"/>
      <c r="V150" s="72"/>
      <c r="W150" s="72"/>
      <c r="X150" s="72"/>
      <c r="Y150" s="89"/>
      <c r="Z150" s="89"/>
    </row>
    <row r="151" spans="2:26" ht="14.4" hidden="1">
      <c r="B151" s="72"/>
      <c r="C151" s="78"/>
      <c r="D151" s="72"/>
      <c r="E151" s="72"/>
      <c r="F151" s="160"/>
      <c r="G151" s="72"/>
      <c r="H151" s="72"/>
      <c r="I151" s="72"/>
      <c r="J151" s="72"/>
      <c r="K151" s="72"/>
      <c r="L151" s="72"/>
      <c r="M151" s="72"/>
      <c r="N151" s="72"/>
      <c r="O151" s="72"/>
      <c r="P151" s="72"/>
      <c r="Q151" s="72"/>
      <c r="R151" s="72"/>
      <c r="S151" s="72"/>
      <c r="T151" s="72"/>
      <c r="U151" s="72"/>
      <c r="V151" s="72"/>
      <c r="W151" s="72"/>
      <c r="X151" s="72"/>
      <c r="Y151" s="89"/>
      <c r="Z151" s="89"/>
    </row>
    <row r="152" spans="2:26" ht="14.4" hidden="1">
      <c r="B152" s="72"/>
      <c r="C152" s="78"/>
      <c r="D152" s="72"/>
      <c r="E152" s="72"/>
      <c r="F152" s="160"/>
      <c r="G152" s="72"/>
      <c r="H152" s="72"/>
      <c r="I152" s="72"/>
      <c r="J152" s="72"/>
      <c r="K152" s="72"/>
      <c r="L152" s="72"/>
      <c r="M152" s="72"/>
      <c r="N152" s="72"/>
      <c r="O152" s="72"/>
      <c r="P152" s="72"/>
      <c r="Q152" s="72"/>
      <c r="R152" s="72"/>
      <c r="S152" s="72"/>
      <c r="T152" s="72"/>
      <c r="U152" s="72"/>
      <c r="V152" s="72"/>
      <c r="W152" s="72"/>
      <c r="X152" s="72"/>
      <c r="Y152" s="89"/>
      <c r="Z152" s="89"/>
    </row>
    <row r="153" spans="2:26" ht="14.4" hidden="1">
      <c r="B153" s="72"/>
      <c r="C153" s="78"/>
      <c r="D153" s="72"/>
      <c r="E153" s="72"/>
      <c r="F153" s="160"/>
      <c r="G153" s="72"/>
      <c r="H153" s="72"/>
      <c r="I153" s="72"/>
      <c r="J153" s="72"/>
      <c r="K153" s="72"/>
      <c r="L153" s="72"/>
      <c r="M153" s="72"/>
      <c r="N153" s="72"/>
      <c r="O153" s="72"/>
      <c r="P153" s="72"/>
      <c r="Q153" s="72"/>
      <c r="R153" s="72"/>
      <c r="S153" s="72"/>
      <c r="T153" s="72"/>
      <c r="U153" s="72"/>
      <c r="V153" s="72"/>
      <c r="W153" s="72"/>
      <c r="X153" s="72"/>
      <c r="Y153" s="89"/>
      <c r="Z153" s="89"/>
    </row>
    <row r="154" spans="2:26" ht="14.4" hidden="1">
      <c r="B154" s="72"/>
      <c r="C154" s="78"/>
      <c r="D154" s="72"/>
      <c r="E154" s="72"/>
      <c r="F154" s="160"/>
      <c r="G154" s="72"/>
      <c r="H154" s="72"/>
      <c r="I154" s="72"/>
      <c r="J154" s="72"/>
      <c r="K154" s="72"/>
      <c r="L154" s="72"/>
      <c r="M154" s="72"/>
      <c r="N154" s="72"/>
      <c r="O154" s="72"/>
      <c r="P154" s="72"/>
      <c r="Q154" s="72"/>
      <c r="R154" s="72"/>
      <c r="S154" s="72"/>
      <c r="T154" s="72"/>
      <c r="U154" s="72"/>
      <c r="V154" s="72"/>
      <c r="W154" s="72"/>
      <c r="X154" s="72"/>
      <c r="Y154" s="89"/>
      <c r="Z154" s="89"/>
    </row>
    <row r="155" spans="2:26" ht="14.4" hidden="1">
      <c r="B155" s="72"/>
      <c r="C155" s="78"/>
      <c r="D155" s="72"/>
      <c r="E155" s="72"/>
      <c r="F155" s="160"/>
      <c r="G155" s="72"/>
      <c r="H155" s="72"/>
      <c r="I155" s="72"/>
      <c r="J155" s="72"/>
      <c r="K155" s="72"/>
      <c r="L155" s="72"/>
      <c r="M155" s="72"/>
      <c r="N155" s="72"/>
      <c r="O155" s="72"/>
      <c r="P155" s="72"/>
      <c r="Q155" s="72"/>
      <c r="R155" s="72"/>
      <c r="S155" s="72"/>
      <c r="T155" s="72"/>
      <c r="U155" s="72"/>
      <c r="V155" s="72"/>
      <c r="W155" s="72"/>
      <c r="X155" s="72"/>
      <c r="Y155" s="89"/>
      <c r="Z155" s="89"/>
    </row>
    <row r="156" spans="2:26" ht="14.4" hidden="1">
      <c r="B156" s="72"/>
      <c r="C156" s="78"/>
      <c r="D156" s="72"/>
      <c r="E156" s="72"/>
      <c r="F156" s="160"/>
      <c r="G156" s="72"/>
      <c r="H156" s="72"/>
      <c r="I156" s="72"/>
      <c r="J156" s="72"/>
      <c r="K156" s="72"/>
      <c r="L156" s="72"/>
      <c r="M156" s="72"/>
      <c r="N156" s="72"/>
      <c r="O156" s="72"/>
      <c r="P156" s="72"/>
      <c r="Q156" s="72"/>
      <c r="R156" s="72"/>
      <c r="S156" s="72"/>
      <c r="T156" s="72"/>
      <c r="U156" s="72"/>
      <c r="V156" s="72"/>
      <c r="W156" s="72"/>
      <c r="X156" s="72"/>
      <c r="Y156" s="89"/>
      <c r="Z156" s="89"/>
    </row>
    <row r="157" spans="2:26" ht="14.4" hidden="1">
      <c r="B157" s="72"/>
      <c r="C157" s="78"/>
      <c r="D157" s="72"/>
      <c r="E157" s="72"/>
      <c r="F157" s="160"/>
      <c r="G157" s="72"/>
      <c r="H157" s="72"/>
      <c r="I157" s="72"/>
      <c r="J157" s="72"/>
      <c r="K157" s="72"/>
      <c r="L157" s="72"/>
      <c r="M157" s="72"/>
      <c r="N157" s="72"/>
      <c r="O157" s="72"/>
      <c r="P157" s="72"/>
      <c r="Q157" s="72"/>
      <c r="R157" s="72"/>
      <c r="S157" s="72"/>
      <c r="T157" s="72"/>
      <c r="U157" s="72"/>
      <c r="V157" s="72"/>
      <c r="W157" s="72"/>
      <c r="X157" s="72"/>
      <c r="Y157" s="89"/>
      <c r="Z157" s="89"/>
    </row>
    <row r="158" spans="2:26" ht="14.4" hidden="1">
      <c r="B158" s="72"/>
      <c r="C158" s="78"/>
      <c r="D158" s="72"/>
      <c r="E158" s="72"/>
      <c r="F158" s="160"/>
      <c r="G158" s="72"/>
      <c r="H158" s="72"/>
      <c r="I158" s="72"/>
      <c r="J158" s="72"/>
      <c r="K158" s="72"/>
      <c r="L158" s="72"/>
      <c r="M158" s="72"/>
      <c r="N158" s="72"/>
      <c r="O158" s="72"/>
      <c r="P158" s="72"/>
      <c r="Q158" s="72"/>
      <c r="R158" s="72"/>
      <c r="S158" s="72"/>
      <c r="T158" s="72"/>
      <c r="U158" s="72"/>
      <c r="V158" s="72"/>
      <c r="W158" s="72"/>
      <c r="X158" s="72"/>
      <c r="Y158" s="89"/>
      <c r="Z158" s="89"/>
    </row>
    <row r="159" spans="2:26" ht="14.4" hidden="1">
      <c r="B159" s="72"/>
      <c r="C159" s="78"/>
      <c r="D159" s="72"/>
      <c r="E159" s="72"/>
      <c r="F159" s="160"/>
      <c r="G159" s="72"/>
      <c r="H159" s="72"/>
      <c r="I159" s="72"/>
      <c r="J159" s="72"/>
      <c r="K159" s="72"/>
      <c r="L159" s="72"/>
      <c r="M159" s="72"/>
      <c r="N159" s="72"/>
      <c r="O159" s="72"/>
      <c r="P159" s="72"/>
      <c r="Q159" s="72"/>
      <c r="R159" s="72"/>
      <c r="S159" s="72"/>
      <c r="T159" s="72"/>
      <c r="U159" s="72"/>
      <c r="V159" s="72"/>
      <c r="W159" s="72"/>
      <c r="X159" s="72"/>
      <c r="Y159" s="89"/>
      <c r="Z159" s="89"/>
    </row>
    <row r="160" spans="2:26" ht="14.4" hidden="1">
      <c r="B160" s="72"/>
      <c r="C160" s="78"/>
      <c r="D160" s="72"/>
      <c r="E160" s="72"/>
      <c r="F160" s="160"/>
      <c r="G160" s="72"/>
      <c r="H160" s="72"/>
      <c r="I160" s="72"/>
      <c r="J160" s="72"/>
      <c r="K160" s="72"/>
      <c r="L160" s="72"/>
      <c r="M160" s="72"/>
      <c r="N160" s="72"/>
      <c r="O160" s="72"/>
      <c r="P160" s="72"/>
      <c r="Q160" s="72"/>
      <c r="R160" s="72"/>
      <c r="S160" s="72"/>
      <c r="T160" s="72"/>
      <c r="U160" s="72"/>
      <c r="V160" s="72"/>
      <c r="W160" s="72"/>
      <c r="X160" s="72"/>
      <c r="Y160" s="89"/>
      <c r="Z160" s="89"/>
    </row>
    <row r="161" spans="2:26" ht="14.4" hidden="1">
      <c r="B161" s="72"/>
      <c r="C161" s="78"/>
      <c r="D161" s="72"/>
      <c r="E161" s="72"/>
      <c r="F161" s="160"/>
      <c r="G161" s="72"/>
      <c r="H161" s="72"/>
      <c r="I161" s="72"/>
      <c r="J161" s="72"/>
      <c r="K161" s="72"/>
      <c r="L161" s="72"/>
      <c r="M161" s="72"/>
      <c r="N161" s="72"/>
      <c r="O161" s="72"/>
      <c r="P161" s="72"/>
      <c r="Q161" s="72"/>
      <c r="R161" s="72"/>
      <c r="S161" s="72"/>
      <c r="T161" s="72"/>
      <c r="U161" s="72"/>
      <c r="V161" s="72"/>
      <c r="W161" s="72"/>
      <c r="X161" s="72"/>
      <c r="Y161" s="89"/>
      <c r="Z161" s="89"/>
    </row>
    <row r="162" spans="2:26" ht="14.4" hidden="1">
      <c r="B162" s="72"/>
      <c r="C162" s="78"/>
      <c r="D162" s="72"/>
      <c r="E162" s="72"/>
      <c r="F162" s="160"/>
      <c r="G162" s="72"/>
      <c r="H162" s="72"/>
      <c r="I162" s="72"/>
      <c r="J162" s="72"/>
      <c r="K162" s="72"/>
      <c r="L162" s="72"/>
      <c r="M162" s="72"/>
      <c r="N162" s="72"/>
      <c r="O162" s="72"/>
      <c r="P162" s="72"/>
      <c r="Q162" s="72"/>
      <c r="R162" s="72"/>
      <c r="S162" s="72"/>
      <c r="T162" s="72"/>
      <c r="U162" s="72"/>
      <c r="V162" s="72"/>
      <c r="W162" s="72"/>
      <c r="X162" s="72"/>
      <c r="Y162" s="89"/>
      <c r="Z162" s="89"/>
    </row>
    <row r="163" spans="2:26" ht="14.4" hidden="1">
      <c r="B163" s="72"/>
      <c r="C163" s="78"/>
      <c r="D163" s="72"/>
      <c r="E163" s="72"/>
      <c r="F163" s="160"/>
      <c r="G163" s="72"/>
      <c r="H163" s="72"/>
      <c r="I163" s="72"/>
      <c r="J163" s="72"/>
      <c r="K163" s="72"/>
      <c r="L163" s="72"/>
      <c r="M163" s="72"/>
      <c r="N163" s="72"/>
      <c r="O163" s="72"/>
      <c r="P163" s="72"/>
      <c r="Q163" s="72"/>
      <c r="R163" s="72"/>
      <c r="S163" s="72"/>
      <c r="T163" s="72"/>
      <c r="U163" s="72"/>
      <c r="V163" s="72"/>
      <c r="W163" s="72"/>
      <c r="X163" s="72"/>
      <c r="Y163" s="89"/>
      <c r="Z163" s="89"/>
    </row>
    <row r="164" spans="2:26" ht="14.4" hidden="1">
      <c r="B164" s="72"/>
      <c r="C164" s="78"/>
      <c r="D164" s="72"/>
      <c r="E164" s="72"/>
      <c r="F164" s="160"/>
      <c r="G164" s="72"/>
      <c r="H164" s="72"/>
      <c r="I164" s="72"/>
      <c r="J164" s="72"/>
      <c r="K164" s="72"/>
      <c r="L164" s="72"/>
      <c r="M164" s="72"/>
      <c r="N164" s="72"/>
      <c r="O164" s="72"/>
      <c r="P164" s="72"/>
      <c r="Q164" s="72"/>
      <c r="R164" s="72"/>
      <c r="S164" s="72"/>
      <c r="T164" s="72"/>
      <c r="U164" s="72"/>
      <c r="V164" s="72"/>
      <c r="W164" s="72"/>
      <c r="X164" s="72"/>
      <c r="Y164" s="89"/>
      <c r="Z164" s="89"/>
    </row>
    <row r="165" spans="2:26" ht="14.4" hidden="1">
      <c r="B165" s="72"/>
      <c r="C165" s="78"/>
      <c r="D165" s="72"/>
      <c r="E165" s="72"/>
      <c r="F165" s="160"/>
      <c r="G165" s="72"/>
      <c r="H165" s="72"/>
      <c r="I165" s="72"/>
      <c r="J165" s="72"/>
      <c r="K165" s="72"/>
      <c r="L165" s="72"/>
      <c r="M165" s="72"/>
      <c r="N165" s="72"/>
      <c r="O165" s="72"/>
      <c r="P165" s="72"/>
      <c r="Q165" s="72"/>
      <c r="R165" s="72"/>
      <c r="S165" s="72"/>
      <c r="T165" s="72"/>
      <c r="U165" s="72"/>
      <c r="V165" s="72"/>
      <c r="W165" s="72"/>
      <c r="X165" s="72"/>
      <c r="Y165" s="89"/>
      <c r="Z165" s="89"/>
    </row>
    <row r="166" spans="2:26" ht="14.4" hidden="1">
      <c r="B166" s="72"/>
      <c r="C166" s="78"/>
      <c r="D166" s="72"/>
      <c r="E166" s="72"/>
      <c r="F166" s="160"/>
      <c r="G166" s="72"/>
      <c r="H166" s="72"/>
      <c r="I166" s="72"/>
      <c r="J166" s="72"/>
      <c r="K166" s="72"/>
      <c r="L166" s="72"/>
      <c r="M166" s="72"/>
      <c r="N166" s="72"/>
      <c r="O166" s="72"/>
      <c r="P166" s="72"/>
      <c r="Q166" s="72"/>
      <c r="R166" s="72"/>
      <c r="S166" s="72"/>
      <c r="T166" s="72"/>
      <c r="U166" s="72"/>
      <c r="V166" s="72"/>
      <c r="W166" s="72"/>
      <c r="X166" s="72"/>
      <c r="Y166" s="89"/>
      <c r="Z166" s="89"/>
    </row>
    <row r="167" spans="2:26" ht="14.4" hidden="1">
      <c r="B167" s="72"/>
      <c r="C167" s="78"/>
      <c r="D167" s="72"/>
      <c r="E167" s="72"/>
      <c r="F167" s="160"/>
      <c r="G167" s="72"/>
      <c r="H167" s="72"/>
      <c r="I167" s="72"/>
      <c r="J167" s="72"/>
      <c r="K167" s="72"/>
      <c r="L167" s="72"/>
      <c r="M167" s="72"/>
      <c r="N167" s="72"/>
      <c r="O167" s="72"/>
      <c r="P167" s="72"/>
      <c r="Q167" s="72"/>
      <c r="R167" s="72"/>
      <c r="S167" s="72"/>
      <c r="T167" s="72"/>
      <c r="U167" s="72"/>
      <c r="V167" s="72"/>
      <c r="W167" s="72"/>
      <c r="X167" s="72"/>
      <c r="Y167" s="89"/>
      <c r="Z167" s="89"/>
    </row>
    <row r="168" spans="2:26" ht="14.4" hidden="1">
      <c r="B168" s="72"/>
      <c r="C168" s="78"/>
      <c r="D168" s="72"/>
      <c r="E168" s="72"/>
      <c r="F168" s="160"/>
      <c r="G168" s="72"/>
      <c r="H168" s="72"/>
      <c r="I168" s="72"/>
      <c r="J168" s="72"/>
      <c r="K168" s="72"/>
      <c r="L168" s="72"/>
      <c r="M168" s="72"/>
      <c r="N168" s="72"/>
      <c r="O168" s="72"/>
      <c r="P168" s="72"/>
      <c r="Q168" s="72"/>
      <c r="R168" s="72"/>
      <c r="S168" s="72"/>
      <c r="T168" s="72"/>
      <c r="U168" s="72"/>
      <c r="V168" s="72"/>
      <c r="W168" s="72"/>
      <c r="X168" s="72"/>
      <c r="Y168" s="89"/>
      <c r="Z168" s="89"/>
    </row>
    <row r="169" spans="2:26" ht="14.4" hidden="1">
      <c r="B169" s="72"/>
      <c r="C169" s="78"/>
      <c r="D169" s="72"/>
      <c r="E169" s="72"/>
      <c r="F169" s="160"/>
      <c r="G169" s="72"/>
      <c r="H169" s="72"/>
      <c r="I169" s="72"/>
      <c r="J169" s="72"/>
      <c r="K169" s="72"/>
      <c r="L169" s="72"/>
      <c r="M169" s="72"/>
      <c r="N169" s="72"/>
      <c r="O169" s="72"/>
      <c r="P169" s="72"/>
      <c r="Q169" s="72"/>
      <c r="R169" s="72"/>
      <c r="S169" s="72"/>
      <c r="T169" s="72"/>
      <c r="U169" s="72"/>
      <c r="V169" s="72"/>
      <c r="W169" s="72"/>
      <c r="X169" s="72"/>
      <c r="Y169" s="89"/>
      <c r="Z169" s="89"/>
    </row>
    <row r="170" spans="2:26" ht="14.4" hidden="1">
      <c r="B170" s="72"/>
      <c r="C170" s="78"/>
      <c r="D170" s="72"/>
      <c r="E170" s="72"/>
      <c r="F170" s="160"/>
      <c r="G170" s="72"/>
      <c r="H170" s="72"/>
      <c r="I170" s="72"/>
      <c r="J170" s="72"/>
      <c r="K170" s="72"/>
      <c r="L170" s="72"/>
      <c r="M170" s="72"/>
      <c r="N170" s="72"/>
      <c r="O170" s="72"/>
      <c r="P170" s="72"/>
      <c r="Q170" s="72"/>
      <c r="R170" s="72"/>
      <c r="S170" s="72"/>
      <c r="T170" s="72"/>
      <c r="U170" s="72"/>
      <c r="V170" s="72"/>
      <c r="W170" s="72"/>
      <c r="X170" s="72"/>
      <c r="Y170" s="89"/>
      <c r="Z170" s="89"/>
    </row>
    <row r="171" spans="2:26" ht="14.4" hidden="1">
      <c r="B171" s="72"/>
      <c r="C171" s="78"/>
      <c r="D171" s="72"/>
      <c r="E171" s="72"/>
      <c r="F171" s="160"/>
      <c r="G171" s="72"/>
      <c r="H171" s="72"/>
      <c r="I171" s="72"/>
      <c r="J171" s="72"/>
      <c r="K171" s="72"/>
      <c r="L171" s="72"/>
      <c r="M171" s="72"/>
      <c r="N171" s="72"/>
      <c r="O171" s="72"/>
      <c r="P171" s="72"/>
      <c r="Q171" s="72"/>
      <c r="R171" s="72"/>
      <c r="S171" s="72"/>
      <c r="T171" s="72"/>
      <c r="U171" s="72"/>
      <c r="V171" s="72"/>
      <c r="W171" s="72"/>
      <c r="X171" s="72"/>
      <c r="Y171" s="89"/>
      <c r="Z171" s="89"/>
    </row>
    <row r="172" spans="2:26" ht="14.4" hidden="1">
      <c r="B172" s="72"/>
      <c r="C172" s="78"/>
      <c r="D172" s="72"/>
      <c r="E172" s="72"/>
      <c r="F172" s="160"/>
      <c r="G172" s="72"/>
      <c r="H172" s="72"/>
      <c r="I172" s="72"/>
      <c r="J172" s="72"/>
      <c r="K172" s="72"/>
      <c r="L172" s="72"/>
      <c r="M172" s="72"/>
      <c r="N172" s="72"/>
      <c r="O172" s="72"/>
      <c r="P172" s="72"/>
      <c r="Q172" s="72"/>
      <c r="R172" s="72"/>
      <c r="S172" s="72"/>
      <c r="T172" s="72"/>
      <c r="U172" s="72"/>
      <c r="V172" s="72"/>
      <c r="W172" s="72"/>
      <c r="X172" s="72"/>
      <c r="Y172" s="89"/>
      <c r="Z172" s="89"/>
    </row>
    <row r="173" spans="2:26" ht="14.4" hidden="1">
      <c r="B173" s="72"/>
      <c r="C173" s="78"/>
      <c r="D173" s="72"/>
      <c r="E173" s="72"/>
      <c r="F173" s="160"/>
      <c r="G173" s="72"/>
      <c r="H173" s="72"/>
      <c r="I173" s="72"/>
      <c r="J173" s="72"/>
      <c r="K173" s="72"/>
      <c r="L173" s="72"/>
      <c r="M173" s="72"/>
      <c r="N173" s="72"/>
      <c r="O173" s="72"/>
      <c r="P173" s="72"/>
      <c r="Q173" s="72"/>
      <c r="R173" s="72"/>
      <c r="S173" s="72"/>
      <c r="T173" s="72"/>
      <c r="U173" s="72"/>
      <c r="V173" s="72"/>
      <c r="W173" s="72"/>
      <c r="X173" s="72"/>
      <c r="Y173" s="89"/>
      <c r="Z173" s="89"/>
    </row>
    <row r="174" spans="2:26" ht="14.4" hidden="1">
      <c r="B174" s="72"/>
      <c r="C174" s="78"/>
      <c r="D174" s="72"/>
      <c r="E174" s="72"/>
      <c r="F174" s="160"/>
      <c r="G174" s="72"/>
      <c r="H174" s="72"/>
      <c r="I174" s="72"/>
      <c r="J174" s="72"/>
      <c r="K174" s="72"/>
      <c r="L174" s="72"/>
      <c r="M174" s="72"/>
      <c r="N174" s="72"/>
      <c r="O174" s="72"/>
      <c r="P174" s="72"/>
      <c r="Q174" s="72"/>
      <c r="R174" s="72"/>
      <c r="S174" s="72"/>
      <c r="T174" s="72"/>
      <c r="U174" s="72"/>
      <c r="V174" s="72"/>
      <c r="W174" s="72"/>
      <c r="X174" s="72"/>
      <c r="Y174" s="89"/>
      <c r="Z174" s="89"/>
    </row>
    <row r="175" spans="2:26" ht="14.4" hidden="1">
      <c r="B175" s="72"/>
      <c r="C175" s="78"/>
      <c r="D175" s="72"/>
      <c r="E175" s="72"/>
      <c r="F175" s="160"/>
      <c r="G175" s="72"/>
      <c r="H175" s="72"/>
      <c r="I175" s="72"/>
      <c r="J175" s="72"/>
      <c r="K175" s="72"/>
      <c r="L175" s="72"/>
      <c r="M175" s="72"/>
      <c r="N175" s="72"/>
      <c r="O175" s="72"/>
      <c r="P175" s="72"/>
      <c r="Q175" s="72"/>
      <c r="R175" s="72"/>
      <c r="S175" s="72"/>
      <c r="T175" s="72"/>
      <c r="U175" s="72"/>
      <c r="V175" s="72"/>
      <c r="W175" s="72"/>
      <c r="X175" s="72"/>
      <c r="Y175" s="89"/>
      <c r="Z175" s="89"/>
    </row>
    <row r="176" spans="2:26" ht="14.4" hidden="1">
      <c r="B176" s="72"/>
      <c r="C176" s="78"/>
      <c r="D176" s="72"/>
      <c r="E176" s="72"/>
      <c r="F176" s="160"/>
      <c r="G176" s="72"/>
      <c r="H176" s="72"/>
      <c r="I176" s="72"/>
      <c r="J176" s="72"/>
      <c r="K176" s="72"/>
      <c r="L176" s="72"/>
      <c r="M176" s="72"/>
      <c r="N176" s="72"/>
      <c r="O176" s="72"/>
      <c r="P176" s="72"/>
      <c r="Q176" s="72"/>
      <c r="R176" s="72"/>
      <c r="S176" s="72"/>
      <c r="T176" s="72"/>
      <c r="U176" s="72"/>
      <c r="V176" s="72"/>
      <c r="W176" s="72"/>
      <c r="X176" s="72"/>
      <c r="Y176" s="89"/>
      <c r="Z176" s="89"/>
    </row>
    <row r="177" spans="2:26" ht="14.4" hidden="1">
      <c r="B177" s="72"/>
      <c r="C177" s="78"/>
      <c r="D177" s="72"/>
      <c r="E177" s="72"/>
      <c r="F177" s="160"/>
      <c r="G177" s="72"/>
      <c r="H177" s="72"/>
      <c r="I177" s="72"/>
      <c r="J177" s="72"/>
      <c r="K177" s="72"/>
      <c r="L177" s="72"/>
      <c r="M177" s="72"/>
      <c r="N177" s="72"/>
      <c r="O177" s="72"/>
      <c r="P177" s="72"/>
      <c r="Q177" s="72"/>
      <c r="R177" s="72"/>
      <c r="S177" s="72"/>
      <c r="T177" s="72"/>
      <c r="U177" s="72"/>
      <c r="V177" s="72"/>
      <c r="W177" s="72"/>
      <c r="X177" s="72"/>
      <c r="Y177" s="89"/>
      <c r="Z177" s="89"/>
    </row>
    <row r="178" spans="2:26" ht="14.4" hidden="1">
      <c r="B178" s="72"/>
      <c r="C178" s="78"/>
      <c r="D178" s="72"/>
      <c r="E178" s="72"/>
      <c r="F178" s="160"/>
      <c r="G178" s="72"/>
      <c r="H178" s="72"/>
      <c r="I178" s="72"/>
      <c r="J178" s="72"/>
      <c r="K178" s="72"/>
      <c r="L178" s="72"/>
      <c r="M178" s="72"/>
      <c r="N178" s="72"/>
      <c r="O178" s="72"/>
      <c r="P178" s="72"/>
      <c r="Q178" s="72"/>
      <c r="R178" s="72"/>
      <c r="S178" s="72"/>
      <c r="T178" s="72"/>
      <c r="U178" s="72"/>
      <c r="V178" s="72"/>
      <c r="W178" s="72"/>
      <c r="X178" s="72"/>
      <c r="Y178" s="89"/>
      <c r="Z178" s="89"/>
    </row>
    <row r="179" spans="2:26" ht="14.4" hidden="1">
      <c r="B179" s="72"/>
      <c r="C179" s="78"/>
      <c r="D179" s="72"/>
      <c r="E179" s="72"/>
      <c r="F179" s="160"/>
      <c r="G179" s="72"/>
      <c r="H179" s="72"/>
      <c r="I179" s="72"/>
      <c r="J179" s="72"/>
      <c r="K179" s="72"/>
      <c r="L179" s="72"/>
      <c r="M179" s="72"/>
      <c r="N179" s="72"/>
      <c r="O179" s="72"/>
      <c r="P179" s="72"/>
      <c r="Q179" s="72"/>
      <c r="R179" s="72"/>
      <c r="S179" s="72"/>
      <c r="T179" s="72"/>
      <c r="U179" s="72"/>
      <c r="V179" s="72"/>
      <c r="W179" s="72"/>
      <c r="X179" s="72"/>
      <c r="Y179" s="89"/>
      <c r="Z179" s="89"/>
    </row>
    <row r="180" spans="2:26" ht="14.4" hidden="1">
      <c r="B180" s="72"/>
      <c r="C180" s="78"/>
      <c r="D180" s="72"/>
      <c r="E180" s="72"/>
      <c r="F180" s="160"/>
      <c r="G180" s="72"/>
      <c r="H180" s="72"/>
      <c r="I180" s="72"/>
      <c r="J180" s="72"/>
      <c r="K180" s="72"/>
      <c r="L180" s="72"/>
      <c r="M180" s="72"/>
      <c r="N180" s="72"/>
      <c r="O180" s="72"/>
      <c r="P180" s="72"/>
      <c r="Q180" s="72"/>
      <c r="R180" s="72"/>
      <c r="S180" s="72"/>
      <c r="T180" s="72"/>
      <c r="U180" s="72"/>
      <c r="V180" s="72"/>
      <c r="W180" s="72"/>
      <c r="X180" s="72"/>
      <c r="Y180" s="89"/>
      <c r="Z180" s="89"/>
    </row>
    <row r="181" spans="2:26" ht="14.4" hidden="1">
      <c r="B181" s="72"/>
      <c r="C181" s="78"/>
      <c r="D181" s="72"/>
      <c r="E181" s="72"/>
      <c r="F181" s="160"/>
      <c r="G181" s="72"/>
      <c r="H181" s="72"/>
      <c r="I181" s="72"/>
      <c r="J181" s="72"/>
      <c r="K181" s="72"/>
      <c r="L181" s="72"/>
      <c r="M181" s="72"/>
      <c r="N181" s="72"/>
      <c r="O181" s="72"/>
      <c r="P181" s="72"/>
      <c r="Q181" s="72"/>
      <c r="R181" s="72"/>
      <c r="S181" s="72"/>
      <c r="T181" s="72"/>
      <c r="U181" s="72"/>
      <c r="V181" s="72"/>
      <c r="W181" s="72"/>
      <c r="X181" s="72"/>
      <c r="Y181" s="89"/>
      <c r="Z181" s="89"/>
    </row>
    <row r="182" spans="2:26" ht="14.4" hidden="1">
      <c r="B182" s="72"/>
      <c r="C182" s="78"/>
      <c r="D182" s="72"/>
      <c r="E182" s="72"/>
      <c r="F182" s="160"/>
      <c r="G182" s="72"/>
      <c r="H182" s="72"/>
      <c r="I182" s="72"/>
      <c r="J182" s="72"/>
      <c r="K182" s="72"/>
      <c r="L182" s="72"/>
      <c r="M182" s="72"/>
      <c r="N182" s="72"/>
      <c r="O182" s="72"/>
      <c r="P182" s="72"/>
      <c r="Q182" s="72"/>
      <c r="R182" s="72"/>
      <c r="S182" s="72"/>
      <c r="T182" s="72"/>
      <c r="U182" s="72"/>
      <c r="V182" s="72"/>
      <c r="W182" s="72"/>
      <c r="X182" s="72"/>
      <c r="Y182" s="89"/>
      <c r="Z182" s="89"/>
    </row>
    <row r="183" spans="2:26" ht="14.4" hidden="1">
      <c r="B183" s="72"/>
      <c r="C183" s="78"/>
      <c r="D183" s="72"/>
      <c r="E183" s="72"/>
      <c r="F183" s="160"/>
      <c r="G183" s="72"/>
      <c r="H183" s="72"/>
      <c r="I183" s="72"/>
      <c r="J183" s="72"/>
      <c r="K183" s="72"/>
      <c r="L183" s="72"/>
      <c r="M183" s="72"/>
      <c r="N183" s="72"/>
      <c r="O183" s="72"/>
      <c r="P183" s="72"/>
      <c r="Q183" s="72"/>
      <c r="R183" s="72"/>
      <c r="S183" s="72"/>
      <c r="T183" s="72"/>
      <c r="U183" s="72"/>
      <c r="V183" s="72"/>
      <c r="W183" s="72"/>
      <c r="X183" s="72"/>
      <c r="Y183" s="89"/>
      <c r="Z183" s="89"/>
    </row>
    <row r="184" spans="2:26" ht="14.4" hidden="1">
      <c r="B184" s="72"/>
      <c r="C184" s="78"/>
      <c r="D184" s="72"/>
      <c r="E184" s="72"/>
      <c r="F184" s="160"/>
      <c r="G184" s="72"/>
      <c r="H184" s="72"/>
      <c r="I184" s="72"/>
      <c r="J184" s="72"/>
      <c r="K184" s="72"/>
      <c r="L184" s="72"/>
      <c r="M184" s="72"/>
      <c r="N184" s="72"/>
      <c r="O184" s="72"/>
      <c r="P184" s="72"/>
      <c r="Q184" s="72"/>
      <c r="R184" s="72"/>
      <c r="S184" s="72"/>
      <c r="T184" s="72"/>
      <c r="U184" s="72"/>
      <c r="V184" s="72"/>
      <c r="W184" s="72"/>
      <c r="X184" s="72"/>
      <c r="Y184" s="89"/>
      <c r="Z184" s="89"/>
    </row>
    <row r="185" spans="2:26" ht="14.4" hidden="1">
      <c r="B185" s="72"/>
      <c r="C185" s="78"/>
      <c r="D185" s="72"/>
      <c r="E185" s="72"/>
      <c r="F185" s="160"/>
      <c r="G185" s="72"/>
      <c r="H185" s="72"/>
      <c r="I185" s="72"/>
      <c r="J185" s="72"/>
      <c r="K185" s="72"/>
      <c r="L185" s="72"/>
      <c r="M185" s="72"/>
      <c r="N185" s="72"/>
      <c r="O185" s="72"/>
      <c r="P185" s="72"/>
      <c r="Q185" s="72"/>
      <c r="R185" s="72"/>
      <c r="S185" s="72"/>
      <c r="T185" s="72"/>
      <c r="U185" s="72"/>
      <c r="V185" s="72"/>
      <c r="W185" s="72"/>
      <c r="X185" s="72"/>
      <c r="Y185" s="89"/>
      <c r="Z185" s="89"/>
    </row>
    <row r="186" spans="2:26" ht="14.4" hidden="1">
      <c r="B186" s="72"/>
      <c r="C186" s="78"/>
      <c r="D186" s="72"/>
      <c r="E186" s="72"/>
      <c r="F186" s="160"/>
      <c r="G186" s="72"/>
      <c r="H186" s="72"/>
      <c r="I186" s="72"/>
      <c r="J186" s="72"/>
      <c r="K186" s="72"/>
      <c r="L186" s="72"/>
      <c r="M186" s="72"/>
      <c r="N186" s="72"/>
      <c r="O186" s="72"/>
      <c r="P186" s="72"/>
      <c r="Q186" s="72"/>
      <c r="R186" s="72"/>
      <c r="S186" s="72"/>
      <c r="T186" s="72"/>
      <c r="U186" s="72"/>
      <c r="V186" s="72"/>
      <c r="W186" s="72"/>
      <c r="X186" s="72"/>
      <c r="Y186" s="89"/>
      <c r="Z186" s="89"/>
    </row>
    <row r="187" spans="2:26" ht="14.4" hidden="1">
      <c r="B187" s="72"/>
      <c r="C187" s="78"/>
      <c r="D187" s="72"/>
      <c r="E187" s="72"/>
      <c r="F187" s="160"/>
      <c r="G187" s="72"/>
      <c r="H187" s="72"/>
      <c r="I187" s="72"/>
      <c r="J187" s="72"/>
      <c r="K187" s="72"/>
      <c r="L187" s="72"/>
      <c r="M187" s="72"/>
      <c r="N187" s="72"/>
      <c r="O187" s="72"/>
      <c r="P187" s="72"/>
      <c r="Q187" s="72"/>
      <c r="R187" s="72"/>
      <c r="S187" s="72"/>
      <c r="T187" s="72"/>
      <c r="U187" s="72"/>
      <c r="V187" s="72"/>
      <c r="W187" s="72"/>
      <c r="X187" s="72"/>
      <c r="Y187" s="89"/>
      <c r="Z187" s="89"/>
    </row>
    <row r="188" spans="2:26" ht="14.4" hidden="1">
      <c r="B188" s="72"/>
      <c r="C188" s="78"/>
      <c r="D188" s="72"/>
      <c r="E188" s="72"/>
      <c r="F188" s="160"/>
      <c r="G188" s="72"/>
      <c r="H188" s="72"/>
      <c r="I188" s="72"/>
      <c r="J188" s="72"/>
      <c r="K188" s="72"/>
      <c r="L188" s="72"/>
      <c r="M188" s="72"/>
      <c r="N188" s="72"/>
      <c r="O188" s="72"/>
      <c r="P188" s="72"/>
      <c r="Q188" s="72"/>
      <c r="R188" s="72"/>
      <c r="S188" s="72"/>
      <c r="T188" s="72"/>
      <c r="U188" s="72"/>
      <c r="V188" s="72"/>
      <c r="W188" s="72"/>
      <c r="X188" s="72"/>
      <c r="Y188" s="89"/>
      <c r="Z188" s="89"/>
    </row>
    <row r="189" spans="2:26" ht="14.4" hidden="1">
      <c r="B189" s="72"/>
      <c r="C189" s="78"/>
      <c r="D189" s="72"/>
      <c r="E189" s="72"/>
      <c r="F189" s="160"/>
      <c r="G189" s="72"/>
      <c r="H189" s="72"/>
      <c r="I189" s="72"/>
      <c r="J189" s="72"/>
      <c r="K189" s="72"/>
      <c r="L189" s="72"/>
      <c r="M189" s="72"/>
      <c r="N189" s="72"/>
      <c r="O189" s="72"/>
      <c r="P189" s="72"/>
      <c r="Q189" s="72"/>
      <c r="R189" s="72"/>
      <c r="S189" s="72"/>
      <c r="T189" s="72"/>
      <c r="U189" s="72"/>
      <c r="V189" s="72"/>
      <c r="W189" s="72"/>
      <c r="X189" s="72"/>
      <c r="Y189" s="89"/>
      <c r="Z189" s="89"/>
    </row>
    <row r="190" spans="2:26" ht="14.4" hidden="1">
      <c r="B190" s="72"/>
      <c r="C190" s="78"/>
      <c r="D190" s="72"/>
      <c r="E190" s="72"/>
      <c r="F190" s="160"/>
      <c r="G190" s="72"/>
      <c r="H190" s="72"/>
      <c r="I190" s="72"/>
      <c r="J190" s="72"/>
      <c r="K190" s="72"/>
      <c r="L190" s="72"/>
      <c r="M190" s="72"/>
      <c r="N190" s="72"/>
      <c r="O190" s="72"/>
      <c r="P190" s="72"/>
      <c r="Q190" s="72"/>
      <c r="R190" s="72"/>
      <c r="S190" s="72"/>
      <c r="T190" s="72"/>
      <c r="U190" s="72"/>
      <c r="V190" s="72"/>
      <c r="W190" s="72"/>
      <c r="X190" s="72"/>
      <c r="Y190" s="89"/>
      <c r="Z190" s="89"/>
    </row>
    <row r="191" spans="2:26" ht="14.4" hidden="1">
      <c r="B191" s="72"/>
      <c r="C191" s="78"/>
      <c r="D191" s="72"/>
      <c r="E191" s="72"/>
      <c r="F191" s="160"/>
      <c r="G191" s="72"/>
      <c r="H191" s="72"/>
      <c r="I191" s="72"/>
      <c r="J191" s="72"/>
      <c r="K191" s="72"/>
      <c r="L191" s="72"/>
      <c r="M191" s="72"/>
      <c r="N191" s="72"/>
      <c r="O191" s="72"/>
      <c r="P191" s="72"/>
      <c r="Q191" s="72"/>
      <c r="R191" s="72"/>
      <c r="S191" s="72"/>
      <c r="T191" s="72"/>
      <c r="U191" s="72"/>
      <c r="V191" s="72"/>
      <c r="W191" s="72"/>
      <c r="X191" s="72"/>
      <c r="Y191" s="89"/>
      <c r="Z191" s="89"/>
    </row>
    <row r="192" spans="2:26" ht="14.4" hidden="1">
      <c r="B192" s="72"/>
      <c r="C192" s="78"/>
      <c r="D192" s="72"/>
      <c r="E192" s="72"/>
      <c r="F192" s="160"/>
      <c r="G192" s="72"/>
      <c r="H192" s="72"/>
      <c r="I192" s="72"/>
      <c r="J192" s="72"/>
      <c r="K192" s="72"/>
      <c r="L192" s="72"/>
      <c r="M192" s="72"/>
      <c r="N192" s="72"/>
      <c r="O192" s="72"/>
      <c r="P192" s="72"/>
      <c r="Q192" s="72"/>
      <c r="R192" s="72"/>
      <c r="S192" s="72"/>
      <c r="T192" s="72"/>
      <c r="U192" s="72"/>
      <c r="V192" s="72"/>
      <c r="W192" s="72"/>
      <c r="X192" s="72"/>
      <c r="Y192" s="89"/>
      <c r="Z192" s="89"/>
    </row>
    <row r="193" spans="2:26" ht="14.4" hidden="1">
      <c r="B193" s="72"/>
      <c r="C193" s="78"/>
      <c r="D193" s="72"/>
      <c r="E193" s="72"/>
      <c r="F193" s="160"/>
      <c r="G193" s="72"/>
      <c r="H193" s="72"/>
      <c r="I193" s="72"/>
      <c r="J193" s="72"/>
      <c r="K193" s="72"/>
      <c r="L193" s="72"/>
      <c r="M193" s="72"/>
      <c r="N193" s="72"/>
      <c r="O193" s="72"/>
      <c r="P193" s="72"/>
      <c r="Q193" s="72"/>
      <c r="R193" s="72"/>
      <c r="S193" s="72"/>
      <c r="T193" s="72"/>
      <c r="U193" s="72"/>
      <c r="V193" s="72"/>
      <c r="W193" s="72"/>
      <c r="X193" s="72"/>
      <c r="Y193" s="89"/>
      <c r="Z193" s="89"/>
    </row>
    <row r="194" spans="2:26" ht="14.4" hidden="1">
      <c r="B194" s="72"/>
      <c r="C194" s="78"/>
      <c r="D194" s="72"/>
      <c r="E194" s="72"/>
      <c r="F194" s="160"/>
      <c r="G194" s="72"/>
      <c r="H194" s="72"/>
      <c r="I194" s="72"/>
      <c r="J194" s="72"/>
      <c r="K194" s="72"/>
      <c r="L194" s="72"/>
      <c r="M194" s="72"/>
      <c r="N194" s="72"/>
      <c r="O194" s="72"/>
      <c r="P194" s="72"/>
      <c r="Q194" s="72"/>
      <c r="R194" s="72"/>
      <c r="S194" s="72"/>
      <c r="T194" s="72"/>
      <c r="U194" s="72"/>
      <c r="V194" s="72"/>
      <c r="W194" s="72"/>
      <c r="X194" s="72"/>
      <c r="Y194" s="89"/>
      <c r="Z194" s="89"/>
    </row>
    <row r="195" spans="2:26" ht="14.4" hidden="1">
      <c r="B195" s="72"/>
      <c r="C195" s="78"/>
      <c r="D195" s="72"/>
      <c r="E195" s="72"/>
      <c r="F195" s="160"/>
      <c r="G195" s="72"/>
      <c r="H195" s="72"/>
      <c r="I195" s="72"/>
      <c r="J195" s="72"/>
      <c r="K195" s="72"/>
      <c r="L195" s="72"/>
      <c r="M195" s="72"/>
      <c r="N195" s="72"/>
      <c r="O195" s="72"/>
      <c r="P195" s="72"/>
      <c r="Q195" s="72"/>
      <c r="R195" s="72"/>
      <c r="S195" s="72"/>
      <c r="T195" s="72"/>
      <c r="U195" s="72"/>
      <c r="V195" s="72"/>
      <c r="W195" s="72"/>
      <c r="X195" s="72"/>
      <c r="Y195" s="89"/>
      <c r="Z195" s="89"/>
    </row>
    <row r="196" spans="2:26" ht="14.4" hidden="1">
      <c r="B196" s="72"/>
      <c r="C196" s="78"/>
      <c r="D196" s="72"/>
      <c r="E196" s="72"/>
      <c r="F196" s="160"/>
      <c r="G196" s="72"/>
      <c r="H196" s="72"/>
      <c r="I196" s="72"/>
      <c r="J196" s="72"/>
      <c r="K196" s="72"/>
      <c r="L196" s="72"/>
      <c r="M196" s="72"/>
      <c r="N196" s="72"/>
      <c r="O196" s="72"/>
      <c r="P196" s="72"/>
      <c r="Q196" s="72"/>
      <c r="R196" s="72"/>
      <c r="S196" s="72"/>
      <c r="T196" s="72"/>
      <c r="U196" s="72"/>
      <c r="V196" s="72"/>
      <c r="W196" s="72"/>
      <c r="X196" s="72"/>
      <c r="Y196" s="89"/>
      <c r="Z196" s="89"/>
    </row>
    <row r="197" spans="2:26" ht="14.4" hidden="1">
      <c r="B197" s="72"/>
      <c r="C197" s="78"/>
      <c r="D197" s="72"/>
      <c r="E197" s="72"/>
      <c r="F197" s="160"/>
      <c r="G197" s="72"/>
      <c r="H197" s="72"/>
      <c r="I197" s="72"/>
      <c r="J197" s="72"/>
      <c r="K197" s="72"/>
      <c r="L197" s="72"/>
      <c r="M197" s="72"/>
      <c r="N197" s="72"/>
      <c r="O197" s="72"/>
      <c r="P197" s="72"/>
      <c r="Q197" s="72"/>
      <c r="R197" s="72"/>
      <c r="S197" s="72"/>
      <c r="T197" s="72"/>
      <c r="U197" s="72"/>
      <c r="V197" s="72"/>
      <c r="W197" s="72"/>
      <c r="X197" s="72"/>
      <c r="Y197" s="89"/>
      <c r="Z197" s="89"/>
    </row>
    <row r="198" spans="2:26" ht="14.4" hidden="1">
      <c r="B198" s="72"/>
      <c r="C198" s="78"/>
      <c r="D198" s="72"/>
      <c r="E198" s="72"/>
      <c r="F198" s="160"/>
      <c r="G198" s="72"/>
      <c r="H198" s="72"/>
      <c r="I198" s="72"/>
      <c r="J198" s="72"/>
      <c r="K198" s="72"/>
      <c r="L198" s="72"/>
      <c r="M198" s="72"/>
      <c r="N198" s="72"/>
      <c r="O198" s="72"/>
      <c r="P198" s="72"/>
      <c r="Q198" s="72"/>
      <c r="R198" s="72"/>
      <c r="S198" s="72"/>
      <c r="T198" s="72"/>
      <c r="U198" s="72"/>
      <c r="V198" s="72"/>
      <c r="W198" s="72"/>
      <c r="X198" s="72"/>
      <c r="Y198" s="89"/>
      <c r="Z198" s="89"/>
    </row>
    <row r="199" spans="2:26" ht="14.4" hidden="1">
      <c r="B199" s="72"/>
      <c r="C199" s="78"/>
      <c r="D199" s="72"/>
      <c r="E199" s="72"/>
      <c r="F199" s="160"/>
      <c r="G199" s="72"/>
      <c r="H199" s="72"/>
      <c r="I199" s="72"/>
      <c r="J199" s="72"/>
      <c r="K199" s="72"/>
      <c r="L199" s="72"/>
      <c r="M199" s="72"/>
      <c r="N199" s="72"/>
      <c r="O199" s="72"/>
      <c r="P199" s="72"/>
      <c r="Q199" s="72"/>
      <c r="R199" s="72"/>
      <c r="S199" s="72"/>
      <c r="T199" s="72"/>
      <c r="U199" s="72"/>
      <c r="V199" s="72"/>
      <c r="W199" s="72"/>
      <c r="X199" s="72"/>
      <c r="Y199" s="89"/>
      <c r="Z199" s="89"/>
    </row>
    <row r="200" spans="2:26" ht="14.4" hidden="1">
      <c r="B200" s="72"/>
      <c r="C200" s="78"/>
      <c r="D200" s="72"/>
      <c r="E200" s="72"/>
      <c r="F200" s="160"/>
      <c r="G200" s="72"/>
      <c r="H200" s="72"/>
      <c r="I200" s="72"/>
      <c r="J200" s="72"/>
      <c r="K200" s="72"/>
      <c r="L200" s="72"/>
      <c r="M200" s="72"/>
      <c r="N200" s="72"/>
      <c r="O200" s="72"/>
      <c r="P200" s="72"/>
      <c r="Q200" s="72"/>
      <c r="R200" s="72"/>
      <c r="S200" s="72"/>
      <c r="T200" s="72"/>
      <c r="U200" s="72"/>
      <c r="V200" s="72"/>
      <c r="W200" s="72"/>
      <c r="X200" s="72"/>
      <c r="Y200" s="89"/>
      <c r="Z200" s="89"/>
    </row>
    <row r="201" spans="2:26" ht="14.4" hidden="1">
      <c r="B201" s="72"/>
      <c r="C201" s="78"/>
      <c r="D201" s="72"/>
      <c r="E201" s="72"/>
      <c r="F201" s="160"/>
      <c r="G201" s="72"/>
      <c r="H201" s="72"/>
      <c r="I201" s="72"/>
      <c r="J201" s="72"/>
      <c r="K201" s="72"/>
      <c r="L201" s="72"/>
      <c r="M201" s="72"/>
      <c r="N201" s="72"/>
      <c r="O201" s="72"/>
      <c r="P201" s="72"/>
      <c r="Q201" s="72"/>
      <c r="R201" s="72"/>
      <c r="S201" s="72"/>
      <c r="T201" s="72"/>
      <c r="U201" s="72"/>
      <c r="V201" s="72"/>
      <c r="W201" s="72"/>
      <c r="X201" s="72"/>
      <c r="Y201" s="89"/>
      <c r="Z201" s="89"/>
    </row>
    <row r="202" spans="2:26" ht="14.4" hidden="1">
      <c r="B202" s="72"/>
      <c r="C202" s="78"/>
      <c r="D202" s="72"/>
      <c r="E202" s="72"/>
      <c r="F202" s="160"/>
      <c r="G202" s="72"/>
      <c r="H202" s="72"/>
      <c r="I202" s="72"/>
      <c r="J202" s="72"/>
      <c r="K202" s="72"/>
      <c r="L202" s="72"/>
      <c r="M202" s="72"/>
      <c r="N202" s="72"/>
      <c r="O202" s="72"/>
      <c r="P202" s="72"/>
      <c r="Q202" s="72"/>
      <c r="R202" s="72"/>
      <c r="S202" s="72"/>
      <c r="T202" s="72"/>
      <c r="U202" s="72"/>
      <c r="V202" s="72"/>
      <c r="W202" s="72"/>
      <c r="X202" s="72"/>
      <c r="Y202" s="89"/>
      <c r="Z202" s="89"/>
    </row>
    <row r="203" spans="2:26" ht="14.4" hidden="1">
      <c r="B203" s="72"/>
      <c r="C203" s="78"/>
      <c r="D203" s="72"/>
      <c r="E203" s="72"/>
      <c r="F203" s="160"/>
      <c r="G203" s="72"/>
      <c r="H203" s="72"/>
      <c r="I203" s="72"/>
      <c r="J203" s="72"/>
      <c r="K203" s="72"/>
      <c r="L203" s="72"/>
      <c r="M203" s="72"/>
      <c r="N203" s="72"/>
      <c r="O203" s="72"/>
      <c r="P203" s="72"/>
      <c r="Q203" s="72"/>
      <c r="R203" s="72"/>
      <c r="S203" s="72"/>
      <c r="T203" s="72"/>
      <c r="U203" s="72"/>
      <c r="V203" s="72"/>
      <c r="W203" s="72"/>
      <c r="X203" s="72"/>
      <c r="Y203" s="89"/>
      <c r="Z203" s="89"/>
    </row>
    <row r="204" spans="2:26" ht="14.4" hidden="1">
      <c r="B204" s="72"/>
      <c r="C204" s="78"/>
      <c r="D204" s="72"/>
      <c r="E204" s="72"/>
      <c r="F204" s="160"/>
      <c r="G204" s="72"/>
      <c r="H204" s="72"/>
      <c r="I204" s="72"/>
      <c r="J204" s="72"/>
      <c r="K204" s="72"/>
      <c r="L204" s="72"/>
      <c r="M204" s="72"/>
      <c r="N204" s="72"/>
      <c r="O204" s="72"/>
      <c r="P204" s="72"/>
      <c r="Q204" s="72"/>
      <c r="R204" s="72"/>
      <c r="S204" s="72"/>
      <c r="T204" s="72"/>
      <c r="U204" s="72"/>
      <c r="V204" s="72"/>
      <c r="W204" s="72"/>
      <c r="X204" s="72"/>
      <c r="Y204" s="89"/>
      <c r="Z204" s="89"/>
    </row>
    <row r="205" spans="2:26" ht="14.4" hidden="1">
      <c r="B205" s="72"/>
      <c r="C205" s="78"/>
      <c r="D205" s="72"/>
      <c r="E205" s="72"/>
      <c r="F205" s="160"/>
      <c r="G205" s="72"/>
      <c r="H205" s="72"/>
      <c r="I205" s="72"/>
      <c r="J205" s="72"/>
      <c r="K205" s="72"/>
      <c r="L205" s="72"/>
      <c r="M205" s="72"/>
      <c r="N205" s="72"/>
      <c r="O205" s="72"/>
      <c r="P205" s="72"/>
      <c r="Q205" s="72"/>
      <c r="R205" s="72"/>
      <c r="S205" s="72"/>
      <c r="T205" s="72"/>
      <c r="U205" s="72"/>
      <c r="V205" s="72"/>
      <c r="W205" s="72"/>
      <c r="X205" s="72"/>
      <c r="Y205" s="89"/>
      <c r="Z205" s="89"/>
    </row>
    <row r="206" spans="2:26" ht="14.4" hidden="1">
      <c r="B206" s="72"/>
      <c r="C206" s="78"/>
      <c r="D206" s="72"/>
      <c r="E206" s="72"/>
      <c r="F206" s="160"/>
      <c r="G206" s="72"/>
      <c r="H206" s="72"/>
      <c r="I206" s="72"/>
      <c r="J206" s="72"/>
      <c r="K206" s="72"/>
      <c r="L206" s="72"/>
      <c r="M206" s="72"/>
      <c r="N206" s="72"/>
      <c r="O206" s="72"/>
      <c r="P206" s="72"/>
      <c r="Q206" s="72"/>
      <c r="R206" s="72"/>
      <c r="S206" s="72"/>
      <c r="T206" s="72"/>
      <c r="U206" s="72"/>
      <c r="V206" s="72"/>
      <c r="W206" s="72"/>
      <c r="X206" s="72"/>
      <c r="Y206" s="89"/>
      <c r="Z206" s="89"/>
    </row>
    <row r="207" spans="2:26" ht="14.4" hidden="1">
      <c r="B207" s="72"/>
      <c r="C207" s="78"/>
      <c r="D207" s="72"/>
      <c r="E207" s="72"/>
      <c r="F207" s="160"/>
      <c r="G207" s="72"/>
      <c r="H207" s="72"/>
      <c r="I207" s="72"/>
      <c r="J207" s="72"/>
      <c r="K207" s="72"/>
      <c r="L207" s="72"/>
      <c r="M207" s="72"/>
      <c r="N207" s="72"/>
      <c r="O207" s="72"/>
      <c r="P207" s="72"/>
      <c r="Q207" s="72"/>
      <c r="R207" s="72"/>
      <c r="S207" s="72"/>
      <c r="T207" s="72"/>
      <c r="U207" s="72"/>
      <c r="V207" s="72"/>
      <c r="W207" s="72"/>
      <c r="X207" s="72"/>
      <c r="Y207" s="89"/>
      <c r="Z207" s="89"/>
    </row>
    <row r="208" spans="2:26" ht="14.4" hidden="1">
      <c r="B208" s="72"/>
      <c r="C208" s="78"/>
      <c r="D208" s="72"/>
      <c r="E208" s="72"/>
      <c r="F208" s="160"/>
      <c r="G208" s="72"/>
      <c r="H208" s="72"/>
      <c r="I208" s="72"/>
      <c r="J208" s="72"/>
      <c r="K208" s="72"/>
      <c r="L208" s="72"/>
      <c r="M208" s="72"/>
      <c r="N208" s="72"/>
      <c r="O208" s="72"/>
      <c r="P208" s="72"/>
      <c r="Q208" s="72"/>
      <c r="R208" s="72"/>
      <c r="S208" s="72"/>
      <c r="T208" s="72"/>
      <c r="U208" s="72"/>
      <c r="V208" s="72"/>
      <c r="W208" s="72"/>
      <c r="X208" s="72"/>
      <c r="Y208" s="89"/>
      <c r="Z208" s="89"/>
    </row>
    <row r="209" spans="2:26" ht="14.4" hidden="1">
      <c r="B209" s="72"/>
      <c r="C209" s="78"/>
      <c r="D209" s="72"/>
      <c r="E209" s="72"/>
      <c r="F209" s="160"/>
      <c r="G209" s="72"/>
      <c r="H209" s="72"/>
      <c r="I209" s="72"/>
      <c r="J209" s="72"/>
      <c r="K209" s="72"/>
      <c r="L209" s="72"/>
      <c r="M209" s="72"/>
      <c r="N209" s="72"/>
      <c r="O209" s="72"/>
      <c r="P209" s="72"/>
      <c r="Q209" s="72"/>
      <c r="R209" s="72"/>
      <c r="S209" s="72"/>
      <c r="T209" s="72"/>
      <c r="U209" s="72"/>
      <c r="V209" s="72"/>
      <c r="W209" s="72"/>
      <c r="X209" s="72"/>
      <c r="Y209" s="89"/>
      <c r="Z209" s="89"/>
    </row>
    <row r="210" spans="2:26" ht="14.4" hidden="1">
      <c r="B210" s="72"/>
      <c r="C210" s="78"/>
      <c r="D210" s="72"/>
      <c r="E210" s="72"/>
      <c r="F210" s="160"/>
      <c r="G210" s="72"/>
      <c r="H210" s="72"/>
      <c r="I210" s="72"/>
      <c r="J210" s="72"/>
      <c r="K210" s="72"/>
      <c r="L210" s="72"/>
      <c r="M210" s="72"/>
      <c r="N210" s="72"/>
      <c r="O210" s="72"/>
      <c r="P210" s="72"/>
      <c r="Q210" s="72"/>
      <c r="R210" s="72"/>
      <c r="S210" s="72"/>
      <c r="T210" s="72"/>
      <c r="U210" s="72"/>
      <c r="V210" s="72"/>
      <c r="W210" s="72"/>
      <c r="X210" s="72"/>
      <c r="Y210" s="89"/>
      <c r="Z210" s="89"/>
    </row>
    <row r="211" spans="2:26" ht="14.4" hidden="1">
      <c r="B211" s="72"/>
      <c r="C211" s="78"/>
      <c r="D211" s="72"/>
      <c r="E211" s="72"/>
      <c r="F211" s="160"/>
      <c r="G211" s="72"/>
      <c r="H211" s="72"/>
      <c r="I211" s="72"/>
      <c r="J211" s="72"/>
      <c r="K211" s="72"/>
      <c r="L211" s="72"/>
      <c r="M211" s="72"/>
      <c r="N211" s="72"/>
      <c r="O211" s="72"/>
      <c r="P211" s="72"/>
      <c r="Q211" s="72"/>
      <c r="R211" s="72"/>
      <c r="S211" s="72"/>
      <c r="T211" s="72"/>
      <c r="U211" s="72"/>
      <c r="V211" s="72"/>
      <c r="W211" s="72"/>
      <c r="X211" s="72"/>
      <c r="Y211" s="89"/>
      <c r="Z211" s="89"/>
    </row>
    <row r="212" spans="2:26" ht="14.4" hidden="1">
      <c r="B212" s="72"/>
      <c r="C212" s="78"/>
      <c r="D212" s="72"/>
      <c r="E212" s="72"/>
      <c r="F212" s="160"/>
      <c r="G212" s="72"/>
      <c r="H212" s="72"/>
      <c r="I212" s="72"/>
      <c r="J212" s="72"/>
      <c r="K212" s="72"/>
      <c r="L212" s="72"/>
      <c r="M212" s="72"/>
      <c r="N212" s="72"/>
      <c r="O212" s="72"/>
      <c r="P212" s="72"/>
      <c r="Q212" s="72"/>
      <c r="R212" s="72"/>
      <c r="S212" s="72"/>
      <c r="T212" s="72"/>
      <c r="U212" s="72"/>
      <c r="V212" s="72"/>
      <c r="W212" s="72"/>
      <c r="X212" s="72"/>
      <c r="Y212" s="89"/>
      <c r="Z212" s="89"/>
    </row>
    <row r="213" spans="2:26" ht="14.4" hidden="1">
      <c r="B213" s="72"/>
      <c r="C213" s="78"/>
      <c r="D213" s="72"/>
      <c r="E213" s="72"/>
      <c r="F213" s="160"/>
      <c r="G213" s="72"/>
      <c r="H213" s="72"/>
      <c r="I213" s="72"/>
      <c r="J213" s="72"/>
      <c r="K213" s="72"/>
      <c r="L213" s="72"/>
      <c r="M213" s="72"/>
      <c r="N213" s="72"/>
      <c r="O213" s="72"/>
      <c r="P213" s="72"/>
      <c r="Q213" s="72"/>
      <c r="R213" s="72"/>
      <c r="S213" s="72"/>
      <c r="T213" s="72"/>
      <c r="U213" s="72"/>
      <c r="V213" s="72"/>
      <c r="W213" s="72"/>
      <c r="X213" s="72"/>
      <c r="Y213" s="89"/>
      <c r="Z213" s="89"/>
    </row>
    <row r="214" spans="2:26" ht="14.4" hidden="1">
      <c r="B214" s="72"/>
      <c r="C214" s="78"/>
      <c r="D214" s="72"/>
      <c r="E214" s="72"/>
      <c r="F214" s="160"/>
      <c r="G214" s="72"/>
      <c r="H214" s="72"/>
      <c r="I214" s="72"/>
      <c r="J214" s="72"/>
      <c r="K214" s="72"/>
      <c r="L214" s="72"/>
      <c r="M214" s="72"/>
      <c r="N214" s="72"/>
      <c r="O214" s="72"/>
      <c r="P214" s="72"/>
      <c r="Q214" s="72"/>
      <c r="R214" s="72"/>
      <c r="S214" s="72"/>
      <c r="T214" s="72"/>
      <c r="U214" s="72"/>
      <c r="V214" s="72"/>
      <c r="W214" s="72"/>
      <c r="X214" s="72"/>
      <c r="Y214" s="89"/>
      <c r="Z214" s="89"/>
    </row>
    <row r="215" spans="2:26" ht="14.4" hidden="1">
      <c r="B215" s="72"/>
      <c r="C215" s="78"/>
      <c r="D215" s="72"/>
      <c r="E215" s="72"/>
      <c r="F215" s="160"/>
      <c r="G215" s="72"/>
      <c r="H215" s="72"/>
      <c r="I215" s="72"/>
      <c r="J215" s="72"/>
      <c r="K215" s="72"/>
      <c r="L215" s="72"/>
      <c r="M215" s="72"/>
      <c r="N215" s="72"/>
      <c r="O215" s="72"/>
      <c r="P215" s="72"/>
      <c r="Q215" s="72"/>
      <c r="R215" s="72"/>
      <c r="S215" s="72"/>
      <c r="T215" s="72"/>
      <c r="U215" s="72"/>
      <c r="V215" s="72"/>
      <c r="W215" s="72"/>
      <c r="X215" s="72"/>
      <c r="Y215" s="89"/>
      <c r="Z215" s="89"/>
    </row>
    <row r="216" spans="2:26" ht="14.4" hidden="1">
      <c r="B216" s="72"/>
      <c r="C216" s="78"/>
      <c r="D216" s="72"/>
      <c r="E216" s="72"/>
      <c r="F216" s="160"/>
      <c r="G216" s="72"/>
      <c r="H216" s="72"/>
      <c r="I216" s="72"/>
      <c r="J216" s="72"/>
      <c r="K216" s="72"/>
      <c r="L216" s="72"/>
      <c r="M216" s="72"/>
      <c r="N216" s="72"/>
      <c r="O216" s="72"/>
      <c r="P216" s="72"/>
      <c r="Q216" s="72"/>
      <c r="R216" s="72"/>
      <c r="S216" s="72"/>
      <c r="T216" s="72"/>
      <c r="U216" s="72"/>
      <c r="V216" s="72"/>
      <c r="W216" s="72"/>
      <c r="X216" s="72"/>
      <c r="Y216" s="89"/>
      <c r="Z216" s="89"/>
    </row>
    <row r="217" spans="2:26" ht="14.4" hidden="1">
      <c r="B217" s="72"/>
      <c r="C217" s="78"/>
      <c r="D217" s="72"/>
      <c r="E217" s="72"/>
      <c r="F217" s="160"/>
      <c r="G217" s="72"/>
      <c r="H217" s="72"/>
      <c r="I217" s="72"/>
      <c r="J217" s="72"/>
      <c r="K217" s="72"/>
      <c r="L217" s="72"/>
      <c r="M217" s="72"/>
      <c r="N217" s="72"/>
      <c r="O217" s="72"/>
      <c r="P217" s="72"/>
      <c r="Q217" s="72"/>
      <c r="R217" s="72"/>
      <c r="S217" s="72"/>
      <c r="T217" s="72"/>
      <c r="U217" s="72"/>
      <c r="V217" s="72"/>
      <c r="W217" s="72"/>
      <c r="X217" s="72"/>
      <c r="Y217" s="89"/>
      <c r="Z217" s="89"/>
    </row>
    <row r="218" spans="2:26" ht="14.4" hidden="1">
      <c r="B218" s="72"/>
      <c r="C218" s="78"/>
      <c r="D218" s="72"/>
      <c r="E218" s="72"/>
      <c r="F218" s="160"/>
      <c r="G218" s="72"/>
      <c r="H218" s="72"/>
      <c r="I218" s="72"/>
      <c r="J218" s="72"/>
      <c r="K218" s="72"/>
      <c r="L218" s="72"/>
      <c r="M218" s="72"/>
      <c r="N218" s="72"/>
      <c r="O218" s="72"/>
      <c r="P218" s="72"/>
      <c r="Q218" s="72"/>
      <c r="R218" s="72"/>
      <c r="S218" s="72"/>
      <c r="T218" s="72"/>
      <c r="U218" s="72"/>
      <c r="V218" s="72"/>
      <c r="W218" s="72"/>
      <c r="X218" s="72"/>
      <c r="Y218" s="89"/>
      <c r="Z218" s="89"/>
    </row>
    <row r="219" spans="2:26" ht="14.4" hidden="1">
      <c r="B219" s="72"/>
      <c r="C219" s="78"/>
      <c r="D219" s="72"/>
      <c r="E219" s="72"/>
      <c r="F219" s="160"/>
      <c r="G219" s="72"/>
      <c r="H219" s="72"/>
      <c r="I219" s="72"/>
      <c r="J219" s="72"/>
      <c r="K219" s="72"/>
      <c r="L219" s="72"/>
      <c r="M219" s="72"/>
      <c r="N219" s="72"/>
      <c r="O219" s="72"/>
      <c r="P219" s="72"/>
      <c r="Q219" s="72"/>
      <c r="R219" s="72"/>
      <c r="S219" s="72"/>
      <c r="T219" s="72"/>
      <c r="U219" s="72"/>
      <c r="V219" s="72"/>
      <c r="W219" s="72"/>
      <c r="X219" s="72"/>
      <c r="Y219" s="89"/>
      <c r="Z219" s="89"/>
    </row>
    <row r="220" spans="2:26" ht="14.4" hidden="1">
      <c r="B220" s="72"/>
      <c r="C220" s="78"/>
      <c r="D220" s="72"/>
      <c r="E220" s="72"/>
      <c r="F220" s="160"/>
      <c r="G220" s="72"/>
      <c r="H220" s="72"/>
      <c r="I220" s="72"/>
      <c r="J220" s="72"/>
      <c r="K220" s="72"/>
      <c r="L220" s="72"/>
      <c r="M220" s="72"/>
      <c r="N220" s="72"/>
      <c r="O220" s="72"/>
      <c r="P220" s="72"/>
      <c r="Q220" s="72"/>
      <c r="R220" s="72"/>
      <c r="S220" s="72"/>
      <c r="T220" s="72"/>
      <c r="U220" s="72"/>
      <c r="V220" s="72"/>
      <c r="W220" s="72"/>
      <c r="X220" s="72"/>
      <c r="Y220" s="89"/>
      <c r="Z220" s="89"/>
    </row>
    <row r="221" spans="2:26" ht="14.4" hidden="1">
      <c r="B221" s="72"/>
      <c r="C221" s="78"/>
      <c r="D221" s="72"/>
      <c r="E221" s="72"/>
      <c r="F221" s="160"/>
      <c r="G221" s="72"/>
      <c r="H221" s="72"/>
      <c r="I221" s="72"/>
      <c r="J221" s="72"/>
      <c r="K221" s="72"/>
      <c r="L221" s="72"/>
      <c r="M221" s="72"/>
      <c r="N221" s="72"/>
      <c r="O221" s="72"/>
      <c r="P221" s="72"/>
      <c r="Q221" s="72"/>
      <c r="R221" s="72"/>
      <c r="S221" s="72"/>
      <c r="T221" s="72"/>
      <c r="U221" s="72"/>
      <c r="V221" s="72"/>
      <c r="W221" s="72"/>
      <c r="X221" s="72"/>
      <c r="Y221" s="89"/>
      <c r="Z221" s="89"/>
    </row>
    <row r="222" spans="2:26" ht="14.4" hidden="1">
      <c r="B222" s="72"/>
      <c r="C222" s="78"/>
      <c r="D222" s="72"/>
      <c r="E222" s="72"/>
      <c r="F222" s="160"/>
      <c r="G222" s="72"/>
      <c r="H222" s="72"/>
      <c r="I222" s="72"/>
      <c r="J222" s="72"/>
      <c r="K222" s="72"/>
      <c r="L222" s="72"/>
      <c r="M222" s="72"/>
      <c r="N222" s="72"/>
      <c r="O222" s="72"/>
      <c r="P222" s="72"/>
      <c r="Q222" s="72"/>
      <c r="R222" s="72"/>
      <c r="S222" s="72"/>
      <c r="T222" s="72"/>
      <c r="U222" s="72"/>
      <c r="V222" s="72"/>
      <c r="W222" s="72"/>
      <c r="X222" s="72"/>
      <c r="Y222" s="89"/>
      <c r="Z222" s="89"/>
    </row>
    <row r="223" spans="2:26" ht="14.4" hidden="1">
      <c r="B223" s="72"/>
      <c r="C223" s="78"/>
      <c r="D223" s="72"/>
      <c r="E223" s="72"/>
      <c r="F223" s="160"/>
      <c r="G223" s="72"/>
      <c r="H223" s="72"/>
      <c r="I223" s="72"/>
      <c r="J223" s="72"/>
      <c r="K223" s="72"/>
      <c r="L223" s="72"/>
      <c r="M223" s="72"/>
      <c r="N223" s="72"/>
      <c r="O223" s="72"/>
      <c r="P223" s="72"/>
      <c r="Q223" s="72"/>
      <c r="R223" s="72"/>
      <c r="S223" s="72"/>
      <c r="T223" s="72"/>
      <c r="U223" s="72"/>
      <c r="V223" s="72"/>
      <c r="W223" s="72"/>
      <c r="X223" s="72"/>
      <c r="Y223" s="89"/>
      <c r="Z223" s="89"/>
    </row>
    <row r="224" spans="2:26" ht="14.4" hidden="1">
      <c r="B224" s="72"/>
      <c r="C224" s="78"/>
      <c r="D224" s="72"/>
      <c r="E224" s="72"/>
      <c r="F224" s="160"/>
      <c r="G224" s="72"/>
      <c r="H224" s="72"/>
      <c r="I224" s="72"/>
      <c r="J224" s="72"/>
      <c r="K224" s="72"/>
      <c r="L224" s="72"/>
      <c r="M224" s="72"/>
      <c r="N224" s="72"/>
      <c r="O224" s="72"/>
      <c r="P224" s="72"/>
      <c r="Q224" s="72"/>
      <c r="R224" s="72"/>
      <c r="S224" s="72"/>
      <c r="T224" s="72"/>
      <c r="U224" s="72"/>
      <c r="V224" s="72"/>
      <c r="W224" s="72"/>
      <c r="X224" s="72"/>
      <c r="Y224" s="89"/>
      <c r="Z224" s="89"/>
    </row>
    <row r="225" spans="2:26" ht="14.4" hidden="1">
      <c r="B225" s="72"/>
      <c r="C225" s="78"/>
      <c r="D225" s="72"/>
      <c r="E225" s="72"/>
      <c r="F225" s="160"/>
      <c r="G225" s="72"/>
      <c r="H225" s="72"/>
      <c r="I225" s="72"/>
      <c r="J225" s="72"/>
      <c r="K225" s="72"/>
      <c r="L225" s="72"/>
      <c r="M225" s="72"/>
      <c r="N225" s="72"/>
      <c r="O225" s="72"/>
      <c r="P225" s="72"/>
      <c r="Q225" s="72"/>
      <c r="R225" s="72"/>
      <c r="S225" s="72"/>
      <c r="T225" s="72"/>
      <c r="U225" s="72"/>
      <c r="V225" s="72"/>
      <c r="W225" s="72"/>
      <c r="X225" s="72"/>
      <c r="Y225" s="89"/>
      <c r="Z225" s="89"/>
    </row>
    <row r="226" spans="2:26" ht="14.4" hidden="1">
      <c r="B226" s="72"/>
      <c r="C226" s="78"/>
      <c r="D226" s="72"/>
      <c r="E226" s="72"/>
      <c r="F226" s="160"/>
      <c r="G226" s="72"/>
      <c r="H226" s="72"/>
      <c r="I226" s="72"/>
      <c r="J226" s="72"/>
      <c r="K226" s="72"/>
      <c r="L226" s="72"/>
      <c r="M226" s="72"/>
      <c r="N226" s="72"/>
      <c r="O226" s="72"/>
      <c r="P226" s="72"/>
      <c r="Q226" s="72"/>
      <c r="R226" s="72"/>
      <c r="S226" s="72"/>
      <c r="T226" s="72"/>
      <c r="U226" s="72"/>
      <c r="V226" s="72"/>
      <c r="W226" s="72"/>
      <c r="X226" s="72"/>
      <c r="Y226" s="89"/>
      <c r="Z226" s="89"/>
    </row>
    <row r="227" spans="2:26" ht="14.4" hidden="1">
      <c r="B227" s="72"/>
      <c r="C227" s="78"/>
      <c r="D227" s="72"/>
      <c r="E227" s="72"/>
      <c r="F227" s="160"/>
      <c r="G227" s="72"/>
      <c r="H227" s="72"/>
      <c r="I227" s="72"/>
      <c r="J227" s="72"/>
      <c r="K227" s="72"/>
      <c r="L227" s="72"/>
      <c r="M227" s="72"/>
      <c r="N227" s="72"/>
      <c r="O227" s="72"/>
      <c r="P227" s="72"/>
      <c r="Q227" s="72"/>
      <c r="R227" s="72"/>
      <c r="S227" s="72"/>
      <c r="T227" s="72"/>
      <c r="U227" s="72"/>
      <c r="V227" s="72"/>
      <c r="W227" s="72"/>
      <c r="X227" s="72"/>
      <c r="Y227" s="89"/>
      <c r="Z227" s="89"/>
    </row>
    <row r="228" spans="2:26" ht="14.4" hidden="1">
      <c r="B228" s="72"/>
      <c r="C228" s="78"/>
      <c r="D228" s="72"/>
      <c r="E228" s="72"/>
      <c r="F228" s="160"/>
      <c r="G228" s="72"/>
      <c r="H228" s="72"/>
      <c r="I228" s="72"/>
      <c r="J228" s="72"/>
      <c r="K228" s="72"/>
      <c r="L228" s="72"/>
      <c r="M228" s="72"/>
      <c r="N228" s="72"/>
      <c r="O228" s="72"/>
      <c r="P228" s="72"/>
      <c r="Q228" s="72"/>
      <c r="R228" s="72"/>
      <c r="S228" s="72"/>
      <c r="T228" s="72"/>
      <c r="U228" s="72"/>
      <c r="V228" s="72"/>
      <c r="W228" s="72"/>
      <c r="X228" s="72"/>
      <c r="Y228" s="89"/>
      <c r="Z228" s="89"/>
    </row>
    <row r="229" spans="2:26" ht="14.4" hidden="1">
      <c r="B229" s="72"/>
      <c r="C229" s="78"/>
      <c r="D229" s="72"/>
      <c r="E229" s="72"/>
      <c r="F229" s="160"/>
      <c r="G229" s="72"/>
      <c r="H229" s="72"/>
      <c r="I229" s="72"/>
      <c r="J229" s="72"/>
      <c r="K229" s="72"/>
      <c r="L229" s="72"/>
      <c r="M229" s="72"/>
      <c r="N229" s="72"/>
      <c r="O229" s="72"/>
      <c r="P229" s="72"/>
      <c r="Q229" s="72"/>
      <c r="R229" s="72"/>
      <c r="S229" s="72"/>
      <c r="T229" s="72"/>
      <c r="U229" s="72"/>
      <c r="V229" s="72"/>
      <c r="W229" s="72"/>
      <c r="X229" s="72"/>
      <c r="Y229" s="89"/>
      <c r="Z229" s="89"/>
    </row>
    <row r="230" spans="2:26" ht="14.4" hidden="1">
      <c r="B230" s="72"/>
      <c r="C230" s="78"/>
      <c r="D230" s="72"/>
      <c r="E230" s="72"/>
      <c r="F230" s="160"/>
      <c r="G230" s="72"/>
      <c r="H230" s="72"/>
      <c r="I230" s="72"/>
      <c r="J230" s="72"/>
      <c r="K230" s="72"/>
      <c r="L230" s="72"/>
      <c r="M230" s="72"/>
      <c r="N230" s="72"/>
      <c r="O230" s="72"/>
      <c r="P230" s="72"/>
      <c r="Q230" s="72"/>
      <c r="R230" s="72"/>
      <c r="S230" s="72"/>
      <c r="T230" s="72"/>
      <c r="U230" s="72"/>
      <c r="V230" s="72"/>
      <c r="W230" s="72"/>
      <c r="X230" s="72"/>
      <c r="Y230" s="89"/>
      <c r="Z230" s="89"/>
    </row>
    <row r="231" spans="2:26" ht="14.4" hidden="1">
      <c r="B231" s="72"/>
      <c r="C231" s="78"/>
      <c r="D231" s="72"/>
      <c r="E231" s="72"/>
      <c r="F231" s="160"/>
      <c r="G231" s="72"/>
      <c r="H231" s="72"/>
      <c r="I231" s="72"/>
      <c r="J231" s="72"/>
      <c r="K231" s="72"/>
      <c r="L231" s="72"/>
      <c r="M231" s="72"/>
      <c r="N231" s="72"/>
      <c r="O231" s="72"/>
      <c r="P231" s="72"/>
      <c r="Q231" s="72"/>
      <c r="R231" s="72"/>
      <c r="S231" s="72"/>
      <c r="T231" s="72"/>
      <c r="U231" s="72"/>
      <c r="V231" s="72"/>
      <c r="W231" s="72"/>
      <c r="X231" s="72"/>
      <c r="Y231" s="89"/>
      <c r="Z231" s="89"/>
    </row>
    <row r="232" spans="2:26" ht="14.4" hidden="1">
      <c r="B232" s="72"/>
      <c r="C232" s="78"/>
      <c r="D232" s="72"/>
      <c r="E232" s="72"/>
      <c r="F232" s="160"/>
      <c r="G232" s="72"/>
      <c r="H232" s="72"/>
      <c r="I232" s="72"/>
      <c r="J232" s="72"/>
      <c r="K232" s="72"/>
      <c r="L232" s="72"/>
      <c r="M232" s="72"/>
      <c r="N232" s="72"/>
      <c r="O232" s="72"/>
      <c r="P232" s="72"/>
      <c r="Q232" s="72"/>
      <c r="R232" s="72"/>
      <c r="S232" s="72"/>
      <c r="T232" s="72"/>
      <c r="U232" s="72"/>
      <c r="V232" s="72"/>
      <c r="W232" s="72"/>
      <c r="X232" s="72"/>
      <c r="Y232" s="89"/>
      <c r="Z232" s="89"/>
    </row>
    <row r="233" spans="2:26" ht="14.4" hidden="1">
      <c r="B233" s="72"/>
      <c r="C233" s="78"/>
      <c r="D233" s="72"/>
      <c r="E233" s="72"/>
      <c r="F233" s="160"/>
      <c r="G233" s="72"/>
      <c r="H233" s="72"/>
      <c r="I233" s="72"/>
      <c r="J233" s="72"/>
      <c r="K233" s="72"/>
      <c r="L233" s="72"/>
      <c r="M233" s="72"/>
      <c r="N233" s="72"/>
      <c r="O233" s="72"/>
      <c r="P233" s="72"/>
      <c r="Q233" s="72"/>
      <c r="R233" s="72"/>
      <c r="S233" s="72"/>
      <c r="T233" s="72"/>
      <c r="U233" s="72"/>
      <c r="V233" s="72"/>
      <c r="W233" s="72"/>
      <c r="X233" s="72"/>
      <c r="Y233" s="89"/>
      <c r="Z233" s="89"/>
    </row>
    <row r="234" spans="2:26" ht="14.4" hidden="1">
      <c r="B234" s="72"/>
      <c r="C234" s="78"/>
      <c r="D234" s="72"/>
      <c r="E234" s="72"/>
      <c r="F234" s="160"/>
      <c r="G234" s="72"/>
      <c r="H234" s="72"/>
      <c r="I234" s="72"/>
      <c r="J234" s="72"/>
      <c r="K234" s="72"/>
      <c r="L234" s="72"/>
      <c r="M234" s="72"/>
      <c r="N234" s="72"/>
      <c r="O234" s="72"/>
      <c r="P234" s="72"/>
      <c r="Q234" s="72"/>
      <c r="R234" s="72"/>
      <c r="S234" s="72"/>
      <c r="T234" s="72"/>
      <c r="U234" s="72"/>
      <c r="V234" s="72"/>
      <c r="W234" s="72"/>
      <c r="X234" s="72"/>
      <c r="Y234" s="89"/>
      <c r="Z234" s="89"/>
    </row>
    <row r="235" spans="2:26" ht="14.4" hidden="1">
      <c r="B235" s="72"/>
      <c r="C235" s="78"/>
      <c r="D235" s="72"/>
      <c r="E235" s="72"/>
      <c r="F235" s="160"/>
      <c r="G235" s="72"/>
      <c r="H235" s="72"/>
      <c r="I235" s="72"/>
      <c r="J235" s="72"/>
      <c r="K235" s="72"/>
      <c r="L235" s="72"/>
      <c r="M235" s="72"/>
      <c r="N235" s="72"/>
      <c r="O235" s="72"/>
      <c r="P235" s="72"/>
      <c r="Q235" s="72"/>
      <c r="R235" s="72"/>
      <c r="S235" s="72"/>
      <c r="T235" s="72"/>
      <c r="U235" s="72"/>
      <c r="V235" s="72"/>
      <c r="W235" s="72"/>
      <c r="X235" s="72"/>
      <c r="Y235" s="89"/>
      <c r="Z235" s="89"/>
    </row>
    <row r="236" spans="2:26" ht="14.4" hidden="1">
      <c r="B236" s="72"/>
      <c r="C236" s="78"/>
      <c r="D236" s="72"/>
      <c r="E236" s="72"/>
      <c r="F236" s="160"/>
      <c r="G236" s="72"/>
      <c r="H236" s="72"/>
      <c r="I236" s="72"/>
      <c r="J236" s="72"/>
      <c r="K236" s="72"/>
      <c r="L236" s="72"/>
      <c r="M236" s="72"/>
      <c r="N236" s="72"/>
      <c r="O236" s="72"/>
      <c r="P236" s="72"/>
      <c r="Q236" s="72"/>
      <c r="R236" s="72"/>
      <c r="S236" s="72"/>
      <c r="T236" s="72"/>
      <c r="U236" s="72"/>
      <c r="V236" s="72"/>
      <c r="W236" s="72"/>
      <c r="X236" s="72"/>
      <c r="Y236" s="89"/>
      <c r="Z236" s="89"/>
    </row>
    <row r="237" spans="2:26" ht="14.4" hidden="1">
      <c r="B237" s="72"/>
      <c r="C237" s="78"/>
      <c r="D237" s="72"/>
      <c r="E237" s="72"/>
      <c r="F237" s="160"/>
      <c r="G237" s="72"/>
      <c r="H237" s="72"/>
      <c r="I237" s="72"/>
      <c r="J237" s="72"/>
      <c r="K237" s="72"/>
      <c r="L237" s="72"/>
      <c r="M237" s="72"/>
      <c r="N237" s="72"/>
      <c r="O237" s="72"/>
      <c r="P237" s="72"/>
      <c r="Q237" s="72"/>
      <c r="R237" s="72"/>
      <c r="S237" s="72"/>
      <c r="T237" s="72"/>
      <c r="U237" s="72"/>
      <c r="V237" s="72"/>
      <c r="W237" s="72"/>
      <c r="X237" s="72"/>
      <c r="Y237" s="89"/>
      <c r="Z237" s="89"/>
    </row>
    <row r="238" spans="2:26" ht="14.4" hidden="1">
      <c r="B238" s="72"/>
      <c r="C238" s="78"/>
      <c r="D238" s="72"/>
      <c r="E238" s="72"/>
      <c r="F238" s="160"/>
      <c r="G238" s="72"/>
      <c r="H238" s="72"/>
      <c r="I238" s="72"/>
      <c r="J238" s="72"/>
      <c r="K238" s="72"/>
      <c r="L238" s="72"/>
      <c r="M238" s="72"/>
      <c r="N238" s="72"/>
      <c r="O238" s="72"/>
      <c r="P238" s="72"/>
      <c r="Q238" s="72"/>
      <c r="R238" s="72"/>
      <c r="S238" s="72"/>
      <c r="T238" s="72"/>
      <c r="U238" s="72"/>
      <c r="V238" s="72"/>
      <c r="W238" s="72"/>
      <c r="X238" s="72"/>
      <c r="Y238" s="89"/>
      <c r="Z238" s="89"/>
    </row>
    <row r="239" spans="2:26" ht="14.4" hidden="1">
      <c r="B239" s="72"/>
      <c r="C239" s="78"/>
      <c r="D239" s="72"/>
      <c r="E239" s="72"/>
      <c r="F239" s="160"/>
      <c r="G239" s="72"/>
      <c r="H239" s="72"/>
      <c r="I239" s="72"/>
      <c r="J239" s="72"/>
      <c r="K239" s="72"/>
      <c r="L239" s="72"/>
      <c r="M239" s="72"/>
      <c r="N239" s="72"/>
      <c r="O239" s="72"/>
      <c r="P239" s="72"/>
      <c r="Q239" s="72"/>
      <c r="R239" s="72"/>
      <c r="S239" s="72"/>
      <c r="T239" s="72"/>
      <c r="U239" s="72"/>
      <c r="V239" s="72"/>
      <c r="W239" s="72"/>
      <c r="X239" s="72"/>
      <c r="Y239" s="89"/>
      <c r="Z239" s="89"/>
    </row>
    <row r="240" spans="2:26" ht="14.4" hidden="1">
      <c r="B240" s="72"/>
      <c r="C240" s="78"/>
      <c r="D240" s="72"/>
      <c r="E240" s="72"/>
      <c r="F240" s="160"/>
      <c r="G240" s="72"/>
      <c r="H240" s="72"/>
      <c r="I240" s="72"/>
      <c r="J240" s="72"/>
      <c r="K240" s="72"/>
      <c r="L240" s="72"/>
      <c r="M240" s="72"/>
      <c r="N240" s="72"/>
      <c r="O240" s="72"/>
      <c r="P240" s="72"/>
      <c r="Q240" s="72"/>
      <c r="R240" s="72"/>
      <c r="S240" s="72"/>
      <c r="T240" s="72"/>
      <c r="U240" s="72"/>
      <c r="V240" s="72"/>
      <c r="W240" s="72"/>
      <c r="X240" s="72"/>
      <c r="Y240" s="89"/>
      <c r="Z240" s="89"/>
    </row>
    <row r="241" spans="2:26" ht="14.4" hidden="1">
      <c r="B241" s="72"/>
      <c r="C241" s="78"/>
      <c r="D241" s="72"/>
      <c r="E241" s="72"/>
      <c r="F241" s="160"/>
      <c r="G241" s="72"/>
      <c r="H241" s="72"/>
      <c r="I241" s="72"/>
      <c r="J241" s="72"/>
      <c r="K241" s="72"/>
      <c r="L241" s="72"/>
      <c r="M241" s="72"/>
      <c r="N241" s="72"/>
      <c r="O241" s="72"/>
      <c r="P241" s="72"/>
      <c r="Q241" s="72"/>
      <c r="R241" s="72"/>
      <c r="S241" s="72"/>
      <c r="T241" s="72"/>
      <c r="U241" s="72"/>
      <c r="V241" s="72"/>
      <c r="W241" s="72"/>
      <c r="X241" s="72"/>
      <c r="Y241" s="89"/>
      <c r="Z241" s="89"/>
    </row>
    <row r="242" spans="2:26" ht="14.4" hidden="1">
      <c r="B242" s="72"/>
      <c r="C242" s="78"/>
      <c r="D242" s="72"/>
      <c r="E242" s="72"/>
      <c r="F242" s="160"/>
      <c r="G242" s="72"/>
      <c r="H242" s="72"/>
      <c r="I242" s="72"/>
      <c r="J242" s="72"/>
      <c r="K242" s="72"/>
      <c r="L242" s="72"/>
      <c r="M242" s="72"/>
      <c r="N242" s="72"/>
      <c r="O242" s="72"/>
      <c r="P242" s="72"/>
      <c r="Q242" s="72"/>
      <c r="R242" s="72"/>
      <c r="S242" s="72"/>
      <c r="T242" s="72"/>
      <c r="U242" s="72"/>
      <c r="V242" s="72"/>
      <c r="W242" s="72"/>
      <c r="X242" s="72"/>
      <c r="Y242" s="89"/>
      <c r="Z242" s="89"/>
    </row>
    <row r="243" spans="2:26" ht="14.4" hidden="1">
      <c r="B243" s="89"/>
      <c r="C243" s="89"/>
      <c r="D243" s="89"/>
      <c r="E243" s="89"/>
      <c r="F243" s="204"/>
      <c r="G243" s="89"/>
      <c r="H243" s="89"/>
      <c r="I243" s="89"/>
      <c r="J243" s="89"/>
      <c r="K243" s="89"/>
      <c r="L243" s="89"/>
      <c r="M243" s="89"/>
      <c r="N243" s="89"/>
      <c r="O243" s="89"/>
      <c r="P243" s="89"/>
      <c r="Q243" s="89"/>
      <c r="R243" s="89"/>
      <c r="S243" s="89"/>
      <c r="T243" s="89"/>
      <c r="U243" s="89"/>
      <c r="V243" s="89"/>
      <c r="W243" s="89"/>
      <c r="X243" s="89"/>
      <c r="Y243" s="89"/>
      <c r="Z243" s="89"/>
    </row>
    <row r="244" spans="2:26" ht="14.4" hidden="1">
      <c r="B244" s="89"/>
      <c r="C244" s="89"/>
      <c r="D244" s="89"/>
      <c r="E244" s="89"/>
      <c r="F244" s="204"/>
      <c r="G244" s="89"/>
      <c r="H244" s="89"/>
      <c r="I244" s="89"/>
      <c r="J244" s="89"/>
      <c r="K244" s="89"/>
      <c r="L244" s="89"/>
      <c r="M244" s="89"/>
      <c r="N244" s="89"/>
      <c r="O244" s="89"/>
      <c r="P244" s="89"/>
      <c r="Q244" s="89"/>
      <c r="R244" s="89"/>
      <c r="S244" s="89"/>
      <c r="T244" s="89"/>
      <c r="U244" s="89"/>
      <c r="V244" s="89"/>
      <c r="W244" s="89"/>
      <c r="X244" s="89"/>
      <c r="Y244" s="89"/>
      <c r="Z244" s="89"/>
    </row>
    <row r="245" spans="2:26" ht="14.4" hidden="1">
      <c r="B245" s="89"/>
      <c r="C245" s="89"/>
      <c r="D245" s="89"/>
      <c r="E245" s="89"/>
      <c r="F245" s="204"/>
      <c r="G245" s="89"/>
      <c r="H245" s="89"/>
      <c r="I245" s="89"/>
      <c r="J245" s="89"/>
      <c r="K245" s="89"/>
      <c r="L245" s="89"/>
      <c r="M245" s="89"/>
      <c r="N245" s="89"/>
      <c r="O245" s="89"/>
      <c r="P245" s="89"/>
      <c r="Q245" s="89"/>
      <c r="R245" s="89"/>
      <c r="S245" s="89"/>
      <c r="T245" s="89"/>
      <c r="U245" s="89"/>
      <c r="V245" s="89"/>
      <c r="W245" s="89"/>
      <c r="X245" s="89"/>
      <c r="Y245" s="89"/>
      <c r="Z245" s="89"/>
    </row>
    <row r="246" spans="2:26" ht="14.4" hidden="1">
      <c r="B246" s="89"/>
      <c r="C246" s="89"/>
      <c r="D246" s="89"/>
      <c r="E246" s="89"/>
      <c r="F246" s="204"/>
      <c r="G246" s="89"/>
      <c r="H246" s="89"/>
      <c r="I246" s="89"/>
      <c r="J246" s="89"/>
      <c r="K246" s="89"/>
      <c r="L246" s="89"/>
      <c r="M246" s="89"/>
      <c r="N246" s="89"/>
      <c r="O246" s="89"/>
      <c r="P246" s="89"/>
      <c r="Q246" s="89"/>
      <c r="R246" s="89"/>
      <c r="S246" s="89"/>
      <c r="T246" s="89"/>
      <c r="U246" s="89"/>
      <c r="V246" s="89"/>
      <c r="W246" s="89"/>
      <c r="X246" s="89"/>
      <c r="Y246" s="89"/>
      <c r="Z246" s="89"/>
    </row>
    <row r="247" spans="2:26" ht="14.4" hidden="1">
      <c r="B247" s="89"/>
      <c r="C247" s="89"/>
      <c r="D247" s="89"/>
      <c r="E247" s="89"/>
      <c r="F247" s="204"/>
      <c r="G247" s="89"/>
      <c r="H247" s="89"/>
      <c r="I247" s="89"/>
      <c r="J247" s="89"/>
      <c r="K247" s="89"/>
      <c r="L247" s="89"/>
      <c r="M247" s="89"/>
      <c r="N247" s="89"/>
      <c r="O247" s="89"/>
      <c r="P247" s="89"/>
      <c r="Q247" s="89"/>
      <c r="R247" s="89"/>
      <c r="S247" s="89"/>
      <c r="T247" s="89"/>
      <c r="U247" s="89"/>
      <c r="V247" s="89"/>
      <c r="W247" s="89"/>
      <c r="X247" s="89"/>
      <c r="Y247" s="89"/>
      <c r="Z247" s="89"/>
    </row>
    <row r="248" spans="2:26" ht="14.4" hidden="1">
      <c r="B248" s="89"/>
      <c r="C248" s="89"/>
      <c r="D248" s="89"/>
      <c r="E248" s="89"/>
      <c r="F248" s="204"/>
      <c r="G248" s="89"/>
      <c r="H248" s="89"/>
      <c r="I248" s="89"/>
      <c r="J248" s="89"/>
      <c r="K248" s="89"/>
      <c r="L248" s="89"/>
      <c r="M248" s="89"/>
      <c r="N248" s="89"/>
      <c r="O248" s="89"/>
      <c r="P248" s="89"/>
      <c r="Q248" s="89"/>
      <c r="R248" s="89"/>
      <c r="S248" s="89"/>
      <c r="T248" s="89"/>
      <c r="U248" s="89"/>
      <c r="V248" s="89"/>
      <c r="W248" s="89"/>
      <c r="X248" s="89"/>
      <c r="Y248" s="89"/>
      <c r="Z248" s="89"/>
    </row>
    <row r="249" spans="2:26" ht="14.4" hidden="1">
      <c r="B249" s="89"/>
      <c r="C249" s="89"/>
      <c r="D249" s="89"/>
      <c r="E249" s="89"/>
      <c r="F249" s="204"/>
      <c r="G249" s="89"/>
      <c r="H249" s="89"/>
      <c r="I249" s="89"/>
      <c r="J249" s="89"/>
      <c r="K249" s="89"/>
      <c r="L249" s="89"/>
      <c r="M249" s="89"/>
      <c r="N249" s="89"/>
      <c r="O249" s="89"/>
      <c r="P249" s="89"/>
      <c r="Q249" s="89"/>
      <c r="R249" s="89"/>
      <c r="S249" s="89"/>
      <c r="T249" s="89"/>
      <c r="U249" s="89"/>
      <c r="V249" s="89"/>
      <c r="W249" s="89"/>
      <c r="X249" s="89"/>
      <c r="Y249" s="89"/>
      <c r="Z249" s="89"/>
    </row>
    <row r="250" spans="2:26" ht="14.4" hidden="1">
      <c r="B250" s="89"/>
      <c r="C250" s="89"/>
      <c r="D250" s="89"/>
      <c r="E250" s="89"/>
      <c r="F250" s="204"/>
      <c r="G250" s="89"/>
      <c r="H250" s="89"/>
      <c r="I250" s="89"/>
      <c r="J250" s="89"/>
      <c r="K250" s="89"/>
      <c r="L250" s="89"/>
      <c r="M250" s="89"/>
      <c r="N250" s="89"/>
      <c r="O250" s="89"/>
      <c r="P250" s="89"/>
      <c r="Q250" s="89"/>
      <c r="R250" s="89"/>
      <c r="S250" s="89"/>
      <c r="T250" s="89"/>
      <c r="U250" s="89"/>
      <c r="V250" s="89"/>
      <c r="W250" s="89"/>
      <c r="X250" s="89"/>
      <c r="Y250" s="89"/>
      <c r="Z250" s="89"/>
    </row>
    <row r="251" spans="2:26" ht="14.4" hidden="1">
      <c r="B251" s="89"/>
      <c r="C251" s="89"/>
      <c r="D251" s="89"/>
      <c r="E251" s="89"/>
      <c r="F251" s="204"/>
      <c r="G251" s="89"/>
      <c r="H251" s="89"/>
      <c r="I251" s="89"/>
      <c r="J251" s="89"/>
      <c r="K251" s="89"/>
      <c r="L251" s="89"/>
      <c r="M251" s="89"/>
      <c r="N251" s="89"/>
      <c r="O251" s="89"/>
      <c r="P251" s="89"/>
      <c r="Q251" s="89"/>
      <c r="R251" s="89"/>
      <c r="S251" s="89"/>
      <c r="T251" s="89"/>
      <c r="U251" s="89"/>
      <c r="V251" s="89"/>
      <c r="W251" s="89"/>
      <c r="X251" s="89"/>
      <c r="Y251" s="89"/>
      <c r="Z251" s="89"/>
    </row>
    <row r="252" spans="2:26" ht="14.4" hidden="1">
      <c r="B252" s="89"/>
      <c r="C252" s="89"/>
      <c r="D252" s="89"/>
      <c r="E252" s="89"/>
      <c r="F252" s="204"/>
      <c r="G252" s="89"/>
      <c r="H252" s="89"/>
      <c r="I252" s="89"/>
      <c r="J252" s="89"/>
      <c r="K252" s="89"/>
      <c r="L252" s="89"/>
      <c r="M252" s="89"/>
      <c r="N252" s="89"/>
      <c r="O252" s="89"/>
      <c r="P252" s="89"/>
      <c r="Q252" s="89"/>
      <c r="R252" s="89"/>
      <c r="S252" s="89"/>
      <c r="T252" s="89"/>
      <c r="U252" s="89"/>
      <c r="V252" s="89"/>
      <c r="W252" s="89"/>
      <c r="X252" s="89"/>
      <c r="Y252" s="89"/>
      <c r="Z252" s="89"/>
    </row>
    <row r="253" spans="2:26" ht="14.4" hidden="1">
      <c r="B253" s="89"/>
      <c r="C253" s="89"/>
      <c r="D253" s="89"/>
      <c r="E253" s="89"/>
      <c r="F253" s="204"/>
      <c r="G253" s="89"/>
      <c r="H253" s="89"/>
      <c r="I253" s="89"/>
      <c r="J253" s="89"/>
      <c r="K253" s="89"/>
      <c r="L253" s="89"/>
      <c r="M253" s="89"/>
      <c r="N253" s="89"/>
      <c r="O253" s="89"/>
      <c r="P253" s="89"/>
      <c r="Q253" s="89"/>
      <c r="R253" s="89"/>
      <c r="S253" s="89"/>
      <c r="T253" s="89"/>
      <c r="U253" s="89"/>
      <c r="V253" s="89"/>
      <c r="W253" s="89"/>
      <c r="X253" s="89"/>
      <c r="Y253" s="89"/>
      <c r="Z253" s="89"/>
    </row>
    <row r="254" spans="2:26" ht="14.4" hidden="1">
      <c r="B254" s="89"/>
      <c r="C254" s="89"/>
      <c r="D254" s="89"/>
      <c r="E254" s="89"/>
      <c r="F254" s="204"/>
      <c r="G254" s="89"/>
      <c r="H254" s="89"/>
      <c r="I254" s="89"/>
      <c r="J254" s="89"/>
      <c r="K254" s="89"/>
      <c r="L254" s="89"/>
      <c r="M254" s="89"/>
      <c r="N254" s="89"/>
      <c r="O254" s="89"/>
      <c r="P254" s="89"/>
      <c r="Q254" s="89"/>
      <c r="R254" s="89"/>
      <c r="S254" s="89"/>
      <c r="T254" s="89"/>
      <c r="U254" s="89"/>
      <c r="V254" s="89"/>
      <c r="W254" s="89"/>
      <c r="X254" s="89"/>
      <c r="Y254" s="89"/>
      <c r="Z254" s="89"/>
    </row>
    <row r="255" spans="2:26" ht="14.4" hidden="1">
      <c r="B255" s="89"/>
      <c r="C255" s="89"/>
      <c r="D255" s="89"/>
      <c r="E255" s="89"/>
      <c r="F255" s="204"/>
      <c r="G255" s="89"/>
      <c r="H255" s="89"/>
      <c r="I255" s="89"/>
      <c r="J255" s="89"/>
      <c r="K255" s="89"/>
      <c r="L255" s="89"/>
      <c r="M255" s="89"/>
      <c r="N255" s="89"/>
      <c r="O255" s="89"/>
      <c r="P255" s="89"/>
      <c r="Q255" s="89"/>
      <c r="R255" s="89"/>
      <c r="S255" s="89"/>
      <c r="T255" s="89"/>
      <c r="U255" s="89"/>
      <c r="V255" s="89"/>
      <c r="W255" s="89"/>
      <c r="X255" s="89"/>
      <c r="Y255" s="89"/>
      <c r="Z255" s="89"/>
    </row>
    <row r="256" spans="2:26" ht="14.4" hidden="1">
      <c r="B256" s="89"/>
      <c r="C256" s="89"/>
      <c r="D256" s="89"/>
      <c r="E256" s="89"/>
      <c r="F256" s="204"/>
      <c r="G256" s="89"/>
      <c r="H256" s="89"/>
      <c r="I256" s="89"/>
      <c r="J256" s="89"/>
      <c r="K256" s="89"/>
      <c r="L256" s="89"/>
      <c r="M256" s="89"/>
      <c r="N256" s="89"/>
      <c r="O256" s="89"/>
      <c r="P256" s="89"/>
      <c r="Q256" s="89"/>
      <c r="R256" s="89"/>
      <c r="S256" s="89"/>
      <c r="T256" s="89"/>
      <c r="U256" s="89"/>
      <c r="V256" s="89"/>
      <c r="W256" s="89"/>
      <c r="X256" s="89"/>
      <c r="Y256" s="89"/>
      <c r="Z256" s="89"/>
    </row>
    <row r="257" spans="2:26" ht="14.4" hidden="1">
      <c r="B257" s="89"/>
      <c r="C257" s="89"/>
      <c r="D257" s="89"/>
      <c r="E257" s="89"/>
      <c r="F257" s="204"/>
      <c r="G257" s="89"/>
      <c r="H257" s="89"/>
      <c r="I257" s="89"/>
      <c r="J257" s="89"/>
      <c r="K257" s="89"/>
      <c r="L257" s="89"/>
      <c r="M257" s="89"/>
      <c r="N257" s="89"/>
      <c r="O257" s="89"/>
      <c r="P257" s="89"/>
      <c r="Q257" s="89"/>
      <c r="R257" s="89"/>
      <c r="S257" s="89"/>
      <c r="T257" s="89"/>
      <c r="U257" s="89"/>
      <c r="V257" s="89"/>
      <c r="W257" s="89"/>
      <c r="X257" s="89"/>
      <c r="Y257" s="89"/>
      <c r="Z257" s="89"/>
    </row>
    <row r="258" spans="2:26" ht="14.4" hidden="1">
      <c r="B258" s="89"/>
      <c r="C258" s="89"/>
      <c r="D258" s="89"/>
      <c r="E258" s="89"/>
      <c r="F258" s="204"/>
      <c r="G258" s="89"/>
      <c r="H258" s="89"/>
      <c r="I258" s="89"/>
      <c r="J258" s="89"/>
      <c r="K258" s="89"/>
      <c r="L258" s="89"/>
      <c r="M258" s="89"/>
      <c r="N258" s="89"/>
      <c r="O258" s="89"/>
      <c r="P258" s="89"/>
      <c r="Q258" s="89"/>
      <c r="R258" s="89"/>
      <c r="S258" s="89"/>
      <c r="T258" s="89"/>
      <c r="U258" s="89"/>
      <c r="V258" s="89"/>
      <c r="W258" s="89"/>
      <c r="X258" s="89"/>
      <c r="Y258" s="89"/>
      <c r="Z258" s="89"/>
    </row>
    <row r="259" spans="2:26" ht="14.4" hidden="1">
      <c r="B259" s="89"/>
      <c r="C259" s="89"/>
      <c r="D259" s="89"/>
      <c r="E259" s="89"/>
      <c r="F259" s="204"/>
      <c r="G259" s="89"/>
      <c r="H259" s="89"/>
      <c r="I259" s="89"/>
      <c r="J259" s="89"/>
      <c r="K259" s="89"/>
      <c r="L259" s="89"/>
      <c r="M259" s="89"/>
      <c r="N259" s="89"/>
      <c r="O259" s="89"/>
      <c r="P259" s="89"/>
      <c r="Q259" s="89"/>
      <c r="R259" s="89"/>
      <c r="S259" s="89"/>
      <c r="T259" s="89"/>
      <c r="U259" s="89"/>
      <c r="V259" s="89"/>
      <c r="W259" s="89"/>
      <c r="X259" s="89"/>
      <c r="Y259" s="89"/>
      <c r="Z259" s="89"/>
    </row>
    <row r="260" spans="2:26" ht="14.4" hidden="1">
      <c r="B260" s="89"/>
      <c r="C260" s="89"/>
      <c r="D260" s="89"/>
      <c r="E260" s="89"/>
      <c r="F260" s="204"/>
      <c r="G260" s="89"/>
      <c r="H260" s="89"/>
      <c r="I260" s="89"/>
      <c r="J260" s="89"/>
      <c r="K260" s="89"/>
      <c r="L260" s="89"/>
      <c r="M260" s="89"/>
      <c r="N260" s="89"/>
      <c r="O260" s="89"/>
      <c r="P260" s="89"/>
      <c r="Q260" s="89"/>
      <c r="R260" s="89"/>
      <c r="S260" s="89"/>
      <c r="T260" s="89"/>
      <c r="U260" s="89"/>
      <c r="V260" s="89"/>
      <c r="W260" s="89"/>
      <c r="X260" s="89"/>
      <c r="Y260" s="89"/>
      <c r="Z260" s="89"/>
    </row>
    <row r="261" spans="2:26" ht="14.4" hidden="1">
      <c r="B261" s="89"/>
      <c r="C261" s="89"/>
      <c r="D261" s="89"/>
      <c r="E261" s="89"/>
      <c r="F261" s="204"/>
      <c r="G261" s="89"/>
      <c r="H261" s="89"/>
      <c r="I261" s="89"/>
      <c r="J261" s="89"/>
      <c r="K261" s="89"/>
      <c r="L261" s="89"/>
      <c r="M261" s="89"/>
      <c r="N261" s="89"/>
      <c r="O261" s="89"/>
      <c r="P261" s="89"/>
      <c r="Q261" s="89"/>
      <c r="R261" s="89"/>
      <c r="S261" s="89"/>
      <c r="T261" s="89"/>
      <c r="U261" s="89"/>
      <c r="V261" s="89"/>
      <c r="W261" s="89"/>
      <c r="X261" s="89"/>
      <c r="Y261" s="89"/>
      <c r="Z261" s="89"/>
    </row>
    <row r="262" spans="2:26" ht="14.4" hidden="1">
      <c r="B262" s="89"/>
      <c r="C262" s="89"/>
      <c r="D262" s="89"/>
      <c r="E262" s="89"/>
      <c r="F262" s="204"/>
      <c r="G262" s="89"/>
      <c r="H262" s="89"/>
      <c r="I262" s="89"/>
      <c r="J262" s="89"/>
      <c r="K262" s="89"/>
      <c r="L262" s="89"/>
      <c r="M262" s="89"/>
      <c r="N262" s="89"/>
      <c r="O262" s="89"/>
      <c r="P262" s="89"/>
      <c r="Q262" s="89"/>
      <c r="R262" s="89"/>
      <c r="S262" s="89"/>
      <c r="T262" s="89"/>
      <c r="U262" s="89"/>
      <c r="V262" s="89"/>
      <c r="W262" s="89"/>
      <c r="X262" s="89"/>
      <c r="Y262" s="89"/>
      <c r="Z262" s="89"/>
    </row>
    <row r="263" spans="2:26" ht="14.4" hidden="1">
      <c r="B263" s="89"/>
      <c r="C263" s="89"/>
      <c r="D263" s="89"/>
      <c r="E263" s="89"/>
      <c r="F263" s="204"/>
      <c r="G263" s="89"/>
      <c r="H263" s="89"/>
      <c r="I263" s="89"/>
      <c r="J263" s="89"/>
      <c r="K263" s="89"/>
      <c r="L263" s="89"/>
      <c r="M263" s="89"/>
      <c r="N263" s="89"/>
      <c r="O263" s="89"/>
      <c r="P263" s="89"/>
      <c r="Q263" s="89"/>
      <c r="R263" s="89"/>
      <c r="S263" s="89"/>
      <c r="T263" s="89"/>
      <c r="U263" s="89"/>
      <c r="V263" s="89"/>
      <c r="W263" s="89"/>
      <c r="X263" s="89"/>
      <c r="Y263" s="89"/>
      <c r="Z263" s="89"/>
    </row>
    <row r="264" spans="2:26" ht="14.4" hidden="1">
      <c r="B264" s="89"/>
      <c r="C264" s="89"/>
      <c r="D264" s="89"/>
      <c r="E264" s="89"/>
      <c r="F264" s="204"/>
      <c r="G264" s="89"/>
      <c r="H264" s="89"/>
      <c r="I264" s="89"/>
      <c r="J264" s="89"/>
      <c r="K264" s="89"/>
      <c r="L264" s="89"/>
      <c r="M264" s="89"/>
      <c r="N264" s="89"/>
      <c r="O264" s="89"/>
      <c r="P264" s="89"/>
      <c r="Q264" s="89"/>
      <c r="R264" s="89"/>
      <c r="S264" s="89"/>
      <c r="T264" s="89"/>
      <c r="U264" s="89"/>
      <c r="V264" s="89"/>
      <c r="W264" s="89"/>
      <c r="X264" s="89"/>
      <c r="Y264" s="89"/>
      <c r="Z264" s="89"/>
    </row>
    <row r="265" spans="2:26" ht="14.4" hidden="1">
      <c r="B265" s="89"/>
      <c r="C265" s="89"/>
      <c r="D265" s="89"/>
      <c r="E265" s="89"/>
      <c r="F265" s="204"/>
      <c r="G265" s="89"/>
      <c r="H265" s="89"/>
      <c r="I265" s="89"/>
      <c r="J265" s="89"/>
      <c r="K265" s="89"/>
      <c r="L265" s="89"/>
      <c r="M265" s="89"/>
      <c r="N265" s="89"/>
      <c r="O265" s="89"/>
      <c r="P265" s="89"/>
      <c r="Q265" s="89"/>
      <c r="R265" s="89"/>
      <c r="S265" s="89"/>
      <c r="T265" s="89"/>
      <c r="U265" s="89"/>
      <c r="V265" s="89"/>
      <c r="W265" s="89"/>
      <c r="X265" s="89"/>
      <c r="Y265" s="89"/>
      <c r="Z265" s="89"/>
    </row>
    <row r="266" spans="2:26" ht="14.4" hidden="1">
      <c r="B266" s="89"/>
      <c r="C266" s="89"/>
      <c r="D266" s="89"/>
      <c r="E266" s="89"/>
      <c r="F266" s="204"/>
      <c r="G266" s="89"/>
      <c r="H266" s="89"/>
      <c r="I266" s="89"/>
      <c r="J266" s="89"/>
      <c r="K266" s="89"/>
      <c r="L266" s="89"/>
      <c r="M266" s="89"/>
      <c r="N266" s="89"/>
      <c r="O266" s="89"/>
      <c r="P266" s="89"/>
      <c r="Q266" s="89"/>
      <c r="R266" s="89"/>
      <c r="S266" s="89"/>
      <c r="T266" s="89"/>
      <c r="U266" s="89"/>
      <c r="V266" s="89"/>
      <c r="W266" s="89"/>
      <c r="X266" s="89"/>
      <c r="Y266" s="89"/>
      <c r="Z266" s="89"/>
    </row>
    <row r="267" spans="2:26" ht="14.4" hidden="1">
      <c r="B267" s="89"/>
      <c r="C267" s="89"/>
      <c r="D267" s="89"/>
      <c r="E267" s="89"/>
      <c r="F267" s="204"/>
      <c r="G267" s="89"/>
      <c r="H267" s="89"/>
      <c r="I267" s="89"/>
      <c r="J267" s="89"/>
      <c r="K267" s="89"/>
      <c r="L267" s="89"/>
      <c r="M267" s="89"/>
      <c r="N267" s="89"/>
      <c r="O267" s="89"/>
      <c r="P267" s="89"/>
      <c r="Q267" s="89"/>
      <c r="R267" s="89"/>
      <c r="S267" s="89"/>
      <c r="T267" s="89"/>
      <c r="U267" s="89"/>
      <c r="V267" s="89"/>
      <c r="W267" s="89"/>
      <c r="X267" s="89"/>
      <c r="Y267" s="89"/>
      <c r="Z267" s="89"/>
    </row>
    <row r="268" spans="2:26" ht="14.4" hidden="1">
      <c r="B268" s="89"/>
      <c r="C268" s="89"/>
      <c r="D268" s="89"/>
      <c r="E268" s="89"/>
      <c r="F268" s="204"/>
      <c r="G268" s="89"/>
      <c r="H268" s="89"/>
      <c r="I268" s="89"/>
      <c r="J268" s="89"/>
      <c r="K268" s="89"/>
      <c r="L268" s="89"/>
      <c r="M268" s="89"/>
      <c r="N268" s="89"/>
      <c r="O268" s="89"/>
      <c r="P268" s="89"/>
      <c r="Q268" s="89"/>
      <c r="R268" s="89"/>
      <c r="S268" s="89"/>
      <c r="T268" s="89"/>
      <c r="U268" s="89"/>
      <c r="V268" s="89"/>
      <c r="W268" s="89"/>
      <c r="X268" s="89"/>
      <c r="Y268" s="89"/>
      <c r="Z268" s="89"/>
    </row>
    <row r="269" spans="2:26" ht="14.4" hidden="1">
      <c r="B269" s="89"/>
      <c r="C269" s="89"/>
      <c r="D269" s="89"/>
      <c r="E269" s="89"/>
      <c r="F269" s="204"/>
      <c r="G269" s="89"/>
      <c r="H269" s="89"/>
      <c r="I269" s="89"/>
      <c r="J269" s="89"/>
      <c r="K269" s="89"/>
      <c r="L269" s="89"/>
      <c r="M269" s="89"/>
      <c r="N269" s="89"/>
      <c r="O269" s="89"/>
      <c r="P269" s="89"/>
      <c r="Q269" s="89"/>
      <c r="R269" s="89"/>
      <c r="S269" s="89"/>
      <c r="T269" s="89"/>
      <c r="U269" s="89"/>
      <c r="V269" s="89"/>
      <c r="W269" s="89"/>
      <c r="X269" s="89"/>
      <c r="Y269" s="89"/>
      <c r="Z269" s="89"/>
    </row>
    <row r="270" spans="2:26" ht="14.4" hidden="1">
      <c r="B270" s="89"/>
      <c r="C270" s="89"/>
      <c r="D270" s="89"/>
      <c r="E270" s="89"/>
      <c r="F270" s="204"/>
      <c r="G270" s="89"/>
      <c r="H270" s="89"/>
      <c r="I270" s="89"/>
      <c r="J270" s="89"/>
      <c r="K270" s="89"/>
      <c r="L270" s="89"/>
      <c r="M270" s="89"/>
      <c r="N270" s="89"/>
      <c r="O270" s="89"/>
      <c r="P270" s="89"/>
      <c r="Q270" s="89"/>
      <c r="R270" s="89"/>
      <c r="S270" s="89"/>
      <c r="T270" s="89"/>
      <c r="U270" s="89"/>
      <c r="V270" s="89"/>
      <c r="W270" s="89"/>
      <c r="X270" s="89"/>
      <c r="Y270" s="89"/>
      <c r="Z270" s="89"/>
    </row>
    <row r="271" spans="2:26" ht="14.4" hidden="1">
      <c r="B271" s="89"/>
      <c r="C271" s="89"/>
      <c r="D271" s="89"/>
      <c r="E271" s="89"/>
      <c r="F271" s="204"/>
      <c r="G271" s="89"/>
      <c r="H271" s="89"/>
      <c r="I271" s="89"/>
      <c r="J271" s="89"/>
      <c r="K271" s="89"/>
      <c r="L271" s="89"/>
      <c r="M271" s="89"/>
      <c r="N271" s="89"/>
      <c r="O271" s="89"/>
      <c r="P271" s="89"/>
      <c r="Q271" s="89"/>
      <c r="R271" s="89"/>
      <c r="S271" s="89"/>
      <c r="T271" s="89"/>
      <c r="U271" s="89"/>
      <c r="V271" s="89"/>
      <c r="W271" s="89"/>
      <c r="X271" s="89"/>
      <c r="Y271" s="89"/>
      <c r="Z271" s="89"/>
    </row>
    <row r="272" spans="2:26" ht="14.4" hidden="1">
      <c r="B272" s="89"/>
      <c r="C272" s="89"/>
      <c r="D272" s="89"/>
      <c r="E272" s="89"/>
      <c r="F272" s="204"/>
      <c r="G272" s="89"/>
      <c r="H272" s="89"/>
      <c r="I272" s="89"/>
      <c r="J272" s="89"/>
      <c r="K272" s="89"/>
      <c r="L272" s="89"/>
      <c r="M272" s="89"/>
      <c r="N272" s="89"/>
      <c r="O272" s="89"/>
      <c r="P272" s="89"/>
      <c r="Q272" s="89"/>
      <c r="R272" s="89"/>
      <c r="S272" s="89"/>
      <c r="T272" s="89"/>
      <c r="U272" s="89"/>
      <c r="V272" s="89"/>
      <c r="W272" s="89"/>
      <c r="X272" s="89"/>
      <c r="Y272" s="89"/>
      <c r="Z272" s="89"/>
    </row>
    <row r="273" spans="2:26" ht="14.4" hidden="1">
      <c r="B273" s="89"/>
      <c r="C273" s="89"/>
      <c r="D273" s="89"/>
      <c r="E273" s="89"/>
      <c r="F273" s="204"/>
      <c r="G273" s="89"/>
      <c r="H273" s="89"/>
      <c r="I273" s="89"/>
      <c r="J273" s="89"/>
      <c r="K273" s="89"/>
      <c r="L273" s="89"/>
      <c r="M273" s="89"/>
      <c r="N273" s="89"/>
      <c r="O273" s="89"/>
      <c r="P273" s="89"/>
      <c r="Q273" s="89"/>
      <c r="R273" s="89"/>
      <c r="S273" s="89"/>
      <c r="T273" s="89"/>
      <c r="U273" s="89"/>
      <c r="V273" s="89"/>
      <c r="W273" s="89"/>
      <c r="X273" s="89"/>
      <c r="Y273" s="89"/>
      <c r="Z273" s="89"/>
    </row>
    <row r="274" spans="2:26" ht="14.4" hidden="1">
      <c r="B274" s="89"/>
      <c r="C274" s="89"/>
      <c r="D274" s="89"/>
      <c r="E274" s="89"/>
      <c r="F274" s="204"/>
      <c r="G274" s="89"/>
      <c r="H274" s="89"/>
      <c r="I274" s="89"/>
      <c r="J274" s="89"/>
      <c r="K274" s="89"/>
      <c r="L274" s="89"/>
      <c r="M274" s="89"/>
      <c r="N274" s="89"/>
      <c r="O274" s="89"/>
      <c r="P274" s="89"/>
      <c r="Q274" s="89"/>
      <c r="R274" s="89"/>
      <c r="S274" s="89"/>
      <c r="T274" s="89"/>
      <c r="U274" s="89"/>
      <c r="V274" s="89"/>
      <c r="W274" s="89"/>
      <c r="X274" s="89"/>
      <c r="Y274" s="89"/>
      <c r="Z274" s="89"/>
    </row>
    <row r="275" spans="2:26" ht="14.4" hidden="1">
      <c r="B275" s="89"/>
      <c r="C275" s="89"/>
      <c r="D275" s="89"/>
      <c r="E275" s="89"/>
      <c r="F275" s="204"/>
      <c r="G275" s="89"/>
      <c r="H275" s="89"/>
      <c r="I275" s="89"/>
      <c r="J275" s="89"/>
      <c r="K275" s="89"/>
      <c r="L275" s="89"/>
      <c r="M275" s="89"/>
      <c r="N275" s="89"/>
      <c r="O275" s="89"/>
      <c r="P275" s="89"/>
      <c r="Q275" s="89"/>
      <c r="R275" s="89"/>
      <c r="S275" s="89"/>
      <c r="T275" s="89"/>
      <c r="U275" s="89"/>
      <c r="V275" s="89"/>
      <c r="W275" s="89"/>
      <c r="X275" s="89"/>
      <c r="Y275" s="89"/>
      <c r="Z275" s="89"/>
    </row>
    <row r="276" spans="2:26" ht="14.4" hidden="1">
      <c r="B276" s="89"/>
      <c r="C276" s="89"/>
      <c r="D276" s="89"/>
      <c r="E276" s="89"/>
      <c r="F276" s="204"/>
      <c r="G276" s="89"/>
      <c r="H276" s="89"/>
      <c r="I276" s="89"/>
      <c r="J276" s="89"/>
      <c r="K276" s="89"/>
      <c r="L276" s="89"/>
      <c r="M276" s="89"/>
      <c r="N276" s="89"/>
      <c r="O276" s="89"/>
      <c r="P276" s="89"/>
      <c r="Q276" s="89"/>
      <c r="R276" s="89"/>
      <c r="S276" s="89"/>
      <c r="T276" s="89"/>
      <c r="U276" s="89"/>
      <c r="V276" s="89"/>
      <c r="W276" s="89"/>
      <c r="X276" s="89"/>
      <c r="Y276" s="89"/>
      <c r="Z276" s="89"/>
    </row>
    <row r="277" spans="2:26" ht="14.4" hidden="1">
      <c r="B277" s="89"/>
      <c r="C277" s="89"/>
      <c r="D277" s="89"/>
      <c r="E277" s="89"/>
      <c r="F277" s="204"/>
      <c r="G277" s="89"/>
      <c r="H277" s="89"/>
      <c r="I277" s="89"/>
      <c r="J277" s="89"/>
      <c r="K277" s="89"/>
      <c r="L277" s="89"/>
      <c r="M277" s="89"/>
      <c r="N277" s="89"/>
      <c r="O277" s="89"/>
      <c r="P277" s="89"/>
      <c r="Q277" s="89"/>
      <c r="R277" s="89"/>
      <c r="S277" s="89"/>
      <c r="T277" s="89"/>
      <c r="U277" s="89"/>
      <c r="V277" s="89"/>
      <c r="W277" s="89"/>
      <c r="X277" s="89"/>
      <c r="Y277" s="89"/>
      <c r="Z277" s="89"/>
    </row>
    <row r="278" spans="2:26" ht="14.4" hidden="1">
      <c r="B278" s="89"/>
      <c r="C278" s="89"/>
      <c r="D278" s="89"/>
      <c r="E278" s="89"/>
      <c r="F278" s="204"/>
      <c r="G278" s="89"/>
      <c r="H278" s="89"/>
      <c r="I278" s="89"/>
      <c r="J278" s="89"/>
      <c r="K278" s="89"/>
      <c r="L278" s="89"/>
      <c r="M278" s="89"/>
      <c r="N278" s="89"/>
      <c r="O278" s="89"/>
      <c r="P278" s="89"/>
      <c r="Q278" s="89"/>
      <c r="R278" s="89"/>
      <c r="S278" s="89"/>
      <c r="T278" s="89"/>
      <c r="U278" s="89"/>
      <c r="V278" s="89"/>
      <c r="W278" s="89"/>
      <c r="X278" s="89"/>
      <c r="Y278" s="89"/>
      <c r="Z278" s="89"/>
    </row>
    <row r="279" spans="2:26" ht="14.4" hidden="1">
      <c r="B279" s="89"/>
      <c r="C279" s="89"/>
      <c r="D279" s="89"/>
      <c r="E279" s="89"/>
      <c r="F279" s="204"/>
      <c r="G279" s="89"/>
      <c r="H279" s="89"/>
      <c r="I279" s="89"/>
      <c r="J279" s="89"/>
      <c r="K279" s="89"/>
      <c r="L279" s="89"/>
      <c r="M279" s="89"/>
      <c r="N279" s="89"/>
      <c r="O279" s="89"/>
      <c r="P279" s="89"/>
      <c r="Q279" s="89"/>
      <c r="R279" s="89"/>
      <c r="S279" s="89"/>
      <c r="T279" s="89"/>
      <c r="U279" s="89"/>
      <c r="V279" s="89"/>
      <c r="W279" s="89"/>
      <c r="X279" s="89"/>
      <c r="Y279" s="89"/>
      <c r="Z279" s="89"/>
    </row>
    <row r="280" spans="2:26" ht="14.4" hidden="1">
      <c r="B280" s="89"/>
      <c r="C280" s="89"/>
      <c r="D280" s="89"/>
      <c r="E280" s="89"/>
      <c r="F280" s="204"/>
      <c r="G280" s="89"/>
      <c r="H280" s="89"/>
      <c r="I280" s="89"/>
      <c r="J280" s="89"/>
      <c r="K280" s="89"/>
      <c r="L280" s="89"/>
      <c r="M280" s="89"/>
      <c r="N280" s="89"/>
      <c r="O280" s="89"/>
      <c r="P280" s="89"/>
      <c r="Q280" s="89"/>
      <c r="R280" s="89"/>
      <c r="S280" s="89"/>
      <c r="T280" s="89"/>
      <c r="U280" s="89"/>
      <c r="V280" s="89"/>
      <c r="W280" s="89"/>
      <c r="X280" s="89"/>
      <c r="Y280" s="89"/>
      <c r="Z280" s="89"/>
    </row>
    <row r="281" spans="2:26" ht="14.4" hidden="1">
      <c r="B281" s="89"/>
      <c r="C281" s="89"/>
      <c r="D281" s="89"/>
      <c r="E281" s="89"/>
      <c r="F281" s="204"/>
      <c r="G281" s="89"/>
      <c r="H281" s="89"/>
      <c r="I281" s="89"/>
      <c r="J281" s="89"/>
      <c r="K281" s="89"/>
      <c r="L281" s="89"/>
      <c r="M281" s="89"/>
      <c r="N281" s="89"/>
      <c r="O281" s="89"/>
      <c r="P281" s="89"/>
      <c r="Q281" s="89"/>
      <c r="R281" s="89"/>
      <c r="S281" s="89"/>
      <c r="T281" s="89"/>
      <c r="U281" s="89"/>
      <c r="V281" s="89"/>
      <c r="W281" s="89"/>
      <c r="X281" s="89"/>
      <c r="Y281" s="89"/>
      <c r="Z281" s="89"/>
    </row>
    <row r="282" spans="2:26" ht="14.4" hidden="1">
      <c r="B282" s="89"/>
      <c r="C282" s="89"/>
      <c r="D282" s="89"/>
      <c r="E282" s="89"/>
      <c r="F282" s="204"/>
      <c r="G282" s="89"/>
      <c r="H282" s="89"/>
      <c r="I282" s="89"/>
      <c r="J282" s="89"/>
      <c r="K282" s="89"/>
      <c r="L282" s="89"/>
      <c r="M282" s="89"/>
      <c r="N282" s="89"/>
      <c r="O282" s="89"/>
      <c r="P282" s="89"/>
      <c r="Q282" s="89"/>
      <c r="R282" s="89"/>
      <c r="S282" s="89"/>
      <c r="T282" s="89"/>
      <c r="U282" s="89"/>
      <c r="V282" s="89"/>
      <c r="W282" s="89"/>
      <c r="X282" s="89"/>
      <c r="Y282" s="89"/>
      <c r="Z282" s="89"/>
    </row>
    <row r="283" spans="2:26" ht="14.4" hidden="1">
      <c r="B283" s="89"/>
      <c r="C283" s="89"/>
      <c r="D283" s="89"/>
      <c r="E283" s="89"/>
      <c r="F283" s="204"/>
      <c r="G283" s="89"/>
      <c r="H283" s="89"/>
      <c r="I283" s="89"/>
      <c r="J283" s="89"/>
      <c r="K283" s="89"/>
      <c r="L283" s="89"/>
      <c r="M283" s="89"/>
      <c r="N283" s="89"/>
      <c r="O283" s="89"/>
      <c r="P283" s="89"/>
      <c r="Q283" s="89"/>
      <c r="R283" s="89"/>
      <c r="S283" s="89"/>
      <c r="T283" s="89"/>
      <c r="U283" s="89"/>
      <c r="V283" s="89"/>
      <c r="W283" s="89"/>
      <c r="X283" s="89"/>
      <c r="Y283" s="89"/>
      <c r="Z283" s="89"/>
    </row>
    <row r="284" spans="2:26" ht="14.4" hidden="1">
      <c r="B284" s="89"/>
      <c r="C284" s="89"/>
      <c r="D284" s="89"/>
      <c r="E284" s="89"/>
      <c r="F284" s="204"/>
      <c r="G284" s="89"/>
      <c r="H284" s="89"/>
      <c r="I284" s="89"/>
      <c r="J284" s="89"/>
      <c r="K284" s="89"/>
      <c r="L284" s="89"/>
      <c r="M284" s="89"/>
      <c r="N284" s="89"/>
      <c r="O284" s="89"/>
      <c r="P284" s="89"/>
      <c r="Q284" s="89"/>
      <c r="R284" s="89"/>
      <c r="S284" s="89"/>
      <c r="T284" s="89"/>
      <c r="U284" s="89"/>
      <c r="V284" s="89"/>
      <c r="W284" s="89"/>
      <c r="X284" s="89"/>
      <c r="Y284" s="89"/>
      <c r="Z284" s="89"/>
    </row>
    <row r="285" spans="2:26" ht="14.4" hidden="1">
      <c r="B285" s="89"/>
      <c r="C285" s="89"/>
      <c r="D285" s="89"/>
      <c r="E285" s="89"/>
      <c r="F285" s="204"/>
      <c r="G285" s="89"/>
      <c r="H285" s="89"/>
      <c r="I285" s="89"/>
      <c r="J285" s="89"/>
      <c r="K285" s="89"/>
      <c r="L285" s="89"/>
      <c r="M285" s="89"/>
      <c r="N285" s="89"/>
      <c r="O285" s="89"/>
      <c r="P285" s="89"/>
      <c r="Q285" s="89"/>
      <c r="R285" s="89"/>
      <c r="S285" s="89"/>
      <c r="T285" s="89"/>
      <c r="U285" s="89"/>
      <c r="V285" s="89"/>
      <c r="W285" s="89"/>
      <c r="X285" s="89"/>
      <c r="Y285" s="89"/>
      <c r="Z285" s="89"/>
    </row>
    <row r="286" spans="2:26" ht="14.4" hidden="1">
      <c r="B286" s="89"/>
      <c r="C286" s="89"/>
      <c r="D286" s="89"/>
      <c r="E286" s="89"/>
      <c r="F286" s="204"/>
      <c r="G286" s="89"/>
      <c r="H286" s="89"/>
      <c r="I286" s="89"/>
      <c r="J286" s="89"/>
      <c r="K286" s="89"/>
      <c r="L286" s="89"/>
      <c r="M286" s="89"/>
      <c r="N286" s="89"/>
      <c r="O286" s="89"/>
      <c r="P286" s="89"/>
      <c r="Q286" s="89"/>
      <c r="R286" s="89"/>
      <c r="S286" s="89"/>
      <c r="T286" s="89"/>
      <c r="U286" s="89"/>
      <c r="V286" s="89"/>
      <c r="W286" s="89"/>
      <c r="X286" s="89"/>
      <c r="Y286" s="89"/>
      <c r="Z286" s="89"/>
    </row>
    <row r="287" spans="2:26" ht="14.4" hidden="1">
      <c r="B287" s="89"/>
      <c r="C287" s="89"/>
      <c r="D287" s="89"/>
      <c r="E287" s="89"/>
      <c r="F287" s="204"/>
      <c r="G287" s="89"/>
      <c r="H287" s="89"/>
      <c r="I287" s="89"/>
      <c r="J287" s="89"/>
      <c r="K287" s="89"/>
      <c r="L287" s="89"/>
      <c r="M287" s="89"/>
      <c r="N287" s="89"/>
      <c r="O287" s="89"/>
      <c r="P287" s="89"/>
      <c r="Q287" s="89"/>
      <c r="R287" s="89"/>
      <c r="S287" s="89"/>
      <c r="T287" s="89"/>
      <c r="U287" s="89"/>
      <c r="V287" s="89"/>
      <c r="W287" s="89"/>
      <c r="X287" s="89"/>
      <c r="Y287" s="89"/>
      <c r="Z287" s="89"/>
    </row>
    <row r="288" spans="2:26" ht="14.4" hidden="1">
      <c r="B288" s="89"/>
      <c r="C288" s="89"/>
      <c r="D288" s="89"/>
      <c r="E288" s="89"/>
      <c r="F288" s="204"/>
      <c r="G288" s="89"/>
      <c r="H288" s="89"/>
      <c r="I288" s="89"/>
      <c r="J288" s="89"/>
      <c r="K288" s="89"/>
      <c r="L288" s="89"/>
      <c r="M288" s="89"/>
      <c r="N288" s="89"/>
      <c r="O288" s="89"/>
      <c r="P288" s="89"/>
      <c r="Q288" s="89"/>
      <c r="R288" s="89"/>
      <c r="S288" s="89"/>
      <c r="T288" s="89"/>
      <c r="U288" s="89"/>
      <c r="V288" s="89"/>
      <c r="W288" s="89"/>
      <c r="X288" s="89"/>
      <c r="Y288" s="89"/>
      <c r="Z288" s="89"/>
    </row>
    <row r="289" spans="2:26" ht="14.4" hidden="1">
      <c r="B289" s="89"/>
      <c r="C289" s="89"/>
      <c r="D289" s="89"/>
      <c r="E289" s="89"/>
      <c r="F289" s="204"/>
      <c r="G289" s="89"/>
      <c r="H289" s="89"/>
      <c r="I289" s="89"/>
      <c r="J289" s="89"/>
      <c r="K289" s="89"/>
      <c r="L289" s="89"/>
      <c r="M289" s="89"/>
      <c r="N289" s="89"/>
      <c r="O289" s="89"/>
      <c r="P289" s="89"/>
      <c r="Q289" s="89"/>
      <c r="R289" s="89"/>
      <c r="S289" s="89"/>
      <c r="T289" s="89"/>
      <c r="U289" s="89"/>
      <c r="V289" s="89"/>
      <c r="W289" s="89"/>
      <c r="X289" s="89"/>
      <c r="Y289" s="89"/>
      <c r="Z289" s="89"/>
    </row>
    <row r="290" spans="2:26" ht="14.4" hidden="1">
      <c r="B290" s="89"/>
      <c r="C290" s="89"/>
      <c r="D290" s="89"/>
      <c r="E290" s="89"/>
      <c r="F290" s="204"/>
      <c r="G290" s="89"/>
      <c r="H290" s="89"/>
      <c r="I290" s="89"/>
      <c r="J290" s="89"/>
      <c r="K290" s="89"/>
      <c r="L290" s="89"/>
      <c r="M290" s="89"/>
      <c r="N290" s="89"/>
      <c r="O290" s="89"/>
      <c r="P290" s="89"/>
      <c r="Q290" s="89"/>
      <c r="R290" s="89"/>
      <c r="S290" s="89"/>
      <c r="T290" s="89"/>
      <c r="U290" s="89"/>
      <c r="V290" s="89"/>
      <c r="W290" s="89"/>
      <c r="X290" s="89"/>
      <c r="Y290" s="89"/>
      <c r="Z290" s="89"/>
    </row>
    <row r="291" spans="2:26" ht="14.4" hidden="1">
      <c r="B291" s="89"/>
      <c r="C291" s="89"/>
      <c r="D291" s="89"/>
      <c r="E291" s="89"/>
      <c r="F291" s="204"/>
      <c r="G291" s="89"/>
      <c r="H291" s="89"/>
      <c r="I291" s="89"/>
      <c r="J291" s="89"/>
      <c r="K291" s="89"/>
      <c r="L291" s="89"/>
      <c r="M291" s="89"/>
      <c r="N291" s="89"/>
      <c r="O291" s="89"/>
      <c r="P291" s="89"/>
      <c r="Q291" s="89"/>
      <c r="R291" s="89"/>
      <c r="S291" s="89"/>
      <c r="T291" s="89"/>
      <c r="U291" s="89"/>
      <c r="V291" s="89"/>
      <c r="W291" s="89"/>
      <c r="X291" s="89"/>
      <c r="Y291" s="89"/>
      <c r="Z291" s="89"/>
    </row>
    <row r="292" spans="2:26" ht="14.4" hidden="1">
      <c r="B292" s="89"/>
      <c r="C292" s="89"/>
      <c r="D292" s="89"/>
      <c r="E292" s="89"/>
      <c r="F292" s="204"/>
      <c r="G292" s="89"/>
      <c r="H292" s="89"/>
      <c r="I292" s="89"/>
      <c r="J292" s="89"/>
      <c r="K292" s="89"/>
      <c r="L292" s="89"/>
      <c r="M292" s="89"/>
      <c r="N292" s="89"/>
      <c r="O292" s="89"/>
      <c r="P292" s="89"/>
      <c r="Q292" s="89"/>
      <c r="R292" s="89"/>
      <c r="S292" s="89"/>
      <c r="T292" s="89"/>
      <c r="U292" s="89"/>
      <c r="V292" s="89"/>
      <c r="W292" s="89"/>
      <c r="X292" s="89"/>
      <c r="Y292" s="89"/>
      <c r="Z292" s="89"/>
    </row>
    <row r="293" spans="2:26" ht="14.4" hidden="1">
      <c r="B293" s="89"/>
      <c r="C293" s="89"/>
      <c r="D293" s="89"/>
      <c r="E293" s="89"/>
      <c r="F293" s="204"/>
      <c r="G293" s="89"/>
      <c r="H293" s="89"/>
      <c r="I293" s="89"/>
      <c r="J293" s="89"/>
      <c r="K293" s="89"/>
      <c r="L293" s="89"/>
      <c r="M293" s="89"/>
      <c r="N293" s="89"/>
      <c r="O293" s="89"/>
      <c r="P293" s="89"/>
      <c r="Q293" s="89"/>
      <c r="R293" s="89"/>
      <c r="S293" s="89"/>
      <c r="T293" s="89"/>
      <c r="U293" s="89"/>
      <c r="V293" s="89"/>
      <c r="W293" s="89"/>
      <c r="X293" s="89"/>
      <c r="Y293" s="89"/>
      <c r="Z293" s="89"/>
    </row>
    <row r="294" spans="2:26" ht="14.4" hidden="1">
      <c r="B294" s="89"/>
      <c r="C294" s="89"/>
      <c r="D294" s="89"/>
      <c r="E294" s="89"/>
      <c r="F294" s="204"/>
      <c r="G294" s="89"/>
      <c r="H294" s="89"/>
      <c r="I294" s="89"/>
      <c r="J294" s="89"/>
      <c r="K294" s="89"/>
      <c r="L294" s="89"/>
      <c r="M294" s="89"/>
      <c r="N294" s="89"/>
      <c r="O294" s="89"/>
      <c r="P294" s="89"/>
      <c r="Q294" s="89"/>
      <c r="R294" s="89"/>
      <c r="S294" s="89"/>
      <c r="T294" s="89"/>
      <c r="U294" s="89"/>
      <c r="V294" s="89"/>
      <c r="W294" s="89"/>
      <c r="X294" s="89"/>
      <c r="Y294" s="89"/>
      <c r="Z294" s="89"/>
    </row>
    <row r="295" spans="2:26" ht="14.4" hidden="1">
      <c r="B295" s="89"/>
      <c r="C295" s="89"/>
      <c r="D295" s="89"/>
      <c r="E295" s="89"/>
      <c r="F295" s="204"/>
      <c r="G295" s="89"/>
      <c r="H295" s="89"/>
      <c r="I295" s="89"/>
      <c r="J295" s="89"/>
      <c r="K295" s="89"/>
      <c r="L295" s="89"/>
      <c r="M295" s="89"/>
      <c r="N295" s="89"/>
      <c r="O295" s="89"/>
      <c r="P295" s="89"/>
      <c r="Q295" s="89"/>
      <c r="R295" s="89"/>
      <c r="S295" s="89"/>
      <c r="T295" s="89"/>
      <c r="U295" s="89"/>
      <c r="V295" s="89"/>
      <c r="W295" s="89"/>
      <c r="X295" s="89"/>
      <c r="Y295" s="89"/>
      <c r="Z295" s="89"/>
    </row>
    <row r="296" spans="2:26" ht="14.4" hidden="1">
      <c r="B296" s="89"/>
      <c r="C296" s="89"/>
      <c r="D296" s="89"/>
      <c r="E296" s="89"/>
      <c r="F296" s="204"/>
      <c r="G296" s="89"/>
      <c r="H296" s="89"/>
      <c r="I296" s="89"/>
      <c r="J296" s="89"/>
      <c r="K296" s="89"/>
      <c r="L296" s="89"/>
      <c r="M296" s="89"/>
      <c r="N296" s="89"/>
      <c r="O296" s="89"/>
      <c r="P296" s="89"/>
      <c r="Q296" s="89"/>
      <c r="R296" s="89"/>
      <c r="S296" s="89"/>
      <c r="T296" s="89"/>
      <c r="U296" s="89"/>
      <c r="V296" s="89"/>
      <c r="W296" s="89"/>
      <c r="X296" s="89"/>
      <c r="Y296" s="89"/>
      <c r="Z296" s="89"/>
    </row>
    <row r="297" spans="2:26" ht="14.4" hidden="1">
      <c r="B297" s="89"/>
      <c r="C297" s="89"/>
      <c r="D297" s="89"/>
      <c r="E297" s="89"/>
      <c r="F297" s="204"/>
      <c r="G297" s="89"/>
      <c r="H297" s="89"/>
      <c r="I297" s="89"/>
      <c r="J297" s="89"/>
      <c r="K297" s="89"/>
      <c r="L297" s="89"/>
      <c r="M297" s="89"/>
      <c r="N297" s="89"/>
      <c r="O297" s="89"/>
      <c r="P297" s="89"/>
      <c r="Q297" s="89"/>
      <c r="R297" s="89"/>
      <c r="S297" s="89"/>
      <c r="T297" s="89"/>
      <c r="U297" s="89"/>
      <c r="V297" s="89"/>
      <c r="W297" s="89"/>
      <c r="X297" s="89"/>
      <c r="Y297" s="89"/>
      <c r="Z297" s="89"/>
    </row>
    <row r="298" spans="2:26" ht="14.4" hidden="1">
      <c r="B298" s="89"/>
      <c r="C298" s="89"/>
      <c r="D298" s="89"/>
      <c r="E298" s="89"/>
      <c r="F298" s="204"/>
      <c r="G298" s="89"/>
      <c r="H298" s="89"/>
      <c r="I298" s="89"/>
      <c r="J298" s="89"/>
      <c r="K298" s="89"/>
      <c r="L298" s="89"/>
      <c r="M298" s="89"/>
      <c r="N298" s="89"/>
      <c r="O298" s="89"/>
      <c r="P298" s="89"/>
      <c r="Q298" s="89"/>
      <c r="R298" s="89"/>
      <c r="S298" s="89"/>
      <c r="T298" s="89"/>
      <c r="U298" s="89"/>
      <c r="V298" s="89"/>
      <c r="W298" s="89"/>
      <c r="X298" s="89"/>
      <c r="Y298" s="89"/>
      <c r="Z298" s="89"/>
    </row>
    <row r="299" spans="2:26" ht="14.4" hidden="1">
      <c r="B299" s="89"/>
      <c r="C299" s="89"/>
      <c r="D299" s="89"/>
      <c r="E299" s="89"/>
      <c r="F299" s="204"/>
      <c r="G299" s="89"/>
      <c r="H299" s="89"/>
      <c r="I299" s="89"/>
      <c r="J299" s="89"/>
      <c r="K299" s="89"/>
      <c r="L299" s="89"/>
      <c r="M299" s="89"/>
      <c r="N299" s="89"/>
      <c r="O299" s="89"/>
      <c r="P299" s="89"/>
      <c r="Q299" s="89"/>
      <c r="R299" s="89"/>
      <c r="S299" s="89"/>
      <c r="T299" s="89"/>
      <c r="U299" s="89"/>
      <c r="V299" s="89"/>
      <c r="W299" s="89"/>
      <c r="X299" s="89"/>
      <c r="Y299" s="89"/>
      <c r="Z299" s="89"/>
    </row>
    <row r="300" spans="2:26" ht="14.4" hidden="1">
      <c r="B300" s="89"/>
      <c r="C300" s="89"/>
      <c r="D300" s="89"/>
      <c r="E300" s="89"/>
      <c r="F300" s="204"/>
      <c r="G300" s="89"/>
      <c r="H300" s="89"/>
      <c r="I300" s="89"/>
      <c r="J300" s="89"/>
      <c r="K300" s="89"/>
      <c r="L300" s="89"/>
      <c r="M300" s="89"/>
      <c r="N300" s="89"/>
      <c r="O300" s="89"/>
      <c r="P300" s="89"/>
      <c r="Q300" s="89"/>
      <c r="R300" s="89"/>
      <c r="S300" s="89"/>
      <c r="T300" s="89"/>
      <c r="U300" s="89"/>
      <c r="V300" s="89"/>
      <c r="W300" s="89"/>
      <c r="X300" s="89"/>
      <c r="Y300" s="89"/>
      <c r="Z300" s="89"/>
    </row>
    <row r="301" spans="2:26" ht="14.4" hidden="1">
      <c r="B301" s="89"/>
      <c r="C301" s="89"/>
      <c r="D301" s="89"/>
      <c r="E301" s="89"/>
      <c r="F301" s="204"/>
      <c r="G301" s="89"/>
      <c r="H301" s="89"/>
      <c r="I301" s="89"/>
      <c r="J301" s="89"/>
      <c r="K301" s="89"/>
      <c r="L301" s="89"/>
      <c r="M301" s="89"/>
      <c r="N301" s="89"/>
      <c r="O301" s="89"/>
      <c r="P301" s="89"/>
      <c r="Q301" s="89"/>
      <c r="R301" s="89"/>
      <c r="S301" s="89"/>
      <c r="T301" s="89"/>
      <c r="U301" s="89"/>
      <c r="V301" s="89"/>
      <c r="W301" s="89"/>
      <c r="X301" s="89"/>
      <c r="Y301" s="89"/>
      <c r="Z301" s="89"/>
    </row>
    <row r="302" spans="2:26" ht="14.4" hidden="1">
      <c r="B302" s="89"/>
      <c r="C302" s="89"/>
      <c r="D302" s="89"/>
      <c r="E302" s="89"/>
      <c r="F302" s="204"/>
      <c r="G302" s="89"/>
      <c r="H302" s="89"/>
      <c r="I302" s="89"/>
      <c r="J302" s="89"/>
      <c r="K302" s="89"/>
      <c r="L302" s="89"/>
      <c r="M302" s="89"/>
      <c r="N302" s="89"/>
      <c r="O302" s="89"/>
      <c r="P302" s="89"/>
      <c r="Q302" s="89"/>
      <c r="R302" s="89"/>
      <c r="S302" s="89"/>
      <c r="T302" s="89"/>
      <c r="U302" s="89"/>
      <c r="V302" s="89"/>
      <c r="W302" s="89"/>
      <c r="X302" s="89"/>
      <c r="Y302" s="89"/>
      <c r="Z302" s="89"/>
    </row>
    <row r="303" spans="2:26" ht="14.4" hidden="1">
      <c r="B303" s="89"/>
      <c r="C303" s="89"/>
      <c r="D303" s="89"/>
      <c r="E303" s="89"/>
      <c r="F303" s="204"/>
      <c r="G303" s="89"/>
      <c r="H303" s="89"/>
      <c r="I303" s="89"/>
      <c r="J303" s="89"/>
      <c r="K303" s="89"/>
      <c r="L303" s="89"/>
      <c r="M303" s="89"/>
      <c r="N303" s="89"/>
      <c r="O303" s="89"/>
      <c r="P303" s="89"/>
      <c r="Q303" s="89"/>
      <c r="R303" s="89"/>
      <c r="S303" s="89"/>
      <c r="T303" s="89"/>
      <c r="U303" s="89"/>
      <c r="V303" s="89"/>
      <c r="W303" s="89"/>
      <c r="X303" s="89"/>
      <c r="Y303" s="89"/>
      <c r="Z303" s="89"/>
    </row>
    <row r="304" spans="2:26" ht="14.4" hidden="1">
      <c r="B304" s="89"/>
      <c r="C304" s="89"/>
      <c r="D304" s="89"/>
      <c r="E304" s="89"/>
      <c r="F304" s="204"/>
      <c r="G304" s="89"/>
      <c r="H304" s="89"/>
      <c r="I304" s="89"/>
      <c r="J304" s="89"/>
      <c r="K304" s="89"/>
      <c r="L304" s="89"/>
      <c r="M304" s="89"/>
      <c r="N304" s="89"/>
      <c r="O304" s="89"/>
      <c r="P304" s="89"/>
      <c r="Q304" s="89"/>
      <c r="R304" s="89"/>
      <c r="S304" s="89"/>
      <c r="T304" s="89"/>
      <c r="U304" s="89"/>
      <c r="V304" s="89"/>
      <c r="W304" s="89"/>
      <c r="X304" s="89"/>
      <c r="Y304" s="89"/>
      <c r="Z304" s="89"/>
    </row>
    <row r="305" spans="2:26" ht="14.4" hidden="1">
      <c r="B305" s="89"/>
      <c r="C305" s="89"/>
      <c r="D305" s="89"/>
      <c r="E305" s="89"/>
      <c r="F305" s="204"/>
      <c r="G305" s="89"/>
      <c r="H305" s="89"/>
      <c r="I305" s="89"/>
      <c r="J305" s="89"/>
      <c r="K305" s="89"/>
      <c r="L305" s="89"/>
      <c r="M305" s="89"/>
      <c r="N305" s="89"/>
      <c r="O305" s="89"/>
      <c r="P305" s="89"/>
      <c r="Q305" s="89"/>
      <c r="R305" s="89"/>
      <c r="S305" s="89"/>
      <c r="T305" s="89"/>
      <c r="U305" s="89"/>
      <c r="V305" s="89"/>
      <c r="W305" s="89"/>
      <c r="X305" s="89"/>
      <c r="Y305" s="89"/>
      <c r="Z305" s="89"/>
    </row>
    <row r="306" spans="2:26" ht="14.4" hidden="1">
      <c r="B306" s="89"/>
      <c r="C306" s="89"/>
      <c r="D306" s="89"/>
      <c r="E306" s="89"/>
      <c r="F306" s="204"/>
      <c r="G306" s="89"/>
      <c r="H306" s="89"/>
      <c r="I306" s="89"/>
      <c r="J306" s="89"/>
      <c r="K306" s="89"/>
      <c r="L306" s="89"/>
      <c r="M306" s="89"/>
      <c r="N306" s="89"/>
      <c r="O306" s="89"/>
      <c r="P306" s="89"/>
      <c r="Q306" s="89"/>
      <c r="R306" s="89"/>
      <c r="S306" s="89"/>
      <c r="T306" s="89"/>
      <c r="U306" s="89"/>
      <c r="V306" s="89"/>
      <c r="W306" s="89"/>
      <c r="X306" s="89"/>
      <c r="Y306" s="89"/>
      <c r="Z306" s="89"/>
    </row>
    <row r="307" spans="2:26" ht="14.4" hidden="1">
      <c r="B307" s="89"/>
      <c r="C307" s="89"/>
      <c r="D307" s="89"/>
      <c r="E307" s="89"/>
      <c r="F307" s="204"/>
      <c r="G307" s="89"/>
      <c r="H307" s="89"/>
      <c r="I307" s="89"/>
      <c r="J307" s="89"/>
      <c r="K307" s="89"/>
      <c r="L307" s="89"/>
      <c r="M307" s="89"/>
      <c r="N307" s="89"/>
      <c r="O307" s="89"/>
      <c r="P307" s="89"/>
      <c r="Q307" s="89"/>
      <c r="R307" s="89"/>
      <c r="S307" s="89"/>
      <c r="T307" s="89"/>
      <c r="U307" s="89"/>
      <c r="V307" s="89"/>
      <c r="W307" s="89"/>
      <c r="X307" s="89"/>
      <c r="Y307" s="89"/>
      <c r="Z307" s="89"/>
    </row>
    <row r="308" spans="2:26" ht="14.4" hidden="1">
      <c r="B308" s="89"/>
      <c r="C308" s="89"/>
      <c r="D308" s="89"/>
      <c r="E308" s="89"/>
      <c r="F308" s="204"/>
      <c r="G308" s="89"/>
      <c r="H308" s="89"/>
      <c r="I308" s="89"/>
      <c r="J308" s="89"/>
      <c r="K308" s="89"/>
      <c r="L308" s="89"/>
      <c r="M308" s="89"/>
      <c r="N308" s="89"/>
      <c r="O308" s="89"/>
      <c r="P308" s="89"/>
      <c r="Q308" s="89"/>
      <c r="R308" s="89"/>
      <c r="S308" s="89"/>
      <c r="T308" s="89"/>
      <c r="U308" s="89"/>
      <c r="V308" s="89"/>
      <c r="W308" s="89"/>
      <c r="X308" s="89"/>
      <c r="Y308" s="89"/>
      <c r="Z308" s="89"/>
    </row>
    <row r="309" spans="2:26" ht="14.4" hidden="1">
      <c r="B309" s="89"/>
      <c r="C309" s="89"/>
      <c r="D309" s="89"/>
      <c r="E309" s="89"/>
      <c r="F309" s="204"/>
      <c r="G309" s="89"/>
      <c r="H309" s="89"/>
      <c r="I309" s="89"/>
      <c r="J309" s="89"/>
      <c r="K309" s="89"/>
      <c r="L309" s="89"/>
      <c r="M309" s="89"/>
      <c r="N309" s="89"/>
      <c r="O309" s="89"/>
      <c r="P309" s="89"/>
      <c r="Q309" s="89"/>
      <c r="R309" s="89"/>
      <c r="S309" s="89"/>
      <c r="T309" s="89"/>
      <c r="U309" s="89"/>
      <c r="V309" s="89"/>
      <c r="W309" s="89"/>
      <c r="X309" s="89"/>
      <c r="Y309" s="89"/>
      <c r="Z309" s="89"/>
    </row>
    <row r="310" spans="2:26" ht="14.4" hidden="1">
      <c r="B310" s="89"/>
      <c r="C310" s="89"/>
      <c r="D310" s="89"/>
      <c r="E310" s="89"/>
      <c r="F310" s="204"/>
      <c r="G310" s="89"/>
      <c r="H310" s="89"/>
      <c r="I310" s="89"/>
      <c r="J310" s="89"/>
      <c r="K310" s="89"/>
      <c r="L310" s="89"/>
      <c r="M310" s="89"/>
      <c r="N310" s="89"/>
      <c r="O310" s="89"/>
      <c r="P310" s="89"/>
      <c r="Q310" s="89"/>
      <c r="R310" s="89"/>
      <c r="S310" s="89"/>
      <c r="T310" s="89"/>
      <c r="U310" s="89"/>
      <c r="V310" s="89"/>
      <c r="W310" s="89"/>
      <c r="X310" s="89"/>
      <c r="Y310" s="89"/>
      <c r="Z310" s="89"/>
    </row>
    <row r="311" spans="2:26" ht="14.4" hidden="1">
      <c r="B311" s="89"/>
      <c r="C311" s="89"/>
      <c r="D311" s="89"/>
      <c r="E311" s="89"/>
      <c r="F311" s="204"/>
      <c r="G311" s="89"/>
      <c r="H311" s="89"/>
      <c r="I311" s="89"/>
      <c r="J311" s="89"/>
      <c r="K311" s="89"/>
      <c r="L311" s="89"/>
      <c r="M311" s="89"/>
      <c r="N311" s="89"/>
      <c r="O311" s="89"/>
      <c r="P311" s="89"/>
      <c r="Q311" s="89"/>
      <c r="R311" s="89"/>
      <c r="S311" s="89"/>
      <c r="T311" s="89"/>
      <c r="U311" s="89"/>
      <c r="V311" s="89"/>
      <c r="W311" s="89"/>
      <c r="X311" s="89"/>
      <c r="Y311" s="89"/>
      <c r="Z311" s="89"/>
    </row>
    <row r="312" spans="2:26" ht="14.4" hidden="1">
      <c r="B312" s="89"/>
      <c r="C312" s="89"/>
      <c r="D312" s="89"/>
      <c r="E312" s="89"/>
      <c r="F312" s="204"/>
      <c r="G312" s="89"/>
      <c r="H312" s="89"/>
      <c r="I312" s="89"/>
      <c r="J312" s="89"/>
      <c r="K312" s="89"/>
      <c r="L312" s="89"/>
      <c r="M312" s="89"/>
      <c r="N312" s="89"/>
      <c r="O312" s="89"/>
      <c r="P312" s="89"/>
      <c r="Q312" s="89"/>
      <c r="R312" s="89"/>
      <c r="S312" s="89"/>
      <c r="T312" s="89"/>
      <c r="U312" s="89"/>
      <c r="V312" s="89"/>
      <c r="W312" s="89"/>
      <c r="X312" s="89"/>
      <c r="Y312" s="89"/>
      <c r="Z312" s="89"/>
    </row>
    <row r="313" spans="2:26" ht="14.4" hidden="1">
      <c r="B313" s="89"/>
      <c r="C313" s="89"/>
      <c r="D313" s="89"/>
      <c r="E313" s="89"/>
      <c r="F313" s="204"/>
      <c r="G313" s="89"/>
      <c r="H313" s="89"/>
      <c r="I313" s="89"/>
      <c r="J313" s="89"/>
      <c r="K313" s="89"/>
      <c r="L313" s="89"/>
      <c r="M313" s="89"/>
      <c r="N313" s="89"/>
      <c r="O313" s="89"/>
      <c r="P313" s="89"/>
      <c r="Q313" s="89"/>
      <c r="R313" s="89"/>
      <c r="S313" s="89"/>
      <c r="T313" s="89"/>
      <c r="U313" s="89"/>
      <c r="V313" s="89"/>
      <c r="W313" s="89"/>
      <c r="X313" s="89"/>
      <c r="Y313" s="89"/>
      <c r="Z313" s="89"/>
    </row>
    <row r="314" spans="2:26" ht="14.4" hidden="1">
      <c r="B314" s="89"/>
      <c r="C314" s="89"/>
      <c r="D314" s="89"/>
      <c r="E314" s="89"/>
      <c r="F314" s="204"/>
      <c r="G314" s="89"/>
      <c r="H314" s="89"/>
      <c r="I314" s="89"/>
      <c r="J314" s="89"/>
      <c r="K314" s="89"/>
      <c r="L314" s="89"/>
      <c r="M314" s="89"/>
      <c r="N314" s="89"/>
      <c r="O314" s="89"/>
      <c r="P314" s="89"/>
      <c r="Q314" s="89"/>
      <c r="R314" s="89"/>
      <c r="S314" s="89"/>
      <c r="T314" s="89"/>
      <c r="U314" s="89"/>
      <c r="V314" s="89"/>
      <c r="W314" s="89"/>
      <c r="X314" s="89"/>
      <c r="Y314" s="89"/>
      <c r="Z314" s="89"/>
    </row>
    <row r="315" spans="2:26" ht="14.4" hidden="1">
      <c r="B315" s="89"/>
      <c r="C315" s="89"/>
      <c r="D315" s="89"/>
      <c r="E315" s="89"/>
      <c r="F315" s="204"/>
      <c r="G315" s="89"/>
      <c r="H315" s="89"/>
      <c r="I315" s="89"/>
      <c r="J315" s="89"/>
      <c r="K315" s="89"/>
      <c r="L315" s="89"/>
      <c r="M315" s="89"/>
      <c r="N315" s="89"/>
      <c r="O315" s="89"/>
      <c r="P315" s="89"/>
      <c r="Q315" s="89"/>
      <c r="R315" s="89"/>
      <c r="S315" s="89"/>
      <c r="T315" s="89"/>
      <c r="U315" s="89"/>
      <c r="V315" s="89"/>
      <c r="W315" s="89"/>
      <c r="X315" s="89"/>
      <c r="Y315" s="89"/>
      <c r="Z315" s="89"/>
    </row>
    <row r="316" spans="2:26" ht="14.4" hidden="1">
      <c r="B316" s="89"/>
      <c r="C316" s="89"/>
      <c r="D316" s="89"/>
      <c r="E316" s="89"/>
      <c r="F316" s="204"/>
      <c r="G316" s="89"/>
      <c r="H316" s="89"/>
      <c r="I316" s="89"/>
      <c r="J316" s="89"/>
      <c r="K316" s="89"/>
      <c r="L316" s="89"/>
      <c r="M316" s="89"/>
      <c r="N316" s="89"/>
      <c r="O316" s="89"/>
      <c r="P316" s="89"/>
      <c r="Q316" s="89"/>
      <c r="R316" s="89"/>
      <c r="S316" s="89"/>
      <c r="T316" s="89"/>
      <c r="U316" s="89"/>
      <c r="V316" s="89"/>
      <c r="W316" s="89"/>
      <c r="X316" s="89"/>
      <c r="Y316" s="89"/>
      <c r="Z316" s="89"/>
    </row>
    <row r="317" spans="2:26" ht="14.4" hidden="1">
      <c r="B317" s="89"/>
      <c r="C317" s="89"/>
      <c r="D317" s="89"/>
      <c r="E317" s="89"/>
      <c r="F317" s="204"/>
      <c r="G317" s="89"/>
      <c r="H317" s="89"/>
      <c r="I317" s="89"/>
      <c r="J317" s="89"/>
      <c r="K317" s="89"/>
      <c r="L317" s="89"/>
      <c r="M317" s="89"/>
      <c r="N317" s="89"/>
      <c r="O317" s="89"/>
      <c r="P317" s="89"/>
      <c r="Q317" s="89"/>
      <c r="R317" s="89"/>
      <c r="S317" s="89"/>
      <c r="T317" s="89"/>
      <c r="U317" s="89"/>
      <c r="V317" s="89"/>
      <c r="W317" s="89"/>
      <c r="X317" s="89"/>
      <c r="Y317" s="89"/>
      <c r="Z317" s="89"/>
    </row>
    <row r="318" spans="2:26" ht="14.4" hidden="1">
      <c r="B318" s="89"/>
      <c r="C318" s="89"/>
      <c r="D318" s="89"/>
      <c r="E318" s="89"/>
      <c r="F318" s="204"/>
      <c r="G318" s="89"/>
      <c r="H318" s="89"/>
      <c r="I318" s="89"/>
      <c r="J318" s="89"/>
      <c r="K318" s="89"/>
      <c r="L318" s="89"/>
      <c r="M318" s="89"/>
      <c r="N318" s="89"/>
      <c r="O318" s="89"/>
      <c r="P318" s="89"/>
      <c r="Q318" s="89"/>
      <c r="R318" s="89"/>
      <c r="S318" s="89"/>
      <c r="T318" s="89"/>
      <c r="U318" s="89"/>
      <c r="V318" s="89"/>
      <c r="W318" s="89"/>
      <c r="X318" s="89"/>
      <c r="Y318" s="89"/>
      <c r="Z318" s="89"/>
    </row>
    <row r="319" spans="2:26" ht="14.4" hidden="1">
      <c r="B319" s="89"/>
      <c r="C319" s="89"/>
      <c r="D319" s="89"/>
      <c r="E319" s="89"/>
      <c r="F319" s="204"/>
      <c r="G319" s="89"/>
      <c r="H319" s="89"/>
      <c r="I319" s="89"/>
      <c r="J319" s="89"/>
      <c r="K319" s="89"/>
      <c r="L319" s="89"/>
      <c r="M319" s="89"/>
      <c r="N319" s="89"/>
      <c r="O319" s="89"/>
      <c r="P319" s="89"/>
      <c r="Q319" s="89"/>
      <c r="R319" s="89"/>
      <c r="S319" s="89"/>
      <c r="T319" s="89"/>
      <c r="U319" s="89"/>
      <c r="V319" s="89"/>
      <c r="W319" s="89"/>
      <c r="X319" s="89"/>
      <c r="Y319" s="89"/>
      <c r="Z319" s="89"/>
    </row>
    <row r="320" spans="2:26" ht="14.4" hidden="1">
      <c r="B320" s="89"/>
      <c r="C320" s="89"/>
      <c r="D320" s="89"/>
      <c r="E320" s="89"/>
      <c r="F320" s="204"/>
      <c r="G320" s="89"/>
      <c r="H320" s="89"/>
      <c r="I320" s="89"/>
      <c r="J320" s="89"/>
      <c r="K320" s="89"/>
      <c r="L320" s="89"/>
      <c r="M320" s="89"/>
      <c r="N320" s="89"/>
      <c r="O320" s="89"/>
      <c r="P320" s="89"/>
      <c r="Q320" s="89"/>
      <c r="R320" s="89"/>
      <c r="S320" s="89"/>
      <c r="T320" s="89"/>
      <c r="U320" s="89"/>
      <c r="V320" s="89"/>
      <c r="W320" s="89"/>
      <c r="X320" s="89"/>
      <c r="Y320" s="89"/>
      <c r="Z320" s="89"/>
    </row>
    <row r="321" spans="2:26" ht="14.4" hidden="1">
      <c r="B321" s="89"/>
      <c r="C321" s="89"/>
      <c r="D321" s="89"/>
      <c r="E321" s="89"/>
      <c r="F321" s="204"/>
      <c r="G321" s="89"/>
      <c r="H321" s="89"/>
      <c r="I321" s="89"/>
      <c r="J321" s="89"/>
      <c r="K321" s="89"/>
      <c r="L321" s="89"/>
      <c r="M321" s="89"/>
      <c r="N321" s="89"/>
      <c r="O321" s="89"/>
      <c r="P321" s="89"/>
      <c r="Q321" s="89"/>
      <c r="R321" s="89"/>
      <c r="S321" s="89"/>
      <c r="T321" s="89"/>
      <c r="U321" s="89"/>
      <c r="V321" s="89"/>
      <c r="W321" s="89"/>
      <c r="X321" s="89"/>
      <c r="Y321" s="89"/>
      <c r="Z321" s="89"/>
    </row>
    <row r="322" spans="2:26" ht="14.4" hidden="1">
      <c r="B322" s="89"/>
      <c r="C322" s="89"/>
      <c r="D322" s="89"/>
      <c r="E322" s="89"/>
      <c r="F322" s="204"/>
      <c r="G322" s="89"/>
      <c r="H322" s="89"/>
      <c r="I322" s="89"/>
      <c r="J322" s="89"/>
      <c r="K322" s="89"/>
      <c r="L322" s="89"/>
      <c r="M322" s="89"/>
      <c r="N322" s="89"/>
      <c r="O322" s="89"/>
      <c r="P322" s="89"/>
      <c r="Q322" s="89"/>
      <c r="R322" s="89"/>
      <c r="S322" s="89"/>
      <c r="T322" s="89"/>
      <c r="U322" s="89"/>
      <c r="V322" s="89"/>
      <c r="W322" s="89"/>
      <c r="X322" s="89"/>
      <c r="Y322" s="89"/>
      <c r="Z322" s="89"/>
    </row>
    <row r="323" spans="2:26" ht="14.4" hidden="1">
      <c r="B323" s="89"/>
      <c r="C323" s="89"/>
      <c r="D323" s="89"/>
      <c r="E323" s="89"/>
      <c r="F323" s="204"/>
      <c r="G323" s="89"/>
      <c r="H323" s="89"/>
      <c r="I323" s="89"/>
      <c r="J323" s="89"/>
      <c r="K323" s="89"/>
      <c r="L323" s="89"/>
      <c r="M323" s="89"/>
      <c r="N323" s="89"/>
      <c r="O323" s="89"/>
      <c r="P323" s="89"/>
      <c r="Q323" s="89"/>
      <c r="R323" s="89"/>
      <c r="S323" s="89"/>
      <c r="T323" s="89"/>
      <c r="U323" s="89"/>
      <c r="V323" s="89"/>
      <c r="W323" s="89"/>
      <c r="X323" s="89"/>
      <c r="Y323" s="89"/>
      <c r="Z323" s="89"/>
    </row>
    <row r="324" spans="2:26" ht="14.4" hidden="1">
      <c r="B324" s="89"/>
      <c r="C324" s="89"/>
      <c r="D324" s="89"/>
      <c r="E324" s="89"/>
      <c r="F324" s="204"/>
      <c r="G324" s="89"/>
      <c r="H324" s="89"/>
      <c r="I324" s="89"/>
      <c r="J324" s="89"/>
      <c r="K324" s="89"/>
      <c r="L324" s="89"/>
      <c r="M324" s="89"/>
      <c r="N324" s="89"/>
      <c r="O324" s="89"/>
      <c r="P324" s="89"/>
      <c r="Q324" s="89"/>
      <c r="R324" s="89"/>
      <c r="S324" s="89"/>
      <c r="T324" s="89"/>
      <c r="U324" s="89"/>
      <c r="V324" s="89"/>
      <c r="W324" s="89"/>
      <c r="X324" s="89"/>
      <c r="Y324" s="89"/>
      <c r="Z324" s="89"/>
    </row>
    <row r="325" spans="2:26" ht="14.4" hidden="1">
      <c r="B325" s="89"/>
      <c r="C325" s="89"/>
      <c r="D325" s="89"/>
      <c r="E325" s="89"/>
      <c r="F325" s="204"/>
      <c r="G325" s="89"/>
      <c r="H325" s="89"/>
      <c r="I325" s="89"/>
      <c r="J325" s="89"/>
      <c r="K325" s="89"/>
      <c r="L325" s="89"/>
      <c r="M325" s="89"/>
      <c r="N325" s="89"/>
      <c r="O325" s="89"/>
      <c r="P325" s="89"/>
      <c r="Q325" s="89"/>
      <c r="R325" s="89"/>
      <c r="S325" s="89"/>
      <c r="T325" s="89"/>
      <c r="U325" s="89"/>
      <c r="V325" s="89"/>
      <c r="W325" s="89"/>
      <c r="X325" s="89"/>
      <c r="Y325" s="89"/>
      <c r="Z325" s="89"/>
    </row>
    <row r="326" spans="2:26" ht="14.4" hidden="1">
      <c r="B326" s="89"/>
      <c r="C326" s="89"/>
      <c r="D326" s="89"/>
      <c r="E326" s="89"/>
      <c r="F326" s="204"/>
      <c r="G326" s="89"/>
      <c r="H326" s="89"/>
      <c r="I326" s="89"/>
      <c r="J326" s="89"/>
      <c r="K326" s="89"/>
      <c r="L326" s="89"/>
      <c r="M326" s="89"/>
      <c r="N326" s="89"/>
      <c r="O326" s="89"/>
      <c r="P326" s="89"/>
      <c r="Q326" s="89"/>
      <c r="R326" s="89"/>
      <c r="S326" s="89"/>
      <c r="T326" s="89"/>
      <c r="U326" s="89"/>
      <c r="V326" s="89"/>
      <c r="W326" s="89"/>
      <c r="X326" s="89"/>
      <c r="Y326" s="89"/>
      <c r="Z326" s="89"/>
    </row>
    <row r="327" spans="2:26" ht="14.4" hidden="1">
      <c r="B327" s="89"/>
      <c r="C327" s="89"/>
      <c r="D327" s="89"/>
      <c r="E327" s="89"/>
      <c r="F327" s="204"/>
      <c r="G327" s="89"/>
      <c r="H327" s="89"/>
      <c r="I327" s="89"/>
      <c r="J327" s="89"/>
      <c r="K327" s="89"/>
      <c r="L327" s="89"/>
      <c r="M327" s="89"/>
      <c r="N327" s="89"/>
      <c r="O327" s="89"/>
      <c r="P327" s="89"/>
      <c r="Q327" s="89"/>
      <c r="R327" s="89"/>
      <c r="S327" s="89"/>
      <c r="T327" s="89"/>
      <c r="U327" s="89"/>
      <c r="V327" s="89"/>
      <c r="W327" s="89"/>
      <c r="X327" s="89"/>
      <c r="Y327" s="89"/>
      <c r="Z327" s="89"/>
    </row>
    <row r="328" spans="2:26" ht="14.4" hidden="1">
      <c r="B328" s="89"/>
      <c r="C328" s="89"/>
      <c r="D328" s="89"/>
      <c r="E328" s="89"/>
      <c r="F328" s="204"/>
      <c r="G328" s="89"/>
      <c r="H328" s="89"/>
      <c r="I328" s="89"/>
      <c r="J328" s="89"/>
      <c r="K328" s="89"/>
      <c r="L328" s="89"/>
      <c r="M328" s="89"/>
      <c r="N328" s="89"/>
      <c r="O328" s="89"/>
      <c r="P328" s="89"/>
      <c r="Q328" s="89"/>
      <c r="R328" s="89"/>
      <c r="S328" s="89"/>
      <c r="T328" s="89"/>
      <c r="U328" s="89"/>
      <c r="V328" s="89"/>
      <c r="W328" s="89"/>
      <c r="X328" s="89"/>
      <c r="Y328" s="89"/>
      <c r="Z328" s="89"/>
    </row>
    <row r="329" spans="2:26" ht="14.4" hidden="1">
      <c r="B329" s="89"/>
      <c r="C329" s="89"/>
      <c r="D329" s="89"/>
      <c r="E329" s="89"/>
      <c r="F329" s="204"/>
      <c r="G329" s="89"/>
      <c r="H329" s="89"/>
      <c r="I329" s="89"/>
      <c r="J329" s="89"/>
      <c r="K329" s="89"/>
      <c r="L329" s="89"/>
      <c r="M329" s="89"/>
      <c r="N329" s="89"/>
      <c r="O329" s="89"/>
      <c r="P329" s="89"/>
      <c r="Q329" s="89"/>
      <c r="R329" s="89"/>
      <c r="S329" s="89"/>
      <c r="T329" s="89"/>
      <c r="U329" s="89"/>
      <c r="V329" s="89"/>
      <c r="W329" s="89"/>
      <c r="X329" s="89"/>
      <c r="Y329" s="89"/>
      <c r="Z329" s="89"/>
    </row>
    <row r="330" spans="2:26" ht="14.4" hidden="1">
      <c r="B330" s="89"/>
      <c r="C330" s="89"/>
      <c r="D330" s="89"/>
      <c r="E330" s="89"/>
      <c r="F330" s="204"/>
      <c r="G330" s="89"/>
      <c r="H330" s="89"/>
      <c r="I330" s="89"/>
      <c r="J330" s="89"/>
      <c r="K330" s="89"/>
      <c r="L330" s="89"/>
      <c r="M330" s="89"/>
      <c r="N330" s="89"/>
      <c r="O330" s="89"/>
      <c r="P330" s="89"/>
      <c r="Q330" s="89"/>
      <c r="R330" s="89"/>
      <c r="S330" s="89"/>
      <c r="T330" s="89"/>
      <c r="U330" s="89"/>
      <c r="V330" s="89"/>
      <c r="W330" s="89"/>
      <c r="X330" s="89"/>
      <c r="Y330" s="89"/>
      <c r="Z330" s="89"/>
    </row>
    <row r="331" spans="2:26" ht="14.4" hidden="1">
      <c r="B331" s="89"/>
      <c r="C331" s="89"/>
      <c r="D331" s="89"/>
      <c r="E331" s="89"/>
      <c r="F331" s="204"/>
      <c r="G331" s="89"/>
      <c r="H331" s="89"/>
      <c r="I331" s="89"/>
      <c r="J331" s="89"/>
      <c r="K331" s="89"/>
      <c r="L331" s="89"/>
      <c r="M331" s="89"/>
      <c r="N331" s="89"/>
      <c r="O331" s="89"/>
      <c r="P331" s="89"/>
      <c r="Q331" s="89"/>
      <c r="R331" s="89"/>
      <c r="S331" s="89"/>
      <c r="T331" s="89"/>
      <c r="U331" s="89"/>
      <c r="V331" s="89"/>
      <c r="W331" s="89"/>
      <c r="X331" s="89"/>
      <c r="Y331" s="89"/>
      <c r="Z331" s="89"/>
    </row>
    <row r="332" spans="2:26" ht="14.4" hidden="1">
      <c r="B332" s="89"/>
      <c r="C332" s="89"/>
      <c r="D332" s="89"/>
      <c r="E332" s="89"/>
      <c r="F332" s="204"/>
      <c r="G332" s="89"/>
      <c r="H332" s="89"/>
      <c r="I332" s="89"/>
      <c r="J332" s="89"/>
      <c r="K332" s="89"/>
      <c r="L332" s="89"/>
      <c r="M332" s="89"/>
      <c r="N332" s="89"/>
      <c r="O332" s="89"/>
      <c r="P332" s="89"/>
      <c r="Q332" s="89"/>
      <c r="R332" s="89"/>
      <c r="S332" s="89"/>
      <c r="T332" s="89"/>
      <c r="U332" s="89"/>
      <c r="V332" s="89"/>
      <c r="W332" s="89"/>
      <c r="X332" s="89"/>
      <c r="Y332" s="89"/>
      <c r="Z332" s="89"/>
    </row>
    <row r="333" spans="2:26" ht="14.4" hidden="1">
      <c r="B333" s="89"/>
      <c r="C333" s="89"/>
      <c r="D333" s="89"/>
      <c r="E333" s="89"/>
      <c r="F333" s="204"/>
      <c r="G333" s="89"/>
      <c r="H333" s="89"/>
      <c r="I333" s="89"/>
      <c r="J333" s="89"/>
      <c r="K333" s="89"/>
      <c r="L333" s="89"/>
      <c r="M333" s="89"/>
      <c r="N333" s="89"/>
      <c r="O333" s="89"/>
      <c r="P333" s="89"/>
      <c r="Q333" s="89"/>
      <c r="R333" s="89"/>
      <c r="S333" s="89"/>
      <c r="T333" s="89"/>
      <c r="U333" s="89"/>
      <c r="V333" s="89"/>
      <c r="W333" s="89"/>
      <c r="X333" s="89"/>
      <c r="Y333" s="89"/>
      <c r="Z333" s="89"/>
    </row>
    <row r="334" spans="2:26" ht="14.4" hidden="1">
      <c r="B334" s="89"/>
      <c r="C334" s="89"/>
      <c r="D334" s="89"/>
      <c r="E334" s="89"/>
      <c r="F334" s="204"/>
      <c r="G334" s="89"/>
      <c r="H334" s="89"/>
      <c r="I334" s="89"/>
      <c r="J334" s="89"/>
      <c r="K334" s="89"/>
      <c r="L334" s="89"/>
      <c r="M334" s="89"/>
      <c r="N334" s="89"/>
      <c r="O334" s="89"/>
      <c r="P334" s="89"/>
      <c r="Q334" s="89"/>
      <c r="R334" s="89"/>
      <c r="S334" s="89"/>
      <c r="T334" s="89"/>
      <c r="U334" s="89"/>
      <c r="V334" s="89"/>
      <c r="W334" s="89"/>
      <c r="X334" s="89"/>
      <c r="Y334" s="89"/>
      <c r="Z334" s="89"/>
    </row>
    <row r="335" spans="2:26" ht="14.4" hidden="1">
      <c r="B335" s="89"/>
      <c r="C335" s="89"/>
      <c r="D335" s="89"/>
      <c r="E335" s="89"/>
      <c r="F335" s="204"/>
      <c r="G335" s="89"/>
      <c r="H335" s="89"/>
      <c r="I335" s="89"/>
      <c r="J335" s="89"/>
      <c r="K335" s="89"/>
      <c r="L335" s="89"/>
      <c r="M335" s="89"/>
      <c r="N335" s="89"/>
      <c r="O335" s="89"/>
      <c r="P335" s="89"/>
      <c r="Q335" s="89"/>
      <c r="R335" s="89"/>
      <c r="S335" s="89"/>
      <c r="T335" s="89"/>
      <c r="U335" s="89"/>
      <c r="V335" s="89"/>
      <c r="W335" s="89"/>
      <c r="X335" s="89"/>
      <c r="Y335" s="89"/>
      <c r="Z335" s="89"/>
    </row>
    <row r="336" spans="2:26" ht="14.4" hidden="1">
      <c r="B336" s="89"/>
      <c r="C336" s="89"/>
      <c r="D336" s="89"/>
      <c r="E336" s="89"/>
      <c r="F336" s="204"/>
      <c r="G336" s="89"/>
      <c r="H336" s="89"/>
      <c r="I336" s="89"/>
      <c r="J336" s="89"/>
      <c r="K336" s="89"/>
      <c r="L336" s="89"/>
      <c r="M336" s="89"/>
      <c r="N336" s="89"/>
      <c r="O336" s="89"/>
      <c r="P336" s="89"/>
      <c r="Q336" s="89"/>
      <c r="R336" s="89"/>
      <c r="S336" s="89"/>
      <c r="T336" s="89"/>
      <c r="U336" s="89"/>
      <c r="V336" s="89"/>
      <c r="W336" s="89"/>
      <c r="X336" s="89"/>
      <c r="Y336" s="89"/>
      <c r="Z336" s="89"/>
    </row>
    <row r="337" spans="2:26" ht="14.4" hidden="1">
      <c r="B337" s="89"/>
      <c r="C337" s="89"/>
      <c r="D337" s="89"/>
      <c r="E337" s="89"/>
      <c r="F337" s="204"/>
      <c r="G337" s="89"/>
      <c r="H337" s="89"/>
      <c r="I337" s="89"/>
      <c r="J337" s="89"/>
      <c r="K337" s="89"/>
      <c r="L337" s="89"/>
      <c r="M337" s="89"/>
      <c r="N337" s="89"/>
      <c r="O337" s="89"/>
      <c r="P337" s="89"/>
      <c r="Q337" s="89"/>
      <c r="R337" s="89"/>
      <c r="S337" s="89"/>
      <c r="T337" s="89"/>
      <c r="U337" s="89"/>
      <c r="V337" s="89"/>
      <c r="W337" s="89"/>
      <c r="X337" s="89"/>
      <c r="Y337" s="89"/>
      <c r="Z337" s="89"/>
    </row>
    <row r="338" spans="2:26" ht="14.4" hidden="1">
      <c r="B338" s="89"/>
      <c r="C338" s="89"/>
      <c r="D338" s="89"/>
      <c r="E338" s="89"/>
      <c r="F338" s="204"/>
      <c r="G338" s="89"/>
      <c r="H338" s="89"/>
      <c r="I338" s="89"/>
      <c r="J338" s="89"/>
      <c r="K338" s="89"/>
      <c r="L338" s="89"/>
      <c r="M338" s="89"/>
      <c r="N338" s="89"/>
      <c r="O338" s="89"/>
      <c r="P338" s="89"/>
      <c r="Q338" s="89"/>
      <c r="R338" s="89"/>
      <c r="S338" s="89"/>
      <c r="T338" s="89"/>
      <c r="U338" s="89"/>
      <c r="V338" s="89"/>
      <c r="W338" s="89"/>
      <c r="X338" s="89"/>
      <c r="Y338" s="89"/>
      <c r="Z338" s="89"/>
    </row>
    <row r="339" spans="2:26" ht="14.4" hidden="1">
      <c r="B339" s="89"/>
      <c r="C339" s="89"/>
      <c r="D339" s="89"/>
      <c r="E339" s="89"/>
      <c r="F339" s="204"/>
      <c r="G339" s="89"/>
      <c r="H339" s="89"/>
      <c r="I339" s="89"/>
      <c r="J339" s="89"/>
      <c r="K339" s="89"/>
      <c r="L339" s="89"/>
      <c r="M339" s="89"/>
      <c r="N339" s="89"/>
      <c r="O339" s="89"/>
      <c r="P339" s="89"/>
      <c r="Q339" s="89"/>
      <c r="R339" s="89"/>
      <c r="S339" s="89"/>
      <c r="T339" s="89"/>
      <c r="U339" s="89"/>
      <c r="V339" s="89"/>
      <c r="W339" s="89"/>
      <c r="X339" s="89"/>
      <c r="Y339" s="89"/>
      <c r="Z339" s="89"/>
    </row>
    <row r="340" spans="2:26" ht="14.4" hidden="1">
      <c r="B340" s="89"/>
      <c r="C340" s="89"/>
      <c r="D340" s="89"/>
      <c r="E340" s="89"/>
      <c r="F340" s="204"/>
      <c r="G340" s="89"/>
      <c r="H340" s="89"/>
      <c r="I340" s="89"/>
      <c r="J340" s="89"/>
      <c r="K340" s="89"/>
      <c r="L340" s="89"/>
      <c r="M340" s="89"/>
      <c r="N340" s="89"/>
      <c r="O340" s="89"/>
      <c r="P340" s="89"/>
      <c r="Q340" s="89"/>
      <c r="R340" s="89"/>
      <c r="S340" s="89"/>
      <c r="T340" s="89"/>
      <c r="U340" s="89"/>
      <c r="V340" s="89"/>
      <c r="W340" s="89"/>
      <c r="X340" s="89"/>
      <c r="Y340" s="89"/>
      <c r="Z340" s="89"/>
    </row>
    <row r="341" spans="2:26" ht="14.4" hidden="1">
      <c r="B341" s="89"/>
      <c r="C341" s="89"/>
      <c r="D341" s="89"/>
      <c r="E341" s="89"/>
      <c r="F341" s="204"/>
      <c r="G341" s="89"/>
      <c r="H341" s="89"/>
      <c r="I341" s="89"/>
      <c r="J341" s="89"/>
      <c r="K341" s="89"/>
      <c r="L341" s="89"/>
      <c r="M341" s="89"/>
      <c r="N341" s="89"/>
      <c r="O341" s="89"/>
      <c r="P341" s="89"/>
      <c r="Q341" s="89"/>
      <c r="R341" s="89"/>
      <c r="S341" s="89"/>
      <c r="T341" s="89"/>
      <c r="U341" s="89"/>
      <c r="V341" s="89"/>
      <c r="W341" s="89"/>
      <c r="X341" s="89"/>
      <c r="Y341" s="89"/>
      <c r="Z341" s="89"/>
    </row>
    <row r="342" spans="2:26" ht="14.4" hidden="1">
      <c r="B342" s="89"/>
      <c r="C342" s="89"/>
      <c r="D342" s="89"/>
      <c r="E342" s="89"/>
      <c r="F342" s="204"/>
      <c r="G342" s="89"/>
      <c r="H342" s="89"/>
      <c r="I342" s="89"/>
      <c r="J342" s="89"/>
      <c r="K342" s="89"/>
      <c r="L342" s="89"/>
      <c r="M342" s="89"/>
      <c r="N342" s="89"/>
      <c r="O342" s="89"/>
      <c r="P342" s="89"/>
      <c r="Q342" s="89"/>
      <c r="R342" s="89"/>
      <c r="S342" s="89"/>
      <c r="T342" s="89"/>
      <c r="U342" s="89"/>
      <c r="V342" s="89"/>
      <c r="W342" s="89"/>
      <c r="X342" s="89"/>
      <c r="Y342" s="89"/>
      <c r="Z342" s="89"/>
    </row>
    <row r="343" spans="2:26" ht="14.4" hidden="1">
      <c r="B343" s="89"/>
      <c r="C343" s="89"/>
      <c r="D343" s="89"/>
      <c r="E343" s="89"/>
      <c r="F343" s="204"/>
      <c r="G343" s="89"/>
      <c r="H343" s="89"/>
      <c r="I343" s="89"/>
      <c r="J343" s="89"/>
      <c r="K343" s="89"/>
      <c r="L343" s="89"/>
      <c r="M343" s="89"/>
      <c r="N343" s="89"/>
      <c r="O343" s="89"/>
      <c r="P343" s="89"/>
      <c r="Q343" s="89"/>
      <c r="R343" s="89"/>
      <c r="S343" s="89"/>
      <c r="T343" s="89"/>
      <c r="U343" s="89"/>
      <c r="V343" s="89"/>
      <c r="W343" s="89"/>
      <c r="X343" s="89"/>
      <c r="Y343" s="89"/>
      <c r="Z343" s="89"/>
    </row>
    <row r="344" spans="2:26" ht="14.4" hidden="1">
      <c r="B344" s="89"/>
      <c r="C344" s="89"/>
      <c r="D344" s="89"/>
      <c r="E344" s="89"/>
      <c r="F344" s="204"/>
      <c r="G344" s="89"/>
      <c r="H344" s="89"/>
      <c r="I344" s="89"/>
      <c r="J344" s="89"/>
      <c r="K344" s="89"/>
      <c r="L344" s="89"/>
      <c r="M344" s="89"/>
      <c r="N344" s="89"/>
      <c r="O344" s="89"/>
      <c r="P344" s="89"/>
      <c r="Q344" s="89"/>
      <c r="R344" s="89"/>
      <c r="S344" s="89"/>
      <c r="T344" s="89"/>
      <c r="U344" s="89"/>
      <c r="V344" s="89"/>
      <c r="W344" s="89"/>
      <c r="X344" s="89"/>
      <c r="Y344" s="89"/>
      <c r="Z344" s="89"/>
    </row>
    <row r="345" spans="2:26" ht="14.4" hidden="1">
      <c r="B345" s="89"/>
      <c r="C345" s="89"/>
      <c r="D345" s="89"/>
      <c r="E345" s="89"/>
      <c r="F345" s="204"/>
      <c r="G345" s="89"/>
      <c r="H345" s="89"/>
      <c r="I345" s="89"/>
      <c r="J345" s="89"/>
      <c r="K345" s="89"/>
      <c r="L345" s="89"/>
      <c r="M345" s="89"/>
      <c r="N345" s="89"/>
      <c r="O345" s="89"/>
      <c r="P345" s="89"/>
      <c r="Q345" s="89"/>
      <c r="R345" s="89"/>
      <c r="S345" s="89"/>
      <c r="T345" s="89"/>
      <c r="U345" s="89"/>
      <c r="V345" s="89"/>
      <c r="W345" s="89"/>
      <c r="X345" s="89"/>
      <c r="Y345" s="89"/>
      <c r="Z345" s="89"/>
    </row>
    <row r="346" spans="2:26" ht="14.4" hidden="1">
      <c r="B346" s="89"/>
      <c r="C346" s="89"/>
      <c r="D346" s="89"/>
      <c r="E346" s="89"/>
      <c r="F346" s="204"/>
      <c r="G346" s="89"/>
      <c r="H346" s="89"/>
      <c r="I346" s="89"/>
      <c r="J346" s="89"/>
      <c r="K346" s="89"/>
      <c r="L346" s="89"/>
      <c r="M346" s="89"/>
      <c r="N346" s="89"/>
      <c r="O346" s="89"/>
      <c r="P346" s="89"/>
      <c r="Q346" s="89"/>
      <c r="R346" s="89"/>
      <c r="S346" s="89"/>
      <c r="T346" s="89"/>
      <c r="U346" s="89"/>
      <c r="V346" s="89"/>
      <c r="W346" s="89"/>
      <c r="X346" s="89"/>
      <c r="Y346" s="89"/>
      <c r="Z346" s="89"/>
    </row>
    <row r="347" spans="2:26" ht="14.4" hidden="1">
      <c r="B347" s="89"/>
      <c r="C347" s="89"/>
      <c r="D347" s="89"/>
      <c r="E347" s="89"/>
      <c r="F347" s="204"/>
      <c r="G347" s="89"/>
      <c r="H347" s="89"/>
      <c r="I347" s="89"/>
      <c r="J347" s="89"/>
      <c r="K347" s="89"/>
      <c r="L347" s="89"/>
      <c r="M347" s="89"/>
      <c r="N347" s="89"/>
      <c r="O347" s="89"/>
      <c r="P347" s="89"/>
      <c r="Q347" s="89"/>
      <c r="R347" s="89"/>
      <c r="S347" s="89"/>
      <c r="T347" s="89"/>
      <c r="U347" s="89"/>
      <c r="V347" s="89"/>
      <c r="W347" s="89"/>
      <c r="X347" s="89"/>
      <c r="Y347" s="89"/>
      <c r="Z347" s="89"/>
    </row>
    <row r="348" spans="2:26" ht="14.4" hidden="1">
      <c r="B348" s="89"/>
      <c r="C348" s="89"/>
      <c r="D348" s="89"/>
      <c r="E348" s="89"/>
      <c r="F348" s="204"/>
      <c r="G348" s="89"/>
      <c r="H348" s="89"/>
      <c r="I348" s="89"/>
      <c r="J348" s="89"/>
      <c r="K348" s="89"/>
      <c r="L348" s="89"/>
      <c r="M348" s="89"/>
      <c r="N348" s="89"/>
      <c r="O348" s="89"/>
      <c r="P348" s="89"/>
      <c r="Q348" s="89"/>
      <c r="R348" s="89"/>
      <c r="S348" s="89"/>
      <c r="T348" s="89"/>
      <c r="U348" s="89"/>
      <c r="V348" s="89"/>
      <c r="W348" s="89"/>
      <c r="X348" s="89"/>
      <c r="Y348" s="89"/>
      <c r="Z348" s="89"/>
    </row>
    <row r="349" spans="2:26" ht="14.4" hidden="1">
      <c r="B349" s="89"/>
      <c r="C349" s="89"/>
      <c r="D349" s="89"/>
      <c r="E349" s="89"/>
      <c r="F349" s="204"/>
      <c r="G349" s="89"/>
      <c r="H349" s="89"/>
      <c r="I349" s="89"/>
      <c r="J349" s="89"/>
      <c r="K349" s="89"/>
      <c r="L349" s="89"/>
      <c r="M349" s="89"/>
      <c r="N349" s="89"/>
      <c r="O349" s="89"/>
      <c r="P349" s="89"/>
      <c r="Q349" s="89"/>
      <c r="R349" s="89"/>
      <c r="S349" s="89"/>
      <c r="T349" s="89"/>
      <c r="U349" s="89"/>
      <c r="V349" s="89"/>
      <c r="W349" s="89"/>
      <c r="X349" s="89"/>
      <c r="Y349" s="89"/>
      <c r="Z349" s="89"/>
    </row>
    <row r="350" spans="2:26" ht="14.4" hidden="1">
      <c r="B350" s="89"/>
      <c r="C350" s="89"/>
      <c r="D350" s="89"/>
      <c r="E350" s="89"/>
      <c r="F350" s="204"/>
      <c r="G350" s="89"/>
      <c r="H350" s="89"/>
      <c r="I350" s="89"/>
      <c r="J350" s="89"/>
      <c r="K350" s="89"/>
      <c r="L350" s="89"/>
      <c r="M350" s="89"/>
      <c r="N350" s="89"/>
      <c r="O350" s="89"/>
      <c r="P350" s="89"/>
      <c r="Q350" s="89"/>
      <c r="R350" s="89"/>
      <c r="S350" s="89"/>
      <c r="T350" s="89"/>
      <c r="U350" s="89"/>
      <c r="V350" s="89"/>
      <c r="W350" s="89"/>
      <c r="X350" s="89"/>
      <c r="Y350" s="89"/>
      <c r="Z350" s="89"/>
    </row>
    <row r="351" spans="2:26" ht="14.4" hidden="1">
      <c r="B351" s="89"/>
      <c r="C351" s="89"/>
      <c r="D351" s="89"/>
      <c r="E351" s="89"/>
      <c r="F351" s="204"/>
      <c r="G351" s="89"/>
      <c r="H351" s="89"/>
      <c r="I351" s="89"/>
      <c r="J351" s="89"/>
      <c r="K351" s="89"/>
      <c r="L351" s="89"/>
      <c r="M351" s="89"/>
      <c r="N351" s="89"/>
      <c r="O351" s="89"/>
      <c r="P351" s="89"/>
      <c r="Q351" s="89"/>
      <c r="R351" s="89"/>
      <c r="S351" s="89"/>
      <c r="T351" s="89"/>
      <c r="U351" s="89"/>
      <c r="V351" s="89"/>
      <c r="W351" s="89"/>
      <c r="X351" s="89"/>
      <c r="Y351" s="89"/>
      <c r="Z351" s="89"/>
    </row>
    <row r="352" spans="2:26" ht="14.4" hidden="1">
      <c r="B352" s="89"/>
      <c r="C352" s="89"/>
      <c r="D352" s="89"/>
      <c r="E352" s="89"/>
      <c r="F352" s="204"/>
      <c r="G352" s="89"/>
      <c r="H352" s="89"/>
      <c r="I352" s="89"/>
      <c r="J352" s="89"/>
      <c r="K352" s="89"/>
      <c r="L352" s="89"/>
      <c r="M352" s="89"/>
      <c r="N352" s="89"/>
      <c r="O352" s="89"/>
      <c r="P352" s="89"/>
      <c r="Q352" s="89"/>
      <c r="R352" s="89"/>
      <c r="S352" s="89"/>
      <c r="T352" s="89"/>
      <c r="U352" s="89"/>
      <c r="V352" s="89"/>
      <c r="W352" s="89"/>
      <c r="X352" s="89"/>
      <c r="Y352" s="89"/>
      <c r="Z352" s="89"/>
    </row>
    <row r="353" spans="2:26" ht="14.4" hidden="1">
      <c r="B353" s="89"/>
      <c r="C353" s="89"/>
      <c r="D353" s="89"/>
      <c r="E353" s="89"/>
      <c r="F353" s="204"/>
      <c r="G353" s="89"/>
      <c r="H353" s="89"/>
      <c r="I353" s="89"/>
      <c r="J353" s="89"/>
      <c r="K353" s="89"/>
      <c r="L353" s="89"/>
      <c r="M353" s="89"/>
      <c r="N353" s="89"/>
      <c r="O353" s="89"/>
      <c r="P353" s="89"/>
      <c r="Q353" s="89"/>
      <c r="R353" s="89"/>
      <c r="S353" s="89"/>
      <c r="T353" s="89"/>
      <c r="U353" s="89"/>
      <c r="V353" s="89"/>
      <c r="W353" s="89"/>
      <c r="X353" s="89"/>
      <c r="Y353" s="89"/>
      <c r="Z353" s="89"/>
    </row>
    <row r="354" spans="2:26" ht="14.4" hidden="1">
      <c r="B354" s="89"/>
      <c r="C354" s="89"/>
      <c r="D354" s="89"/>
      <c r="E354" s="89"/>
      <c r="F354" s="204"/>
      <c r="G354" s="89"/>
      <c r="H354" s="89"/>
      <c r="I354" s="89"/>
      <c r="J354" s="89"/>
      <c r="K354" s="89"/>
      <c r="L354" s="89"/>
      <c r="M354" s="89"/>
      <c r="N354" s="89"/>
      <c r="O354" s="89"/>
      <c r="P354" s="89"/>
      <c r="Q354" s="89"/>
      <c r="R354" s="89"/>
      <c r="S354" s="89"/>
      <c r="T354" s="89"/>
      <c r="U354" s="89"/>
      <c r="V354" s="89"/>
      <c r="W354" s="89"/>
      <c r="X354" s="89"/>
      <c r="Y354" s="89"/>
      <c r="Z354" s="89"/>
    </row>
    <row r="355" spans="2:26" ht="14.4" hidden="1">
      <c r="B355" s="89"/>
      <c r="C355" s="89"/>
      <c r="D355" s="89"/>
      <c r="E355" s="89"/>
      <c r="F355" s="204"/>
      <c r="G355" s="89"/>
      <c r="H355" s="89"/>
      <c r="I355" s="89"/>
      <c r="J355" s="89"/>
      <c r="K355" s="89"/>
      <c r="L355" s="89"/>
      <c r="M355" s="89"/>
      <c r="N355" s="89"/>
      <c r="O355" s="89"/>
      <c r="P355" s="89"/>
      <c r="Q355" s="89"/>
      <c r="R355" s="89"/>
      <c r="S355" s="89"/>
      <c r="T355" s="89"/>
      <c r="U355" s="89"/>
      <c r="V355" s="89"/>
      <c r="W355" s="89"/>
      <c r="X355" s="89"/>
      <c r="Y355" s="89"/>
      <c r="Z355" s="89"/>
    </row>
    <row r="356" spans="2:26" ht="14.4" hidden="1">
      <c r="B356" s="89"/>
      <c r="C356" s="89"/>
      <c r="D356" s="89"/>
      <c r="E356" s="89"/>
      <c r="F356" s="204"/>
      <c r="G356" s="89"/>
      <c r="H356" s="89"/>
      <c r="I356" s="89"/>
      <c r="J356" s="89"/>
      <c r="K356" s="89"/>
      <c r="L356" s="89"/>
      <c r="M356" s="89"/>
      <c r="N356" s="89"/>
      <c r="O356" s="89"/>
      <c r="P356" s="89"/>
      <c r="Q356" s="89"/>
      <c r="R356" s="89"/>
      <c r="S356" s="89"/>
      <c r="T356" s="89"/>
      <c r="U356" s="89"/>
      <c r="V356" s="89"/>
      <c r="W356" s="89"/>
      <c r="X356" s="89"/>
      <c r="Y356" s="89"/>
      <c r="Z356" s="89"/>
    </row>
    <row r="357" spans="2:26" ht="14.4" hidden="1">
      <c r="B357" s="89"/>
      <c r="C357" s="89"/>
      <c r="D357" s="89"/>
      <c r="E357" s="89"/>
      <c r="F357" s="204"/>
      <c r="G357" s="89"/>
      <c r="H357" s="89"/>
      <c r="I357" s="89"/>
      <c r="J357" s="89"/>
      <c r="K357" s="89"/>
      <c r="L357" s="89"/>
      <c r="M357" s="89"/>
      <c r="N357" s="89"/>
      <c r="O357" s="89"/>
      <c r="P357" s="89"/>
      <c r="Q357" s="89"/>
      <c r="R357" s="89"/>
      <c r="S357" s="89"/>
      <c r="T357" s="89"/>
      <c r="U357" s="89"/>
      <c r="V357" s="89"/>
      <c r="W357" s="89"/>
      <c r="X357" s="89"/>
      <c r="Y357" s="89"/>
      <c r="Z357" s="89"/>
    </row>
    <row r="358" spans="2:26" ht="14.4" hidden="1">
      <c r="B358" s="89"/>
      <c r="C358" s="89"/>
      <c r="D358" s="89"/>
      <c r="E358" s="89"/>
      <c r="F358" s="204"/>
      <c r="G358" s="89"/>
      <c r="H358" s="89"/>
      <c r="I358" s="89"/>
      <c r="J358" s="89"/>
      <c r="K358" s="89"/>
      <c r="L358" s="89"/>
      <c r="M358" s="89"/>
      <c r="N358" s="89"/>
      <c r="O358" s="89"/>
      <c r="P358" s="89"/>
      <c r="Q358" s="89"/>
      <c r="R358" s="89"/>
      <c r="S358" s="89"/>
      <c r="T358" s="89"/>
      <c r="U358" s="89"/>
      <c r="V358" s="89"/>
      <c r="W358" s="89"/>
      <c r="X358" s="89"/>
      <c r="Y358" s="89"/>
      <c r="Z358" s="89"/>
    </row>
    <row r="359" spans="2:26" ht="14.4" hidden="1">
      <c r="B359" s="89"/>
      <c r="C359" s="89"/>
      <c r="D359" s="89"/>
      <c r="E359" s="89"/>
      <c r="F359" s="204"/>
      <c r="G359" s="89"/>
      <c r="H359" s="89"/>
      <c r="I359" s="89"/>
      <c r="J359" s="89"/>
      <c r="K359" s="89"/>
      <c r="L359" s="89"/>
      <c r="M359" s="89"/>
      <c r="N359" s="89"/>
      <c r="O359" s="89"/>
      <c r="P359" s="89"/>
      <c r="Q359" s="89"/>
      <c r="R359" s="89"/>
      <c r="S359" s="89"/>
      <c r="T359" s="89"/>
      <c r="U359" s="89"/>
      <c r="V359" s="89"/>
      <c r="W359" s="89"/>
      <c r="X359" s="89"/>
      <c r="Y359" s="89"/>
      <c r="Z359" s="89"/>
    </row>
    <row r="360" spans="2:26" ht="14.4" hidden="1">
      <c r="B360" s="89"/>
      <c r="C360" s="89"/>
      <c r="D360" s="89"/>
      <c r="E360" s="89"/>
      <c r="F360" s="204"/>
      <c r="G360" s="89"/>
      <c r="H360" s="89"/>
      <c r="I360" s="89"/>
      <c r="J360" s="89"/>
      <c r="K360" s="89"/>
      <c r="L360" s="89"/>
      <c r="M360" s="89"/>
      <c r="N360" s="89"/>
      <c r="O360" s="89"/>
      <c r="P360" s="89"/>
      <c r="Q360" s="89"/>
      <c r="R360" s="89"/>
      <c r="S360" s="89"/>
      <c r="T360" s="89"/>
      <c r="U360" s="89"/>
      <c r="V360" s="89"/>
      <c r="W360" s="89"/>
      <c r="X360" s="89"/>
      <c r="Y360" s="89"/>
      <c r="Z360" s="89"/>
    </row>
    <row r="361" spans="2:26" ht="14.4" hidden="1">
      <c r="B361" s="89"/>
      <c r="C361" s="89"/>
      <c r="D361" s="89"/>
      <c r="E361" s="89"/>
      <c r="F361" s="204"/>
      <c r="G361" s="89"/>
      <c r="H361" s="89"/>
      <c r="I361" s="89"/>
      <c r="J361" s="89"/>
      <c r="K361" s="89"/>
      <c r="L361" s="89"/>
      <c r="M361" s="89"/>
      <c r="N361" s="89"/>
      <c r="O361" s="89"/>
      <c r="P361" s="89"/>
      <c r="Q361" s="89"/>
      <c r="R361" s="89"/>
      <c r="S361" s="89"/>
      <c r="T361" s="89"/>
      <c r="U361" s="89"/>
      <c r="V361" s="89"/>
      <c r="W361" s="89"/>
      <c r="X361" s="89"/>
      <c r="Y361" s="89"/>
      <c r="Z361" s="89"/>
    </row>
    <row r="362" spans="2:26" ht="14.4" hidden="1">
      <c r="B362" s="89"/>
      <c r="C362" s="89"/>
      <c r="D362" s="89"/>
      <c r="E362" s="89"/>
      <c r="F362" s="204"/>
      <c r="G362" s="89"/>
      <c r="H362" s="89"/>
      <c r="I362" s="89"/>
      <c r="J362" s="89"/>
      <c r="K362" s="89"/>
      <c r="L362" s="89"/>
      <c r="M362" s="89"/>
      <c r="N362" s="89"/>
      <c r="O362" s="89"/>
      <c r="P362" s="89"/>
      <c r="Q362" s="89"/>
      <c r="R362" s="89"/>
      <c r="S362" s="89"/>
      <c r="T362" s="89"/>
      <c r="U362" s="89"/>
      <c r="V362" s="89"/>
      <c r="W362" s="89"/>
      <c r="X362" s="89"/>
      <c r="Y362" s="89"/>
      <c r="Z362" s="89"/>
    </row>
    <row r="363" spans="2:26" ht="14.4" hidden="1">
      <c r="B363" s="89"/>
      <c r="C363" s="89"/>
      <c r="D363" s="89"/>
      <c r="E363" s="89"/>
      <c r="F363" s="204"/>
      <c r="G363" s="89"/>
      <c r="H363" s="89"/>
      <c r="I363" s="89"/>
      <c r="J363" s="89"/>
      <c r="K363" s="89"/>
      <c r="L363" s="89"/>
      <c r="M363" s="89"/>
      <c r="N363" s="89"/>
      <c r="O363" s="89"/>
      <c r="P363" s="89"/>
      <c r="Q363" s="89"/>
      <c r="R363" s="89"/>
      <c r="S363" s="89"/>
      <c r="T363" s="89"/>
      <c r="U363" s="89"/>
      <c r="V363" s="89"/>
      <c r="W363" s="89"/>
      <c r="X363" s="89"/>
      <c r="Y363" s="89"/>
      <c r="Z363" s="89"/>
    </row>
    <row r="364" spans="2:26" ht="14.4" hidden="1">
      <c r="B364" s="89"/>
      <c r="C364" s="89"/>
      <c r="D364" s="89"/>
      <c r="E364" s="89"/>
      <c r="F364" s="204"/>
      <c r="G364" s="89"/>
      <c r="H364" s="89"/>
      <c r="I364" s="89"/>
      <c r="J364" s="89"/>
      <c r="K364" s="89"/>
      <c r="L364" s="89"/>
      <c r="M364" s="89"/>
      <c r="N364" s="89"/>
      <c r="O364" s="89"/>
      <c r="P364" s="89"/>
      <c r="Q364" s="89"/>
      <c r="R364" s="89"/>
      <c r="S364" s="89"/>
      <c r="T364" s="89"/>
      <c r="U364" s="89"/>
      <c r="V364" s="89"/>
      <c r="W364" s="89"/>
      <c r="X364" s="89"/>
      <c r="Y364" s="89"/>
      <c r="Z364" s="89"/>
    </row>
    <row r="365" spans="2:26" ht="14.4" hidden="1">
      <c r="B365" s="89"/>
      <c r="C365" s="89"/>
      <c r="D365" s="89"/>
      <c r="E365" s="89"/>
      <c r="F365" s="204"/>
      <c r="G365" s="89"/>
      <c r="H365" s="89"/>
      <c r="I365" s="89"/>
      <c r="J365" s="89"/>
      <c r="K365" s="89"/>
      <c r="L365" s="89"/>
      <c r="M365" s="89"/>
      <c r="N365" s="89"/>
      <c r="O365" s="89"/>
      <c r="P365" s="89"/>
      <c r="Q365" s="89"/>
      <c r="R365" s="89"/>
      <c r="S365" s="89"/>
      <c r="T365" s="89"/>
      <c r="U365" s="89"/>
      <c r="V365" s="89"/>
      <c r="W365" s="89"/>
      <c r="X365" s="89"/>
      <c r="Y365" s="89"/>
      <c r="Z365" s="89"/>
    </row>
    <row r="366" spans="2:26" ht="14.4" hidden="1">
      <c r="B366" s="89"/>
      <c r="C366" s="89"/>
      <c r="D366" s="89"/>
      <c r="E366" s="89"/>
      <c r="F366" s="204"/>
      <c r="G366" s="89"/>
      <c r="H366" s="89"/>
      <c r="I366" s="89"/>
      <c r="J366" s="89"/>
      <c r="K366" s="89"/>
      <c r="L366" s="89"/>
      <c r="M366" s="89"/>
      <c r="N366" s="89"/>
      <c r="O366" s="89"/>
      <c r="P366" s="89"/>
      <c r="Q366" s="89"/>
      <c r="R366" s="89"/>
      <c r="S366" s="89"/>
      <c r="T366" s="89"/>
      <c r="U366" s="89"/>
      <c r="V366" s="89"/>
      <c r="W366" s="89"/>
      <c r="X366" s="89"/>
      <c r="Y366" s="89"/>
      <c r="Z366" s="89"/>
    </row>
    <row r="367" spans="2:26" ht="14.4" hidden="1">
      <c r="B367" s="89"/>
      <c r="C367" s="89"/>
      <c r="D367" s="89"/>
      <c r="E367" s="89"/>
      <c r="F367" s="204"/>
      <c r="G367" s="89"/>
      <c r="H367" s="89"/>
      <c r="I367" s="89"/>
      <c r="J367" s="89"/>
      <c r="K367" s="89"/>
      <c r="L367" s="89"/>
      <c r="M367" s="89"/>
      <c r="N367" s="89"/>
      <c r="O367" s="89"/>
      <c r="P367" s="89"/>
      <c r="Q367" s="89"/>
      <c r="R367" s="89"/>
      <c r="S367" s="89"/>
      <c r="T367" s="89"/>
      <c r="U367" s="89"/>
      <c r="V367" s="89"/>
      <c r="W367" s="89"/>
      <c r="X367" s="89"/>
      <c r="Y367" s="89"/>
      <c r="Z367" s="89"/>
    </row>
    <row r="368" spans="2:26" ht="14.4" hidden="1">
      <c r="B368" s="89"/>
      <c r="C368" s="89"/>
      <c r="D368" s="89"/>
      <c r="E368" s="89"/>
      <c r="F368" s="204"/>
      <c r="G368" s="89"/>
      <c r="H368" s="89"/>
      <c r="I368" s="89"/>
      <c r="J368" s="89"/>
      <c r="K368" s="89"/>
      <c r="L368" s="89"/>
      <c r="M368" s="89"/>
      <c r="N368" s="89"/>
      <c r="O368" s="89"/>
      <c r="P368" s="89"/>
      <c r="Q368" s="89"/>
      <c r="R368" s="89"/>
      <c r="S368" s="89"/>
      <c r="T368" s="89"/>
      <c r="U368" s="89"/>
      <c r="V368" s="89"/>
      <c r="W368" s="89"/>
      <c r="X368" s="89"/>
      <c r="Y368" s="89"/>
      <c r="Z368" s="89"/>
    </row>
    <row r="369" spans="2:26" ht="14.4" hidden="1">
      <c r="B369" s="89"/>
      <c r="C369" s="89"/>
      <c r="D369" s="89"/>
      <c r="E369" s="89"/>
      <c r="F369" s="204"/>
      <c r="G369" s="89"/>
      <c r="H369" s="89"/>
      <c r="I369" s="89"/>
      <c r="J369" s="89"/>
      <c r="K369" s="89"/>
      <c r="L369" s="89"/>
      <c r="M369" s="89"/>
      <c r="N369" s="89"/>
      <c r="O369" s="89"/>
      <c r="P369" s="89"/>
      <c r="Q369" s="89"/>
      <c r="R369" s="89"/>
      <c r="S369" s="89"/>
      <c r="T369" s="89"/>
      <c r="U369" s="89"/>
      <c r="V369" s="89"/>
      <c r="W369" s="89"/>
      <c r="X369" s="89"/>
      <c r="Y369" s="89"/>
      <c r="Z369" s="89"/>
    </row>
    <row r="370" spans="2:26" ht="14.4" hidden="1">
      <c r="B370" s="89"/>
      <c r="C370" s="89"/>
      <c r="D370" s="89"/>
      <c r="E370" s="89"/>
      <c r="F370" s="204"/>
      <c r="G370" s="89"/>
      <c r="H370" s="89"/>
      <c r="I370" s="89"/>
      <c r="J370" s="89"/>
      <c r="K370" s="89"/>
      <c r="L370" s="89"/>
      <c r="M370" s="89"/>
      <c r="N370" s="89"/>
      <c r="O370" s="89"/>
      <c r="P370" s="89"/>
      <c r="Q370" s="89"/>
      <c r="R370" s="89"/>
      <c r="S370" s="89"/>
      <c r="T370" s="89"/>
      <c r="U370" s="89"/>
      <c r="V370" s="89"/>
      <c r="W370" s="89"/>
      <c r="X370" s="89"/>
      <c r="Y370" s="89"/>
      <c r="Z370" s="89"/>
    </row>
    <row r="371" spans="2:26" ht="14.4" hidden="1">
      <c r="B371" s="89"/>
      <c r="C371" s="89"/>
      <c r="D371" s="89"/>
      <c r="E371" s="89"/>
      <c r="F371" s="204"/>
      <c r="G371" s="89"/>
      <c r="H371" s="89"/>
      <c r="I371" s="89"/>
      <c r="J371" s="89"/>
      <c r="K371" s="89"/>
      <c r="L371" s="89"/>
      <c r="M371" s="89"/>
      <c r="N371" s="89"/>
      <c r="O371" s="89"/>
      <c r="P371" s="89"/>
      <c r="Q371" s="89"/>
      <c r="R371" s="89"/>
      <c r="S371" s="89"/>
      <c r="T371" s="89"/>
      <c r="U371" s="89"/>
      <c r="V371" s="89"/>
      <c r="W371" s="89"/>
      <c r="X371" s="89"/>
      <c r="Y371" s="89"/>
      <c r="Z371" s="89"/>
    </row>
    <row r="372" spans="2:26" ht="14.4" hidden="1">
      <c r="B372" s="89"/>
      <c r="C372" s="89"/>
      <c r="D372" s="89"/>
      <c r="E372" s="89"/>
      <c r="F372" s="204"/>
      <c r="G372" s="89"/>
      <c r="H372" s="89"/>
      <c r="I372" s="89"/>
      <c r="J372" s="89"/>
      <c r="K372" s="89"/>
      <c r="L372" s="89"/>
      <c r="M372" s="89"/>
      <c r="N372" s="89"/>
      <c r="O372" s="89"/>
      <c r="P372" s="89"/>
      <c r="Q372" s="89"/>
      <c r="R372" s="89"/>
      <c r="S372" s="89"/>
      <c r="T372" s="89"/>
      <c r="U372" s="89"/>
      <c r="V372" s="89"/>
      <c r="W372" s="89"/>
      <c r="X372" s="89"/>
      <c r="Y372" s="89"/>
      <c r="Z372" s="89"/>
    </row>
    <row r="373" spans="2:26" ht="14.4" hidden="1">
      <c r="B373" s="89"/>
      <c r="C373" s="89"/>
      <c r="D373" s="89"/>
      <c r="E373" s="89"/>
      <c r="F373" s="204"/>
      <c r="G373" s="89"/>
      <c r="H373" s="89"/>
      <c r="I373" s="89"/>
      <c r="J373" s="89"/>
      <c r="K373" s="89"/>
      <c r="L373" s="89"/>
      <c r="M373" s="89"/>
      <c r="N373" s="89"/>
      <c r="O373" s="89"/>
      <c r="P373" s="89"/>
      <c r="Q373" s="89"/>
      <c r="R373" s="89"/>
      <c r="S373" s="89"/>
      <c r="T373" s="89"/>
      <c r="U373" s="89"/>
      <c r="V373" s="89"/>
      <c r="W373" s="89"/>
      <c r="X373" s="89"/>
      <c r="Y373" s="89"/>
      <c r="Z373" s="89"/>
    </row>
    <row r="374" spans="2:26" ht="14.4" hidden="1">
      <c r="B374" s="89"/>
      <c r="C374" s="89"/>
      <c r="D374" s="89"/>
      <c r="E374" s="89"/>
      <c r="F374" s="204"/>
      <c r="G374" s="89"/>
      <c r="H374" s="89"/>
      <c r="I374" s="89"/>
      <c r="J374" s="89"/>
      <c r="K374" s="89"/>
      <c r="L374" s="89"/>
      <c r="M374" s="89"/>
      <c r="N374" s="89"/>
      <c r="O374" s="89"/>
      <c r="P374" s="89"/>
      <c r="Q374" s="89"/>
      <c r="R374" s="89"/>
      <c r="S374" s="89"/>
      <c r="T374" s="89"/>
      <c r="U374" s="89"/>
      <c r="V374" s="89"/>
      <c r="W374" s="89"/>
      <c r="X374" s="89"/>
      <c r="Y374" s="89"/>
      <c r="Z374" s="89"/>
    </row>
    <row r="375" spans="2:26" ht="14.4" hidden="1">
      <c r="B375" s="89"/>
      <c r="C375" s="89"/>
      <c r="D375" s="89"/>
      <c r="E375" s="89"/>
      <c r="F375" s="204"/>
      <c r="G375" s="89"/>
      <c r="H375" s="89"/>
      <c r="I375" s="89"/>
      <c r="J375" s="89"/>
      <c r="K375" s="89"/>
      <c r="L375" s="89"/>
      <c r="M375" s="89"/>
      <c r="N375" s="89"/>
      <c r="O375" s="89"/>
      <c r="P375" s="89"/>
      <c r="Q375" s="89"/>
      <c r="R375" s="89"/>
      <c r="S375" s="89"/>
      <c r="T375" s="89"/>
      <c r="U375" s="89"/>
      <c r="V375" s="89"/>
      <c r="W375" s="89"/>
      <c r="X375" s="89"/>
      <c r="Y375" s="89"/>
      <c r="Z375" s="89"/>
    </row>
    <row r="376" spans="2:26" ht="14.4" hidden="1">
      <c r="B376" s="89"/>
      <c r="C376" s="89"/>
      <c r="D376" s="89"/>
      <c r="E376" s="89"/>
      <c r="F376" s="204"/>
      <c r="G376" s="89"/>
      <c r="H376" s="89"/>
      <c r="I376" s="89"/>
      <c r="J376" s="89"/>
      <c r="K376" s="89"/>
      <c r="L376" s="89"/>
      <c r="M376" s="89"/>
      <c r="N376" s="89"/>
      <c r="O376" s="89"/>
      <c r="P376" s="89"/>
      <c r="Q376" s="89"/>
      <c r="R376" s="89"/>
      <c r="S376" s="89"/>
      <c r="T376" s="89"/>
      <c r="U376" s="89"/>
      <c r="V376" s="89"/>
      <c r="W376" s="89"/>
      <c r="X376" s="89"/>
      <c r="Y376" s="89"/>
      <c r="Z376" s="89"/>
    </row>
    <row r="377" spans="2:26" ht="14.4" hidden="1">
      <c r="B377" s="89"/>
      <c r="C377" s="89"/>
      <c r="D377" s="89"/>
      <c r="E377" s="89"/>
      <c r="F377" s="204"/>
      <c r="G377" s="89"/>
      <c r="H377" s="89"/>
      <c r="I377" s="89"/>
      <c r="J377" s="89"/>
      <c r="K377" s="89"/>
      <c r="L377" s="89"/>
      <c r="M377" s="89"/>
      <c r="N377" s="89"/>
      <c r="O377" s="89"/>
      <c r="P377" s="89"/>
      <c r="Q377" s="89"/>
      <c r="R377" s="89"/>
      <c r="S377" s="89"/>
      <c r="T377" s="89"/>
      <c r="U377" s="89"/>
      <c r="V377" s="89"/>
      <c r="W377" s="89"/>
      <c r="X377" s="89"/>
      <c r="Y377" s="89"/>
      <c r="Z377" s="89"/>
    </row>
    <row r="378" spans="2:26" ht="14.4" hidden="1">
      <c r="B378" s="89"/>
      <c r="C378" s="89"/>
      <c r="D378" s="89"/>
      <c r="E378" s="89"/>
      <c r="F378" s="204"/>
      <c r="G378" s="89"/>
      <c r="H378" s="89"/>
      <c r="I378" s="89"/>
      <c r="J378" s="89"/>
      <c r="K378" s="89"/>
      <c r="L378" s="89"/>
      <c r="M378" s="89"/>
      <c r="N378" s="89"/>
      <c r="O378" s="89"/>
      <c r="P378" s="89"/>
      <c r="Q378" s="89"/>
      <c r="R378" s="89"/>
      <c r="S378" s="89"/>
      <c r="T378" s="89"/>
      <c r="U378" s="89"/>
      <c r="V378" s="89"/>
      <c r="W378" s="89"/>
      <c r="X378" s="89"/>
      <c r="Y378" s="89"/>
      <c r="Z378" s="89"/>
    </row>
    <row r="379" spans="2:26" ht="14.4" hidden="1">
      <c r="B379" s="89"/>
      <c r="C379" s="89"/>
      <c r="D379" s="89"/>
      <c r="E379" s="89"/>
      <c r="F379" s="204"/>
      <c r="G379" s="89"/>
      <c r="H379" s="89"/>
      <c r="I379" s="89"/>
      <c r="J379" s="89"/>
      <c r="K379" s="89"/>
      <c r="L379" s="89"/>
      <c r="M379" s="89"/>
      <c r="N379" s="89"/>
      <c r="O379" s="89"/>
      <c r="P379" s="89"/>
      <c r="Q379" s="89"/>
      <c r="R379" s="89"/>
      <c r="S379" s="89"/>
      <c r="T379" s="89"/>
      <c r="U379" s="89"/>
      <c r="V379" s="89"/>
      <c r="W379" s="89"/>
      <c r="X379" s="89"/>
      <c r="Y379" s="89"/>
      <c r="Z379" s="89"/>
    </row>
    <row r="380" spans="2:26" ht="14.4" hidden="1">
      <c r="B380" s="89"/>
      <c r="C380" s="89"/>
      <c r="D380" s="89"/>
      <c r="E380" s="89"/>
      <c r="F380" s="204"/>
      <c r="G380" s="89"/>
      <c r="H380" s="89"/>
      <c r="I380" s="89"/>
      <c r="J380" s="89"/>
      <c r="K380" s="89"/>
      <c r="L380" s="89"/>
      <c r="M380" s="89"/>
      <c r="N380" s="89"/>
      <c r="O380" s="89"/>
      <c r="P380" s="89"/>
      <c r="Q380" s="89"/>
      <c r="R380" s="89"/>
      <c r="S380" s="89"/>
      <c r="T380" s="89"/>
      <c r="U380" s="89"/>
      <c r="V380" s="89"/>
      <c r="W380" s="89"/>
      <c r="X380" s="89"/>
      <c r="Y380" s="89"/>
      <c r="Z380" s="89"/>
    </row>
    <row r="381" spans="2:26" ht="14.4" hidden="1">
      <c r="B381" s="89"/>
      <c r="C381" s="89"/>
      <c r="D381" s="89"/>
      <c r="E381" s="89"/>
      <c r="F381" s="204"/>
      <c r="G381" s="89"/>
      <c r="H381" s="89"/>
      <c r="I381" s="89"/>
      <c r="J381" s="89"/>
      <c r="K381" s="89"/>
      <c r="L381" s="89"/>
      <c r="M381" s="89"/>
      <c r="N381" s="89"/>
      <c r="O381" s="89"/>
      <c r="P381" s="89"/>
      <c r="Q381" s="89"/>
      <c r="R381" s="89"/>
      <c r="S381" s="89"/>
      <c r="T381" s="89"/>
      <c r="U381" s="89"/>
      <c r="V381" s="89"/>
      <c r="W381" s="89"/>
      <c r="X381" s="89"/>
      <c r="Y381" s="89"/>
      <c r="Z381" s="89"/>
    </row>
    <row r="382" spans="2:26" ht="14.4" hidden="1">
      <c r="B382" s="89"/>
      <c r="C382" s="89"/>
      <c r="D382" s="89"/>
      <c r="E382" s="89"/>
      <c r="F382" s="204"/>
      <c r="G382" s="89"/>
      <c r="H382" s="89"/>
      <c r="I382" s="89"/>
      <c r="J382" s="89"/>
      <c r="K382" s="89"/>
      <c r="L382" s="89"/>
      <c r="M382" s="89"/>
      <c r="N382" s="89"/>
      <c r="O382" s="89"/>
      <c r="P382" s="89"/>
      <c r="Q382" s="89"/>
      <c r="R382" s="89"/>
      <c r="S382" s="89"/>
      <c r="T382" s="89"/>
      <c r="U382" s="89"/>
      <c r="V382" s="89"/>
      <c r="W382" s="89"/>
      <c r="X382" s="89"/>
      <c r="Y382" s="89"/>
      <c r="Z382" s="89"/>
    </row>
    <row r="383" spans="2:26" ht="14.4" hidden="1">
      <c r="B383" s="89"/>
      <c r="C383" s="89"/>
      <c r="D383" s="89"/>
      <c r="E383" s="89"/>
      <c r="F383" s="204"/>
      <c r="G383" s="89"/>
      <c r="H383" s="89"/>
      <c r="I383" s="89"/>
      <c r="J383" s="89"/>
      <c r="K383" s="89"/>
      <c r="L383" s="89"/>
      <c r="M383" s="89"/>
      <c r="N383" s="89"/>
      <c r="O383" s="89"/>
      <c r="P383" s="89"/>
      <c r="Q383" s="89"/>
      <c r="R383" s="89"/>
      <c r="S383" s="89"/>
      <c r="T383" s="89"/>
      <c r="U383" s="89"/>
      <c r="V383" s="89"/>
      <c r="W383" s="89"/>
      <c r="X383" s="89"/>
      <c r="Y383" s="89"/>
      <c r="Z383" s="89"/>
    </row>
    <row r="384" spans="2:26" ht="14.4" hidden="1">
      <c r="B384" s="89"/>
      <c r="C384" s="89"/>
      <c r="D384" s="89"/>
      <c r="E384" s="89"/>
      <c r="F384" s="204"/>
      <c r="G384" s="89"/>
      <c r="H384" s="89"/>
      <c r="I384" s="89"/>
      <c r="J384" s="89"/>
      <c r="K384" s="89"/>
      <c r="L384" s="89"/>
      <c r="M384" s="89"/>
      <c r="N384" s="89"/>
      <c r="O384" s="89"/>
      <c r="P384" s="89"/>
      <c r="Q384" s="89"/>
      <c r="R384" s="89"/>
      <c r="S384" s="89"/>
      <c r="T384" s="89"/>
      <c r="U384" s="89"/>
      <c r="V384" s="89"/>
      <c r="W384" s="89"/>
      <c r="X384" s="89"/>
      <c r="Y384" s="89"/>
      <c r="Z384" s="89"/>
    </row>
    <row r="385" spans="2:26" ht="14.4" hidden="1">
      <c r="B385" s="89"/>
      <c r="C385" s="89"/>
      <c r="D385" s="89"/>
      <c r="E385" s="89"/>
      <c r="F385" s="204"/>
      <c r="G385" s="89"/>
      <c r="H385" s="89"/>
      <c r="I385" s="89"/>
      <c r="J385" s="89"/>
      <c r="K385" s="89"/>
      <c r="L385" s="89"/>
      <c r="M385" s="89"/>
      <c r="N385" s="89"/>
      <c r="O385" s="89"/>
      <c r="P385" s="89"/>
      <c r="Q385" s="89"/>
      <c r="R385" s="89"/>
      <c r="S385" s="89"/>
      <c r="T385" s="89"/>
      <c r="U385" s="89"/>
      <c r="V385" s="89"/>
      <c r="W385" s="89"/>
      <c r="X385" s="89"/>
      <c r="Y385" s="89"/>
      <c r="Z385" s="89"/>
    </row>
    <row r="386" spans="2:26" ht="14.4" hidden="1">
      <c r="B386" s="89"/>
      <c r="C386" s="89"/>
      <c r="D386" s="89"/>
      <c r="E386" s="89"/>
      <c r="F386" s="204"/>
      <c r="G386" s="89"/>
      <c r="H386" s="89"/>
      <c r="I386" s="89"/>
      <c r="J386" s="89"/>
      <c r="K386" s="89"/>
      <c r="L386" s="89"/>
      <c r="M386" s="89"/>
      <c r="N386" s="89"/>
      <c r="O386" s="89"/>
      <c r="P386" s="89"/>
      <c r="Q386" s="89"/>
      <c r="R386" s="89"/>
      <c r="S386" s="89"/>
      <c r="T386" s="89"/>
      <c r="U386" s="89"/>
      <c r="V386" s="89"/>
      <c r="W386" s="89"/>
      <c r="X386" s="89"/>
      <c r="Y386" s="89"/>
      <c r="Z386" s="89"/>
    </row>
    <row r="387" spans="2:26" ht="14.4" hidden="1">
      <c r="B387" s="89"/>
      <c r="C387" s="89"/>
      <c r="D387" s="89"/>
      <c r="E387" s="89"/>
      <c r="F387" s="204"/>
      <c r="G387" s="89"/>
      <c r="H387" s="89"/>
      <c r="I387" s="89"/>
      <c r="J387" s="89"/>
      <c r="K387" s="89"/>
      <c r="L387" s="89"/>
      <c r="M387" s="89"/>
      <c r="N387" s="89"/>
      <c r="O387" s="89"/>
      <c r="P387" s="89"/>
      <c r="Q387" s="89"/>
      <c r="R387" s="89"/>
      <c r="S387" s="89"/>
      <c r="T387" s="89"/>
      <c r="U387" s="89"/>
      <c r="V387" s="89"/>
      <c r="W387" s="89"/>
      <c r="X387" s="89"/>
      <c r="Y387" s="89"/>
      <c r="Z387" s="89"/>
    </row>
    <row r="388" spans="2:26" ht="14.4" hidden="1">
      <c r="B388" s="89"/>
      <c r="C388" s="89"/>
      <c r="D388" s="89"/>
      <c r="E388" s="89"/>
      <c r="F388" s="204"/>
      <c r="G388" s="89"/>
      <c r="H388" s="89"/>
      <c r="I388" s="89"/>
      <c r="J388" s="89"/>
      <c r="K388" s="89"/>
      <c r="L388" s="89"/>
      <c r="M388" s="89"/>
      <c r="N388" s="89"/>
      <c r="O388" s="89"/>
      <c r="P388" s="89"/>
      <c r="Q388" s="89"/>
      <c r="R388" s="89"/>
      <c r="S388" s="89"/>
      <c r="T388" s="89"/>
      <c r="U388" s="89"/>
      <c r="V388" s="89"/>
      <c r="W388" s="89"/>
      <c r="X388" s="89"/>
      <c r="Y388" s="89"/>
      <c r="Z388" s="89"/>
    </row>
    <row r="389" spans="2:26" ht="14.4" hidden="1">
      <c r="B389" s="89"/>
      <c r="C389" s="89"/>
      <c r="D389" s="89"/>
      <c r="E389" s="89"/>
      <c r="F389" s="204"/>
      <c r="G389" s="89"/>
      <c r="H389" s="89"/>
      <c r="I389" s="89"/>
      <c r="J389" s="89"/>
      <c r="K389" s="89"/>
      <c r="L389" s="89"/>
      <c r="M389" s="89"/>
      <c r="N389" s="89"/>
      <c r="O389" s="89"/>
      <c r="P389" s="89"/>
      <c r="Q389" s="89"/>
      <c r="R389" s="89"/>
      <c r="S389" s="89"/>
      <c r="T389" s="89"/>
      <c r="U389" s="89"/>
      <c r="V389" s="89"/>
      <c r="W389" s="89"/>
      <c r="X389" s="89"/>
      <c r="Y389" s="89"/>
      <c r="Z389" s="89"/>
    </row>
    <row r="390" spans="2:26" ht="14.4" hidden="1">
      <c r="B390" s="89"/>
      <c r="C390" s="89"/>
      <c r="D390" s="89"/>
      <c r="E390" s="89"/>
      <c r="F390" s="204"/>
      <c r="G390" s="89"/>
      <c r="H390" s="89"/>
      <c r="I390" s="89"/>
      <c r="J390" s="89"/>
      <c r="K390" s="89"/>
      <c r="L390" s="89"/>
      <c r="M390" s="89"/>
      <c r="N390" s="89"/>
      <c r="O390" s="89"/>
      <c r="P390" s="89"/>
      <c r="Q390" s="89"/>
      <c r="R390" s="89"/>
      <c r="S390" s="89"/>
      <c r="T390" s="89"/>
      <c r="U390" s="89"/>
      <c r="V390" s="89"/>
      <c r="W390" s="89"/>
      <c r="X390" s="89"/>
      <c r="Y390" s="89"/>
      <c r="Z390" s="89"/>
    </row>
    <row r="391" spans="2:26" ht="14.4" hidden="1">
      <c r="B391" s="89"/>
      <c r="C391" s="89"/>
      <c r="D391" s="89"/>
      <c r="E391" s="89"/>
      <c r="F391" s="204"/>
      <c r="G391" s="89"/>
      <c r="H391" s="89"/>
      <c r="I391" s="89"/>
      <c r="J391" s="89"/>
      <c r="K391" s="89"/>
      <c r="L391" s="89"/>
      <c r="M391" s="89"/>
      <c r="N391" s="89"/>
      <c r="O391" s="89"/>
      <c r="P391" s="89"/>
      <c r="Q391" s="89"/>
      <c r="R391" s="89"/>
      <c r="S391" s="89"/>
      <c r="T391" s="89"/>
      <c r="U391" s="89"/>
      <c r="V391" s="89"/>
      <c r="W391" s="89"/>
      <c r="X391" s="89"/>
      <c r="Y391" s="89"/>
      <c r="Z391" s="89"/>
    </row>
    <row r="392" spans="2:26" ht="14.4" hidden="1">
      <c r="B392" s="89"/>
      <c r="C392" s="89"/>
      <c r="D392" s="89"/>
      <c r="E392" s="89"/>
      <c r="F392" s="204"/>
      <c r="G392" s="89"/>
      <c r="H392" s="89"/>
      <c r="I392" s="89"/>
      <c r="J392" s="89"/>
      <c r="K392" s="89"/>
      <c r="L392" s="89"/>
      <c r="M392" s="89"/>
      <c r="N392" s="89"/>
      <c r="O392" s="89"/>
      <c r="P392" s="89"/>
      <c r="Q392" s="89"/>
      <c r="R392" s="89"/>
      <c r="S392" s="89"/>
      <c r="T392" s="89"/>
      <c r="U392" s="89"/>
      <c r="V392" s="89"/>
      <c r="W392" s="89"/>
      <c r="X392" s="89"/>
      <c r="Y392" s="89"/>
      <c r="Z392" s="89"/>
    </row>
    <row r="393" spans="2:26" ht="14.4" hidden="1">
      <c r="B393" s="89"/>
      <c r="C393" s="89"/>
      <c r="D393" s="89"/>
      <c r="E393" s="89"/>
      <c r="F393" s="204"/>
      <c r="G393" s="89"/>
      <c r="H393" s="89"/>
      <c r="I393" s="89"/>
      <c r="J393" s="89"/>
      <c r="K393" s="89"/>
      <c r="L393" s="89"/>
      <c r="M393" s="89"/>
      <c r="N393" s="89"/>
      <c r="O393" s="89"/>
      <c r="P393" s="89"/>
      <c r="Q393" s="89"/>
      <c r="R393" s="89"/>
      <c r="S393" s="89"/>
      <c r="T393" s="89"/>
      <c r="U393" s="89"/>
      <c r="V393" s="89"/>
      <c r="W393" s="89"/>
      <c r="X393" s="89"/>
      <c r="Y393" s="89"/>
      <c r="Z393" s="89"/>
    </row>
    <row r="394" spans="2:26" ht="14.4" hidden="1">
      <c r="B394" s="89"/>
      <c r="C394" s="89"/>
      <c r="D394" s="89"/>
      <c r="E394" s="89"/>
      <c r="F394" s="204"/>
      <c r="G394" s="89"/>
      <c r="H394" s="89"/>
      <c r="I394" s="89"/>
      <c r="J394" s="89"/>
      <c r="K394" s="89"/>
      <c r="L394" s="89"/>
      <c r="M394" s="89"/>
      <c r="N394" s="89"/>
      <c r="O394" s="89"/>
      <c r="P394" s="89"/>
      <c r="Q394" s="89"/>
      <c r="R394" s="89"/>
      <c r="S394" s="89"/>
      <c r="T394" s="89"/>
      <c r="U394" s="89"/>
      <c r="V394" s="89"/>
      <c r="W394" s="89"/>
      <c r="X394" s="89"/>
      <c r="Y394" s="89"/>
      <c r="Z394" s="89"/>
    </row>
    <row r="395" spans="2:26" ht="14.4" hidden="1">
      <c r="B395" s="89"/>
      <c r="C395" s="89"/>
      <c r="D395" s="89"/>
      <c r="E395" s="89"/>
      <c r="F395" s="204"/>
      <c r="G395" s="89"/>
      <c r="H395" s="89"/>
      <c r="I395" s="89"/>
      <c r="J395" s="89"/>
      <c r="K395" s="89"/>
      <c r="L395" s="89"/>
      <c r="M395" s="89"/>
      <c r="N395" s="89"/>
      <c r="O395" s="89"/>
      <c r="P395" s="89"/>
      <c r="Q395" s="89"/>
      <c r="R395" s="89"/>
      <c r="S395" s="89"/>
      <c r="T395" s="89"/>
      <c r="U395" s="89"/>
      <c r="V395" s="89"/>
      <c r="W395" s="89"/>
      <c r="X395" s="89"/>
      <c r="Y395" s="89"/>
      <c r="Z395" s="89"/>
    </row>
    <row r="396" spans="2:26" ht="14.4" hidden="1">
      <c r="B396" s="89"/>
      <c r="C396" s="89"/>
      <c r="D396" s="89"/>
      <c r="E396" s="89"/>
      <c r="F396" s="204"/>
      <c r="G396" s="89"/>
      <c r="H396" s="89"/>
      <c r="I396" s="89"/>
      <c r="J396" s="89"/>
      <c r="K396" s="89"/>
      <c r="L396" s="89"/>
      <c r="M396" s="89"/>
      <c r="N396" s="89"/>
      <c r="O396" s="89"/>
      <c r="P396" s="89"/>
      <c r="Q396" s="89"/>
      <c r="R396" s="89"/>
      <c r="S396" s="89"/>
      <c r="T396" s="89"/>
      <c r="U396" s="89"/>
      <c r="V396" s="89"/>
      <c r="W396" s="89"/>
      <c r="X396" s="89"/>
      <c r="Y396" s="89"/>
      <c r="Z396" s="89"/>
    </row>
    <row r="397" spans="2:26" ht="14.4" hidden="1">
      <c r="B397" s="89"/>
      <c r="C397" s="89"/>
      <c r="D397" s="89"/>
      <c r="E397" s="89"/>
      <c r="F397" s="204"/>
      <c r="G397" s="89"/>
      <c r="H397" s="89"/>
      <c r="I397" s="89"/>
      <c r="J397" s="89"/>
      <c r="K397" s="89"/>
      <c r="L397" s="89"/>
      <c r="M397" s="89"/>
      <c r="N397" s="89"/>
      <c r="O397" s="89"/>
      <c r="P397" s="89"/>
      <c r="Q397" s="89"/>
      <c r="R397" s="89"/>
      <c r="S397" s="89"/>
      <c r="T397" s="89"/>
      <c r="U397" s="89"/>
      <c r="V397" s="89"/>
      <c r="W397" s="89"/>
      <c r="X397" s="89"/>
      <c r="Y397" s="89"/>
      <c r="Z397" s="89"/>
    </row>
    <row r="398" spans="2:26" ht="14.4" hidden="1">
      <c r="B398" s="89"/>
      <c r="C398" s="89"/>
      <c r="D398" s="89"/>
      <c r="E398" s="89"/>
      <c r="F398" s="204"/>
      <c r="G398" s="89"/>
      <c r="H398" s="89"/>
      <c r="I398" s="89"/>
      <c r="J398" s="89"/>
      <c r="K398" s="89"/>
      <c r="L398" s="89"/>
      <c r="M398" s="89"/>
      <c r="N398" s="89"/>
      <c r="O398" s="89"/>
      <c r="P398" s="89"/>
      <c r="Q398" s="89"/>
      <c r="R398" s="89"/>
      <c r="S398" s="89"/>
      <c r="T398" s="89"/>
      <c r="U398" s="89"/>
      <c r="V398" s="89"/>
      <c r="W398" s="89"/>
      <c r="X398" s="89"/>
      <c r="Y398" s="89"/>
      <c r="Z398" s="89"/>
    </row>
    <row r="399" spans="2:26" ht="14.4" hidden="1">
      <c r="B399" s="89"/>
      <c r="C399" s="89"/>
      <c r="D399" s="89"/>
      <c r="E399" s="89"/>
      <c r="F399" s="204"/>
      <c r="G399" s="89"/>
      <c r="H399" s="89"/>
      <c r="I399" s="89"/>
      <c r="J399" s="89"/>
      <c r="K399" s="89"/>
      <c r="L399" s="89"/>
      <c r="M399" s="89"/>
      <c r="N399" s="89"/>
      <c r="O399" s="89"/>
      <c r="P399" s="89"/>
      <c r="Q399" s="89"/>
      <c r="R399" s="89"/>
      <c r="S399" s="89"/>
      <c r="T399" s="89"/>
      <c r="U399" s="89"/>
      <c r="V399" s="89"/>
      <c r="W399" s="89"/>
      <c r="X399" s="89"/>
      <c r="Y399" s="89"/>
      <c r="Z399" s="89"/>
    </row>
    <row r="400" spans="2:26" ht="14.4" hidden="1">
      <c r="B400" s="89"/>
      <c r="C400" s="89"/>
      <c r="D400" s="89"/>
      <c r="E400" s="89"/>
      <c r="F400" s="204"/>
      <c r="G400" s="89"/>
      <c r="H400" s="89"/>
      <c r="I400" s="89"/>
      <c r="J400" s="89"/>
      <c r="K400" s="89"/>
      <c r="L400" s="89"/>
      <c r="M400" s="89"/>
      <c r="N400" s="89"/>
      <c r="O400" s="89"/>
      <c r="P400" s="89"/>
      <c r="Q400" s="89"/>
      <c r="R400" s="89"/>
      <c r="S400" s="89"/>
      <c r="T400" s="89"/>
      <c r="U400" s="89"/>
      <c r="V400" s="89"/>
      <c r="W400" s="89"/>
      <c r="X400" s="89"/>
      <c r="Y400" s="89"/>
      <c r="Z400" s="89"/>
    </row>
    <row r="401" spans="2:26" ht="14.4" hidden="1">
      <c r="B401" s="89"/>
      <c r="C401" s="89"/>
      <c r="D401" s="89"/>
      <c r="E401" s="89"/>
      <c r="F401" s="204"/>
      <c r="G401" s="89"/>
      <c r="H401" s="89"/>
      <c r="I401" s="89"/>
      <c r="J401" s="89"/>
      <c r="K401" s="89"/>
      <c r="L401" s="89"/>
      <c r="M401" s="89"/>
      <c r="N401" s="89"/>
      <c r="O401" s="89"/>
      <c r="P401" s="89"/>
      <c r="Q401" s="89"/>
      <c r="R401" s="89"/>
      <c r="S401" s="89"/>
      <c r="T401" s="89"/>
      <c r="U401" s="89"/>
      <c r="V401" s="89"/>
      <c r="W401" s="89"/>
      <c r="X401" s="89"/>
      <c r="Y401" s="89"/>
      <c r="Z401" s="89"/>
    </row>
    <row r="402" spans="2:26" ht="14.4" hidden="1">
      <c r="B402" s="89"/>
      <c r="C402" s="89"/>
      <c r="D402" s="89"/>
      <c r="E402" s="89"/>
      <c r="F402" s="204"/>
      <c r="G402" s="89"/>
      <c r="H402" s="89"/>
      <c r="I402" s="89"/>
      <c r="J402" s="89"/>
      <c r="K402" s="89"/>
      <c r="L402" s="89"/>
      <c r="M402" s="89"/>
      <c r="N402" s="89"/>
      <c r="O402" s="89"/>
      <c r="P402" s="89"/>
      <c r="Q402" s="89"/>
      <c r="R402" s="89"/>
      <c r="S402" s="89"/>
      <c r="T402" s="89"/>
      <c r="U402" s="89"/>
      <c r="V402" s="89"/>
      <c r="W402" s="89"/>
      <c r="X402" s="89"/>
      <c r="Y402" s="89"/>
      <c r="Z402" s="89"/>
    </row>
    <row r="403" spans="2:26" ht="14.4" hidden="1">
      <c r="B403" s="89"/>
      <c r="C403" s="89"/>
      <c r="D403" s="89"/>
      <c r="E403" s="89"/>
      <c r="F403" s="204"/>
      <c r="G403" s="89"/>
      <c r="H403" s="89"/>
      <c r="I403" s="89"/>
      <c r="J403" s="89"/>
      <c r="K403" s="89"/>
      <c r="L403" s="89"/>
      <c r="M403" s="89"/>
      <c r="N403" s="89"/>
      <c r="O403" s="89"/>
      <c r="P403" s="89"/>
      <c r="Q403" s="89"/>
      <c r="R403" s="89"/>
      <c r="S403" s="89"/>
      <c r="T403" s="89"/>
      <c r="U403" s="89"/>
      <c r="V403" s="89"/>
      <c r="W403" s="89"/>
      <c r="X403" s="89"/>
      <c r="Y403" s="89"/>
      <c r="Z403" s="89"/>
    </row>
    <row r="404" spans="2:26" ht="14.4" hidden="1">
      <c r="B404" s="89"/>
      <c r="C404" s="89"/>
      <c r="D404" s="89"/>
      <c r="E404" s="89"/>
      <c r="F404" s="204"/>
      <c r="G404" s="89"/>
      <c r="H404" s="89"/>
      <c r="I404" s="89"/>
      <c r="J404" s="89"/>
      <c r="K404" s="89"/>
      <c r="L404" s="89"/>
      <c r="M404" s="89"/>
      <c r="N404" s="89"/>
      <c r="O404" s="89"/>
      <c r="P404" s="89"/>
      <c r="Q404" s="89"/>
      <c r="R404" s="89"/>
      <c r="S404" s="89"/>
      <c r="T404" s="89"/>
      <c r="U404" s="89"/>
      <c r="V404" s="89"/>
      <c r="W404" s="89"/>
      <c r="X404" s="89"/>
      <c r="Y404" s="89"/>
      <c r="Z404" s="89"/>
    </row>
    <row r="405" spans="2:26" ht="14.4" hidden="1">
      <c r="B405" s="89"/>
      <c r="C405" s="89"/>
      <c r="D405" s="89"/>
      <c r="E405" s="89"/>
      <c r="F405" s="204"/>
      <c r="G405" s="89"/>
      <c r="H405" s="89"/>
      <c r="I405" s="89"/>
      <c r="J405" s="89"/>
      <c r="K405" s="89"/>
      <c r="L405" s="89"/>
      <c r="M405" s="89"/>
      <c r="N405" s="89"/>
      <c r="O405" s="89"/>
      <c r="P405" s="89"/>
      <c r="Q405" s="89"/>
      <c r="R405" s="89"/>
      <c r="S405" s="89"/>
      <c r="T405" s="89"/>
      <c r="U405" s="89"/>
      <c r="V405" s="89"/>
      <c r="W405" s="89"/>
      <c r="X405" s="89"/>
      <c r="Y405" s="89"/>
      <c r="Z405" s="89"/>
    </row>
    <row r="406" spans="2:26" ht="14.4" hidden="1">
      <c r="B406" s="89"/>
      <c r="C406" s="89"/>
      <c r="D406" s="89"/>
      <c r="E406" s="89"/>
      <c r="F406" s="204"/>
      <c r="G406" s="89"/>
      <c r="H406" s="89"/>
      <c r="I406" s="89"/>
      <c r="J406" s="89"/>
      <c r="K406" s="89"/>
      <c r="L406" s="89"/>
      <c r="M406" s="89"/>
      <c r="N406" s="89"/>
      <c r="O406" s="89"/>
      <c r="P406" s="89"/>
      <c r="Q406" s="89"/>
      <c r="R406" s="89"/>
      <c r="S406" s="89"/>
      <c r="T406" s="89"/>
      <c r="U406" s="89"/>
      <c r="V406" s="89"/>
      <c r="W406" s="89"/>
      <c r="X406" s="89"/>
      <c r="Y406" s="89"/>
      <c r="Z406" s="89"/>
    </row>
    <row r="407" spans="2:26" ht="14.4" hidden="1">
      <c r="B407" s="89"/>
      <c r="C407" s="89"/>
      <c r="D407" s="89"/>
      <c r="E407" s="89"/>
      <c r="F407" s="204"/>
      <c r="G407" s="89"/>
      <c r="H407" s="89"/>
      <c r="I407" s="89"/>
      <c r="J407" s="89"/>
      <c r="K407" s="89"/>
      <c r="L407" s="89"/>
      <c r="M407" s="89"/>
      <c r="N407" s="89"/>
      <c r="O407" s="89"/>
      <c r="P407" s="89"/>
      <c r="Q407" s="89"/>
      <c r="R407" s="89"/>
      <c r="S407" s="89"/>
      <c r="T407" s="89"/>
      <c r="U407" s="89"/>
      <c r="V407" s="89"/>
      <c r="W407" s="89"/>
      <c r="X407" s="89"/>
      <c r="Y407" s="89"/>
      <c r="Z407" s="89"/>
    </row>
    <row r="408" spans="2:26" ht="14.4" hidden="1">
      <c r="B408" s="89"/>
      <c r="C408" s="89"/>
      <c r="D408" s="89"/>
      <c r="E408" s="89"/>
      <c r="F408" s="204"/>
      <c r="G408" s="89"/>
      <c r="H408" s="89"/>
      <c r="I408" s="89"/>
      <c r="J408" s="89"/>
      <c r="K408" s="89"/>
      <c r="L408" s="89"/>
      <c r="M408" s="89"/>
      <c r="N408" s="89"/>
      <c r="O408" s="89"/>
      <c r="P408" s="89"/>
      <c r="Q408" s="89"/>
      <c r="R408" s="89"/>
      <c r="S408" s="89"/>
      <c r="T408" s="89"/>
      <c r="U408" s="89"/>
      <c r="V408" s="89"/>
      <c r="W408" s="89"/>
      <c r="X408" s="89"/>
      <c r="Y408" s="89"/>
      <c r="Z408" s="89"/>
    </row>
    <row r="409" spans="2:26" ht="14.4" hidden="1">
      <c r="B409" s="89"/>
      <c r="C409" s="89"/>
      <c r="D409" s="89"/>
      <c r="E409" s="89"/>
      <c r="F409" s="204"/>
      <c r="G409" s="89"/>
      <c r="H409" s="89"/>
      <c r="I409" s="89"/>
      <c r="J409" s="89"/>
      <c r="K409" s="89"/>
      <c r="L409" s="89"/>
      <c r="M409" s="89"/>
      <c r="N409" s="89"/>
      <c r="O409" s="89"/>
      <c r="P409" s="89"/>
      <c r="Q409" s="89"/>
      <c r="R409" s="89"/>
      <c r="S409" s="89"/>
      <c r="T409" s="89"/>
      <c r="U409" s="89"/>
      <c r="V409" s="89"/>
      <c r="W409" s="89"/>
      <c r="X409" s="89"/>
      <c r="Y409" s="89"/>
      <c r="Z409" s="89"/>
    </row>
    <row r="410" spans="2:26" ht="14.4" hidden="1">
      <c r="B410" s="89"/>
      <c r="C410" s="89"/>
      <c r="D410" s="89"/>
      <c r="E410" s="89"/>
      <c r="F410" s="204"/>
      <c r="G410" s="89"/>
      <c r="H410" s="89"/>
      <c r="I410" s="89"/>
      <c r="J410" s="89"/>
      <c r="K410" s="89"/>
      <c r="L410" s="89"/>
      <c r="M410" s="89"/>
      <c r="N410" s="89"/>
      <c r="O410" s="89"/>
      <c r="P410" s="89"/>
      <c r="Q410" s="89"/>
      <c r="R410" s="89"/>
      <c r="S410" s="89"/>
      <c r="T410" s="89"/>
      <c r="U410" s="89"/>
      <c r="V410" s="89"/>
      <c r="W410" s="89"/>
      <c r="X410" s="89"/>
      <c r="Y410" s="89"/>
      <c r="Z410" s="89"/>
    </row>
    <row r="411" spans="2:26" ht="14.4" hidden="1">
      <c r="B411" s="89"/>
      <c r="C411" s="89"/>
      <c r="D411" s="89"/>
      <c r="E411" s="89"/>
      <c r="F411" s="204"/>
      <c r="G411" s="89"/>
      <c r="H411" s="89"/>
      <c r="I411" s="89"/>
      <c r="J411" s="89"/>
      <c r="K411" s="89"/>
      <c r="L411" s="89"/>
      <c r="M411" s="89"/>
      <c r="N411" s="89"/>
      <c r="O411" s="89"/>
      <c r="P411" s="89"/>
      <c r="Q411" s="89"/>
      <c r="R411" s="89"/>
      <c r="S411" s="89"/>
      <c r="T411" s="89"/>
      <c r="U411" s="89"/>
      <c r="V411" s="89"/>
      <c r="W411" s="89"/>
      <c r="X411" s="89"/>
      <c r="Y411" s="89"/>
      <c r="Z411" s="89"/>
    </row>
    <row r="412" spans="2:26" ht="14.4" hidden="1">
      <c r="B412" s="89"/>
      <c r="C412" s="89"/>
      <c r="D412" s="89"/>
      <c r="E412" s="89"/>
      <c r="F412" s="204"/>
      <c r="G412" s="89"/>
      <c r="H412" s="89"/>
      <c r="I412" s="89"/>
      <c r="J412" s="89"/>
      <c r="K412" s="89"/>
      <c r="L412" s="89"/>
      <c r="M412" s="89"/>
      <c r="N412" s="89"/>
      <c r="O412" s="89"/>
      <c r="P412" s="89"/>
      <c r="Q412" s="89"/>
      <c r="R412" s="89"/>
      <c r="S412" s="89"/>
      <c r="T412" s="89"/>
      <c r="U412" s="89"/>
      <c r="V412" s="89"/>
      <c r="W412" s="89"/>
      <c r="X412" s="89"/>
      <c r="Y412" s="89"/>
      <c r="Z412" s="89"/>
    </row>
    <row r="413" spans="2:26" ht="14.4" hidden="1">
      <c r="B413" s="89"/>
      <c r="C413" s="89"/>
      <c r="D413" s="89"/>
      <c r="E413" s="89"/>
      <c r="F413" s="204"/>
      <c r="G413" s="89"/>
      <c r="H413" s="89"/>
      <c r="I413" s="89"/>
      <c r="J413" s="89"/>
      <c r="K413" s="89"/>
      <c r="L413" s="89"/>
      <c r="M413" s="89"/>
      <c r="N413" s="89"/>
      <c r="O413" s="89"/>
      <c r="P413" s="89"/>
      <c r="Q413" s="89"/>
      <c r="R413" s="89"/>
      <c r="S413" s="89"/>
      <c r="T413" s="89"/>
      <c r="U413" s="89"/>
      <c r="V413" s="89"/>
      <c r="W413" s="89"/>
      <c r="X413" s="89"/>
      <c r="Y413" s="89"/>
      <c r="Z413" s="89"/>
    </row>
    <row r="414" spans="2:26" ht="14.4" hidden="1">
      <c r="B414" s="89"/>
      <c r="C414" s="89"/>
      <c r="D414" s="89"/>
      <c r="E414" s="89"/>
      <c r="F414" s="204"/>
      <c r="G414" s="89"/>
      <c r="H414" s="89"/>
      <c r="I414" s="89"/>
      <c r="J414" s="89"/>
      <c r="K414" s="89"/>
      <c r="L414" s="89"/>
      <c r="M414" s="89"/>
      <c r="N414" s="89"/>
      <c r="O414" s="89"/>
      <c r="P414" s="89"/>
      <c r="Q414" s="89"/>
      <c r="R414" s="89"/>
      <c r="S414" s="89"/>
      <c r="T414" s="89"/>
      <c r="U414" s="89"/>
      <c r="V414" s="89"/>
      <c r="W414" s="89"/>
      <c r="X414" s="89"/>
      <c r="Y414" s="89"/>
      <c r="Z414" s="89"/>
    </row>
    <row r="415" spans="2:26" ht="14.4" hidden="1">
      <c r="B415" s="89"/>
      <c r="C415" s="89"/>
      <c r="D415" s="89"/>
      <c r="E415" s="89"/>
      <c r="F415" s="204"/>
      <c r="G415" s="89"/>
      <c r="H415" s="89"/>
      <c r="I415" s="89"/>
      <c r="J415" s="89"/>
      <c r="K415" s="89"/>
      <c r="L415" s="89"/>
      <c r="M415" s="89"/>
      <c r="N415" s="89"/>
      <c r="O415" s="89"/>
      <c r="P415" s="89"/>
      <c r="Q415" s="89"/>
      <c r="R415" s="89"/>
      <c r="S415" s="89"/>
      <c r="T415" s="89"/>
      <c r="U415" s="89"/>
      <c r="V415" s="89"/>
      <c r="W415" s="89"/>
      <c r="X415" s="89"/>
      <c r="Y415" s="89"/>
      <c r="Z415" s="89"/>
    </row>
    <row r="416" spans="2:26" ht="14.4" hidden="1">
      <c r="B416" s="89"/>
      <c r="C416" s="89"/>
      <c r="D416" s="89"/>
      <c r="E416" s="89"/>
      <c r="F416" s="204"/>
      <c r="G416" s="89"/>
      <c r="H416" s="89"/>
      <c r="I416" s="89"/>
      <c r="J416" s="89"/>
      <c r="K416" s="89"/>
      <c r="L416" s="89"/>
      <c r="M416" s="89"/>
      <c r="N416" s="89"/>
      <c r="O416" s="89"/>
      <c r="P416" s="89"/>
      <c r="Q416" s="89"/>
      <c r="R416" s="89"/>
      <c r="S416" s="89"/>
      <c r="T416" s="89"/>
      <c r="U416" s="89"/>
      <c r="V416" s="89"/>
      <c r="W416" s="89"/>
      <c r="X416" s="89"/>
      <c r="Y416" s="89"/>
      <c r="Z416" s="89"/>
    </row>
    <row r="417" spans="2:26" ht="14.4" hidden="1">
      <c r="B417" s="89"/>
      <c r="C417" s="89"/>
      <c r="D417" s="89"/>
      <c r="E417" s="89"/>
      <c r="F417" s="204"/>
      <c r="G417" s="89"/>
      <c r="H417" s="89"/>
      <c r="I417" s="89"/>
      <c r="J417" s="89"/>
      <c r="K417" s="89"/>
      <c r="L417" s="89"/>
      <c r="M417" s="89"/>
      <c r="N417" s="89"/>
      <c r="O417" s="89"/>
      <c r="P417" s="89"/>
      <c r="Q417" s="89"/>
      <c r="R417" s="89"/>
      <c r="S417" s="89"/>
      <c r="T417" s="89"/>
      <c r="U417" s="89"/>
      <c r="V417" s="89"/>
      <c r="W417" s="89"/>
      <c r="X417" s="89"/>
      <c r="Y417" s="89"/>
      <c r="Z417" s="89"/>
    </row>
    <row r="418" spans="2:26" ht="14.4" hidden="1">
      <c r="B418" s="89"/>
      <c r="C418" s="89"/>
      <c r="D418" s="89"/>
      <c r="E418" s="89"/>
      <c r="F418" s="204"/>
      <c r="G418" s="89"/>
      <c r="H418" s="89"/>
      <c r="I418" s="89"/>
      <c r="J418" s="89"/>
      <c r="K418" s="89"/>
      <c r="L418" s="89"/>
      <c r="M418" s="89"/>
      <c r="N418" s="89"/>
      <c r="O418" s="89"/>
      <c r="P418" s="89"/>
      <c r="Q418" s="89"/>
      <c r="R418" s="89"/>
      <c r="S418" s="89"/>
      <c r="T418" s="89"/>
      <c r="U418" s="89"/>
      <c r="V418" s="89"/>
      <c r="W418" s="89"/>
      <c r="X418" s="89"/>
      <c r="Y418" s="89"/>
      <c r="Z418" s="89"/>
    </row>
    <row r="419" spans="2:26" ht="14.4" hidden="1">
      <c r="B419" s="89"/>
      <c r="C419" s="89"/>
      <c r="D419" s="89"/>
      <c r="E419" s="89"/>
      <c r="F419" s="204"/>
      <c r="G419" s="89"/>
      <c r="H419" s="89"/>
      <c r="I419" s="89"/>
      <c r="J419" s="89"/>
      <c r="K419" s="89"/>
      <c r="L419" s="89"/>
      <c r="M419" s="89"/>
      <c r="N419" s="89"/>
      <c r="O419" s="89"/>
      <c r="P419" s="89"/>
      <c r="Q419" s="89"/>
      <c r="R419" s="89"/>
      <c r="S419" s="89"/>
      <c r="T419" s="89"/>
      <c r="U419" s="89"/>
      <c r="V419" s="89"/>
      <c r="W419" s="89"/>
      <c r="X419" s="89"/>
      <c r="Y419" s="89"/>
      <c r="Z419" s="89"/>
    </row>
    <row r="420" spans="2:26" ht="14.4" hidden="1">
      <c r="B420" s="89"/>
      <c r="C420" s="89"/>
      <c r="D420" s="89"/>
      <c r="E420" s="89"/>
      <c r="F420" s="204"/>
      <c r="G420" s="89"/>
      <c r="H420" s="89"/>
      <c r="I420" s="89"/>
      <c r="J420" s="89"/>
      <c r="K420" s="89"/>
      <c r="L420" s="89"/>
      <c r="M420" s="89"/>
      <c r="N420" s="89"/>
      <c r="O420" s="89"/>
      <c r="P420" s="89"/>
      <c r="Q420" s="89"/>
      <c r="R420" s="89"/>
      <c r="S420" s="89"/>
      <c r="T420" s="89"/>
      <c r="U420" s="89"/>
      <c r="V420" s="89"/>
      <c r="W420" s="89"/>
      <c r="X420" s="89"/>
      <c r="Y420" s="89"/>
      <c r="Z420" s="89"/>
    </row>
    <row r="421" spans="2:26" ht="14.4" hidden="1">
      <c r="B421" s="89"/>
      <c r="C421" s="89"/>
      <c r="D421" s="89"/>
      <c r="E421" s="89"/>
      <c r="F421" s="204"/>
      <c r="G421" s="89"/>
      <c r="H421" s="89"/>
      <c r="I421" s="89"/>
      <c r="J421" s="89"/>
      <c r="K421" s="89"/>
      <c r="L421" s="89"/>
      <c r="M421" s="89"/>
      <c r="N421" s="89"/>
      <c r="O421" s="89"/>
      <c r="P421" s="89"/>
      <c r="Q421" s="89"/>
      <c r="R421" s="89"/>
      <c r="S421" s="89"/>
      <c r="T421" s="89"/>
      <c r="U421" s="89"/>
      <c r="V421" s="89"/>
      <c r="W421" s="89"/>
      <c r="X421" s="89"/>
      <c r="Y421" s="89"/>
      <c r="Z421" s="89"/>
    </row>
    <row r="422" spans="2:26" ht="14.4" hidden="1">
      <c r="B422" s="89"/>
      <c r="C422" s="89"/>
      <c r="D422" s="89"/>
      <c r="E422" s="89"/>
      <c r="F422" s="204"/>
      <c r="G422" s="89"/>
      <c r="H422" s="89"/>
      <c r="I422" s="89"/>
      <c r="J422" s="89"/>
      <c r="K422" s="89"/>
      <c r="L422" s="89"/>
      <c r="M422" s="89"/>
      <c r="N422" s="89"/>
      <c r="O422" s="89"/>
      <c r="P422" s="89"/>
      <c r="Q422" s="89"/>
      <c r="R422" s="89"/>
      <c r="S422" s="89"/>
      <c r="T422" s="89"/>
      <c r="U422" s="89"/>
      <c r="V422" s="89"/>
      <c r="W422" s="89"/>
      <c r="X422" s="89"/>
      <c r="Y422" s="89"/>
      <c r="Z422" s="89"/>
    </row>
    <row r="423" spans="2:26" ht="14.4" hidden="1">
      <c r="B423" s="89"/>
      <c r="C423" s="89"/>
      <c r="D423" s="89"/>
      <c r="E423" s="89"/>
      <c r="F423" s="204"/>
      <c r="G423" s="89"/>
      <c r="H423" s="89"/>
      <c r="I423" s="89"/>
      <c r="J423" s="89"/>
      <c r="K423" s="89"/>
      <c r="L423" s="89"/>
      <c r="M423" s="89"/>
      <c r="N423" s="89"/>
      <c r="O423" s="89"/>
      <c r="P423" s="89"/>
      <c r="Q423" s="89"/>
      <c r="R423" s="89"/>
      <c r="S423" s="89"/>
      <c r="T423" s="89"/>
      <c r="U423" s="89"/>
      <c r="V423" s="89"/>
      <c r="W423" s="89"/>
      <c r="X423" s="89"/>
      <c r="Y423" s="89"/>
      <c r="Z423" s="89"/>
    </row>
    <row r="424" spans="2:26" ht="14.4" hidden="1">
      <c r="B424" s="89"/>
      <c r="C424" s="89"/>
      <c r="D424" s="89"/>
      <c r="E424" s="89"/>
      <c r="F424" s="204"/>
      <c r="G424" s="89"/>
      <c r="H424" s="89"/>
      <c r="I424" s="89"/>
      <c r="J424" s="89"/>
      <c r="K424" s="89"/>
      <c r="L424" s="89"/>
      <c r="M424" s="89"/>
      <c r="N424" s="89"/>
      <c r="O424" s="89"/>
      <c r="P424" s="89"/>
      <c r="Q424" s="89"/>
      <c r="R424" s="89"/>
      <c r="S424" s="89"/>
      <c r="T424" s="89"/>
      <c r="U424" s="89"/>
      <c r="V424" s="89"/>
      <c r="W424" s="89"/>
      <c r="X424" s="89"/>
      <c r="Y424" s="89"/>
      <c r="Z424" s="89"/>
    </row>
    <row r="425" spans="2:26" ht="14.4" hidden="1">
      <c r="B425" s="89"/>
      <c r="C425" s="89"/>
      <c r="D425" s="89"/>
      <c r="E425" s="89"/>
      <c r="F425" s="204"/>
      <c r="G425" s="89"/>
      <c r="H425" s="89"/>
      <c r="I425" s="89"/>
      <c r="J425" s="89"/>
      <c r="K425" s="89"/>
      <c r="L425" s="89"/>
      <c r="M425" s="89"/>
      <c r="N425" s="89"/>
      <c r="O425" s="89"/>
      <c r="P425" s="89"/>
      <c r="Q425" s="89"/>
      <c r="R425" s="89"/>
      <c r="S425" s="89"/>
      <c r="T425" s="89"/>
      <c r="U425" s="89"/>
      <c r="V425" s="89"/>
      <c r="W425" s="89"/>
      <c r="X425" s="89"/>
      <c r="Y425" s="89"/>
      <c r="Z425" s="89"/>
    </row>
    <row r="426" spans="2:26" ht="14.4" hidden="1">
      <c r="B426" s="89"/>
      <c r="C426" s="89"/>
      <c r="D426" s="89"/>
      <c r="E426" s="89"/>
      <c r="F426" s="204"/>
      <c r="G426" s="89"/>
      <c r="H426" s="89"/>
      <c r="I426" s="89"/>
      <c r="J426" s="89"/>
      <c r="K426" s="89"/>
      <c r="L426" s="89"/>
      <c r="M426" s="89"/>
      <c r="N426" s="89"/>
      <c r="O426" s="89"/>
      <c r="P426" s="89"/>
      <c r="Q426" s="89"/>
      <c r="R426" s="89"/>
      <c r="S426" s="89"/>
      <c r="T426" s="89"/>
      <c r="U426" s="89"/>
      <c r="V426" s="89"/>
      <c r="W426" s="89"/>
      <c r="X426" s="89"/>
      <c r="Y426" s="89"/>
      <c r="Z426" s="89"/>
    </row>
    <row r="427" spans="2:26" ht="14.4" hidden="1">
      <c r="B427" s="89"/>
      <c r="C427" s="89"/>
      <c r="D427" s="89"/>
      <c r="E427" s="89"/>
      <c r="F427" s="204"/>
      <c r="G427" s="89"/>
      <c r="H427" s="89"/>
      <c r="I427" s="89"/>
      <c r="J427" s="89"/>
      <c r="K427" s="89"/>
      <c r="L427" s="89"/>
      <c r="M427" s="89"/>
      <c r="N427" s="89"/>
      <c r="O427" s="89"/>
      <c r="P427" s="89"/>
      <c r="Q427" s="89"/>
      <c r="R427" s="89"/>
      <c r="S427" s="89"/>
      <c r="T427" s="89"/>
      <c r="U427" s="89"/>
      <c r="V427" s="89"/>
      <c r="W427" s="89"/>
      <c r="X427" s="89"/>
      <c r="Y427" s="89"/>
      <c r="Z427" s="89"/>
    </row>
    <row r="428" spans="2:26" ht="14.4" hidden="1">
      <c r="B428" s="89"/>
      <c r="C428" s="89"/>
      <c r="D428" s="89"/>
      <c r="E428" s="89"/>
      <c r="F428" s="204"/>
      <c r="G428" s="89"/>
      <c r="H428" s="89"/>
      <c r="I428" s="89"/>
      <c r="J428" s="89"/>
      <c r="K428" s="89"/>
      <c r="L428" s="89"/>
      <c r="M428" s="89"/>
      <c r="N428" s="89"/>
      <c r="O428" s="89"/>
      <c r="P428" s="89"/>
      <c r="Q428" s="89"/>
      <c r="R428" s="89"/>
      <c r="S428" s="89"/>
      <c r="T428" s="89"/>
      <c r="U428" s="89"/>
      <c r="V428" s="89"/>
      <c r="W428" s="89"/>
      <c r="X428" s="89"/>
      <c r="Y428" s="89"/>
      <c r="Z428" s="89"/>
    </row>
    <row r="429" spans="2:26" ht="14.4" hidden="1">
      <c r="B429" s="89"/>
      <c r="C429" s="89"/>
      <c r="D429" s="89"/>
      <c r="E429" s="89"/>
      <c r="F429" s="204"/>
      <c r="G429" s="89"/>
      <c r="H429" s="89"/>
      <c r="I429" s="89"/>
      <c r="J429" s="89"/>
      <c r="K429" s="89"/>
      <c r="L429" s="89"/>
      <c r="M429" s="89"/>
      <c r="N429" s="89"/>
      <c r="O429" s="89"/>
      <c r="P429" s="89"/>
      <c r="Q429" s="89"/>
      <c r="R429" s="89"/>
      <c r="S429" s="89"/>
      <c r="T429" s="89"/>
      <c r="U429" s="89"/>
      <c r="V429" s="89"/>
      <c r="W429" s="89"/>
      <c r="X429" s="89"/>
      <c r="Y429" s="89"/>
      <c r="Z429" s="89"/>
    </row>
    <row r="430" spans="2:26" ht="14.4" hidden="1">
      <c r="B430" s="89"/>
      <c r="C430" s="89"/>
      <c r="D430" s="89"/>
      <c r="E430" s="89"/>
      <c r="F430" s="204"/>
      <c r="G430" s="89"/>
      <c r="H430" s="89"/>
      <c r="I430" s="89"/>
      <c r="J430" s="89"/>
      <c r="K430" s="89"/>
      <c r="L430" s="89"/>
      <c r="M430" s="89"/>
      <c r="N430" s="89"/>
      <c r="O430" s="89"/>
      <c r="P430" s="89"/>
      <c r="Q430" s="89"/>
      <c r="R430" s="89"/>
      <c r="S430" s="89"/>
      <c r="T430" s="89"/>
      <c r="U430" s="89"/>
      <c r="V430" s="89"/>
      <c r="W430" s="89"/>
      <c r="X430" s="89"/>
      <c r="Y430" s="89"/>
      <c r="Z430" s="89"/>
    </row>
    <row r="431" spans="2:26" ht="14.4" hidden="1">
      <c r="B431" s="89"/>
      <c r="C431" s="89"/>
      <c r="D431" s="89"/>
      <c r="E431" s="89"/>
      <c r="F431" s="204"/>
      <c r="G431" s="89"/>
      <c r="H431" s="89"/>
      <c r="I431" s="89"/>
      <c r="J431" s="89"/>
      <c r="K431" s="89"/>
      <c r="L431" s="89"/>
      <c r="M431" s="89"/>
      <c r="N431" s="89"/>
      <c r="O431" s="89"/>
      <c r="P431" s="89"/>
      <c r="Q431" s="89"/>
      <c r="R431" s="89"/>
      <c r="S431" s="89"/>
      <c r="T431" s="89"/>
      <c r="U431" s="89"/>
      <c r="V431" s="89"/>
      <c r="W431" s="89"/>
      <c r="X431" s="89"/>
      <c r="Y431" s="89"/>
      <c r="Z431" s="89"/>
    </row>
    <row r="432" spans="2:26" ht="14.4" hidden="1">
      <c r="B432" s="89"/>
      <c r="C432" s="89"/>
      <c r="D432" s="89"/>
      <c r="E432" s="89"/>
      <c r="F432" s="204"/>
      <c r="G432" s="89"/>
      <c r="H432" s="89"/>
      <c r="I432" s="89"/>
      <c r="J432" s="89"/>
      <c r="K432" s="89"/>
      <c r="L432" s="89"/>
      <c r="M432" s="89"/>
      <c r="N432" s="89"/>
      <c r="O432" s="89"/>
      <c r="P432" s="89"/>
      <c r="Q432" s="89"/>
      <c r="R432" s="89"/>
      <c r="S432" s="89"/>
      <c r="T432" s="89"/>
      <c r="U432" s="89"/>
      <c r="V432" s="89"/>
      <c r="W432" s="89"/>
      <c r="X432" s="89"/>
      <c r="Y432" s="89"/>
      <c r="Z432" s="89"/>
    </row>
    <row r="433" spans="2:26" ht="14.4" hidden="1">
      <c r="B433" s="89"/>
      <c r="C433" s="89"/>
      <c r="D433" s="89"/>
      <c r="E433" s="89"/>
      <c r="F433" s="204"/>
      <c r="G433" s="89"/>
      <c r="H433" s="89"/>
      <c r="I433" s="89"/>
      <c r="J433" s="89"/>
      <c r="K433" s="89"/>
      <c r="L433" s="89"/>
      <c r="M433" s="89"/>
      <c r="N433" s="89"/>
      <c r="O433" s="89"/>
      <c r="P433" s="89"/>
      <c r="Q433" s="89"/>
      <c r="R433" s="89"/>
      <c r="S433" s="89"/>
      <c r="T433" s="89"/>
      <c r="U433" s="89"/>
      <c r="V433" s="89"/>
      <c r="W433" s="89"/>
      <c r="X433" s="89"/>
      <c r="Y433" s="89"/>
      <c r="Z433" s="89"/>
    </row>
    <row r="434" spans="2:26" ht="14.4" hidden="1">
      <c r="B434" s="89"/>
      <c r="C434" s="89"/>
      <c r="D434" s="89"/>
      <c r="E434" s="89"/>
      <c r="F434" s="204"/>
      <c r="G434" s="89"/>
      <c r="H434" s="89"/>
      <c r="I434" s="89"/>
      <c r="J434" s="89"/>
      <c r="K434" s="89"/>
      <c r="L434" s="89"/>
      <c r="M434" s="89"/>
      <c r="N434" s="89"/>
      <c r="O434" s="89"/>
      <c r="P434" s="89"/>
      <c r="Q434" s="89"/>
      <c r="R434" s="89"/>
      <c r="S434" s="89"/>
      <c r="T434" s="89"/>
      <c r="U434" s="89"/>
      <c r="V434" s="89"/>
      <c r="W434" s="89"/>
      <c r="X434" s="89"/>
      <c r="Y434" s="89"/>
      <c r="Z434" s="89"/>
    </row>
    <row r="435" spans="2:26" ht="14.4" hidden="1">
      <c r="B435" s="89"/>
      <c r="C435" s="89"/>
      <c r="D435" s="89"/>
      <c r="E435" s="89"/>
      <c r="F435" s="204"/>
      <c r="G435" s="89"/>
      <c r="H435" s="89"/>
      <c r="I435" s="89"/>
      <c r="J435" s="89"/>
      <c r="K435" s="89"/>
      <c r="L435" s="89"/>
      <c r="M435" s="89"/>
      <c r="N435" s="89"/>
      <c r="O435" s="89"/>
      <c r="P435" s="89"/>
      <c r="Q435" s="89"/>
      <c r="R435" s="89"/>
      <c r="S435" s="89"/>
      <c r="T435" s="89"/>
      <c r="U435" s="89"/>
      <c r="V435" s="89"/>
      <c r="W435" s="89"/>
      <c r="X435" s="89"/>
      <c r="Y435" s="89"/>
      <c r="Z435" s="89"/>
    </row>
    <row r="436" spans="2:26" ht="14.4" hidden="1">
      <c r="B436" s="89"/>
      <c r="C436" s="89"/>
      <c r="D436" s="89"/>
      <c r="E436" s="89"/>
      <c r="F436" s="204"/>
      <c r="G436" s="89"/>
      <c r="H436" s="89"/>
      <c r="I436" s="89"/>
      <c r="J436" s="89"/>
      <c r="K436" s="89"/>
      <c r="L436" s="89"/>
      <c r="M436" s="89"/>
      <c r="N436" s="89"/>
      <c r="O436" s="89"/>
      <c r="P436" s="89"/>
      <c r="Q436" s="89"/>
      <c r="R436" s="89"/>
      <c r="S436" s="89"/>
      <c r="T436" s="89"/>
      <c r="U436" s="89"/>
      <c r="V436" s="89"/>
      <c r="W436" s="89"/>
      <c r="X436" s="89"/>
      <c r="Y436" s="89"/>
      <c r="Z436" s="89"/>
    </row>
    <row r="437" spans="2:26" ht="14.4" hidden="1">
      <c r="B437" s="89"/>
      <c r="C437" s="89"/>
      <c r="D437" s="89"/>
      <c r="E437" s="89"/>
      <c r="F437" s="204"/>
      <c r="G437" s="89"/>
      <c r="H437" s="89"/>
      <c r="I437" s="89"/>
      <c r="J437" s="89"/>
      <c r="K437" s="89"/>
      <c r="L437" s="89"/>
      <c r="M437" s="89"/>
      <c r="N437" s="89"/>
      <c r="O437" s="89"/>
      <c r="P437" s="89"/>
      <c r="Q437" s="89"/>
      <c r="R437" s="89"/>
      <c r="S437" s="89"/>
      <c r="T437" s="89"/>
      <c r="U437" s="89"/>
      <c r="V437" s="89"/>
      <c r="W437" s="89"/>
      <c r="X437" s="89"/>
      <c r="Y437" s="89"/>
      <c r="Z437" s="89"/>
    </row>
    <row r="438" spans="2:26" ht="14.4" hidden="1">
      <c r="B438" s="89"/>
      <c r="C438" s="89"/>
      <c r="D438" s="89"/>
      <c r="E438" s="89"/>
      <c r="F438" s="204"/>
      <c r="G438" s="89"/>
      <c r="H438" s="89"/>
      <c r="I438" s="89"/>
      <c r="J438" s="89"/>
      <c r="K438" s="89"/>
      <c r="L438" s="89"/>
      <c r="M438" s="89"/>
      <c r="N438" s="89"/>
      <c r="O438" s="89"/>
      <c r="P438" s="89"/>
      <c r="Q438" s="89"/>
      <c r="R438" s="89"/>
      <c r="S438" s="89"/>
      <c r="T438" s="89"/>
      <c r="U438" s="89"/>
      <c r="V438" s="89"/>
      <c r="W438" s="89"/>
      <c r="X438" s="89"/>
      <c r="Y438" s="89"/>
      <c r="Z438" s="89"/>
    </row>
    <row r="439" spans="2:26" ht="14.4" hidden="1">
      <c r="B439" s="89"/>
      <c r="C439" s="89"/>
      <c r="D439" s="89"/>
      <c r="E439" s="89"/>
      <c r="F439" s="204"/>
      <c r="G439" s="89"/>
      <c r="H439" s="89"/>
      <c r="I439" s="89"/>
      <c r="J439" s="89"/>
      <c r="K439" s="89"/>
      <c r="L439" s="89"/>
      <c r="M439" s="89"/>
      <c r="N439" s="89"/>
      <c r="O439" s="89"/>
      <c r="P439" s="89"/>
      <c r="Q439" s="89"/>
      <c r="R439" s="89"/>
      <c r="S439" s="89"/>
      <c r="T439" s="89"/>
      <c r="U439" s="89"/>
      <c r="V439" s="89"/>
      <c r="W439" s="89"/>
      <c r="X439" s="89"/>
      <c r="Y439" s="89"/>
      <c r="Z439" s="89"/>
    </row>
    <row r="440" spans="2:26" ht="14.4" hidden="1">
      <c r="B440" s="89"/>
      <c r="C440" s="89"/>
      <c r="D440" s="89"/>
      <c r="E440" s="89"/>
      <c r="F440" s="204"/>
      <c r="G440" s="89"/>
      <c r="H440" s="89"/>
      <c r="I440" s="89"/>
      <c r="J440" s="89"/>
      <c r="K440" s="89"/>
      <c r="L440" s="89"/>
      <c r="M440" s="89"/>
      <c r="N440" s="89"/>
      <c r="O440" s="89"/>
      <c r="P440" s="89"/>
      <c r="Q440" s="89"/>
      <c r="R440" s="89"/>
      <c r="S440" s="89"/>
      <c r="T440" s="89"/>
      <c r="U440" s="89"/>
      <c r="V440" s="89"/>
      <c r="W440" s="89"/>
      <c r="X440" s="89"/>
      <c r="Y440" s="89"/>
      <c r="Z440" s="89"/>
    </row>
    <row r="441" spans="2:26" ht="14.4" hidden="1">
      <c r="B441" s="89"/>
      <c r="C441" s="89"/>
      <c r="D441" s="89"/>
      <c r="E441" s="89"/>
      <c r="F441" s="204"/>
      <c r="G441" s="89"/>
      <c r="H441" s="89"/>
      <c r="I441" s="89"/>
      <c r="J441" s="89"/>
      <c r="K441" s="89"/>
      <c r="L441" s="89"/>
      <c r="M441" s="89"/>
      <c r="N441" s="89"/>
      <c r="O441" s="89"/>
      <c r="P441" s="89"/>
      <c r="Q441" s="89"/>
      <c r="R441" s="89"/>
      <c r="S441" s="89"/>
      <c r="T441" s="89"/>
      <c r="U441" s="89"/>
      <c r="V441" s="89"/>
      <c r="W441" s="89"/>
      <c r="X441" s="89"/>
      <c r="Y441" s="89"/>
      <c r="Z441" s="89"/>
    </row>
    <row r="442" spans="2:26" ht="14.4" hidden="1">
      <c r="B442" s="89"/>
      <c r="C442" s="89"/>
      <c r="D442" s="89"/>
      <c r="E442" s="89"/>
      <c r="F442" s="204"/>
      <c r="G442" s="89"/>
      <c r="H442" s="89"/>
      <c r="I442" s="89"/>
      <c r="J442" s="89"/>
      <c r="K442" s="89"/>
      <c r="L442" s="89"/>
      <c r="M442" s="89"/>
      <c r="N442" s="89"/>
      <c r="O442" s="89"/>
      <c r="P442" s="89"/>
      <c r="Q442" s="89"/>
      <c r="R442" s="89"/>
      <c r="S442" s="89"/>
      <c r="T442" s="89"/>
      <c r="U442" s="89"/>
      <c r="V442" s="89"/>
      <c r="W442" s="89"/>
      <c r="X442" s="89"/>
      <c r="Y442" s="89"/>
      <c r="Z442" s="89"/>
    </row>
    <row r="443" spans="2:26" ht="14.4" hidden="1">
      <c r="B443" s="89"/>
      <c r="C443" s="89"/>
      <c r="D443" s="89"/>
      <c r="E443" s="89"/>
      <c r="F443" s="204"/>
      <c r="G443" s="89"/>
      <c r="H443" s="89"/>
      <c r="I443" s="89"/>
      <c r="J443" s="89"/>
      <c r="K443" s="89"/>
      <c r="L443" s="89"/>
      <c r="M443" s="89"/>
      <c r="N443" s="89"/>
      <c r="O443" s="89"/>
      <c r="P443" s="89"/>
      <c r="Q443" s="89"/>
      <c r="R443" s="89"/>
      <c r="S443" s="89"/>
      <c r="T443" s="89"/>
      <c r="U443" s="89"/>
      <c r="V443" s="89"/>
      <c r="W443" s="89"/>
      <c r="X443" s="89"/>
      <c r="Y443" s="89"/>
      <c r="Z443" s="89"/>
    </row>
    <row r="444" spans="2:26" ht="14.4" hidden="1">
      <c r="B444" s="89"/>
      <c r="C444" s="89"/>
      <c r="D444" s="89"/>
      <c r="E444" s="89"/>
      <c r="F444" s="204"/>
      <c r="G444" s="89"/>
      <c r="H444" s="89"/>
      <c r="I444" s="89"/>
      <c r="J444" s="89"/>
      <c r="K444" s="89"/>
      <c r="L444" s="89"/>
      <c r="M444" s="89"/>
      <c r="N444" s="89"/>
      <c r="O444" s="89"/>
      <c r="P444" s="89"/>
      <c r="Q444" s="89"/>
      <c r="R444" s="89"/>
      <c r="S444" s="89"/>
      <c r="T444" s="89"/>
      <c r="U444" s="89"/>
      <c r="V444" s="89"/>
      <c r="W444" s="89"/>
      <c r="X444" s="89"/>
      <c r="Y444" s="89"/>
      <c r="Z444" s="89"/>
    </row>
    <row r="445" spans="2:26" ht="14.4" hidden="1">
      <c r="B445" s="89"/>
      <c r="C445" s="89"/>
      <c r="D445" s="89"/>
      <c r="E445" s="89"/>
      <c r="F445" s="204"/>
      <c r="G445" s="89"/>
      <c r="H445" s="89"/>
      <c r="I445" s="89"/>
      <c r="J445" s="89"/>
      <c r="K445" s="89"/>
      <c r="L445" s="89"/>
      <c r="M445" s="89"/>
      <c r="N445" s="89"/>
      <c r="O445" s="89"/>
      <c r="P445" s="89"/>
      <c r="Q445" s="89"/>
      <c r="R445" s="89"/>
      <c r="S445" s="89"/>
      <c r="T445" s="89"/>
      <c r="U445" s="89"/>
      <c r="V445" s="89"/>
      <c r="W445" s="89"/>
      <c r="X445" s="89"/>
      <c r="Y445" s="89"/>
      <c r="Z445" s="89"/>
    </row>
    <row r="446" spans="2:26" ht="14.4" hidden="1">
      <c r="B446" s="89"/>
      <c r="C446" s="89"/>
      <c r="D446" s="89"/>
      <c r="E446" s="89"/>
      <c r="F446" s="204"/>
      <c r="G446" s="89"/>
      <c r="H446" s="89"/>
      <c r="I446" s="89"/>
      <c r="J446" s="89"/>
      <c r="K446" s="89"/>
      <c r="L446" s="89"/>
      <c r="M446" s="89"/>
      <c r="N446" s="89"/>
      <c r="O446" s="89"/>
      <c r="P446" s="89"/>
      <c r="Q446" s="89"/>
      <c r="R446" s="89"/>
      <c r="S446" s="89"/>
      <c r="T446" s="89"/>
      <c r="U446" s="89"/>
      <c r="V446" s="89"/>
      <c r="W446" s="89"/>
      <c r="X446" s="89"/>
      <c r="Y446" s="89"/>
      <c r="Z446" s="89"/>
    </row>
    <row r="447" spans="2:26" ht="14.4" hidden="1">
      <c r="B447" s="89"/>
      <c r="C447" s="89"/>
      <c r="D447" s="89"/>
      <c r="E447" s="89"/>
      <c r="F447" s="204"/>
      <c r="G447" s="89"/>
      <c r="H447" s="89"/>
      <c r="I447" s="89"/>
      <c r="J447" s="89"/>
      <c r="K447" s="89"/>
      <c r="L447" s="89"/>
      <c r="M447" s="89"/>
      <c r="N447" s="89"/>
      <c r="O447" s="89"/>
      <c r="P447" s="89"/>
      <c r="Q447" s="89"/>
      <c r="R447" s="89"/>
      <c r="S447" s="89"/>
      <c r="T447" s="89"/>
      <c r="U447" s="89"/>
      <c r="V447" s="89"/>
      <c r="W447" s="89"/>
      <c r="X447" s="89"/>
      <c r="Y447" s="89"/>
      <c r="Z447" s="89"/>
    </row>
    <row r="448" spans="2:26" ht="14.4" hidden="1">
      <c r="B448" s="89"/>
      <c r="C448" s="89"/>
      <c r="D448" s="89"/>
      <c r="E448" s="89"/>
      <c r="F448" s="204"/>
      <c r="G448" s="89"/>
      <c r="H448" s="89"/>
      <c r="I448" s="89"/>
      <c r="J448" s="89"/>
      <c r="K448" s="89"/>
      <c r="L448" s="89"/>
      <c r="M448" s="89"/>
      <c r="N448" s="89"/>
      <c r="O448" s="89"/>
      <c r="P448" s="89"/>
      <c r="Q448" s="89"/>
      <c r="R448" s="89"/>
      <c r="S448" s="89"/>
      <c r="T448" s="89"/>
      <c r="U448" s="89"/>
      <c r="V448" s="89"/>
      <c r="W448" s="89"/>
      <c r="X448" s="89"/>
      <c r="Y448" s="89"/>
      <c r="Z448" s="89"/>
    </row>
    <row r="449" spans="2:26" ht="14.4" hidden="1">
      <c r="B449" s="89"/>
      <c r="C449" s="89"/>
      <c r="D449" s="89"/>
      <c r="E449" s="89"/>
      <c r="F449" s="204"/>
      <c r="G449" s="89"/>
      <c r="H449" s="89"/>
      <c r="I449" s="89"/>
      <c r="J449" s="89"/>
      <c r="K449" s="89"/>
      <c r="L449" s="89"/>
      <c r="M449" s="89"/>
      <c r="N449" s="89"/>
      <c r="O449" s="89"/>
      <c r="P449" s="89"/>
      <c r="Q449" s="89"/>
      <c r="R449" s="89"/>
      <c r="S449" s="89"/>
      <c r="T449" s="89"/>
      <c r="U449" s="89"/>
      <c r="V449" s="89"/>
      <c r="W449" s="89"/>
      <c r="X449" s="89"/>
      <c r="Y449" s="89"/>
      <c r="Z449" s="89"/>
    </row>
    <row r="450" spans="2:26" ht="14.4" hidden="1">
      <c r="B450" s="89"/>
      <c r="C450" s="89"/>
      <c r="D450" s="89"/>
      <c r="E450" s="89"/>
      <c r="F450" s="204"/>
      <c r="G450" s="89"/>
      <c r="H450" s="89"/>
      <c r="I450" s="89"/>
      <c r="J450" s="89"/>
      <c r="K450" s="89"/>
      <c r="L450" s="89"/>
      <c r="M450" s="89"/>
      <c r="N450" s="89"/>
      <c r="O450" s="89"/>
      <c r="P450" s="89"/>
      <c r="Q450" s="89"/>
      <c r="R450" s="89"/>
      <c r="S450" s="89"/>
      <c r="T450" s="89"/>
      <c r="U450" s="89"/>
      <c r="V450" s="89"/>
      <c r="W450" s="89"/>
      <c r="X450" s="89"/>
      <c r="Y450" s="89"/>
      <c r="Z450" s="89"/>
    </row>
    <row r="451" spans="2:26" ht="14.4" hidden="1">
      <c r="B451" s="89"/>
      <c r="C451" s="89"/>
      <c r="D451" s="89"/>
      <c r="E451" s="89"/>
      <c r="F451" s="204"/>
      <c r="G451" s="89"/>
      <c r="H451" s="89"/>
      <c r="I451" s="89"/>
      <c r="J451" s="89"/>
      <c r="K451" s="89"/>
      <c r="L451" s="89"/>
      <c r="M451" s="89"/>
      <c r="N451" s="89"/>
      <c r="O451" s="89"/>
      <c r="P451" s="89"/>
      <c r="Q451" s="89"/>
      <c r="R451" s="89"/>
      <c r="S451" s="89"/>
      <c r="T451" s="89"/>
      <c r="U451" s="89"/>
      <c r="V451" s="89"/>
      <c r="W451" s="89"/>
      <c r="X451" s="89"/>
      <c r="Y451" s="89"/>
      <c r="Z451" s="89"/>
    </row>
    <row r="452" spans="2:26" ht="14.4" hidden="1">
      <c r="B452" s="89"/>
      <c r="C452" s="89"/>
      <c r="D452" s="89"/>
      <c r="E452" s="89"/>
      <c r="F452" s="204"/>
      <c r="G452" s="89"/>
      <c r="H452" s="89"/>
      <c r="I452" s="89"/>
      <c r="J452" s="89"/>
      <c r="K452" s="89"/>
      <c r="L452" s="89"/>
      <c r="M452" s="89"/>
      <c r="N452" s="89"/>
      <c r="O452" s="89"/>
      <c r="P452" s="89"/>
      <c r="Q452" s="89"/>
      <c r="R452" s="89"/>
      <c r="S452" s="89"/>
      <c r="T452" s="89"/>
      <c r="U452" s="89"/>
      <c r="V452" s="89"/>
      <c r="W452" s="89"/>
      <c r="X452" s="89"/>
      <c r="Y452" s="89"/>
      <c r="Z452" s="89"/>
    </row>
    <row r="453" spans="2:26" ht="14.4" hidden="1">
      <c r="B453" s="89"/>
      <c r="C453" s="89"/>
      <c r="D453" s="89"/>
      <c r="E453" s="89"/>
      <c r="F453" s="204"/>
      <c r="G453" s="89"/>
      <c r="H453" s="89"/>
      <c r="I453" s="89"/>
      <c r="J453" s="89"/>
      <c r="K453" s="89"/>
      <c r="L453" s="89"/>
      <c r="M453" s="89"/>
      <c r="N453" s="89"/>
      <c r="O453" s="89"/>
      <c r="P453" s="89"/>
      <c r="Q453" s="89"/>
      <c r="R453" s="89"/>
      <c r="S453" s="89"/>
      <c r="T453" s="89"/>
      <c r="U453" s="89"/>
      <c r="V453" s="89"/>
      <c r="W453" s="89"/>
      <c r="X453" s="89"/>
      <c r="Y453" s="89"/>
      <c r="Z453" s="89"/>
    </row>
    <row r="454" spans="2:26" ht="14.4" hidden="1">
      <c r="B454" s="89"/>
      <c r="C454" s="89"/>
      <c r="D454" s="89"/>
      <c r="E454" s="89"/>
      <c r="F454" s="204"/>
      <c r="G454" s="89"/>
      <c r="H454" s="89"/>
      <c r="I454" s="89"/>
      <c r="J454" s="89"/>
      <c r="K454" s="89"/>
      <c r="L454" s="89"/>
      <c r="M454" s="89"/>
      <c r="N454" s="89"/>
      <c r="O454" s="89"/>
      <c r="P454" s="89"/>
      <c r="Q454" s="89"/>
      <c r="R454" s="89"/>
      <c r="S454" s="89"/>
      <c r="T454" s="89"/>
      <c r="U454" s="89"/>
      <c r="V454" s="89"/>
      <c r="W454" s="89"/>
      <c r="X454" s="89"/>
      <c r="Y454" s="89"/>
      <c r="Z454" s="89"/>
    </row>
    <row r="455" spans="2:26" ht="14.4" hidden="1">
      <c r="B455" s="89"/>
      <c r="C455" s="89"/>
      <c r="D455" s="89"/>
      <c r="E455" s="89"/>
      <c r="F455" s="204"/>
      <c r="G455" s="89"/>
      <c r="H455" s="89"/>
      <c r="I455" s="89"/>
      <c r="J455" s="89"/>
      <c r="K455" s="89"/>
      <c r="L455" s="89"/>
      <c r="M455" s="89"/>
      <c r="N455" s="89"/>
      <c r="O455" s="89"/>
      <c r="P455" s="89"/>
      <c r="Q455" s="89"/>
      <c r="R455" s="89"/>
      <c r="S455" s="89"/>
      <c r="T455" s="89"/>
      <c r="U455" s="89"/>
      <c r="V455" s="89"/>
      <c r="W455" s="89"/>
      <c r="X455" s="89"/>
      <c r="Y455" s="89"/>
      <c r="Z455" s="89"/>
    </row>
    <row r="456" spans="2:26" ht="14.4" hidden="1">
      <c r="B456" s="89"/>
      <c r="C456" s="89"/>
      <c r="D456" s="89"/>
      <c r="E456" s="89"/>
      <c r="F456" s="204"/>
      <c r="G456" s="89"/>
      <c r="H456" s="89"/>
      <c r="I456" s="89"/>
      <c r="J456" s="89"/>
      <c r="K456" s="89"/>
      <c r="L456" s="89"/>
      <c r="M456" s="89"/>
      <c r="N456" s="89"/>
      <c r="O456" s="89"/>
      <c r="P456" s="89"/>
      <c r="Q456" s="89"/>
      <c r="R456" s="89"/>
      <c r="S456" s="89"/>
      <c r="T456" s="89"/>
      <c r="U456" s="89"/>
      <c r="V456" s="89"/>
      <c r="W456" s="89"/>
      <c r="X456" s="89"/>
      <c r="Y456" s="89"/>
      <c r="Z456" s="89"/>
    </row>
    <row r="457" spans="2:26" ht="14.4" hidden="1">
      <c r="B457" s="89"/>
      <c r="C457" s="89"/>
      <c r="D457" s="89"/>
      <c r="E457" s="89"/>
      <c r="F457" s="204"/>
      <c r="G457" s="89"/>
      <c r="H457" s="89"/>
      <c r="I457" s="89"/>
      <c r="J457" s="89"/>
      <c r="K457" s="89"/>
      <c r="L457" s="89"/>
      <c r="M457" s="89"/>
      <c r="N457" s="89"/>
      <c r="O457" s="89"/>
      <c r="P457" s="89"/>
      <c r="Q457" s="89"/>
      <c r="R457" s="89"/>
      <c r="S457" s="89"/>
      <c r="T457" s="89"/>
      <c r="U457" s="89"/>
      <c r="V457" s="89"/>
      <c r="W457" s="89"/>
      <c r="X457" s="89"/>
      <c r="Y457" s="89"/>
      <c r="Z457" s="89"/>
    </row>
    <row r="458" spans="2:26" ht="14.4" hidden="1">
      <c r="B458" s="89"/>
      <c r="C458" s="89"/>
      <c r="D458" s="89"/>
      <c r="E458" s="89"/>
      <c r="F458" s="204"/>
      <c r="G458" s="89"/>
      <c r="H458" s="89"/>
      <c r="I458" s="89"/>
      <c r="J458" s="89"/>
      <c r="K458" s="89"/>
      <c r="L458" s="89"/>
      <c r="M458" s="89"/>
      <c r="N458" s="89"/>
      <c r="O458" s="89"/>
      <c r="P458" s="89"/>
      <c r="Q458" s="89"/>
      <c r="R458" s="89"/>
      <c r="S458" s="89"/>
      <c r="T458" s="89"/>
      <c r="U458" s="89"/>
      <c r="V458" s="89"/>
      <c r="W458" s="89"/>
      <c r="X458" s="89"/>
      <c r="Y458" s="89"/>
      <c r="Z458" s="89"/>
    </row>
    <row r="459" spans="2:26" ht="14.4" hidden="1">
      <c r="B459" s="89"/>
      <c r="C459" s="89"/>
      <c r="D459" s="89"/>
      <c r="E459" s="89"/>
      <c r="F459" s="204"/>
      <c r="G459" s="89"/>
      <c r="H459" s="89"/>
      <c r="I459" s="89"/>
      <c r="J459" s="89"/>
      <c r="K459" s="89"/>
      <c r="L459" s="89"/>
      <c r="M459" s="89"/>
      <c r="N459" s="89"/>
      <c r="O459" s="89"/>
      <c r="P459" s="89"/>
      <c r="Q459" s="89"/>
      <c r="R459" s="89"/>
      <c r="S459" s="89"/>
      <c r="T459" s="89"/>
      <c r="U459" s="89"/>
      <c r="V459" s="89"/>
      <c r="W459" s="89"/>
      <c r="X459" s="89"/>
      <c r="Y459" s="89"/>
      <c r="Z459" s="89"/>
    </row>
    <row r="460" spans="2:26" ht="14.4" hidden="1">
      <c r="B460" s="89"/>
      <c r="C460" s="89"/>
      <c r="D460" s="89"/>
      <c r="E460" s="89"/>
      <c r="F460" s="204"/>
      <c r="G460" s="89"/>
      <c r="H460" s="89"/>
      <c r="I460" s="89"/>
      <c r="J460" s="89"/>
      <c r="K460" s="89"/>
      <c r="L460" s="89"/>
      <c r="M460" s="89"/>
      <c r="N460" s="89"/>
      <c r="O460" s="89"/>
      <c r="P460" s="89"/>
      <c r="Q460" s="89"/>
      <c r="R460" s="89"/>
      <c r="S460" s="89"/>
      <c r="T460" s="89"/>
      <c r="U460" s="89"/>
      <c r="V460" s="89"/>
      <c r="W460" s="89"/>
      <c r="X460" s="89"/>
      <c r="Y460" s="89"/>
      <c r="Z460" s="89"/>
    </row>
    <row r="461" spans="2:26" ht="14.4" hidden="1">
      <c r="B461" s="89"/>
      <c r="C461" s="89"/>
      <c r="D461" s="89"/>
      <c r="E461" s="89"/>
      <c r="F461" s="204"/>
      <c r="G461" s="89"/>
      <c r="H461" s="89"/>
      <c r="I461" s="89"/>
      <c r="J461" s="89"/>
      <c r="K461" s="89"/>
      <c r="L461" s="89"/>
      <c r="M461" s="89"/>
      <c r="N461" s="89"/>
      <c r="O461" s="89"/>
      <c r="P461" s="89"/>
      <c r="Q461" s="89"/>
      <c r="R461" s="89"/>
      <c r="S461" s="89"/>
      <c r="T461" s="89"/>
      <c r="U461" s="89"/>
      <c r="V461" s="89"/>
      <c r="W461" s="89"/>
      <c r="X461" s="89"/>
      <c r="Y461" s="89"/>
      <c r="Z461" s="89"/>
    </row>
    <row r="462" spans="2:26" ht="14.4" hidden="1">
      <c r="B462" s="89"/>
      <c r="C462" s="89"/>
      <c r="D462" s="89"/>
      <c r="E462" s="89"/>
      <c r="F462" s="204"/>
      <c r="G462" s="89"/>
      <c r="H462" s="89"/>
      <c r="I462" s="89"/>
      <c r="J462" s="89"/>
      <c r="K462" s="89"/>
      <c r="L462" s="89"/>
      <c r="M462" s="89"/>
      <c r="N462" s="89"/>
      <c r="O462" s="89"/>
      <c r="P462" s="89"/>
      <c r="Q462" s="89"/>
      <c r="R462" s="89"/>
      <c r="S462" s="89"/>
      <c r="T462" s="89"/>
      <c r="U462" s="89"/>
      <c r="V462" s="89"/>
      <c r="W462" s="89"/>
      <c r="X462" s="89"/>
      <c r="Y462" s="89"/>
      <c r="Z462" s="89"/>
    </row>
    <row r="463" spans="2:26" ht="14.4" hidden="1">
      <c r="B463" s="89"/>
      <c r="C463" s="89"/>
      <c r="D463" s="89"/>
      <c r="E463" s="89"/>
      <c r="F463" s="204"/>
      <c r="G463" s="89"/>
      <c r="H463" s="89"/>
      <c r="I463" s="89"/>
      <c r="J463" s="89"/>
      <c r="K463" s="89"/>
      <c r="L463" s="89"/>
      <c r="M463" s="89"/>
      <c r="N463" s="89"/>
      <c r="O463" s="89"/>
      <c r="P463" s="89"/>
      <c r="Q463" s="89"/>
      <c r="R463" s="89"/>
      <c r="S463" s="89"/>
      <c r="T463" s="89"/>
      <c r="U463" s="89"/>
      <c r="V463" s="89"/>
      <c r="W463" s="89"/>
      <c r="X463" s="89"/>
      <c r="Y463" s="89"/>
      <c r="Z463" s="89"/>
    </row>
    <row r="464" spans="2:26" ht="14.4" hidden="1">
      <c r="B464" s="89"/>
      <c r="C464" s="89"/>
      <c r="D464" s="89"/>
      <c r="E464" s="89"/>
      <c r="F464" s="204"/>
      <c r="G464" s="89"/>
      <c r="H464" s="89"/>
      <c r="I464" s="89"/>
      <c r="J464" s="89"/>
      <c r="K464" s="89"/>
      <c r="L464" s="89"/>
      <c r="M464" s="89"/>
      <c r="N464" s="89"/>
      <c r="O464" s="89"/>
      <c r="P464" s="89"/>
      <c r="Q464" s="89"/>
      <c r="R464" s="89"/>
      <c r="S464" s="89"/>
      <c r="T464" s="89"/>
      <c r="U464" s="89"/>
      <c r="V464" s="89"/>
      <c r="W464" s="89"/>
      <c r="X464" s="89"/>
      <c r="Y464" s="89"/>
      <c r="Z464" s="89"/>
    </row>
    <row r="465" spans="2:26" ht="14.4" hidden="1">
      <c r="B465" s="89"/>
      <c r="C465" s="89"/>
      <c r="D465" s="89"/>
      <c r="E465" s="89"/>
      <c r="F465" s="204"/>
      <c r="G465" s="89"/>
      <c r="H465" s="89"/>
      <c r="I465" s="89"/>
      <c r="J465" s="89"/>
      <c r="K465" s="89"/>
      <c r="L465" s="89"/>
      <c r="M465" s="89"/>
      <c r="N465" s="89"/>
      <c r="O465" s="89"/>
      <c r="P465" s="89"/>
      <c r="Q465" s="89"/>
      <c r="R465" s="89"/>
      <c r="S465" s="89"/>
      <c r="T465" s="89"/>
      <c r="U465" s="89"/>
      <c r="V465" s="89"/>
      <c r="W465" s="89"/>
      <c r="X465" s="89"/>
      <c r="Y465" s="89"/>
      <c r="Z465" s="89"/>
    </row>
    <row r="466" spans="2:26" ht="14.4" hidden="1">
      <c r="B466" s="89"/>
      <c r="C466" s="89"/>
      <c r="D466" s="89"/>
      <c r="E466" s="89"/>
      <c r="F466" s="204"/>
      <c r="G466" s="89"/>
      <c r="H466" s="89"/>
      <c r="I466" s="89"/>
      <c r="J466" s="89"/>
      <c r="K466" s="89"/>
      <c r="L466" s="89"/>
      <c r="M466" s="89"/>
      <c r="N466" s="89"/>
      <c r="O466" s="89"/>
      <c r="P466" s="89"/>
      <c r="Q466" s="89"/>
      <c r="R466" s="89"/>
      <c r="S466" s="89"/>
      <c r="T466" s="89"/>
      <c r="U466" s="89"/>
      <c r="V466" s="89"/>
      <c r="W466" s="89"/>
      <c r="X466" s="89"/>
      <c r="Y466" s="89"/>
      <c r="Z466" s="89"/>
    </row>
    <row r="467" spans="2:26" ht="14.4" hidden="1">
      <c r="B467" s="89"/>
      <c r="C467" s="89"/>
      <c r="D467" s="89"/>
      <c r="E467" s="89"/>
      <c r="F467" s="204"/>
      <c r="G467" s="89"/>
      <c r="H467" s="89"/>
      <c r="I467" s="89"/>
      <c r="J467" s="89"/>
      <c r="K467" s="89"/>
      <c r="L467" s="89"/>
      <c r="M467" s="89"/>
      <c r="N467" s="89"/>
      <c r="O467" s="89"/>
      <c r="P467" s="89"/>
      <c r="Q467" s="89"/>
      <c r="R467" s="89"/>
      <c r="S467" s="89"/>
      <c r="T467" s="89"/>
      <c r="U467" s="89"/>
      <c r="V467" s="89"/>
      <c r="W467" s="89"/>
      <c r="X467" s="89"/>
      <c r="Y467" s="89"/>
      <c r="Z467" s="89"/>
    </row>
    <row r="468" spans="2:26" ht="14.4" hidden="1">
      <c r="B468" s="89"/>
      <c r="C468" s="89"/>
      <c r="D468" s="89"/>
      <c r="E468" s="89"/>
      <c r="F468" s="204"/>
      <c r="G468" s="89"/>
      <c r="H468" s="89"/>
      <c r="I468" s="89"/>
      <c r="J468" s="89"/>
      <c r="K468" s="89"/>
      <c r="L468" s="89"/>
      <c r="M468" s="89"/>
      <c r="N468" s="89"/>
      <c r="O468" s="89"/>
      <c r="P468" s="89"/>
      <c r="Q468" s="89"/>
      <c r="R468" s="89"/>
      <c r="S468" s="89"/>
      <c r="T468" s="89"/>
      <c r="U468" s="89"/>
      <c r="V468" s="89"/>
      <c r="W468" s="89"/>
      <c r="X468" s="89"/>
      <c r="Y468" s="89"/>
      <c r="Z468" s="89"/>
    </row>
    <row r="469" spans="2:26" ht="14.4" hidden="1">
      <c r="B469" s="89"/>
      <c r="C469" s="89"/>
      <c r="D469" s="89"/>
      <c r="E469" s="89"/>
      <c r="F469" s="204"/>
      <c r="G469" s="89"/>
      <c r="H469" s="89"/>
      <c r="I469" s="89"/>
      <c r="J469" s="89"/>
      <c r="K469" s="89"/>
      <c r="L469" s="89"/>
      <c r="M469" s="89"/>
      <c r="N469" s="89"/>
      <c r="O469" s="89"/>
      <c r="P469" s="89"/>
      <c r="Q469" s="89"/>
      <c r="R469" s="89"/>
      <c r="S469" s="89"/>
      <c r="T469" s="89"/>
      <c r="U469" s="89"/>
      <c r="V469" s="89"/>
      <c r="W469" s="89"/>
      <c r="X469" s="89"/>
      <c r="Y469" s="89"/>
      <c r="Z469" s="89"/>
    </row>
    <row r="470" spans="2:26" ht="14.4" hidden="1">
      <c r="B470" s="89"/>
      <c r="C470" s="89"/>
      <c r="D470" s="89"/>
      <c r="E470" s="89"/>
      <c r="F470" s="204"/>
      <c r="G470" s="89"/>
      <c r="H470" s="89"/>
      <c r="I470" s="89"/>
      <c r="J470" s="89"/>
      <c r="K470" s="89"/>
      <c r="L470" s="89"/>
      <c r="M470" s="89"/>
      <c r="N470" s="89"/>
      <c r="O470" s="89"/>
      <c r="P470" s="89"/>
      <c r="Q470" s="89"/>
      <c r="R470" s="89"/>
      <c r="S470" s="89"/>
      <c r="T470" s="89"/>
      <c r="U470" s="89"/>
      <c r="V470" s="89"/>
      <c r="W470" s="89"/>
      <c r="X470" s="89"/>
      <c r="Y470" s="89"/>
      <c r="Z470" s="89"/>
    </row>
    <row r="471" spans="2:26" ht="14.4" hidden="1">
      <c r="B471" s="89"/>
      <c r="C471" s="89"/>
      <c r="D471" s="89"/>
      <c r="E471" s="89"/>
      <c r="F471" s="204"/>
      <c r="G471" s="89"/>
      <c r="H471" s="89"/>
      <c r="I471" s="89"/>
      <c r="J471" s="89"/>
      <c r="K471" s="89"/>
      <c r="L471" s="89"/>
      <c r="M471" s="89"/>
      <c r="N471" s="89"/>
      <c r="O471" s="89"/>
      <c r="P471" s="89"/>
      <c r="Q471" s="89"/>
      <c r="R471" s="89"/>
      <c r="S471" s="89"/>
      <c r="T471" s="89"/>
      <c r="U471" s="89"/>
      <c r="V471" s="89"/>
      <c r="W471" s="89"/>
      <c r="X471" s="89"/>
      <c r="Y471" s="89"/>
      <c r="Z471" s="89"/>
    </row>
    <row r="472" spans="2:26" ht="14.4" hidden="1">
      <c r="B472" s="89"/>
      <c r="C472" s="89"/>
      <c r="D472" s="89"/>
      <c r="E472" s="89"/>
      <c r="F472" s="204"/>
      <c r="G472" s="89"/>
      <c r="H472" s="89"/>
      <c r="I472" s="89"/>
      <c r="J472" s="89"/>
      <c r="K472" s="89"/>
      <c r="L472" s="89"/>
      <c r="M472" s="89"/>
      <c r="N472" s="89"/>
      <c r="O472" s="89"/>
      <c r="P472" s="89"/>
      <c r="Q472" s="89"/>
      <c r="R472" s="89"/>
      <c r="S472" s="89"/>
      <c r="T472" s="89"/>
      <c r="U472" s="89"/>
      <c r="V472" s="89"/>
      <c r="W472" s="89"/>
      <c r="X472" s="89"/>
      <c r="Y472" s="89"/>
      <c r="Z472" s="89"/>
    </row>
    <row r="473" spans="2:26" ht="14.4" hidden="1">
      <c r="B473" s="89"/>
      <c r="C473" s="89"/>
      <c r="D473" s="89"/>
      <c r="E473" s="89"/>
      <c r="F473" s="204"/>
      <c r="G473" s="89"/>
      <c r="H473" s="89"/>
      <c r="I473" s="89"/>
      <c r="J473" s="89"/>
      <c r="K473" s="89"/>
      <c r="L473" s="89"/>
      <c r="M473" s="89"/>
      <c r="N473" s="89"/>
      <c r="O473" s="89"/>
      <c r="P473" s="89"/>
      <c r="Q473" s="89"/>
      <c r="R473" s="89"/>
      <c r="S473" s="89"/>
      <c r="T473" s="89"/>
      <c r="U473" s="89"/>
      <c r="V473" s="89"/>
      <c r="W473" s="89"/>
      <c r="X473" s="89"/>
      <c r="Y473" s="89"/>
      <c r="Z473" s="89"/>
    </row>
    <row r="474" spans="2:26" ht="14.4" hidden="1">
      <c r="B474" s="89"/>
      <c r="C474" s="89"/>
      <c r="D474" s="89"/>
      <c r="E474" s="89"/>
      <c r="F474" s="204"/>
      <c r="G474" s="89"/>
      <c r="H474" s="89"/>
      <c r="I474" s="89"/>
      <c r="J474" s="89"/>
      <c r="K474" s="89"/>
      <c r="L474" s="89"/>
      <c r="M474" s="89"/>
      <c r="N474" s="89"/>
      <c r="O474" s="89"/>
      <c r="P474" s="89"/>
      <c r="Q474" s="89"/>
      <c r="R474" s="89"/>
      <c r="S474" s="89"/>
      <c r="T474" s="89"/>
      <c r="U474" s="89"/>
      <c r="V474" s="89"/>
      <c r="W474" s="89"/>
      <c r="X474" s="89"/>
      <c r="Y474" s="89"/>
      <c r="Z474" s="89"/>
    </row>
    <row r="475" spans="2:26" ht="14.4" hidden="1">
      <c r="B475" s="89"/>
      <c r="C475" s="89"/>
      <c r="D475" s="89"/>
      <c r="E475" s="89"/>
      <c r="F475" s="204"/>
      <c r="G475" s="89"/>
      <c r="H475" s="89"/>
      <c r="I475" s="89"/>
      <c r="J475" s="89"/>
      <c r="K475" s="89"/>
      <c r="L475" s="89"/>
      <c r="M475" s="89"/>
      <c r="N475" s="89"/>
      <c r="O475" s="89"/>
      <c r="P475" s="89"/>
      <c r="Q475" s="89"/>
      <c r="R475" s="89"/>
      <c r="S475" s="89"/>
      <c r="T475" s="89"/>
      <c r="U475" s="89"/>
      <c r="V475" s="89"/>
      <c r="W475" s="89"/>
      <c r="X475" s="89"/>
      <c r="Y475" s="89"/>
      <c r="Z475" s="89"/>
    </row>
    <row r="476" spans="2:26" ht="14.4" hidden="1">
      <c r="B476" s="89"/>
      <c r="C476" s="89"/>
      <c r="D476" s="89"/>
      <c r="E476" s="89"/>
      <c r="F476" s="204"/>
      <c r="G476" s="89"/>
      <c r="H476" s="89"/>
      <c r="I476" s="89"/>
      <c r="J476" s="89"/>
      <c r="K476" s="89"/>
      <c r="L476" s="89"/>
      <c r="M476" s="89"/>
      <c r="N476" s="89"/>
      <c r="O476" s="89"/>
      <c r="P476" s="89"/>
      <c r="Q476" s="89"/>
      <c r="R476" s="89"/>
      <c r="S476" s="89"/>
      <c r="T476" s="89"/>
      <c r="U476" s="89"/>
      <c r="V476" s="89"/>
      <c r="W476" s="89"/>
      <c r="X476" s="89"/>
      <c r="Y476" s="89"/>
      <c r="Z476" s="89"/>
    </row>
    <row r="477" spans="2:26" ht="14.4" hidden="1">
      <c r="B477" s="89"/>
      <c r="C477" s="89"/>
      <c r="D477" s="89"/>
      <c r="E477" s="89"/>
      <c r="F477" s="204"/>
      <c r="G477" s="89"/>
      <c r="H477" s="89"/>
      <c r="I477" s="89"/>
      <c r="J477" s="89"/>
      <c r="K477" s="89"/>
      <c r="L477" s="89"/>
      <c r="M477" s="89"/>
      <c r="N477" s="89"/>
      <c r="O477" s="89"/>
      <c r="P477" s="89"/>
      <c r="Q477" s="89"/>
      <c r="R477" s="89"/>
      <c r="S477" s="89"/>
      <c r="T477" s="89"/>
      <c r="U477" s="89"/>
      <c r="V477" s="89"/>
      <c r="W477" s="89"/>
      <c r="X477" s="89"/>
      <c r="Y477" s="89"/>
      <c r="Z477" s="89"/>
    </row>
    <row r="478" spans="2:26" ht="14.4" hidden="1">
      <c r="B478" s="89"/>
      <c r="C478" s="89"/>
      <c r="D478" s="89"/>
      <c r="E478" s="89"/>
      <c r="F478" s="204"/>
      <c r="G478" s="89"/>
      <c r="H478" s="89"/>
      <c r="I478" s="89"/>
      <c r="J478" s="89"/>
      <c r="K478" s="89"/>
      <c r="L478" s="89"/>
      <c r="M478" s="89"/>
      <c r="N478" s="89"/>
      <c r="O478" s="89"/>
      <c r="P478" s="89"/>
      <c r="Q478" s="89"/>
      <c r="R478" s="89"/>
      <c r="S478" s="89"/>
      <c r="T478" s="89"/>
      <c r="U478" s="89"/>
      <c r="V478" s="89"/>
      <c r="W478" s="89"/>
      <c r="X478" s="89"/>
      <c r="Y478" s="89"/>
      <c r="Z478" s="89"/>
    </row>
    <row r="479" spans="2:26" ht="14.4" hidden="1">
      <c r="B479" s="89"/>
      <c r="C479" s="89"/>
      <c r="D479" s="89"/>
      <c r="E479" s="89"/>
      <c r="F479" s="204"/>
      <c r="G479" s="89"/>
      <c r="H479" s="89"/>
      <c r="I479" s="89"/>
      <c r="J479" s="89"/>
      <c r="K479" s="89"/>
      <c r="L479" s="89"/>
      <c r="M479" s="89"/>
      <c r="N479" s="89"/>
      <c r="O479" s="89"/>
      <c r="P479" s="89"/>
      <c r="Q479" s="89"/>
      <c r="R479" s="89"/>
      <c r="S479" s="89"/>
      <c r="T479" s="89"/>
      <c r="U479" s="89"/>
      <c r="V479" s="89"/>
      <c r="W479" s="89"/>
      <c r="X479" s="89"/>
      <c r="Y479" s="89"/>
      <c r="Z479" s="89"/>
    </row>
    <row r="480" spans="2:26" ht="14.4" hidden="1">
      <c r="B480" s="89"/>
      <c r="C480" s="89"/>
      <c r="D480" s="89"/>
      <c r="E480" s="89"/>
      <c r="F480" s="204"/>
      <c r="G480" s="89"/>
      <c r="H480" s="89"/>
      <c r="I480" s="89"/>
      <c r="J480" s="89"/>
      <c r="K480" s="89"/>
      <c r="L480" s="89"/>
      <c r="M480" s="89"/>
      <c r="N480" s="89"/>
      <c r="O480" s="89"/>
      <c r="P480" s="89"/>
      <c r="Q480" s="89"/>
      <c r="R480" s="89"/>
      <c r="S480" s="89"/>
      <c r="T480" s="89"/>
      <c r="U480" s="89"/>
      <c r="V480" s="89"/>
      <c r="W480" s="89"/>
      <c r="X480" s="89"/>
      <c r="Y480" s="89"/>
      <c r="Z480" s="89"/>
    </row>
    <row r="481" spans="2:26" ht="14.4" hidden="1">
      <c r="B481" s="89"/>
      <c r="C481" s="89"/>
      <c r="D481" s="89"/>
      <c r="E481" s="89"/>
      <c r="F481" s="204"/>
      <c r="G481" s="89"/>
      <c r="H481" s="89"/>
      <c r="I481" s="89"/>
      <c r="J481" s="89"/>
      <c r="K481" s="89"/>
      <c r="L481" s="89"/>
      <c r="M481" s="89"/>
      <c r="N481" s="89"/>
      <c r="O481" s="89"/>
      <c r="P481" s="89"/>
      <c r="Q481" s="89"/>
      <c r="R481" s="89"/>
      <c r="S481" s="89"/>
      <c r="T481" s="89"/>
      <c r="U481" s="89"/>
      <c r="V481" s="89"/>
      <c r="W481" s="89"/>
      <c r="X481" s="89"/>
      <c r="Y481" s="89"/>
      <c r="Z481" s="89"/>
    </row>
    <row r="482" spans="2:26" ht="14.4" hidden="1">
      <c r="B482" s="89"/>
      <c r="C482" s="89"/>
      <c r="D482" s="89"/>
      <c r="E482" s="89"/>
      <c r="F482" s="204"/>
      <c r="G482" s="89"/>
      <c r="H482" s="89"/>
      <c r="I482" s="89"/>
      <c r="J482" s="89"/>
      <c r="K482" s="89"/>
      <c r="L482" s="89"/>
      <c r="M482" s="89"/>
      <c r="N482" s="89"/>
      <c r="O482" s="89"/>
      <c r="P482" s="89"/>
      <c r="Q482" s="89"/>
      <c r="R482" s="89"/>
      <c r="S482" s="89"/>
      <c r="T482" s="89"/>
      <c r="U482" s="89"/>
      <c r="V482" s="89"/>
      <c r="W482" s="89"/>
      <c r="X482" s="89"/>
      <c r="Y482" s="89"/>
      <c r="Z482" s="89"/>
    </row>
    <row r="483" spans="2:26" ht="14.4" hidden="1">
      <c r="B483" s="89"/>
      <c r="C483" s="89"/>
      <c r="D483" s="89"/>
      <c r="E483" s="89"/>
      <c r="F483" s="204"/>
      <c r="G483" s="89"/>
      <c r="H483" s="89"/>
      <c r="I483" s="89"/>
      <c r="J483" s="89"/>
      <c r="K483" s="89"/>
      <c r="L483" s="89"/>
      <c r="M483" s="89"/>
      <c r="N483" s="89"/>
      <c r="O483" s="89"/>
      <c r="P483" s="89"/>
      <c r="Q483" s="89"/>
      <c r="R483" s="89"/>
      <c r="S483" s="89"/>
      <c r="T483" s="89"/>
      <c r="U483" s="89"/>
      <c r="V483" s="89"/>
      <c r="W483" s="89"/>
      <c r="X483" s="89"/>
      <c r="Y483" s="89"/>
      <c r="Z483" s="89"/>
    </row>
    <row r="484" spans="2:26" ht="14.4" hidden="1">
      <c r="B484" s="89"/>
      <c r="C484" s="89"/>
      <c r="D484" s="89"/>
      <c r="E484" s="89"/>
      <c r="F484" s="204"/>
      <c r="G484" s="89"/>
      <c r="H484" s="89"/>
      <c r="I484" s="89"/>
      <c r="J484" s="89"/>
      <c r="K484" s="89"/>
      <c r="L484" s="89"/>
      <c r="M484" s="89"/>
      <c r="N484" s="89"/>
      <c r="O484" s="89"/>
      <c r="P484" s="89"/>
      <c r="Q484" s="89"/>
      <c r="R484" s="89"/>
      <c r="S484" s="89"/>
      <c r="T484" s="89"/>
      <c r="U484" s="89"/>
      <c r="V484" s="89"/>
      <c r="W484" s="89"/>
      <c r="X484" s="89"/>
      <c r="Y484" s="89"/>
      <c r="Z484" s="89"/>
    </row>
    <row r="485" spans="2:26" ht="14.4" hidden="1">
      <c r="B485" s="89"/>
      <c r="C485" s="89"/>
      <c r="D485" s="89"/>
      <c r="E485" s="89"/>
      <c r="F485" s="204"/>
      <c r="G485" s="89"/>
      <c r="H485" s="89"/>
      <c r="I485" s="89"/>
      <c r="J485" s="89"/>
      <c r="K485" s="89"/>
      <c r="L485" s="89"/>
      <c r="M485" s="89"/>
      <c r="N485" s="89"/>
      <c r="O485" s="89"/>
      <c r="P485" s="89"/>
      <c r="Q485" s="89"/>
      <c r="R485" s="89"/>
      <c r="S485" s="89"/>
      <c r="T485" s="89"/>
      <c r="U485" s="89"/>
      <c r="V485" s="89"/>
      <c r="W485" s="89"/>
      <c r="X485" s="89"/>
      <c r="Y485" s="89"/>
      <c r="Z485" s="89"/>
    </row>
    <row r="486" spans="2:26" ht="14.4" hidden="1">
      <c r="B486" s="89"/>
      <c r="C486" s="89"/>
      <c r="D486" s="89"/>
      <c r="E486" s="89"/>
      <c r="F486" s="204"/>
      <c r="G486" s="89"/>
      <c r="H486" s="89"/>
      <c r="I486" s="89"/>
      <c r="J486" s="89"/>
      <c r="K486" s="89"/>
      <c r="L486" s="89"/>
      <c r="M486" s="89"/>
      <c r="N486" s="89"/>
      <c r="O486" s="89"/>
      <c r="P486" s="89"/>
      <c r="Q486" s="89"/>
      <c r="R486" s="89"/>
      <c r="S486" s="89"/>
      <c r="T486" s="89"/>
      <c r="U486" s="89"/>
      <c r="V486" s="89"/>
      <c r="W486" s="89"/>
      <c r="X486" s="89"/>
      <c r="Y486" s="89"/>
      <c r="Z486" s="89"/>
    </row>
    <row r="487" spans="2:26" ht="14.4" hidden="1">
      <c r="B487" s="89"/>
      <c r="C487" s="89"/>
      <c r="D487" s="89"/>
      <c r="E487" s="89"/>
      <c r="F487" s="204"/>
      <c r="G487" s="89"/>
      <c r="H487" s="89"/>
      <c r="I487" s="89"/>
      <c r="J487" s="89"/>
      <c r="K487" s="89"/>
      <c r="L487" s="89"/>
      <c r="M487" s="89"/>
      <c r="N487" s="89"/>
      <c r="O487" s="89"/>
      <c r="P487" s="89"/>
      <c r="Q487" s="89"/>
      <c r="R487" s="89"/>
      <c r="S487" s="89"/>
      <c r="T487" s="89"/>
      <c r="U487" s="89"/>
      <c r="V487" s="89"/>
      <c r="W487" s="89"/>
      <c r="X487" s="89"/>
      <c r="Y487" s="89"/>
      <c r="Z487" s="89"/>
    </row>
    <row r="488" spans="2:26" ht="14.4" hidden="1">
      <c r="B488" s="89"/>
      <c r="C488" s="89"/>
      <c r="D488" s="89"/>
      <c r="E488" s="89"/>
      <c r="F488" s="204"/>
      <c r="G488" s="89"/>
      <c r="H488" s="89"/>
      <c r="I488" s="89"/>
      <c r="J488" s="89"/>
      <c r="K488" s="89"/>
      <c r="L488" s="89"/>
      <c r="M488" s="89"/>
      <c r="N488" s="89"/>
      <c r="O488" s="89"/>
      <c r="P488" s="89"/>
      <c r="Q488" s="89"/>
      <c r="R488" s="89"/>
      <c r="S488" s="89"/>
      <c r="T488" s="89"/>
      <c r="U488" s="89"/>
      <c r="V488" s="89"/>
      <c r="W488" s="89"/>
      <c r="X488" s="89"/>
      <c r="Y488" s="89"/>
      <c r="Z488" s="89"/>
    </row>
    <row r="489" spans="2:26" ht="14.4" hidden="1">
      <c r="B489" s="89"/>
      <c r="C489" s="89"/>
      <c r="D489" s="89"/>
      <c r="E489" s="89"/>
      <c r="F489" s="204"/>
      <c r="G489" s="89"/>
      <c r="H489" s="89"/>
      <c r="I489" s="89"/>
      <c r="J489" s="89"/>
      <c r="K489" s="89"/>
      <c r="L489" s="89"/>
      <c r="M489" s="89"/>
      <c r="N489" s="89"/>
      <c r="O489" s="89"/>
      <c r="P489" s="89"/>
      <c r="Q489" s="89"/>
      <c r="R489" s="89"/>
      <c r="S489" s="89"/>
      <c r="T489" s="89"/>
      <c r="U489" s="89"/>
      <c r="V489" s="89"/>
      <c r="W489" s="89"/>
      <c r="X489" s="89"/>
      <c r="Y489" s="89"/>
      <c r="Z489" s="89"/>
    </row>
    <row r="490" spans="2:26" ht="14.4" hidden="1">
      <c r="B490" s="89"/>
      <c r="C490" s="89"/>
      <c r="D490" s="89"/>
      <c r="E490" s="89"/>
      <c r="F490" s="204"/>
      <c r="G490" s="89"/>
      <c r="H490" s="89"/>
      <c r="I490" s="89"/>
      <c r="J490" s="89"/>
      <c r="K490" s="89"/>
      <c r="L490" s="89"/>
      <c r="M490" s="89"/>
      <c r="N490" s="89"/>
      <c r="O490" s="89"/>
      <c r="P490" s="89"/>
      <c r="Q490" s="89"/>
      <c r="R490" s="89"/>
      <c r="S490" s="89"/>
      <c r="T490" s="89"/>
      <c r="U490" s="89"/>
      <c r="V490" s="89"/>
      <c r="W490" s="89"/>
      <c r="X490" s="89"/>
      <c r="Y490" s="89"/>
      <c r="Z490" s="89"/>
    </row>
    <row r="491" spans="2:26" ht="14.4" hidden="1">
      <c r="B491" s="89"/>
      <c r="C491" s="89"/>
      <c r="D491" s="89"/>
      <c r="E491" s="89"/>
      <c r="F491" s="204"/>
      <c r="G491" s="89"/>
      <c r="H491" s="89"/>
      <c r="I491" s="89"/>
      <c r="J491" s="89"/>
      <c r="K491" s="89"/>
      <c r="L491" s="89"/>
      <c r="M491" s="89"/>
      <c r="N491" s="89"/>
      <c r="O491" s="89"/>
      <c r="P491" s="89"/>
      <c r="Q491" s="89"/>
      <c r="R491" s="89"/>
      <c r="S491" s="89"/>
      <c r="T491" s="89"/>
      <c r="U491" s="89"/>
      <c r="V491" s="89"/>
      <c r="W491" s="89"/>
      <c r="X491" s="89"/>
      <c r="Y491" s="89"/>
      <c r="Z491" s="89"/>
    </row>
    <row r="492" spans="2:26" ht="14.4" hidden="1">
      <c r="B492" s="89"/>
      <c r="C492" s="89"/>
      <c r="D492" s="89"/>
      <c r="E492" s="89"/>
      <c r="F492" s="204"/>
      <c r="G492" s="89"/>
      <c r="H492" s="89"/>
      <c r="I492" s="89"/>
      <c r="J492" s="89"/>
      <c r="K492" s="89"/>
      <c r="L492" s="89"/>
      <c r="M492" s="89"/>
      <c r="N492" s="89"/>
      <c r="O492" s="89"/>
      <c r="P492" s="89"/>
      <c r="Q492" s="89"/>
      <c r="R492" s="89"/>
      <c r="S492" s="89"/>
      <c r="T492" s="89"/>
      <c r="U492" s="89"/>
      <c r="V492" s="89"/>
      <c r="W492" s="89"/>
      <c r="X492" s="89"/>
      <c r="Y492" s="89"/>
      <c r="Z492" s="89"/>
    </row>
    <row r="493" spans="2:26" ht="14.4" hidden="1">
      <c r="B493" s="89"/>
      <c r="C493" s="89"/>
      <c r="D493" s="89"/>
      <c r="E493" s="89"/>
      <c r="F493" s="204"/>
      <c r="G493" s="89"/>
      <c r="H493" s="89"/>
      <c r="I493" s="89"/>
      <c r="J493" s="89"/>
      <c r="K493" s="89"/>
      <c r="L493" s="89"/>
      <c r="M493" s="89"/>
      <c r="N493" s="89"/>
      <c r="O493" s="89"/>
      <c r="P493" s="89"/>
      <c r="Q493" s="89"/>
      <c r="R493" s="89"/>
      <c r="S493" s="89"/>
      <c r="T493" s="89"/>
      <c r="U493" s="89"/>
      <c r="V493" s="89"/>
      <c r="W493" s="89"/>
      <c r="X493" s="89"/>
      <c r="Y493" s="89"/>
      <c r="Z493" s="89"/>
    </row>
    <row r="494" spans="2:26" ht="14.4" hidden="1">
      <c r="B494" s="89"/>
      <c r="C494" s="89"/>
      <c r="D494" s="89"/>
      <c r="E494" s="89"/>
      <c r="F494" s="204"/>
      <c r="G494" s="89"/>
      <c r="H494" s="89"/>
      <c r="I494" s="89"/>
      <c r="J494" s="89"/>
      <c r="K494" s="89"/>
      <c r="L494" s="89"/>
      <c r="M494" s="89"/>
      <c r="N494" s="89"/>
      <c r="O494" s="89"/>
      <c r="P494" s="89"/>
      <c r="Q494" s="89"/>
      <c r="R494" s="89"/>
      <c r="S494" s="89"/>
      <c r="T494" s="89"/>
      <c r="U494" s="89"/>
      <c r="V494" s="89"/>
      <c r="W494" s="89"/>
      <c r="X494" s="89"/>
      <c r="Y494" s="89"/>
      <c r="Z494" s="89"/>
    </row>
    <row r="495" spans="2:26" ht="14.4" hidden="1">
      <c r="B495" s="89"/>
      <c r="C495" s="89"/>
      <c r="D495" s="89"/>
      <c r="E495" s="89"/>
      <c r="F495" s="204"/>
      <c r="G495" s="89"/>
      <c r="H495" s="89"/>
      <c r="I495" s="89"/>
      <c r="J495" s="89"/>
      <c r="K495" s="89"/>
      <c r="L495" s="89"/>
      <c r="M495" s="89"/>
      <c r="N495" s="89"/>
      <c r="O495" s="89"/>
      <c r="P495" s="89"/>
      <c r="Q495" s="89"/>
      <c r="R495" s="89"/>
      <c r="S495" s="89"/>
      <c r="T495" s="89"/>
      <c r="U495" s="89"/>
      <c r="V495" s="89"/>
      <c r="W495" s="89"/>
      <c r="X495" s="89"/>
      <c r="Y495" s="89"/>
      <c r="Z495" s="89"/>
    </row>
    <row r="496" spans="2:26" ht="14.4" hidden="1">
      <c r="B496" s="89"/>
      <c r="C496" s="89"/>
      <c r="D496" s="89"/>
      <c r="E496" s="89"/>
      <c r="F496" s="204"/>
      <c r="G496" s="89"/>
      <c r="H496" s="89"/>
      <c r="I496" s="89"/>
      <c r="J496" s="89"/>
      <c r="K496" s="89"/>
      <c r="L496" s="89"/>
      <c r="M496" s="89"/>
      <c r="N496" s="89"/>
      <c r="O496" s="89"/>
      <c r="P496" s="89"/>
      <c r="Q496" s="89"/>
      <c r="R496" s="89"/>
      <c r="S496" s="89"/>
      <c r="T496" s="89"/>
      <c r="U496" s="89"/>
      <c r="V496" s="89"/>
      <c r="W496" s="89"/>
      <c r="X496" s="89"/>
      <c r="Y496" s="89"/>
      <c r="Z496" s="89"/>
    </row>
    <row r="497" spans="2:26" ht="14.4" hidden="1">
      <c r="B497" s="89"/>
      <c r="C497" s="89"/>
      <c r="D497" s="89"/>
      <c r="E497" s="89"/>
      <c r="F497" s="204"/>
      <c r="G497" s="89"/>
      <c r="H497" s="89"/>
      <c r="I497" s="89"/>
      <c r="J497" s="89"/>
      <c r="K497" s="89"/>
      <c r="L497" s="89"/>
      <c r="M497" s="89"/>
      <c r="N497" s="89"/>
      <c r="O497" s="89"/>
      <c r="P497" s="89"/>
      <c r="Q497" s="89"/>
      <c r="R497" s="89"/>
      <c r="S497" s="89"/>
      <c r="T497" s="89"/>
      <c r="U497" s="89"/>
      <c r="V497" s="89"/>
      <c r="W497" s="89"/>
      <c r="X497" s="89"/>
      <c r="Y497" s="89"/>
      <c r="Z497" s="89"/>
    </row>
    <row r="498" spans="2:26" ht="14.4" hidden="1">
      <c r="B498" s="89"/>
      <c r="C498" s="89"/>
      <c r="D498" s="89"/>
      <c r="E498" s="89"/>
      <c r="F498" s="204"/>
      <c r="G498" s="89"/>
      <c r="H498" s="89"/>
      <c r="I498" s="89"/>
      <c r="J498" s="89"/>
      <c r="K498" s="89"/>
      <c r="L498" s="89"/>
      <c r="M498" s="89"/>
      <c r="N498" s="89"/>
      <c r="O498" s="89"/>
      <c r="P498" s="89"/>
      <c r="Q498" s="89"/>
      <c r="R498" s="89"/>
      <c r="S498" s="89"/>
      <c r="T498" s="89"/>
      <c r="U498" s="89"/>
      <c r="V498" s="89"/>
      <c r="W498" s="89"/>
      <c r="X498" s="89"/>
      <c r="Y498" s="89"/>
      <c r="Z498" s="89"/>
    </row>
    <row r="499" spans="2:26" ht="14.4" hidden="1">
      <c r="B499" s="89"/>
      <c r="C499" s="89"/>
      <c r="D499" s="89"/>
      <c r="E499" s="89"/>
      <c r="F499" s="204"/>
      <c r="G499" s="89"/>
      <c r="H499" s="89"/>
      <c r="I499" s="89"/>
      <c r="J499" s="89"/>
      <c r="K499" s="89"/>
      <c r="L499" s="89"/>
      <c r="M499" s="89"/>
      <c r="N499" s="89"/>
      <c r="O499" s="89"/>
      <c r="P499" s="89"/>
      <c r="Q499" s="89"/>
      <c r="R499" s="89"/>
      <c r="S499" s="89"/>
      <c r="T499" s="89"/>
      <c r="U499" s="89"/>
      <c r="V499" s="89"/>
      <c r="W499" s="89"/>
      <c r="X499" s="89"/>
      <c r="Y499" s="89"/>
      <c r="Z499" s="89"/>
    </row>
    <row r="500" spans="2:26" ht="14.4" hidden="1">
      <c r="B500" s="89"/>
      <c r="C500" s="89"/>
      <c r="D500" s="89"/>
      <c r="E500" s="89"/>
      <c r="F500" s="204"/>
      <c r="G500" s="89"/>
      <c r="H500" s="89"/>
      <c r="I500" s="89"/>
      <c r="J500" s="89"/>
      <c r="K500" s="89"/>
      <c r="L500" s="89"/>
      <c r="M500" s="89"/>
      <c r="N500" s="89"/>
      <c r="O500" s="89"/>
      <c r="P500" s="89"/>
      <c r="Q500" s="89"/>
      <c r="R500" s="89"/>
      <c r="S500" s="89"/>
      <c r="T500" s="89"/>
      <c r="U500" s="89"/>
      <c r="V500" s="89"/>
      <c r="W500" s="89"/>
      <c r="X500" s="89"/>
      <c r="Y500" s="89"/>
      <c r="Z500" s="89"/>
    </row>
    <row r="501" spans="2:26" ht="14.4" hidden="1">
      <c r="B501" s="89"/>
      <c r="C501" s="89"/>
      <c r="D501" s="89"/>
      <c r="E501" s="89"/>
      <c r="F501" s="204"/>
      <c r="G501" s="89"/>
      <c r="H501" s="89"/>
      <c r="I501" s="89"/>
      <c r="J501" s="89"/>
      <c r="K501" s="89"/>
      <c r="L501" s="89"/>
      <c r="M501" s="89"/>
      <c r="N501" s="89"/>
      <c r="O501" s="89"/>
      <c r="P501" s="89"/>
      <c r="Q501" s="89"/>
      <c r="R501" s="89"/>
      <c r="S501" s="89"/>
      <c r="T501" s="89"/>
      <c r="U501" s="89"/>
      <c r="V501" s="89"/>
      <c r="W501" s="89"/>
      <c r="X501" s="89"/>
      <c r="Y501" s="89"/>
      <c r="Z501" s="89"/>
    </row>
    <row r="502" spans="2:26" ht="14.4" hidden="1">
      <c r="B502" s="89"/>
      <c r="C502" s="89"/>
      <c r="D502" s="89"/>
      <c r="E502" s="89"/>
      <c r="F502" s="204"/>
      <c r="G502" s="89"/>
      <c r="H502" s="89"/>
      <c r="I502" s="89"/>
      <c r="J502" s="89"/>
      <c r="K502" s="89"/>
      <c r="L502" s="89"/>
      <c r="M502" s="89"/>
      <c r="N502" s="89"/>
      <c r="O502" s="89"/>
      <c r="P502" s="89"/>
      <c r="Q502" s="89"/>
      <c r="R502" s="89"/>
      <c r="S502" s="89"/>
      <c r="T502" s="89"/>
      <c r="U502" s="89"/>
      <c r="V502" s="89"/>
      <c r="W502" s="89"/>
      <c r="X502" s="89"/>
      <c r="Y502" s="89"/>
      <c r="Z502" s="89"/>
    </row>
    <row r="503" spans="2:26" ht="14.4" hidden="1">
      <c r="B503" s="89"/>
      <c r="C503" s="89"/>
      <c r="D503" s="89"/>
      <c r="E503" s="89"/>
      <c r="F503" s="204"/>
      <c r="G503" s="89"/>
      <c r="H503" s="89"/>
      <c r="I503" s="89"/>
      <c r="J503" s="89"/>
      <c r="K503" s="89"/>
      <c r="L503" s="89"/>
      <c r="M503" s="89"/>
      <c r="N503" s="89"/>
      <c r="O503" s="89"/>
      <c r="P503" s="89"/>
      <c r="Q503" s="89"/>
      <c r="R503" s="89"/>
      <c r="S503" s="89"/>
      <c r="T503" s="89"/>
      <c r="U503" s="89"/>
      <c r="V503" s="89"/>
      <c r="W503" s="89"/>
      <c r="X503" s="89"/>
      <c r="Y503" s="89"/>
      <c r="Z503" s="89"/>
    </row>
    <row r="504" spans="2:26" ht="14.4" hidden="1">
      <c r="B504" s="89"/>
      <c r="C504" s="89"/>
      <c r="D504" s="89"/>
      <c r="E504" s="89"/>
      <c r="F504" s="204"/>
      <c r="G504" s="89"/>
      <c r="H504" s="89"/>
      <c r="I504" s="89"/>
      <c r="J504" s="89"/>
      <c r="K504" s="89"/>
      <c r="L504" s="89"/>
      <c r="M504" s="89"/>
      <c r="N504" s="89"/>
      <c r="O504" s="89"/>
      <c r="P504" s="89"/>
      <c r="Q504" s="89"/>
      <c r="R504" s="89"/>
      <c r="S504" s="89"/>
      <c r="T504" s="89"/>
      <c r="U504" s="89"/>
      <c r="V504" s="89"/>
      <c r="W504" s="89"/>
      <c r="X504" s="89"/>
      <c r="Y504" s="89"/>
      <c r="Z504" s="89"/>
    </row>
    <row r="505" spans="2:26" ht="14.4" hidden="1">
      <c r="B505" s="89"/>
      <c r="C505" s="89"/>
      <c r="D505" s="89"/>
      <c r="E505" s="89"/>
      <c r="F505" s="204"/>
      <c r="G505" s="89"/>
      <c r="H505" s="89"/>
      <c r="I505" s="89"/>
      <c r="J505" s="89"/>
      <c r="K505" s="89"/>
      <c r="L505" s="89"/>
      <c r="M505" s="89"/>
      <c r="N505" s="89"/>
      <c r="O505" s="89"/>
      <c r="P505" s="89"/>
      <c r="Q505" s="89"/>
      <c r="R505" s="89"/>
      <c r="S505" s="89"/>
      <c r="T505" s="89"/>
      <c r="U505" s="89"/>
      <c r="V505" s="89"/>
      <c r="W505" s="89"/>
      <c r="X505" s="89"/>
      <c r="Y505" s="89"/>
      <c r="Z505" s="89"/>
    </row>
    <row r="506" spans="2:26" ht="14.4" hidden="1">
      <c r="B506" s="89"/>
      <c r="C506" s="89"/>
      <c r="D506" s="89"/>
      <c r="E506" s="89"/>
      <c r="F506" s="204"/>
      <c r="G506" s="89"/>
      <c r="H506" s="89"/>
      <c r="I506" s="89"/>
      <c r="J506" s="89"/>
      <c r="K506" s="89"/>
      <c r="L506" s="89"/>
      <c r="M506" s="89"/>
      <c r="N506" s="89"/>
      <c r="O506" s="89"/>
      <c r="P506" s="89"/>
      <c r="Q506" s="89"/>
      <c r="R506" s="89"/>
      <c r="S506" s="89"/>
      <c r="T506" s="89"/>
      <c r="U506" s="89"/>
      <c r="V506" s="89"/>
      <c r="W506" s="89"/>
      <c r="X506" s="89"/>
      <c r="Y506" s="89"/>
      <c r="Z506" s="89"/>
    </row>
    <row r="507" spans="2:26" ht="14.4" hidden="1">
      <c r="B507" s="89"/>
      <c r="C507" s="89"/>
      <c r="D507" s="89"/>
      <c r="E507" s="89"/>
      <c r="F507" s="204"/>
      <c r="G507" s="89"/>
      <c r="H507" s="89"/>
      <c r="I507" s="89"/>
      <c r="J507" s="89"/>
      <c r="K507" s="89"/>
      <c r="L507" s="89"/>
      <c r="M507" s="89"/>
      <c r="N507" s="89"/>
      <c r="O507" s="89"/>
      <c r="P507" s="89"/>
      <c r="Q507" s="89"/>
      <c r="R507" s="89"/>
      <c r="S507" s="89"/>
      <c r="T507" s="89"/>
      <c r="U507" s="89"/>
      <c r="V507" s="89"/>
      <c r="W507" s="89"/>
      <c r="X507" s="89"/>
      <c r="Y507" s="89"/>
      <c r="Z507" s="89"/>
    </row>
    <row r="508" spans="2:26" ht="14.4" hidden="1">
      <c r="B508" s="89"/>
      <c r="C508" s="89"/>
      <c r="D508" s="89"/>
      <c r="E508" s="89"/>
      <c r="F508" s="204"/>
      <c r="G508" s="89"/>
      <c r="H508" s="89"/>
      <c r="I508" s="89"/>
      <c r="J508" s="89"/>
      <c r="K508" s="89"/>
      <c r="L508" s="89"/>
      <c r="M508" s="89"/>
      <c r="N508" s="89"/>
      <c r="O508" s="89"/>
      <c r="P508" s="89"/>
      <c r="Q508" s="89"/>
      <c r="R508" s="89"/>
      <c r="S508" s="89"/>
      <c r="T508" s="89"/>
      <c r="U508" s="89"/>
      <c r="V508" s="89"/>
      <c r="W508" s="89"/>
      <c r="X508" s="89"/>
      <c r="Y508" s="89"/>
      <c r="Z508" s="89"/>
    </row>
    <row r="509" spans="2:26" ht="14.4" hidden="1">
      <c r="B509" s="89"/>
      <c r="C509" s="89"/>
      <c r="D509" s="89"/>
      <c r="E509" s="89"/>
      <c r="F509" s="204"/>
      <c r="G509" s="89"/>
      <c r="H509" s="89"/>
      <c r="I509" s="89"/>
      <c r="J509" s="89"/>
      <c r="K509" s="89"/>
      <c r="L509" s="89"/>
      <c r="M509" s="89"/>
      <c r="N509" s="89"/>
      <c r="O509" s="89"/>
      <c r="P509" s="89"/>
      <c r="Q509" s="89"/>
      <c r="R509" s="89"/>
      <c r="S509" s="89"/>
      <c r="T509" s="89"/>
      <c r="U509" s="89"/>
      <c r="V509" s="89"/>
      <c r="W509" s="89"/>
      <c r="X509" s="89"/>
      <c r="Y509" s="89"/>
      <c r="Z509" s="89"/>
    </row>
    <row r="510" spans="2:26" ht="14.4" hidden="1">
      <c r="B510" s="89"/>
      <c r="C510" s="89"/>
      <c r="D510" s="89"/>
      <c r="E510" s="89"/>
      <c r="F510" s="204"/>
      <c r="G510" s="89"/>
      <c r="H510" s="89"/>
      <c r="I510" s="89"/>
      <c r="J510" s="89"/>
      <c r="K510" s="89"/>
      <c r="L510" s="89"/>
      <c r="M510" s="89"/>
      <c r="N510" s="89"/>
      <c r="O510" s="89"/>
      <c r="P510" s="89"/>
      <c r="Q510" s="89"/>
      <c r="R510" s="89"/>
      <c r="S510" s="89"/>
      <c r="T510" s="89"/>
      <c r="U510" s="89"/>
      <c r="V510" s="89"/>
      <c r="W510" s="89"/>
      <c r="X510" s="89"/>
      <c r="Y510" s="89"/>
      <c r="Z510" s="89"/>
    </row>
    <row r="511" spans="2:26" ht="14.4" hidden="1">
      <c r="B511" s="89"/>
      <c r="C511" s="89"/>
      <c r="D511" s="89"/>
      <c r="E511" s="89"/>
      <c r="F511" s="204"/>
      <c r="G511" s="89"/>
      <c r="H511" s="89"/>
      <c r="I511" s="89"/>
      <c r="J511" s="89"/>
      <c r="K511" s="89"/>
      <c r="L511" s="89"/>
      <c r="M511" s="89"/>
      <c r="N511" s="89"/>
      <c r="O511" s="89"/>
      <c r="P511" s="89"/>
      <c r="Q511" s="89"/>
      <c r="R511" s="89"/>
      <c r="S511" s="89"/>
      <c r="T511" s="89"/>
      <c r="U511" s="89"/>
      <c r="V511" s="89"/>
      <c r="W511" s="89"/>
      <c r="X511" s="89"/>
      <c r="Y511" s="89"/>
      <c r="Z511" s="89"/>
    </row>
    <row r="512" spans="2:26" ht="14.4" hidden="1">
      <c r="B512" s="89"/>
      <c r="C512" s="89"/>
      <c r="D512" s="89"/>
      <c r="E512" s="89"/>
      <c r="F512" s="204"/>
      <c r="G512" s="89"/>
      <c r="H512" s="89"/>
      <c r="I512" s="89"/>
      <c r="J512" s="89"/>
      <c r="K512" s="89"/>
      <c r="L512" s="89"/>
      <c r="M512" s="89"/>
      <c r="N512" s="89"/>
      <c r="O512" s="89"/>
      <c r="P512" s="89"/>
      <c r="Q512" s="89"/>
      <c r="R512" s="89"/>
      <c r="S512" s="89"/>
      <c r="T512" s="89"/>
      <c r="U512" s="89"/>
      <c r="V512" s="89"/>
      <c r="W512" s="89"/>
      <c r="X512" s="89"/>
      <c r="Y512" s="89"/>
      <c r="Z512" s="89"/>
    </row>
    <row r="513" spans="2:26" ht="14.4" hidden="1">
      <c r="B513" s="89"/>
      <c r="C513" s="89"/>
      <c r="D513" s="89"/>
      <c r="E513" s="89"/>
      <c r="F513" s="204"/>
      <c r="G513" s="89"/>
      <c r="H513" s="89"/>
      <c r="I513" s="89"/>
      <c r="J513" s="89"/>
      <c r="K513" s="89"/>
      <c r="L513" s="89"/>
      <c r="M513" s="89"/>
      <c r="N513" s="89"/>
      <c r="O513" s="89"/>
      <c r="P513" s="89"/>
      <c r="Q513" s="89"/>
      <c r="R513" s="89"/>
      <c r="S513" s="89"/>
      <c r="T513" s="89"/>
      <c r="U513" s="89"/>
      <c r="V513" s="89"/>
      <c r="W513" s="89"/>
      <c r="X513" s="89"/>
      <c r="Y513" s="89"/>
      <c r="Z513" s="89"/>
    </row>
    <row r="514" spans="2:26" ht="14.4" hidden="1">
      <c r="B514" s="89"/>
      <c r="C514" s="89"/>
      <c r="D514" s="89"/>
      <c r="E514" s="89"/>
      <c r="F514" s="204"/>
      <c r="G514" s="89"/>
      <c r="H514" s="89"/>
      <c r="I514" s="89"/>
      <c r="J514" s="89"/>
      <c r="K514" s="89"/>
      <c r="L514" s="89"/>
      <c r="M514" s="89"/>
      <c r="N514" s="89"/>
      <c r="O514" s="89"/>
      <c r="P514" s="89"/>
      <c r="Q514" s="89"/>
      <c r="R514" s="89"/>
      <c r="S514" s="89"/>
      <c r="T514" s="89"/>
      <c r="U514" s="89"/>
      <c r="V514" s="89"/>
      <c r="W514" s="89"/>
      <c r="X514" s="89"/>
      <c r="Y514" s="89"/>
      <c r="Z514" s="89"/>
    </row>
    <row r="515" spans="2:26" ht="14.4" hidden="1">
      <c r="B515" s="89"/>
      <c r="C515" s="89"/>
      <c r="D515" s="89"/>
      <c r="E515" s="89"/>
      <c r="F515" s="204"/>
      <c r="G515" s="89"/>
      <c r="H515" s="89"/>
      <c r="I515" s="89"/>
      <c r="J515" s="89"/>
      <c r="K515" s="89"/>
      <c r="L515" s="89"/>
      <c r="M515" s="89"/>
      <c r="N515" s="89"/>
      <c r="O515" s="89"/>
      <c r="P515" s="89"/>
      <c r="Q515" s="89"/>
      <c r="R515" s="89"/>
      <c r="S515" s="89"/>
      <c r="T515" s="89"/>
      <c r="U515" s="89"/>
      <c r="V515" s="89"/>
      <c r="W515" s="89"/>
      <c r="X515" s="89"/>
      <c r="Y515" s="89"/>
      <c r="Z515" s="89"/>
    </row>
    <row r="516" spans="2:26" ht="14.4" hidden="1">
      <c r="B516" s="89"/>
      <c r="C516" s="89"/>
      <c r="D516" s="89"/>
      <c r="E516" s="89"/>
      <c r="F516" s="204"/>
      <c r="G516" s="89"/>
      <c r="H516" s="89"/>
      <c r="I516" s="89"/>
      <c r="J516" s="89"/>
      <c r="K516" s="89"/>
      <c r="L516" s="89"/>
      <c r="M516" s="89"/>
      <c r="N516" s="89"/>
      <c r="O516" s="89"/>
      <c r="P516" s="89"/>
      <c r="Q516" s="89"/>
      <c r="R516" s="89"/>
      <c r="S516" s="89"/>
      <c r="T516" s="89"/>
      <c r="U516" s="89"/>
      <c r="V516" s="89"/>
      <c r="W516" s="89"/>
      <c r="X516" s="89"/>
      <c r="Y516" s="89"/>
      <c r="Z516" s="89"/>
    </row>
    <row r="517" spans="2:26" ht="14.4" hidden="1">
      <c r="B517" s="89"/>
      <c r="C517" s="89"/>
      <c r="D517" s="89"/>
      <c r="E517" s="89"/>
      <c r="F517" s="204"/>
      <c r="G517" s="89"/>
      <c r="H517" s="89"/>
      <c r="I517" s="89"/>
      <c r="J517" s="89"/>
      <c r="K517" s="89"/>
      <c r="L517" s="89"/>
      <c r="M517" s="89"/>
      <c r="N517" s="89"/>
      <c r="O517" s="89"/>
      <c r="P517" s="89"/>
      <c r="Q517" s="89"/>
      <c r="R517" s="89"/>
      <c r="S517" s="89"/>
      <c r="T517" s="89"/>
      <c r="U517" s="89"/>
      <c r="V517" s="89"/>
      <c r="W517" s="89"/>
      <c r="X517" s="89"/>
      <c r="Y517" s="89"/>
      <c r="Z517" s="89"/>
    </row>
    <row r="518" spans="2:26" ht="14.4" hidden="1">
      <c r="B518" s="89"/>
      <c r="C518" s="89"/>
      <c r="D518" s="89"/>
      <c r="E518" s="89"/>
      <c r="F518" s="204"/>
      <c r="G518" s="89"/>
      <c r="H518" s="89"/>
      <c r="I518" s="89"/>
      <c r="J518" s="89"/>
      <c r="K518" s="89"/>
      <c r="L518" s="89"/>
      <c r="M518" s="89"/>
      <c r="N518" s="89"/>
      <c r="O518" s="89"/>
      <c r="P518" s="89"/>
      <c r="Q518" s="89"/>
      <c r="R518" s="89"/>
      <c r="S518" s="89"/>
      <c r="T518" s="89"/>
      <c r="U518" s="89"/>
      <c r="V518" s="89"/>
      <c r="W518" s="89"/>
      <c r="X518" s="89"/>
      <c r="Y518" s="89"/>
      <c r="Z518" s="89"/>
    </row>
    <row r="519" spans="2:26" ht="14.4" hidden="1">
      <c r="B519" s="89"/>
      <c r="C519" s="89"/>
      <c r="D519" s="89"/>
      <c r="E519" s="89"/>
      <c r="F519" s="204"/>
      <c r="G519" s="89"/>
      <c r="H519" s="89"/>
      <c r="I519" s="89"/>
      <c r="J519" s="89"/>
      <c r="K519" s="89"/>
      <c r="L519" s="89"/>
      <c r="M519" s="89"/>
      <c r="N519" s="89"/>
      <c r="O519" s="89"/>
      <c r="P519" s="89"/>
      <c r="Q519" s="89"/>
      <c r="R519" s="89"/>
      <c r="S519" s="89"/>
      <c r="T519" s="89"/>
      <c r="U519" s="89"/>
      <c r="V519" s="89"/>
      <c r="W519" s="89"/>
      <c r="X519" s="89"/>
      <c r="Y519" s="89"/>
      <c r="Z519" s="89"/>
    </row>
    <row r="520" spans="2:26" ht="14.4" hidden="1">
      <c r="B520" s="89"/>
      <c r="C520" s="89"/>
      <c r="D520" s="89"/>
      <c r="E520" s="89"/>
      <c r="F520" s="204"/>
      <c r="G520" s="89"/>
      <c r="H520" s="89"/>
      <c r="I520" s="89"/>
      <c r="J520" s="89"/>
      <c r="K520" s="89"/>
      <c r="L520" s="89"/>
      <c r="M520" s="89"/>
      <c r="N520" s="89"/>
      <c r="O520" s="89"/>
      <c r="P520" s="89"/>
      <c r="Q520" s="89"/>
      <c r="R520" s="89"/>
      <c r="S520" s="89"/>
      <c r="T520" s="89"/>
      <c r="U520" s="89"/>
      <c r="V520" s="89"/>
      <c r="W520" s="89"/>
      <c r="X520" s="89"/>
      <c r="Y520" s="89"/>
      <c r="Z520" s="89"/>
    </row>
    <row r="521" spans="2:26" ht="14.4" hidden="1">
      <c r="B521" s="89"/>
      <c r="C521" s="89"/>
      <c r="D521" s="89"/>
      <c r="E521" s="89"/>
      <c r="F521" s="204"/>
      <c r="G521" s="89"/>
      <c r="H521" s="89"/>
      <c r="I521" s="89"/>
      <c r="J521" s="89"/>
      <c r="K521" s="89"/>
      <c r="L521" s="89"/>
      <c r="M521" s="89"/>
      <c r="N521" s="89"/>
      <c r="O521" s="89"/>
      <c r="P521" s="89"/>
      <c r="Q521" s="89"/>
      <c r="R521" s="89"/>
      <c r="S521" s="89"/>
      <c r="T521" s="89"/>
      <c r="U521" s="89"/>
      <c r="V521" s="89"/>
      <c r="W521" s="89"/>
      <c r="X521" s="89"/>
      <c r="Y521" s="89"/>
      <c r="Z521" s="89"/>
    </row>
    <row r="522" spans="2:26" ht="14.4" hidden="1">
      <c r="B522" s="89"/>
      <c r="C522" s="89"/>
      <c r="D522" s="89"/>
      <c r="E522" s="89"/>
      <c r="F522" s="204"/>
      <c r="G522" s="89"/>
      <c r="H522" s="89"/>
      <c r="I522" s="89"/>
      <c r="J522" s="89"/>
      <c r="K522" s="89"/>
      <c r="L522" s="89"/>
      <c r="M522" s="89"/>
      <c r="N522" s="89"/>
      <c r="O522" s="89"/>
      <c r="P522" s="89"/>
      <c r="Q522" s="89"/>
      <c r="R522" s="89"/>
      <c r="S522" s="89"/>
      <c r="T522" s="89"/>
      <c r="U522" s="89"/>
      <c r="V522" s="89"/>
      <c r="W522" s="89"/>
      <c r="X522" s="89"/>
      <c r="Y522" s="89"/>
      <c r="Z522" s="89"/>
    </row>
    <row r="523" spans="2:26" ht="14.4" hidden="1">
      <c r="B523" s="89"/>
      <c r="C523" s="89"/>
      <c r="D523" s="89"/>
      <c r="E523" s="89"/>
      <c r="F523" s="204"/>
      <c r="G523" s="89"/>
      <c r="H523" s="89"/>
      <c r="I523" s="89"/>
      <c r="J523" s="89"/>
      <c r="K523" s="89"/>
      <c r="L523" s="89"/>
      <c r="M523" s="89"/>
      <c r="N523" s="89"/>
      <c r="O523" s="89"/>
      <c r="P523" s="89"/>
      <c r="Q523" s="89"/>
      <c r="R523" s="89"/>
      <c r="S523" s="89"/>
      <c r="T523" s="89"/>
      <c r="U523" s="89"/>
      <c r="V523" s="89"/>
      <c r="W523" s="89"/>
      <c r="X523" s="89"/>
      <c r="Y523" s="89"/>
      <c r="Z523" s="89"/>
    </row>
    <row r="524" spans="2:26" ht="14.4" hidden="1">
      <c r="B524" s="89"/>
      <c r="C524" s="89"/>
      <c r="D524" s="89"/>
      <c r="E524" s="89"/>
      <c r="F524" s="204"/>
      <c r="G524" s="89"/>
      <c r="H524" s="89"/>
      <c r="I524" s="89"/>
      <c r="J524" s="89"/>
      <c r="K524" s="89"/>
      <c r="L524" s="89"/>
      <c r="M524" s="89"/>
      <c r="N524" s="89"/>
      <c r="O524" s="89"/>
      <c r="P524" s="89"/>
      <c r="Q524" s="89"/>
      <c r="R524" s="89"/>
      <c r="S524" s="89"/>
      <c r="T524" s="89"/>
      <c r="U524" s="89"/>
      <c r="V524" s="89"/>
      <c r="W524" s="89"/>
      <c r="X524" s="89"/>
      <c r="Y524" s="89"/>
      <c r="Z524" s="89"/>
    </row>
    <row r="525" spans="2:26" ht="14.4" hidden="1">
      <c r="B525" s="89"/>
      <c r="C525" s="89"/>
      <c r="D525" s="89"/>
      <c r="E525" s="89"/>
      <c r="F525" s="204"/>
      <c r="G525" s="89"/>
      <c r="H525" s="89"/>
      <c r="I525" s="89"/>
      <c r="J525" s="89"/>
      <c r="K525" s="89"/>
      <c r="L525" s="89"/>
      <c r="M525" s="89"/>
      <c r="N525" s="89"/>
      <c r="O525" s="89"/>
      <c r="P525" s="89"/>
      <c r="Q525" s="89"/>
      <c r="R525" s="89"/>
      <c r="S525" s="89"/>
      <c r="T525" s="89"/>
      <c r="U525" s="89"/>
      <c r="V525" s="89"/>
      <c r="W525" s="89"/>
      <c r="X525" s="89"/>
      <c r="Y525" s="89"/>
      <c r="Z525" s="89"/>
    </row>
    <row r="526" spans="2:26" ht="14.4" hidden="1">
      <c r="B526" s="89"/>
      <c r="C526" s="89"/>
      <c r="D526" s="89"/>
      <c r="E526" s="89"/>
      <c r="F526" s="204"/>
      <c r="G526" s="89"/>
      <c r="H526" s="89"/>
      <c r="I526" s="89"/>
      <c r="J526" s="89"/>
      <c r="K526" s="89"/>
      <c r="L526" s="89"/>
      <c r="M526" s="89"/>
      <c r="N526" s="89"/>
      <c r="O526" s="89"/>
      <c r="P526" s="89"/>
      <c r="Q526" s="89"/>
      <c r="R526" s="89"/>
      <c r="S526" s="89"/>
      <c r="T526" s="89"/>
      <c r="U526" s="89"/>
      <c r="V526" s="89"/>
      <c r="W526" s="89"/>
      <c r="X526" s="89"/>
      <c r="Y526" s="89"/>
      <c r="Z526" s="89"/>
    </row>
    <row r="527" spans="2:26" ht="14.4" hidden="1">
      <c r="B527" s="89"/>
      <c r="C527" s="89"/>
      <c r="D527" s="89"/>
      <c r="E527" s="89"/>
      <c r="F527" s="204"/>
      <c r="G527" s="89"/>
      <c r="H527" s="89"/>
      <c r="I527" s="89"/>
      <c r="J527" s="89"/>
      <c r="K527" s="89"/>
      <c r="L527" s="89"/>
      <c r="M527" s="89"/>
      <c r="N527" s="89"/>
      <c r="O527" s="89"/>
      <c r="P527" s="89"/>
      <c r="Q527" s="89"/>
      <c r="R527" s="89"/>
      <c r="S527" s="89"/>
      <c r="T527" s="89"/>
      <c r="U527" s="89"/>
      <c r="V527" s="89"/>
      <c r="W527" s="89"/>
      <c r="X527" s="89"/>
      <c r="Y527" s="89"/>
      <c r="Z527" s="89"/>
    </row>
    <row r="528" spans="2:26" ht="14.4" hidden="1">
      <c r="B528" s="89"/>
      <c r="C528" s="89"/>
      <c r="D528" s="89"/>
      <c r="E528" s="89"/>
      <c r="F528" s="204"/>
      <c r="G528" s="89"/>
      <c r="H528" s="89"/>
      <c r="I528" s="89"/>
      <c r="J528" s="89"/>
      <c r="K528" s="89"/>
      <c r="L528" s="89"/>
      <c r="M528" s="89"/>
      <c r="N528" s="89"/>
      <c r="O528" s="89"/>
      <c r="P528" s="89"/>
      <c r="Q528" s="89"/>
      <c r="R528" s="89"/>
      <c r="S528" s="89"/>
      <c r="T528" s="89"/>
      <c r="U528" s="89"/>
      <c r="V528" s="89"/>
      <c r="W528" s="89"/>
      <c r="X528" s="89"/>
      <c r="Y528" s="89"/>
      <c r="Z528" s="89"/>
    </row>
    <row r="529" spans="2:26" ht="14.4" hidden="1">
      <c r="B529" s="89"/>
      <c r="C529" s="89"/>
      <c r="D529" s="89"/>
      <c r="E529" s="89"/>
      <c r="F529" s="204"/>
      <c r="G529" s="89"/>
      <c r="H529" s="89"/>
      <c r="I529" s="89"/>
      <c r="J529" s="89"/>
      <c r="K529" s="89"/>
      <c r="L529" s="89"/>
      <c r="M529" s="89"/>
      <c r="N529" s="89"/>
      <c r="O529" s="89"/>
      <c r="P529" s="89"/>
      <c r="Q529" s="89"/>
      <c r="R529" s="89"/>
      <c r="S529" s="89"/>
      <c r="T529" s="89"/>
      <c r="U529" s="89"/>
      <c r="V529" s="89"/>
      <c r="W529" s="89"/>
      <c r="X529" s="89"/>
      <c r="Y529" s="89"/>
      <c r="Z529" s="89"/>
    </row>
    <row r="530" spans="2:26" ht="14.4" hidden="1">
      <c r="B530" s="89"/>
      <c r="C530" s="89"/>
      <c r="D530" s="89"/>
      <c r="E530" s="89"/>
      <c r="F530" s="204"/>
      <c r="G530" s="89"/>
      <c r="H530" s="89"/>
      <c r="I530" s="89"/>
      <c r="J530" s="89"/>
      <c r="K530" s="89"/>
      <c r="L530" s="89"/>
      <c r="M530" s="89"/>
      <c r="N530" s="89"/>
      <c r="O530" s="89"/>
      <c r="P530" s="89"/>
      <c r="Q530" s="89"/>
      <c r="R530" s="89"/>
      <c r="S530" s="89"/>
      <c r="T530" s="89"/>
      <c r="U530" s="89"/>
      <c r="V530" s="89"/>
      <c r="W530" s="89"/>
      <c r="X530" s="89"/>
      <c r="Y530" s="89"/>
      <c r="Z530" s="89"/>
    </row>
    <row r="531" spans="2:26" ht="14.4" hidden="1">
      <c r="B531" s="89"/>
      <c r="C531" s="89"/>
      <c r="D531" s="89"/>
      <c r="E531" s="89"/>
      <c r="F531" s="204"/>
      <c r="G531" s="89"/>
      <c r="H531" s="89"/>
      <c r="I531" s="89"/>
      <c r="J531" s="89"/>
      <c r="K531" s="89"/>
      <c r="L531" s="89"/>
      <c r="M531" s="89"/>
      <c r="N531" s="89"/>
      <c r="O531" s="89"/>
      <c r="P531" s="89"/>
      <c r="Q531" s="89"/>
      <c r="R531" s="89"/>
      <c r="S531" s="89"/>
      <c r="T531" s="89"/>
      <c r="U531" s="89"/>
      <c r="V531" s="89"/>
      <c r="W531" s="89"/>
      <c r="X531" s="89"/>
      <c r="Y531" s="89"/>
      <c r="Z531" s="89"/>
    </row>
    <row r="532" spans="2:26" ht="14.4" hidden="1">
      <c r="B532" s="89"/>
      <c r="C532" s="89"/>
      <c r="D532" s="89"/>
      <c r="E532" s="89"/>
      <c r="F532" s="204"/>
      <c r="G532" s="89"/>
      <c r="H532" s="89"/>
      <c r="I532" s="89"/>
      <c r="J532" s="89"/>
      <c r="K532" s="89"/>
      <c r="L532" s="89"/>
      <c r="M532" s="89"/>
      <c r="N532" s="89"/>
      <c r="O532" s="89"/>
      <c r="P532" s="89"/>
      <c r="Q532" s="89"/>
      <c r="R532" s="89"/>
      <c r="S532" s="89"/>
      <c r="T532" s="89"/>
      <c r="U532" s="89"/>
      <c r="V532" s="89"/>
      <c r="W532" s="89"/>
      <c r="X532" s="89"/>
      <c r="Y532" s="89"/>
      <c r="Z532" s="89"/>
    </row>
    <row r="533" spans="2:26" ht="14.4" hidden="1">
      <c r="B533" s="89"/>
      <c r="C533" s="89"/>
      <c r="D533" s="89"/>
      <c r="E533" s="89"/>
      <c r="F533" s="204"/>
      <c r="G533" s="89"/>
      <c r="H533" s="89"/>
      <c r="I533" s="89"/>
      <c r="J533" s="89"/>
      <c r="K533" s="89"/>
      <c r="L533" s="89"/>
      <c r="M533" s="89"/>
      <c r="N533" s="89"/>
      <c r="O533" s="89"/>
      <c r="P533" s="89"/>
      <c r="Q533" s="89"/>
      <c r="R533" s="89"/>
      <c r="S533" s="89"/>
      <c r="T533" s="89"/>
      <c r="U533" s="89"/>
      <c r="V533" s="89"/>
      <c r="W533" s="89"/>
      <c r="X533" s="89"/>
      <c r="Y533" s="89"/>
      <c r="Z533" s="89"/>
    </row>
    <row r="534" spans="2:26" ht="14.4" hidden="1">
      <c r="B534" s="89"/>
      <c r="C534" s="89"/>
      <c r="D534" s="89"/>
      <c r="E534" s="89"/>
      <c r="F534" s="204"/>
      <c r="G534" s="89"/>
      <c r="H534" s="89"/>
      <c r="I534" s="89"/>
      <c r="J534" s="89"/>
      <c r="K534" s="89"/>
      <c r="L534" s="89"/>
      <c r="M534" s="89"/>
      <c r="N534" s="89"/>
      <c r="O534" s="89"/>
      <c r="P534" s="89"/>
      <c r="Q534" s="89"/>
      <c r="R534" s="89"/>
      <c r="S534" s="89"/>
      <c r="T534" s="89"/>
      <c r="U534" s="89"/>
      <c r="V534" s="89"/>
      <c r="W534" s="89"/>
      <c r="X534" s="89"/>
      <c r="Y534" s="89"/>
      <c r="Z534" s="89"/>
    </row>
    <row r="535" spans="2:26" ht="14.4" hidden="1">
      <c r="B535" s="89"/>
      <c r="C535" s="89"/>
      <c r="D535" s="89"/>
      <c r="E535" s="89"/>
      <c r="F535" s="204"/>
      <c r="G535" s="89"/>
      <c r="H535" s="89"/>
      <c r="I535" s="89"/>
      <c r="J535" s="89"/>
      <c r="K535" s="89"/>
      <c r="L535" s="89"/>
      <c r="M535" s="89"/>
      <c r="N535" s="89"/>
      <c r="O535" s="89"/>
      <c r="P535" s="89"/>
      <c r="Q535" s="89"/>
      <c r="R535" s="89"/>
      <c r="S535" s="89"/>
      <c r="T535" s="89"/>
      <c r="U535" s="89"/>
      <c r="V535" s="89"/>
      <c r="W535" s="89"/>
      <c r="X535" s="89"/>
      <c r="Y535" s="89"/>
      <c r="Z535" s="89"/>
    </row>
    <row r="536" spans="2:26" ht="14.4" hidden="1">
      <c r="B536" s="89"/>
      <c r="C536" s="89"/>
      <c r="D536" s="89"/>
      <c r="E536" s="89"/>
      <c r="F536" s="204"/>
      <c r="G536" s="89"/>
      <c r="H536" s="89"/>
      <c r="I536" s="89"/>
      <c r="J536" s="89"/>
      <c r="K536" s="89"/>
      <c r="L536" s="89"/>
      <c r="M536" s="89"/>
      <c r="N536" s="89"/>
      <c r="O536" s="89"/>
      <c r="P536" s="89"/>
      <c r="Q536" s="89"/>
      <c r="R536" s="89"/>
      <c r="S536" s="89"/>
      <c r="T536" s="89"/>
      <c r="U536" s="89"/>
      <c r="V536" s="89"/>
      <c r="W536" s="89"/>
      <c r="X536" s="89"/>
      <c r="Y536" s="89"/>
      <c r="Z536" s="89"/>
    </row>
    <row r="537" spans="2:26" ht="14.4" hidden="1">
      <c r="B537" s="89"/>
      <c r="C537" s="89"/>
      <c r="D537" s="89"/>
      <c r="E537" s="89"/>
      <c r="F537" s="204"/>
      <c r="G537" s="89"/>
      <c r="H537" s="89"/>
      <c r="I537" s="89"/>
      <c r="J537" s="89"/>
      <c r="K537" s="89"/>
      <c r="L537" s="89"/>
      <c r="M537" s="89"/>
      <c r="N537" s="89"/>
      <c r="O537" s="89"/>
      <c r="P537" s="89"/>
      <c r="Q537" s="89"/>
      <c r="R537" s="89"/>
      <c r="S537" s="89"/>
      <c r="T537" s="89"/>
      <c r="U537" s="89"/>
      <c r="V537" s="89"/>
      <c r="W537" s="89"/>
      <c r="X537" s="89"/>
      <c r="Y537" s="89"/>
      <c r="Z537" s="89"/>
    </row>
    <row r="538" spans="2:26" ht="14.4" hidden="1">
      <c r="B538" s="89"/>
      <c r="C538" s="89"/>
      <c r="D538" s="89"/>
      <c r="E538" s="89"/>
      <c r="F538" s="204"/>
      <c r="G538" s="89"/>
      <c r="H538" s="89"/>
      <c r="I538" s="89"/>
      <c r="J538" s="89"/>
      <c r="K538" s="89"/>
      <c r="L538" s="89"/>
      <c r="M538" s="89"/>
      <c r="N538" s="89"/>
      <c r="O538" s="89"/>
      <c r="P538" s="89"/>
      <c r="Q538" s="89"/>
      <c r="R538" s="89"/>
      <c r="S538" s="89"/>
      <c r="T538" s="89"/>
      <c r="U538" s="89"/>
      <c r="V538" s="89"/>
      <c r="W538" s="89"/>
      <c r="X538" s="89"/>
      <c r="Y538" s="89"/>
      <c r="Z538" s="89"/>
    </row>
    <row r="539" spans="2:26" ht="14.4" hidden="1">
      <c r="B539" s="89"/>
      <c r="C539" s="89"/>
      <c r="D539" s="89"/>
      <c r="E539" s="89"/>
      <c r="F539" s="204"/>
      <c r="G539" s="89"/>
      <c r="H539" s="89"/>
      <c r="I539" s="89"/>
      <c r="J539" s="89"/>
      <c r="K539" s="89"/>
      <c r="L539" s="89"/>
      <c r="M539" s="89"/>
      <c r="N539" s="89"/>
      <c r="O539" s="89"/>
      <c r="P539" s="89"/>
      <c r="Q539" s="89"/>
      <c r="R539" s="89"/>
      <c r="S539" s="89"/>
      <c r="T539" s="89"/>
      <c r="U539" s="89"/>
      <c r="V539" s="89"/>
      <c r="W539" s="89"/>
      <c r="X539" s="89"/>
      <c r="Y539" s="89"/>
      <c r="Z539" s="89"/>
    </row>
    <row r="540" spans="2:26" ht="14.4" hidden="1">
      <c r="B540" s="89"/>
      <c r="C540" s="89"/>
      <c r="D540" s="89"/>
      <c r="E540" s="89"/>
      <c r="F540" s="204"/>
      <c r="G540" s="89"/>
      <c r="H540" s="89"/>
      <c r="I540" s="89"/>
      <c r="J540" s="89"/>
      <c r="K540" s="89"/>
      <c r="L540" s="89"/>
      <c r="M540" s="89"/>
      <c r="N540" s="89"/>
      <c r="O540" s="89"/>
      <c r="P540" s="89"/>
      <c r="Q540" s="89"/>
      <c r="R540" s="89"/>
      <c r="S540" s="89"/>
      <c r="T540" s="89"/>
      <c r="U540" s="89"/>
      <c r="V540" s="89"/>
      <c r="W540" s="89"/>
      <c r="X540" s="89"/>
      <c r="Y540" s="89"/>
      <c r="Z540" s="89"/>
    </row>
    <row r="541" spans="2:26" ht="14.4" hidden="1">
      <c r="B541" s="89"/>
      <c r="C541" s="89"/>
      <c r="D541" s="89"/>
      <c r="E541" s="89"/>
      <c r="F541" s="204"/>
      <c r="G541" s="89"/>
      <c r="H541" s="89"/>
      <c r="I541" s="89"/>
      <c r="J541" s="89"/>
      <c r="K541" s="89"/>
      <c r="L541" s="89"/>
      <c r="M541" s="89"/>
      <c r="N541" s="89"/>
      <c r="O541" s="89"/>
      <c r="P541" s="89"/>
      <c r="Q541" s="89"/>
      <c r="R541" s="89"/>
      <c r="S541" s="89"/>
      <c r="T541" s="89"/>
      <c r="U541" s="89"/>
      <c r="V541" s="89"/>
      <c r="W541" s="89"/>
      <c r="X541" s="89"/>
      <c r="Y541" s="89"/>
      <c r="Z541" s="89"/>
    </row>
    <row r="542" spans="2:26" ht="14.4" hidden="1">
      <c r="B542" s="89"/>
      <c r="C542" s="89"/>
      <c r="D542" s="89"/>
      <c r="E542" s="89"/>
      <c r="F542" s="204"/>
      <c r="G542" s="89"/>
      <c r="H542" s="89"/>
      <c r="I542" s="89"/>
      <c r="J542" s="89"/>
      <c r="K542" s="89"/>
      <c r="L542" s="89"/>
      <c r="M542" s="89"/>
      <c r="N542" s="89"/>
      <c r="O542" s="89"/>
      <c r="P542" s="89"/>
      <c r="Q542" s="89"/>
      <c r="R542" s="89"/>
      <c r="S542" s="89"/>
      <c r="T542" s="89"/>
      <c r="U542" s="89"/>
      <c r="V542" s="89"/>
      <c r="W542" s="89"/>
      <c r="X542" s="89"/>
      <c r="Y542" s="89"/>
      <c r="Z542" s="89"/>
    </row>
    <row r="543" spans="2:26" ht="14.4" hidden="1">
      <c r="B543" s="89"/>
      <c r="C543" s="89"/>
      <c r="D543" s="89"/>
      <c r="E543" s="89"/>
      <c r="F543" s="204"/>
      <c r="G543" s="89"/>
      <c r="H543" s="89"/>
      <c r="I543" s="89"/>
      <c r="J543" s="89"/>
      <c r="K543" s="89"/>
      <c r="L543" s="89"/>
      <c r="M543" s="89"/>
      <c r="N543" s="89"/>
      <c r="O543" s="89"/>
      <c r="P543" s="89"/>
      <c r="Q543" s="89"/>
      <c r="R543" s="89"/>
      <c r="S543" s="89"/>
      <c r="T543" s="89"/>
      <c r="U543" s="89"/>
      <c r="V543" s="89"/>
      <c r="W543" s="89"/>
      <c r="X543" s="89"/>
      <c r="Y543" s="89"/>
      <c r="Z543" s="89"/>
    </row>
    <row r="544" spans="2:26" ht="14.4" hidden="1">
      <c r="B544" s="89"/>
      <c r="C544" s="89"/>
      <c r="D544" s="89"/>
      <c r="E544" s="89"/>
      <c r="F544" s="204"/>
      <c r="G544" s="89"/>
      <c r="H544" s="89"/>
      <c r="I544" s="89"/>
      <c r="J544" s="89"/>
      <c r="K544" s="89"/>
      <c r="L544" s="89"/>
      <c r="M544" s="89"/>
      <c r="N544" s="89"/>
      <c r="O544" s="89"/>
      <c r="P544" s="89"/>
      <c r="Q544" s="89"/>
      <c r="R544" s="89"/>
      <c r="S544" s="89"/>
      <c r="T544" s="89"/>
      <c r="U544" s="89"/>
      <c r="V544" s="89"/>
      <c r="W544" s="89"/>
      <c r="X544" s="89"/>
      <c r="Y544" s="89"/>
      <c r="Z544" s="89"/>
    </row>
    <row r="545" spans="2:26" ht="14.4" hidden="1">
      <c r="B545" s="89"/>
      <c r="C545" s="89"/>
      <c r="D545" s="89"/>
      <c r="E545" s="89"/>
      <c r="F545" s="204"/>
      <c r="G545" s="89"/>
      <c r="H545" s="89"/>
      <c r="I545" s="89"/>
      <c r="J545" s="89"/>
      <c r="K545" s="89"/>
      <c r="L545" s="89"/>
      <c r="M545" s="89"/>
      <c r="N545" s="89"/>
      <c r="O545" s="89"/>
      <c r="P545" s="89"/>
      <c r="Q545" s="89"/>
      <c r="R545" s="89"/>
      <c r="S545" s="89"/>
      <c r="T545" s="89"/>
      <c r="U545" s="89"/>
      <c r="V545" s="89"/>
      <c r="W545" s="89"/>
      <c r="X545" s="89"/>
      <c r="Y545" s="89"/>
      <c r="Z545" s="89"/>
    </row>
    <row r="546" spans="2:26" ht="14.4" hidden="1">
      <c r="B546" s="89"/>
      <c r="C546" s="89"/>
      <c r="D546" s="89"/>
      <c r="E546" s="89"/>
      <c r="F546" s="204"/>
      <c r="G546" s="89"/>
      <c r="H546" s="89"/>
      <c r="I546" s="89"/>
      <c r="J546" s="89"/>
      <c r="K546" s="89"/>
      <c r="L546" s="89"/>
      <c r="M546" s="89"/>
      <c r="N546" s="89"/>
      <c r="O546" s="89"/>
      <c r="P546" s="89"/>
      <c r="Q546" s="89"/>
      <c r="R546" s="89"/>
      <c r="S546" s="89"/>
      <c r="T546" s="89"/>
      <c r="U546" s="89"/>
      <c r="V546" s="89"/>
      <c r="W546" s="89"/>
      <c r="X546" s="89"/>
      <c r="Y546" s="89"/>
      <c r="Z546" s="89"/>
    </row>
    <row r="547" spans="2:26" ht="14.4" hidden="1">
      <c r="B547" s="89"/>
      <c r="C547" s="89"/>
      <c r="D547" s="89"/>
      <c r="E547" s="89"/>
      <c r="F547" s="204"/>
      <c r="G547" s="89"/>
      <c r="H547" s="89"/>
      <c r="I547" s="89"/>
      <c r="J547" s="89"/>
      <c r="K547" s="89"/>
      <c r="L547" s="89"/>
      <c r="M547" s="89"/>
      <c r="N547" s="89"/>
      <c r="O547" s="89"/>
      <c r="P547" s="89"/>
      <c r="Q547" s="89"/>
      <c r="R547" s="89"/>
      <c r="S547" s="89"/>
      <c r="T547" s="89"/>
      <c r="U547" s="89"/>
      <c r="V547" s="89"/>
      <c r="W547" s="89"/>
      <c r="X547" s="89"/>
      <c r="Y547" s="89"/>
      <c r="Z547" s="89"/>
    </row>
    <row r="548" spans="2:26" ht="14.4" hidden="1">
      <c r="B548" s="89"/>
      <c r="C548" s="89"/>
      <c r="D548" s="89"/>
      <c r="E548" s="89"/>
      <c r="F548" s="204"/>
      <c r="G548" s="89"/>
      <c r="H548" s="89"/>
      <c r="I548" s="89"/>
      <c r="J548" s="89"/>
      <c r="K548" s="89"/>
      <c r="L548" s="89"/>
      <c r="M548" s="89"/>
      <c r="N548" s="89"/>
      <c r="O548" s="89"/>
      <c r="P548" s="89"/>
      <c r="Q548" s="89"/>
      <c r="R548" s="89"/>
      <c r="S548" s="89"/>
      <c r="T548" s="89"/>
      <c r="U548" s="89"/>
      <c r="V548" s="89"/>
      <c r="W548" s="89"/>
      <c r="X548" s="89"/>
      <c r="Y548" s="89"/>
      <c r="Z548" s="89"/>
    </row>
    <row r="549" spans="2:26" ht="14.4" hidden="1">
      <c r="B549" s="89"/>
      <c r="C549" s="89"/>
      <c r="D549" s="89"/>
      <c r="E549" s="89"/>
      <c r="F549" s="204"/>
      <c r="G549" s="89"/>
      <c r="H549" s="89"/>
      <c r="I549" s="89"/>
      <c r="J549" s="89"/>
      <c r="K549" s="89"/>
      <c r="L549" s="89"/>
      <c r="M549" s="89"/>
      <c r="N549" s="89"/>
      <c r="O549" s="89"/>
      <c r="P549" s="89"/>
      <c r="Q549" s="89"/>
      <c r="R549" s="89"/>
      <c r="S549" s="89"/>
      <c r="T549" s="89"/>
      <c r="U549" s="89"/>
      <c r="V549" s="89"/>
      <c r="W549" s="89"/>
      <c r="X549" s="89"/>
      <c r="Y549" s="89"/>
      <c r="Z549" s="89"/>
    </row>
    <row r="550" spans="2:26" ht="14.4" hidden="1">
      <c r="B550" s="89"/>
      <c r="C550" s="89"/>
      <c r="D550" s="89"/>
      <c r="E550" s="89"/>
      <c r="F550" s="204"/>
      <c r="G550" s="89"/>
      <c r="H550" s="89"/>
      <c r="I550" s="89"/>
      <c r="J550" s="89"/>
      <c r="K550" s="89"/>
      <c r="L550" s="89"/>
      <c r="M550" s="89"/>
      <c r="N550" s="89"/>
      <c r="O550" s="89"/>
      <c r="P550" s="89"/>
      <c r="Q550" s="89"/>
      <c r="R550" s="89"/>
      <c r="S550" s="89"/>
      <c r="T550" s="89"/>
      <c r="U550" s="89"/>
      <c r="V550" s="89"/>
      <c r="W550" s="89"/>
      <c r="X550" s="89"/>
      <c r="Y550" s="89"/>
      <c r="Z550" s="89"/>
    </row>
    <row r="551" spans="2:26" ht="14.4" hidden="1">
      <c r="B551" s="89"/>
      <c r="C551" s="89"/>
      <c r="D551" s="89"/>
      <c r="E551" s="89"/>
      <c r="F551" s="204"/>
      <c r="G551" s="89"/>
      <c r="H551" s="89"/>
      <c r="I551" s="89"/>
      <c r="J551" s="89"/>
      <c r="K551" s="89"/>
      <c r="L551" s="89"/>
      <c r="M551" s="89"/>
      <c r="N551" s="89"/>
      <c r="O551" s="89"/>
      <c r="P551" s="89"/>
      <c r="Q551" s="89"/>
      <c r="R551" s="89"/>
      <c r="S551" s="89"/>
      <c r="T551" s="89"/>
      <c r="U551" s="89"/>
      <c r="V551" s="89"/>
      <c r="W551" s="89"/>
      <c r="X551" s="89"/>
      <c r="Y551" s="89"/>
      <c r="Z551" s="89"/>
    </row>
    <row r="552" spans="2:26" ht="14.4" hidden="1">
      <c r="B552" s="89"/>
      <c r="C552" s="89"/>
      <c r="D552" s="89"/>
      <c r="E552" s="89"/>
      <c r="F552" s="204"/>
      <c r="G552" s="89"/>
      <c r="H552" s="89"/>
      <c r="I552" s="89"/>
      <c r="J552" s="89"/>
      <c r="K552" s="89"/>
      <c r="L552" s="89"/>
      <c r="M552" s="89"/>
      <c r="N552" s="89"/>
      <c r="O552" s="89"/>
      <c r="P552" s="89"/>
      <c r="Q552" s="89"/>
      <c r="R552" s="89"/>
      <c r="S552" s="89"/>
      <c r="T552" s="89"/>
      <c r="U552" s="89"/>
      <c r="V552" s="89"/>
      <c r="W552" s="89"/>
      <c r="X552" s="89"/>
      <c r="Y552" s="89"/>
      <c r="Z552" s="89"/>
    </row>
    <row r="553" spans="2:26" ht="14.4" hidden="1">
      <c r="B553" s="89"/>
      <c r="C553" s="89"/>
      <c r="D553" s="89"/>
      <c r="E553" s="89"/>
      <c r="F553" s="204"/>
      <c r="G553" s="89"/>
      <c r="H553" s="89"/>
      <c r="I553" s="89"/>
      <c r="J553" s="89"/>
      <c r="K553" s="89"/>
      <c r="L553" s="89"/>
      <c r="M553" s="89"/>
      <c r="N553" s="89"/>
      <c r="O553" s="89"/>
      <c r="P553" s="89"/>
      <c r="Q553" s="89"/>
      <c r="R553" s="89"/>
      <c r="S553" s="89"/>
      <c r="T553" s="89"/>
      <c r="U553" s="89"/>
      <c r="V553" s="89"/>
      <c r="W553" s="89"/>
      <c r="X553" s="89"/>
      <c r="Y553" s="89"/>
      <c r="Z553" s="89"/>
    </row>
    <row r="554" spans="2:26" ht="14.4" hidden="1">
      <c r="B554" s="89"/>
      <c r="C554" s="89"/>
      <c r="D554" s="89"/>
      <c r="E554" s="89"/>
      <c r="F554" s="204"/>
      <c r="G554" s="89"/>
      <c r="H554" s="89"/>
      <c r="I554" s="89"/>
      <c r="J554" s="89"/>
      <c r="K554" s="89"/>
      <c r="L554" s="89"/>
      <c r="M554" s="89"/>
      <c r="N554" s="89"/>
      <c r="O554" s="89"/>
      <c r="P554" s="89"/>
      <c r="Q554" s="89"/>
      <c r="R554" s="89"/>
      <c r="S554" s="89"/>
      <c r="T554" s="89"/>
      <c r="U554" s="89"/>
      <c r="V554" s="89"/>
      <c r="W554" s="89"/>
      <c r="X554" s="89"/>
      <c r="Y554" s="89"/>
      <c r="Z554" s="89"/>
    </row>
    <row r="555" spans="2:26" ht="14.4" hidden="1">
      <c r="B555" s="89"/>
      <c r="C555" s="89"/>
      <c r="D555" s="89"/>
      <c r="E555" s="89"/>
      <c r="F555" s="204"/>
      <c r="G555" s="89"/>
      <c r="H555" s="89"/>
      <c r="I555" s="89"/>
      <c r="J555" s="89"/>
      <c r="K555" s="89"/>
      <c r="L555" s="89"/>
      <c r="M555" s="89"/>
      <c r="N555" s="89"/>
      <c r="O555" s="89"/>
      <c r="P555" s="89"/>
      <c r="Q555" s="89"/>
      <c r="R555" s="89"/>
      <c r="S555" s="89"/>
      <c r="T555" s="89"/>
      <c r="U555" s="89"/>
      <c r="V555" s="89"/>
      <c r="W555" s="89"/>
      <c r="X555" s="89"/>
      <c r="Y555" s="89"/>
      <c r="Z555" s="89"/>
    </row>
    <row r="556" spans="2:26" ht="14.4" hidden="1">
      <c r="B556" s="89"/>
      <c r="C556" s="89"/>
      <c r="D556" s="89"/>
      <c r="E556" s="89"/>
      <c r="F556" s="204"/>
      <c r="G556" s="89"/>
      <c r="H556" s="89"/>
      <c r="I556" s="89"/>
      <c r="J556" s="89"/>
      <c r="K556" s="89"/>
      <c r="L556" s="89"/>
      <c r="M556" s="89"/>
      <c r="N556" s="89"/>
      <c r="O556" s="89"/>
      <c r="P556" s="89"/>
      <c r="Q556" s="89"/>
      <c r="R556" s="89"/>
      <c r="S556" s="89"/>
      <c r="T556" s="89"/>
      <c r="U556" s="89"/>
      <c r="V556" s="89"/>
      <c r="W556" s="89"/>
      <c r="X556" s="89"/>
      <c r="Y556" s="89"/>
      <c r="Z556" s="89"/>
    </row>
    <row r="557" spans="2:26" ht="14.4" hidden="1">
      <c r="B557" s="89"/>
      <c r="C557" s="89"/>
      <c r="D557" s="89"/>
      <c r="E557" s="89"/>
      <c r="F557" s="204"/>
      <c r="G557" s="89"/>
      <c r="H557" s="89"/>
      <c r="I557" s="89"/>
      <c r="J557" s="89"/>
      <c r="K557" s="89"/>
      <c r="L557" s="89"/>
      <c r="M557" s="89"/>
      <c r="N557" s="89"/>
      <c r="O557" s="89"/>
      <c r="P557" s="89"/>
      <c r="Q557" s="89"/>
      <c r="R557" s="89"/>
      <c r="S557" s="89"/>
      <c r="T557" s="89"/>
      <c r="U557" s="89"/>
      <c r="V557" s="89"/>
      <c r="W557" s="89"/>
      <c r="X557" s="89"/>
      <c r="Y557" s="89"/>
      <c r="Z557" s="89"/>
    </row>
    <row r="558" spans="2:26" ht="14.4" hidden="1">
      <c r="B558" s="89"/>
      <c r="C558" s="89"/>
      <c r="D558" s="89"/>
      <c r="E558" s="89"/>
      <c r="F558" s="204"/>
      <c r="G558" s="89"/>
      <c r="H558" s="89"/>
      <c r="I558" s="89"/>
      <c r="J558" s="89"/>
      <c r="K558" s="89"/>
      <c r="L558" s="89"/>
      <c r="M558" s="89"/>
      <c r="N558" s="89"/>
      <c r="O558" s="89"/>
      <c r="P558" s="89"/>
      <c r="Q558" s="89"/>
      <c r="R558" s="89"/>
      <c r="S558" s="89"/>
      <c r="T558" s="89"/>
      <c r="U558" s="89"/>
      <c r="V558" s="89"/>
      <c r="W558" s="89"/>
      <c r="X558" s="89"/>
      <c r="Y558" s="89"/>
      <c r="Z558" s="89"/>
    </row>
    <row r="559" spans="2:26" ht="14.4" hidden="1">
      <c r="B559" s="89"/>
      <c r="C559" s="89"/>
      <c r="D559" s="89"/>
      <c r="E559" s="89"/>
      <c r="F559" s="204"/>
      <c r="G559" s="89"/>
      <c r="H559" s="89"/>
      <c r="I559" s="89"/>
      <c r="J559" s="89"/>
      <c r="K559" s="89"/>
      <c r="L559" s="89"/>
      <c r="M559" s="89"/>
      <c r="N559" s="89"/>
      <c r="O559" s="89"/>
      <c r="P559" s="89"/>
      <c r="Q559" s="89"/>
      <c r="R559" s="89"/>
      <c r="S559" s="89"/>
      <c r="T559" s="89"/>
      <c r="U559" s="89"/>
      <c r="V559" s="89"/>
      <c r="W559" s="89"/>
      <c r="X559" s="89"/>
      <c r="Y559" s="89"/>
      <c r="Z559" s="89"/>
    </row>
    <row r="560" spans="2:26" ht="14.4" hidden="1">
      <c r="B560" s="89"/>
      <c r="C560" s="89"/>
      <c r="D560" s="89"/>
      <c r="E560" s="89"/>
      <c r="F560" s="204"/>
      <c r="G560" s="89"/>
      <c r="H560" s="89"/>
      <c r="I560" s="89"/>
      <c r="J560" s="89"/>
      <c r="K560" s="89"/>
      <c r="L560" s="89"/>
      <c r="M560" s="89"/>
      <c r="N560" s="89"/>
      <c r="O560" s="89"/>
      <c r="P560" s="89"/>
      <c r="Q560" s="89"/>
      <c r="R560" s="89"/>
      <c r="S560" s="89"/>
      <c r="T560" s="89"/>
      <c r="U560" s="89"/>
      <c r="V560" s="89"/>
      <c r="W560" s="89"/>
      <c r="X560" s="89"/>
      <c r="Y560" s="89"/>
      <c r="Z560" s="89"/>
    </row>
    <row r="561" spans="2:26" ht="14.4" hidden="1">
      <c r="B561" s="89"/>
      <c r="C561" s="89"/>
      <c r="D561" s="89"/>
      <c r="E561" s="89"/>
      <c r="F561" s="204"/>
      <c r="G561" s="89"/>
      <c r="H561" s="89"/>
      <c r="I561" s="89"/>
      <c r="J561" s="89"/>
      <c r="K561" s="89"/>
      <c r="L561" s="89"/>
      <c r="M561" s="89"/>
      <c r="N561" s="89"/>
      <c r="O561" s="89"/>
      <c r="P561" s="89"/>
      <c r="Q561" s="89"/>
      <c r="R561" s="89"/>
      <c r="S561" s="89"/>
      <c r="T561" s="89"/>
      <c r="U561" s="89"/>
      <c r="V561" s="89"/>
      <c r="W561" s="89"/>
      <c r="X561" s="89"/>
      <c r="Y561" s="89"/>
      <c r="Z561" s="89"/>
    </row>
    <row r="562" spans="2:26" ht="14.4" hidden="1">
      <c r="B562" s="89"/>
      <c r="C562" s="89"/>
      <c r="D562" s="89"/>
      <c r="E562" s="89"/>
      <c r="F562" s="204"/>
      <c r="G562" s="89"/>
      <c r="H562" s="89"/>
      <c r="I562" s="89"/>
      <c r="J562" s="89"/>
      <c r="K562" s="89"/>
      <c r="L562" s="89"/>
      <c r="M562" s="89"/>
      <c r="N562" s="89"/>
      <c r="O562" s="89"/>
      <c r="P562" s="89"/>
      <c r="Q562" s="89"/>
      <c r="R562" s="89"/>
      <c r="S562" s="89"/>
      <c r="T562" s="89"/>
      <c r="U562" s="89"/>
      <c r="V562" s="89"/>
      <c r="W562" s="89"/>
      <c r="X562" s="89"/>
      <c r="Y562" s="89"/>
      <c r="Z562" s="89"/>
    </row>
    <row r="563" spans="2:26" ht="14.4" hidden="1">
      <c r="B563" s="89"/>
      <c r="C563" s="89"/>
      <c r="D563" s="89"/>
      <c r="E563" s="89"/>
      <c r="F563" s="204"/>
      <c r="G563" s="89"/>
      <c r="H563" s="89"/>
      <c r="I563" s="89"/>
      <c r="J563" s="89"/>
      <c r="K563" s="89"/>
      <c r="L563" s="89"/>
      <c r="M563" s="89"/>
      <c r="N563" s="89"/>
      <c r="O563" s="89"/>
      <c r="P563" s="89"/>
      <c r="Q563" s="89"/>
      <c r="R563" s="89"/>
      <c r="S563" s="89"/>
      <c r="T563" s="89"/>
      <c r="U563" s="89"/>
      <c r="V563" s="89"/>
      <c r="W563" s="89"/>
      <c r="X563" s="89"/>
      <c r="Y563" s="89"/>
      <c r="Z563" s="89"/>
    </row>
    <row r="564" spans="2:26" ht="14.4" hidden="1">
      <c r="B564" s="89"/>
      <c r="C564" s="89"/>
      <c r="D564" s="89"/>
      <c r="E564" s="89"/>
      <c r="F564" s="204"/>
      <c r="G564" s="89"/>
      <c r="H564" s="89"/>
      <c r="I564" s="89"/>
      <c r="J564" s="89"/>
      <c r="K564" s="89"/>
      <c r="L564" s="89"/>
      <c r="M564" s="89"/>
      <c r="N564" s="89"/>
      <c r="O564" s="89"/>
      <c r="P564" s="89"/>
      <c r="Q564" s="89"/>
      <c r="R564" s="89"/>
      <c r="S564" s="89"/>
      <c r="T564" s="89"/>
      <c r="U564" s="89"/>
      <c r="V564" s="89"/>
      <c r="W564" s="89"/>
      <c r="X564" s="89"/>
      <c r="Y564" s="89"/>
      <c r="Z564" s="89"/>
    </row>
    <row r="565" spans="2:26" ht="14.4" hidden="1">
      <c r="B565" s="89"/>
      <c r="C565" s="89"/>
      <c r="D565" s="89"/>
      <c r="E565" s="89"/>
      <c r="F565" s="204"/>
      <c r="G565" s="89"/>
      <c r="H565" s="89"/>
      <c r="I565" s="89"/>
      <c r="J565" s="89"/>
      <c r="K565" s="89"/>
      <c r="L565" s="89"/>
      <c r="M565" s="89"/>
      <c r="N565" s="89"/>
      <c r="O565" s="89"/>
      <c r="P565" s="89"/>
      <c r="Q565" s="89"/>
      <c r="R565" s="89"/>
      <c r="S565" s="89"/>
      <c r="T565" s="89"/>
      <c r="U565" s="89"/>
      <c r="V565" s="89"/>
      <c r="W565" s="89"/>
      <c r="X565" s="89"/>
      <c r="Y565" s="89"/>
      <c r="Z565" s="89"/>
    </row>
    <row r="566" spans="2:26" ht="14.4" hidden="1">
      <c r="B566" s="89"/>
      <c r="C566" s="89"/>
      <c r="D566" s="89"/>
      <c r="E566" s="89"/>
      <c r="F566" s="204"/>
      <c r="G566" s="89"/>
      <c r="H566" s="89"/>
      <c r="I566" s="89"/>
      <c r="J566" s="89"/>
      <c r="K566" s="89"/>
      <c r="L566" s="89"/>
      <c r="M566" s="89"/>
      <c r="N566" s="89"/>
      <c r="O566" s="89"/>
      <c r="P566" s="89"/>
      <c r="Q566" s="89"/>
      <c r="R566" s="89"/>
      <c r="S566" s="89"/>
      <c r="T566" s="89"/>
      <c r="U566" s="89"/>
      <c r="V566" s="89"/>
      <c r="W566" s="89"/>
      <c r="X566" s="89"/>
      <c r="Y566" s="89"/>
      <c r="Z566" s="89"/>
    </row>
    <row r="567" spans="2:26" ht="14.4" hidden="1">
      <c r="B567" s="89"/>
      <c r="C567" s="89"/>
      <c r="D567" s="89"/>
      <c r="E567" s="89"/>
      <c r="F567" s="204"/>
      <c r="G567" s="89"/>
      <c r="H567" s="89"/>
      <c r="I567" s="89"/>
      <c r="J567" s="89"/>
      <c r="K567" s="89"/>
      <c r="L567" s="89"/>
      <c r="M567" s="89"/>
      <c r="N567" s="89"/>
      <c r="O567" s="89"/>
      <c r="P567" s="89"/>
      <c r="Q567" s="89"/>
      <c r="R567" s="89"/>
      <c r="S567" s="89"/>
      <c r="T567" s="89"/>
      <c r="U567" s="89"/>
      <c r="V567" s="89"/>
      <c r="W567" s="89"/>
      <c r="X567" s="89"/>
      <c r="Y567" s="89"/>
      <c r="Z567" s="89"/>
    </row>
    <row r="568" spans="2:26" ht="14.4" hidden="1">
      <c r="B568" s="89"/>
      <c r="C568" s="89"/>
      <c r="D568" s="89"/>
      <c r="E568" s="89"/>
      <c r="F568" s="204"/>
      <c r="G568" s="89"/>
      <c r="H568" s="89"/>
      <c r="I568" s="89"/>
      <c r="J568" s="89"/>
      <c r="K568" s="89"/>
      <c r="L568" s="89"/>
      <c r="M568" s="89"/>
      <c r="N568" s="89"/>
      <c r="O568" s="89"/>
      <c r="P568" s="89"/>
      <c r="Q568" s="89"/>
      <c r="R568" s="89"/>
      <c r="S568" s="89"/>
      <c r="T568" s="89"/>
      <c r="U568" s="89"/>
      <c r="V568" s="89"/>
      <c r="W568" s="89"/>
      <c r="X568" s="89"/>
      <c r="Y568" s="89"/>
      <c r="Z568" s="89"/>
    </row>
    <row r="569" spans="2:26" ht="14.4" hidden="1">
      <c r="B569" s="89"/>
      <c r="C569" s="89"/>
      <c r="D569" s="89"/>
      <c r="E569" s="89"/>
      <c r="F569" s="204"/>
      <c r="G569" s="89"/>
      <c r="H569" s="89"/>
      <c r="I569" s="89"/>
      <c r="J569" s="89"/>
      <c r="K569" s="89"/>
      <c r="L569" s="89"/>
      <c r="M569" s="89"/>
      <c r="N569" s="89"/>
      <c r="O569" s="89"/>
      <c r="P569" s="89"/>
      <c r="Q569" s="89"/>
      <c r="R569" s="89"/>
      <c r="S569" s="89"/>
      <c r="T569" s="89"/>
      <c r="U569" s="89"/>
      <c r="V569" s="89"/>
      <c r="W569" s="89"/>
      <c r="X569" s="89"/>
      <c r="Y569" s="89"/>
      <c r="Z569" s="89"/>
    </row>
    <row r="570" spans="2:26" ht="14.4" hidden="1">
      <c r="B570" s="89"/>
      <c r="C570" s="89"/>
      <c r="D570" s="89"/>
      <c r="E570" s="89"/>
      <c r="F570" s="204"/>
      <c r="G570" s="89"/>
      <c r="H570" s="89"/>
      <c r="I570" s="89"/>
      <c r="J570" s="89"/>
      <c r="K570" s="89"/>
      <c r="L570" s="89"/>
      <c r="M570" s="89"/>
      <c r="N570" s="89"/>
      <c r="O570" s="89"/>
      <c r="P570" s="89"/>
      <c r="Q570" s="89"/>
      <c r="R570" s="89"/>
      <c r="S570" s="89"/>
      <c r="T570" s="89"/>
      <c r="U570" s="89"/>
      <c r="V570" s="89"/>
      <c r="W570" s="89"/>
      <c r="X570" s="89"/>
      <c r="Y570" s="89"/>
      <c r="Z570" s="89"/>
    </row>
    <row r="571" spans="2:26" ht="14.4" hidden="1">
      <c r="B571" s="89"/>
      <c r="C571" s="89"/>
      <c r="D571" s="89"/>
      <c r="E571" s="89"/>
      <c r="F571" s="204"/>
      <c r="G571" s="89"/>
      <c r="H571" s="89"/>
      <c r="I571" s="89"/>
      <c r="J571" s="89"/>
      <c r="K571" s="89"/>
      <c r="L571" s="89"/>
      <c r="M571" s="89"/>
      <c r="N571" s="89"/>
      <c r="O571" s="89"/>
      <c r="P571" s="89"/>
      <c r="Q571" s="89"/>
      <c r="R571" s="89"/>
      <c r="S571" s="89"/>
      <c r="T571" s="89"/>
      <c r="U571" s="89"/>
      <c r="V571" s="89"/>
      <c r="W571" s="89"/>
      <c r="X571" s="89"/>
      <c r="Y571" s="89"/>
      <c r="Z571" s="89"/>
    </row>
    <row r="572" spans="2:26" ht="14.4" hidden="1">
      <c r="B572" s="89"/>
      <c r="C572" s="89"/>
      <c r="D572" s="89"/>
      <c r="E572" s="89"/>
      <c r="F572" s="204"/>
      <c r="G572" s="89"/>
      <c r="H572" s="89"/>
      <c r="I572" s="89"/>
      <c r="J572" s="89"/>
      <c r="K572" s="89"/>
      <c r="L572" s="89"/>
      <c r="M572" s="89"/>
      <c r="N572" s="89"/>
      <c r="O572" s="89"/>
      <c r="P572" s="89"/>
      <c r="Q572" s="89"/>
      <c r="R572" s="89"/>
      <c r="S572" s="89"/>
      <c r="T572" s="89"/>
      <c r="U572" s="89"/>
      <c r="V572" s="89"/>
      <c r="W572" s="89"/>
      <c r="X572" s="89"/>
      <c r="Y572" s="89"/>
      <c r="Z572" s="89"/>
    </row>
    <row r="573" spans="2:26" ht="14.4" hidden="1">
      <c r="B573" s="89"/>
      <c r="C573" s="89"/>
      <c r="D573" s="89"/>
      <c r="E573" s="89"/>
      <c r="F573" s="204"/>
      <c r="G573" s="89"/>
      <c r="H573" s="89"/>
      <c r="I573" s="89"/>
      <c r="J573" s="89"/>
      <c r="K573" s="89"/>
      <c r="L573" s="89"/>
      <c r="M573" s="89"/>
      <c r="N573" s="89"/>
      <c r="O573" s="89"/>
      <c r="P573" s="89"/>
      <c r="Q573" s="89"/>
      <c r="R573" s="89"/>
      <c r="S573" s="89"/>
      <c r="T573" s="89"/>
      <c r="U573" s="89"/>
      <c r="V573" s="89"/>
      <c r="W573" s="89"/>
      <c r="X573" s="89"/>
      <c r="Y573" s="89"/>
      <c r="Z573" s="89"/>
    </row>
    <row r="574" spans="2:26" ht="14.4" hidden="1">
      <c r="B574" s="89"/>
      <c r="C574" s="89"/>
      <c r="D574" s="89"/>
      <c r="E574" s="89"/>
      <c r="F574" s="204"/>
      <c r="G574" s="89"/>
      <c r="H574" s="89"/>
      <c r="I574" s="89"/>
      <c r="J574" s="89"/>
      <c r="K574" s="89"/>
      <c r="L574" s="89"/>
      <c r="M574" s="89"/>
      <c r="N574" s="89"/>
      <c r="O574" s="89"/>
      <c r="P574" s="89"/>
      <c r="Q574" s="89"/>
      <c r="R574" s="89"/>
      <c r="S574" s="89"/>
      <c r="T574" s="89"/>
      <c r="U574" s="89"/>
      <c r="V574" s="89"/>
      <c r="W574" s="89"/>
      <c r="X574" s="89"/>
      <c r="Y574" s="89"/>
      <c r="Z574" s="89"/>
    </row>
    <row r="575" spans="2:26" ht="14.4" hidden="1">
      <c r="B575" s="89"/>
      <c r="C575" s="89"/>
      <c r="D575" s="89"/>
      <c r="E575" s="89"/>
      <c r="F575" s="204"/>
      <c r="G575" s="89"/>
      <c r="H575" s="89"/>
      <c r="I575" s="89"/>
      <c r="J575" s="89"/>
      <c r="K575" s="89"/>
      <c r="L575" s="89"/>
      <c r="M575" s="89"/>
      <c r="N575" s="89"/>
      <c r="O575" s="89"/>
      <c r="P575" s="89"/>
      <c r="Q575" s="89"/>
      <c r="R575" s="89"/>
      <c r="S575" s="89"/>
      <c r="T575" s="89"/>
      <c r="U575" s="89"/>
      <c r="V575" s="89"/>
      <c r="W575" s="89"/>
      <c r="X575" s="89"/>
      <c r="Y575" s="89"/>
      <c r="Z575" s="89"/>
    </row>
    <row r="576" spans="2:26" ht="14.4" hidden="1">
      <c r="B576" s="89"/>
      <c r="C576" s="89"/>
      <c r="D576" s="89"/>
      <c r="E576" s="89"/>
      <c r="F576" s="204"/>
      <c r="G576" s="89"/>
      <c r="H576" s="89"/>
      <c r="I576" s="89"/>
      <c r="J576" s="89"/>
      <c r="K576" s="89"/>
      <c r="L576" s="89"/>
      <c r="M576" s="89"/>
      <c r="N576" s="89"/>
      <c r="O576" s="89"/>
      <c r="P576" s="89"/>
      <c r="Q576" s="89"/>
      <c r="R576" s="89"/>
      <c r="S576" s="89"/>
      <c r="T576" s="89"/>
      <c r="U576" s="89"/>
      <c r="V576" s="89"/>
      <c r="W576" s="89"/>
      <c r="X576" s="89"/>
      <c r="Y576" s="89"/>
      <c r="Z576" s="89"/>
    </row>
    <row r="577" spans="2:26" ht="14.4" hidden="1">
      <c r="B577" s="89"/>
      <c r="C577" s="89"/>
      <c r="D577" s="89"/>
      <c r="E577" s="89"/>
      <c r="F577" s="204"/>
      <c r="G577" s="89"/>
      <c r="H577" s="89"/>
      <c r="I577" s="89"/>
      <c r="J577" s="89"/>
      <c r="K577" s="89"/>
      <c r="L577" s="89"/>
      <c r="M577" s="89"/>
      <c r="N577" s="89"/>
      <c r="O577" s="89"/>
      <c r="P577" s="89"/>
      <c r="Q577" s="89"/>
      <c r="R577" s="89"/>
      <c r="S577" s="89"/>
      <c r="T577" s="89"/>
      <c r="U577" s="89"/>
      <c r="V577" s="89"/>
      <c r="W577" s="89"/>
      <c r="X577" s="89"/>
      <c r="Y577" s="89"/>
      <c r="Z577" s="89"/>
    </row>
    <row r="578" spans="2:26" ht="14.4" hidden="1">
      <c r="B578" s="89"/>
      <c r="C578" s="89"/>
      <c r="D578" s="89"/>
      <c r="E578" s="89"/>
      <c r="F578" s="204"/>
      <c r="G578" s="89"/>
      <c r="H578" s="89"/>
      <c r="I578" s="89"/>
      <c r="J578" s="89"/>
      <c r="K578" s="89"/>
      <c r="L578" s="89"/>
      <c r="M578" s="89"/>
      <c r="N578" s="89"/>
      <c r="O578" s="89"/>
      <c r="P578" s="89"/>
      <c r="Q578" s="89"/>
      <c r="R578" s="89"/>
      <c r="S578" s="89"/>
      <c r="T578" s="89"/>
      <c r="U578" s="89"/>
      <c r="V578" s="89"/>
      <c r="W578" s="89"/>
      <c r="X578" s="89"/>
      <c r="Y578" s="89"/>
      <c r="Z578" s="89"/>
    </row>
    <row r="579" spans="2:26" ht="14.4" hidden="1">
      <c r="B579" s="89"/>
      <c r="C579" s="89"/>
      <c r="D579" s="89"/>
      <c r="E579" s="89"/>
      <c r="F579" s="204"/>
      <c r="G579" s="89"/>
      <c r="H579" s="89"/>
      <c r="I579" s="89"/>
      <c r="J579" s="89"/>
      <c r="K579" s="89"/>
      <c r="L579" s="89"/>
      <c r="M579" s="89"/>
      <c r="N579" s="89"/>
      <c r="O579" s="89"/>
      <c r="P579" s="89"/>
      <c r="Q579" s="89"/>
      <c r="R579" s="89"/>
      <c r="S579" s="89"/>
      <c r="T579" s="89"/>
      <c r="U579" s="89"/>
      <c r="V579" s="89"/>
      <c r="W579" s="89"/>
      <c r="X579" s="89"/>
      <c r="Y579" s="89"/>
      <c r="Z579" s="89"/>
    </row>
    <row r="580" spans="2:26" ht="14.4" hidden="1">
      <c r="B580" s="89"/>
      <c r="C580" s="89"/>
      <c r="D580" s="89"/>
      <c r="E580" s="89"/>
      <c r="F580" s="204"/>
      <c r="G580" s="89"/>
      <c r="H580" s="89"/>
      <c r="I580" s="89"/>
      <c r="J580" s="89"/>
      <c r="K580" s="89"/>
      <c r="L580" s="89"/>
      <c r="M580" s="89"/>
      <c r="N580" s="89"/>
      <c r="O580" s="89"/>
      <c r="P580" s="89"/>
      <c r="Q580" s="89"/>
      <c r="R580" s="89"/>
      <c r="S580" s="89"/>
      <c r="T580" s="89"/>
      <c r="U580" s="89"/>
      <c r="V580" s="89"/>
      <c r="W580" s="89"/>
      <c r="X580" s="89"/>
      <c r="Y580" s="89"/>
      <c r="Z580" s="89"/>
    </row>
    <row r="581" spans="2:26" ht="14.4" hidden="1">
      <c r="B581" s="89"/>
      <c r="C581" s="89"/>
      <c r="D581" s="89"/>
      <c r="E581" s="89"/>
      <c r="F581" s="204"/>
      <c r="G581" s="89"/>
      <c r="H581" s="89"/>
      <c r="I581" s="89"/>
      <c r="J581" s="89"/>
      <c r="K581" s="89"/>
      <c r="L581" s="89"/>
      <c r="M581" s="89"/>
      <c r="N581" s="89"/>
      <c r="O581" s="89"/>
      <c r="P581" s="89"/>
      <c r="Q581" s="89"/>
      <c r="R581" s="89"/>
      <c r="S581" s="89"/>
      <c r="T581" s="89"/>
      <c r="U581" s="89"/>
      <c r="V581" s="89"/>
      <c r="W581" s="89"/>
      <c r="X581" s="89"/>
      <c r="Y581" s="89"/>
      <c r="Z581" s="89"/>
    </row>
    <row r="582" spans="2:26" ht="14.4" hidden="1">
      <c r="B582" s="89"/>
      <c r="C582" s="89"/>
      <c r="D582" s="89"/>
      <c r="E582" s="89"/>
      <c r="F582" s="204"/>
      <c r="G582" s="89"/>
      <c r="H582" s="89"/>
      <c r="I582" s="89"/>
      <c r="J582" s="89"/>
      <c r="K582" s="89"/>
      <c r="L582" s="89"/>
      <c r="M582" s="89"/>
      <c r="N582" s="89"/>
      <c r="O582" s="89"/>
      <c r="P582" s="89"/>
      <c r="Q582" s="89"/>
      <c r="R582" s="89"/>
      <c r="S582" s="89"/>
      <c r="T582" s="89"/>
      <c r="U582" s="89"/>
      <c r="V582" s="89"/>
      <c r="W582" s="89"/>
      <c r="X582" s="89"/>
      <c r="Y582" s="89"/>
      <c r="Z582" s="89"/>
    </row>
    <row r="583" spans="2:26" ht="14.4" hidden="1">
      <c r="B583" s="89"/>
      <c r="C583" s="89"/>
      <c r="D583" s="89"/>
      <c r="E583" s="89"/>
      <c r="F583" s="204"/>
      <c r="G583" s="89"/>
      <c r="H583" s="89"/>
      <c r="I583" s="89"/>
      <c r="J583" s="89"/>
      <c r="K583" s="89"/>
      <c r="L583" s="89"/>
      <c r="M583" s="89"/>
      <c r="N583" s="89"/>
      <c r="O583" s="89"/>
      <c r="P583" s="89"/>
      <c r="Q583" s="89"/>
      <c r="R583" s="89"/>
      <c r="S583" s="89"/>
      <c r="T583" s="89"/>
      <c r="U583" s="89"/>
      <c r="V583" s="89"/>
      <c r="W583" s="89"/>
      <c r="X583" s="89"/>
      <c r="Y583" s="89"/>
      <c r="Z583" s="89"/>
    </row>
    <row r="584" spans="2:26" ht="14.4" hidden="1">
      <c r="B584" s="89"/>
      <c r="C584" s="89"/>
      <c r="D584" s="89"/>
      <c r="E584" s="89"/>
      <c r="F584" s="204"/>
      <c r="G584" s="89"/>
      <c r="H584" s="89"/>
      <c r="I584" s="89"/>
      <c r="J584" s="89"/>
      <c r="K584" s="89"/>
      <c r="L584" s="89"/>
      <c r="M584" s="89"/>
      <c r="N584" s="89"/>
      <c r="O584" s="89"/>
      <c r="P584" s="89"/>
      <c r="Q584" s="89"/>
      <c r="R584" s="89"/>
      <c r="S584" s="89"/>
      <c r="T584" s="89"/>
      <c r="U584" s="89"/>
      <c r="V584" s="89"/>
      <c r="W584" s="89"/>
      <c r="X584" s="89"/>
      <c r="Y584" s="89"/>
      <c r="Z584" s="89"/>
    </row>
    <row r="585" spans="2:26" ht="14.4" hidden="1">
      <c r="B585" s="89"/>
      <c r="C585" s="89"/>
      <c r="D585" s="89"/>
      <c r="E585" s="89"/>
      <c r="F585" s="204"/>
      <c r="G585" s="89"/>
      <c r="H585" s="89"/>
      <c r="I585" s="89"/>
      <c r="J585" s="89"/>
      <c r="K585" s="89"/>
      <c r="L585" s="89"/>
      <c r="M585" s="89"/>
      <c r="N585" s="89"/>
      <c r="O585" s="89"/>
      <c r="P585" s="89"/>
      <c r="Q585" s="89"/>
      <c r="R585" s="89"/>
      <c r="S585" s="89"/>
      <c r="T585" s="89"/>
      <c r="U585" s="89"/>
      <c r="V585" s="89"/>
      <c r="W585" s="89"/>
      <c r="X585" s="89"/>
      <c r="Y585" s="89"/>
      <c r="Z585" s="89"/>
    </row>
    <row r="586" spans="2:26" ht="14.4" hidden="1">
      <c r="B586" s="89"/>
      <c r="C586" s="89"/>
      <c r="D586" s="89"/>
      <c r="E586" s="89"/>
      <c r="F586" s="204"/>
      <c r="G586" s="89"/>
      <c r="H586" s="89"/>
      <c r="I586" s="89"/>
      <c r="J586" s="89"/>
      <c r="K586" s="89"/>
      <c r="L586" s="89"/>
      <c r="M586" s="89"/>
      <c r="N586" s="89"/>
      <c r="O586" s="89"/>
      <c r="P586" s="89"/>
      <c r="Q586" s="89"/>
      <c r="R586" s="89"/>
      <c r="S586" s="89"/>
      <c r="T586" s="89"/>
      <c r="U586" s="89"/>
      <c r="V586" s="89"/>
      <c r="W586" s="89"/>
      <c r="X586" s="89"/>
      <c r="Y586" s="89"/>
      <c r="Z586" s="89"/>
    </row>
    <row r="587" spans="2:26" ht="14.4" hidden="1">
      <c r="B587" s="89"/>
      <c r="C587" s="89"/>
      <c r="D587" s="89"/>
      <c r="E587" s="89"/>
      <c r="F587" s="204"/>
      <c r="G587" s="89"/>
      <c r="H587" s="89"/>
      <c r="I587" s="89"/>
      <c r="J587" s="89"/>
      <c r="K587" s="89"/>
      <c r="L587" s="89"/>
      <c r="M587" s="89"/>
      <c r="N587" s="89"/>
      <c r="O587" s="89"/>
      <c r="P587" s="89"/>
      <c r="Q587" s="89"/>
      <c r="R587" s="89"/>
      <c r="S587" s="89"/>
      <c r="T587" s="89"/>
      <c r="U587" s="89"/>
      <c r="V587" s="89"/>
      <c r="W587" s="89"/>
      <c r="X587" s="89"/>
      <c r="Y587" s="89"/>
      <c r="Z587" s="89"/>
    </row>
    <row r="588" spans="2:26" ht="14.4" hidden="1">
      <c r="B588" s="89"/>
      <c r="C588" s="89"/>
      <c r="D588" s="89"/>
      <c r="E588" s="89"/>
      <c r="F588" s="204"/>
      <c r="G588" s="89"/>
      <c r="H588" s="89"/>
      <c r="I588" s="89"/>
      <c r="J588" s="89"/>
      <c r="K588" s="89"/>
      <c r="L588" s="89"/>
      <c r="M588" s="89"/>
      <c r="N588" s="89"/>
      <c r="O588" s="89"/>
      <c r="P588" s="89"/>
      <c r="Q588" s="89"/>
      <c r="R588" s="89"/>
      <c r="S588" s="89"/>
      <c r="T588" s="89"/>
      <c r="U588" s="89"/>
      <c r="V588" s="89"/>
      <c r="W588" s="89"/>
      <c r="X588" s="89"/>
      <c r="Y588" s="89"/>
      <c r="Z588" s="89"/>
    </row>
    <row r="589" spans="2:26" ht="14.4" hidden="1">
      <c r="B589" s="89"/>
      <c r="C589" s="89"/>
      <c r="D589" s="89"/>
      <c r="E589" s="89"/>
      <c r="F589" s="204"/>
      <c r="G589" s="89"/>
      <c r="H589" s="89"/>
      <c r="I589" s="89"/>
      <c r="J589" s="89"/>
      <c r="K589" s="89"/>
      <c r="L589" s="89"/>
      <c r="M589" s="89"/>
      <c r="N589" s="89"/>
      <c r="O589" s="89"/>
      <c r="P589" s="89"/>
      <c r="Q589" s="89"/>
      <c r="R589" s="89"/>
      <c r="S589" s="89"/>
      <c r="T589" s="89"/>
      <c r="U589" s="89"/>
      <c r="V589" s="89"/>
      <c r="W589" s="89"/>
      <c r="X589" s="89"/>
      <c r="Y589" s="89"/>
      <c r="Z589" s="89"/>
    </row>
    <row r="590" spans="2:26" ht="14.4" hidden="1">
      <c r="B590" s="89"/>
      <c r="C590" s="89"/>
      <c r="D590" s="89"/>
      <c r="E590" s="89"/>
      <c r="F590" s="204"/>
      <c r="G590" s="89"/>
      <c r="H590" s="89"/>
      <c r="I590" s="89"/>
      <c r="J590" s="89"/>
      <c r="K590" s="89"/>
      <c r="L590" s="89"/>
      <c r="M590" s="89"/>
      <c r="N590" s="89"/>
      <c r="O590" s="89"/>
      <c r="P590" s="89"/>
      <c r="Q590" s="89"/>
      <c r="R590" s="89"/>
      <c r="S590" s="89"/>
      <c r="T590" s="89"/>
      <c r="U590" s="89"/>
      <c r="V590" s="89"/>
      <c r="W590" s="89"/>
      <c r="X590" s="89"/>
      <c r="Y590" s="89"/>
      <c r="Z590" s="89"/>
    </row>
    <row r="591" spans="2:26" ht="14.4" hidden="1">
      <c r="B591" s="89"/>
      <c r="C591" s="89"/>
      <c r="D591" s="89"/>
      <c r="E591" s="89"/>
      <c r="F591" s="204"/>
      <c r="G591" s="89"/>
      <c r="H591" s="89"/>
      <c r="I591" s="89"/>
      <c r="J591" s="89"/>
      <c r="K591" s="89"/>
      <c r="L591" s="89"/>
      <c r="M591" s="89"/>
      <c r="N591" s="89"/>
      <c r="O591" s="89"/>
      <c r="P591" s="89"/>
      <c r="Q591" s="89"/>
      <c r="R591" s="89"/>
      <c r="S591" s="89"/>
      <c r="T591" s="89"/>
      <c r="U591" s="89"/>
      <c r="V591" s="89"/>
      <c r="W591" s="89"/>
      <c r="X591" s="89"/>
      <c r="Y591" s="89"/>
      <c r="Z591" s="89"/>
    </row>
    <row r="592" spans="2:26" ht="14.4" hidden="1">
      <c r="B592" s="89"/>
      <c r="C592" s="89"/>
      <c r="D592" s="89"/>
      <c r="E592" s="89"/>
      <c r="F592" s="204"/>
      <c r="G592" s="89"/>
      <c r="H592" s="89"/>
      <c r="I592" s="89"/>
      <c r="J592" s="89"/>
      <c r="K592" s="89"/>
      <c r="L592" s="89"/>
      <c r="M592" s="89"/>
      <c r="N592" s="89"/>
      <c r="O592" s="89"/>
      <c r="P592" s="89"/>
      <c r="Q592" s="89"/>
      <c r="R592" s="89"/>
      <c r="S592" s="89"/>
      <c r="T592" s="89"/>
      <c r="U592" s="89"/>
      <c r="V592" s="89"/>
      <c r="W592" s="89"/>
      <c r="X592" s="89"/>
      <c r="Y592" s="89"/>
      <c r="Z592" s="89"/>
    </row>
    <row r="593" spans="2:26" ht="14.4" hidden="1">
      <c r="B593" s="89"/>
      <c r="C593" s="89"/>
      <c r="D593" s="89"/>
      <c r="E593" s="89"/>
      <c r="F593" s="204"/>
      <c r="G593" s="89"/>
      <c r="H593" s="89"/>
      <c r="I593" s="89"/>
      <c r="J593" s="89"/>
      <c r="K593" s="89"/>
      <c r="L593" s="89"/>
      <c r="M593" s="89"/>
      <c r="N593" s="89"/>
      <c r="O593" s="89"/>
      <c r="P593" s="89"/>
      <c r="Q593" s="89"/>
      <c r="R593" s="89"/>
      <c r="S593" s="89"/>
      <c r="T593" s="89"/>
      <c r="U593" s="89"/>
      <c r="V593" s="89"/>
      <c r="W593" s="89"/>
      <c r="X593" s="89"/>
      <c r="Y593" s="89"/>
      <c r="Z593" s="89"/>
    </row>
    <row r="594" spans="2:26" ht="14.4" hidden="1">
      <c r="B594" s="89"/>
      <c r="C594" s="89"/>
      <c r="D594" s="89"/>
      <c r="E594" s="89"/>
      <c r="F594" s="204"/>
      <c r="G594" s="89"/>
      <c r="H594" s="89"/>
      <c r="I594" s="89"/>
      <c r="J594" s="89"/>
      <c r="K594" s="89"/>
      <c r="L594" s="89"/>
      <c r="M594" s="89"/>
      <c r="N594" s="89"/>
      <c r="O594" s="89"/>
      <c r="P594" s="89"/>
      <c r="Q594" s="89"/>
      <c r="R594" s="89"/>
      <c r="S594" s="89"/>
      <c r="T594" s="89"/>
      <c r="U594" s="89"/>
      <c r="V594" s="89"/>
      <c r="W594" s="89"/>
      <c r="X594" s="89"/>
      <c r="Y594" s="89"/>
      <c r="Z594" s="89"/>
    </row>
    <row r="595" spans="2:26" ht="14.4" hidden="1">
      <c r="B595" s="89"/>
      <c r="C595" s="89"/>
      <c r="D595" s="89"/>
      <c r="E595" s="89"/>
      <c r="F595" s="204"/>
      <c r="G595" s="89"/>
      <c r="H595" s="89"/>
      <c r="I595" s="89"/>
      <c r="J595" s="89"/>
      <c r="K595" s="89"/>
      <c r="L595" s="89"/>
      <c r="M595" s="89"/>
      <c r="N595" s="89"/>
      <c r="O595" s="89"/>
      <c r="P595" s="89"/>
      <c r="Q595" s="89"/>
      <c r="R595" s="89"/>
      <c r="S595" s="89"/>
      <c r="T595" s="89"/>
      <c r="U595" s="89"/>
      <c r="V595" s="89"/>
      <c r="W595" s="89"/>
      <c r="X595" s="89"/>
      <c r="Y595" s="89"/>
      <c r="Z595" s="89"/>
    </row>
    <row r="596" spans="2:26" ht="14.4" hidden="1">
      <c r="B596" s="89"/>
      <c r="C596" s="89"/>
      <c r="D596" s="89"/>
      <c r="E596" s="89"/>
      <c r="F596" s="204"/>
      <c r="G596" s="89"/>
      <c r="H596" s="89"/>
      <c r="I596" s="89"/>
      <c r="J596" s="89"/>
      <c r="K596" s="89"/>
      <c r="L596" s="89"/>
      <c r="M596" s="89"/>
      <c r="N596" s="89"/>
      <c r="O596" s="89"/>
      <c r="P596" s="89"/>
      <c r="Q596" s="89"/>
      <c r="R596" s="89"/>
      <c r="S596" s="89"/>
      <c r="T596" s="89"/>
      <c r="U596" s="89"/>
      <c r="V596" s="89"/>
      <c r="W596" s="89"/>
      <c r="X596" s="89"/>
      <c r="Y596" s="89"/>
      <c r="Z596" s="89"/>
    </row>
    <row r="597" spans="2:26" ht="14.4" hidden="1">
      <c r="B597" s="89"/>
      <c r="C597" s="89"/>
      <c r="D597" s="89"/>
      <c r="E597" s="89"/>
      <c r="F597" s="204"/>
      <c r="G597" s="89"/>
      <c r="H597" s="89"/>
      <c r="I597" s="89"/>
      <c r="J597" s="89"/>
      <c r="K597" s="89"/>
      <c r="L597" s="89"/>
      <c r="M597" s="89"/>
      <c r="N597" s="89"/>
      <c r="O597" s="89"/>
      <c r="P597" s="89"/>
      <c r="Q597" s="89"/>
      <c r="R597" s="89"/>
      <c r="S597" s="89"/>
      <c r="T597" s="89"/>
      <c r="U597" s="89"/>
      <c r="V597" s="89"/>
      <c r="W597" s="89"/>
      <c r="X597" s="89"/>
      <c r="Y597" s="89"/>
      <c r="Z597" s="89"/>
    </row>
    <row r="598" spans="2:26" ht="14.4" hidden="1">
      <c r="B598" s="89"/>
      <c r="C598" s="89"/>
      <c r="D598" s="89"/>
      <c r="E598" s="89"/>
      <c r="F598" s="204"/>
      <c r="G598" s="89"/>
      <c r="H598" s="89"/>
      <c r="I598" s="89"/>
      <c r="J598" s="89"/>
      <c r="K598" s="89"/>
      <c r="L598" s="89"/>
      <c r="M598" s="89"/>
      <c r="N598" s="89"/>
      <c r="O598" s="89"/>
      <c r="P598" s="89"/>
      <c r="Q598" s="89"/>
      <c r="R598" s="89"/>
      <c r="S598" s="89"/>
      <c r="T598" s="89"/>
      <c r="U598" s="89"/>
      <c r="V598" s="89"/>
      <c r="W598" s="89"/>
      <c r="X598" s="89"/>
      <c r="Y598" s="89"/>
      <c r="Z598" s="89"/>
    </row>
    <row r="599" spans="2:26" ht="14.4" hidden="1">
      <c r="B599" s="89"/>
      <c r="C599" s="89"/>
      <c r="D599" s="89"/>
      <c r="E599" s="89"/>
      <c r="F599" s="204"/>
      <c r="G599" s="89"/>
      <c r="H599" s="89"/>
      <c r="I599" s="89"/>
      <c r="J599" s="89"/>
      <c r="K599" s="89"/>
      <c r="L599" s="89"/>
      <c r="M599" s="89"/>
      <c r="N599" s="89"/>
      <c r="O599" s="89"/>
      <c r="P599" s="89"/>
      <c r="Q599" s="89"/>
      <c r="R599" s="89"/>
      <c r="S599" s="89"/>
      <c r="T599" s="89"/>
      <c r="U599" s="89"/>
      <c r="V599" s="89"/>
      <c r="W599" s="89"/>
      <c r="X599" s="89"/>
      <c r="Y599" s="89"/>
      <c r="Z599" s="89"/>
    </row>
    <row r="600" spans="2:26" ht="14.4" hidden="1">
      <c r="B600" s="89"/>
      <c r="C600" s="89"/>
      <c r="D600" s="89"/>
      <c r="E600" s="89"/>
      <c r="F600" s="204"/>
      <c r="G600" s="89"/>
      <c r="H600" s="89"/>
      <c r="I600" s="89"/>
      <c r="J600" s="89"/>
      <c r="K600" s="89"/>
      <c r="L600" s="89"/>
      <c r="M600" s="89"/>
      <c r="N600" s="89"/>
      <c r="O600" s="89"/>
      <c r="P600" s="89"/>
      <c r="Q600" s="89"/>
      <c r="R600" s="89"/>
      <c r="S600" s="89"/>
      <c r="T600" s="89"/>
      <c r="U600" s="89"/>
      <c r="V600" s="89"/>
      <c r="W600" s="89"/>
      <c r="X600" s="89"/>
      <c r="Y600" s="89"/>
      <c r="Z600" s="89"/>
    </row>
    <row r="601" spans="2:26" ht="14.4" hidden="1">
      <c r="B601" s="89"/>
      <c r="C601" s="89"/>
      <c r="D601" s="89"/>
      <c r="E601" s="89"/>
      <c r="F601" s="204"/>
      <c r="G601" s="89"/>
      <c r="H601" s="89"/>
      <c r="I601" s="89"/>
      <c r="J601" s="89"/>
      <c r="K601" s="89"/>
      <c r="L601" s="89"/>
      <c r="M601" s="89"/>
      <c r="N601" s="89"/>
      <c r="O601" s="89"/>
      <c r="P601" s="89"/>
      <c r="Q601" s="89"/>
      <c r="R601" s="89"/>
      <c r="S601" s="89"/>
      <c r="T601" s="89"/>
      <c r="U601" s="89"/>
      <c r="V601" s="89"/>
      <c r="W601" s="89"/>
      <c r="X601" s="89"/>
      <c r="Y601" s="89"/>
      <c r="Z601" s="89"/>
    </row>
    <row r="602" spans="2:26" ht="14.4" hidden="1">
      <c r="B602" s="89"/>
      <c r="C602" s="89"/>
      <c r="D602" s="89"/>
      <c r="E602" s="89"/>
      <c r="F602" s="204"/>
      <c r="G602" s="89"/>
      <c r="H602" s="89"/>
      <c r="I602" s="89"/>
      <c r="J602" s="89"/>
      <c r="K602" s="89"/>
      <c r="L602" s="89"/>
      <c r="M602" s="89"/>
      <c r="N602" s="89"/>
      <c r="O602" s="89"/>
      <c r="P602" s="89"/>
      <c r="Q602" s="89"/>
      <c r="R602" s="89"/>
      <c r="S602" s="89"/>
      <c r="T602" s="89"/>
      <c r="U602" s="89"/>
      <c r="V602" s="89"/>
      <c r="W602" s="89"/>
      <c r="X602" s="89"/>
      <c r="Y602" s="89"/>
      <c r="Z602" s="89"/>
    </row>
    <row r="603" spans="2:26" ht="14.4" hidden="1">
      <c r="B603" s="89"/>
      <c r="C603" s="89"/>
      <c r="D603" s="89"/>
      <c r="E603" s="89"/>
      <c r="F603" s="204"/>
      <c r="G603" s="89"/>
      <c r="H603" s="89"/>
      <c r="I603" s="89"/>
      <c r="J603" s="89"/>
      <c r="K603" s="89"/>
      <c r="L603" s="89"/>
      <c r="M603" s="89"/>
      <c r="N603" s="89"/>
      <c r="O603" s="89"/>
      <c r="P603" s="89"/>
      <c r="Q603" s="89"/>
      <c r="R603" s="89"/>
      <c r="S603" s="89"/>
      <c r="T603" s="89"/>
      <c r="U603" s="89"/>
      <c r="V603" s="89"/>
      <c r="W603" s="89"/>
      <c r="X603" s="89"/>
      <c r="Y603" s="89"/>
      <c r="Z603" s="89"/>
    </row>
    <row r="604" spans="2:26" ht="14.4" hidden="1">
      <c r="B604" s="89"/>
      <c r="C604" s="89"/>
      <c r="D604" s="89"/>
      <c r="E604" s="89"/>
      <c r="F604" s="204"/>
      <c r="G604" s="89"/>
      <c r="H604" s="89"/>
      <c r="I604" s="89"/>
      <c r="J604" s="89"/>
      <c r="K604" s="89"/>
      <c r="L604" s="89"/>
      <c r="M604" s="89"/>
      <c r="N604" s="89"/>
      <c r="O604" s="89"/>
      <c r="P604" s="89"/>
      <c r="Q604" s="89"/>
      <c r="R604" s="89"/>
      <c r="S604" s="89"/>
      <c r="T604" s="89"/>
      <c r="U604" s="89"/>
      <c r="V604" s="89"/>
      <c r="W604" s="89"/>
      <c r="X604" s="89"/>
      <c r="Y604" s="89"/>
      <c r="Z604" s="89"/>
    </row>
    <row r="605" spans="2:26" ht="14.4" hidden="1">
      <c r="B605" s="89"/>
      <c r="C605" s="89"/>
      <c r="D605" s="89"/>
      <c r="E605" s="89"/>
      <c r="F605" s="204"/>
      <c r="G605" s="89"/>
      <c r="H605" s="89"/>
      <c r="I605" s="89"/>
      <c r="J605" s="89"/>
      <c r="K605" s="89"/>
      <c r="L605" s="89"/>
      <c r="M605" s="89"/>
      <c r="N605" s="89"/>
      <c r="O605" s="89"/>
      <c r="P605" s="89"/>
      <c r="Q605" s="89"/>
      <c r="R605" s="89"/>
      <c r="S605" s="89"/>
      <c r="T605" s="89"/>
      <c r="U605" s="89"/>
      <c r="V605" s="89"/>
      <c r="W605" s="89"/>
      <c r="X605" s="89"/>
      <c r="Y605" s="89"/>
      <c r="Z605" s="89"/>
    </row>
    <row r="606" spans="2:26" ht="14.4" hidden="1">
      <c r="B606" s="89"/>
      <c r="C606" s="89"/>
      <c r="D606" s="89"/>
      <c r="E606" s="89"/>
      <c r="F606" s="204"/>
      <c r="G606" s="89"/>
      <c r="H606" s="89"/>
      <c r="I606" s="89"/>
      <c r="J606" s="89"/>
      <c r="K606" s="89"/>
      <c r="L606" s="89"/>
      <c r="M606" s="89"/>
      <c r="N606" s="89"/>
      <c r="O606" s="89"/>
      <c r="P606" s="89"/>
      <c r="Q606" s="89"/>
      <c r="R606" s="89"/>
      <c r="S606" s="89"/>
      <c r="T606" s="89"/>
      <c r="U606" s="89"/>
      <c r="V606" s="89"/>
      <c r="W606" s="89"/>
      <c r="X606" s="89"/>
      <c r="Y606" s="89"/>
      <c r="Z606" s="89"/>
    </row>
    <row r="607" spans="2:26" ht="14.4" hidden="1">
      <c r="B607" s="89"/>
      <c r="C607" s="89"/>
      <c r="D607" s="89"/>
      <c r="E607" s="89"/>
      <c r="F607" s="204"/>
      <c r="G607" s="89"/>
      <c r="H607" s="89"/>
      <c r="I607" s="89"/>
      <c r="J607" s="89"/>
      <c r="K607" s="89"/>
      <c r="L607" s="89"/>
      <c r="M607" s="89"/>
      <c r="N607" s="89"/>
      <c r="O607" s="89"/>
      <c r="P607" s="89"/>
      <c r="Q607" s="89"/>
      <c r="R607" s="89"/>
      <c r="S607" s="89"/>
      <c r="T607" s="89"/>
      <c r="U607" s="89"/>
      <c r="V607" s="89"/>
      <c r="W607" s="89"/>
      <c r="X607" s="89"/>
      <c r="Y607" s="89"/>
      <c r="Z607" s="89"/>
    </row>
    <row r="608" spans="2:26" ht="14.4" hidden="1">
      <c r="B608" s="89"/>
      <c r="C608" s="89"/>
      <c r="D608" s="89"/>
      <c r="E608" s="89"/>
      <c r="F608" s="204"/>
      <c r="G608" s="89"/>
      <c r="H608" s="89"/>
      <c r="I608" s="89"/>
      <c r="J608" s="89"/>
      <c r="K608" s="89"/>
      <c r="L608" s="89"/>
      <c r="M608" s="89"/>
      <c r="N608" s="89"/>
      <c r="O608" s="89"/>
      <c r="P608" s="89"/>
      <c r="Q608" s="89"/>
      <c r="R608" s="89"/>
      <c r="S608" s="89"/>
      <c r="T608" s="89"/>
      <c r="U608" s="89"/>
      <c r="V608" s="89"/>
      <c r="W608" s="89"/>
      <c r="X608" s="89"/>
      <c r="Y608" s="89"/>
      <c r="Z608" s="89"/>
    </row>
    <row r="609" spans="2:26" ht="14.4" hidden="1">
      <c r="B609" s="89"/>
      <c r="C609" s="89"/>
      <c r="D609" s="89"/>
      <c r="E609" s="89"/>
      <c r="F609" s="204"/>
      <c r="G609" s="89"/>
      <c r="H609" s="89"/>
      <c r="I609" s="89"/>
      <c r="J609" s="89"/>
      <c r="K609" s="89"/>
      <c r="L609" s="89"/>
      <c r="M609" s="89"/>
      <c r="N609" s="89"/>
      <c r="O609" s="89"/>
      <c r="P609" s="89"/>
      <c r="Q609" s="89"/>
      <c r="R609" s="89"/>
      <c r="S609" s="89"/>
      <c r="T609" s="89"/>
      <c r="U609" s="89"/>
      <c r="V609" s="89"/>
      <c r="W609" s="89"/>
      <c r="X609" s="89"/>
      <c r="Y609" s="89"/>
      <c r="Z609" s="89"/>
    </row>
    <row r="610" spans="2:26" ht="14.4" hidden="1">
      <c r="B610" s="89"/>
      <c r="C610" s="89"/>
      <c r="D610" s="89"/>
      <c r="E610" s="89"/>
      <c r="F610" s="204"/>
      <c r="G610" s="89"/>
      <c r="H610" s="89"/>
      <c r="I610" s="89"/>
      <c r="J610" s="89"/>
      <c r="K610" s="89"/>
      <c r="L610" s="89"/>
      <c r="M610" s="89"/>
      <c r="N610" s="89"/>
      <c r="O610" s="89"/>
      <c r="P610" s="89"/>
      <c r="Q610" s="89"/>
      <c r="R610" s="89"/>
      <c r="S610" s="89"/>
      <c r="T610" s="89"/>
      <c r="U610" s="89"/>
      <c r="V610" s="89"/>
      <c r="W610" s="89"/>
      <c r="X610" s="89"/>
      <c r="Y610" s="89"/>
      <c r="Z610" s="89"/>
    </row>
    <row r="611" spans="2:26" ht="14.4" hidden="1">
      <c r="B611" s="89"/>
      <c r="C611" s="89"/>
      <c r="D611" s="89"/>
      <c r="E611" s="89"/>
      <c r="F611" s="204"/>
      <c r="G611" s="89"/>
      <c r="H611" s="89"/>
      <c r="I611" s="89"/>
      <c r="J611" s="89"/>
      <c r="K611" s="89"/>
      <c r="L611" s="89"/>
      <c r="M611" s="89"/>
      <c r="N611" s="89"/>
      <c r="O611" s="89"/>
      <c r="P611" s="89"/>
      <c r="Q611" s="89"/>
      <c r="R611" s="89"/>
      <c r="S611" s="89"/>
      <c r="T611" s="89"/>
      <c r="U611" s="89"/>
      <c r="V611" s="89"/>
      <c r="W611" s="89"/>
      <c r="X611" s="89"/>
      <c r="Y611" s="89"/>
      <c r="Z611" s="89"/>
    </row>
    <row r="612" spans="2:26" ht="14.4" hidden="1">
      <c r="B612" s="89"/>
      <c r="C612" s="89"/>
      <c r="D612" s="89"/>
      <c r="E612" s="89"/>
      <c r="F612" s="204"/>
      <c r="G612" s="89"/>
      <c r="H612" s="89"/>
      <c r="I612" s="89"/>
      <c r="J612" s="89"/>
      <c r="K612" s="89"/>
      <c r="L612" s="89"/>
      <c r="M612" s="89"/>
      <c r="N612" s="89"/>
      <c r="O612" s="89"/>
      <c r="P612" s="89"/>
      <c r="Q612" s="89"/>
      <c r="R612" s="89"/>
      <c r="S612" s="89"/>
      <c r="T612" s="89"/>
      <c r="U612" s="89"/>
      <c r="V612" s="89"/>
      <c r="W612" s="89"/>
      <c r="X612" s="89"/>
      <c r="Y612" s="89"/>
      <c r="Z612" s="89"/>
    </row>
    <row r="613" spans="2:26" ht="14.4" hidden="1">
      <c r="B613" s="89"/>
      <c r="C613" s="89"/>
      <c r="D613" s="89"/>
      <c r="E613" s="89"/>
      <c r="F613" s="204"/>
      <c r="G613" s="89"/>
      <c r="H613" s="89"/>
      <c r="I613" s="89"/>
      <c r="J613" s="89"/>
      <c r="K613" s="89"/>
      <c r="L613" s="89"/>
      <c r="M613" s="89"/>
      <c r="N613" s="89"/>
      <c r="O613" s="89"/>
      <c r="P613" s="89"/>
      <c r="Q613" s="89"/>
      <c r="R613" s="89"/>
      <c r="S613" s="89"/>
      <c r="T613" s="89"/>
      <c r="U613" s="89"/>
      <c r="V613" s="89"/>
      <c r="W613" s="89"/>
      <c r="X613" s="89"/>
      <c r="Y613" s="89"/>
      <c r="Z613" s="89"/>
    </row>
    <row r="614" spans="2:26" ht="14.4" hidden="1">
      <c r="B614" s="89"/>
      <c r="C614" s="89"/>
      <c r="D614" s="89"/>
      <c r="E614" s="89"/>
      <c r="F614" s="204"/>
      <c r="G614" s="89"/>
      <c r="H614" s="89"/>
      <c r="I614" s="89"/>
      <c r="J614" s="89"/>
      <c r="K614" s="89"/>
      <c r="L614" s="89"/>
      <c r="M614" s="89"/>
      <c r="N614" s="89"/>
      <c r="O614" s="89"/>
      <c r="P614" s="89"/>
      <c r="Q614" s="89"/>
      <c r="R614" s="89"/>
      <c r="S614" s="89"/>
      <c r="T614" s="89"/>
      <c r="U614" s="89"/>
      <c r="V614" s="89"/>
      <c r="W614" s="89"/>
      <c r="X614" s="89"/>
      <c r="Y614" s="89"/>
      <c r="Z614" s="89"/>
    </row>
    <row r="615" spans="2:26" ht="14.4" hidden="1">
      <c r="B615" s="89"/>
      <c r="C615" s="89"/>
      <c r="D615" s="89"/>
      <c r="E615" s="89"/>
      <c r="F615" s="204"/>
      <c r="G615" s="89"/>
      <c r="H615" s="89"/>
      <c r="I615" s="89"/>
      <c r="J615" s="89"/>
      <c r="K615" s="89"/>
      <c r="L615" s="89"/>
      <c r="M615" s="89"/>
      <c r="N615" s="89"/>
      <c r="O615" s="89"/>
      <c r="P615" s="89"/>
      <c r="Q615" s="89"/>
      <c r="R615" s="89"/>
      <c r="S615" s="89"/>
      <c r="T615" s="89"/>
      <c r="U615" s="89"/>
      <c r="V615" s="89"/>
      <c r="W615" s="89"/>
      <c r="X615" s="89"/>
      <c r="Y615" s="89"/>
      <c r="Z615" s="89"/>
    </row>
    <row r="616" spans="2:26" ht="14.4" hidden="1">
      <c r="B616" s="89"/>
      <c r="C616" s="89"/>
      <c r="D616" s="89"/>
      <c r="E616" s="89"/>
      <c r="F616" s="204"/>
      <c r="G616" s="89"/>
      <c r="H616" s="89"/>
      <c r="I616" s="89"/>
      <c r="J616" s="89"/>
      <c r="K616" s="89"/>
      <c r="L616" s="89"/>
      <c r="M616" s="89"/>
      <c r="N616" s="89"/>
      <c r="O616" s="89"/>
      <c r="P616" s="89"/>
      <c r="Q616" s="89"/>
      <c r="R616" s="89"/>
      <c r="S616" s="89"/>
      <c r="T616" s="89"/>
      <c r="U616" s="89"/>
      <c r="V616" s="89"/>
      <c r="W616" s="89"/>
      <c r="X616" s="89"/>
      <c r="Y616" s="89"/>
      <c r="Z616" s="89"/>
    </row>
    <row r="617" spans="2:26" ht="14.4" hidden="1">
      <c r="B617" s="89"/>
      <c r="C617" s="89"/>
      <c r="D617" s="89"/>
      <c r="E617" s="89"/>
      <c r="F617" s="204"/>
      <c r="G617" s="89"/>
      <c r="H617" s="89"/>
      <c r="I617" s="89"/>
      <c r="J617" s="89"/>
      <c r="K617" s="89"/>
      <c r="L617" s="89"/>
      <c r="M617" s="89"/>
      <c r="N617" s="89"/>
      <c r="O617" s="89"/>
      <c r="P617" s="89"/>
      <c r="Q617" s="89"/>
      <c r="R617" s="89"/>
      <c r="S617" s="89"/>
      <c r="T617" s="89"/>
      <c r="U617" s="89"/>
      <c r="V617" s="89"/>
      <c r="W617" s="89"/>
      <c r="X617" s="89"/>
      <c r="Y617" s="89"/>
      <c r="Z617" s="89"/>
    </row>
    <row r="618" spans="2:26" ht="14.4" hidden="1">
      <c r="B618" s="89"/>
      <c r="C618" s="89"/>
      <c r="D618" s="89"/>
      <c r="E618" s="89"/>
      <c r="F618" s="204"/>
      <c r="G618" s="89"/>
      <c r="H618" s="89"/>
      <c r="I618" s="89"/>
      <c r="J618" s="89"/>
      <c r="K618" s="89"/>
      <c r="L618" s="89"/>
      <c r="M618" s="89"/>
      <c r="N618" s="89"/>
      <c r="O618" s="89"/>
      <c r="P618" s="89"/>
      <c r="Q618" s="89"/>
      <c r="R618" s="89"/>
      <c r="S618" s="89"/>
      <c r="T618" s="89"/>
      <c r="U618" s="89"/>
      <c r="V618" s="89"/>
      <c r="W618" s="89"/>
      <c r="X618" s="89"/>
      <c r="Y618" s="89"/>
      <c r="Z618" s="89"/>
    </row>
    <row r="619" spans="2:26" ht="14.4" hidden="1">
      <c r="B619" s="89"/>
      <c r="C619" s="89"/>
      <c r="D619" s="89"/>
      <c r="E619" s="89"/>
      <c r="F619" s="204"/>
      <c r="G619" s="89"/>
      <c r="H619" s="89"/>
      <c r="I619" s="89"/>
      <c r="J619" s="89"/>
      <c r="K619" s="89"/>
      <c r="L619" s="89"/>
      <c r="M619" s="89"/>
      <c r="N619" s="89"/>
      <c r="O619" s="89"/>
      <c r="P619" s="89"/>
      <c r="Q619" s="89"/>
      <c r="R619" s="89"/>
      <c r="S619" s="89"/>
      <c r="T619" s="89"/>
      <c r="U619" s="89"/>
      <c r="V619" s="89"/>
      <c r="W619" s="89"/>
      <c r="X619" s="89"/>
      <c r="Y619" s="89"/>
      <c r="Z619" s="89"/>
    </row>
    <row r="620" spans="2:26" ht="14.4" hidden="1">
      <c r="B620" s="89"/>
      <c r="C620" s="89"/>
      <c r="D620" s="89"/>
      <c r="E620" s="89"/>
      <c r="F620" s="204"/>
      <c r="G620" s="89"/>
      <c r="H620" s="89"/>
      <c r="I620" s="89"/>
      <c r="J620" s="89"/>
      <c r="K620" s="89"/>
      <c r="L620" s="89"/>
      <c r="M620" s="89"/>
      <c r="N620" s="89"/>
      <c r="O620" s="89"/>
      <c r="P620" s="89"/>
      <c r="Q620" s="89"/>
      <c r="R620" s="89"/>
      <c r="S620" s="89"/>
      <c r="T620" s="89"/>
      <c r="U620" s="89"/>
      <c r="V620" s="89"/>
      <c r="W620" s="89"/>
      <c r="X620" s="89"/>
      <c r="Y620" s="89"/>
      <c r="Z620" s="89"/>
    </row>
    <row r="621" spans="2:26" ht="14.4" hidden="1">
      <c r="B621" s="89"/>
      <c r="C621" s="89"/>
      <c r="D621" s="89"/>
      <c r="E621" s="89"/>
      <c r="F621" s="204"/>
      <c r="G621" s="89"/>
      <c r="H621" s="89"/>
      <c r="I621" s="89"/>
      <c r="J621" s="89"/>
      <c r="K621" s="89"/>
      <c r="L621" s="89"/>
      <c r="M621" s="89"/>
      <c r="N621" s="89"/>
      <c r="O621" s="89"/>
      <c r="P621" s="89"/>
      <c r="Q621" s="89"/>
      <c r="R621" s="89"/>
      <c r="S621" s="89"/>
      <c r="T621" s="89"/>
      <c r="U621" s="89"/>
      <c r="V621" s="89"/>
      <c r="W621" s="89"/>
      <c r="X621" s="89"/>
      <c r="Y621" s="89"/>
      <c r="Z621" s="89"/>
    </row>
    <row r="622" spans="2:26" ht="14.4" hidden="1">
      <c r="B622" s="89"/>
      <c r="C622" s="89"/>
      <c r="D622" s="89"/>
      <c r="E622" s="89"/>
      <c r="F622" s="204"/>
      <c r="G622" s="89"/>
      <c r="H622" s="89"/>
      <c r="I622" s="89"/>
      <c r="J622" s="89"/>
      <c r="K622" s="89"/>
      <c r="L622" s="89"/>
      <c r="M622" s="89"/>
      <c r="N622" s="89"/>
      <c r="O622" s="89"/>
      <c r="P622" s="89"/>
      <c r="Q622" s="89"/>
      <c r="R622" s="89"/>
      <c r="S622" s="89"/>
      <c r="T622" s="89"/>
      <c r="U622" s="89"/>
      <c r="V622" s="89"/>
      <c r="W622" s="89"/>
      <c r="X622" s="89"/>
      <c r="Y622" s="89"/>
      <c r="Z622" s="89"/>
    </row>
    <row r="623" spans="2:26" ht="14.4" hidden="1">
      <c r="B623" s="89"/>
      <c r="C623" s="89"/>
      <c r="D623" s="89"/>
      <c r="E623" s="89"/>
      <c r="F623" s="204"/>
      <c r="G623" s="89"/>
      <c r="H623" s="89"/>
      <c r="I623" s="89"/>
      <c r="J623" s="89"/>
      <c r="K623" s="89"/>
      <c r="L623" s="89"/>
      <c r="M623" s="89"/>
      <c r="N623" s="89"/>
      <c r="O623" s="89"/>
      <c r="P623" s="89"/>
      <c r="Q623" s="89"/>
      <c r="R623" s="89"/>
      <c r="S623" s="89"/>
      <c r="T623" s="89"/>
      <c r="U623" s="89"/>
      <c r="V623" s="89"/>
      <c r="W623" s="89"/>
      <c r="X623" s="89"/>
      <c r="Y623" s="89"/>
      <c r="Z623" s="89"/>
    </row>
    <row r="624" spans="2:26" ht="14.4" hidden="1">
      <c r="B624" s="89"/>
      <c r="C624" s="89"/>
      <c r="D624" s="89"/>
      <c r="E624" s="89"/>
      <c r="F624" s="204"/>
      <c r="G624" s="89"/>
      <c r="H624" s="89"/>
      <c r="I624" s="89"/>
      <c r="J624" s="89"/>
      <c r="K624" s="89"/>
      <c r="L624" s="89"/>
      <c r="M624" s="89"/>
      <c r="N624" s="89"/>
      <c r="O624" s="89"/>
      <c r="P624" s="89"/>
      <c r="Q624" s="89"/>
      <c r="R624" s="89"/>
      <c r="S624" s="89"/>
      <c r="T624" s="89"/>
      <c r="U624" s="89"/>
      <c r="V624" s="89"/>
      <c r="W624" s="89"/>
      <c r="X624" s="89"/>
      <c r="Y624" s="89"/>
      <c r="Z624" s="89"/>
    </row>
    <row r="625" spans="2:26" ht="14.4" hidden="1">
      <c r="B625" s="89"/>
      <c r="C625" s="89"/>
      <c r="D625" s="89"/>
      <c r="E625" s="89"/>
      <c r="F625" s="204"/>
      <c r="G625" s="89"/>
      <c r="H625" s="89"/>
      <c r="I625" s="89"/>
      <c r="J625" s="89"/>
      <c r="K625" s="89"/>
      <c r="L625" s="89"/>
      <c r="M625" s="89"/>
      <c r="N625" s="89"/>
      <c r="O625" s="89"/>
      <c r="P625" s="89"/>
      <c r="Q625" s="89"/>
      <c r="R625" s="89"/>
      <c r="S625" s="89"/>
      <c r="T625" s="89"/>
      <c r="U625" s="89"/>
      <c r="V625" s="89"/>
      <c r="W625" s="89"/>
      <c r="X625" s="89"/>
      <c r="Y625" s="89"/>
      <c r="Z625" s="89"/>
    </row>
    <row r="626" spans="2:26" ht="14.4" hidden="1">
      <c r="B626" s="89"/>
      <c r="C626" s="89"/>
      <c r="D626" s="89"/>
      <c r="E626" s="89"/>
      <c r="F626" s="204"/>
      <c r="G626" s="89"/>
      <c r="H626" s="89"/>
      <c r="I626" s="89"/>
      <c r="J626" s="89"/>
      <c r="K626" s="89"/>
      <c r="L626" s="89"/>
      <c r="M626" s="89"/>
      <c r="N626" s="89"/>
      <c r="O626" s="89"/>
      <c r="P626" s="89"/>
      <c r="Q626" s="89"/>
      <c r="R626" s="89"/>
      <c r="S626" s="89"/>
      <c r="T626" s="89"/>
      <c r="U626" s="89"/>
      <c r="V626" s="89"/>
      <c r="W626" s="89"/>
      <c r="X626" s="89"/>
      <c r="Y626" s="89"/>
      <c r="Z626" s="89"/>
    </row>
    <row r="627" spans="2:26" ht="14.4" hidden="1">
      <c r="B627" s="89"/>
      <c r="C627" s="89"/>
      <c r="D627" s="89"/>
      <c r="E627" s="89"/>
      <c r="F627" s="204"/>
      <c r="G627" s="89"/>
      <c r="H627" s="89"/>
      <c r="I627" s="89"/>
      <c r="J627" s="89"/>
      <c r="K627" s="89"/>
      <c r="L627" s="89"/>
      <c r="M627" s="89"/>
      <c r="N627" s="89"/>
      <c r="O627" s="89"/>
      <c r="P627" s="89"/>
      <c r="Q627" s="89"/>
      <c r="R627" s="89"/>
      <c r="S627" s="89"/>
      <c r="T627" s="89"/>
      <c r="U627" s="89"/>
      <c r="V627" s="89"/>
      <c r="W627" s="89"/>
      <c r="X627" s="89"/>
      <c r="Y627" s="89"/>
      <c r="Z627" s="89"/>
    </row>
    <row r="628" spans="2:26" ht="14.4" hidden="1">
      <c r="B628" s="89"/>
      <c r="C628" s="89"/>
      <c r="D628" s="89"/>
      <c r="E628" s="89"/>
      <c r="F628" s="204"/>
      <c r="G628" s="89"/>
      <c r="H628" s="89"/>
      <c r="I628" s="89"/>
      <c r="J628" s="89"/>
      <c r="K628" s="89"/>
      <c r="L628" s="89"/>
      <c r="M628" s="89"/>
      <c r="N628" s="89"/>
      <c r="O628" s="89"/>
      <c r="P628" s="89"/>
      <c r="Q628" s="89"/>
      <c r="R628" s="89"/>
      <c r="S628" s="89"/>
      <c r="T628" s="89"/>
      <c r="U628" s="89"/>
      <c r="V628" s="89"/>
      <c r="W628" s="89"/>
      <c r="X628" s="89"/>
      <c r="Y628" s="89"/>
      <c r="Z628" s="89"/>
    </row>
    <row r="629" spans="2:26" ht="14.4" hidden="1">
      <c r="B629" s="89"/>
      <c r="C629" s="89"/>
      <c r="D629" s="89"/>
      <c r="E629" s="89"/>
      <c r="F629" s="204"/>
      <c r="G629" s="89"/>
      <c r="H629" s="89"/>
      <c r="I629" s="89"/>
      <c r="J629" s="89"/>
      <c r="K629" s="89"/>
      <c r="L629" s="89"/>
      <c r="M629" s="89"/>
      <c r="N629" s="89"/>
      <c r="O629" s="89"/>
      <c r="P629" s="89"/>
      <c r="Q629" s="89"/>
      <c r="R629" s="89"/>
      <c r="S629" s="89"/>
      <c r="T629" s="89"/>
      <c r="U629" s="89"/>
      <c r="V629" s="89"/>
      <c r="W629" s="89"/>
      <c r="X629" s="89"/>
      <c r="Y629" s="89"/>
      <c r="Z629" s="89"/>
    </row>
    <row r="630" spans="2:26" ht="14.4" hidden="1">
      <c r="B630" s="89"/>
      <c r="C630" s="89"/>
      <c r="D630" s="89"/>
      <c r="E630" s="89"/>
      <c r="F630" s="204"/>
      <c r="G630" s="89"/>
      <c r="H630" s="89"/>
      <c r="I630" s="89"/>
      <c r="J630" s="89"/>
      <c r="K630" s="89"/>
      <c r="L630" s="89"/>
      <c r="M630" s="89"/>
      <c r="N630" s="89"/>
      <c r="O630" s="89"/>
      <c r="P630" s="89"/>
      <c r="Q630" s="89"/>
      <c r="R630" s="89"/>
      <c r="S630" s="89"/>
      <c r="T630" s="89"/>
      <c r="U630" s="89"/>
      <c r="V630" s="89"/>
      <c r="W630" s="89"/>
      <c r="X630" s="89"/>
      <c r="Y630" s="89"/>
      <c r="Z630" s="89"/>
    </row>
    <row r="631" spans="2:26" ht="14.4" hidden="1">
      <c r="B631" s="89"/>
      <c r="C631" s="89"/>
      <c r="D631" s="89"/>
      <c r="E631" s="89"/>
      <c r="F631" s="204"/>
      <c r="G631" s="89"/>
      <c r="H631" s="89"/>
      <c r="I631" s="89"/>
      <c r="J631" s="89"/>
      <c r="K631" s="89"/>
      <c r="L631" s="89"/>
      <c r="M631" s="89"/>
      <c r="N631" s="89"/>
      <c r="O631" s="89"/>
      <c r="P631" s="89"/>
      <c r="Q631" s="89"/>
      <c r="R631" s="89"/>
      <c r="S631" s="89"/>
      <c r="T631" s="89"/>
      <c r="U631" s="89"/>
      <c r="V631" s="89"/>
      <c r="W631" s="89"/>
      <c r="X631" s="89"/>
      <c r="Y631" s="89"/>
      <c r="Z631" s="89"/>
    </row>
    <row r="632" spans="2:26" ht="14.4" hidden="1">
      <c r="B632" s="89"/>
      <c r="C632" s="89"/>
      <c r="D632" s="89"/>
      <c r="E632" s="89"/>
      <c r="F632" s="204"/>
      <c r="G632" s="89"/>
      <c r="H632" s="89"/>
      <c r="I632" s="89"/>
      <c r="J632" s="89"/>
      <c r="K632" s="89"/>
      <c r="L632" s="89"/>
      <c r="M632" s="89"/>
      <c r="N632" s="89"/>
      <c r="O632" s="89"/>
      <c r="P632" s="89"/>
      <c r="Q632" s="89"/>
      <c r="R632" s="89"/>
      <c r="S632" s="89"/>
      <c r="T632" s="89"/>
      <c r="U632" s="89"/>
      <c r="V632" s="89"/>
      <c r="W632" s="89"/>
      <c r="X632" s="89"/>
      <c r="Y632" s="89"/>
      <c r="Z632" s="89"/>
    </row>
    <row r="633" spans="2:26" ht="14.4" hidden="1">
      <c r="B633" s="89"/>
      <c r="C633" s="89"/>
      <c r="D633" s="89"/>
      <c r="E633" s="89"/>
      <c r="F633" s="204"/>
      <c r="G633" s="89"/>
      <c r="H633" s="89"/>
      <c r="I633" s="89"/>
      <c r="J633" s="89"/>
      <c r="K633" s="89"/>
      <c r="L633" s="89"/>
      <c r="M633" s="89"/>
      <c r="N633" s="89"/>
      <c r="O633" s="89"/>
      <c r="P633" s="89"/>
      <c r="Q633" s="89"/>
      <c r="R633" s="89"/>
      <c r="S633" s="89"/>
      <c r="T633" s="89"/>
      <c r="U633" s="89"/>
      <c r="V633" s="89"/>
      <c r="W633" s="89"/>
      <c r="X633" s="89"/>
      <c r="Y633" s="89"/>
      <c r="Z633" s="89"/>
    </row>
    <row r="634" spans="2:26" ht="14.4" hidden="1">
      <c r="B634" s="89"/>
      <c r="C634" s="89"/>
      <c r="D634" s="89"/>
      <c r="E634" s="89"/>
      <c r="F634" s="204"/>
      <c r="G634" s="89"/>
      <c r="H634" s="89"/>
      <c r="I634" s="89"/>
      <c r="J634" s="89"/>
      <c r="K634" s="89"/>
      <c r="L634" s="89"/>
      <c r="M634" s="89"/>
      <c r="N634" s="89"/>
      <c r="O634" s="89"/>
      <c r="P634" s="89"/>
      <c r="Q634" s="89"/>
      <c r="R634" s="89"/>
      <c r="S634" s="89"/>
      <c r="T634" s="89"/>
      <c r="U634" s="89"/>
      <c r="V634" s="89"/>
      <c r="W634" s="89"/>
      <c r="X634" s="89"/>
      <c r="Y634" s="89"/>
      <c r="Z634" s="89"/>
    </row>
    <row r="635" spans="2:26" ht="14.4" hidden="1">
      <c r="B635" s="89"/>
      <c r="C635" s="89"/>
      <c r="D635" s="89"/>
      <c r="E635" s="89"/>
      <c r="F635" s="204"/>
      <c r="G635" s="89"/>
      <c r="H635" s="89"/>
      <c r="I635" s="89"/>
      <c r="J635" s="89"/>
      <c r="K635" s="89"/>
      <c r="L635" s="89"/>
      <c r="M635" s="89"/>
      <c r="N635" s="89"/>
      <c r="O635" s="89"/>
      <c r="P635" s="89"/>
      <c r="Q635" s="89"/>
      <c r="R635" s="89"/>
      <c r="S635" s="89"/>
      <c r="T635" s="89"/>
      <c r="U635" s="89"/>
      <c r="V635" s="89"/>
      <c r="W635" s="89"/>
      <c r="X635" s="89"/>
      <c r="Y635" s="89"/>
      <c r="Z635" s="89"/>
    </row>
    <row r="636" spans="2:26" ht="14.4" hidden="1">
      <c r="B636" s="89"/>
      <c r="C636" s="89"/>
      <c r="D636" s="89"/>
      <c r="E636" s="89"/>
      <c r="F636" s="204"/>
      <c r="G636" s="89"/>
      <c r="H636" s="89"/>
      <c r="I636" s="89"/>
      <c r="J636" s="89"/>
      <c r="K636" s="89"/>
      <c r="L636" s="89"/>
      <c r="M636" s="89"/>
      <c r="N636" s="89"/>
      <c r="O636" s="89"/>
      <c r="P636" s="89"/>
      <c r="Q636" s="89"/>
      <c r="R636" s="89"/>
      <c r="S636" s="89"/>
      <c r="T636" s="89"/>
      <c r="U636" s="89"/>
      <c r="V636" s="89"/>
      <c r="W636" s="89"/>
      <c r="X636" s="89"/>
      <c r="Y636" s="89"/>
      <c r="Z636" s="89"/>
    </row>
    <row r="637" spans="2:26" ht="14.4" hidden="1">
      <c r="B637" s="89"/>
      <c r="C637" s="89"/>
      <c r="D637" s="89"/>
      <c r="E637" s="89"/>
      <c r="F637" s="204"/>
      <c r="G637" s="89"/>
      <c r="H637" s="89"/>
      <c r="I637" s="89"/>
      <c r="J637" s="89"/>
      <c r="K637" s="89"/>
      <c r="L637" s="89"/>
      <c r="M637" s="89"/>
      <c r="N637" s="89"/>
      <c r="O637" s="89"/>
      <c r="P637" s="89"/>
      <c r="Q637" s="89"/>
      <c r="R637" s="89"/>
      <c r="S637" s="89"/>
      <c r="T637" s="89"/>
      <c r="U637" s="89"/>
      <c r="V637" s="89"/>
      <c r="W637" s="89"/>
      <c r="X637" s="89"/>
      <c r="Y637" s="89"/>
      <c r="Z637" s="89"/>
    </row>
    <row r="638" spans="2:26" ht="14.4" hidden="1">
      <c r="B638" s="89"/>
      <c r="C638" s="89"/>
      <c r="D638" s="89"/>
      <c r="E638" s="89"/>
      <c r="F638" s="204"/>
      <c r="G638" s="89"/>
      <c r="H638" s="89"/>
      <c r="I638" s="89"/>
      <c r="J638" s="89"/>
      <c r="K638" s="89"/>
      <c r="L638" s="89"/>
      <c r="M638" s="89"/>
      <c r="N638" s="89"/>
      <c r="O638" s="89"/>
      <c r="P638" s="89"/>
      <c r="Q638" s="89"/>
      <c r="R638" s="89"/>
      <c r="S638" s="89"/>
      <c r="T638" s="89"/>
      <c r="U638" s="89"/>
      <c r="V638" s="89"/>
      <c r="W638" s="89"/>
      <c r="X638" s="89"/>
      <c r="Y638" s="89"/>
      <c r="Z638" s="89"/>
    </row>
    <row r="639" spans="2:26" ht="14.4" hidden="1">
      <c r="B639" s="89"/>
      <c r="C639" s="89"/>
      <c r="D639" s="89"/>
      <c r="E639" s="89"/>
      <c r="F639" s="204"/>
      <c r="G639" s="89"/>
      <c r="H639" s="89"/>
      <c r="I639" s="89"/>
      <c r="J639" s="89"/>
      <c r="K639" s="89"/>
      <c r="L639" s="89"/>
      <c r="M639" s="89"/>
      <c r="N639" s="89"/>
      <c r="O639" s="89"/>
      <c r="P639" s="89"/>
      <c r="Q639" s="89"/>
      <c r="R639" s="89"/>
      <c r="S639" s="89"/>
      <c r="T639" s="89"/>
      <c r="U639" s="89"/>
      <c r="V639" s="89"/>
      <c r="W639" s="89"/>
      <c r="X639" s="89"/>
      <c r="Y639" s="89"/>
      <c r="Z639" s="89"/>
    </row>
    <row r="640" spans="2:26" ht="14.4" hidden="1">
      <c r="B640" s="89"/>
      <c r="C640" s="89"/>
      <c r="D640" s="89"/>
      <c r="E640" s="89"/>
      <c r="F640" s="204"/>
      <c r="G640" s="89"/>
      <c r="H640" s="89"/>
      <c r="I640" s="89"/>
      <c r="J640" s="89"/>
      <c r="K640" s="89"/>
      <c r="L640" s="89"/>
      <c r="M640" s="89"/>
      <c r="N640" s="89"/>
      <c r="O640" s="89"/>
      <c r="P640" s="89"/>
      <c r="Q640" s="89"/>
      <c r="R640" s="89"/>
      <c r="S640" s="89"/>
      <c r="T640" s="89"/>
      <c r="U640" s="89"/>
      <c r="V640" s="89"/>
      <c r="W640" s="89"/>
      <c r="X640" s="89"/>
      <c r="Y640" s="89"/>
      <c r="Z640" s="89"/>
    </row>
    <row r="641" spans="2:26" ht="14.4" hidden="1">
      <c r="B641" s="89"/>
      <c r="C641" s="89"/>
      <c r="D641" s="89"/>
      <c r="E641" s="89"/>
      <c r="F641" s="204"/>
      <c r="G641" s="89"/>
      <c r="H641" s="89"/>
      <c r="I641" s="89"/>
      <c r="J641" s="89"/>
      <c r="K641" s="89"/>
      <c r="L641" s="89"/>
      <c r="M641" s="89"/>
      <c r="N641" s="89"/>
      <c r="O641" s="89"/>
      <c r="P641" s="89"/>
      <c r="Q641" s="89"/>
      <c r="R641" s="89"/>
      <c r="S641" s="89"/>
      <c r="T641" s="89"/>
      <c r="U641" s="89"/>
      <c r="V641" s="89"/>
      <c r="W641" s="89"/>
      <c r="X641" s="89"/>
      <c r="Y641" s="89"/>
      <c r="Z641" s="89"/>
    </row>
    <row r="642" spans="2:26" ht="14.4" hidden="1">
      <c r="B642" s="89"/>
      <c r="C642" s="89"/>
      <c r="D642" s="89"/>
      <c r="E642" s="89"/>
      <c r="F642" s="204"/>
      <c r="G642" s="89"/>
      <c r="H642" s="89"/>
      <c r="I642" s="89"/>
      <c r="J642" s="89"/>
      <c r="K642" s="89"/>
      <c r="L642" s="89"/>
      <c r="M642" s="89"/>
      <c r="N642" s="89"/>
      <c r="O642" s="89"/>
      <c r="P642" s="89"/>
      <c r="Q642" s="89"/>
      <c r="R642" s="89"/>
      <c r="S642" s="89"/>
      <c r="T642" s="89"/>
      <c r="U642" s="89"/>
      <c r="V642" s="89"/>
      <c r="W642" s="89"/>
      <c r="X642" s="89"/>
      <c r="Y642" s="89"/>
      <c r="Z642" s="89"/>
    </row>
    <row r="643" spans="2:26" ht="14.4" hidden="1">
      <c r="B643" s="89"/>
      <c r="C643" s="89"/>
      <c r="D643" s="89"/>
      <c r="E643" s="89"/>
      <c r="F643" s="204"/>
      <c r="G643" s="89"/>
      <c r="H643" s="89"/>
      <c r="I643" s="89"/>
      <c r="J643" s="89"/>
      <c r="K643" s="89"/>
      <c r="L643" s="89"/>
      <c r="M643" s="89"/>
      <c r="N643" s="89"/>
      <c r="O643" s="89"/>
      <c r="P643" s="89"/>
      <c r="Q643" s="89"/>
      <c r="R643" s="89"/>
      <c r="S643" s="89"/>
      <c r="T643" s="89"/>
      <c r="U643" s="89"/>
      <c r="V643" s="89"/>
      <c r="W643" s="89"/>
      <c r="X643" s="89"/>
      <c r="Y643" s="89"/>
      <c r="Z643" s="89"/>
    </row>
    <row r="644" spans="2:26" ht="14.4" hidden="1">
      <c r="B644" s="89"/>
      <c r="C644" s="89"/>
      <c r="D644" s="89"/>
      <c r="E644" s="89"/>
      <c r="F644" s="204"/>
      <c r="G644" s="89"/>
      <c r="H644" s="89"/>
      <c r="I644" s="89"/>
      <c r="J644" s="89"/>
      <c r="K644" s="89"/>
      <c r="L644" s="89"/>
      <c r="M644" s="89"/>
      <c r="N644" s="89"/>
      <c r="O644" s="89"/>
      <c r="P644" s="89"/>
      <c r="Q644" s="89"/>
      <c r="R644" s="89"/>
      <c r="S644" s="89"/>
      <c r="T644" s="89"/>
      <c r="U644" s="89"/>
      <c r="V644" s="89"/>
      <c r="W644" s="89"/>
      <c r="X644" s="89"/>
      <c r="Y644" s="89"/>
      <c r="Z644" s="89"/>
    </row>
    <row r="645" spans="2:26" ht="14.4" hidden="1">
      <c r="B645" s="89"/>
      <c r="C645" s="89"/>
      <c r="D645" s="89"/>
      <c r="E645" s="89"/>
      <c r="F645" s="204"/>
      <c r="G645" s="89"/>
      <c r="H645" s="89"/>
      <c r="I645" s="89"/>
      <c r="J645" s="89"/>
      <c r="K645" s="89"/>
      <c r="L645" s="89"/>
      <c r="M645" s="89"/>
      <c r="N645" s="89"/>
      <c r="O645" s="89"/>
      <c r="P645" s="89"/>
      <c r="Q645" s="89"/>
      <c r="R645" s="89"/>
      <c r="S645" s="89"/>
      <c r="T645" s="89"/>
      <c r="U645" s="89"/>
      <c r="V645" s="89"/>
      <c r="W645" s="89"/>
      <c r="X645" s="89"/>
      <c r="Y645" s="89"/>
      <c r="Z645" s="89"/>
    </row>
    <row r="646" spans="2:26" ht="14.4" hidden="1">
      <c r="B646" s="89"/>
      <c r="C646" s="89"/>
      <c r="D646" s="89"/>
      <c r="E646" s="89"/>
      <c r="F646" s="204"/>
      <c r="G646" s="89"/>
      <c r="H646" s="89"/>
      <c r="I646" s="89"/>
      <c r="J646" s="89"/>
      <c r="K646" s="89"/>
      <c r="L646" s="89"/>
      <c r="M646" s="89"/>
      <c r="N646" s="89"/>
      <c r="O646" s="89"/>
      <c r="P646" s="89"/>
      <c r="Q646" s="89"/>
      <c r="R646" s="89"/>
      <c r="S646" s="89"/>
      <c r="T646" s="89"/>
      <c r="U646" s="89"/>
      <c r="V646" s="89"/>
      <c r="W646" s="89"/>
      <c r="X646" s="89"/>
      <c r="Y646" s="89"/>
      <c r="Z646" s="89"/>
    </row>
    <row r="647" spans="2:26" ht="14.4" hidden="1">
      <c r="B647" s="89"/>
      <c r="C647" s="89"/>
      <c r="D647" s="89"/>
      <c r="E647" s="89"/>
      <c r="F647" s="204"/>
      <c r="G647" s="89"/>
      <c r="H647" s="89"/>
      <c r="I647" s="89"/>
      <c r="J647" s="89"/>
      <c r="K647" s="89"/>
      <c r="L647" s="89"/>
      <c r="M647" s="89"/>
      <c r="N647" s="89"/>
      <c r="O647" s="89"/>
      <c r="P647" s="89"/>
      <c r="Q647" s="89"/>
      <c r="R647" s="89"/>
      <c r="S647" s="89"/>
      <c r="T647" s="89"/>
      <c r="U647" s="89"/>
      <c r="V647" s="89"/>
      <c r="W647" s="89"/>
      <c r="X647" s="89"/>
      <c r="Y647" s="89"/>
      <c r="Z647" s="89"/>
    </row>
    <row r="648" spans="2:26" ht="14.4" hidden="1">
      <c r="B648" s="89"/>
      <c r="C648" s="89"/>
      <c r="D648" s="89"/>
      <c r="E648" s="89"/>
      <c r="F648" s="204"/>
      <c r="G648" s="89"/>
      <c r="H648" s="89"/>
      <c r="I648" s="89"/>
      <c r="J648" s="89"/>
      <c r="K648" s="89"/>
      <c r="L648" s="89"/>
      <c r="M648" s="89"/>
      <c r="N648" s="89"/>
      <c r="O648" s="89"/>
      <c r="P648" s="89"/>
      <c r="Q648" s="89"/>
      <c r="R648" s="89"/>
      <c r="S648" s="89"/>
      <c r="T648" s="89"/>
      <c r="U648" s="89"/>
      <c r="V648" s="89"/>
      <c r="W648" s="89"/>
      <c r="X648" s="89"/>
      <c r="Y648" s="89"/>
      <c r="Z648" s="89"/>
    </row>
    <row r="649" spans="2:26" ht="14.4" hidden="1">
      <c r="B649" s="89"/>
      <c r="C649" s="89"/>
      <c r="D649" s="89"/>
      <c r="E649" s="89"/>
      <c r="F649" s="204"/>
      <c r="G649" s="89"/>
      <c r="H649" s="89"/>
      <c r="I649" s="89"/>
      <c r="J649" s="89"/>
      <c r="K649" s="89"/>
      <c r="L649" s="89"/>
      <c r="M649" s="89"/>
      <c r="N649" s="89"/>
      <c r="O649" s="89"/>
      <c r="P649" s="89"/>
      <c r="Q649" s="89"/>
      <c r="R649" s="89"/>
      <c r="S649" s="89"/>
      <c r="T649" s="89"/>
      <c r="U649" s="89"/>
      <c r="V649" s="89"/>
      <c r="W649" s="89"/>
      <c r="X649" s="89"/>
      <c r="Y649" s="89"/>
      <c r="Z649" s="89"/>
    </row>
    <row r="650" spans="2:26" ht="14.4" hidden="1">
      <c r="B650" s="89"/>
      <c r="C650" s="89"/>
      <c r="D650" s="89"/>
      <c r="E650" s="89"/>
      <c r="F650" s="204"/>
      <c r="G650" s="89"/>
      <c r="H650" s="89"/>
      <c r="I650" s="89"/>
      <c r="J650" s="89"/>
      <c r="K650" s="89"/>
      <c r="L650" s="89"/>
      <c r="M650" s="89"/>
      <c r="N650" s="89"/>
      <c r="O650" s="89"/>
      <c r="P650" s="89"/>
      <c r="Q650" s="89"/>
      <c r="R650" s="89"/>
      <c r="S650" s="89"/>
      <c r="T650" s="89"/>
      <c r="U650" s="89"/>
      <c r="V650" s="89"/>
      <c r="W650" s="89"/>
      <c r="X650" s="89"/>
      <c r="Y650" s="89"/>
      <c r="Z650" s="89"/>
    </row>
    <row r="651" spans="2:26" ht="14.4" hidden="1">
      <c r="B651" s="89"/>
      <c r="C651" s="89"/>
      <c r="D651" s="89"/>
      <c r="E651" s="89"/>
      <c r="F651" s="204"/>
      <c r="G651" s="89"/>
      <c r="H651" s="89"/>
      <c r="I651" s="89"/>
      <c r="J651" s="89"/>
      <c r="K651" s="89"/>
      <c r="L651" s="89"/>
      <c r="M651" s="89"/>
      <c r="N651" s="89"/>
      <c r="O651" s="89"/>
      <c r="P651" s="89"/>
      <c r="Q651" s="89"/>
      <c r="R651" s="89"/>
      <c r="S651" s="89"/>
      <c r="T651" s="89"/>
      <c r="U651" s="89"/>
      <c r="V651" s="89"/>
      <c r="W651" s="89"/>
      <c r="X651" s="89"/>
      <c r="Y651" s="89"/>
      <c r="Z651" s="89"/>
    </row>
    <row r="652" spans="2:26" ht="14.4" hidden="1">
      <c r="B652" s="89"/>
      <c r="C652" s="89"/>
      <c r="D652" s="89"/>
      <c r="E652" s="89"/>
      <c r="F652" s="204"/>
      <c r="G652" s="89"/>
      <c r="H652" s="89"/>
      <c r="I652" s="89"/>
      <c r="J652" s="89"/>
      <c r="K652" s="89"/>
      <c r="L652" s="89"/>
      <c r="M652" s="89"/>
      <c r="N652" s="89"/>
      <c r="O652" s="89"/>
      <c r="P652" s="89"/>
      <c r="Q652" s="89"/>
      <c r="R652" s="89"/>
      <c r="S652" s="89"/>
      <c r="T652" s="89"/>
      <c r="U652" s="89"/>
      <c r="V652" s="89"/>
      <c r="W652" s="89"/>
      <c r="X652" s="89"/>
      <c r="Y652" s="89"/>
      <c r="Z652" s="89"/>
    </row>
    <row r="653" spans="2:26" ht="14.4" hidden="1">
      <c r="B653" s="89"/>
      <c r="C653" s="89"/>
      <c r="D653" s="89"/>
      <c r="E653" s="89"/>
      <c r="F653" s="204"/>
      <c r="G653" s="89"/>
      <c r="H653" s="89"/>
      <c r="I653" s="89"/>
      <c r="J653" s="89"/>
      <c r="K653" s="89"/>
      <c r="L653" s="89"/>
      <c r="M653" s="89"/>
      <c r="N653" s="89"/>
      <c r="O653" s="89"/>
      <c r="P653" s="89"/>
      <c r="Q653" s="89"/>
      <c r="R653" s="89"/>
      <c r="S653" s="89"/>
      <c r="T653" s="89"/>
      <c r="U653" s="89"/>
      <c r="V653" s="89"/>
      <c r="W653" s="89"/>
      <c r="X653" s="89"/>
      <c r="Y653" s="89"/>
      <c r="Z653" s="89"/>
    </row>
    <row r="654" spans="2:26" ht="14.4" hidden="1">
      <c r="B654" s="89"/>
      <c r="C654" s="89"/>
      <c r="D654" s="89"/>
      <c r="E654" s="89"/>
      <c r="F654" s="204"/>
      <c r="G654" s="89"/>
      <c r="H654" s="89"/>
      <c r="I654" s="89"/>
      <c r="J654" s="89"/>
      <c r="K654" s="89"/>
      <c r="L654" s="89"/>
      <c r="M654" s="89"/>
      <c r="N654" s="89"/>
      <c r="O654" s="89"/>
      <c r="P654" s="89"/>
      <c r="Q654" s="89"/>
      <c r="R654" s="89"/>
      <c r="S654" s="89"/>
      <c r="T654" s="89"/>
      <c r="U654" s="89"/>
      <c r="V654" s="89"/>
      <c r="W654" s="89"/>
      <c r="X654" s="89"/>
      <c r="Y654" s="89"/>
      <c r="Z654" s="89"/>
    </row>
    <row r="655" spans="2:26" ht="14.4" hidden="1">
      <c r="B655" s="89"/>
      <c r="C655" s="89"/>
      <c r="D655" s="89"/>
      <c r="E655" s="89"/>
      <c r="F655" s="204"/>
      <c r="G655" s="89"/>
      <c r="H655" s="89"/>
      <c r="I655" s="89"/>
      <c r="J655" s="89"/>
      <c r="K655" s="89"/>
      <c r="L655" s="89"/>
      <c r="M655" s="89"/>
      <c r="N655" s="89"/>
      <c r="O655" s="89"/>
      <c r="P655" s="89"/>
      <c r="Q655" s="89"/>
      <c r="R655" s="89"/>
      <c r="S655" s="89"/>
      <c r="T655" s="89"/>
      <c r="U655" s="89"/>
      <c r="V655" s="89"/>
      <c r="W655" s="89"/>
      <c r="X655" s="89"/>
      <c r="Y655" s="89"/>
      <c r="Z655" s="89"/>
    </row>
    <row r="656" spans="2:26" ht="14.4" hidden="1">
      <c r="B656" s="89"/>
      <c r="C656" s="89"/>
      <c r="D656" s="89"/>
      <c r="E656" s="89"/>
      <c r="F656" s="204"/>
      <c r="G656" s="89"/>
      <c r="H656" s="89"/>
      <c r="I656" s="89"/>
      <c r="J656" s="89"/>
      <c r="K656" s="89"/>
      <c r="L656" s="89"/>
      <c r="M656" s="89"/>
      <c r="N656" s="89"/>
      <c r="O656" s="89"/>
      <c r="P656" s="89"/>
      <c r="Q656" s="89"/>
      <c r="R656" s="89"/>
      <c r="S656" s="89"/>
      <c r="T656" s="89"/>
      <c r="U656" s="89"/>
      <c r="V656" s="89"/>
      <c r="W656" s="89"/>
      <c r="X656" s="89"/>
      <c r="Y656" s="89"/>
      <c r="Z656" s="89"/>
    </row>
    <row r="657" spans="2:26" ht="14.4" hidden="1">
      <c r="B657" s="89"/>
      <c r="C657" s="89"/>
      <c r="D657" s="89"/>
      <c r="E657" s="89"/>
      <c r="F657" s="204"/>
      <c r="G657" s="89"/>
      <c r="H657" s="89"/>
      <c r="I657" s="89"/>
      <c r="J657" s="89"/>
      <c r="K657" s="89"/>
      <c r="L657" s="89"/>
      <c r="M657" s="89"/>
      <c r="N657" s="89"/>
      <c r="O657" s="89"/>
      <c r="P657" s="89"/>
      <c r="Q657" s="89"/>
      <c r="R657" s="89"/>
      <c r="S657" s="89"/>
      <c r="T657" s="89"/>
      <c r="U657" s="89"/>
      <c r="V657" s="89"/>
      <c r="W657" s="89"/>
      <c r="X657" s="89"/>
      <c r="Y657" s="89"/>
      <c r="Z657" s="89"/>
    </row>
    <row r="658" spans="2:26" ht="14.4" hidden="1">
      <c r="B658" s="89"/>
      <c r="C658" s="89"/>
      <c r="D658" s="89"/>
      <c r="E658" s="89"/>
      <c r="F658" s="204"/>
      <c r="G658" s="89"/>
      <c r="H658" s="89"/>
      <c r="I658" s="89"/>
      <c r="J658" s="89"/>
      <c r="K658" s="89"/>
      <c r="L658" s="89"/>
      <c r="M658" s="89"/>
      <c r="N658" s="89"/>
      <c r="O658" s="89"/>
      <c r="P658" s="89"/>
      <c r="Q658" s="89"/>
      <c r="R658" s="89"/>
      <c r="S658" s="89"/>
      <c r="T658" s="89"/>
      <c r="U658" s="89"/>
      <c r="V658" s="89"/>
      <c r="W658" s="89"/>
      <c r="X658" s="89"/>
      <c r="Y658" s="89"/>
      <c r="Z658" s="89"/>
    </row>
    <row r="659" spans="2:26" ht="14.4" hidden="1">
      <c r="B659" s="89"/>
      <c r="C659" s="89"/>
      <c r="D659" s="89"/>
      <c r="E659" s="89"/>
      <c r="F659" s="204"/>
      <c r="G659" s="89"/>
      <c r="H659" s="89"/>
      <c r="I659" s="89"/>
      <c r="J659" s="89"/>
      <c r="K659" s="89"/>
      <c r="L659" s="89"/>
      <c r="M659" s="89"/>
      <c r="N659" s="89"/>
      <c r="O659" s="89"/>
      <c r="P659" s="89"/>
      <c r="Q659" s="89"/>
      <c r="R659" s="89"/>
      <c r="S659" s="89"/>
      <c r="T659" s="89"/>
      <c r="U659" s="89"/>
      <c r="V659" s="89"/>
      <c r="W659" s="89"/>
      <c r="X659" s="89"/>
      <c r="Y659" s="89"/>
      <c r="Z659" s="89"/>
    </row>
    <row r="660" spans="2:26" ht="14.4" hidden="1">
      <c r="B660" s="89"/>
      <c r="C660" s="89"/>
      <c r="D660" s="89"/>
      <c r="E660" s="89"/>
      <c r="F660" s="204"/>
      <c r="G660" s="89"/>
      <c r="H660" s="89"/>
      <c r="I660" s="89"/>
      <c r="J660" s="89"/>
      <c r="K660" s="89"/>
      <c r="L660" s="89"/>
      <c r="M660" s="89"/>
      <c r="N660" s="89"/>
      <c r="O660" s="89"/>
      <c r="P660" s="89"/>
      <c r="Q660" s="89"/>
      <c r="R660" s="89"/>
      <c r="S660" s="89"/>
      <c r="T660" s="89"/>
      <c r="U660" s="89"/>
      <c r="V660" s="89"/>
      <c r="W660" s="89"/>
      <c r="X660" s="89"/>
      <c r="Y660" s="89"/>
      <c r="Z660" s="89"/>
    </row>
    <row r="661" spans="2:26" ht="14.4" hidden="1">
      <c r="B661" s="89"/>
      <c r="C661" s="89"/>
      <c r="D661" s="89"/>
      <c r="E661" s="89"/>
      <c r="F661" s="204"/>
      <c r="G661" s="89"/>
      <c r="H661" s="89"/>
      <c r="I661" s="89"/>
      <c r="J661" s="89"/>
      <c r="K661" s="89"/>
      <c r="L661" s="89"/>
      <c r="M661" s="89"/>
      <c r="N661" s="89"/>
      <c r="O661" s="89"/>
      <c r="P661" s="89"/>
      <c r="Q661" s="89"/>
      <c r="R661" s="89"/>
      <c r="S661" s="89"/>
      <c r="T661" s="89"/>
      <c r="U661" s="89"/>
      <c r="V661" s="89"/>
      <c r="W661" s="89"/>
      <c r="X661" s="89"/>
      <c r="Y661" s="89"/>
      <c r="Z661" s="89"/>
    </row>
    <row r="662" spans="2:26" ht="14.4" hidden="1">
      <c r="B662" s="89"/>
      <c r="C662" s="89"/>
      <c r="D662" s="89"/>
      <c r="E662" s="89"/>
      <c r="F662" s="204"/>
      <c r="G662" s="89"/>
      <c r="H662" s="89"/>
      <c r="I662" s="89"/>
      <c r="J662" s="89"/>
      <c r="K662" s="89"/>
      <c r="L662" s="89"/>
      <c r="M662" s="89"/>
      <c r="N662" s="89"/>
      <c r="O662" s="89"/>
      <c r="P662" s="89"/>
      <c r="Q662" s="89"/>
      <c r="R662" s="89"/>
      <c r="S662" s="89"/>
      <c r="T662" s="89"/>
      <c r="U662" s="89"/>
      <c r="V662" s="89"/>
      <c r="W662" s="89"/>
      <c r="X662" s="89"/>
      <c r="Y662" s="89"/>
      <c r="Z662" s="89"/>
    </row>
    <row r="663" spans="2:26" ht="14.4" hidden="1">
      <c r="B663" s="89"/>
      <c r="C663" s="89"/>
      <c r="D663" s="89"/>
      <c r="E663" s="89"/>
      <c r="F663" s="204"/>
      <c r="G663" s="89"/>
      <c r="H663" s="89"/>
      <c r="I663" s="89"/>
      <c r="J663" s="89"/>
      <c r="K663" s="89"/>
      <c r="L663" s="89"/>
      <c r="M663" s="89"/>
      <c r="N663" s="89"/>
      <c r="O663" s="89"/>
      <c r="P663" s="89"/>
      <c r="Q663" s="89"/>
      <c r="R663" s="89"/>
      <c r="S663" s="89"/>
      <c r="T663" s="89"/>
      <c r="U663" s="89"/>
      <c r="V663" s="89"/>
      <c r="W663" s="89"/>
      <c r="X663" s="89"/>
      <c r="Y663" s="89"/>
      <c r="Z663" s="89"/>
    </row>
    <row r="664" spans="2:26" ht="14.4" hidden="1">
      <c r="B664" s="89"/>
      <c r="C664" s="89"/>
      <c r="D664" s="89"/>
      <c r="E664" s="89"/>
      <c r="F664" s="204"/>
      <c r="G664" s="89"/>
      <c r="H664" s="89"/>
      <c r="I664" s="89"/>
      <c r="J664" s="89"/>
      <c r="K664" s="89"/>
      <c r="L664" s="89"/>
      <c r="M664" s="89"/>
      <c r="N664" s="89"/>
      <c r="O664" s="89"/>
      <c r="P664" s="89"/>
      <c r="Q664" s="89"/>
      <c r="R664" s="89"/>
      <c r="S664" s="89"/>
      <c r="T664" s="89"/>
      <c r="U664" s="89"/>
      <c r="V664" s="89"/>
      <c r="W664" s="89"/>
      <c r="X664" s="89"/>
      <c r="Y664" s="89"/>
      <c r="Z664" s="89"/>
    </row>
    <row r="665" spans="2:26" ht="14.4" hidden="1">
      <c r="B665" s="89"/>
      <c r="C665" s="89"/>
      <c r="D665" s="89"/>
      <c r="E665" s="89"/>
      <c r="F665" s="204"/>
      <c r="G665" s="89"/>
      <c r="H665" s="89"/>
      <c r="I665" s="89"/>
      <c r="J665" s="89"/>
      <c r="K665" s="89"/>
      <c r="L665" s="89"/>
      <c r="M665" s="89"/>
      <c r="N665" s="89"/>
      <c r="O665" s="89"/>
      <c r="P665" s="89"/>
      <c r="Q665" s="89"/>
      <c r="R665" s="89"/>
      <c r="S665" s="89"/>
      <c r="T665" s="89"/>
      <c r="U665" s="89"/>
      <c r="V665" s="89"/>
      <c r="W665" s="89"/>
      <c r="X665" s="89"/>
      <c r="Y665" s="89"/>
      <c r="Z665" s="89"/>
    </row>
    <row r="666" spans="2:26" ht="14.4" hidden="1">
      <c r="B666" s="89"/>
      <c r="C666" s="89"/>
      <c r="D666" s="89"/>
      <c r="E666" s="89"/>
      <c r="F666" s="204"/>
      <c r="G666" s="89"/>
      <c r="H666" s="89"/>
      <c r="I666" s="89"/>
      <c r="J666" s="89"/>
      <c r="K666" s="89"/>
      <c r="L666" s="89"/>
      <c r="M666" s="89"/>
      <c r="N666" s="89"/>
      <c r="O666" s="89"/>
      <c r="P666" s="89"/>
      <c r="Q666" s="89"/>
      <c r="R666" s="89"/>
      <c r="S666" s="89"/>
      <c r="T666" s="89"/>
      <c r="U666" s="89"/>
      <c r="V666" s="89"/>
      <c r="W666" s="89"/>
      <c r="X666" s="89"/>
      <c r="Y666" s="89"/>
      <c r="Z666" s="89"/>
    </row>
    <row r="667" spans="2:26" ht="14.4" hidden="1">
      <c r="B667" s="89"/>
      <c r="C667" s="89"/>
      <c r="D667" s="89"/>
      <c r="E667" s="89"/>
      <c r="F667" s="204"/>
      <c r="G667" s="89"/>
      <c r="H667" s="89"/>
      <c r="I667" s="89"/>
      <c r="J667" s="89"/>
      <c r="K667" s="89"/>
      <c r="L667" s="89"/>
      <c r="M667" s="89"/>
      <c r="N667" s="89"/>
      <c r="O667" s="89"/>
      <c r="P667" s="89"/>
      <c r="Q667" s="89"/>
      <c r="R667" s="89"/>
      <c r="S667" s="89"/>
      <c r="T667" s="89"/>
      <c r="U667" s="89"/>
      <c r="V667" s="89"/>
      <c r="W667" s="89"/>
      <c r="X667" s="89"/>
      <c r="Y667" s="89"/>
      <c r="Z667" s="89"/>
    </row>
    <row r="668" spans="2:26" ht="14.4" hidden="1">
      <c r="B668" s="89"/>
      <c r="C668" s="89"/>
      <c r="D668" s="89"/>
      <c r="E668" s="89"/>
      <c r="F668" s="204"/>
      <c r="G668" s="89"/>
      <c r="H668" s="89"/>
      <c r="I668" s="89"/>
      <c r="J668" s="89"/>
      <c r="K668" s="89"/>
      <c r="L668" s="89"/>
      <c r="M668" s="89"/>
      <c r="N668" s="89"/>
      <c r="O668" s="89"/>
      <c r="P668" s="89"/>
      <c r="Q668" s="89"/>
      <c r="R668" s="89"/>
      <c r="S668" s="89"/>
      <c r="T668" s="89"/>
      <c r="U668" s="89"/>
      <c r="V668" s="89"/>
      <c r="W668" s="89"/>
      <c r="X668" s="89"/>
      <c r="Y668" s="89"/>
      <c r="Z668" s="89"/>
    </row>
    <row r="669" spans="2:26" ht="14.4" hidden="1">
      <c r="B669" s="89"/>
      <c r="C669" s="89"/>
      <c r="D669" s="89"/>
      <c r="E669" s="89"/>
      <c r="F669" s="204"/>
      <c r="G669" s="89"/>
      <c r="H669" s="89"/>
      <c r="I669" s="89"/>
      <c r="J669" s="89"/>
      <c r="K669" s="89"/>
      <c r="L669" s="89"/>
      <c r="M669" s="89"/>
      <c r="N669" s="89"/>
      <c r="O669" s="89"/>
      <c r="P669" s="89"/>
      <c r="Q669" s="89"/>
      <c r="R669" s="89"/>
      <c r="S669" s="89"/>
      <c r="T669" s="89"/>
      <c r="U669" s="89"/>
      <c r="V669" s="89"/>
      <c r="W669" s="89"/>
      <c r="X669" s="89"/>
      <c r="Y669" s="89"/>
      <c r="Z669" s="89"/>
    </row>
    <row r="670" spans="2:26" ht="14.4" hidden="1">
      <c r="B670" s="89"/>
      <c r="C670" s="89"/>
      <c r="D670" s="89"/>
      <c r="E670" s="89"/>
      <c r="F670" s="204"/>
      <c r="G670" s="89"/>
      <c r="H670" s="89"/>
      <c r="I670" s="89"/>
      <c r="J670" s="89"/>
      <c r="K670" s="89"/>
      <c r="L670" s="89"/>
      <c r="M670" s="89"/>
      <c r="N670" s="89"/>
      <c r="O670" s="89"/>
      <c r="P670" s="89"/>
      <c r="Q670" s="89"/>
      <c r="R670" s="89"/>
      <c r="S670" s="89"/>
      <c r="T670" s="89"/>
      <c r="U670" s="89"/>
      <c r="V670" s="89"/>
      <c r="W670" s="89"/>
      <c r="X670" s="89"/>
      <c r="Y670" s="89"/>
      <c r="Z670" s="89"/>
    </row>
    <row r="671" spans="2:26" ht="14.4" hidden="1">
      <c r="B671" s="89"/>
      <c r="C671" s="89"/>
      <c r="D671" s="89"/>
      <c r="E671" s="89"/>
      <c r="F671" s="204"/>
      <c r="G671" s="89"/>
      <c r="H671" s="89"/>
      <c r="I671" s="89"/>
      <c r="J671" s="89"/>
      <c r="K671" s="89"/>
      <c r="L671" s="89"/>
      <c r="M671" s="89"/>
      <c r="N671" s="89"/>
      <c r="O671" s="89"/>
      <c r="P671" s="89"/>
      <c r="Q671" s="89"/>
      <c r="R671" s="89"/>
      <c r="S671" s="89"/>
      <c r="T671" s="89"/>
      <c r="U671" s="89"/>
      <c r="V671" s="89"/>
      <c r="W671" s="89"/>
      <c r="X671" s="89"/>
      <c r="Y671" s="89"/>
      <c r="Z671" s="89"/>
    </row>
    <row r="672" spans="2:26" ht="14.4" hidden="1">
      <c r="B672" s="89"/>
      <c r="C672" s="89"/>
      <c r="D672" s="89"/>
      <c r="E672" s="89"/>
      <c r="F672" s="204"/>
      <c r="G672" s="89"/>
      <c r="H672" s="89"/>
      <c r="I672" s="89"/>
      <c r="J672" s="89"/>
      <c r="K672" s="89"/>
      <c r="L672" s="89"/>
      <c r="M672" s="89"/>
      <c r="N672" s="89"/>
      <c r="O672" s="89"/>
      <c r="P672" s="89"/>
      <c r="Q672" s="89"/>
      <c r="R672" s="89"/>
      <c r="S672" s="89"/>
      <c r="T672" s="89"/>
      <c r="U672" s="89"/>
      <c r="V672" s="89"/>
      <c r="W672" s="89"/>
      <c r="X672" s="89"/>
      <c r="Y672" s="89"/>
      <c r="Z672" s="89"/>
    </row>
    <row r="673" spans="2:26" ht="14.4" hidden="1">
      <c r="B673" s="89"/>
      <c r="C673" s="89"/>
      <c r="D673" s="89"/>
      <c r="E673" s="89"/>
      <c r="F673" s="204"/>
      <c r="G673" s="89"/>
      <c r="H673" s="89"/>
      <c r="I673" s="89"/>
      <c r="J673" s="89"/>
      <c r="K673" s="89"/>
      <c r="L673" s="89"/>
      <c r="M673" s="89"/>
      <c r="N673" s="89"/>
      <c r="O673" s="89"/>
      <c r="P673" s="89"/>
      <c r="Q673" s="89"/>
      <c r="R673" s="89"/>
      <c r="S673" s="89"/>
      <c r="T673" s="89"/>
      <c r="U673" s="89"/>
      <c r="V673" s="89"/>
      <c r="W673" s="89"/>
      <c r="X673" s="89"/>
      <c r="Y673" s="89"/>
      <c r="Z673" s="89"/>
    </row>
    <row r="674" spans="2:26" ht="14.4" hidden="1">
      <c r="B674" s="89"/>
      <c r="C674" s="89"/>
      <c r="D674" s="89"/>
      <c r="E674" s="89"/>
      <c r="F674" s="204"/>
      <c r="G674" s="89"/>
      <c r="H674" s="89"/>
      <c r="I674" s="89"/>
      <c r="J674" s="89"/>
      <c r="K674" s="89"/>
      <c r="L674" s="89"/>
      <c r="M674" s="89"/>
      <c r="N674" s="89"/>
      <c r="O674" s="89"/>
      <c r="P674" s="89"/>
      <c r="Q674" s="89"/>
      <c r="R674" s="89"/>
      <c r="S674" s="89"/>
      <c r="T674" s="89"/>
      <c r="U674" s="89"/>
      <c r="V674" s="89"/>
      <c r="W674" s="89"/>
      <c r="X674" s="89"/>
      <c r="Y674" s="89"/>
      <c r="Z674" s="89"/>
    </row>
    <row r="675" spans="2:26" ht="14.4" hidden="1">
      <c r="B675" s="89"/>
      <c r="C675" s="89"/>
      <c r="D675" s="89"/>
      <c r="E675" s="89"/>
      <c r="F675" s="204"/>
      <c r="G675" s="89"/>
      <c r="H675" s="89"/>
      <c r="I675" s="89"/>
      <c r="J675" s="89"/>
      <c r="K675" s="89"/>
      <c r="L675" s="89"/>
      <c r="M675" s="89"/>
      <c r="N675" s="89"/>
      <c r="O675" s="89"/>
      <c r="P675" s="89"/>
      <c r="Q675" s="89"/>
      <c r="R675" s="89"/>
      <c r="S675" s="89"/>
      <c r="T675" s="89"/>
      <c r="U675" s="89"/>
      <c r="V675" s="89"/>
      <c r="W675" s="89"/>
      <c r="X675" s="89"/>
      <c r="Y675" s="89"/>
      <c r="Z675" s="89"/>
    </row>
    <row r="676" spans="2:26" ht="14.4" hidden="1">
      <c r="B676" s="89"/>
      <c r="C676" s="89"/>
      <c r="D676" s="89"/>
      <c r="E676" s="89"/>
      <c r="F676" s="204"/>
      <c r="G676" s="89"/>
      <c r="H676" s="89"/>
      <c r="I676" s="89"/>
      <c r="J676" s="89"/>
      <c r="K676" s="89"/>
      <c r="L676" s="89"/>
      <c r="M676" s="89"/>
      <c r="N676" s="89"/>
      <c r="O676" s="89"/>
      <c r="P676" s="89"/>
      <c r="Q676" s="89"/>
      <c r="R676" s="89"/>
      <c r="S676" s="89"/>
      <c r="T676" s="89"/>
      <c r="U676" s="89"/>
      <c r="V676" s="89"/>
      <c r="W676" s="89"/>
      <c r="X676" s="89"/>
      <c r="Y676" s="89"/>
      <c r="Z676" s="89"/>
    </row>
    <row r="677" spans="2:26" ht="14.4" hidden="1">
      <c r="B677" s="89"/>
      <c r="C677" s="89"/>
      <c r="D677" s="89"/>
      <c r="E677" s="89"/>
      <c r="F677" s="204"/>
      <c r="G677" s="89"/>
      <c r="H677" s="89"/>
      <c r="I677" s="89"/>
      <c r="J677" s="89"/>
      <c r="K677" s="89"/>
      <c r="L677" s="89"/>
      <c r="M677" s="89"/>
      <c r="N677" s="89"/>
      <c r="O677" s="89"/>
      <c r="P677" s="89"/>
      <c r="Q677" s="89"/>
      <c r="R677" s="89"/>
      <c r="S677" s="89"/>
      <c r="T677" s="89"/>
      <c r="U677" s="89"/>
      <c r="V677" s="89"/>
      <c r="W677" s="89"/>
      <c r="X677" s="89"/>
      <c r="Y677" s="89"/>
      <c r="Z677" s="89"/>
    </row>
    <row r="678" spans="2:26" ht="14.4" hidden="1">
      <c r="B678" s="89"/>
      <c r="C678" s="89"/>
      <c r="D678" s="89"/>
      <c r="E678" s="89"/>
      <c r="F678" s="204"/>
      <c r="G678" s="89"/>
      <c r="H678" s="89"/>
      <c r="I678" s="89"/>
      <c r="J678" s="89"/>
      <c r="K678" s="89"/>
      <c r="L678" s="89"/>
      <c r="M678" s="89"/>
      <c r="N678" s="89"/>
      <c r="O678" s="89"/>
      <c r="P678" s="89"/>
      <c r="Q678" s="89"/>
      <c r="R678" s="89"/>
      <c r="S678" s="89"/>
      <c r="T678" s="89"/>
      <c r="U678" s="89"/>
      <c r="V678" s="89"/>
      <c r="W678" s="89"/>
      <c r="X678" s="89"/>
      <c r="Y678" s="89"/>
      <c r="Z678" s="89"/>
    </row>
    <row r="679" spans="2:26" ht="14.4" hidden="1">
      <c r="B679" s="89"/>
      <c r="C679" s="89"/>
      <c r="D679" s="89"/>
      <c r="E679" s="89"/>
      <c r="F679" s="204"/>
      <c r="G679" s="89"/>
      <c r="H679" s="89"/>
      <c r="I679" s="89"/>
      <c r="J679" s="89"/>
      <c r="K679" s="89"/>
      <c r="L679" s="89"/>
      <c r="M679" s="89"/>
      <c r="N679" s="89"/>
      <c r="O679" s="89"/>
      <c r="P679" s="89"/>
      <c r="Q679" s="89"/>
      <c r="R679" s="89"/>
      <c r="S679" s="89"/>
      <c r="T679" s="89"/>
      <c r="U679" s="89"/>
      <c r="V679" s="89"/>
      <c r="W679" s="89"/>
      <c r="X679" s="89"/>
      <c r="Y679" s="89"/>
      <c r="Z679" s="89"/>
    </row>
    <row r="680" spans="2:26" ht="14.4" hidden="1">
      <c r="B680" s="89"/>
      <c r="C680" s="89"/>
      <c r="D680" s="89"/>
      <c r="E680" s="89"/>
      <c r="F680" s="204"/>
      <c r="G680" s="89"/>
      <c r="H680" s="89"/>
      <c r="I680" s="89"/>
      <c r="J680" s="89"/>
      <c r="K680" s="89"/>
      <c r="L680" s="89"/>
      <c r="M680" s="89"/>
      <c r="N680" s="89"/>
      <c r="O680" s="89"/>
      <c r="P680" s="89"/>
      <c r="Q680" s="89"/>
      <c r="R680" s="89"/>
      <c r="S680" s="89"/>
      <c r="T680" s="89"/>
      <c r="U680" s="89"/>
      <c r="V680" s="89"/>
      <c r="W680" s="89"/>
      <c r="X680" s="89"/>
      <c r="Y680" s="89"/>
      <c r="Z680" s="89"/>
    </row>
    <row r="681" spans="2:26" ht="14.4" hidden="1">
      <c r="B681" s="89"/>
      <c r="C681" s="89"/>
      <c r="D681" s="89"/>
      <c r="E681" s="89"/>
      <c r="F681" s="204"/>
      <c r="G681" s="89"/>
      <c r="H681" s="89"/>
      <c r="I681" s="89"/>
      <c r="J681" s="89"/>
      <c r="K681" s="89"/>
      <c r="L681" s="89"/>
      <c r="M681" s="89"/>
      <c r="N681" s="89"/>
      <c r="O681" s="89"/>
      <c r="P681" s="89"/>
      <c r="Q681" s="89"/>
      <c r="R681" s="89"/>
      <c r="S681" s="89"/>
      <c r="T681" s="89"/>
      <c r="U681" s="89"/>
      <c r="V681" s="89"/>
      <c r="W681" s="89"/>
      <c r="X681" s="89"/>
      <c r="Y681" s="89"/>
      <c r="Z681" s="89"/>
    </row>
    <row r="682" spans="2:26" ht="14.4" hidden="1">
      <c r="B682" s="89"/>
      <c r="C682" s="89"/>
      <c r="D682" s="89"/>
      <c r="E682" s="89"/>
      <c r="F682" s="204"/>
      <c r="G682" s="89"/>
      <c r="H682" s="89"/>
      <c r="I682" s="89"/>
      <c r="J682" s="89"/>
      <c r="K682" s="89"/>
      <c r="L682" s="89"/>
      <c r="M682" s="89"/>
      <c r="N682" s="89"/>
      <c r="O682" s="89"/>
      <c r="P682" s="89"/>
      <c r="Q682" s="89"/>
      <c r="R682" s="89"/>
      <c r="S682" s="89"/>
      <c r="T682" s="89"/>
      <c r="U682" s="89"/>
      <c r="V682" s="89"/>
      <c r="W682" s="89"/>
      <c r="X682" s="89"/>
      <c r="Y682" s="89"/>
      <c r="Z682" s="89"/>
    </row>
    <row r="683" spans="2:26" ht="14.4" hidden="1">
      <c r="B683" s="89"/>
      <c r="C683" s="89"/>
      <c r="D683" s="89"/>
      <c r="E683" s="89"/>
      <c r="F683" s="204"/>
      <c r="G683" s="89"/>
      <c r="H683" s="89"/>
      <c r="I683" s="89"/>
      <c r="J683" s="89"/>
      <c r="K683" s="89"/>
      <c r="L683" s="89"/>
      <c r="M683" s="89"/>
      <c r="N683" s="89"/>
      <c r="O683" s="89"/>
      <c r="P683" s="89"/>
      <c r="Q683" s="89"/>
      <c r="R683" s="89"/>
      <c r="S683" s="89"/>
      <c r="T683" s="89"/>
      <c r="U683" s="89"/>
      <c r="V683" s="89"/>
      <c r="W683" s="89"/>
      <c r="X683" s="89"/>
      <c r="Y683" s="89"/>
      <c r="Z683" s="89"/>
    </row>
    <row r="684" spans="2:26" ht="14.4" hidden="1">
      <c r="B684" s="89"/>
      <c r="C684" s="89"/>
      <c r="D684" s="89"/>
      <c r="E684" s="89"/>
      <c r="F684" s="204"/>
      <c r="G684" s="89"/>
      <c r="H684" s="89"/>
      <c r="I684" s="89"/>
      <c r="J684" s="89"/>
      <c r="K684" s="89"/>
      <c r="L684" s="89"/>
      <c r="M684" s="89"/>
      <c r="N684" s="89"/>
      <c r="O684" s="89"/>
      <c r="P684" s="89"/>
      <c r="Q684" s="89"/>
      <c r="R684" s="89"/>
      <c r="S684" s="89"/>
      <c r="T684" s="89"/>
      <c r="U684" s="89"/>
      <c r="V684" s="89"/>
      <c r="W684" s="89"/>
      <c r="X684" s="89"/>
      <c r="Y684" s="89"/>
      <c r="Z684" s="89"/>
    </row>
    <row r="685" spans="2:26" ht="14.4" hidden="1">
      <c r="B685" s="89"/>
      <c r="C685" s="89"/>
      <c r="D685" s="89"/>
      <c r="E685" s="89"/>
      <c r="F685" s="204"/>
      <c r="G685" s="89"/>
      <c r="H685" s="89"/>
      <c r="I685" s="89"/>
      <c r="J685" s="89"/>
      <c r="K685" s="89"/>
      <c r="L685" s="89"/>
      <c r="M685" s="89"/>
      <c r="N685" s="89"/>
      <c r="O685" s="89"/>
      <c r="P685" s="89"/>
      <c r="Q685" s="89"/>
      <c r="R685" s="89"/>
      <c r="S685" s="89"/>
      <c r="T685" s="89"/>
      <c r="U685" s="89"/>
      <c r="V685" s="89"/>
      <c r="W685" s="89"/>
      <c r="X685" s="89"/>
      <c r="Y685" s="89"/>
      <c r="Z685" s="89"/>
    </row>
    <row r="686" spans="2:26" ht="14.4" hidden="1">
      <c r="B686" s="89"/>
      <c r="C686" s="89"/>
      <c r="D686" s="89"/>
      <c r="E686" s="89"/>
      <c r="F686" s="204"/>
      <c r="G686" s="89"/>
      <c r="H686" s="89"/>
      <c r="I686" s="89"/>
      <c r="J686" s="89"/>
      <c r="K686" s="89"/>
      <c r="L686" s="89"/>
      <c r="M686" s="89"/>
      <c r="N686" s="89"/>
      <c r="O686" s="89"/>
      <c r="P686" s="89"/>
      <c r="Q686" s="89"/>
      <c r="R686" s="89"/>
      <c r="S686" s="89"/>
      <c r="T686" s="89"/>
      <c r="U686" s="89"/>
      <c r="V686" s="89"/>
      <c r="W686" s="89"/>
      <c r="X686" s="89"/>
      <c r="Y686" s="89"/>
      <c r="Z686" s="89"/>
    </row>
    <row r="687" spans="2:26" ht="14.4" hidden="1">
      <c r="B687" s="89"/>
      <c r="C687" s="89"/>
      <c r="D687" s="89"/>
      <c r="E687" s="89"/>
      <c r="F687" s="204"/>
      <c r="G687" s="89"/>
      <c r="H687" s="89"/>
      <c r="I687" s="89"/>
      <c r="J687" s="89"/>
      <c r="K687" s="89"/>
      <c r="L687" s="89"/>
      <c r="M687" s="89"/>
      <c r="N687" s="89"/>
      <c r="O687" s="89"/>
      <c r="P687" s="89"/>
      <c r="Q687" s="89"/>
      <c r="R687" s="89"/>
      <c r="S687" s="89"/>
      <c r="T687" s="89"/>
      <c r="U687" s="89"/>
      <c r="V687" s="89"/>
      <c r="W687" s="89"/>
      <c r="X687" s="89"/>
      <c r="Y687" s="89"/>
      <c r="Z687" s="89"/>
    </row>
    <row r="688" spans="2:26" ht="14.4" hidden="1">
      <c r="B688" s="89"/>
      <c r="C688" s="89"/>
      <c r="D688" s="89"/>
      <c r="E688" s="89"/>
      <c r="F688" s="204"/>
      <c r="G688" s="89"/>
      <c r="H688" s="89"/>
      <c r="I688" s="89"/>
      <c r="J688" s="89"/>
      <c r="K688" s="89"/>
      <c r="L688" s="89"/>
      <c r="M688" s="89"/>
      <c r="N688" s="89"/>
      <c r="O688" s="89"/>
      <c r="P688" s="89"/>
      <c r="Q688" s="89"/>
      <c r="R688" s="89"/>
      <c r="S688" s="89"/>
      <c r="T688" s="89"/>
      <c r="U688" s="89"/>
      <c r="V688" s="89"/>
      <c r="W688" s="89"/>
      <c r="X688" s="89"/>
      <c r="Y688" s="89"/>
      <c r="Z688" s="89"/>
    </row>
    <row r="689" spans="2:26" ht="14.4" hidden="1">
      <c r="B689" s="89"/>
      <c r="C689" s="89"/>
      <c r="D689" s="89"/>
      <c r="E689" s="89"/>
      <c r="F689" s="204"/>
      <c r="G689" s="89"/>
      <c r="H689" s="89"/>
      <c r="I689" s="89"/>
      <c r="J689" s="89"/>
      <c r="K689" s="89"/>
      <c r="L689" s="89"/>
      <c r="M689" s="89"/>
      <c r="N689" s="89"/>
      <c r="O689" s="89"/>
      <c r="P689" s="89"/>
      <c r="Q689" s="89"/>
      <c r="R689" s="89"/>
      <c r="S689" s="89"/>
      <c r="T689" s="89"/>
      <c r="U689" s="89"/>
      <c r="V689" s="89"/>
      <c r="W689" s="89"/>
      <c r="X689" s="89"/>
      <c r="Y689" s="89"/>
      <c r="Z689" s="89"/>
    </row>
    <row r="690" spans="2:26" ht="14.4" hidden="1">
      <c r="B690" s="89"/>
      <c r="C690" s="89"/>
      <c r="D690" s="89"/>
      <c r="E690" s="89"/>
      <c r="F690" s="204"/>
      <c r="G690" s="89"/>
      <c r="H690" s="89"/>
      <c r="I690" s="89"/>
      <c r="J690" s="89"/>
      <c r="K690" s="89"/>
      <c r="L690" s="89"/>
      <c r="M690" s="89"/>
      <c r="N690" s="89"/>
      <c r="O690" s="89"/>
      <c r="P690" s="89"/>
      <c r="Q690" s="89"/>
      <c r="R690" s="89"/>
      <c r="S690" s="89"/>
      <c r="T690" s="89"/>
      <c r="U690" s="89"/>
      <c r="V690" s="89"/>
      <c r="W690" s="89"/>
      <c r="X690" s="89"/>
      <c r="Y690" s="89"/>
      <c r="Z690" s="89"/>
    </row>
    <row r="691" spans="2:26" ht="14.4" hidden="1">
      <c r="B691" s="89"/>
      <c r="C691" s="89"/>
      <c r="D691" s="89"/>
      <c r="E691" s="89"/>
      <c r="F691" s="204"/>
      <c r="G691" s="89"/>
      <c r="H691" s="89"/>
      <c r="I691" s="89"/>
      <c r="J691" s="89"/>
      <c r="K691" s="89"/>
      <c r="L691" s="89"/>
      <c r="M691" s="89"/>
      <c r="N691" s="89"/>
      <c r="O691" s="89"/>
      <c r="P691" s="89"/>
      <c r="Q691" s="89"/>
      <c r="R691" s="89"/>
      <c r="S691" s="89"/>
      <c r="T691" s="89"/>
      <c r="U691" s="89"/>
      <c r="V691" s="89"/>
      <c r="W691" s="89"/>
      <c r="X691" s="89"/>
      <c r="Y691" s="89"/>
      <c r="Z691" s="89"/>
    </row>
    <row r="692" spans="2:26" ht="14.4" hidden="1">
      <c r="B692" s="89"/>
      <c r="C692" s="89"/>
      <c r="D692" s="89"/>
      <c r="E692" s="89"/>
      <c r="F692" s="204"/>
      <c r="G692" s="89"/>
      <c r="H692" s="89"/>
      <c r="I692" s="89"/>
      <c r="J692" s="89"/>
      <c r="K692" s="89"/>
      <c r="L692" s="89"/>
      <c r="M692" s="89"/>
      <c r="N692" s="89"/>
      <c r="O692" s="89"/>
      <c r="P692" s="89"/>
      <c r="Q692" s="89"/>
      <c r="R692" s="89"/>
      <c r="S692" s="89"/>
      <c r="T692" s="89"/>
      <c r="U692" s="89"/>
      <c r="V692" s="89"/>
      <c r="W692" s="89"/>
      <c r="X692" s="89"/>
      <c r="Y692" s="89"/>
      <c r="Z692" s="89"/>
    </row>
    <row r="693" spans="2:26" ht="14.4" hidden="1">
      <c r="B693" s="89"/>
      <c r="C693" s="89"/>
      <c r="D693" s="89"/>
      <c r="E693" s="89"/>
      <c r="F693" s="204"/>
      <c r="G693" s="89"/>
      <c r="H693" s="89"/>
      <c r="I693" s="89"/>
      <c r="J693" s="89"/>
      <c r="K693" s="89"/>
      <c r="L693" s="89"/>
      <c r="M693" s="89"/>
      <c r="N693" s="89"/>
      <c r="O693" s="89"/>
      <c r="P693" s="89"/>
      <c r="Q693" s="89"/>
      <c r="R693" s="89"/>
      <c r="S693" s="89"/>
      <c r="T693" s="89"/>
      <c r="U693" s="89"/>
      <c r="V693" s="89"/>
      <c r="W693" s="89"/>
      <c r="X693" s="89"/>
      <c r="Y693" s="89"/>
      <c r="Z693" s="89"/>
    </row>
    <row r="694" spans="2:26" ht="14.4" hidden="1">
      <c r="B694" s="89"/>
      <c r="C694" s="89"/>
      <c r="D694" s="89"/>
      <c r="E694" s="89"/>
      <c r="F694" s="204"/>
      <c r="G694" s="89"/>
      <c r="H694" s="89"/>
      <c r="I694" s="89"/>
      <c r="J694" s="89"/>
      <c r="K694" s="89"/>
      <c r="L694" s="89"/>
      <c r="M694" s="89"/>
      <c r="N694" s="89"/>
      <c r="O694" s="89"/>
      <c r="P694" s="89"/>
      <c r="Q694" s="89"/>
      <c r="R694" s="89"/>
      <c r="S694" s="89"/>
      <c r="T694" s="89"/>
      <c r="U694" s="89"/>
      <c r="V694" s="89"/>
      <c r="W694" s="89"/>
      <c r="X694" s="89"/>
      <c r="Y694" s="89"/>
      <c r="Z694" s="89"/>
    </row>
    <row r="695" spans="2:26" ht="14.4" hidden="1">
      <c r="B695" s="89"/>
      <c r="C695" s="89"/>
      <c r="D695" s="89"/>
      <c r="E695" s="89"/>
      <c r="F695" s="204"/>
      <c r="G695" s="89"/>
      <c r="H695" s="89"/>
      <c r="I695" s="89"/>
      <c r="J695" s="89"/>
      <c r="K695" s="89"/>
      <c r="L695" s="89"/>
      <c r="M695" s="89"/>
      <c r="N695" s="89"/>
      <c r="O695" s="89"/>
      <c r="P695" s="89"/>
      <c r="Q695" s="89"/>
      <c r="R695" s="89"/>
      <c r="S695" s="89"/>
      <c r="T695" s="89"/>
      <c r="U695" s="89"/>
      <c r="V695" s="89"/>
      <c r="W695" s="89"/>
      <c r="X695" s="89"/>
      <c r="Y695" s="89"/>
      <c r="Z695" s="89"/>
    </row>
    <row r="696" spans="2:26" ht="14.4" hidden="1">
      <c r="B696" s="89"/>
      <c r="C696" s="89"/>
      <c r="D696" s="89"/>
      <c r="E696" s="89"/>
      <c r="F696" s="204"/>
      <c r="G696" s="89"/>
      <c r="H696" s="89"/>
      <c r="I696" s="89"/>
      <c r="J696" s="89"/>
      <c r="K696" s="89"/>
      <c r="L696" s="89"/>
      <c r="M696" s="89"/>
      <c r="N696" s="89"/>
      <c r="O696" s="89"/>
      <c r="P696" s="89"/>
      <c r="Q696" s="89"/>
      <c r="R696" s="89"/>
      <c r="S696" s="89"/>
      <c r="T696" s="89"/>
      <c r="U696" s="89"/>
      <c r="V696" s="89"/>
      <c r="W696" s="89"/>
      <c r="X696" s="89"/>
      <c r="Y696" s="89"/>
      <c r="Z696" s="89"/>
    </row>
    <row r="697" spans="2:26" ht="14.4" hidden="1">
      <c r="B697" s="89"/>
      <c r="C697" s="89"/>
      <c r="D697" s="89"/>
      <c r="E697" s="89"/>
      <c r="F697" s="204"/>
      <c r="G697" s="89"/>
      <c r="H697" s="89"/>
      <c r="I697" s="89"/>
      <c r="J697" s="89"/>
      <c r="K697" s="89"/>
      <c r="L697" s="89"/>
      <c r="M697" s="89"/>
      <c r="N697" s="89"/>
      <c r="O697" s="89"/>
      <c r="P697" s="89"/>
      <c r="Q697" s="89"/>
      <c r="R697" s="89"/>
      <c r="S697" s="89"/>
      <c r="T697" s="89"/>
      <c r="U697" s="89"/>
      <c r="V697" s="89"/>
      <c r="W697" s="89"/>
      <c r="X697" s="89"/>
      <c r="Y697" s="89"/>
      <c r="Z697" s="89"/>
    </row>
    <row r="698" spans="2:26" ht="14.4" hidden="1">
      <c r="B698" s="89"/>
      <c r="C698" s="89"/>
      <c r="D698" s="89"/>
      <c r="E698" s="89"/>
      <c r="F698" s="204"/>
      <c r="G698" s="89"/>
      <c r="H698" s="89"/>
      <c r="I698" s="89"/>
      <c r="J698" s="89"/>
      <c r="K698" s="89"/>
      <c r="L698" s="89"/>
      <c r="M698" s="89"/>
      <c r="N698" s="89"/>
      <c r="O698" s="89"/>
      <c r="P698" s="89"/>
      <c r="Q698" s="89"/>
      <c r="R698" s="89"/>
      <c r="S698" s="89"/>
      <c r="T698" s="89"/>
      <c r="U698" s="89"/>
      <c r="V698" s="89"/>
      <c r="W698" s="89"/>
      <c r="X698" s="89"/>
      <c r="Y698" s="89"/>
      <c r="Z698" s="89"/>
    </row>
    <row r="699" spans="2:26" ht="14.4" hidden="1">
      <c r="B699" s="89"/>
      <c r="C699" s="89"/>
      <c r="D699" s="89"/>
      <c r="E699" s="89"/>
      <c r="F699" s="204"/>
      <c r="G699" s="89"/>
      <c r="H699" s="89"/>
      <c r="I699" s="89"/>
      <c r="J699" s="89"/>
      <c r="K699" s="89"/>
      <c r="L699" s="89"/>
      <c r="M699" s="89"/>
      <c r="N699" s="89"/>
      <c r="O699" s="89"/>
      <c r="P699" s="89"/>
      <c r="Q699" s="89"/>
      <c r="R699" s="89"/>
      <c r="S699" s="89"/>
      <c r="T699" s="89"/>
      <c r="U699" s="89"/>
      <c r="V699" s="89"/>
      <c r="W699" s="89"/>
      <c r="X699" s="89"/>
      <c r="Y699" s="89"/>
      <c r="Z699" s="89"/>
    </row>
    <row r="700" spans="2:26" ht="14.4" hidden="1">
      <c r="B700" s="89"/>
      <c r="C700" s="89"/>
      <c r="D700" s="89"/>
      <c r="E700" s="89"/>
      <c r="F700" s="204"/>
      <c r="G700" s="89"/>
      <c r="H700" s="89"/>
      <c r="I700" s="89"/>
      <c r="J700" s="89"/>
      <c r="K700" s="89"/>
      <c r="L700" s="89"/>
      <c r="M700" s="89"/>
      <c r="N700" s="89"/>
      <c r="O700" s="89"/>
      <c r="P700" s="89"/>
      <c r="Q700" s="89"/>
      <c r="R700" s="89"/>
      <c r="S700" s="89"/>
      <c r="T700" s="89"/>
      <c r="U700" s="89"/>
      <c r="V700" s="89"/>
      <c r="W700" s="89"/>
      <c r="X700" s="89"/>
      <c r="Y700" s="89"/>
      <c r="Z700" s="89"/>
    </row>
    <row r="701" spans="2:26" ht="14.4" hidden="1">
      <c r="B701" s="89"/>
      <c r="C701" s="89"/>
      <c r="D701" s="89"/>
      <c r="E701" s="89"/>
      <c r="F701" s="204"/>
      <c r="G701" s="89"/>
      <c r="H701" s="89"/>
      <c r="I701" s="89"/>
      <c r="J701" s="89"/>
      <c r="K701" s="89"/>
      <c r="L701" s="89"/>
      <c r="M701" s="89"/>
      <c r="N701" s="89"/>
      <c r="O701" s="89"/>
      <c r="P701" s="89"/>
      <c r="Q701" s="89"/>
      <c r="R701" s="89"/>
      <c r="S701" s="89"/>
      <c r="T701" s="89"/>
      <c r="U701" s="89"/>
      <c r="V701" s="89"/>
      <c r="W701" s="89"/>
      <c r="X701" s="89"/>
      <c r="Y701" s="89"/>
      <c r="Z701" s="89"/>
    </row>
    <row r="702" spans="2:26" ht="14.4" hidden="1">
      <c r="B702" s="89"/>
      <c r="C702" s="89"/>
      <c r="D702" s="89"/>
      <c r="E702" s="89"/>
      <c r="F702" s="204"/>
      <c r="G702" s="89"/>
      <c r="H702" s="89"/>
      <c r="I702" s="89"/>
      <c r="J702" s="89"/>
      <c r="K702" s="89"/>
      <c r="L702" s="89"/>
      <c r="M702" s="89"/>
      <c r="N702" s="89"/>
      <c r="O702" s="89"/>
      <c r="P702" s="89"/>
      <c r="Q702" s="89"/>
      <c r="R702" s="89"/>
      <c r="S702" s="89"/>
      <c r="T702" s="89"/>
      <c r="U702" s="89"/>
      <c r="V702" s="89"/>
      <c r="W702" s="89"/>
      <c r="X702" s="89"/>
      <c r="Y702" s="89"/>
      <c r="Z702" s="89"/>
    </row>
    <row r="703" spans="2:26" ht="14.4" hidden="1">
      <c r="B703" s="89"/>
      <c r="C703" s="89"/>
      <c r="D703" s="89"/>
      <c r="E703" s="89"/>
      <c r="F703" s="204"/>
      <c r="G703" s="89"/>
      <c r="H703" s="89"/>
      <c r="I703" s="89"/>
      <c r="J703" s="89"/>
      <c r="K703" s="89"/>
      <c r="L703" s="89"/>
      <c r="M703" s="89"/>
      <c r="N703" s="89"/>
      <c r="O703" s="89"/>
      <c r="P703" s="89"/>
      <c r="Q703" s="89"/>
      <c r="R703" s="89"/>
      <c r="S703" s="89"/>
      <c r="T703" s="89"/>
      <c r="U703" s="89"/>
      <c r="V703" s="89"/>
      <c r="W703" s="89"/>
      <c r="X703" s="89"/>
      <c r="Y703" s="89"/>
      <c r="Z703" s="89"/>
    </row>
    <row r="704" spans="2:26" ht="14.4" hidden="1">
      <c r="B704" s="89"/>
      <c r="C704" s="89"/>
      <c r="D704" s="89"/>
      <c r="E704" s="89"/>
      <c r="F704" s="204"/>
      <c r="G704" s="89"/>
      <c r="H704" s="89"/>
      <c r="I704" s="89"/>
      <c r="J704" s="89"/>
      <c r="K704" s="89"/>
      <c r="L704" s="89"/>
      <c r="M704" s="89"/>
      <c r="N704" s="89"/>
      <c r="O704" s="89"/>
      <c r="P704" s="89"/>
      <c r="Q704" s="89"/>
      <c r="R704" s="89"/>
      <c r="S704" s="89"/>
      <c r="T704" s="89"/>
      <c r="U704" s="89"/>
      <c r="V704" s="89"/>
      <c r="W704" s="89"/>
      <c r="X704" s="89"/>
      <c r="Y704" s="89"/>
      <c r="Z704" s="89"/>
    </row>
    <row r="705" spans="2:26" ht="14.4" hidden="1">
      <c r="B705" s="89"/>
      <c r="C705" s="89"/>
      <c r="D705" s="89"/>
      <c r="E705" s="89"/>
      <c r="F705" s="204"/>
      <c r="G705" s="89"/>
      <c r="H705" s="89"/>
      <c r="I705" s="89"/>
      <c r="J705" s="89"/>
      <c r="K705" s="89"/>
      <c r="L705" s="89"/>
      <c r="M705" s="89"/>
      <c r="N705" s="89"/>
      <c r="O705" s="89"/>
      <c r="P705" s="89"/>
      <c r="Q705" s="89"/>
      <c r="R705" s="89"/>
      <c r="S705" s="89"/>
      <c r="T705" s="89"/>
      <c r="U705" s="89"/>
      <c r="V705" s="89"/>
      <c r="W705" s="89"/>
      <c r="X705" s="89"/>
      <c r="Y705" s="89"/>
      <c r="Z705" s="89"/>
    </row>
    <row r="706" spans="2:26" ht="14.4" hidden="1">
      <c r="B706" s="89"/>
      <c r="C706" s="89"/>
      <c r="D706" s="89"/>
      <c r="E706" s="89"/>
      <c r="F706" s="204"/>
      <c r="G706" s="89"/>
      <c r="H706" s="89"/>
      <c r="I706" s="89"/>
      <c r="J706" s="89"/>
      <c r="K706" s="89"/>
      <c r="L706" s="89"/>
      <c r="M706" s="89"/>
      <c r="N706" s="89"/>
      <c r="O706" s="89"/>
      <c r="P706" s="89"/>
      <c r="Q706" s="89"/>
      <c r="R706" s="89"/>
      <c r="S706" s="89"/>
      <c r="T706" s="89"/>
      <c r="U706" s="89"/>
      <c r="V706" s="89"/>
      <c r="W706" s="89"/>
      <c r="X706" s="89"/>
      <c r="Y706" s="89"/>
      <c r="Z706" s="89"/>
    </row>
    <row r="707" spans="2:26" ht="14.4" hidden="1">
      <c r="B707" s="89"/>
      <c r="C707" s="89"/>
      <c r="D707" s="89"/>
      <c r="E707" s="89"/>
      <c r="F707" s="204"/>
      <c r="G707" s="89"/>
      <c r="H707" s="89"/>
      <c r="I707" s="89"/>
      <c r="J707" s="89"/>
      <c r="K707" s="89"/>
      <c r="L707" s="89"/>
      <c r="M707" s="89"/>
      <c r="N707" s="89"/>
      <c r="O707" s="89"/>
      <c r="P707" s="89"/>
      <c r="Q707" s="89"/>
      <c r="R707" s="89"/>
      <c r="S707" s="89"/>
      <c r="T707" s="89"/>
      <c r="U707" s="89"/>
      <c r="V707" s="89"/>
      <c r="W707" s="89"/>
      <c r="X707" s="89"/>
      <c r="Y707" s="89"/>
      <c r="Z707" s="89"/>
    </row>
    <row r="708" spans="2:26" ht="14.4" hidden="1">
      <c r="B708" s="89"/>
      <c r="C708" s="89"/>
      <c r="D708" s="89"/>
      <c r="E708" s="89"/>
      <c r="F708" s="204"/>
      <c r="G708" s="89"/>
      <c r="H708" s="89"/>
      <c r="I708" s="89"/>
      <c r="J708" s="89"/>
      <c r="K708" s="89"/>
      <c r="L708" s="89"/>
      <c r="M708" s="89"/>
      <c r="N708" s="89"/>
      <c r="O708" s="89"/>
      <c r="P708" s="89"/>
      <c r="Q708" s="89"/>
      <c r="R708" s="89"/>
      <c r="S708" s="89"/>
      <c r="T708" s="89"/>
      <c r="U708" s="89"/>
      <c r="V708" s="89"/>
      <c r="W708" s="89"/>
      <c r="X708" s="89"/>
      <c r="Y708" s="89"/>
      <c r="Z708" s="89"/>
    </row>
    <row r="709" spans="2:26" ht="14.4" hidden="1">
      <c r="B709" s="89"/>
      <c r="C709" s="89"/>
      <c r="D709" s="89"/>
      <c r="E709" s="89"/>
      <c r="F709" s="204"/>
      <c r="G709" s="89"/>
      <c r="H709" s="89"/>
      <c r="I709" s="89"/>
      <c r="J709" s="89"/>
      <c r="K709" s="89"/>
      <c r="L709" s="89"/>
      <c r="M709" s="89"/>
      <c r="N709" s="89"/>
      <c r="O709" s="89"/>
      <c r="P709" s="89"/>
      <c r="Q709" s="89"/>
      <c r="R709" s="89"/>
      <c r="S709" s="89"/>
      <c r="T709" s="89"/>
      <c r="U709" s="89"/>
      <c r="V709" s="89"/>
      <c r="W709" s="89"/>
      <c r="X709" s="89"/>
      <c r="Y709" s="89"/>
      <c r="Z709" s="89"/>
    </row>
    <row r="710" spans="2:26" ht="14.4" hidden="1">
      <c r="B710" s="89"/>
      <c r="C710" s="89"/>
      <c r="D710" s="89"/>
      <c r="E710" s="89"/>
      <c r="F710" s="204"/>
      <c r="G710" s="89"/>
      <c r="H710" s="89"/>
      <c r="I710" s="89"/>
      <c r="J710" s="89"/>
      <c r="K710" s="89"/>
      <c r="L710" s="89"/>
      <c r="M710" s="89"/>
      <c r="N710" s="89"/>
      <c r="O710" s="89"/>
      <c r="P710" s="89"/>
      <c r="Q710" s="89"/>
      <c r="R710" s="89"/>
      <c r="S710" s="89"/>
      <c r="T710" s="89"/>
      <c r="U710" s="89"/>
      <c r="V710" s="89"/>
      <c r="W710" s="89"/>
      <c r="X710" s="89"/>
      <c r="Y710" s="89"/>
      <c r="Z710" s="89"/>
    </row>
    <row r="711" spans="2:26" ht="14.4" hidden="1">
      <c r="B711" s="89"/>
      <c r="C711" s="89"/>
      <c r="D711" s="89"/>
      <c r="E711" s="89"/>
      <c r="F711" s="204"/>
      <c r="G711" s="89"/>
      <c r="H711" s="89"/>
      <c r="I711" s="89"/>
      <c r="J711" s="89"/>
      <c r="K711" s="89"/>
      <c r="L711" s="89"/>
      <c r="M711" s="89"/>
      <c r="N711" s="89"/>
      <c r="O711" s="89"/>
      <c r="P711" s="89"/>
      <c r="Q711" s="89"/>
      <c r="R711" s="89"/>
      <c r="S711" s="89"/>
      <c r="T711" s="89"/>
      <c r="U711" s="89"/>
      <c r="V711" s="89"/>
      <c r="W711" s="89"/>
      <c r="X711" s="89"/>
      <c r="Y711" s="89"/>
      <c r="Z711" s="89"/>
    </row>
    <row r="712" spans="2:26" ht="14.4" hidden="1">
      <c r="B712" s="89"/>
      <c r="C712" s="89"/>
      <c r="D712" s="89"/>
      <c r="E712" s="89"/>
      <c r="F712" s="204"/>
      <c r="G712" s="89"/>
      <c r="H712" s="89"/>
      <c r="I712" s="89"/>
      <c r="J712" s="89"/>
      <c r="K712" s="89"/>
      <c r="L712" s="89"/>
      <c r="M712" s="89"/>
      <c r="N712" s="89"/>
      <c r="O712" s="89"/>
      <c r="P712" s="89"/>
      <c r="Q712" s="89"/>
      <c r="R712" s="89"/>
      <c r="S712" s="89"/>
      <c r="T712" s="89"/>
      <c r="U712" s="89"/>
      <c r="V712" s="89"/>
      <c r="W712" s="89"/>
      <c r="X712" s="89"/>
      <c r="Y712" s="89"/>
      <c r="Z712" s="89"/>
    </row>
    <row r="713" spans="2:26" ht="14.4" hidden="1">
      <c r="B713" s="89"/>
      <c r="C713" s="89"/>
      <c r="D713" s="89"/>
      <c r="E713" s="89"/>
      <c r="F713" s="204"/>
      <c r="G713" s="89"/>
      <c r="H713" s="89"/>
      <c r="I713" s="89"/>
      <c r="J713" s="89"/>
      <c r="K713" s="89"/>
      <c r="L713" s="89"/>
      <c r="M713" s="89"/>
      <c r="N713" s="89"/>
      <c r="O713" s="89"/>
      <c r="P713" s="89"/>
      <c r="Q713" s="89"/>
      <c r="R713" s="89"/>
      <c r="S713" s="89"/>
      <c r="T713" s="89"/>
      <c r="U713" s="89"/>
      <c r="V713" s="89"/>
      <c r="W713" s="89"/>
      <c r="X713" s="89"/>
      <c r="Y713" s="89"/>
      <c r="Z713" s="89"/>
    </row>
    <row r="714" spans="2:26" ht="14.4" hidden="1">
      <c r="B714" s="89"/>
      <c r="C714" s="89"/>
      <c r="D714" s="89"/>
      <c r="E714" s="89"/>
      <c r="F714" s="204"/>
      <c r="G714" s="89"/>
      <c r="H714" s="89"/>
      <c r="I714" s="89"/>
      <c r="J714" s="89"/>
      <c r="K714" s="89"/>
      <c r="L714" s="89"/>
      <c r="M714" s="89"/>
      <c r="N714" s="89"/>
      <c r="O714" s="89"/>
      <c r="P714" s="89"/>
      <c r="Q714" s="89"/>
      <c r="R714" s="89"/>
      <c r="S714" s="89"/>
      <c r="T714" s="89"/>
      <c r="U714" s="89"/>
      <c r="V714" s="89"/>
      <c r="W714" s="89"/>
      <c r="X714" s="89"/>
      <c r="Y714" s="89"/>
      <c r="Z714" s="89"/>
    </row>
    <row r="715" spans="2:26" ht="14.4" hidden="1">
      <c r="B715" s="89"/>
      <c r="C715" s="89"/>
      <c r="D715" s="89"/>
      <c r="E715" s="89"/>
      <c r="F715" s="204"/>
      <c r="G715" s="89"/>
      <c r="H715" s="89"/>
      <c r="I715" s="89"/>
      <c r="J715" s="89"/>
      <c r="K715" s="89"/>
      <c r="L715" s="89"/>
      <c r="M715" s="89"/>
      <c r="N715" s="89"/>
      <c r="O715" s="89"/>
      <c r="P715" s="89"/>
      <c r="Q715" s="89"/>
      <c r="R715" s="89"/>
      <c r="S715" s="89"/>
      <c r="T715" s="89"/>
      <c r="U715" s="89"/>
      <c r="V715" s="89"/>
      <c r="W715" s="89"/>
      <c r="X715" s="89"/>
      <c r="Y715" s="89"/>
      <c r="Z715" s="89"/>
    </row>
    <row r="716" spans="2:26" ht="14.4" hidden="1">
      <c r="B716" s="89"/>
      <c r="C716" s="89"/>
      <c r="D716" s="89"/>
      <c r="E716" s="89"/>
      <c r="F716" s="204"/>
      <c r="G716" s="89"/>
      <c r="H716" s="89"/>
      <c r="I716" s="89"/>
      <c r="J716" s="89"/>
      <c r="K716" s="89"/>
      <c r="L716" s="89"/>
      <c r="M716" s="89"/>
      <c r="N716" s="89"/>
      <c r="O716" s="89"/>
      <c r="P716" s="89"/>
      <c r="Q716" s="89"/>
      <c r="R716" s="89"/>
      <c r="S716" s="89"/>
      <c r="T716" s="89"/>
      <c r="U716" s="89"/>
      <c r="V716" s="89"/>
      <c r="W716" s="89"/>
      <c r="X716" s="89"/>
      <c r="Y716" s="89"/>
      <c r="Z716" s="89"/>
    </row>
    <row r="717" spans="2:26" ht="14.4" hidden="1">
      <c r="B717" s="89"/>
      <c r="C717" s="89"/>
      <c r="D717" s="89"/>
      <c r="E717" s="89"/>
      <c r="F717" s="204"/>
      <c r="G717" s="89"/>
      <c r="H717" s="89"/>
      <c r="I717" s="89"/>
      <c r="J717" s="89"/>
      <c r="K717" s="89"/>
      <c r="L717" s="89"/>
      <c r="M717" s="89"/>
      <c r="N717" s="89"/>
      <c r="O717" s="89"/>
      <c r="P717" s="89"/>
      <c r="Q717" s="89"/>
      <c r="R717" s="89"/>
      <c r="S717" s="89"/>
      <c r="T717" s="89"/>
      <c r="U717" s="89"/>
      <c r="V717" s="89"/>
      <c r="W717" s="89"/>
      <c r="X717" s="89"/>
      <c r="Y717" s="89"/>
      <c r="Z717" s="89"/>
    </row>
    <row r="718" spans="2:26" ht="14.4" hidden="1">
      <c r="B718" s="89"/>
      <c r="C718" s="89"/>
      <c r="D718" s="89"/>
      <c r="E718" s="89"/>
      <c r="F718" s="204"/>
      <c r="G718" s="89"/>
      <c r="H718" s="89"/>
      <c r="I718" s="89"/>
      <c r="J718" s="89"/>
      <c r="K718" s="89"/>
      <c r="L718" s="89"/>
      <c r="M718" s="89"/>
      <c r="N718" s="89"/>
      <c r="O718" s="89"/>
      <c r="P718" s="89"/>
      <c r="Q718" s="89"/>
      <c r="R718" s="89"/>
      <c r="S718" s="89"/>
      <c r="T718" s="89"/>
      <c r="U718" s="89"/>
      <c r="V718" s="89"/>
      <c r="W718" s="89"/>
      <c r="X718" s="89"/>
      <c r="Y718" s="89"/>
      <c r="Z718" s="89"/>
    </row>
    <row r="719" spans="2:26" ht="14.4" hidden="1">
      <c r="B719" s="89"/>
      <c r="C719" s="89"/>
      <c r="D719" s="89"/>
      <c r="E719" s="89"/>
      <c r="F719" s="204"/>
      <c r="G719" s="89"/>
      <c r="H719" s="89"/>
      <c r="I719" s="89"/>
      <c r="J719" s="89"/>
      <c r="K719" s="89"/>
      <c r="L719" s="89"/>
      <c r="M719" s="89"/>
      <c r="N719" s="89"/>
      <c r="O719" s="89"/>
      <c r="P719" s="89"/>
      <c r="Q719" s="89"/>
      <c r="R719" s="89"/>
      <c r="S719" s="89"/>
      <c r="T719" s="89"/>
      <c r="U719" s="89"/>
      <c r="V719" s="89"/>
      <c r="W719" s="89"/>
      <c r="X719" s="89"/>
      <c r="Y719" s="89"/>
      <c r="Z719" s="89"/>
    </row>
    <row r="720" spans="2:26" ht="14.4" hidden="1">
      <c r="B720" s="89"/>
      <c r="C720" s="89"/>
      <c r="D720" s="89"/>
      <c r="E720" s="89"/>
      <c r="F720" s="204"/>
      <c r="G720" s="89"/>
      <c r="H720" s="89"/>
      <c r="I720" s="89"/>
      <c r="J720" s="89"/>
      <c r="K720" s="89"/>
      <c r="L720" s="89"/>
      <c r="M720" s="89"/>
      <c r="N720" s="89"/>
      <c r="O720" s="89"/>
      <c r="P720" s="89"/>
      <c r="Q720" s="89"/>
      <c r="R720" s="89"/>
      <c r="S720" s="89"/>
      <c r="T720" s="89"/>
      <c r="U720" s="89"/>
      <c r="V720" s="89"/>
      <c r="W720" s="89"/>
      <c r="X720" s="89"/>
      <c r="Y720" s="89"/>
      <c r="Z720" s="89"/>
    </row>
    <row r="721" spans="2:26" ht="14.4" hidden="1">
      <c r="B721" s="89"/>
      <c r="C721" s="89"/>
      <c r="D721" s="89"/>
      <c r="E721" s="89"/>
      <c r="F721" s="204"/>
      <c r="G721" s="89"/>
      <c r="H721" s="89"/>
      <c r="I721" s="89"/>
      <c r="J721" s="89"/>
      <c r="K721" s="89"/>
      <c r="L721" s="89"/>
      <c r="M721" s="89"/>
      <c r="N721" s="89"/>
      <c r="O721" s="89"/>
      <c r="P721" s="89"/>
      <c r="Q721" s="89"/>
      <c r="R721" s="89"/>
      <c r="S721" s="89"/>
      <c r="T721" s="89"/>
      <c r="U721" s="89"/>
      <c r="V721" s="89"/>
      <c r="W721" s="89"/>
      <c r="X721" s="89"/>
      <c r="Y721" s="89"/>
      <c r="Z721" s="89"/>
    </row>
    <row r="722" spans="2:26" ht="14.4" hidden="1">
      <c r="B722" s="89"/>
      <c r="C722" s="89"/>
      <c r="D722" s="89"/>
      <c r="E722" s="89"/>
      <c r="F722" s="204"/>
      <c r="G722" s="89"/>
      <c r="H722" s="89"/>
      <c r="I722" s="89"/>
      <c r="J722" s="89"/>
      <c r="K722" s="89"/>
      <c r="L722" s="89"/>
      <c r="M722" s="89"/>
      <c r="N722" s="89"/>
      <c r="O722" s="89"/>
      <c r="P722" s="89"/>
      <c r="Q722" s="89"/>
      <c r="R722" s="89"/>
      <c r="S722" s="89"/>
      <c r="T722" s="89"/>
      <c r="U722" s="89"/>
      <c r="V722" s="89"/>
      <c r="W722" s="89"/>
      <c r="X722" s="89"/>
      <c r="Y722" s="89"/>
      <c r="Z722" s="89"/>
    </row>
    <row r="723" spans="2:26" ht="14.4" hidden="1">
      <c r="B723" s="89"/>
      <c r="C723" s="89"/>
      <c r="D723" s="89"/>
      <c r="E723" s="89"/>
      <c r="F723" s="204"/>
      <c r="G723" s="89"/>
      <c r="H723" s="89"/>
      <c r="I723" s="89"/>
      <c r="J723" s="89"/>
      <c r="K723" s="89"/>
      <c r="L723" s="89"/>
      <c r="M723" s="89"/>
      <c r="N723" s="89"/>
      <c r="O723" s="89"/>
      <c r="P723" s="89"/>
      <c r="Q723" s="89"/>
      <c r="R723" s="89"/>
      <c r="S723" s="89"/>
      <c r="T723" s="89"/>
      <c r="U723" s="89"/>
      <c r="V723" s="89"/>
      <c r="W723" s="89"/>
      <c r="X723" s="89"/>
      <c r="Y723" s="89"/>
      <c r="Z723" s="89"/>
    </row>
    <row r="724" spans="2:26" ht="14.4" hidden="1">
      <c r="B724" s="89"/>
      <c r="C724" s="89"/>
      <c r="D724" s="89"/>
      <c r="E724" s="89"/>
      <c r="F724" s="204"/>
      <c r="G724" s="89"/>
      <c r="H724" s="89"/>
      <c r="I724" s="89"/>
      <c r="J724" s="89"/>
      <c r="K724" s="89"/>
      <c r="L724" s="89"/>
      <c r="M724" s="89"/>
      <c r="N724" s="89"/>
      <c r="O724" s="89"/>
      <c r="P724" s="89"/>
      <c r="Q724" s="89"/>
      <c r="R724" s="89"/>
      <c r="S724" s="89"/>
      <c r="T724" s="89"/>
      <c r="U724" s="89"/>
      <c r="V724" s="89"/>
      <c r="W724" s="89"/>
      <c r="X724" s="89"/>
      <c r="Y724" s="89"/>
      <c r="Z724" s="89"/>
    </row>
    <row r="725" spans="2:26" ht="14.4" hidden="1">
      <c r="B725" s="89"/>
      <c r="C725" s="89"/>
      <c r="D725" s="89"/>
      <c r="E725" s="89"/>
      <c r="F725" s="204"/>
      <c r="G725" s="89"/>
      <c r="H725" s="89"/>
      <c r="I725" s="89"/>
      <c r="J725" s="89"/>
      <c r="K725" s="89"/>
      <c r="L725" s="89"/>
      <c r="M725" s="89"/>
      <c r="N725" s="89"/>
      <c r="O725" s="89"/>
      <c r="P725" s="89"/>
      <c r="Q725" s="89"/>
      <c r="R725" s="89"/>
      <c r="S725" s="89"/>
      <c r="T725" s="89"/>
      <c r="U725" s="89"/>
      <c r="V725" s="89"/>
      <c r="W725" s="89"/>
      <c r="X725" s="89"/>
      <c r="Y725" s="89"/>
      <c r="Z725" s="89"/>
    </row>
    <row r="726" spans="2:26" ht="14.4" hidden="1">
      <c r="B726" s="89"/>
      <c r="C726" s="89"/>
      <c r="D726" s="89"/>
      <c r="E726" s="89"/>
      <c r="F726" s="204"/>
      <c r="G726" s="89"/>
      <c r="H726" s="89"/>
      <c r="I726" s="89"/>
      <c r="J726" s="89"/>
      <c r="K726" s="89"/>
      <c r="L726" s="89"/>
      <c r="M726" s="89"/>
      <c r="N726" s="89"/>
      <c r="O726" s="89"/>
      <c r="P726" s="89"/>
      <c r="Q726" s="89"/>
      <c r="R726" s="89"/>
      <c r="S726" s="89"/>
      <c r="T726" s="89"/>
      <c r="U726" s="89"/>
      <c r="V726" s="89"/>
      <c r="W726" s="89"/>
      <c r="X726" s="89"/>
      <c r="Y726" s="89"/>
      <c r="Z726" s="89"/>
    </row>
    <row r="727" spans="2:26" ht="14.4" hidden="1">
      <c r="B727" s="89"/>
      <c r="C727" s="89"/>
      <c r="D727" s="89"/>
      <c r="E727" s="89"/>
      <c r="F727" s="204"/>
      <c r="G727" s="89"/>
      <c r="H727" s="89"/>
      <c r="I727" s="89"/>
      <c r="J727" s="89"/>
      <c r="K727" s="89"/>
      <c r="L727" s="89"/>
      <c r="M727" s="89"/>
      <c r="N727" s="89"/>
      <c r="O727" s="89"/>
      <c r="P727" s="89"/>
      <c r="Q727" s="89"/>
      <c r="R727" s="89"/>
      <c r="S727" s="89"/>
      <c r="T727" s="89"/>
      <c r="U727" s="89"/>
      <c r="V727" s="89"/>
      <c r="W727" s="89"/>
      <c r="X727" s="89"/>
      <c r="Y727" s="89"/>
      <c r="Z727" s="89"/>
    </row>
    <row r="728" spans="2:26" ht="14.4" hidden="1">
      <c r="B728" s="89"/>
      <c r="C728" s="89"/>
      <c r="D728" s="89"/>
      <c r="E728" s="89"/>
      <c r="F728" s="204"/>
      <c r="G728" s="89"/>
      <c r="H728" s="89"/>
      <c r="I728" s="89"/>
      <c r="J728" s="89"/>
      <c r="K728" s="89"/>
      <c r="L728" s="89"/>
      <c r="M728" s="89"/>
      <c r="N728" s="89"/>
      <c r="O728" s="89"/>
      <c r="P728" s="89"/>
      <c r="Q728" s="89"/>
      <c r="R728" s="89"/>
      <c r="S728" s="89"/>
      <c r="T728" s="89"/>
      <c r="U728" s="89"/>
      <c r="V728" s="89"/>
      <c r="W728" s="89"/>
      <c r="X728" s="89"/>
      <c r="Y728" s="89"/>
      <c r="Z728" s="89"/>
    </row>
    <row r="729" spans="2:26" ht="14.4" hidden="1">
      <c r="B729" s="89"/>
      <c r="C729" s="89"/>
      <c r="D729" s="89"/>
      <c r="E729" s="89"/>
      <c r="F729" s="204"/>
      <c r="G729" s="89"/>
      <c r="H729" s="89"/>
      <c r="I729" s="89"/>
      <c r="J729" s="89"/>
      <c r="K729" s="89"/>
      <c r="L729" s="89"/>
      <c r="M729" s="89"/>
      <c r="N729" s="89"/>
      <c r="O729" s="89"/>
      <c r="P729" s="89"/>
      <c r="Q729" s="89"/>
      <c r="R729" s="89"/>
      <c r="S729" s="89"/>
      <c r="T729" s="89"/>
      <c r="U729" s="89"/>
      <c r="V729" s="89"/>
      <c r="W729" s="89"/>
      <c r="X729" s="89"/>
      <c r="Y729" s="89"/>
      <c r="Z729" s="89"/>
    </row>
    <row r="730" spans="2:26" ht="14.4" hidden="1">
      <c r="B730" s="89"/>
      <c r="C730" s="89"/>
      <c r="D730" s="89"/>
      <c r="E730" s="89"/>
      <c r="F730" s="204"/>
      <c r="G730" s="89"/>
      <c r="H730" s="89"/>
      <c r="I730" s="89"/>
      <c r="J730" s="89"/>
      <c r="K730" s="89"/>
      <c r="L730" s="89"/>
      <c r="M730" s="89"/>
      <c r="N730" s="89"/>
      <c r="O730" s="89"/>
      <c r="P730" s="89"/>
      <c r="Q730" s="89"/>
      <c r="R730" s="89"/>
      <c r="S730" s="89"/>
      <c r="T730" s="89"/>
      <c r="U730" s="89"/>
      <c r="V730" s="89"/>
      <c r="W730" s="89"/>
      <c r="X730" s="89"/>
      <c r="Y730" s="89"/>
      <c r="Z730" s="89"/>
    </row>
    <row r="731" spans="2:26" ht="14.4" hidden="1">
      <c r="B731" s="89"/>
      <c r="C731" s="89"/>
      <c r="D731" s="89"/>
      <c r="E731" s="89"/>
      <c r="F731" s="204"/>
      <c r="G731" s="89"/>
      <c r="H731" s="89"/>
      <c r="I731" s="89"/>
      <c r="J731" s="89"/>
      <c r="K731" s="89"/>
      <c r="L731" s="89"/>
      <c r="M731" s="89"/>
      <c r="N731" s="89"/>
      <c r="O731" s="89"/>
      <c r="P731" s="89"/>
      <c r="Q731" s="89"/>
      <c r="R731" s="89"/>
      <c r="S731" s="89"/>
      <c r="T731" s="89"/>
      <c r="U731" s="89"/>
      <c r="V731" s="89"/>
      <c r="W731" s="89"/>
      <c r="X731" s="89"/>
      <c r="Y731" s="89"/>
      <c r="Z731" s="89"/>
    </row>
    <row r="732" spans="2:26" ht="14.4" hidden="1">
      <c r="B732" s="89"/>
      <c r="C732" s="89"/>
      <c r="D732" s="89"/>
      <c r="E732" s="89"/>
      <c r="F732" s="204"/>
      <c r="G732" s="89"/>
      <c r="H732" s="89"/>
      <c r="I732" s="89"/>
      <c r="J732" s="89"/>
      <c r="K732" s="89"/>
      <c r="L732" s="89"/>
      <c r="M732" s="89"/>
      <c r="N732" s="89"/>
      <c r="O732" s="89"/>
      <c r="P732" s="89"/>
      <c r="Q732" s="89"/>
      <c r="R732" s="89"/>
      <c r="S732" s="89"/>
      <c r="T732" s="89"/>
      <c r="U732" s="89"/>
      <c r="V732" s="89"/>
      <c r="W732" s="89"/>
      <c r="X732" s="89"/>
      <c r="Y732" s="89"/>
      <c r="Z732" s="89"/>
    </row>
    <row r="733" spans="2:26" ht="14.4" hidden="1">
      <c r="B733" s="89"/>
      <c r="C733" s="89"/>
      <c r="D733" s="89"/>
      <c r="E733" s="89"/>
      <c r="F733" s="204"/>
      <c r="G733" s="89"/>
      <c r="H733" s="89"/>
      <c r="I733" s="89"/>
      <c r="J733" s="89"/>
      <c r="K733" s="89"/>
      <c r="L733" s="89"/>
      <c r="M733" s="89"/>
      <c r="N733" s="89"/>
      <c r="O733" s="89"/>
      <c r="P733" s="89"/>
      <c r="Q733" s="89"/>
      <c r="R733" s="89"/>
      <c r="S733" s="89"/>
      <c r="T733" s="89"/>
      <c r="U733" s="89"/>
      <c r="V733" s="89"/>
      <c r="W733" s="89"/>
      <c r="X733" s="89"/>
      <c r="Y733" s="89"/>
      <c r="Z733" s="89"/>
    </row>
    <row r="734" spans="2:26" ht="14.4" hidden="1">
      <c r="B734" s="89"/>
      <c r="C734" s="89"/>
      <c r="D734" s="89"/>
      <c r="E734" s="89"/>
      <c r="F734" s="204"/>
      <c r="G734" s="89"/>
      <c r="H734" s="89"/>
      <c r="I734" s="89"/>
      <c r="J734" s="89"/>
      <c r="K734" s="89"/>
      <c r="L734" s="89"/>
      <c r="M734" s="89"/>
      <c r="N734" s="89"/>
      <c r="O734" s="89"/>
      <c r="P734" s="89"/>
      <c r="Q734" s="89"/>
      <c r="R734" s="89"/>
      <c r="S734" s="89"/>
      <c r="T734" s="89"/>
      <c r="U734" s="89"/>
      <c r="V734" s="89"/>
      <c r="W734" s="89"/>
      <c r="X734" s="89"/>
      <c r="Y734" s="89"/>
      <c r="Z734" s="89"/>
    </row>
    <row r="735" spans="2:26" ht="14.4" hidden="1">
      <c r="B735" s="89"/>
      <c r="C735" s="89"/>
      <c r="D735" s="89"/>
      <c r="E735" s="89"/>
      <c r="F735" s="204"/>
      <c r="G735" s="89"/>
      <c r="H735" s="89"/>
      <c r="I735" s="89"/>
      <c r="J735" s="89"/>
      <c r="K735" s="89"/>
      <c r="L735" s="89"/>
      <c r="M735" s="89"/>
      <c r="N735" s="89"/>
      <c r="O735" s="89"/>
      <c r="P735" s="89"/>
      <c r="Q735" s="89"/>
      <c r="R735" s="89"/>
      <c r="S735" s="89"/>
      <c r="T735" s="89"/>
      <c r="U735" s="89"/>
      <c r="V735" s="89"/>
      <c r="W735" s="89"/>
      <c r="X735" s="89"/>
      <c r="Y735" s="89"/>
      <c r="Z735" s="89"/>
    </row>
    <row r="736" spans="2:26" ht="14.4" hidden="1">
      <c r="B736" s="89"/>
      <c r="C736" s="89"/>
      <c r="D736" s="89"/>
      <c r="E736" s="89"/>
      <c r="F736" s="204"/>
      <c r="G736" s="89"/>
      <c r="H736" s="89"/>
      <c r="I736" s="89"/>
      <c r="J736" s="89"/>
      <c r="K736" s="89"/>
      <c r="L736" s="89"/>
      <c r="M736" s="89"/>
      <c r="N736" s="89"/>
      <c r="O736" s="89"/>
      <c r="P736" s="89"/>
      <c r="Q736" s="89"/>
      <c r="R736" s="89"/>
      <c r="S736" s="89"/>
      <c r="T736" s="89"/>
      <c r="U736" s="89"/>
      <c r="V736" s="89"/>
      <c r="W736" s="89"/>
      <c r="X736" s="89"/>
      <c r="Y736" s="89"/>
      <c r="Z736" s="89"/>
    </row>
    <row r="737" spans="2:26" ht="14.4" hidden="1">
      <c r="B737" s="89"/>
      <c r="C737" s="89"/>
      <c r="D737" s="89"/>
      <c r="E737" s="89"/>
      <c r="F737" s="204"/>
      <c r="G737" s="89"/>
      <c r="H737" s="89"/>
      <c r="I737" s="89"/>
      <c r="J737" s="89"/>
      <c r="K737" s="89"/>
      <c r="L737" s="89"/>
      <c r="M737" s="89"/>
      <c r="N737" s="89"/>
      <c r="O737" s="89"/>
      <c r="P737" s="89"/>
      <c r="Q737" s="89"/>
      <c r="R737" s="89"/>
      <c r="S737" s="89"/>
      <c r="T737" s="89"/>
      <c r="U737" s="89"/>
      <c r="V737" s="89"/>
      <c r="W737" s="89"/>
      <c r="X737" s="89"/>
      <c r="Y737" s="89"/>
      <c r="Z737" s="89"/>
    </row>
    <row r="738" spans="2:26" ht="14.4" hidden="1">
      <c r="B738" s="89"/>
      <c r="C738" s="89"/>
      <c r="D738" s="89"/>
      <c r="E738" s="89"/>
      <c r="F738" s="204"/>
      <c r="G738" s="89"/>
      <c r="H738" s="89"/>
      <c r="I738" s="89"/>
      <c r="J738" s="89"/>
      <c r="K738" s="89"/>
      <c r="L738" s="89"/>
      <c r="M738" s="89"/>
      <c r="N738" s="89"/>
      <c r="O738" s="89"/>
      <c r="P738" s="89"/>
      <c r="Q738" s="89"/>
      <c r="R738" s="89"/>
      <c r="S738" s="89"/>
      <c r="T738" s="89"/>
      <c r="U738" s="89"/>
      <c r="V738" s="89"/>
      <c r="W738" s="89"/>
      <c r="X738" s="89"/>
      <c r="Y738" s="89"/>
      <c r="Z738" s="89"/>
    </row>
    <row r="739" spans="2:26" ht="14.4" hidden="1">
      <c r="B739" s="89"/>
      <c r="C739" s="89"/>
      <c r="D739" s="89"/>
      <c r="E739" s="89"/>
      <c r="F739" s="204"/>
      <c r="G739" s="89"/>
      <c r="H739" s="89"/>
      <c r="I739" s="89"/>
      <c r="J739" s="89"/>
      <c r="K739" s="89"/>
      <c r="L739" s="89"/>
      <c r="M739" s="89"/>
      <c r="N739" s="89"/>
      <c r="O739" s="89"/>
      <c r="P739" s="89"/>
      <c r="Q739" s="89"/>
      <c r="R739" s="89"/>
      <c r="S739" s="89"/>
      <c r="T739" s="89"/>
      <c r="U739" s="89"/>
      <c r="V739" s="89"/>
      <c r="W739" s="89"/>
      <c r="X739" s="89"/>
      <c r="Y739" s="89"/>
      <c r="Z739" s="89"/>
    </row>
    <row r="740" spans="2:26" ht="14.4" hidden="1">
      <c r="B740" s="89"/>
      <c r="C740" s="89"/>
      <c r="D740" s="89"/>
      <c r="E740" s="89"/>
      <c r="F740" s="204"/>
      <c r="G740" s="89"/>
      <c r="H740" s="89"/>
      <c r="I740" s="89"/>
      <c r="J740" s="89"/>
      <c r="K740" s="89"/>
      <c r="L740" s="89"/>
      <c r="M740" s="89"/>
      <c r="N740" s="89"/>
      <c r="O740" s="89"/>
      <c r="P740" s="89"/>
      <c r="Q740" s="89"/>
      <c r="R740" s="89"/>
      <c r="S740" s="89"/>
      <c r="T740" s="89"/>
      <c r="U740" s="89"/>
      <c r="V740" s="89"/>
      <c r="W740" s="89"/>
      <c r="X740" s="89"/>
      <c r="Y740" s="89"/>
      <c r="Z740" s="89"/>
    </row>
    <row r="741" spans="2:26" ht="14.4" hidden="1">
      <c r="B741" s="89"/>
      <c r="C741" s="89"/>
      <c r="D741" s="89"/>
      <c r="E741" s="89"/>
      <c r="F741" s="204"/>
      <c r="G741" s="89"/>
      <c r="H741" s="89"/>
      <c r="I741" s="89"/>
      <c r="J741" s="89"/>
      <c r="K741" s="89"/>
      <c r="L741" s="89"/>
      <c r="M741" s="89"/>
      <c r="N741" s="89"/>
      <c r="O741" s="89"/>
      <c r="P741" s="89"/>
      <c r="Q741" s="89"/>
      <c r="R741" s="89"/>
      <c r="S741" s="89"/>
      <c r="T741" s="89"/>
      <c r="U741" s="89"/>
      <c r="V741" s="89"/>
      <c r="W741" s="89"/>
      <c r="X741" s="89"/>
      <c r="Y741" s="89"/>
      <c r="Z741" s="89"/>
    </row>
    <row r="742" spans="2:26" ht="14.4" hidden="1">
      <c r="B742" s="89"/>
      <c r="C742" s="89"/>
      <c r="D742" s="89"/>
      <c r="E742" s="89"/>
      <c r="F742" s="204"/>
      <c r="G742" s="89"/>
      <c r="H742" s="89"/>
      <c r="I742" s="89"/>
      <c r="J742" s="89"/>
      <c r="K742" s="89"/>
      <c r="L742" s="89"/>
      <c r="M742" s="89"/>
      <c r="N742" s="89"/>
      <c r="O742" s="89"/>
      <c r="P742" s="89"/>
      <c r="Q742" s="89"/>
      <c r="R742" s="89"/>
      <c r="S742" s="89"/>
      <c r="T742" s="89"/>
      <c r="U742" s="89"/>
      <c r="V742" s="89"/>
      <c r="W742" s="89"/>
      <c r="X742" s="89"/>
      <c r="Y742" s="89"/>
      <c r="Z742" s="89"/>
    </row>
    <row r="743" spans="2:26" ht="14.4" hidden="1">
      <c r="B743" s="89"/>
      <c r="C743" s="89"/>
      <c r="D743" s="89"/>
      <c r="E743" s="89"/>
      <c r="F743" s="204"/>
      <c r="G743" s="89"/>
      <c r="H743" s="89"/>
      <c r="I743" s="89"/>
      <c r="J743" s="89"/>
      <c r="K743" s="89"/>
      <c r="L743" s="89"/>
      <c r="M743" s="89"/>
      <c r="N743" s="89"/>
      <c r="O743" s="89"/>
      <c r="P743" s="89"/>
      <c r="Q743" s="89"/>
      <c r="R743" s="89"/>
      <c r="S743" s="89"/>
      <c r="T743" s="89"/>
      <c r="U743" s="89"/>
      <c r="V743" s="89"/>
      <c r="W743" s="89"/>
      <c r="X743" s="89"/>
      <c r="Y743" s="89"/>
      <c r="Z743" s="89"/>
    </row>
    <row r="744" spans="2:26" ht="14.4" hidden="1">
      <c r="B744" s="89"/>
      <c r="C744" s="89"/>
      <c r="D744" s="89"/>
      <c r="E744" s="89"/>
      <c r="F744" s="204"/>
      <c r="G744" s="89"/>
      <c r="H744" s="89"/>
      <c r="I744" s="89"/>
      <c r="J744" s="89"/>
      <c r="K744" s="89"/>
      <c r="L744" s="89"/>
      <c r="M744" s="89"/>
      <c r="N744" s="89"/>
      <c r="O744" s="89"/>
      <c r="P744" s="89"/>
      <c r="Q744" s="89"/>
      <c r="R744" s="89"/>
      <c r="S744" s="89"/>
      <c r="T744" s="89"/>
      <c r="U744" s="89"/>
      <c r="V744" s="89"/>
      <c r="W744" s="89"/>
      <c r="X744" s="89"/>
      <c r="Y744" s="89"/>
      <c r="Z744" s="89"/>
    </row>
    <row r="745" spans="2:26" ht="14.4" hidden="1">
      <c r="B745" s="89"/>
      <c r="C745" s="89"/>
      <c r="D745" s="89"/>
      <c r="E745" s="89"/>
      <c r="F745" s="204"/>
      <c r="G745" s="89"/>
      <c r="H745" s="89"/>
      <c r="I745" s="89"/>
      <c r="J745" s="89"/>
      <c r="K745" s="89"/>
      <c r="L745" s="89"/>
      <c r="M745" s="89"/>
      <c r="N745" s="89"/>
      <c r="O745" s="89"/>
      <c r="P745" s="89"/>
      <c r="Q745" s="89"/>
      <c r="R745" s="89"/>
      <c r="S745" s="89"/>
      <c r="T745" s="89"/>
      <c r="U745" s="89"/>
      <c r="V745" s="89"/>
      <c r="W745" s="89"/>
      <c r="X745" s="89"/>
      <c r="Y745" s="89"/>
      <c r="Z745" s="89"/>
    </row>
    <row r="746" spans="2:26" ht="14.4" hidden="1">
      <c r="B746" s="89"/>
      <c r="C746" s="89"/>
      <c r="D746" s="89"/>
      <c r="E746" s="89"/>
      <c r="F746" s="204"/>
      <c r="G746" s="89"/>
      <c r="H746" s="89"/>
      <c r="I746" s="89"/>
      <c r="J746" s="89"/>
      <c r="K746" s="89"/>
      <c r="L746" s="89"/>
      <c r="M746" s="89"/>
      <c r="N746" s="89"/>
      <c r="O746" s="89"/>
      <c r="P746" s="89"/>
      <c r="Q746" s="89"/>
      <c r="R746" s="89"/>
      <c r="S746" s="89"/>
      <c r="T746" s="89"/>
      <c r="U746" s="89"/>
      <c r="V746" s="89"/>
      <c r="W746" s="89"/>
      <c r="X746" s="89"/>
      <c r="Y746" s="89"/>
      <c r="Z746" s="89"/>
    </row>
    <row r="747" spans="2:26" ht="14.4" hidden="1">
      <c r="B747" s="89"/>
      <c r="C747" s="89"/>
      <c r="D747" s="89"/>
      <c r="E747" s="89"/>
      <c r="F747" s="204"/>
      <c r="G747" s="89"/>
      <c r="H747" s="89"/>
      <c r="I747" s="89"/>
      <c r="J747" s="89"/>
      <c r="K747" s="89"/>
      <c r="L747" s="89"/>
      <c r="M747" s="89"/>
      <c r="N747" s="89"/>
      <c r="O747" s="89"/>
      <c r="P747" s="89"/>
      <c r="Q747" s="89"/>
      <c r="R747" s="89"/>
      <c r="S747" s="89"/>
      <c r="T747" s="89"/>
      <c r="U747" s="89"/>
      <c r="V747" s="89"/>
      <c r="W747" s="89"/>
      <c r="X747" s="89"/>
      <c r="Y747" s="89"/>
      <c r="Z747" s="89"/>
    </row>
    <row r="748" spans="2:26" ht="14.4" hidden="1">
      <c r="B748" s="89"/>
      <c r="C748" s="89"/>
      <c r="D748" s="89"/>
      <c r="E748" s="89"/>
      <c r="F748" s="204"/>
      <c r="G748" s="89"/>
      <c r="H748" s="89"/>
      <c r="I748" s="89"/>
      <c r="J748" s="89"/>
      <c r="K748" s="89"/>
      <c r="L748" s="89"/>
      <c r="M748" s="89"/>
      <c r="N748" s="89"/>
      <c r="O748" s="89"/>
      <c r="P748" s="89"/>
      <c r="Q748" s="89"/>
      <c r="R748" s="89"/>
      <c r="S748" s="89"/>
      <c r="T748" s="89"/>
      <c r="U748" s="89"/>
      <c r="V748" s="89"/>
      <c r="W748" s="89"/>
      <c r="X748" s="89"/>
      <c r="Y748" s="89"/>
      <c r="Z748" s="89"/>
    </row>
    <row r="749" spans="2:26" ht="14.4" hidden="1">
      <c r="B749" s="89"/>
      <c r="C749" s="89"/>
      <c r="D749" s="89"/>
      <c r="E749" s="89"/>
      <c r="F749" s="204"/>
      <c r="G749" s="89"/>
      <c r="H749" s="89"/>
      <c r="I749" s="89"/>
      <c r="J749" s="89"/>
      <c r="K749" s="89"/>
      <c r="L749" s="89"/>
      <c r="M749" s="89"/>
      <c r="N749" s="89"/>
      <c r="O749" s="89"/>
      <c r="P749" s="89"/>
      <c r="Q749" s="89"/>
      <c r="R749" s="89"/>
      <c r="S749" s="89"/>
      <c r="T749" s="89"/>
      <c r="U749" s="89"/>
      <c r="V749" s="89"/>
      <c r="W749" s="89"/>
      <c r="X749" s="89"/>
      <c r="Y749" s="89"/>
      <c r="Z749" s="89"/>
    </row>
    <row r="750" spans="2:26" ht="14.4" hidden="1">
      <c r="B750" s="89"/>
      <c r="C750" s="89"/>
      <c r="D750" s="89"/>
      <c r="E750" s="89"/>
      <c r="F750" s="204"/>
      <c r="G750" s="89"/>
      <c r="H750" s="89"/>
      <c r="I750" s="89"/>
      <c r="J750" s="89"/>
      <c r="K750" s="89"/>
      <c r="L750" s="89"/>
      <c r="M750" s="89"/>
      <c r="N750" s="89"/>
      <c r="O750" s="89"/>
      <c r="P750" s="89"/>
      <c r="Q750" s="89"/>
      <c r="R750" s="89"/>
      <c r="S750" s="89"/>
      <c r="T750" s="89"/>
      <c r="U750" s="89"/>
      <c r="V750" s="89"/>
      <c r="W750" s="89"/>
      <c r="X750" s="89"/>
      <c r="Y750" s="89"/>
      <c r="Z750" s="89"/>
    </row>
    <row r="751" spans="2:26" ht="14.4" hidden="1">
      <c r="B751" s="89"/>
      <c r="C751" s="89"/>
      <c r="D751" s="89"/>
      <c r="E751" s="89"/>
      <c r="F751" s="204"/>
      <c r="G751" s="89"/>
      <c r="H751" s="89"/>
      <c r="I751" s="89"/>
      <c r="J751" s="89"/>
      <c r="K751" s="89"/>
      <c r="L751" s="89"/>
      <c r="M751" s="89"/>
      <c r="N751" s="89"/>
      <c r="O751" s="89"/>
      <c r="P751" s="89"/>
      <c r="Q751" s="89"/>
      <c r="R751" s="89"/>
      <c r="S751" s="89"/>
      <c r="T751" s="89"/>
      <c r="U751" s="89"/>
      <c r="V751" s="89"/>
      <c r="W751" s="89"/>
      <c r="X751" s="89"/>
      <c r="Y751" s="89"/>
      <c r="Z751" s="89"/>
    </row>
    <row r="752" spans="2:26" ht="14.4" hidden="1">
      <c r="B752" s="89"/>
      <c r="C752" s="89"/>
      <c r="D752" s="89"/>
      <c r="E752" s="89"/>
      <c r="F752" s="204"/>
      <c r="G752" s="89"/>
      <c r="H752" s="89"/>
      <c r="I752" s="89"/>
      <c r="J752" s="89"/>
      <c r="K752" s="89"/>
      <c r="L752" s="89"/>
      <c r="M752" s="89"/>
      <c r="N752" s="89"/>
      <c r="O752" s="89"/>
      <c r="P752" s="89"/>
      <c r="Q752" s="89"/>
      <c r="R752" s="89"/>
      <c r="S752" s="89"/>
      <c r="T752" s="89"/>
      <c r="U752" s="89"/>
      <c r="V752" s="89"/>
      <c r="W752" s="89"/>
      <c r="X752" s="89"/>
      <c r="Y752" s="89"/>
      <c r="Z752" s="89"/>
    </row>
    <row r="753" spans="2:26" ht="14.4" hidden="1">
      <c r="B753" s="89"/>
      <c r="C753" s="89"/>
      <c r="D753" s="89"/>
      <c r="E753" s="89"/>
      <c r="F753" s="204"/>
      <c r="G753" s="89"/>
      <c r="H753" s="89"/>
      <c r="I753" s="89"/>
      <c r="J753" s="89"/>
      <c r="K753" s="89"/>
      <c r="L753" s="89"/>
      <c r="M753" s="89"/>
      <c r="N753" s="89"/>
      <c r="O753" s="89"/>
      <c r="P753" s="89"/>
      <c r="Q753" s="89"/>
      <c r="R753" s="89"/>
      <c r="S753" s="89"/>
      <c r="T753" s="89"/>
      <c r="U753" s="89"/>
      <c r="V753" s="89"/>
      <c r="W753" s="89"/>
      <c r="X753" s="89"/>
      <c r="Y753" s="89"/>
      <c r="Z753" s="89"/>
    </row>
    <row r="754" spans="2:26" ht="14.4" hidden="1">
      <c r="B754" s="89"/>
      <c r="C754" s="89"/>
      <c r="D754" s="89"/>
      <c r="E754" s="89"/>
      <c r="F754" s="204"/>
      <c r="G754" s="89"/>
      <c r="H754" s="89"/>
      <c r="I754" s="89"/>
      <c r="J754" s="89"/>
      <c r="K754" s="89"/>
      <c r="L754" s="89"/>
      <c r="M754" s="89"/>
      <c r="N754" s="89"/>
      <c r="O754" s="89"/>
      <c r="P754" s="89"/>
      <c r="Q754" s="89"/>
      <c r="R754" s="89"/>
      <c r="S754" s="89"/>
      <c r="T754" s="89"/>
      <c r="U754" s="89"/>
      <c r="V754" s="89"/>
      <c r="W754" s="89"/>
      <c r="X754" s="89"/>
      <c r="Y754" s="89"/>
      <c r="Z754" s="89"/>
    </row>
    <row r="755" spans="2:26" ht="14.4" hidden="1">
      <c r="B755" s="89"/>
      <c r="C755" s="89"/>
      <c r="D755" s="89"/>
      <c r="E755" s="89"/>
      <c r="F755" s="204"/>
      <c r="G755" s="89"/>
      <c r="H755" s="89"/>
      <c r="I755" s="89"/>
      <c r="J755" s="89"/>
      <c r="K755" s="89"/>
      <c r="L755" s="89"/>
      <c r="M755" s="89"/>
      <c r="N755" s="89"/>
      <c r="O755" s="89"/>
      <c r="P755" s="89"/>
      <c r="Q755" s="89"/>
      <c r="R755" s="89"/>
      <c r="S755" s="89"/>
      <c r="T755" s="89"/>
      <c r="U755" s="89"/>
      <c r="V755" s="89"/>
      <c r="W755" s="89"/>
      <c r="X755" s="89"/>
      <c r="Y755" s="89"/>
      <c r="Z755" s="89"/>
    </row>
    <row r="756" spans="2:26" ht="14.4" hidden="1">
      <c r="B756" s="89"/>
      <c r="C756" s="89"/>
      <c r="D756" s="89"/>
      <c r="E756" s="89"/>
      <c r="F756" s="204"/>
      <c r="G756" s="89"/>
      <c r="H756" s="89"/>
      <c r="I756" s="89"/>
      <c r="J756" s="89"/>
      <c r="K756" s="89"/>
      <c r="L756" s="89"/>
      <c r="M756" s="89"/>
      <c r="N756" s="89"/>
      <c r="O756" s="89"/>
      <c r="P756" s="89"/>
      <c r="Q756" s="89"/>
      <c r="R756" s="89"/>
      <c r="S756" s="89"/>
      <c r="T756" s="89"/>
      <c r="U756" s="89"/>
      <c r="V756" s="89"/>
      <c r="W756" s="89"/>
      <c r="X756" s="89"/>
      <c r="Y756" s="89"/>
      <c r="Z756" s="89"/>
    </row>
    <row r="757" spans="2:26" ht="14.4" hidden="1">
      <c r="B757" s="89"/>
      <c r="C757" s="89"/>
      <c r="D757" s="89"/>
      <c r="E757" s="89"/>
      <c r="F757" s="204"/>
      <c r="G757" s="89"/>
      <c r="H757" s="89"/>
      <c r="I757" s="89"/>
      <c r="J757" s="89"/>
      <c r="K757" s="89"/>
      <c r="L757" s="89"/>
      <c r="M757" s="89"/>
      <c r="N757" s="89"/>
      <c r="O757" s="89"/>
      <c r="P757" s="89"/>
      <c r="Q757" s="89"/>
      <c r="R757" s="89"/>
      <c r="S757" s="89"/>
      <c r="T757" s="89"/>
      <c r="U757" s="89"/>
      <c r="V757" s="89"/>
      <c r="W757" s="89"/>
      <c r="X757" s="89"/>
      <c r="Y757" s="89"/>
      <c r="Z757" s="89"/>
    </row>
    <row r="758" spans="2:26" ht="14.4" hidden="1">
      <c r="B758" s="89"/>
      <c r="C758" s="89"/>
      <c r="D758" s="89"/>
      <c r="E758" s="89"/>
      <c r="F758" s="204"/>
      <c r="G758" s="89"/>
      <c r="H758" s="89"/>
      <c r="I758" s="89"/>
      <c r="J758" s="89"/>
      <c r="K758" s="89"/>
      <c r="L758" s="89"/>
      <c r="M758" s="89"/>
      <c r="N758" s="89"/>
      <c r="O758" s="89"/>
      <c r="P758" s="89"/>
      <c r="Q758" s="89"/>
      <c r="R758" s="89"/>
      <c r="S758" s="89"/>
      <c r="T758" s="89"/>
      <c r="U758" s="89"/>
      <c r="V758" s="89"/>
      <c r="W758" s="89"/>
      <c r="X758" s="89"/>
      <c r="Y758" s="89"/>
      <c r="Z758" s="89"/>
    </row>
    <row r="759" spans="2:26" ht="14.4" hidden="1">
      <c r="B759" s="89"/>
      <c r="C759" s="89"/>
      <c r="D759" s="89"/>
      <c r="E759" s="89"/>
      <c r="F759" s="204"/>
      <c r="G759" s="89"/>
      <c r="H759" s="89"/>
      <c r="I759" s="89"/>
      <c r="J759" s="89"/>
      <c r="K759" s="89"/>
      <c r="L759" s="89"/>
      <c r="M759" s="89"/>
      <c r="N759" s="89"/>
      <c r="O759" s="89"/>
      <c r="P759" s="89"/>
      <c r="Q759" s="89"/>
      <c r="R759" s="89"/>
      <c r="S759" s="89"/>
      <c r="T759" s="89"/>
      <c r="U759" s="89"/>
      <c r="V759" s="89"/>
      <c r="W759" s="89"/>
      <c r="X759" s="89"/>
      <c r="Y759" s="89"/>
      <c r="Z759" s="89"/>
    </row>
    <row r="760" spans="2:26" ht="14.4" hidden="1">
      <c r="B760" s="89"/>
      <c r="C760" s="89"/>
      <c r="D760" s="89"/>
      <c r="E760" s="89"/>
      <c r="F760" s="204"/>
      <c r="G760" s="89"/>
      <c r="H760" s="89"/>
      <c r="I760" s="89"/>
      <c r="J760" s="89"/>
      <c r="K760" s="89"/>
      <c r="L760" s="89"/>
      <c r="M760" s="89"/>
      <c r="N760" s="89"/>
      <c r="O760" s="89"/>
      <c r="P760" s="89"/>
      <c r="Q760" s="89"/>
      <c r="R760" s="89"/>
      <c r="S760" s="89"/>
      <c r="T760" s="89"/>
      <c r="U760" s="89"/>
      <c r="V760" s="89"/>
      <c r="W760" s="89"/>
      <c r="X760" s="89"/>
      <c r="Y760" s="89"/>
      <c r="Z760" s="89"/>
    </row>
    <row r="761" spans="2:26" ht="14.4" hidden="1">
      <c r="B761" s="89"/>
      <c r="C761" s="89"/>
      <c r="D761" s="89"/>
      <c r="E761" s="89"/>
      <c r="F761" s="204"/>
      <c r="G761" s="89"/>
      <c r="H761" s="89"/>
      <c r="I761" s="89"/>
      <c r="J761" s="89"/>
      <c r="K761" s="89"/>
      <c r="L761" s="89"/>
      <c r="M761" s="89"/>
      <c r="N761" s="89"/>
      <c r="O761" s="89"/>
      <c r="P761" s="89"/>
      <c r="Q761" s="89"/>
      <c r="R761" s="89"/>
      <c r="S761" s="89"/>
      <c r="T761" s="89"/>
      <c r="U761" s="89"/>
      <c r="V761" s="89"/>
      <c r="W761" s="89"/>
      <c r="X761" s="89"/>
      <c r="Y761" s="89"/>
      <c r="Z761" s="89"/>
    </row>
    <row r="762" spans="2:26" ht="14.4" hidden="1">
      <c r="B762" s="89"/>
      <c r="C762" s="89"/>
      <c r="D762" s="89"/>
      <c r="E762" s="89"/>
      <c r="F762" s="204"/>
      <c r="G762" s="89"/>
      <c r="H762" s="89"/>
      <c r="I762" s="89"/>
      <c r="J762" s="89"/>
      <c r="K762" s="89"/>
      <c r="L762" s="89"/>
      <c r="M762" s="89"/>
      <c r="N762" s="89"/>
      <c r="O762" s="89"/>
      <c r="P762" s="89"/>
      <c r="Q762" s="89"/>
      <c r="R762" s="89"/>
      <c r="S762" s="89"/>
      <c r="T762" s="89"/>
      <c r="U762" s="89"/>
      <c r="V762" s="89"/>
      <c r="W762" s="89"/>
      <c r="X762" s="89"/>
      <c r="Y762" s="89"/>
      <c r="Z762" s="89"/>
    </row>
    <row r="763" spans="2:26" ht="14.4" hidden="1">
      <c r="B763" s="89"/>
      <c r="C763" s="89"/>
      <c r="D763" s="89"/>
      <c r="E763" s="89"/>
      <c r="F763" s="204"/>
      <c r="G763" s="89"/>
      <c r="H763" s="89"/>
      <c r="I763" s="89"/>
      <c r="J763" s="89"/>
      <c r="K763" s="89"/>
      <c r="L763" s="89"/>
      <c r="M763" s="89"/>
      <c r="N763" s="89"/>
      <c r="O763" s="89"/>
      <c r="P763" s="89"/>
      <c r="Q763" s="89"/>
      <c r="R763" s="89"/>
      <c r="S763" s="89"/>
      <c r="T763" s="89"/>
      <c r="U763" s="89"/>
      <c r="V763" s="89"/>
      <c r="W763" s="89"/>
      <c r="X763" s="89"/>
      <c r="Y763" s="89"/>
      <c r="Z763" s="89"/>
    </row>
    <row r="764" spans="2:26" ht="14.4" hidden="1">
      <c r="B764" s="89"/>
      <c r="C764" s="89"/>
      <c r="D764" s="89"/>
      <c r="E764" s="89"/>
      <c r="F764" s="204"/>
      <c r="G764" s="89"/>
      <c r="H764" s="89"/>
      <c r="I764" s="89"/>
      <c r="J764" s="89"/>
      <c r="K764" s="89"/>
      <c r="L764" s="89"/>
      <c r="M764" s="89"/>
      <c r="N764" s="89"/>
      <c r="O764" s="89"/>
      <c r="P764" s="89"/>
      <c r="Q764" s="89"/>
      <c r="R764" s="89"/>
      <c r="S764" s="89"/>
      <c r="T764" s="89"/>
      <c r="U764" s="89"/>
      <c r="V764" s="89"/>
      <c r="W764" s="89"/>
      <c r="X764" s="89"/>
      <c r="Y764" s="89"/>
      <c r="Z764" s="89"/>
    </row>
    <row r="765" spans="2:26" ht="14.4" hidden="1">
      <c r="B765" s="89"/>
      <c r="C765" s="89"/>
      <c r="D765" s="89"/>
      <c r="E765" s="89"/>
      <c r="F765" s="204"/>
      <c r="G765" s="89"/>
      <c r="H765" s="89"/>
      <c r="I765" s="89"/>
      <c r="J765" s="89"/>
      <c r="K765" s="89"/>
      <c r="L765" s="89"/>
      <c r="M765" s="89"/>
      <c r="N765" s="89"/>
      <c r="O765" s="89"/>
      <c r="P765" s="89"/>
      <c r="Q765" s="89"/>
      <c r="R765" s="89"/>
      <c r="S765" s="89"/>
      <c r="T765" s="89"/>
      <c r="U765" s="89"/>
      <c r="V765" s="89"/>
      <c r="W765" s="89"/>
      <c r="X765" s="89"/>
      <c r="Y765" s="89"/>
      <c r="Z765" s="89"/>
    </row>
    <row r="766" spans="2:26" ht="14.4" hidden="1">
      <c r="B766" s="89"/>
      <c r="C766" s="89"/>
      <c r="D766" s="89"/>
      <c r="E766" s="89"/>
      <c r="F766" s="204"/>
      <c r="G766" s="89"/>
      <c r="H766" s="89"/>
      <c r="I766" s="89"/>
      <c r="J766" s="89"/>
      <c r="K766" s="89"/>
      <c r="L766" s="89"/>
      <c r="M766" s="89"/>
      <c r="N766" s="89"/>
      <c r="O766" s="89"/>
      <c r="P766" s="89"/>
      <c r="Q766" s="89"/>
      <c r="R766" s="89"/>
      <c r="S766" s="89"/>
      <c r="T766" s="89"/>
      <c r="U766" s="89"/>
      <c r="V766" s="89"/>
      <c r="W766" s="89"/>
      <c r="X766" s="89"/>
      <c r="Y766" s="89"/>
      <c r="Z766" s="89"/>
    </row>
    <row r="767" spans="2:26" ht="14.4" hidden="1">
      <c r="B767" s="89"/>
      <c r="C767" s="89"/>
      <c r="D767" s="89"/>
      <c r="E767" s="89"/>
      <c r="F767" s="204"/>
      <c r="G767" s="89"/>
      <c r="H767" s="89"/>
      <c r="I767" s="89"/>
      <c r="J767" s="89"/>
      <c r="K767" s="89"/>
      <c r="L767" s="89"/>
      <c r="M767" s="89"/>
      <c r="N767" s="89"/>
      <c r="O767" s="89"/>
      <c r="P767" s="89"/>
      <c r="Q767" s="89"/>
      <c r="R767" s="89"/>
      <c r="S767" s="89"/>
      <c r="T767" s="89"/>
      <c r="U767" s="89"/>
      <c r="V767" s="89"/>
      <c r="W767" s="89"/>
      <c r="X767" s="89"/>
      <c r="Y767" s="89"/>
      <c r="Z767" s="89"/>
    </row>
    <row r="768" spans="2:26" ht="14.4" hidden="1">
      <c r="B768" s="89"/>
      <c r="C768" s="89"/>
      <c r="D768" s="89"/>
      <c r="E768" s="89"/>
      <c r="F768" s="204"/>
      <c r="G768" s="89"/>
      <c r="H768" s="89"/>
      <c r="I768" s="89"/>
      <c r="J768" s="89"/>
      <c r="K768" s="89"/>
      <c r="L768" s="89"/>
      <c r="M768" s="89"/>
      <c r="N768" s="89"/>
      <c r="O768" s="89"/>
      <c r="P768" s="89"/>
      <c r="Q768" s="89"/>
      <c r="R768" s="89"/>
      <c r="S768" s="89"/>
      <c r="T768" s="89"/>
      <c r="U768" s="89"/>
      <c r="V768" s="89"/>
      <c r="W768" s="89"/>
      <c r="X768" s="89"/>
      <c r="Y768" s="89"/>
      <c r="Z768" s="89"/>
    </row>
    <row r="769" spans="2:26" ht="14.4" hidden="1">
      <c r="B769" s="89"/>
      <c r="C769" s="89"/>
      <c r="D769" s="89"/>
      <c r="E769" s="89"/>
      <c r="F769" s="204"/>
      <c r="G769" s="89"/>
      <c r="H769" s="89"/>
      <c r="I769" s="89"/>
      <c r="J769" s="89"/>
      <c r="K769" s="89"/>
      <c r="L769" s="89"/>
      <c r="M769" s="89"/>
      <c r="N769" s="89"/>
      <c r="O769" s="89"/>
      <c r="P769" s="89"/>
      <c r="Q769" s="89"/>
      <c r="R769" s="89"/>
      <c r="S769" s="89"/>
      <c r="T769" s="89"/>
      <c r="U769" s="89"/>
      <c r="V769" s="89"/>
      <c r="W769" s="89"/>
      <c r="X769" s="89"/>
      <c r="Y769" s="89"/>
      <c r="Z769" s="89"/>
    </row>
    <row r="770" spans="2:26" ht="14.4" hidden="1">
      <c r="B770" s="89"/>
      <c r="C770" s="89"/>
      <c r="D770" s="89"/>
      <c r="E770" s="89"/>
      <c r="F770" s="204"/>
      <c r="G770" s="89"/>
      <c r="H770" s="89"/>
      <c r="I770" s="89"/>
      <c r="J770" s="89"/>
      <c r="K770" s="89"/>
      <c r="L770" s="89"/>
      <c r="M770" s="89"/>
      <c r="N770" s="89"/>
      <c r="O770" s="89"/>
      <c r="P770" s="89"/>
      <c r="Q770" s="89"/>
      <c r="R770" s="89"/>
      <c r="S770" s="89"/>
      <c r="T770" s="89"/>
      <c r="U770" s="89"/>
      <c r="V770" s="89"/>
      <c r="W770" s="89"/>
      <c r="X770" s="89"/>
      <c r="Y770" s="89"/>
      <c r="Z770" s="89"/>
    </row>
    <row r="771" spans="2:26" ht="14.4" hidden="1">
      <c r="B771" s="89"/>
      <c r="C771" s="89"/>
      <c r="D771" s="89"/>
      <c r="E771" s="89"/>
      <c r="F771" s="204"/>
      <c r="G771" s="89"/>
      <c r="H771" s="89"/>
      <c r="I771" s="89"/>
      <c r="J771" s="89"/>
      <c r="K771" s="89"/>
      <c r="L771" s="89"/>
      <c r="M771" s="89"/>
      <c r="N771" s="89"/>
      <c r="O771" s="89"/>
      <c r="P771" s="89"/>
      <c r="Q771" s="89"/>
      <c r="R771" s="89"/>
      <c r="S771" s="89"/>
      <c r="T771" s="89"/>
      <c r="U771" s="89"/>
      <c r="V771" s="89"/>
      <c r="W771" s="89"/>
      <c r="X771" s="89"/>
      <c r="Y771" s="89"/>
      <c r="Z771" s="89"/>
    </row>
    <row r="772" spans="2:26" ht="14.4" hidden="1">
      <c r="B772" s="89"/>
      <c r="C772" s="89"/>
      <c r="D772" s="89"/>
      <c r="E772" s="89"/>
      <c r="F772" s="204"/>
      <c r="G772" s="89"/>
      <c r="H772" s="89"/>
      <c r="I772" s="89"/>
      <c r="J772" s="89"/>
      <c r="K772" s="89"/>
      <c r="L772" s="89"/>
      <c r="M772" s="89"/>
      <c r="N772" s="89"/>
      <c r="O772" s="89"/>
      <c r="P772" s="89"/>
      <c r="Q772" s="89"/>
      <c r="R772" s="89"/>
      <c r="S772" s="89"/>
      <c r="T772" s="89"/>
      <c r="U772" s="89"/>
      <c r="V772" s="89"/>
      <c r="W772" s="89"/>
      <c r="X772" s="89"/>
      <c r="Y772" s="89"/>
      <c r="Z772" s="89"/>
    </row>
    <row r="773" spans="2:26" ht="14.4" hidden="1">
      <c r="B773" s="89"/>
      <c r="C773" s="89"/>
      <c r="D773" s="89"/>
      <c r="E773" s="89"/>
      <c r="F773" s="204"/>
      <c r="G773" s="89"/>
      <c r="H773" s="89"/>
      <c r="I773" s="89"/>
      <c r="J773" s="89"/>
      <c r="K773" s="89"/>
      <c r="L773" s="89"/>
      <c r="M773" s="89"/>
      <c r="N773" s="89"/>
      <c r="O773" s="89"/>
      <c r="P773" s="89"/>
      <c r="Q773" s="89"/>
      <c r="R773" s="89"/>
      <c r="S773" s="89"/>
      <c r="T773" s="89"/>
      <c r="U773" s="89"/>
      <c r="V773" s="89"/>
      <c r="W773" s="89"/>
      <c r="X773" s="89"/>
      <c r="Y773" s="89"/>
      <c r="Z773" s="89"/>
    </row>
    <row r="774" spans="2:26" ht="14.4" hidden="1">
      <c r="B774" s="89"/>
      <c r="C774" s="89"/>
      <c r="D774" s="89"/>
      <c r="E774" s="89"/>
      <c r="F774" s="204"/>
      <c r="G774" s="89"/>
      <c r="H774" s="89"/>
      <c r="I774" s="89"/>
      <c r="J774" s="89"/>
      <c r="K774" s="89"/>
      <c r="L774" s="89"/>
      <c r="M774" s="89"/>
      <c r="N774" s="89"/>
      <c r="O774" s="89"/>
      <c r="P774" s="89"/>
      <c r="Q774" s="89"/>
      <c r="R774" s="89"/>
      <c r="S774" s="89"/>
      <c r="T774" s="89"/>
      <c r="U774" s="89"/>
      <c r="V774" s="89"/>
      <c r="W774" s="89"/>
      <c r="X774" s="89"/>
      <c r="Y774" s="89"/>
      <c r="Z774" s="89"/>
    </row>
    <row r="775" spans="2:26" ht="14.4" hidden="1">
      <c r="B775" s="89"/>
      <c r="C775" s="89"/>
      <c r="D775" s="89"/>
      <c r="E775" s="89"/>
      <c r="F775" s="204"/>
      <c r="G775" s="89"/>
      <c r="H775" s="89"/>
      <c r="I775" s="89"/>
      <c r="J775" s="89"/>
      <c r="K775" s="89"/>
      <c r="L775" s="89"/>
      <c r="M775" s="89"/>
      <c r="N775" s="89"/>
      <c r="O775" s="89"/>
      <c r="P775" s="89"/>
      <c r="Q775" s="89"/>
      <c r="R775" s="89"/>
      <c r="S775" s="89"/>
      <c r="T775" s="89"/>
      <c r="U775" s="89"/>
      <c r="V775" s="89"/>
      <c r="W775" s="89"/>
      <c r="X775" s="89"/>
      <c r="Y775" s="89"/>
      <c r="Z775" s="89"/>
    </row>
    <row r="776" spans="2:26" ht="14.4" hidden="1">
      <c r="B776" s="89"/>
      <c r="C776" s="89"/>
      <c r="D776" s="89"/>
      <c r="E776" s="89"/>
      <c r="F776" s="204"/>
      <c r="G776" s="89"/>
      <c r="H776" s="89"/>
      <c r="I776" s="89"/>
      <c r="J776" s="89"/>
      <c r="K776" s="89"/>
      <c r="L776" s="89"/>
      <c r="M776" s="89"/>
      <c r="N776" s="89"/>
      <c r="O776" s="89"/>
      <c r="P776" s="89"/>
      <c r="Q776" s="89"/>
      <c r="R776" s="89"/>
      <c r="S776" s="89"/>
      <c r="T776" s="89"/>
      <c r="U776" s="89"/>
      <c r="V776" s="89"/>
      <c r="W776" s="89"/>
      <c r="X776" s="89"/>
      <c r="Y776" s="89"/>
      <c r="Z776" s="89"/>
    </row>
    <row r="777" spans="2:26" ht="14.4" hidden="1">
      <c r="B777" s="89"/>
      <c r="C777" s="89"/>
      <c r="D777" s="89"/>
      <c r="E777" s="89"/>
      <c r="F777" s="204"/>
      <c r="G777" s="89"/>
      <c r="H777" s="89"/>
      <c r="I777" s="89"/>
      <c r="J777" s="89"/>
      <c r="K777" s="89"/>
      <c r="L777" s="89"/>
      <c r="M777" s="89"/>
      <c r="N777" s="89"/>
      <c r="O777" s="89"/>
      <c r="P777" s="89"/>
      <c r="Q777" s="89"/>
      <c r="R777" s="89"/>
      <c r="S777" s="89"/>
      <c r="T777" s="89"/>
      <c r="U777" s="89"/>
      <c r="V777" s="89"/>
      <c r="W777" s="89"/>
      <c r="X777" s="89"/>
      <c r="Y777" s="89"/>
      <c r="Z777" s="89"/>
    </row>
    <row r="778" spans="2:26" ht="14.4" hidden="1">
      <c r="B778" s="89"/>
      <c r="C778" s="89"/>
      <c r="D778" s="89"/>
      <c r="E778" s="89"/>
      <c r="F778" s="204"/>
      <c r="G778" s="89"/>
      <c r="H778" s="89"/>
      <c r="I778" s="89"/>
      <c r="J778" s="89"/>
      <c r="K778" s="89"/>
      <c r="L778" s="89"/>
      <c r="M778" s="89"/>
      <c r="N778" s="89"/>
      <c r="O778" s="89"/>
      <c r="P778" s="89"/>
      <c r="Q778" s="89"/>
      <c r="R778" s="89"/>
      <c r="S778" s="89"/>
      <c r="T778" s="89"/>
      <c r="U778" s="89"/>
      <c r="V778" s="89"/>
      <c r="W778" s="89"/>
      <c r="X778" s="89"/>
      <c r="Y778" s="89"/>
      <c r="Z778" s="89"/>
    </row>
    <row r="779" spans="2:26" ht="14.4" hidden="1">
      <c r="B779" s="89"/>
      <c r="C779" s="89"/>
      <c r="D779" s="89"/>
      <c r="E779" s="89"/>
      <c r="F779" s="204"/>
      <c r="G779" s="89"/>
      <c r="H779" s="89"/>
      <c r="I779" s="89"/>
      <c r="J779" s="89"/>
      <c r="K779" s="89"/>
      <c r="L779" s="89"/>
      <c r="M779" s="89"/>
      <c r="N779" s="89"/>
      <c r="O779" s="89"/>
      <c r="P779" s="89"/>
      <c r="Q779" s="89"/>
      <c r="R779" s="89"/>
      <c r="S779" s="89"/>
      <c r="T779" s="89"/>
      <c r="U779" s="89"/>
      <c r="V779" s="89"/>
      <c r="W779" s="89"/>
      <c r="X779" s="89"/>
      <c r="Y779" s="89"/>
      <c r="Z779" s="89"/>
    </row>
    <row r="780" spans="2:26" ht="14.4" hidden="1">
      <c r="B780" s="89"/>
      <c r="C780" s="89"/>
      <c r="D780" s="89"/>
      <c r="E780" s="89"/>
      <c r="F780" s="204"/>
      <c r="G780" s="89"/>
      <c r="H780" s="89"/>
      <c r="I780" s="89"/>
      <c r="J780" s="89"/>
      <c r="K780" s="89"/>
      <c r="L780" s="89"/>
      <c r="M780" s="89"/>
      <c r="N780" s="89"/>
      <c r="O780" s="89"/>
      <c r="P780" s="89"/>
      <c r="Q780" s="89"/>
      <c r="R780" s="89"/>
      <c r="S780" s="89"/>
      <c r="T780" s="89"/>
      <c r="U780" s="89"/>
      <c r="V780" s="89"/>
      <c r="W780" s="89"/>
      <c r="X780" s="89"/>
      <c r="Y780" s="89"/>
      <c r="Z780" s="89"/>
    </row>
    <row r="781" spans="2:26" ht="14.4" hidden="1">
      <c r="B781" s="89"/>
      <c r="C781" s="89"/>
      <c r="D781" s="89"/>
      <c r="E781" s="89"/>
      <c r="F781" s="204"/>
      <c r="G781" s="89"/>
      <c r="H781" s="89"/>
      <c r="I781" s="89"/>
      <c r="J781" s="89"/>
      <c r="K781" s="89"/>
      <c r="L781" s="89"/>
      <c r="M781" s="89"/>
      <c r="N781" s="89"/>
      <c r="O781" s="89"/>
      <c r="P781" s="89"/>
      <c r="Q781" s="89"/>
      <c r="R781" s="89"/>
      <c r="S781" s="89"/>
      <c r="T781" s="89"/>
      <c r="U781" s="89"/>
      <c r="V781" s="89"/>
      <c r="W781" s="89"/>
      <c r="X781" s="89"/>
      <c r="Y781" s="89"/>
      <c r="Z781" s="89"/>
    </row>
    <row r="782" spans="2:26" ht="14.4" hidden="1">
      <c r="B782" s="89"/>
      <c r="C782" s="89"/>
      <c r="D782" s="89"/>
      <c r="E782" s="89"/>
      <c r="F782" s="204"/>
      <c r="G782" s="89"/>
      <c r="H782" s="89"/>
      <c r="I782" s="89"/>
      <c r="J782" s="89"/>
      <c r="K782" s="89"/>
      <c r="L782" s="89"/>
      <c r="M782" s="89"/>
      <c r="N782" s="89"/>
      <c r="O782" s="89"/>
      <c r="P782" s="89"/>
      <c r="Q782" s="89"/>
      <c r="R782" s="89"/>
      <c r="S782" s="89"/>
      <c r="T782" s="89"/>
      <c r="U782" s="89"/>
      <c r="V782" s="89"/>
      <c r="W782" s="89"/>
      <c r="X782" s="89"/>
      <c r="Y782" s="89"/>
      <c r="Z782" s="89"/>
    </row>
    <row r="783" spans="2:26" ht="14.4" hidden="1">
      <c r="B783" s="89"/>
      <c r="C783" s="89"/>
      <c r="D783" s="89"/>
      <c r="E783" s="89"/>
      <c r="F783" s="204"/>
      <c r="G783" s="89"/>
      <c r="H783" s="89"/>
      <c r="I783" s="89"/>
      <c r="J783" s="89"/>
      <c r="K783" s="89"/>
      <c r="L783" s="89"/>
      <c r="M783" s="89"/>
      <c r="N783" s="89"/>
      <c r="O783" s="89"/>
      <c r="P783" s="89"/>
      <c r="Q783" s="89"/>
      <c r="R783" s="89"/>
      <c r="S783" s="89"/>
      <c r="T783" s="89"/>
      <c r="U783" s="89"/>
      <c r="V783" s="89"/>
      <c r="W783" s="89"/>
      <c r="X783" s="89"/>
      <c r="Y783" s="89"/>
      <c r="Z783" s="89"/>
    </row>
    <row r="784" spans="2:26" ht="14.4" hidden="1">
      <c r="B784" s="89"/>
      <c r="C784" s="89"/>
      <c r="D784" s="89"/>
      <c r="E784" s="89"/>
      <c r="F784" s="204"/>
      <c r="G784" s="89"/>
      <c r="H784" s="89"/>
      <c r="I784" s="89"/>
      <c r="J784" s="89"/>
      <c r="K784" s="89"/>
      <c r="L784" s="89"/>
      <c r="M784" s="89"/>
      <c r="N784" s="89"/>
      <c r="O784" s="89"/>
      <c r="P784" s="89"/>
      <c r="Q784" s="89"/>
      <c r="R784" s="89"/>
      <c r="S784" s="89"/>
      <c r="T784" s="89"/>
      <c r="U784" s="89"/>
      <c r="V784" s="89"/>
      <c r="W784" s="89"/>
      <c r="X784" s="89"/>
      <c r="Y784" s="89"/>
      <c r="Z784" s="89"/>
    </row>
    <row r="785" spans="2:26" ht="14.4" hidden="1">
      <c r="B785" s="89"/>
      <c r="C785" s="89"/>
      <c r="D785" s="89"/>
      <c r="E785" s="89"/>
      <c r="F785" s="204"/>
      <c r="G785" s="89"/>
      <c r="H785" s="89"/>
      <c r="I785" s="89"/>
      <c r="J785" s="89"/>
      <c r="K785" s="89"/>
      <c r="L785" s="89"/>
      <c r="M785" s="89"/>
      <c r="N785" s="89"/>
      <c r="O785" s="89"/>
      <c r="P785" s="89"/>
      <c r="Q785" s="89"/>
      <c r="R785" s="89"/>
      <c r="S785" s="89"/>
      <c r="T785" s="89"/>
      <c r="U785" s="89"/>
      <c r="V785" s="89"/>
      <c r="W785" s="89"/>
      <c r="X785" s="89"/>
      <c r="Y785" s="89"/>
      <c r="Z785" s="89"/>
    </row>
    <row r="786" spans="2:26" ht="14.4" hidden="1">
      <c r="B786" s="89"/>
      <c r="C786" s="89"/>
      <c r="D786" s="89"/>
      <c r="E786" s="89"/>
      <c r="F786" s="204"/>
      <c r="G786" s="89"/>
      <c r="H786" s="89"/>
      <c r="I786" s="89"/>
      <c r="J786" s="89"/>
      <c r="K786" s="89"/>
      <c r="L786" s="89"/>
      <c r="M786" s="89"/>
      <c r="N786" s="89"/>
      <c r="O786" s="89"/>
      <c r="P786" s="89"/>
      <c r="Q786" s="89"/>
      <c r="R786" s="89"/>
      <c r="S786" s="89"/>
      <c r="T786" s="89"/>
      <c r="U786" s="89"/>
      <c r="V786" s="89"/>
      <c r="W786" s="89"/>
      <c r="X786" s="89"/>
      <c r="Y786" s="89"/>
      <c r="Z786" s="89"/>
    </row>
    <row r="787" spans="2:26" ht="14.4" hidden="1">
      <c r="B787" s="89"/>
      <c r="C787" s="89"/>
      <c r="D787" s="89"/>
      <c r="E787" s="89"/>
      <c r="F787" s="204"/>
      <c r="G787" s="89"/>
      <c r="H787" s="89"/>
      <c r="I787" s="89"/>
      <c r="J787" s="89"/>
      <c r="K787" s="89"/>
      <c r="L787" s="89"/>
      <c r="M787" s="89"/>
      <c r="N787" s="89"/>
      <c r="O787" s="89"/>
      <c r="P787" s="89"/>
      <c r="Q787" s="89"/>
      <c r="R787" s="89"/>
      <c r="S787" s="89"/>
      <c r="T787" s="89"/>
      <c r="U787" s="89"/>
      <c r="V787" s="89"/>
      <c r="W787" s="89"/>
      <c r="X787" s="89"/>
      <c r="Y787" s="89"/>
      <c r="Z787" s="89"/>
    </row>
    <row r="788" spans="2:26" ht="14.4" hidden="1">
      <c r="B788" s="89"/>
      <c r="C788" s="89"/>
      <c r="D788" s="89"/>
      <c r="E788" s="89"/>
      <c r="F788" s="204"/>
      <c r="G788" s="89"/>
      <c r="H788" s="89"/>
      <c r="I788" s="89"/>
      <c r="J788" s="89"/>
      <c r="K788" s="89"/>
      <c r="L788" s="89"/>
      <c r="M788" s="89"/>
      <c r="N788" s="89"/>
      <c r="O788" s="89"/>
      <c r="P788" s="89"/>
      <c r="Q788" s="89"/>
      <c r="R788" s="89"/>
      <c r="S788" s="89"/>
      <c r="T788" s="89"/>
      <c r="U788" s="89"/>
      <c r="V788" s="89"/>
      <c r="W788" s="89"/>
      <c r="X788" s="89"/>
      <c r="Y788" s="89"/>
      <c r="Z788" s="89"/>
    </row>
    <row r="789" spans="2:26" ht="14.4" hidden="1">
      <c r="B789" s="89"/>
      <c r="C789" s="89"/>
      <c r="D789" s="89"/>
      <c r="E789" s="89"/>
      <c r="F789" s="204"/>
      <c r="G789" s="89"/>
      <c r="H789" s="89"/>
      <c r="I789" s="89"/>
      <c r="J789" s="89"/>
      <c r="K789" s="89"/>
      <c r="L789" s="89"/>
      <c r="M789" s="89"/>
      <c r="N789" s="89"/>
      <c r="O789" s="89"/>
      <c r="P789" s="89"/>
      <c r="Q789" s="89"/>
      <c r="R789" s="89"/>
      <c r="S789" s="89"/>
      <c r="T789" s="89"/>
      <c r="U789" s="89"/>
      <c r="V789" s="89"/>
      <c r="W789" s="89"/>
      <c r="X789" s="89"/>
      <c r="Y789" s="89"/>
      <c r="Z789" s="89"/>
    </row>
    <row r="790" spans="2:26" ht="14.4" hidden="1">
      <c r="B790" s="89"/>
      <c r="C790" s="89"/>
      <c r="D790" s="89"/>
      <c r="E790" s="89"/>
      <c r="F790" s="204"/>
      <c r="G790" s="89"/>
      <c r="H790" s="89"/>
      <c r="I790" s="89"/>
      <c r="J790" s="89"/>
      <c r="K790" s="89"/>
      <c r="L790" s="89"/>
      <c r="M790" s="89"/>
      <c r="N790" s="89"/>
      <c r="O790" s="89"/>
      <c r="P790" s="89"/>
      <c r="Q790" s="89"/>
      <c r="R790" s="89"/>
      <c r="S790" s="89"/>
      <c r="T790" s="89"/>
      <c r="U790" s="89"/>
      <c r="V790" s="89"/>
      <c r="W790" s="89"/>
      <c r="X790" s="89"/>
      <c r="Y790" s="89"/>
      <c r="Z790" s="89"/>
    </row>
    <row r="791" spans="2:26" ht="14.4" hidden="1">
      <c r="B791" s="89"/>
      <c r="C791" s="89"/>
      <c r="D791" s="89"/>
      <c r="E791" s="89"/>
      <c r="F791" s="204"/>
      <c r="G791" s="89"/>
      <c r="H791" s="89"/>
      <c r="I791" s="89"/>
      <c r="J791" s="89"/>
      <c r="K791" s="89"/>
      <c r="L791" s="89"/>
      <c r="M791" s="89"/>
      <c r="N791" s="89"/>
      <c r="O791" s="89"/>
      <c r="P791" s="89"/>
      <c r="Q791" s="89"/>
      <c r="R791" s="89"/>
      <c r="S791" s="89"/>
      <c r="T791" s="89"/>
      <c r="U791" s="89"/>
      <c r="V791" s="89"/>
      <c r="W791" s="89"/>
      <c r="X791" s="89"/>
      <c r="Y791" s="89"/>
      <c r="Z791" s="89"/>
    </row>
    <row r="792" spans="2:26" ht="14.4" hidden="1">
      <c r="B792" s="89"/>
      <c r="C792" s="89"/>
      <c r="D792" s="89"/>
      <c r="E792" s="89"/>
      <c r="F792" s="204"/>
      <c r="G792" s="89"/>
      <c r="H792" s="89"/>
      <c r="I792" s="89"/>
      <c r="J792" s="89"/>
      <c r="K792" s="89"/>
      <c r="L792" s="89"/>
      <c r="M792" s="89"/>
      <c r="N792" s="89"/>
      <c r="O792" s="89"/>
      <c r="P792" s="89"/>
      <c r="Q792" s="89"/>
      <c r="R792" s="89"/>
      <c r="S792" s="89"/>
      <c r="T792" s="89"/>
      <c r="U792" s="89"/>
      <c r="V792" s="89"/>
      <c r="W792" s="89"/>
      <c r="X792" s="89"/>
      <c r="Y792" s="89"/>
      <c r="Z792" s="89"/>
    </row>
    <row r="793" spans="2:26" ht="14.4" hidden="1">
      <c r="B793" s="89"/>
      <c r="C793" s="89"/>
      <c r="D793" s="89"/>
      <c r="E793" s="89"/>
      <c r="F793" s="204"/>
      <c r="G793" s="89"/>
      <c r="H793" s="89"/>
      <c r="I793" s="89"/>
      <c r="J793" s="89"/>
      <c r="K793" s="89"/>
      <c r="L793" s="89"/>
      <c r="M793" s="89"/>
      <c r="N793" s="89"/>
      <c r="O793" s="89"/>
      <c r="P793" s="89"/>
      <c r="Q793" s="89"/>
      <c r="R793" s="89"/>
      <c r="S793" s="89"/>
      <c r="T793" s="89"/>
      <c r="U793" s="89"/>
      <c r="V793" s="89"/>
      <c r="W793" s="89"/>
      <c r="X793" s="89"/>
      <c r="Y793" s="89"/>
      <c r="Z793" s="89"/>
    </row>
    <row r="794" spans="2:26" ht="14.4" hidden="1">
      <c r="B794" s="89"/>
      <c r="C794" s="89"/>
      <c r="D794" s="89"/>
      <c r="E794" s="89"/>
      <c r="F794" s="204"/>
      <c r="G794" s="89"/>
      <c r="H794" s="89"/>
      <c r="I794" s="89"/>
      <c r="J794" s="89"/>
      <c r="K794" s="89"/>
      <c r="L794" s="89"/>
      <c r="M794" s="89"/>
      <c r="N794" s="89"/>
      <c r="O794" s="89"/>
      <c r="P794" s="89"/>
      <c r="Q794" s="89"/>
      <c r="R794" s="89"/>
      <c r="S794" s="89"/>
      <c r="T794" s="89"/>
      <c r="U794" s="89"/>
      <c r="V794" s="89"/>
      <c r="W794" s="89"/>
      <c r="X794" s="89"/>
      <c r="Y794" s="89"/>
      <c r="Z794" s="89"/>
    </row>
    <row r="795" spans="2:26" ht="14.4" hidden="1">
      <c r="B795" s="89"/>
      <c r="C795" s="89"/>
      <c r="D795" s="89"/>
      <c r="E795" s="89"/>
      <c r="F795" s="204"/>
      <c r="G795" s="89"/>
      <c r="H795" s="89"/>
      <c r="I795" s="89"/>
      <c r="J795" s="89"/>
      <c r="K795" s="89"/>
      <c r="L795" s="89"/>
      <c r="M795" s="89"/>
      <c r="N795" s="89"/>
      <c r="O795" s="89"/>
      <c r="P795" s="89"/>
      <c r="Q795" s="89"/>
      <c r="R795" s="89"/>
      <c r="S795" s="89"/>
      <c r="T795" s="89"/>
      <c r="U795" s="89"/>
      <c r="V795" s="89"/>
      <c r="W795" s="89"/>
      <c r="X795" s="89"/>
      <c r="Y795" s="89"/>
      <c r="Z795" s="89"/>
    </row>
    <row r="796" spans="2:26" ht="14.4" hidden="1">
      <c r="B796" s="89"/>
      <c r="C796" s="89"/>
      <c r="D796" s="89"/>
      <c r="E796" s="89"/>
      <c r="F796" s="204"/>
      <c r="G796" s="89"/>
      <c r="H796" s="89"/>
      <c r="I796" s="89"/>
      <c r="J796" s="89"/>
      <c r="K796" s="89"/>
      <c r="L796" s="89"/>
      <c r="M796" s="89"/>
      <c r="N796" s="89"/>
      <c r="O796" s="89"/>
      <c r="P796" s="89"/>
      <c r="Q796" s="89"/>
      <c r="R796" s="89"/>
      <c r="S796" s="89"/>
      <c r="T796" s="89"/>
      <c r="U796" s="89"/>
      <c r="V796" s="89"/>
      <c r="W796" s="89"/>
      <c r="X796" s="89"/>
      <c r="Y796" s="89"/>
      <c r="Z796" s="89"/>
    </row>
    <row r="797" spans="2:26" ht="14.4" hidden="1">
      <c r="B797" s="89"/>
      <c r="C797" s="89"/>
      <c r="D797" s="89"/>
      <c r="E797" s="89"/>
      <c r="F797" s="204"/>
      <c r="G797" s="89"/>
      <c r="H797" s="89"/>
      <c r="I797" s="89"/>
      <c r="J797" s="89"/>
      <c r="K797" s="89"/>
      <c r="L797" s="89"/>
      <c r="M797" s="89"/>
      <c r="N797" s="89"/>
      <c r="O797" s="89"/>
      <c r="P797" s="89"/>
      <c r="Q797" s="89"/>
      <c r="R797" s="89"/>
      <c r="S797" s="89"/>
      <c r="T797" s="89"/>
      <c r="U797" s="89"/>
      <c r="V797" s="89"/>
      <c r="W797" s="89"/>
      <c r="X797" s="89"/>
      <c r="Y797" s="89"/>
      <c r="Z797" s="89"/>
    </row>
    <row r="798" spans="2:26" ht="14.4" hidden="1">
      <c r="B798" s="89"/>
      <c r="C798" s="89"/>
      <c r="D798" s="89"/>
      <c r="E798" s="89"/>
      <c r="F798" s="204"/>
      <c r="G798" s="89"/>
      <c r="H798" s="89"/>
      <c r="I798" s="89"/>
      <c r="J798" s="89"/>
      <c r="K798" s="89"/>
      <c r="L798" s="89"/>
      <c r="M798" s="89"/>
      <c r="N798" s="89"/>
      <c r="O798" s="89"/>
      <c r="P798" s="89"/>
      <c r="Q798" s="89"/>
      <c r="R798" s="89"/>
      <c r="S798" s="89"/>
      <c r="T798" s="89"/>
      <c r="U798" s="89"/>
      <c r="V798" s="89"/>
      <c r="W798" s="89"/>
      <c r="X798" s="89"/>
      <c r="Y798" s="89"/>
      <c r="Z798" s="89"/>
    </row>
    <row r="799" spans="2:26" ht="14.4" hidden="1">
      <c r="B799" s="89"/>
      <c r="C799" s="89"/>
      <c r="D799" s="89"/>
      <c r="E799" s="89"/>
      <c r="F799" s="204"/>
      <c r="G799" s="89"/>
      <c r="H799" s="89"/>
      <c r="I799" s="89"/>
      <c r="J799" s="89"/>
      <c r="K799" s="89"/>
      <c r="L799" s="89"/>
      <c r="M799" s="89"/>
      <c r="N799" s="89"/>
      <c r="O799" s="89"/>
      <c r="P799" s="89"/>
      <c r="Q799" s="89"/>
      <c r="R799" s="89"/>
      <c r="S799" s="89"/>
      <c r="T799" s="89"/>
      <c r="U799" s="89"/>
      <c r="V799" s="89"/>
      <c r="W799" s="89"/>
      <c r="X799" s="89"/>
      <c r="Y799" s="89"/>
      <c r="Z799" s="89"/>
    </row>
    <row r="800" spans="2:26" ht="14.4" hidden="1">
      <c r="B800" s="89"/>
      <c r="C800" s="89"/>
      <c r="D800" s="89"/>
      <c r="E800" s="89"/>
      <c r="F800" s="204"/>
      <c r="G800" s="89"/>
      <c r="H800" s="89"/>
      <c r="I800" s="89"/>
      <c r="J800" s="89"/>
      <c r="K800" s="89"/>
      <c r="L800" s="89"/>
      <c r="M800" s="89"/>
      <c r="N800" s="89"/>
      <c r="O800" s="89"/>
      <c r="P800" s="89"/>
      <c r="Q800" s="89"/>
      <c r="R800" s="89"/>
      <c r="S800" s="89"/>
      <c r="T800" s="89"/>
      <c r="U800" s="89"/>
      <c r="V800" s="89"/>
      <c r="W800" s="89"/>
      <c r="X800" s="89"/>
      <c r="Y800" s="89"/>
      <c r="Z800" s="89"/>
    </row>
    <row r="801" spans="2:26" ht="14.4" hidden="1">
      <c r="B801" s="89"/>
      <c r="C801" s="89"/>
      <c r="D801" s="89"/>
      <c r="E801" s="89"/>
      <c r="F801" s="204"/>
      <c r="G801" s="89"/>
      <c r="H801" s="89"/>
      <c r="I801" s="89"/>
      <c r="J801" s="89"/>
      <c r="K801" s="89"/>
      <c r="L801" s="89"/>
      <c r="M801" s="89"/>
      <c r="N801" s="89"/>
      <c r="O801" s="89"/>
      <c r="P801" s="89"/>
      <c r="Q801" s="89"/>
      <c r="R801" s="89"/>
      <c r="S801" s="89"/>
      <c r="T801" s="89"/>
      <c r="U801" s="89"/>
      <c r="V801" s="89"/>
      <c r="W801" s="89"/>
      <c r="X801" s="89"/>
      <c r="Y801" s="89"/>
      <c r="Z801" s="89"/>
    </row>
    <row r="802" spans="2:26" ht="14.4" hidden="1">
      <c r="B802" s="89"/>
      <c r="C802" s="89"/>
      <c r="D802" s="89"/>
      <c r="E802" s="89"/>
      <c r="F802" s="204"/>
      <c r="G802" s="89"/>
      <c r="H802" s="89"/>
      <c r="I802" s="89"/>
      <c r="J802" s="89"/>
      <c r="K802" s="89"/>
      <c r="L802" s="89"/>
      <c r="M802" s="89"/>
      <c r="N802" s="89"/>
      <c r="O802" s="89"/>
      <c r="P802" s="89"/>
      <c r="Q802" s="89"/>
      <c r="R802" s="89"/>
      <c r="S802" s="89"/>
      <c r="T802" s="89"/>
      <c r="U802" s="89"/>
      <c r="V802" s="89"/>
      <c r="W802" s="89"/>
      <c r="X802" s="89"/>
      <c r="Y802" s="89"/>
      <c r="Z802" s="89"/>
    </row>
    <row r="803" spans="2:26" ht="14.4" hidden="1">
      <c r="B803" s="89"/>
      <c r="C803" s="89"/>
      <c r="D803" s="89"/>
      <c r="E803" s="89"/>
      <c r="F803" s="204"/>
      <c r="G803" s="89"/>
      <c r="H803" s="89"/>
      <c r="I803" s="89"/>
      <c r="J803" s="89"/>
      <c r="K803" s="89"/>
      <c r="L803" s="89"/>
      <c r="M803" s="89"/>
      <c r="N803" s="89"/>
      <c r="O803" s="89"/>
      <c r="P803" s="89"/>
      <c r="Q803" s="89"/>
      <c r="R803" s="89"/>
      <c r="S803" s="89"/>
      <c r="T803" s="89"/>
      <c r="U803" s="89"/>
      <c r="V803" s="89"/>
      <c r="W803" s="89"/>
      <c r="X803" s="89"/>
      <c r="Y803" s="89"/>
      <c r="Z803" s="89"/>
    </row>
    <row r="804" spans="2:26" ht="14.4" hidden="1">
      <c r="B804" s="89"/>
      <c r="C804" s="89"/>
      <c r="D804" s="89"/>
      <c r="E804" s="89"/>
      <c r="F804" s="204"/>
      <c r="G804" s="89"/>
      <c r="H804" s="89"/>
      <c r="I804" s="89"/>
      <c r="J804" s="89"/>
      <c r="K804" s="89"/>
      <c r="L804" s="89"/>
      <c r="M804" s="89"/>
      <c r="N804" s="89"/>
      <c r="O804" s="89"/>
      <c r="P804" s="89"/>
      <c r="Q804" s="89"/>
      <c r="R804" s="89"/>
      <c r="S804" s="89"/>
      <c r="T804" s="89"/>
      <c r="U804" s="89"/>
      <c r="V804" s="89"/>
      <c r="W804" s="89"/>
      <c r="X804" s="89"/>
      <c r="Y804" s="89"/>
      <c r="Z804" s="89"/>
    </row>
    <row r="805" spans="2:26" ht="14.4" hidden="1">
      <c r="B805" s="89"/>
      <c r="C805" s="89"/>
      <c r="D805" s="89"/>
      <c r="E805" s="89"/>
      <c r="F805" s="204"/>
      <c r="G805" s="89"/>
      <c r="H805" s="89"/>
      <c r="I805" s="89"/>
      <c r="J805" s="89"/>
      <c r="K805" s="89"/>
      <c r="L805" s="89"/>
      <c r="M805" s="89"/>
      <c r="N805" s="89"/>
      <c r="O805" s="89"/>
      <c r="P805" s="89"/>
      <c r="Q805" s="89"/>
      <c r="R805" s="89"/>
      <c r="S805" s="89"/>
      <c r="T805" s="89"/>
      <c r="U805" s="89"/>
      <c r="V805" s="89"/>
      <c r="W805" s="89"/>
      <c r="X805" s="89"/>
      <c r="Y805" s="89"/>
      <c r="Z805" s="89"/>
    </row>
    <row r="806" spans="2:26" ht="14.4" hidden="1">
      <c r="B806" s="89"/>
      <c r="C806" s="89"/>
      <c r="D806" s="89"/>
      <c r="E806" s="89"/>
      <c r="F806" s="204"/>
      <c r="G806" s="89"/>
      <c r="H806" s="89"/>
      <c r="I806" s="89"/>
      <c r="J806" s="89"/>
      <c r="K806" s="89"/>
      <c r="L806" s="89"/>
      <c r="M806" s="89"/>
      <c r="N806" s="89"/>
      <c r="O806" s="89"/>
      <c r="P806" s="89"/>
      <c r="Q806" s="89"/>
      <c r="R806" s="89"/>
      <c r="S806" s="89"/>
      <c r="T806" s="89"/>
      <c r="U806" s="89"/>
      <c r="V806" s="89"/>
      <c r="W806" s="89"/>
      <c r="X806" s="89"/>
      <c r="Y806" s="89"/>
      <c r="Z806" s="89"/>
    </row>
    <row r="807" spans="2:26" ht="14.4" hidden="1">
      <c r="B807" s="89"/>
      <c r="C807" s="89"/>
      <c r="D807" s="89"/>
      <c r="E807" s="89"/>
      <c r="F807" s="204"/>
      <c r="G807" s="89"/>
      <c r="H807" s="89"/>
      <c r="I807" s="89"/>
      <c r="J807" s="89"/>
      <c r="K807" s="89"/>
      <c r="L807" s="89"/>
      <c r="M807" s="89"/>
      <c r="N807" s="89"/>
      <c r="O807" s="89"/>
      <c r="P807" s="89"/>
      <c r="Q807" s="89"/>
      <c r="R807" s="89"/>
      <c r="S807" s="89"/>
      <c r="T807" s="89"/>
      <c r="U807" s="89"/>
      <c r="V807" s="89"/>
      <c r="W807" s="89"/>
      <c r="X807" s="89"/>
      <c r="Y807" s="89"/>
      <c r="Z807" s="89"/>
    </row>
    <row r="808" spans="2:26" ht="14.4" hidden="1">
      <c r="B808" s="89"/>
      <c r="C808" s="89"/>
      <c r="D808" s="89"/>
      <c r="E808" s="89"/>
      <c r="F808" s="204"/>
      <c r="G808" s="89"/>
      <c r="H808" s="89"/>
      <c r="I808" s="89"/>
      <c r="J808" s="89"/>
      <c r="K808" s="89"/>
      <c r="L808" s="89"/>
      <c r="M808" s="89"/>
      <c r="N808" s="89"/>
      <c r="O808" s="89"/>
      <c r="P808" s="89"/>
      <c r="Q808" s="89"/>
      <c r="R808" s="89"/>
      <c r="S808" s="89"/>
      <c r="T808" s="89"/>
      <c r="U808" s="89"/>
      <c r="V808" s="89"/>
      <c r="W808" s="89"/>
      <c r="X808" s="89"/>
      <c r="Y808" s="89"/>
      <c r="Z808" s="89"/>
    </row>
    <row r="809" spans="2:26" ht="14.4" hidden="1">
      <c r="B809" s="89"/>
      <c r="C809" s="89"/>
      <c r="D809" s="89"/>
      <c r="E809" s="89"/>
      <c r="F809" s="204"/>
      <c r="G809" s="89"/>
      <c r="H809" s="89"/>
      <c r="I809" s="89"/>
      <c r="J809" s="89"/>
      <c r="K809" s="89"/>
      <c r="L809" s="89"/>
      <c r="M809" s="89"/>
      <c r="N809" s="89"/>
      <c r="O809" s="89"/>
      <c r="P809" s="89"/>
      <c r="Q809" s="89"/>
      <c r="R809" s="89"/>
      <c r="S809" s="89"/>
      <c r="T809" s="89"/>
      <c r="U809" s="89"/>
      <c r="V809" s="89"/>
      <c r="W809" s="89"/>
      <c r="X809" s="89"/>
      <c r="Y809" s="89"/>
      <c r="Z809" s="89"/>
    </row>
    <row r="810" spans="2:26" ht="14.4" hidden="1">
      <c r="B810" s="89"/>
      <c r="C810" s="89"/>
      <c r="D810" s="89"/>
      <c r="E810" s="89"/>
      <c r="F810" s="204"/>
      <c r="G810" s="89"/>
      <c r="H810" s="89"/>
      <c r="I810" s="89"/>
      <c r="J810" s="89"/>
      <c r="K810" s="89"/>
      <c r="L810" s="89"/>
      <c r="M810" s="89"/>
      <c r="N810" s="89"/>
      <c r="O810" s="89"/>
      <c r="P810" s="89"/>
      <c r="Q810" s="89"/>
      <c r="R810" s="89"/>
      <c r="S810" s="89"/>
      <c r="T810" s="89"/>
      <c r="U810" s="89"/>
      <c r="V810" s="89"/>
      <c r="W810" s="89"/>
      <c r="X810" s="89"/>
      <c r="Y810" s="89"/>
      <c r="Z810" s="89"/>
    </row>
    <row r="811" spans="2:26" ht="14.4" hidden="1">
      <c r="B811" s="89"/>
      <c r="C811" s="89"/>
      <c r="D811" s="89"/>
      <c r="E811" s="89"/>
      <c r="F811" s="204"/>
      <c r="G811" s="89"/>
      <c r="H811" s="89"/>
      <c r="I811" s="89"/>
      <c r="J811" s="89"/>
      <c r="K811" s="89"/>
      <c r="L811" s="89"/>
      <c r="M811" s="89"/>
      <c r="N811" s="89"/>
      <c r="O811" s="89"/>
      <c r="P811" s="89"/>
      <c r="Q811" s="89"/>
      <c r="R811" s="89"/>
      <c r="S811" s="89"/>
      <c r="T811" s="89"/>
      <c r="U811" s="89"/>
      <c r="V811" s="89"/>
      <c r="W811" s="89"/>
      <c r="X811" s="89"/>
      <c r="Y811" s="89"/>
      <c r="Z811" s="89"/>
    </row>
    <row r="812" spans="2:26" ht="14.4" hidden="1">
      <c r="B812" s="89"/>
      <c r="C812" s="89"/>
      <c r="D812" s="89"/>
      <c r="E812" s="89"/>
      <c r="F812" s="204"/>
      <c r="G812" s="89"/>
      <c r="H812" s="89"/>
      <c r="I812" s="89"/>
      <c r="J812" s="89"/>
      <c r="K812" s="89"/>
      <c r="L812" s="89"/>
      <c r="M812" s="89"/>
      <c r="N812" s="89"/>
      <c r="O812" s="89"/>
      <c r="P812" s="89"/>
      <c r="Q812" s="89"/>
      <c r="R812" s="89"/>
      <c r="S812" s="89"/>
      <c r="T812" s="89"/>
      <c r="U812" s="89"/>
      <c r="V812" s="89"/>
      <c r="W812" s="89"/>
      <c r="X812" s="89"/>
      <c r="Y812" s="89"/>
      <c r="Z812" s="89"/>
    </row>
    <row r="813" spans="2:26" ht="14.4" hidden="1">
      <c r="B813" s="89"/>
      <c r="C813" s="89"/>
      <c r="D813" s="89"/>
      <c r="E813" s="89"/>
      <c r="F813" s="204"/>
      <c r="G813" s="89"/>
      <c r="H813" s="89"/>
      <c r="I813" s="89"/>
      <c r="J813" s="89"/>
      <c r="K813" s="89"/>
      <c r="L813" s="89"/>
      <c r="M813" s="89"/>
      <c r="N813" s="89"/>
      <c r="O813" s="89"/>
      <c r="P813" s="89"/>
      <c r="Q813" s="89"/>
      <c r="R813" s="89"/>
      <c r="S813" s="89"/>
      <c r="T813" s="89"/>
      <c r="U813" s="89"/>
      <c r="V813" s="89"/>
      <c r="W813" s="89"/>
      <c r="X813" s="89"/>
      <c r="Y813" s="89"/>
      <c r="Z813" s="89"/>
    </row>
    <row r="814" spans="2:26" ht="14.4" hidden="1">
      <c r="B814" s="89"/>
      <c r="C814" s="89"/>
      <c r="D814" s="89"/>
      <c r="E814" s="89"/>
      <c r="F814" s="204"/>
      <c r="G814" s="89"/>
      <c r="H814" s="89"/>
      <c r="I814" s="89"/>
      <c r="J814" s="89"/>
      <c r="K814" s="89"/>
      <c r="L814" s="89"/>
      <c r="M814" s="89"/>
      <c r="N814" s="89"/>
      <c r="O814" s="89"/>
      <c r="P814" s="89"/>
      <c r="Q814" s="89"/>
      <c r="R814" s="89"/>
      <c r="S814" s="89"/>
      <c r="T814" s="89"/>
      <c r="U814" s="89"/>
      <c r="V814" s="89"/>
      <c r="W814" s="89"/>
      <c r="X814" s="89"/>
      <c r="Y814" s="89"/>
      <c r="Z814" s="89"/>
    </row>
    <row r="815" spans="2:26" ht="14.4" hidden="1">
      <c r="B815" s="89"/>
      <c r="C815" s="89"/>
      <c r="D815" s="89"/>
      <c r="E815" s="89"/>
      <c r="F815" s="204"/>
      <c r="G815" s="89"/>
      <c r="H815" s="89"/>
      <c r="I815" s="89"/>
      <c r="J815" s="89"/>
      <c r="K815" s="89"/>
      <c r="L815" s="89"/>
      <c r="M815" s="89"/>
      <c r="N815" s="89"/>
      <c r="O815" s="89"/>
      <c r="P815" s="89"/>
      <c r="Q815" s="89"/>
      <c r="R815" s="89"/>
      <c r="S815" s="89"/>
      <c r="T815" s="89"/>
      <c r="U815" s="89"/>
      <c r="V815" s="89"/>
      <c r="W815" s="89"/>
      <c r="X815" s="89"/>
      <c r="Y815" s="89"/>
      <c r="Z815" s="89"/>
    </row>
    <row r="816" spans="2:26" ht="14.4" hidden="1">
      <c r="B816" s="89"/>
      <c r="C816" s="89"/>
      <c r="D816" s="89"/>
      <c r="E816" s="89"/>
      <c r="F816" s="204"/>
      <c r="G816" s="89"/>
      <c r="H816" s="89"/>
      <c r="I816" s="89"/>
      <c r="J816" s="89"/>
      <c r="K816" s="89"/>
      <c r="L816" s="89"/>
      <c r="M816" s="89"/>
      <c r="N816" s="89"/>
      <c r="O816" s="89"/>
      <c r="P816" s="89"/>
      <c r="Q816" s="89"/>
      <c r="R816" s="89"/>
      <c r="S816" s="89"/>
      <c r="T816" s="89"/>
      <c r="U816" s="89"/>
      <c r="V816" s="89"/>
      <c r="W816" s="89"/>
      <c r="X816" s="89"/>
      <c r="Y816" s="89"/>
      <c r="Z816" s="89"/>
    </row>
    <row r="817" spans="2:26" ht="14.4" hidden="1">
      <c r="B817" s="89"/>
      <c r="C817" s="89"/>
      <c r="D817" s="89"/>
      <c r="E817" s="89"/>
      <c r="F817" s="204"/>
      <c r="G817" s="89"/>
      <c r="H817" s="89"/>
      <c r="I817" s="89"/>
      <c r="J817" s="89"/>
      <c r="K817" s="89"/>
      <c r="L817" s="89"/>
      <c r="M817" s="89"/>
      <c r="N817" s="89"/>
      <c r="O817" s="89"/>
      <c r="P817" s="89"/>
      <c r="Q817" s="89"/>
      <c r="R817" s="89"/>
      <c r="S817" s="89"/>
      <c r="T817" s="89"/>
      <c r="U817" s="89"/>
      <c r="V817" s="89"/>
      <c r="W817" s="89"/>
      <c r="X817" s="89"/>
      <c r="Y817" s="89"/>
      <c r="Z817" s="89"/>
    </row>
    <row r="818" spans="2:26" ht="14.4" hidden="1">
      <c r="B818" s="89"/>
      <c r="C818" s="89"/>
      <c r="D818" s="89"/>
      <c r="E818" s="89"/>
      <c r="F818" s="204"/>
      <c r="G818" s="89"/>
      <c r="H818" s="89"/>
      <c r="I818" s="89"/>
      <c r="J818" s="89"/>
      <c r="K818" s="89"/>
      <c r="L818" s="89"/>
      <c r="M818" s="89"/>
      <c r="N818" s="89"/>
      <c r="O818" s="89"/>
      <c r="P818" s="89"/>
      <c r="Q818" s="89"/>
      <c r="R818" s="89"/>
      <c r="S818" s="89"/>
      <c r="T818" s="89"/>
      <c r="U818" s="89"/>
      <c r="V818" s="89"/>
      <c r="W818" s="89"/>
      <c r="X818" s="89"/>
      <c r="Y818" s="89"/>
      <c r="Z818" s="89"/>
    </row>
    <row r="819" spans="2:26" ht="14.4" hidden="1">
      <c r="B819" s="89"/>
      <c r="C819" s="89"/>
      <c r="D819" s="89"/>
      <c r="E819" s="89"/>
      <c r="F819" s="204"/>
      <c r="G819" s="89"/>
      <c r="H819" s="89"/>
      <c r="I819" s="89"/>
      <c r="J819" s="89"/>
      <c r="K819" s="89"/>
      <c r="L819" s="89"/>
      <c r="M819" s="89"/>
      <c r="N819" s="89"/>
      <c r="O819" s="89"/>
      <c r="P819" s="89"/>
      <c r="Q819" s="89"/>
      <c r="R819" s="89"/>
      <c r="S819" s="89"/>
      <c r="T819" s="89"/>
      <c r="U819" s="89"/>
      <c r="V819" s="89"/>
      <c r="W819" s="89"/>
      <c r="X819" s="89"/>
      <c r="Y819" s="89"/>
      <c r="Z819" s="89"/>
    </row>
    <row r="820" spans="2:26" ht="14.4" hidden="1">
      <c r="B820" s="89"/>
      <c r="C820" s="89"/>
      <c r="D820" s="89"/>
      <c r="E820" s="89"/>
      <c r="F820" s="204"/>
      <c r="G820" s="89"/>
      <c r="H820" s="89"/>
      <c r="I820" s="89"/>
      <c r="J820" s="89"/>
      <c r="K820" s="89"/>
      <c r="L820" s="89"/>
      <c r="M820" s="89"/>
      <c r="N820" s="89"/>
      <c r="O820" s="89"/>
      <c r="P820" s="89"/>
      <c r="Q820" s="89"/>
      <c r="R820" s="89"/>
      <c r="S820" s="89"/>
      <c r="T820" s="89"/>
      <c r="U820" s="89"/>
      <c r="V820" s="89"/>
      <c r="W820" s="89"/>
      <c r="X820" s="89"/>
      <c r="Y820" s="89"/>
      <c r="Z820" s="89"/>
    </row>
    <row r="821" spans="2:26" ht="14.4" hidden="1">
      <c r="B821" s="89"/>
      <c r="C821" s="89"/>
      <c r="D821" s="89"/>
      <c r="E821" s="89"/>
      <c r="F821" s="204"/>
      <c r="G821" s="89"/>
      <c r="H821" s="89"/>
      <c r="I821" s="89"/>
      <c r="J821" s="89"/>
      <c r="K821" s="89"/>
      <c r="L821" s="89"/>
      <c r="M821" s="89"/>
      <c r="N821" s="89"/>
      <c r="O821" s="89"/>
      <c r="P821" s="89"/>
      <c r="Q821" s="89"/>
      <c r="R821" s="89"/>
      <c r="S821" s="89"/>
      <c r="T821" s="89"/>
      <c r="U821" s="89"/>
      <c r="V821" s="89"/>
      <c r="W821" s="89"/>
      <c r="X821" s="89"/>
      <c r="Y821" s="89"/>
      <c r="Z821" s="89"/>
    </row>
    <row r="822" spans="2:26" ht="14.4" hidden="1">
      <c r="B822" s="89"/>
      <c r="C822" s="89"/>
      <c r="D822" s="89"/>
      <c r="E822" s="89"/>
      <c r="F822" s="204"/>
      <c r="G822" s="89"/>
      <c r="H822" s="89"/>
      <c r="I822" s="89"/>
      <c r="J822" s="89"/>
      <c r="K822" s="89"/>
      <c r="L822" s="89"/>
      <c r="M822" s="89"/>
      <c r="N822" s="89"/>
      <c r="O822" s="89"/>
      <c r="P822" s="89"/>
      <c r="Q822" s="89"/>
      <c r="R822" s="89"/>
      <c r="S822" s="89"/>
      <c r="T822" s="89"/>
      <c r="U822" s="89"/>
      <c r="V822" s="89"/>
      <c r="W822" s="89"/>
      <c r="X822" s="89"/>
      <c r="Y822" s="89"/>
      <c r="Z822" s="89"/>
    </row>
    <row r="823" spans="2:26" ht="14.4" hidden="1">
      <c r="B823" s="89"/>
      <c r="C823" s="89"/>
      <c r="D823" s="89"/>
      <c r="E823" s="89"/>
      <c r="F823" s="204"/>
      <c r="G823" s="89"/>
      <c r="H823" s="89"/>
      <c r="I823" s="89"/>
      <c r="J823" s="89"/>
      <c r="K823" s="89"/>
      <c r="L823" s="89"/>
      <c r="M823" s="89"/>
      <c r="N823" s="89"/>
      <c r="O823" s="89"/>
      <c r="P823" s="89"/>
      <c r="Q823" s="89"/>
      <c r="R823" s="89"/>
      <c r="S823" s="89"/>
      <c r="T823" s="89"/>
      <c r="U823" s="89"/>
      <c r="V823" s="89"/>
      <c r="W823" s="89"/>
      <c r="X823" s="89"/>
      <c r="Y823" s="89"/>
      <c r="Z823" s="89"/>
    </row>
    <row r="824" spans="2:26" ht="14.4" hidden="1">
      <c r="B824" s="89"/>
      <c r="C824" s="89"/>
      <c r="D824" s="89"/>
      <c r="E824" s="89"/>
      <c r="F824" s="204"/>
      <c r="G824" s="89"/>
      <c r="H824" s="89"/>
      <c r="I824" s="89"/>
      <c r="J824" s="89"/>
      <c r="K824" s="89"/>
      <c r="L824" s="89"/>
      <c r="M824" s="89"/>
      <c r="N824" s="89"/>
      <c r="O824" s="89"/>
      <c r="P824" s="89"/>
      <c r="Q824" s="89"/>
      <c r="R824" s="89"/>
      <c r="S824" s="89"/>
      <c r="T824" s="89"/>
      <c r="U824" s="89"/>
      <c r="V824" s="89"/>
      <c r="W824" s="89"/>
      <c r="X824" s="89"/>
      <c r="Y824" s="89"/>
      <c r="Z824" s="89"/>
    </row>
    <row r="825" spans="2:26" ht="14.4" hidden="1">
      <c r="B825" s="89"/>
      <c r="C825" s="89"/>
      <c r="D825" s="89"/>
      <c r="E825" s="89"/>
      <c r="F825" s="204"/>
      <c r="G825" s="89"/>
      <c r="H825" s="89"/>
      <c r="I825" s="89"/>
      <c r="J825" s="89"/>
      <c r="K825" s="89"/>
      <c r="L825" s="89"/>
      <c r="M825" s="89"/>
      <c r="N825" s="89"/>
      <c r="O825" s="89"/>
      <c r="P825" s="89"/>
      <c r="Q825" s="89"/>
      <c r="R825" s="89"/>
      <c r="S825" s="89"/>
      <c r="T825" s="89"/>
      <c r="U825" s="89"/>
      <c r="V825" s="89"/>
      <c r="W825" s="89"/>
      <c r="X825" s="89"/>
      <c r="Y825" s="89"/>
      <c r="Z825" s="89"/>
    </row>
    <row r="826" spans="2:26" ht="14.4" hidden="1">
      <c r="B826" s="89"/>
      <c r="C826" s="89"/>
      <c r="D826" s="89"/>
      <c r="E826" s="89"/>
      <c r="F826" s="204"/>
      <c r="G826" s="89"/>
      <c r="H826" s="89"/>
      <c r="I826" s="89"/>
      <c r="J826" s="89"/>
      <c r="K826" s="89"/>
      <c r="L826" s="89"/>
      <c r="M826" s="89"/>
      <c r="N826" s="89"/>
      <c r="O826" s="89"/>
      <c r="P826" s="89"/>
      <c r="Q826" s="89"/>
      <c r="R826" s="89"/>
      <c r="S826" s="89"/>
      <c r="T826" s="89"/>
      <c r="U826" s="89"/>
      <c r="V826" s="89"/>
      <c r="W826" s="89"/>
      <c r="X826" s="89"/>
      <c r="Y826" s="89"/>
      <c r="Z826" s="89"/>
    </row>
    <row r="827" spans="2:26" ht="14.4" hidden="1">
      <c r="B827" s="89"/>
      <c r="C827" s="89"/>
      <c r="D827" s="89"/>
      <c r="E827" s="89"/>
      <c r="F827" s="204"/>
      <c r="G827" s="89"/>
      <c r="H827" s="89"/>
      <c r="I827" s="89"/>
      <c r="J827" s="89"/>
      <c r="K827" s="89"/>
      <c r="L827" s="89"/>
      <c r="M827" s="89"/>
      <c r="N827" s="89"/>
      <c r="O827" s="89"/>
      <c r="P827" s="89"/>
      <c r="Q827" s="89"/>
      <c r="R827" s="89"/>
      <c r="S827" s="89"/>
      <c r="T827" s="89"/>
      <c r="U827" s="89"/>
      <c r="V827" s="89"/>
      <c r="W827" s="89"/>
      <c r="X827" s="89"/>
      <c r="Y827" s="89"/>
      <c r="Z827" s="89"/>
    </row>
    <row r="828" spans="2:26" ht="14.4" hidden="1">
      <c r="B828" s="89"/>
      <c r="C828" s="89"/>
      <c r="D828" s="89"/>
      <c r="E828" s="89"/>
      <c r="F828" s="204"/>
      <c r="G828" s="89"/>
      <c r="H828" s="89"/>
      <c r="I828" s="89"/>
      <c r="J828" s="89"/>
      <c r="K828" s="89"/>
      <c r="L828" s="89"/>
      <c r="M828" s="89"/>
      <c r="N828" s="89"/>
      <c r="O828" s="89"/>
      <c r="P828" s="89"/>
      <c r="Q828" s="89"/>
      <c r="R828" s="89"/>
      <c r="S828" s="89"/>
      <c r="T828" s="89"/>
      <c r="U828" s="89"/>
      <c r="V828" s="89"/>
      <c r="W828" s="89"/>
      <c r="X828" s="89"/>
      <c r="Y828" s="89"/>
      <c r="Z828" s="89"/>
    </row>
    <row r="829" spans="2:26" ht="14.4" hidden="1">
      <c r="B829" s="89"/>
      <c r="C829" s="89"/>
      <c r="D829" s="89"/>
      <c r="E829" s="89"/>
      <c r="F829" s="204"/>
      <c r="G829" s="89"/>
      <c r="H829" s="89"/>
      <c r="I829" s="89"/>
      <c r="J829" s="89"/>
      <c r="K829" s="89"/>
      <c r="L829" s="89"/>
      <c r="M829" s="89"/>
      <c r="N829" s="89"/>
      <c r="O829" s="89"/>
      <c r="P829" s="89"/>
      <c r="Q829" s="89"/>
      <c r="R829" s="89"/>
      <c r="S829" s="89"/>
      <c r="T829" s="89"/>
      <c r="U829" s="89"/>
      <c r="V829" s="89"/>
      <c r="W829" s="89"/>
      <c r="X829" s="89"/>
      <c r="Y829" s="89"/>
      <c r="Z829" s="89"/>
    </row>
    <row r="830" spans="2:26" ht="14.4" hidden="1">
      <c r="B830" s="89"/>
      <c r="C830" s="89"/>
      <c r="D830" s="89"/>
      <c r="E830" s="89"/>
      <c r="F830" s="204"/>
      <c r="G830" s="89"/>
      <c r="H830" s="89"/>
      <c r="I830" s="89"/>
      <c r="J830" s="89"/>
      <c r="K830" s="89"/>
      <c r="L830" s="89"/>
      <c r="M830" s="89"/>
      <c r="N830" s="89"/>
      <c r="O830" s="89"/>
      <c r="P830" s="89"/>
      <c r="Q830" s="89"/>
      <c r="R830" s="89"/>
      <c r="S830" s="89"/>
      <c r="T830" s="89"/>
      <c r="U830" s="89"/>
      <c r="V830" s="89"/>
      <c r="W830" s="89"/>
      <c r="X830" s="89"/>
      <c r="Y830" s="89"/>
      <c r="Z830" s="89"/>
    </row>
    <row r="831" spans="2:26" ht="14.4" hidden="1">
      <c r="B831" s="89"/>
      <c r="C831" s="89"/>
      <c r="D831" s="89"/>
      <c r="E831" s="89"/>
      <c r="F831" s="204"/>
      <c r="G831" s="89"/>
      <c r="H831" s="89"/>
      <c r="I831" s="89"/>
      <c r="J831" s="89"/>
      <c r="K831" s="89"/>
      <c r="L831" s="89"/>
      <c r="M831" s="89"/>
      <c r="N831" s="89"/>
      <c r="O831" s="89"/>
      <c r="P831" s="89"/>
      <c r="Q831" s="89"/>
      <c r="R831" s="89"/>
      <c r="S831" s="89"/>
      <c r="T831" s="89"/>
      <c r="U831" s="89"/>
      <c r="V831" s="89"/>
      <c r="W831" s="89"/>
      <c r="X831" s="89"/>
      <c r="Y831" s="89"/>
      <c r="Z831" s="89"/>
    </row>
    <row r="832" spans="2:26" ht="14.4" hidden="1">
      <c r="B832" s="89"/>
      <c r="C832" s="89"/>
      <c r="D832" s="89"/>
      <c r="E832" s="89"/>
      <c r="F832" s="204"/>
      <c r="G832" s="89"/>
      <c r="H832" s="89"/>
      <c r="I832" s="89"/>
      <c r="J832" s="89"/>
      <c r="K832" s="89"/>
      <c r="L832" s="89"/>
      <c r="M832" s="89"/>
      <c r="N832" s="89"/>
      <c r="O832" s="89"/>
      <c r="P832" s="89"/>
      <c r="Q832" s="89"/>
      <c r="R832" s="89"/>
      <c r="S832" s="89"/>
      <c r="T832" s="89"/>
      <c r="U832" s="89"/>
      <c r="V832" s="89"/>
      <c r="W832" s="89"/>
      <c r="X832" s="89"/>
      <c r="Y832" s="89"/>
      <c r="Z832" s="89"/>
    </row>
    <row r="833" spans="2:26" ht="14.4" hidden="1">
      <c r="B833" s="89"/>
      <c r="C833" s="89"/>
      <c r="D833" s="89"/>
      <c r="E833" s="89"/>
      <c r="F833" s="204"/>
      <c r="G833" s="89"/>
      <c r="H833" s="89"/>
      <c r="I833" s="89"/>
      <c r="J833" s="89"/>
      <c r="K833" s="89"/>
      <c r="L833" s="89"/>
      <c r="M833" s="89"/>
      <c r="N833" s="89"/>
      <c r="O833" s="89"/>
      <c r="P833" s="89"/>
      <c r="Q833" s="89"/>
      <c r="R833" s="89"/>
      <c r="S833" s="89"/>
      <c r="T833" s="89"/>
      <c r="U833" s="89"/>
      <c r="V833" s="89"/>
      <c r="W833" s="89"/>
      <c r="X833" s="89"/>
      <c r="Y833" s="89"/>
      <c r="Z833" s="89"/>
    </row>
    <row r="834" spans="2:26" ht="14.4" hidden="1">
      <c r="B834" s="89"/>
      <c r="C834" s="89"/>
      <c r="D834" s="89"/>
      <c r="E834" s="89"/>
      <c r="F834" s="204"/>
      <c r="G834" s="89"/>
      <c r="H834" s="89"/>
      <c r="I834" s="89"/>
      <c r="J834" s="89"/>
      <c r="K834" s="89"/>
      <c r="L834" s="89"/>
      <c r="M834" s="89"/>
      <c r="N834" s="89"/>
      <c r="O834" s="89"/>
      <c r="P834" s="89"/>
      <c r="Q834" s="89"/>
      <c r="R834" s="89"/>
      <c r="S834" s="89"/>
      <c r="T834" s="89"/>
      <c r="U834" s="89"/>
      <c r="V834" s="89"/>
      <c r="W834" s="89"/>
      <c r="X834" s="89"/>
      <c r="Y834" s="89"/>
      <c r="Z834" s="89"/>
    </row>
    <row r="835" spans="2:26" ht="14.4" hidden="1">
      <c r="B835" s="89"/>
      <c r="C835" s="89"/>
      <c r="D835" s="89"/>
      <c r="E835" s="89"/>
      <c r="F835" s="204"/>
      <c r="G835" s="89"/>
      <c r="H835" s="89"/>
      <c r="I835" s="89"/>
      <c r="J835" s="89"/>
      <c r="K835" s="89"/>
      <c r="L835" s="89"/>
      <c r="M835" s="89"/>
      <c r="N835" s="89"/>
      <c r="O835" s="89"/>
      <c r="P835" s="89"/>
      <c r="Q835" s="89"/>
      <c r="R835" s="89"/>
      <c r="S835" s="89"/>
      <c r="T835" s="89"/>
      <c r="U835" s="89"/>
      <c r="V835" s="89"/>
      <c r="W835" s="89"/>
      <c r="X835" s="89"/>
      <c r="Y835" s="89"/>
      <c r="Z835" s="89"/>
    </row>
    <row r="836" spans="2:26" ht="14.4" hidden="1">
      <c r="B836" s="89"/>
      <c r="C836" s="89"/>
      <c r="D836" s="89"/>
      <c r="E836" s="89"/>
      <c r="F836" s="204"/>
      <c r="G836" s="89"/>
      <c r="H836" s="89"/>
      <c r="I836" s="89"/>
      <c r="J836" s="89"/>
      <c r="K836" s="89"/>
      <c r="L836" s="89"/>
      <c r="M836" s="89"/>
      <c r="N836" s="89"/>
      <c r="O836" s="89"/>
      <c r="P836" s="89"/>
      <c r="Q836" s="89"/>
      <c r="R836" s="89"/>
      <c r="S836" s="89"/>
      <c r="T836" s="89"/>
      <c r="U836" s="89"/>
      <c r="V836" s="89"/>
      <c r="W836" s="89"/>
      <c r="X836" s="89"/>
      <c r="Y836" s="89"/>
      <c r="Z836" s="89"/>
    </row>
    <row r="837" spans="2:26" ht="14.4" hidden="1">
      <c r="B837" s="89"/>
      <c r="C837" s="89"/>
      <c r="D837" s="89"/>
      <c r="E837" s="89"/>
      <c r="F837" s="204"/>
      <c r="G837" s="89"/>
      <c r="H837" s="89"/>
      <c r="I837" s="89"/>
      <c r="J837" s="89"/>
      <c r="K837" s="89"/>
      <c r="L837" s="89"/>
      <c r="M837" s="89"/>
      <c r="N837" s="89"/>
      <c r="O837" s="89"/>
      <c r="P837" s="89"/>
      <c r="Q837" s="89"/>
      <c r="R837" s="89"/>
      <c r="S837" s="89"/>
      <c r="T837" s="89"/>
      <c r="U837" s="89"/>
      <c r="V837" s="89"/>
      <c r="W837" s="89"/>
      <c r="X837" s="89"/>
      <c r="Y837" s="89"/>
      <c r="Z837" s="89"/>
    </row>
    <row r="838" spans="2:26" ht="14.4" hidden="1">
      <c r="B838" s="89"/>
      <c r="C838" s="89"/>
      <c r="D838" s="89"/>
      <c r="E838" s="89"/>
      <c r="F838" s="204"/>
      <c r="G838" s="89"/>
      <c r="H838" s="89"/>
      <c r="I838" s="89"/>
      <c r="J838" s="89"/>
      <c r="K838" s="89"/>
      <c r="L838" s="89"/>
      <c r="M838" s="89"/>
      <c r="N838" s="89"/>
      <c r="O838" s="89"/>
      <c r="P838" s="89"/>
      <c r="Q838" s="89"/>
      <c r="R838" s="89"/>
      <c r="S838" s="89"/>
      <c r="T838" s="89"/>
      <c r="U838" s="89"/>
      <c r="V838" s="89"/>
      <c r="W838" s="89"/>
      <c r="X838" s="89"/>
      <c r="Y838" s="89"/>
      <c r="Z838" s="89"/>
    </row>
    <row r="839" spans="2:26" ht="14.4" hidden="1">
      <c r="B839" s="89"/>
      <c r="C839" s="89"/>
      <c r="D839" s="89"/>
      <c r="E839" s="89"/>
      <c r="F839" s="204"/>
      <c r="G839" s="89"/>
      <c r="H839" s="89"/>
      <c r="I839" s="89"/>
      <c r="J839" s="89"/>
      <c r="K839" s="89"/>
      <c r="L839" s="89"/>
      <c r="M839" s="89"/>
      <c r="N839" s="89"/>
      <c r="O839" s="89"/>
      <c r="P839" s="89"/>
      <c r="Q839" s="89"/>
      <c r="R839" s="89"/>
      <c r="S839" s="89"/>
      <c r="T839" s="89"/>
      <c r="U839" s="89"/>
      <c r="V839" s="89"/>
      <c r="W839" s="89"/>
      <c r="X839" s="89"/>
      <c r="Y839" s="89"/>
      <c r="Z839" s="89"/>
    </row>
    <row r="840" spans="2:26" ht="14.4" hidden="1">
      <c r="B840" s="89"/>
      <c r="C840" s="89"/>
      <c r="D840" s="89"/>
      <c r="E840" s="89"/>
      <c r="F840" s="204"/>
      <c r="G840" s="89"/>
      <c r="H840" s="89"/>
      <c r="I840" s="89"/>
      <c r="J840" s="89"/>
      <c r="K840" s="89"/>
      <c r="L840" s="89"/>
      <c r="M840" s="89"/>
      <c r="N840" s="89"/>
      <c r="O840" s="89"/>
      <c r="P840" s="89"/>
      <c r="Q840" s="89"/>
      <c r="R840" s="89"/>
      <c r="S840" s="89"/>
      <c r="T840" s="89"/>
      <c r="U840" s="89"/>
      <c r="V840" s="89"/>
      <c r="W840" s="89"/>
      <c r="X840" s="89"/>
      <c r="Y840" s="89"/>
      <c r="Z840" s="89"/>
    </row>
    <row r="841" spans="2:26" ht="14.4" hidden="1">
      <c r="B841" s="89"/>
      <c r="C841" s="89"/>
      <c r="D841" s="89"/>
      <c r="E841" s="89"/>
      <c r="F841" s="204"/>
      <c r="G841" s="89"/>
      <c r="H841" s="89"/>
      <c r="I841" s="89"/>
      <c r="J841" s="89"/>
      <c r="K841" s="89"/>
      <c r="L841" s="89"/>
      <c r="M841" s="89"/>
      <c r="N841" s="89"/>
      <c r="O841" s="89"/>
      <c r="P841" s="89"/>
      <c r="Q841" s="89"/>
      <c r="R841" s="89"/>
      <c r="S841" s="89"/>
      <c r="T841" s="89"/>
      <c r="U841" s="89"/>
      <c r="V841" s="89"/>
      <c r="W841" s="89"/>
      <c r="X841" s="89"/>
      <c r="Y841" s="89"/>
      <c r="Z841" s="89"/>
    </row>
    <row r="842" spans="2:26" ht="14.4" hidden="1">
      <c r="B842" s="89"/>
      <c r="C842" s="89"/>
      <c r="D842" s="89"/>
      <c r="E842" s="89"/>
      <c r="F842" s="204"/>
      <c r="G842" s="89"/>
      <c r="H842" s="89"/>
      <c r="I842" s="89"/>
      <c r="J842" s="89"/>
      <c r="K842" s="89"/>
      <c r="L842" s="89"/>
      <c r="M842" s="89"/>
      <c r="N842" s="89"/>
      <c r="O842" s="89"/>
      <c r="P842" s="89"/>
      <c r="Q842" s="89"/>
      <c r="R842" s="89"/>
      <c r="S842" s="89"/>
      <c r="T842" s="89"/>
      <c r="U842" s="89"/>
      <c r="V842" s="89"/>
      <c r="W842" s="89"/>
      <c r="X842" s="89"/>
      <c r="Y842" s="89"/>
      <c r="Z842" s="89"/>
    </row>
    <row r="843" spans="2:26" ht="14.4" hidden="1">
      <c r="B843" s="89"/>
      <c r="C843" s="89"/>
      <c r="D843" s="89"/>
      <c r="E843" s="89"/>
      <c r="F843" s="204"/>
      <c r="G843" s="89"/>
      <c r="H843" s="89"/>
      <c r="I843" s="89"/>
      <c r="J843" s="89"/>
      <c r="K843" s="89"/>
      <c r="L843" s="89"/>
      <c r="M843" s="89"/>
      <c r="N843" s="89"/>
      <c r="O843" s="89"/>
      <c r="P843" s="89"/>
      <c r="Q843" s="89"/>
      <c r="R843" s="89"/>
      <c r="S843" s="89"/>
      <c r="T843" s="89"/>
      <c r="U843" s="89"/>
      <c r="V843" s="89"/>
      <c r="W843" s="89"/>
      <c r="X843" s="89"/>
      <c r="Y843" s="89"/>
      <c r="Z843" s="89"/>
    </row>
    <row r="844" spans="2:26" ht="14.4" hidden="1">
      <c r="B844" s="89"/>
      <c r="C844" s="89"/>
      <c r="D844" s="89"/>
      <c r="E844" s="89"/>
      <c r="F844" s="204"/>
      <c r="G844" s="89"/>
      <c r="H844" s="89"/>
      <c r="I844" s="89"/>
      <c r="J844" s="89"/>
      <c r="K844" s="89"/>
      <c r="L844" s="89"/>
      <c r="M844" s="89"/>
      <c r="N844" s="89"/>
      <c r="O844" s="89"/>
      <c r="P844" s="89"/>
      <c r="Q844" s="89"/>
      <c r="R844" s="89"/>
      <c r="S844" s="89"/>
      <c r="T844" s="89"/>
      <c r="U844" s="89"/>
      <c r="V844" s="89"/>
      <c r="W844" s="89"/>
      <c r="X844" s="89"/>
      <c r="Y844" s="89"/>
      <c r="Z844" s="89"/>
    </row>
    <row r="845" spans="2:26" ht="14.4" hidden="1">
      <c r="B845" s="89"/>
      <c r="C845" s="89"/>
      <c r="D845" s="89"/>
      <c r="E845" s="89"/>
      <c r="F845" s="204"/>
      <c r="G845" s="89"/>
      <c r="H845" s="89"/>
      <c r="I845" s="89"/>
      <c r="J845" s="89"/>
      <c r="K845" s="89"/>
      <c r="L845" s="89"/>
      <c r="M845" s="89"/>
      <c r="N845" s="89"/>
      <c r="O845" s="89"/>
      <c r="P845" s="89"/>
      <c r="Q845" s="89"/>
      <c r="R845" s="89"/>
      <c r="S845" s="89"/>
      <c r="T845" s="89"/>
      <c r="U845" s="89"/>
      <c r="V845" s="89"/>
      <c r="W845" s="89"/>
      <c r="X845" s="89"/>
      <c r="Y845" s="89"/>
      <c r="Z845" s="89"/>
    </row>
    <row r="846" spans="2:26" ht="14.4" hidden="1">
      <c r="B846" s="89"/>
      <c r="C846" s="89"/>
      <c r="D846" s="89"/>
      <c r="E846" s="89"/>
      <c r="F846" s="204"/>
      <c r="G846" s="89"/>
      <c r="H846" s="89"/>
      <c r="I846" s="89"/>
      <c r="J846" s="89"/>
      <c r="K846" s="89"/>
      <c r="L846" s="89"/>
      <c r="M846" s="89"/>
      <c r="N846" s="89"/>
      <c r="O846" s="89"/>
      <c r="P846" s="89"/>
      <c r="Q846" s="89"/>
      <c r="R846" s="89"/>
      <c r="S846" s="89"/>
      <c r="T846" s="89"/>
      <c r="U846" s="89"/>
      <c r="V846" s="89"/>
      <c r="W846" s="89"/>
      <c r="X846" s="89"/>
      <c r="Y846" s="89"/>
      <c r="Z846" s="89"/>
    </row>
    <row r="847" spans="2:26" ht="14.4" hidden="1">
      <c r="B847" s="89"/>
      <c r="C847" s="89"/>
      <c r="D847" s="89"/>
      <c r="E847" s="89"/>
      <c r="F847" s="204"/>
      <c r="G847" s="89"/>
      <c r="H847" s="89"/>
      <c r="I847" s="89"/>
      <c r="J847" s="89"/>
      <c r="K847" s="89"/>
      <c r="L847" s="89"/>
      <c r="M847" s="89"/>
      <c r="N847" s="89"/>
      <c r="O847" s="89"/>
      <c r="P847" s="89"/>
      <c r="Q847" s="89"/>
      <c r="R847" s="89"/>
      <c r="S847" s="89"/>
      <c r="T847" s="89"/>
      <c r="U847" s="89"/>
      <c r="V847" s="89"/>
      <c r="W847" s="89"/>
      <c r="X847" s="89"/>
      <c r="Y847" s="89"/>
      <c r="Z847" s="89"/>
    </row>
    <row r="848" spans="2:26" ht="14.4" hidden="1">
      <c r="B848" s="89"/>
      <c r="C848" s="89"/>
      <c r="D848" s="89"/>
      <c r="E848" s="89"/>
      <c r="F848" s="204"/>
      <c r="G848" s="89"/>
      <c r="H848" s="89"/>
      <c r="I848" s="89"/>
      <c r="J848" s="89"/>
      <c r="K848" s="89"/>
      <c r="L848" s="89"/>
      <c r="M848" s="89"/>
      <c r="N848" s="89"/>
      <c r="O848" s="89"/>
      <c r="P848" s="89"/>
      <c r="Q848" s="89"/>
      <c r="R848" s="89"/>
      <c r="S848" s="89"/>
      <c r="T848" s="89"/>
      <c r="U848" s="89"/>
      <c r="V848" s="89"/>
      <c r="W848" s="89"/>
      <c r="X848" s="89"/>
      <c r="Y848" s="89"/>
      <c r="Z848" s="89"/>
    </row>
    <row r="849" spans="2:26" ht="14.4" hidden="1">
      <c r="B849" s="89"/>
      <c r="C849" s="89"/>
      <c r="D849" s="89"/>
      <c r="E849" s="89"/>
      <c r="F849" s="204"/>
      <c r="G849" s="89"/>
      <c r="H849" s="89"/>
      <c r="I849" s="89"/>
      <c r="J849" s="89"/>
      <c r="K849" s="89"/>
      <c r="L849" s="89"/>
      <c r="M849" s="89"/>
      <c r="N849" s="89"/>
      <c r="O849" s="89"/>
      <c r="P849" s="89"/>
      <c r="Q849" s="89"/>
      <c r="R849" s="89"/>
      <c r="S849" s="89"/>
      <c r="T849" s="89"/>
      <c r="U849" s="89"/>
      <c r="V849" s="89"/>
      <c r="W849" s="89"/>
      <c r="X849" s="89"/>
      <c r="Y849" s="89"/>
      <c r="Z849" s="89"/>
    </row>
    <row r="850" spans="2:26" ht="14.4" hidden="1">
      <c r="B850" s="89"/>
      <c r="C850" s="89"/>
      <c r="D850" s="89"/>
      <c r="E850" s="89"/>
      <c r="F850" s="204"/>
      <c r="G850" s="89"/>
      <c r="H850" s="89"/>
      <c r="I850" s="89"/>
      <c r="J850" s="89"/>
      <c r="K850" s="89"/>
      <c r="L850" s="89"/>
      <c r="M850" s="89"/>
      <c r="N850" s="89"/>
      <c r="O850" s="89"/>
      <c r="P850" s="89"/>
      <c r="Q850" s="89"/>
      <c r="R850" s="89"/>
      <c r="S850" s="89"/>
      <c r="T850" s="89"/>
      <c r="U850" s="89"/>
      <c r="V850" s="89"/>
      <c r="W850" s="89"/>
      <c r="X850" s="89"/>
      <c r="Y850" s="89"/>
      <c r="Z850" s="89"/>
    </row>
    <row r="851" spans="2:26" ht="14.4" hidden="1">
      <c r="B851" s="89"/>
      <c r="C851" s="89"/>
      <c r="D851" s="89"/>
      <c r="E851" s="89"/>
      <c r="F851" s="204"/>
      <c r="G851" s="89"/>
      <c r="H851" s="89"/>
      <c r="I851" s="89"/>
      <c r="J851" s="89"/>
      <c r="K851" s="89"/>
      <c r="L851" s="89"/>
      <c r="M851" s="89"/>
      <c r="N851" s="89"/>
      <c r="O851" s="89"/>
      <c r="P851" s="89"/>
      <c r="Q851" s="89"/>
      <c r="R851" s="89"/>
      <c r="S851" s="89"/>
      <c r="T851" s="89"/>
      <c r="U851" s="89"/>
      <c r="V851" s="89"/>
      <c r="W851" s="89"/>
      <c r="X851" s="89"/>
      <c r="Y851" s="89"/>
      <c r="Z851" s="89"/>
    </row>
    <row r="852" spans="2:26" ht="14.4" hidden="1">
      <c r="B852" s="89"/>
      <c r="C852" s="89"/>
      <c r="D852" s="89"/>
      <c r="E852" s="89"/>
      <c r="F852" s="204"/>
      <c r="G852" s="89"/>
      <c r="H852" s="89"/>
      <c r="I852" s="89"/>
      <c r="J852" s="89"/>
      <c r="K852" s="89"/>
      <c r="L852" s="89"/>
      <c r="M852" s="89"/>
      <c r="N852" s="89"/>
      <c r="O852" s="89"/>
      <c r="P852" s="89"/>
      <c r="Q852" s="89"/>
      <c r="R852" s="89"/>
      <c r="S852" s="89"/>
      <c r="T852" s="89"/>
      <c r="U852" s="89"/>
      <c r="V852" s="89"/>
      <c r="W852" s="89"/>
      <c r="X852" s="89"/>
      <c r="Y852" s="89"/>
      <c r="Z852" s="89"/>
    </row>
    <row r="853" spans="2:26" ht="14.4" hidden="1">
      <c r="B853" s="89"/>
      <c r="C853" s="89"/>
      <c r="D853" s="89"/>
      <c r="E853" s="89"/>
      <c r="F853" s="204"/>
      <c r="G853" s="89"/>
      <c r="H853" s="89"/>
      <c r="I853" s="89"/>
      <c r="J853" s="89"/>
      <c r="K853" s="89"/>
      <c r="L853" s="89"/>
      <c r="M853" s="89"/>
      <c r="N853" s="89"/>
      <c r="O853" s="89"/>
      <c r="P853" s="89"/>
      <c r="Q853" s="89"/>
      <c r="R853" s="89"/>
      <c r="S853" s="89"/>
      <c r="T853" s="89"/>
      <c r="U853" s="89"/>
      <c r="V853" s="89"/>
      <c r="W853" s="89"/>
      <c r="X853" s="89"/>
      <c r="Y853" s="89"/>
      <c r="Z853" s="89"/>
    </row>
    <row r="854" spans="2:26" ht="14.4" hidden="1">
      <c r="B854" s="89"/>
      <c r="C854" s="89"/>
      <c r="D854" s="89"/>
      <c r="E854" s="89"/>
      <c r="F854" s="204"/>
      <c r="G854" s="89"/>
      <c r="H854" s="89"/>
      <c r="I854" s="89"/>
      <c r="J854" s="89"/>
      <c r="K854" s="89"/>
      <c r="L854" s="89"/>
      <c r="M854" s="89"/>
      <c r="N854" s="89"/>
      <c r="O854" s="89"/>
      <c r="P854" s="89"/>
      <c r="Q854" s="89"/>
      <c r="R854" s="89"/>
      <c r="S854" s="89"/>
      <c r="T854" s="89"/>
      <c r="U854" s="89"/>
      <c r="V854" s="89"/>
      <c r="W854" s="89"/>
      <c r="X854" s="89"/>
      <c r="Y854" s="89"/>
      <c r="Z854" s="89"/>
    </row>
    <row r="855" spans="2:26" ht="14.4" hidden="1">
      <c r="B855" s="89"/>
      <c r="C855" s="89"/>
      <c r="D855" s="89"/>
      <c r="E855" s="89"/>
      <c r="F855" s="204"/>
      <c r="G855" s="89"/>
      <c r="H855" s="89"/>
      <c r="I855" s="89"/>
      <c r="J855" s="89"/>
      <c r="K855" s="89"/>
      <c r="L855" s="89"/>
      <c r="M855" s="89"/>
      <c r="N855" s="89"/>
      <c r="O855" s="89"/>
      <c r="P855" s="89"/>
      <c r="Q855" s="89"/>
      <c r="R855" s="89"/>
      <c r="S855" s="89"/>
      <c r="T855" s="89"/>
      <c r="U855" s="89"/>
      <c r="V855" s="89"/>
      <c r="W855" s="89"/>
      <c r="X855" s="89"/>
      <c r="Y855" s="89"/>
      <c r="Z855" s="89"/>
    </row>
    <row r="856" spans="2:26" ht="14.4" hidden="1">
      <c r="B856" s="89"/>
      <c r="C856" s="89"/>
      <c r="D856" s="89"/>
      <c r="E856" s="89"/>
      <c r="F856" s="204"/>
      <c r="G856" s="89"/>
      <c r="H856" s="89"/>
      <c r="I856" s="89"/>
      <c r="J856" s="89"/>
      <c r="K856" s="89"/>
      <c r="L856" s="89"/>
      <c r="M856" s="89"/>
      <c r="N856" s="89"/>
      <c r="O856" s="89"/>
      <c r="P856" s="89"/>
      <c r="Q856" s="89"/>
      <c r="R856" s="89"/>
      <c r="S856" s="89"/>
      <c r="T856" s="89"/>
      <c r="U856" s="89"/>
      <c r="V856" s="89"/>
      <c r="W856" s="89"/>
      <c r="X856" s="89"/>
      <c r="Y856" s="89"/>
      <c r="Z856" s="89"/>
    </row>
    <row r="857" spans="2:26" ht="14.4" hidden="1">
      <c r="B857" s="89"/>
      <c r="C857" s="89"/>
      <c r="D857" s="89"/>
      <c r="E857" s="89"/>
      <c r="F857" s="204"/>
      <c r="G857" s="89"/>
      <c r="H857" s="89"/>
      <c r="I857" s="89"/>
      <c r="J857" s="89"/>
      <c r="K857" s="89"/>
      <c r="L857" s="89"/>
      <c r="M857" s="89"/>
      <c r="N857" s="89"/>
      <c r="O857" s="89"/>
      <c r="P857" s="89"/>
      <c r="Q857" s="89"/>
      <c r="R857" s="89"/>
      <c r="S857" s="89"/>
      <c r="T857" s="89"/>
      <c r="U857" s="89"/>
      <c r="V857" s="89"/>
      <c r="W857" s="89"/>
      <c r="X857" s="89"/>
      <c r="Y857" s="89"/>
      <c r="Z857" s="89"/>
    </row>
    <row r="858" spans="2:26" ht="14.4" hidden="1">
      <c r="B858" s="89"/>
      <c r="C858" s="89"/>
      <c r="D858" s="89"/>
      <c r="E858" s="89"/>
      <c r="F858" s="204"/>
      <c r="G858" s="89"/>
      <c r="H858" s="89"/>
      <c r="I858" s="89"/>
      <c r="J858" s="89"/>
      <c r="K858" s="89"/>
      <c r="L858" s="89"/>
      <c r="M858" s="89"/>
      <c r="N858" s="89"/>
      <c r="O858" s="89"/>
      <c r="P858" s="89"/>
      <c r="Q858" s="89"/>
      <c r="R858" s="89"/>
      <c r="S858" s="89"/>
      <c r="T858" s="89"/>
      <c r="U858" s="89"/>
      <c r="V858" s="89"/>
      <c r="W858" s="89"/>
      <c r="X858" s="89"/>
      <c r="Y858" s="89"/>
      <c r="Z858" s="89"/>
    </row>
    <row r="859" spans="2:26" ht="14.4" hidden="1">
      <c r="B859" s="89"/>
      <c r="C859" s="89"/>
      <c r="D859" s="89"/>
      <c r="E859" s="89"/>
      <c r="F859" s="204"/>
      <c r="G859" s="89"/>
      <c r="H859" s="89"/>
      <c r="I859" s="89"/>
      <c r="J859" s="89"/>
      <c r="K859" s="89"/>
      <c r="L859" s="89"/>
      <c r="M859" s="89"/>
      <c r="N859" s="89"/>
      <c r="O859" s="89"/>
      <c r="P859" s="89"/>
      <c r="Q859" s="89"/>
      <c r="R859" s="89"/>
      <c r="S859" s="89"/>
      <c r="T859" s="89"/>
      <c r="U859" s="89"/>
      <c r="V859" s="89"/>
      <c r="W859" s="89"/>
      <c r="X859" s="89"/>
      <c r="Y859" s="89"/>
      <c r="Z859" s="89"/>
    </row>
    <row r="860" spans="2:26" ht="14.4" hidden="1">
      <c r="B860" s="89"/>
      <c r="C860" s="89"/>
      <c r="D860" s="89"/>
      <c r="E860" s="89"/>
      <c r="F860" s="204"/>
      <c r="G860" s="89"/>
      <c r="H860" s="89"/>
      <c r="I860" s="89"/>
      <c r="J860" s="89"/>
      <c r="K860" s="89"/>
      <c r="L860" s="89"/>
      <c r="M860" s="89"/>
      <c r="N860" s="89"/>
      <c r="O860" s="89"/>
      <c r="P860" s="89"/>
      <c r="Q860" s="89"/>
      <c r="R860" s="89"/>
      <c r="S860" s="89"/>
      <c r="T860" s="89"/>
      <c r="U860" s="89"/>
      <c r="V860" s="89"/>
      <c r="W860" s="89"/>
      <c r="X860" s="89"/>
      <c r="Y860" s="89"/>
      <c r="Z860" s="89"/>
    </row>
    <row r="861" spans="2:26" ht="14.4" hidden="1">
      <c r="B861" s="89"/>
      <c r="C861" s="89"/>
      <c r="D861" s="89"/>
      <c r="E861" s="89"/>
      <c r="F861" s="204"/>
      <c r="G861" s="89"/>
      <c r="H861" s="89"/>
      <c r="I861" s="89"/>
      <c r="J861" s="89"/>
      <c r="K861" s="89"/>
      <c r="L861" s="89"/>
      <c r="M861" s="89"/>
      <c r="N861" s="89"/>
      <c r="O861" s="89"/>
      <c r="P861" s="89"/>
      <c r="Q861" s="89"/>
      <c r="R861" s="89"/>
      <c r="S861" s="89"/>
      <c r="T861" s="89"/>
      <c r="U861" s="89"/>
      <c r="V861" s="89"/>
      <c r="W861" s="89"/>
      <c r="X861" s="89"/>
      <c r="Y861" s="89"/>
      <c r="Z861" s="89"/>
    </row>
    <row r="862" spans="2:26" ht="14.4" hidden="1">
      <c r="B862" s="89"/>
      <c r="C862" s="89"/>
      <c r="D862" s="89"/>
      <c r="E862" s="89"/>
      <c r="F862" s="204"/>
      <c r="G862" s="89"/>
      <c r="H862" s="89"/>
      <c r="I862" s="89"/>
      <c r="J862" s="89"/>
      <c r="K862" s="89"/>
      <c r="L862" s="89"/>
      <c r="M862" s="89"/>
      <c r="N862" s="89"/>
      <c r="O862" s="89"/>
      <c r="P862" s="89"/>
      <c r="Q862" s="89"/>
      <c r="R862" s="89"/>
      <c r="S862" s="89"/>
      <c r="T862" s="89"/>
      <c r="U862" s="89"/>
      <c r="V862" s="89"/>
      <c r="W862" s="89"/>
      <c r="X862" s="89"/>
      <c r="Y862" s="89"/>
      <c r="Z862" s="89"/>
    </row>
    <row r="863" spans="2:26" ht="14.4" hidden="1">
      <c r="B863" s="89"/>
      <c r="C863" s="89"/>
      <c r="D863" s="89"/>
      <c r="E863" s="89"/>
      <c r="F863" s="204"/>
      <c r="G863" s="89"/>
      <c r="H863" s="89"/>
      <c r="I863" s="89"/>
      <c r="J863" s="89"/>
      <c r="K863" s="89"/>
      <c r="L863" s="89"/>
      <c r="M863" s="89"/>
      <c r="N863" s="89"/>
      <c r="O863" s="89"/>
      <c r="P863" s="89"/>
      <c r="Q863" s="89"/>
      <c r="R863" s="89"/>
      <c r="S863" s="89"/>
      <c r="T863" s="89"/>
      <c r="U863" s="89"/>
      <c r="V863" s="89"/>
      <c r="W863" s="89"/>
      <c r="X863" s="89"/>
      <c r="Y863" s="89"/>
      <c r="Z863" s="89"/>
    </row>
    <row r="864" spans="2:26" ht="14.4" hidden="1">
      <c r="B864" s="89"/>
      <c r="C864" s="89"/>
      <c r="D864" s="89"/>
      <c r="E864" s="89"/>
      <c r="F864" s="204"/>
      <c r="G864" s="89"/>
      <c r="H864" s="89"/>
      <c r="I864" s="89"/>
      <c r="J864" s="89"/>
      <c r="K864" s="89"/>
      <c r="L864" s="89"/>
      <c r="M864" s="89"/>
      <c r="N864" s="89"/>
      <c r="O864" s="89"/>
      <c r="P864" s="89"/>
      <c r="Q864" s="89"/>
      <c r="R864" s="89"/>
      <c r="S864" s="89"/>
      <c r="T864" s="89"/>
      <c r="U864" s="89"/>
      <c r="V864" s="89"/>
      <c r="W864" s="89"/>
      <c r="X864" s="89"/>
      <c r="Y864" s="89"/>
      <c r="Z864" s="89"/>
    </row>
    <row r="865" spans="2:26" ht="14.4" hidden="1">
      <c r="B865" s="89"/>
      <c r="C865" s="89"/>
      <c r="D865" s="89"/>
      <c r="E865" s="89"/>
      <c r="F865" s="204"/>
      <c r="G865" s="89"/>
      <c r="H865" s="89"/>
      <c r="I865" s="89"/>
      <c r="J865" s="89"/>
      <c r="K865" s="89"/>
      <c r="L865" s="89"/>
      <c r="M865" s="89"/>
      <c r="N865" s="89"/>
      <c r="O865" s="89"/>
      <c r="P865" s="89"/>
      <c r="Q865" s="89"/>
      <c r="R865" s="89"/>
      <c r="S865" s="89"/>
      <c r="T865" s="89"/>
      <c r="U865" s="89"/>
      <c r="V865" s="89"/>
      <c r="W865" s="89"/>
      <c r="X865" s="89"/>
      <c r="Y865" s="89"/>
      <c r="Z865" s="89"/>
    </row>
    <row r="866" spans="2:26" ht="14.4" hidden="1">
      <c r="B866" s="89"/>
      <c r="C866" s="89"/>
      <c r="D866" s="89"/>
      <c r="E866" s="89"/>
      <c r="F866" s="204"/>
      <c r="G866" s="89"/>
      <c r="H866" s="89"/>
      <c r="I866" s="89"/>
      <c r="J866" s="89"/>
      <c r="K866" s="89"/>
      <c r="L866" s="89"/>
      <c r="M866" s="89"/>
      <c r="N866" s="89"/>
      <c r="O866" s="89"/>
      <c r="P866" s="89"/>
      <c r="Q866" s="89"/>
      <c r="R866" s="89"/>
      <c r="S866" s="89"/>
      <c r="T866" s="89"/>
      <c r="U866" s="89"/>
      <c r="V866" s="89"/>
      <c r="W866" s="89"/>
      <c r="X866" s="89"/>
      <c r="Y866" s="89"/>
      <c r="Z866" s="89"/>
    </row>
    <row r="867" spans="2:26" ht="14.4" hidden="1">
      <c r="B867" s="89"/>
      <c r="C867" s="89"/>
      <c r="D867" s="89"/>
      <c r="E867" s="89"/>
      <c r="F867" s="204"/>
      <c r="G867" s="89"/>
      <c r="H867" s="89"/>
      <c r="I867" s="89"/>
      <c r="J867" s="89"/>
      <c r="K867" s="89"/>
      <c r="L867" s="89"/>
      <c r="M867" s="89"/>
      <c r="N867" s="89"/>
      <c r="O867" s="89"/>
      <c r="P867" s="89"/>
      <c r="Q867" s="89"/>
      <c r="R867" s="89"/>
      <c r="S867" s="89"/>
      <c r="T867" s="89"/>
      <c r="U867" s="89"/>
      <c r="V867" s="89"/>
      <c r="W867" s="89"/>
      <c r="X867" s="89"/>
      <c r="Y867" s="89"/>
      <c r="Z867" s="89"/>
    </row>
    <row r="868" spans="2:26" ht="14.4" hidden="1">
      <c r="B868" s="89"/>
      <c r="C868" s="89"/>
      <c r="D868" s="89"/>
      <c r="E868" s="89"/>
      <c r="F868" s="204"/>
      <c r="G868" s="89"/>
      <c r="H868" s="89"/>
      <c r="I868" s="89"/>
      <c r="J868" s="89"/>
      <c r="K868" s="89"/>
      <c r="L868" s="89"/>
      <c r="M868" s="89"/>
      <c r="N868" s="89"/>
      <c r="O868" s="89"/>
      <c r="P868" s="89"/>
      <c r="Q868" s="89"/>
      <c r="R868" s="89"/>
      <c r="S868" s="89"/>
      <c r="T868" s="89"/>
      <c r="U868" s="89"/>
      <c r="V868" s="89"/>
      <c r="W868" s="89"/>
      <c r="X868" s="89"/>
      <c r="Y868" s="89"/>
      <c r="Z868" s="89"/>
    </row>
    <row r="869" spans="2:26" ht="14.4" hidden="1">
      <c r="B869" s="89"/>
      <c r="C869" s="89"/>
      <c r="D869" s="89"/>
      <c r="E869" s="89"/>
      <c r="F869" s="204"/>
      <c r="G869" s="89"/>
      <c r="H869" s="89"/>
      <c r="I869" s="89"/>
      <c r="J869" s="89"/>
      <c r="K869" s="89"/>
      <c r="L869" s="89"/>
      <c r="M869" s="89"/>
      <c r="N869" s="89"/>
      <c r="O869" s="89"/>
      <c r="P869" s="89"/>
      <c r="Q869" s="89"/>
      <c r="R869" s="89"/>
      <c r="S869" s="89"/>
      <c r="T869" s="89"/>
      <c r="U869" s="89"/>
      <c r="V869" s="89"/>
      <c r="W869" s="89"/>
      <c r="X869" s="89"/>
      <c r="Y869" s="89"/>
      <c r="Z869" s="89"/>
    </row>
    <row r="870" spans="2:26" ht="14.4" hidden="1">
      <c r="B870" s="89"/>
      <c r="C870" s="89"/>
      <c r="D870" s="89"/>
      <c r="E870" s="89"/>
      <c r="F870" s="204"/>
      <c r="G870" s="89"/>
      <c r="H870" s="89"/>
      <c r="I870" s="89"/>
      <c r="J870" s="89"/>
      <c r="K870" s="89"/>
      <c r="L870" s="89"/>
      <c r="M870" s="89"/>
      <c r="N870" s="89"/>
      <c r="O870" s="89"/>
      <c r="P870" s="89"/>
      <c r="Q870" s="89"/>
      <c r="R870" s="89"/>
      <c r="S870" s="89"/>
      <c r="T870" s="89"/>
      <c r="U870" s="89"/>
      <c r="V870" s="89"/>
      <c r="W870" s="89"/>
      <c r="X870" s="89"/>
      <c r="Y870" s="89"/>
      <c r="Z870" s="89"/>
    </row>
    <row r="871" spans="2:26" ht="14.4" hidden="1">
      <c r="B871" s="89"/>
      <c r="C871" s="89"/>
      <c r="D871" s="89"/>
      <c r="E871" s="89"/>
      <c r="F871" s="204"/>
      <c r="G871" s="89"/>
      <c r="H871" s="89"/>
      <c r="I871" s="89"/>
      <c r="J871" s="89"/>
      <c r="K871" s="89"/>
      <c r="L871" s="89"/>
      <c r="M871" s="89"/>
      <c r="N871" s="89"/>
      <c r="O871" s="89"/>
      <c r="P871" s="89"/>
      <c r="Q871" s="89"/>
      <c r="R871" s="89"/>
      <c r="S871" s="89"/>
      <c r="T871" s="89"/>
      <c r="U871" s="89"/>
      <c r="V871" s="89"/>
      <c r="W871" s="89"/>
      <c r="X871" s="89"/>
      <c r="Y871" s="89"/>
      <c r="Z871" s="89"/>
    </row>
    <row r="872" spans="2:26" ht="14.4" hidden="1">
      <c r="B872" s="89"/>
      <c r="C872" s="89"/>
      <c r="D872" s="89"/>
      <c r="E872" s="89"/>
      <c r="F872" s="204"/>
      <c r="G872" s="89"/>
      <c r="H872" s="89"/>
      <c r="I872" s="89"/>
      <c r="J872" s="89"/>
      <c r="K872" s="89"/>
      <c r="L872" s="89"/>
      <c r="M872" s="89"/>
      <c r="N872" s="89"/>
      <c r="O872" s="89"/>
      <c r="P872" s="89"/>
      <c r="Q872" s="89"/>
      <c r="R872" s="89"/>
      <c r="S872" s="89"/>
      <c r="T872" s="89"/>
      <c r="U872" s="89"/>
      <c r="V872" s="89"/>
      <c r="W872" s="89"/>
      <c r="X872" s="89"/>
      <c r="Y872" s="89"/>
      <c r="Z872" s="89"/>
    </row>
    <row r="873" spans="2:26" ht="14.4" hidden="1">
      <c r="B873" s="89"/>
      <c r="C873" s="89"/>
      <c r="D873" s="89"/>
      <c r="E873" s="89"/>
      <c r="F873" s="204"/>
      <c r="G873" s="89"/>
      <c r="H873" s="89"/>
      <c r="I873" s="89"/>
      <c r="J873" s="89"/>
      <c r="K873" s="89"/>
      <c r="L873" s="89"/>
      <c r="M873" s="89"/>
      <c r="N873" s="89"/>
      <c r="O873" s="89"/>
      <c r="P873" s="89"/>
      <c r="Q873" s="89"/>
      <c r="R873" s="89"/>
      <c r="S873" s="89"/>
      <c r="T873" s="89"/>
      <c r="U873" s="89"/>
      <c r="V873" s="89"/>
      <c r="W873" s="89"/>
      <c r="X873" s="89"/>
      <c r="Y873" s="89"/>
      <c r="Z873" s="89"/>
    </row>
    <row r="874" spans="2:26" ht="14.4" hidden="1">
      <c r="B874" s="89"/>
      <c r="C874" s="89"/>
      <c r="D874" s="89"/>
      <c r="E874" s="89"/>
      <c r="F874" s="204"/>
      <c r="G874" s="89"/>
      <c r="H874" s="89"/>
      <c r="I874" s="89"/>
      <c r="J874" s="89"/>
      <c r="K874" s="89"/>
      <c r="L874" s="89"/>
      <c r="M874" s="89"/>
      <c r="N874" s="89"/>
      <c r="O874" s="89"/>
      <c r="P874" s="89"/>
      <c r="Q874" s="89"/>
      <c r="R874" s="89"/>
      <c r="S874" s="89"/>
      <c r="T874" s="89"/>
      <c r="U874" s="89"/>
      <c r="V874" s="89"/>
      <c r="W874" s="89"/>
      <c r="X874" s="89"/>
      <c r="Y874" s="89"/>
      <c r="Z874" s="89"/>
    </row>
    <row r="875" spans="2:26" ht="14.4" hidden="1">
      <c r="B875" s="89"/>
      <c r="C875" s="89"/>
      <c r="D875" s="89"/>
      <c r="E875" s="89"/>
      <c r="F875" s="204"/>
      <c r="G875" s="89"/>
      <c r="H875" s="89"/>
      <c r="I875" s="89"/>
      <c r="J875" s="89"/>
      <c r="K875" s="89"/>
      <c r="L875" s="89"/>
      <c r="M875" s="89"/>
      <c r="N875" s="89"/>
      <c r="O875" s="89"/>
      <c r="P875" s="89"/>
      <c r="Q875" s="89"/>
      <c r="R875" s="89"/>
      <c r="S875" s="89"/>
      <c r="T875" s="89"/>
      <c r="U875" s="89"/>
      <c r="V875" s="89"/>
      <c r="W875" s="89"/>
      <c r="X875" s="89"/>
      <c r="Y875" s="89"/>
      <c r="Z875" s="89"/>
    </row>
    <row r="876" spans="2:26" ht="14.4" hidden="1">
      <c r="B876" s="89"/>
      <c r="C876" s="89"/>
      <c r="D876" s="89"/>
      <c r="E876" s="89"/>
      <c r="F876" s="204"/>
      <c r="G876" s="89"/>
      <c r="H876" s="89"/>
      <c r="I876" s="89"/>
      <c r="J876" s="89"/>
      <c r="K876" s="89"/>
      <c r="L876" s="89"/>
      <c r="M876" s="89"/>
      <c r="N876" s="89"/>
      <c r="O876" s="89"/>
      <c r="P876" s="89"/>
      <c r="Q876" s="89"/>
      <c r="R876" s="89"/>
      <c r="S876" s="89"/>
      <c r="T876" s="89"/>
      <c r="U876" s="89"/>
      <c r="V876" s="89"/>
      <c r="W876" s="89"/>
      <c r="X876" s="89"/>
      <c r="Y876" s="89"/>
      <c r="Z876" s="89"/>
    </row>
    <row r="877" spans="2:26" ht="14.4" hidden="1">
      <c r="B877" s="89"/>
      <c r="C877" s="89"/>
      <c r="D877" s="89"/>
      <c r="E877" s="89"/>
      <c r="F877" s="204"/>
      <c r="G877" s="89"/>
      <c r="H877" s="89"/>
      <c r="I877" s="89"/>
      <c r="J877" s="89"/>
      <c r="K877" s="89"/>
      <c r="L877" s="89"/>
      <c r="M877" s="89"/>
      <c r="N877" s="89"/>
      <c r="O877" s="89"/>
      <c r="P877" s="89"/>
      <c r="Q877" s="89"/>
      <c r="R877" s="89"/>
      <c r="S877" s="89"/>
      <c r="T877" s="89"/>
      <c r="U877" s="89"/>
      <c r="V877" s="89"/>
      <c r="W877" s="89"/>
      <c r="X877" s="89"/>
      <c r="Y877" s="89"/>
      <c r="Z877" s="89"/>
    </row>
    <row r="878" spans="2:26" ht="14.4" hidden="1">
      <c r="B878" s="89"/>
      <c r="C878" s="89"/>
      <c r="D878" s="89"/>
      <c r="E878" s="89"/>
      <c r="F878" s="204"/>
      <c r="G878" s="89"/>
      <c r="H878" s="89"/>
      <c r="I878" s="89"/>
      <c r="J878" s="89"/>
      <c r="K878" s="89"/>
      <c r="L878" s="89"/>
      <c r="M878" s="89"/>
      <c r="N878" s="89"/>
      <c r="O878" s="89"/>
      <c r="P878" s="89"/>
      <c r="Q878" s="89"/>
      <c r="R878" s="89"/>
      <c r="S878" s="89"/>
      <c r="T878" s="89"/>
      <c r="U878" s="89"/>
      <c r="V878" s="89"/>
      <c r="W878" s="89"/>
      <c r="X878" s="89"/>
      <c r="Y878" s="89"/>
      <c r="Z878" s="89"/>
    </row>
    <row r="879" spans="2:26" ht="14.4" hidden="1">
      <c r="B879" s="89"/>
      <c r="C879" s="89"/>
      <c r="D879" s="89"/>
      <c r="E879" s="89"/>
      <c r="F879" s="204"/>
      <c r="G879" s="89"/>
      <c r="H879" s="89"/>
      <c r="I879" s="89"/>
      <c r="J879" s="89"/>
      <c r="K879" s="89"/>
      <c r="L879" s="89"/>
      <c r="M879" s="89"/>
      <c r="N879" s="89"/>
      <c r="O879" s="89"/>
      <c r="P879" s="89"/>
      <c r="Q879" s="89"/>
      <c r="R879" s="89"/>
      <c r="S879" s="89"/>
      <c r="T879" s="89"/>
      <c r="U879" s="89"/>
      <c r="V879" s="89"/>
      <c r="W879" s="89"/>
      <c r="X879" s="89"/>
      <c r="Y879" s="89"/>
      <c r="Z879" s="89"/>
    </row>
    <row r="880" spans="2:26" ht="14.4" hidden="1">
      <c r="B880" s="89"/>
      <c r="C880" s="89"/>
      <c r="D880" s="89"/>
      <c r="E880" s="89"/>
      <c r="F880" s="204"/>
      <c r="G880" s="89"/>
      <c r="H880" s="89"/>
      <c r="I880" s="89"/>
      <c r="J880" s="89"/>
      <c r="K880" s="89"/>
      <c r="L880" s="89"/>
      <c r="M880" s="89"/>
      <c r="N880" s="89"/>
      <c r="O880" s="89"/>
      <c r="P880" s="89"/>
      <c r="Q880" s="89"/>
      <c r="R880" s="89"/>
      <c r="S880" s="89"/>
      <c r="T880" s="89"/>
      <c r="U880" s="89"/>
      <c r="V880" s="89"/>
      <c r="W880" s="89"/>
      <c r="X880" s="89"/>
      <c r="Y880" s="89"/>
      <c r="Z880" s="89"/>
    </row>
    <row r="881" spans="2:26" ht="14.4" hidden="1">
      <c r="B881" s="89"/>
      <c r="C881" s="89"/>
      <c r="D881" s="89"/>
      <c r="E881" s="89"/>
      <c r="F881" s="204"/>
      <c r="G881" s="89"/>
      <c r="H881" s="89"/>
      <c r="I881" s="89"/>
      <c r="J881" s="89"/>
      <c r="K881" s="89"/>
      <c r="L881" s="89"/>
      <c r="M881" s="89"/>
      <c r="N881" s="89"/>
      <c r="O881" s="89"/>
      <c r="P881" s="89"/>
      <c r="Q881" s="89"/>
      <c r="R881" s="89"/>
      <c r="S881" s="89"/>
      <c r="T881" s="89"/>
      <c r="U881" s="89"/>
      <c r="V881" s="89"/>
      <c r="W881" s="89"/>
      <c r="X881" s="89"/>
      <c r="Y881" s="89"/>
      <c r="Z881" s="89"/>
    </row>
    <row r="882" spans="2:26" ht="14.4" hidden="1">
      <c r="B882" s="89"/>
      <c r="C882" s="89"/>
      <c r="D882" s="89"/>
      <c r="E882" s="89"/>
      <c r="F882" s="204"/>
      <c r="G882" s="89"/>
      <c r="H882" s="89"/>
      <c r="I882" s="89"/>
      <c r="J882" s="89"/>
      <c r="K882" s="89"/>
      <c r="L882" s="89"/>
      <c r="M882" s="89"/>
      <c r="N882" s="89"/>
      <c r="O882" s="89"/>
      <c r="P882" s="89"/>
      <c r="Q882" s="89"/>
      <c r="R882" s="89"/>
      <c r="S882" s="89"/>
      <c r="T882" s="89"/>
      <c r="U882" s="89"/>
      <c r="V882" s="89"/>
      <c r="W882" s="89"/>
      <c r="X882" s="89"/>
      <c r="Y882" s="89"/>
      <c r="Z882" s="89"/>
    </row>
    <row r="883" spans="2:26" ht="14.4" hidden="1">
      <c r="B883" s="89"/>
      <c r="C883" s="89"/>
      <c r="D883" s="89"/>
      <c r="E883" s="89"/>
      <c r="F883" s="204"/>
      <c r="G883" s="89"/>
      <c r="H883" s="89"/>
      <c r="I883" s="89"/>
      <c r="J883" s="89"/>
      <c r="K883" s="89"/>
      <c r="L883" s="89"/>
      <c r="M883" s="89"/>
      <c r="N883" s="89"/>
      <c r="O883" s="89"/>
      <c r="P883" s="89"/>
      <c r="Q883" s="89"/>
      <c r="R883" s="89"/>
      <c r="S883" s="89"/>
      <c r="T883" s="89"/>
      <c r="U883" s="89"/>
      <c r="V883" s="89"/>
      <c r="W883" s="89"/>
      <c r="X883" s="89"/>
      <c r="Y883" s="89"/>
      <c r="Z883" s="89"/>
    </row>
    <row r="884" spans="2:26" ht="14.4" hidden="1">
      <c r="B884" s="89"/>
      <c r="C884" s="89"/>
      <c r="D884" s="89"/>
      <c r="E884" s="89"/>
      <c r="F884" s="204"/>
      <c r="G884" s="89"/>
      <c r="H884" s="89"/>
      <c r="I884" s="89"/>
      <c r="J884" s="89"/>
      <c r="K884" s="89"/>
      <c r="L884" s="89"/>
      <c r="M884" s="89"/>
      <c r="N884" s="89"/>
      <c r="O884" s="89"/>
      <c r="P884" s="89"/>
      <c r="Q884" s="89"/>
      <c r="R884" s="89"/>
      <c r="S884" s="89"/>
      <c r="T884" s="89"/>
      <c r="U884" s="89"/>
      <c r="V884" s="89"/>
      <c r="W884" s="89"/>
      <c r="X884" s="89"/>
      <c r="Y884" s="89"/>
      <c r="Z884" s="89"/>
    </row>
    <row r="885" spans="2:26" ht="14.4" hidden="1">
      <c r="B885" s="89"/>
      <c r="C885" s="89"/>
      <c r="D885" s="89"/>
      <c r="E885" s="89"/>
      <c r="F885" s="204"/>
      <c r="G885" s="89"/>
      <c r="H885" s="89"/>
      <c r="I885" s="89"/>
      <c r="J885" s="89"/>
      <c r="K885" s="89"/>
      <c r="L885" s="89"/>
      <c r="M885" s="89"/>
      <c r="N885" s="89"/>
      <c r="O885" s="89"/>
      <c r="P885" s="89"/>
      <c r="Q885" s="89"/>
      <c r="R885" s="89"/>
      <c r="S885" s="89"/>
      <c r="T885" s="89"/>
      <c r="U885" s="89"/>
      <c r="V885" s="89"/>
      <c r="W885" s="89"/>
      <c r="X885" s="89"/>
      <c r="Y885" s="89"/>
      <c r="Z885" s="89"/>
    </row>
    <row r="886" spans="2:26" ht="14.4" hidden="1">
      <c r="B886" s="89"/>
      <c r="C886" s="89"/>
      <c r="D886" s="89"/>
      <c r="E886" s="89"/>
      <c r="F886" s="204"/>
      <c r="G886" s="89"/>
      <c r="H886" s="89"/>
      <c r="I886" s="89"/>
      <c r="J886" s="89"/>
      <c r="K886" s="89"/>
      <c r="L886" s="89"/>
      <c r="M886" s="89"/>
      <c r="N886" s="89"/>
      <c r="O886" s="89"/>
      <c r="P886" s="89"/>
      <c r="Q886" s="89"/>
      <c r="R886" s="89"/>
      <c r="S886" s="89"/>
      <c r="T886" s="89"/>
      <c r="U886" s="89"/>
      <c r="V886" s="89"/>
      <c r="W886" s="89"/>
      <c r="X886" s="89"/>
      <c r="Y886" s="89"/>
      <c r="Z886" s="89"/>
    </row>
    <row r="887" spans="2:26" ht="14.4" hidden="1">
      <c r="B887" s="89"/>
      <c r="C887" s="89"/>
      <c r="D887" s="89"/>
      <c r="E887" s="89"/>
      <c r="F887" s="204"/>
      <c r="G887" s="89"/>
      <c r="H887" s="89"/>
      <c r="I887" s="89"/>
      <c r="J887" s="89"/>
      <c r="K887" s="89"/>
      <c r="L887" s="89"/>
      <c r="M887" s="89"/>
      <c r="N887" s="89"/>
      <c r="O887" s="89"/>
      <c r="P887" s="89"/>
      <c r="Q887" s="89"/>
      <c r="R887" s="89"/>
      <c r="S887" s="89"/>
      <c r="T887" s="89"/>
      <c r="U887" s="89"/>
      <c r="V887" s="89"/>
      <c r="W887" s="89"/>
      <c r="X887" s="89"/>
      <c r="Y887" s="89"/>
      <c r="Z887" s="89"/>
    </row>
    <row r="888" spans="2:26" ht="14.4" hidden="1">
      <c r="B888" s="89"/>
      <c r="C888" s="89"/>
      <c r="D888" s="89"/>
      <c r="E888" s="89"/>
      <c r="F888" s="204"/>
      <c r="G888" s="89"/>
      <c r="H888" s="89"/>
      <c r="I888" s="89"/>
      <c r="J888" s="89"/>
      <c r="K888" s="89"/>
      <c r="L888" s="89"/>
      <c r="M888" s="89"/>
      <c r="N888" s="89"/>
      <c r="O888" s="89"/>
      <c r="P888" s="89"/>
      <c r="Q888" s="89"/>
      <c r="R888" s="89"/>
      <c r="S888" s="89"/>
      <c r="T888" s="89"/>
      <c r="U888" s="89"/>
      <c r="V888" s="89"/>
      <c r="W888" s="89"/>
      <c r="X888" s="89"/>
      <c r="Y888" s="89"/>
      <c r="Z888" s="89"/>
    </row>
    <row r="889" spans="2:26" ht="14.4" hidden="1">
      <c r="B889" s="89"/>
      <c r="C889" s="89"/>
      <c r="D889" s="89"/>
      <c r="E889" s="89"/>
      <c r="F889" s="204"/>
      <c r="G889" s="89"/>
      <c r="H889" s="89"/>
      <c r="I889" s="89"/>
      <c r="J889" s="89"/>
      <c r="K889" s="89"/>
      <c r="L889" s="89"/>
      <c r="M889" s="89"/>
      <c r="N889" s="89"/>
      <c r="O889" s="89"/>
      <c r="P889" s="89"/>
      <c r="Q889" s="89"/>
      <c r="R889" s="89"/>
      <c r="S889" s="89"/>
      <c r="T889" s="89"/>
      <c r="U889" s="89"/>
      <c r="V889" s="89"/>
      <c r="W889" s="89"/>
      <c r="X889" s="89"/>
      <c r="Y889" s="89"/>
      <c r="Z889" s="89"/>
    </row>
    <row r="890" spans="2:26" ht="14.4" hidden="1">
      <c r="B890" s="89"/>
      <c r="C890" s="89"/>
      <c r="D890" s="89"/>
      <c r="E890" s="89"/>
      <c r="F890" s="204"/>
      <c r="G890" s="89"/>
      <c r="H890" s="89"/>
      <c r="I890" s="89"/>
      <c r="J890" s="89"/>
      <c r="K890" s="89"/>
      <c r="L890" s="89"/>
      <c r="M890" s="89"/>
      <c r="N890" s="89"/>
      <c r="O890" s="89"/>
      <c r="P890" s="89"/>
      <c r="Q890" s="89"/>
      <c r="R890" s="89"/>
      <c r="S890" s="89"/>
      <c r="T890" s="89"/>
      <c r="U890" s="89"/>
      <c r="V890" s="89"/>
      <c r="W890" s="89"/>
      <c r="X890" s="89"/>
      <c r="Y890" s="89"/>
      <c r="Z890" s="89"/>
    </row>
    <row r="891" spans="2:26" ht="14.4" hidden="1">
      <c r="B891" s="89"/>
      <c r="C891" s="89"/>
      <c r="D891" s="89"/>
      <c r="E891" s="89"/>
      <c r="F891" s="204"/>
      <c r="G891" s="89"/>
      <c r="H891" s="89"/>
      <c r="I891" s="89"/>
      <c r="J891" s="89"/>
      <c r="K891" s="89"/>
      <c r="L891" s="89"/>
      <c r="M891" s="89"/>
      <c r="N891" s="89"/>
      <c r="O891" s="89"/>
      <c r="P891" s="89"/>
      <c r="Q891" s="89"/>
      <c r="R891" s="89"/>
      <c r="S891" s="89"/>
      <c r="T891" s="89"/>
      <c r="U891" s="89"/>
      <c r="V891" s="89"/>
      <c r="W891" s="89"/>
      <c r="X891" s="89"/>
      <c r="Y891" s="89"/>
      <c r="Z891" s="89"/>
    </row>
    <row r="892" spans="2:26" ht="14.4" hidden="1">
      <c r="B892" s="89"/>
      <c r="C892" s="89"/>
      <c r="D892" s="89"/>
      <c r="E892" s="89"/>
      <c r="F892" s="204"/>
      <c r="G892" s="89"/>
      <c r="H892" s="89"/>
      <c r="I892" s="89"/>
      <c r="J892" s="89"/>
      <c r="K892" s="89"/>
      <c r="L892" s="89"/>
      <c r="M892" s="89"/>
      <c r="N892" s="89"/>
      <c r="O892" s="89"/>
      <c r="P892" s="89"/>
      <c r="Q892" s="89"/>
      <c r="R892" s="89"/>
      <c r="S892" s="89"/>
      <c r="T892" s="89"/>
      <c r="U892" s="89"/>
      <c r="V892" s="89"/>
      <c r="W892" s="89"/>
      <c r="X892" s="89"/>
      <c r="Y892" s="89"/>
      <c r="Z892" s="89"/>
    </row>
    <row r="893" spans="2:26" ht="14.4" hidden="1">
      <c r="B893" s="89"/>
      <c r="C893" s="89"/>
      <c r="D893" s="89"/>
      <c r="E893" s="89"/>
      <c r="F893" s="204"/>
      <c r="G893" s="89"/>
      <c r="H893" s="89"/>
      <c r="I893" s="89"/>
      <c r="J893" s="89"/>
      <c r="K893" s="89"/>
      <c r="L893" s="89"/>
      <c r="M893" s="89"/>
      <c r="N893" s="89"/>
      <c r="O893" s="89"/>
      <c r="P893" s="89"/>
      <c r="Q893" s="89"/>
      <c r="R893" s="89"/>
      <c r="S893" s="89"/>
      <c r="T893" s="89"/>
      <c r="U893" s="89"/>
      <c r="V893" s="89"/>
      <c r="W893" s="89"/>
      <c r="X893" s="89"/>
      <c r="Y893" s="89"/>
      <c r="Z893" s="89"/>
    </row>
    <row r="894" spans="2:26" ht="14.4" hidden="1">
      <c r="B894" s="89"/>
      <c r="C894" s="89"/>
      <c r="D894" s="89"/>
      <c r="E894" s="89"/>
      <c r="F894" s="204"/>
      <c r="G894" s="89"/>
      <c r="H894" s="89"/>
      <c r="I894" s="89"/>
      <c r="J894" s="89"/>
      <c r="K894" s="89"/>
      <c r="L894" s="89"/>
      <c r="M894" s="89"/>
      <c r="N894" s="89"/>
      <c r="O894" s="89"/>
      <c r="P894" s="89"/>
      <c r="Q894" s="89"/>
      <c r="R894" s="89"/>
      <c r="S894" s="89"/>
      <c r="T894" s="89"/>
      <c r="U894" s="89"/>
      <c r="V894" s="89"/>
      <c r="W894" s="89"/>
      <c r="X894" s="89"/>
      <c r="Y894" s="89"/>
      <c r="Z894" s="89"/>
    </row>
    <row r="895" spans="2:26" ht="14.4" hidden="1">
      <c r="B895" s="89"/>
      <c r="C895" s="89"/>
      <c r="D895" s="89"/>
      <c r="E895" s="89"/>
      <c r="F895" s="204"/>
      <c r="G895" s="89"/>
      <c r="H895" s="89"/>
      <c r="I895" s="89"/>
      <c r="J895" s="89"/>
      <c r="K895" s="89"/>
      <c r="L895" s="89"/>
      <c r="M895" s="89"/>
      <c r="N895" s="89"/>
      <c r="O895" s="89"/>
      <c r="P895" s="89"/>
      <c r="Q895" s="89"/>
      <c r="R895" s="89"/>
      <c r="S895" s="89"/>
      <c r="T895" s="89"/>
      <c r="U895" s="89"/>
      <c r="V895" s="89"/>
      <c r="W895" s="89"/>
      <c r="X895" s="89"/>
      <c r="Y895" s="89"/>
      <c r="Z895" s="89"/>
    </row>
    <row r="896" spans="2:26" ht="14.4" hidden="1">
      <c r="B896" s="89"/>
      <c r="C896" s="89"/>
      <c r="D896" s="89"/>
      <c r="E896" s="89"/>
      <c r="F896" s="204"/>
      <c r="G896" s="89"/>
      <c r="H896" s="89"/>
      <c r="I896" s="89"/>
      <c r="J896" s="89"/>
      <c r="K896" s="89"/>
      <c r="L896" s="89"/>
      <c r="M896" s="89"/>
      <c r="N896" s="89"/>
      <c r="O896" s="89"/>
      <c r="P896" s="89"/>
      <c r="Q896" s="89"/>
      <c r="R896" s="89"/>
      <c r="S896" s="89"/>
      <c r="T896" s="89"/>
      <c r="U896" s="89"/>
      <c r="V896" s="89"/>
      <c r="W896" s="89"/>
      <c r="X896" s="89"/>
      <c r="Y896" s="89"/>
      <c r="Z896" s="89"/>
    </row>
    <row r="897" spans="2:26" ht="14.4" hidden="1">
      <c r="B897" s="89"/>
      <c r="C897" s="89"/>
      <c r="D897" s="89"/>
      <c r="E897" s="89"/>
      <c r="F897" s="204"/>
      <c r="G897" s="89"/>
      <c r="H897" s="89"/>
      <c r="I897" s="89"/>
      <c r="J897" s="89"/>
      <c r="K897" s="89"/>
      <c r="L897" s="89"/>
      <c r="M897" s="89"/>
      <c r="N897" s="89"/>
      <c r="O897" s="89"/>
      <c r="P897" s="89"/>
      <c r="Q897" s="89"/>
      <c r="R897" s="89"/>
      <c r="S897" s="89"/>
      <c r="T897" s="89"/>
      <c r="U897" s="89"/>
      <c r="V897" s="89"/>
      <c r="W897" s="89"/>
      <c r="X897" s="89"/>
      <c r="Y897" s="89"/>
      <c r="Z897" s="89"/>
    </row>
    <row r="898" spans="2:26" ht="14.4" hidden="1">
      <c r="B898" s="89"/>
      <c r="C898" s="89"/>
      <c r="D898" s="89"/>
      <c r="E898" s="89"/>
      <c r="F898" s="204"/>
      <c r="G898" s="89"/>
      <c r="H898" s="89"/>
      <c r="I898" s="89"/>
      <c r="J898" s="89"/>
      <c r="K898" s="89"/>
      <c r="L898" s="89"/>
      <c r="M898" s="89"/>
      <c r="N898" s="89"/>
      <c r="O898" s="89"/>
      <c r="P898" s="89"/>
      <c r="Q898" s="89"/>
      <c r="R898" s="89"/>
      <c r="S898" s="89"/>
      <c r="T898" s="89"/>
      <c r="U898" s="89"/>
      <c r="V898" s="89"/>
      <c r="W898" s="89"/>
      <c r="X898" s="89"/>
      <c r="Y898" s="89"/>
      <c r="Z898" s="89"/>
    </row>
    <row r="899" spans="2:26" ht="14.4" hidden="1">
      <c r="B899" s="89"/>
      <c r="C899" s="89"/>
      <c r="D899" s="89"/>
      <c r="E899" s="89"/>
      <c r="F899" s="204"/>
      <c r="G899" s="89"/>
      <c r="H899" s="89"/>
      <c r="I899" s="89"/>
      <c r="J899" s="89"/>
      <c r="K899" s="89"/>
      <c r="L899" s="89"/>
      <c r="M899" s="89"/>
      <c r="N899" s="89"/>
      <c r="O899" s="89"/>
      <c r="P899" s="89"/>
      <c r="Q899" s="89"/>
      <c r="R899" s="89"/>
      <c r="S899" s="89"/>
      <c r="T899" s="89"/>
      <c r="U899" s="89"/>
      <c r="V899" s="89"/>
      <c r="W899" s="89"/>
      <c r="X899" s="89"/>
      <c r="Y899" s="89"/>
      <c r="Z899" s="89"/>
    </row>
    <row r="900" spans="2:26" ht="14.4" hidden="1">
      <c r="B900" s="89"/>
      <c r="C900" s="89"/>
      <c r="D900" s="89"/>
      <c r="E900" s="89"/>
      <c r="F900" s="204"/>
      <c r="G900" s="89"/>
      <c r="H900" s="89"/>
      <c r="I900" s="89"/>
      <c r="J900" s="89"/>
      <c r="K900" s="89"/>
      <c r="L900" s="89"/>
      <c r="M900" s="89"/>
      <c r="N900" s="89"/>
      <c r="O900" s="89"/>
      <c r="P900" s="89"/>
      <c r="Q900" s="89"/>
      <c r="R900" s="89"/>
      <c r="S900" s="89"/>
      <c r="T900" s="89"/>
      <c r="U900" s="89"/>
      <c r="V900" s="89"/>
      <c r="W900" s="89"/>
      <c r="X900" s="89"/>
      <c r="Y900" s="89"/>
      <c r="Z900" s="89"/>
    </row>
    <row r="901" spans="2:26" ht="14.4" hidden="1">
      <c r="B901" s="89"/>
      <c r="C901" s="89"/>
      <c r="D901" s="89"/>
      <c r="E901" s="89"/>
      <c r="F901" s="204"/>
      <c r="G901" s="89"/>
      <c r="H901" s="89"/>
      <c r="I901" s="89"/>
      <c r="J901" s="89"/>
      <c r="K901" s="89"/>
      <c r="L901" s="89"/>
      <c r="M901" s="89"/>
      <c r="N901" s="89"/>
      <c r="O901" s="89"/>
      <c r="P901" s="89"/>
      <c r="Q901" s="89"/>
      <c r="R901" s="89"/>
      <c r="S901" s="89"/>
      <c r="T901" s="89"/>
      <c r="U901" s="89"/>
      <c r="V901" s="89"/>
      <c r="W901" s="89"/>
      <c r="X901" s="89"/>
      <c r="Y901" s="89"/>
      <c r="Z901" s="89"/>
    </row>
    <row r="902" spans="2:26" ht="14.4" hidden="1">
      <c r="B902" s="89"/>
      <c r="C902" s="89"/>
      <c r="D902" s="89"/>
      <c r="E902" s="89"/>
      <c r="F902" s="204"/>
      <c r="G902" s="89"/>
      <c r="H902" s="89"/>
      <c r="I902" s="89"/>
      <c r="J902" s="89"/>
      <c r="K902" s="89"/>
      <c r="L902" s="89"/>
      <c r="M902" s="89"/>
      <c r="N902" s="89"/>
      <c r="O902" s="89"/>
      <c r="P902" s="89"/>
      <c r="Q902" s="89"/>
      <c r="R902" s="89"/>
      <c r="S902" s="89"/>
      <c r="T902" s="89"/>
      <c r="U902" s="89"/>
      <c r="V902" s="89"/>
      <c r="W902" s="89"/>
      <c r="X902" s="89"/>
      <c r="Y902" s="89"/>
      <c r="Z902" s="89"/>
    </row>
    <row r="903" spans="2:26" ht="14.4" hidden="1">
      <c r="B903" s="89"/>
      <c r="C903" s="89"/>
      <c r="D903" s="89"/>
      <c r="E903" s="89"/>
      <c r="F903" s="204"/>
      <c r="G903" s="89"/>
      <c r="H903" s="89"/>
      <c r="I903" s="89"/>
      <c r="J903" s="89"/>
      <c r="K903" s="89"/>
      <c r="L903" s="89"/>
      <c r="M903" s="89"/>
      <c r="N903" s="89"/>
      <c r="O903" s="89"/>
      <c r="P903" s="89"/>
      <c r="Q903" s="89"/>
      <c r="R903" s="89"/>
      <c r="S903" s="89"/>
      <c r="T903" s="89"/>
      <c r="U903" s="89"/>
      <c r="V903" s="89"/>
      <c r="W903" s="89"/>
      <c r="X903" s="89"/>
      <c r="Y903" s="89"/>
      <c r="Z903" s="89"/>
    </row>
    <row r="904" spans="2:26" ht="14.4" hidden="1">
      <c r="B904" s="89"/>
      <c r="C904" s="89"/>
      <c r="D904" s="89"/>
      <c r="E904" s="89"/>
      <c r="F904" s="204"/>
      <c r="G904" s="89"/>
      <c r="H904" s="89"/>
      <c r="I904" s="89"/>
      <c r="J904" s="89"/>
      <c r="K904" s="89"/>
      <c r="L904" s="89"/>
      <c r="M904" s="89"/>
      <c r="N904" s="89"/>
      <c r="O904" s="89"/>
      <c r="P904" s="89"/>
      <c r="Q904" s="89"/>
      <c r="R904" s="89"/>
      <c r="S904" s="89"/>
      <c r="T904" s="89"/>
      <c r="U904" s="89"/>
      <c r="V904" s="89"/>
      <c r="W904" s="89"/>
      <c r="X904" s="89"/>
      <c r="Y904" s="89"/>
      <c r="Z904" s="89"/>
    </row>
    <row r="905" spans="2:26" ht="14.4" hidden="1">
      <c r="B905" s="89"/>
      <c r="C905" s="89"/>
      <c r="D905" s="89"/>
      <c r="E905" s="89"/>
      <c r="F905" s="204"/>
      <c r="G905" s="89"/>
      <c r="H905" s="89"/>
      <c r="I905" s="89"/>
      <c r="J905" s="89"/>
      <c r="K905" s="89"/>
      <c r="L905" s="89"/>
      <c r="M905" s="89"/>
      <c r="N905" s="89"/>
      <c r="O905" s="89"/>
      <c r="P905" s="89"/>
      <c r="Q905" s="89"/>
      <c r="R905" s="89"/>
      <c r="S905" s="89"/>
      <c r="T905" s="89"/>
      <c r="U905" s="89"/>
      <c r="V905" s="89"/>
      <c r="W905" s="89"/>
      <c r="X905" s="89"/>
      <c r="Y905" s="89"/>
      <c r="Z905" s="89"/>
    </row>
    <row r="906" spans="2:26" ht="14.4" hidden="1">
      <c r="B906" s="89"/>
      <c r="C906" s="89"/>
      <c r="D906" s="89"/>
      <c r="E906" s="89"/>
      <c r="F906" s="204"/>
      <c r="G906" s="89"/>
      <c r="H906" s="89"/>
      <c r="I906" s="89"/>
      <c r="J906" s="89"/>
      <c r="K906" s="89"/>
      <c r="L906" s="89"/>
      <c r="M906" s="89"/>
      <c r="N906" s="89"/>
      <c r="O906" s="89"/>
      <c r="P906" s="89"/>
      <c r="Q906" s="89"/>
      <c r="R906" s="89"/>
      <c r="S906" s="89"/>
      <c r="T906" s="89"/>
      <c r="U906" s="89"/>
      <c r="V906" s="89"/>
      <c r="W906" s="89"/>
      <c r="X906" s="89"/>
      <c r="Y906" s="89"/>
      <c r="Z906" s="89"/>
    </row>
    <row r="907" spans="2:26" ht="14.4" hidden="1">
      <c r="B907" s="89"/>
      <c r="C907" s="89"/>
      <c r="D907" s="89"/>
      <c r="E907" s="89"/>
      <c r="F907" s="204"/>
      <c r="G907" s="89"/>
      <c r="H907" s="89"/>
      <c r="I907" s="89"/>
      <c r="J907" s="89"/>
      <c r="K907" s="89"/>
      <c r="L907" s="89"/>
      <c r="M907" s="89"/>
      <c r="N907" s="89"/>
      <c r="O907" s="89"/>
      <c r="P907" s="89"/>
      <c r="Q907" s="89"/>
      <c r="R907" s="89"/>
      <c r="S907" s="89"/>
      <c r="T907" s="89"/>
      <c r="U907" s="89"/>
      <c r="V907" s="89"/>
      <c r="W907" s="89"/>
      <c r="X907" s="89"/>
      <c r="Y907" s="89"/>
      <c r="Z907" s="89"/>
    </row>
    <row r="908" spans="2:26" ht="14.4" hidden="1">
      <c r="B908" s="89"/>
      <c r="C908" s="89"/>
      <c r="D908" s="89"/>
      <c r="E908" s="89"/>
      <c r="F908" s="204"/>
      <c r="G908" s="89"/>
      <c r="H908" s="89"/>
      <c r="I908" s="89"/>
      <c r="J908" s="89"/>
      <c r="K908" s="89"/>
      <c r="L908" s="89"/>
      <c r="M908" s="89"/>
      <c r="N908" s="89"/>
      <c r="O908" s="89"/>
      <c r="P908" s="89"/>
      <c r="Q908" s="89"/>
      <c r="R908" s="89"/>
      <c r="S908" s="89"/>
      <c r="T908" s="89"/>
      <c r="U908" s="89"/>
      <c r="V908" s="89"/>
      <c r="W908" s="89"/>
      <c r="X908" s="89"/>
      <c r="Y908" s="89"/>
      <c r="Z908" s="89"/>
    </row>
    <row r="909" spans="2:26" ht="14.4" hidden="1">
      <c r="B909" s="89"/>
      <c r="C909" s="89"/>
      <c r="D909" s="89"/>
      <c r="E909" s="89"/>
      <c r="F909" s="204"/>
      <c r="G909" s="89"/>
      <c r="H909" s="89"/>
      <c r="I909" s="89"/>
      <c r="J909" s="89"/>
      <c r="K909" s="89"/>
      <c r="L909" s="89"/>
      <c r="M909" s="89"/>
      <c r="N909" s="89"/>
      <c r="O909" s="89"/>
      <c r="P909" s="89"/>
      <c r="Q909" s="89"/>
      <c r="R909" s="89"/>
      <c r="S909" s="89"/>
      <c r="T909" s="89"/>
      <c r="U909" s="89"/>
      <c r="V909" s="89"/>
      <c r="W909" s="89"/>
      <c r="X909" s="89"/>
      <c r="Y909" s="89"/>
      <c r="Z909" s="89"/>
    </row>
    <row r="910" spans="2:26" ht="14.4" hidden="1">
      <c r="B910" s="89"/>
      <c r="C910" s="89"/>
      <c r="D910" s="89"/>
      <c r="E910" s="89"/>
      <c r="F910" s="204"/>
      <c r="G910" s="89"/>
      <c r="H910" s="89"/>
      <c r="I910" s="89"/>
      <c r="J910" s="89"/>
      <c r="K910" s="89"/>
      <c r="L910" s="89"/>
      <c r="M910" s="89"/>
      <c r="N910" s="89"/>
      <c r="O910" s="89"/>
      <c r="P910" s="89"/>
      <c r="Q910" s="89"/>
      <c r="R910" s="89"/>
      <c r="S910" s="89"/>
      <c r="T910" s="89"/>
      <c r="U910" s="89"/>
      <c r="V910" s="89"/>
      <c r="W910" s="89"/>
      <c r="X910" s="89"/>
      <c r="Y910" s="89"/>
      <c r="Z910" s="89"/>
    </row>
    <row r="911" spans="2:26" ht="14.4" hidden="1">
      <c r="B911" s="89"/>
      <c r="C911" s="89"/>
      <c r="D911" s="89"/>
      <c r="E911" s="89"/>
      <c r="F911" s="204"/>
      <c r="G911" s="89"/>
      <c r="H911" s="89"/>
      <c r="I911" s="89"/>
      <c r="J911" s="89"/>
      <c r="K911" s="89"/>
      <c r="L911" s="89"/>
      <c r="M911" s="89"/>
      <c r="N911" s="89"/>
      <c r="O911" s="89"/>
      <c r="P911" s="89"/>
      <c r="Q911" s="89"/>
      <c r="R911" s="89"/>
      <c r="S911" s="89"/>
      <c r="T911" s="89"/>
      <c r="U911" s="89"/>
      <c r="V911" s="89"/>
      <c r="W911" s="89"/>
      <c r="X911" s="89"/>
      <c r="Y911" s="89"/>
      <c r="Z911" s="89"/>
    </row>
    <row r="912" spans="2:26" ht="14.4" hidden="1">
      <c r="B912" s="89"/>
      <c r="C912" s="89"/>
      <c r="D912" s="89"/>
      <c r="E912" s="89"/>
      <c r="F912" s="204"/>
      <c r="G912" s="89"/>
      <c r="H912" s="89"/>
      <c r="I912" s="89"/>
      <c r="J912" s="89"/>
      <c r="K912" s="89"/>
      <c r="L912" s="89"/>
      <c r="M912" s="89"/>
      <c r="N912" s="89"/>
      <c r="O912" s="89"/>
      <c r="P912" s="89"/>
      <c r="Q912" s="89"/>
      <c r="R912" s="89"/>
      <c r="S912" s="89"/>
      <c r="T912" s="89"/>
      <c r="U912" s="89"/>
      <c r="V912" s="89"/>
      <c r="W912" s="89"/>
      <c r="X912" s="89"/>
      <c r="Y912" s="89"/>
      <c r="Z912" s="89"/>
    </row>
    <row r="913" spans="2:26" ht="14.4" hidden="1">
      <c r="B913" s="89"/>
      <c r="C913" s="89"/>
      <c r="D913" s="89"/>
      <c r="E913" s="89"/>
      <c r="F913" s="204"/>
      <c r="G913" s="89"/>
      <c r="H913" s="89"/>
      <c r="I913" s="89"/>
      <c r="J913" s="89"/>
      <c r="K913" s="89"/>
      <c r="L913" s="89"/>
      <c r="M913" s="89"/>
      <c r="N913" s="89"/>
      <c r="O913" s="89"/>
      <c r="P913" s="89"/>
      <c r="Q913" s="89"/>
      <c r="R913" s="89"/>
      <c r="S913" s="89"/>
      <c r="T913" s="89"/>
      <c r="U913" s="89"/>
      <c r="V913" s="89"/>
      <c r="W913" s="89"/>
      <c r="X913" s="89"/>
      <c r="Y913" s="89"/>
      <c r="Z913" s="89"/>
    </row>
    <row r="914" spans="2:26" ht="14.4" hidden="1">
      <c r="B914" s="89"/>
      <c r="C914" s="89"/>
      <c r="D914" s="89"/>
      <c r="E914" s="89"/>
      <c r="F914" s="204"/>
      <c r="G914" s="89"/>
      <c r="H914" s="89"/>
      <c r="I914" s="89"/>
      <c r="J914" s="89"/>
      <c r="K914" s="89"/>
      <c r="L914" s="89"/>
      <c r="M914" s="89"/>
      <c r="N914" s="89"/>
      <c r="O914" s="89"/>
      <c r="P914" s="89"/>
      <c r="Q914" s="89"/>
      <c r="R914" s="89"/>
      <c r="S914" s="89"/>
      <c r="T914" s="89"/>
      <c r="U914" s="89"/>
      <c r="V914" s="89"/>
      <c r="W914" s="89"/>
      <c r="X914" s="89"/>
      <c r="Y914" s="89"/>
      <c r="Z914" s="89"/>
    </row>
    <row r="915" spans="2:26" ht="14.4" hidden="1">
      <c r="B915" s="89"/>
      <c r="C915" s="89"/>
      <c r="D915" s="89"/>
      <c r="E915" s="89"/>
      <c r="F915" s="204"/>
      <c r="G915" s="89"/>
      <c r="H915" s="89"/>
      <c r="I915" s="89"/>
      <c r="J915" s="89"/>
      <c r="K915" s="89"/>
      <c r="L915" s="89"/>
      <c r="M915" s="89"/>
      <c r="N915" s="89"/>
      <c r="O915" s="89"/>
      <c r="P915" s="89"/>
      <c r="Q915" s="89"/>
      <c r="R915" s="89"/>
      <c r="S915" s="89"/>
      <c r="T915" s="89"/>
      <c r="U915" s="89"/>
      <c r="V915" s="89"/>
      <c r="W915" s="89"/>
      <c r="X915" s="89"/>
      <c r="Y915" s="89"/>
      <c r="Z915" s="89"/>
    </row>
    <row r="916" spans="2:26" ht="14.4" hidden="1">
      <c r="B916" s="89"/>
      <c r="C916" s="89"/>
      <c r="D916" s="89"/>
      <c r="E916" s="89"/>
      <c r="F916" s="204"/>
      <c r="G916" s="89"/>
      <c r="H916" s="89"/>
      <c r="I916" s="89"/>
      <c r="J916" s="89"/>
      <c r="K916" s="89"/>
      <c r="L916" s="89"/>
      <c r="M916" s="89"/>
      <c r="N916" s="89"/>
      <c r="O916" s="89"/>
      <c r="P916" s="89"/>
      <c r="Q916" s="89"/>
      <c r="R916" s="89"/>
      <c r="S916" s="89"/>
      <c r="T916" s="89"/>
      <c r="U916" s="89"/>
      <c r="V916" s="89"/>
      <c r="W916" s="89"/>
      <c r="X916" s="89"/>
      <c r="Y916" s="89"/>
      <c r="Z916" s="89"/>
    </row>
    <row r="917" spans="2:26" ht="14.4" hidden="1">
      <c r="B917" s="89"/>
      <c r="C917" s="89"/>
      <c r="D917" s="89"/>
      <c r="E917" s="89"/>
      <c r="F917" s="204"/>
      <c r="G917" s="89"/>
      <c r="H917" s="89"/>
      <c r="I917" s="89"/>
      <c r="J917" s="89"/>
      <c r="K917" s="89"/>
      <c r="L917" s="89"/>
      <c r="M917" s="89"/>
      <c r="N917" s="89"/>
      <c r="O917" s="89"/>
      <c r="P917" s="89"/>
      <c r="Q917" s="89"/>
      <c r="R917" s="89"/>
      <c r="S917" s="89"/>
      <c r="T917" s="89"/>
      <c r="U917" s="89"/>
      <c r="V917" s="89"/>
      <c r="W917" s="89"/>
      <c r="X917" s="89"/>
      <c r="Y917" s="89"/>
      <c r="Z917" s="89"/>
    </row>
    <row r="918" spans="2:26" ht="14.4" hidden="1">
      <c r="B918" s="89"/>
      <c r="C918" s="89"/>
      <c r="D918" s="89"/>
      <c r="E918" s="89"/>
      <c r="F918" s="204"/>
      <c r="G918" s="89"/>
      <c r="H918" s="89"/>
      <c r="I918" s="89"/>
      <c r="J918" s="89"/>
      <c r="K918" s="89"/>
      <c r="L918" s="89"/>
      <c r="M918" s="89"/>
      <c r="N918" s="89"/>
      <c r="O918" s="89"/>
      <c r="P918" s="89"/>
      <c r="Q918" s="89"/>
      <c r="R918" s="89"/>
      <c r="S918" s="89"/>
      <c r="T918" s="89"/>
      <c r="U918" s="89"/>
      <c r="V918" s="89"/>
      <c r="W918" s="89"/>
      <c r="X918" s="89"/>
      <c r="Y918" s="89"/>
      <c r="Z918" s="89"/>
    </row>
    <row r="919" spans="2:26" ht="14.4" hidden="1">
      <c r="B919" s="89"/>
      <c r="C919" s="89"/>
      <c r="D919" s="89"/>
      <c r="E919" s="89"/>
      <c r="F919" s="204"/>
      <c r="G919" s="89"/>
      <c r="H919" s="89"/>
      <c r="I919" s="89"/>
      <c r="J919" s="89"/>
      <c r="K919" s="89"/>
      <c r="L919" s="89"/>
      <c r="M919" s="89"/>
      <c r="N919" s="89"/>
      <c r="O919" s="89"/>
      <c r="P919" s="89"/>
      <c r="Q919" s="89"/>
      <c r="R919" s="89"/>
      <c r="S919" s="89"/>
      <c r="T919" s="89"/>
      <c r="U919" s="89"/>
      <c r="V919" s="89"/>
      <c r="W919" s="89"/>
      <c r="X919" s="89"/>
      <c r="Y919" s="89"/>
      <c r="Z919" s="89"/>
    </row>
    <row r="920" spans="2:26" ht="14.4" hidden="1">
      <c r="B920" s="89"/>
      <c r="C920" s="89"/>
      <c r="D920" s="89"/>
      <c r="E920" s="89"/>
      <c r="F920" s="204"/>
      <c r="G920" s="89"/>
      <c r="H920" s="89"/>
      <c r="I920" s="89"/>
      <c r="J920" s="89"/>
      <c r="K920" s="89"/>
      <c r="L920" s="89"/>
      <c r="M920" s="89"/>
      <c r="N920" s="89"/>
      <c r="O920" s="89"/>
      <c r="P920" s="89"/>
      <c r="Q920" s="89"/>
      <c r="R920" s="89"/>
      <c r="S920" s="89"/>
      <c r="T920" s="89"/>
      <c r="U920" s="89"/>
      <c r="V920" s="89"/>
      <c r="W920" s="89"/>
      <c r="X920" s="89"/>
      <c r="Y920" s="89"/>
      <c r="Z920" s="89"/>
    </row>
    <row r="921" spans="2:26" ht="14.4" hidden="1">
      <c r="B921" s="89"/>
      <c r="C921" s="89"/>
      <c r="D921" s="89"/>
      <c r="E921" s="89"/>
      <c r="F921" s="204"/>
      <c r="G921" s="89"/>
      <c r="H921" s="89"/>
      <c r="I921" s="89"/>
      <c r="J921" s="89"/>
      <c r="K921" s="89"/>
      <c r="L921" s="89"/>
      <c r="M921" s="89"/>
      <c r="N921" s="89"/>
      <c r="O921" s="89"/>
      <c r="P921" s="89"/>
      <c r="Q921" s="89"/>
      <c r="R921" s="89"/>
      <c r="S921" s="89"/>
      <c r="T921" s="89"/>
      <c r="U921" s="89"/>
      <c r="V921" s="89"/>
      <c r="W921" s="89"/>
      <c r="X921" s="89"/>
      <c r="Y921" s="89"/>
      <c r="Z921" s="89"/>
    </row>
    <row r="922" spans="2:26" ht="14.4" hidden="1">
      <c r="B922" s="89"/>
      <c r="C922" s="89"/>
      <c r="D922" s="89"/>
      <c r="E922" s="89"/>
      <c r="F922" s="204"/>
      <c r="G922" s="89"/>
      <c r="H922" s="89"/>
      <c r="I922" s="89"/>
      <c r="J922" s="89"/>
      <c r="K922" s="89"/>
      <c r="L922" s="89"/>
      <c r="M922" s="89"/>
      <c r="N922" s="89"/>
      <c r="O922" s="89"/>
      <c r="P922" s="89"/>
      <c r="Q922" s="89"/>
      <c r="R922" s="89"/>
      <c r="S922" s="89"/>
      <c r="T922" s="89"/>
      <c r="U922" s="89"/>
      <c r="V922" s="89"/>
      <c r="W922" s="89"/>
      <c r="X922" s="89"/>
      <c r="Y922" s="89"/>
      <c r="Z922" s="89"/>
    </row>
    <row r="923" spans="2:26" ht="14.4" hidden="1">
      <c r="B923" s="89"/>
      <c r="C923" s="89"/>
      <c r="D923" s="89"/>
      <c r="E923" s="89"/>
      <c r="F923" s="204"/>
      <c r="G923" s="89"/>
      <c r="H923" s="89"/>
      <c r="I923" s="89"/>
      <c r="J923" s="89"/>
      <c r="K923" s="89"/>
      <c r="L923" s="89"/>
      <c r="M923" s="89"/>
      <c r="N923" s="89"/>
      <c r="O923" s="89"/>
      <c r="P923" s="89"/>
      <c r="Q923" s="89"/>
      <c r="R923" s="89"/>
      <c r="S923" s="89"/>
      <c r="T923" s="89"/>
      <c r="U923" s="89"/>
      <c r="V923" s="89"/>
      <c r="W923" s="89"/>
      <c r="X923" s="89"/>
      <c r="Y923" s="89"/>
      <c r="Z923" s="89"/>
    </row>
    <row r="924" spans="2:26" ht="14.4" hidden="1">
      <c r="B924" s="89"/>
      <c r="C924" s="89"/>
      <c r="D924" s="89"/>
      <c r="E924" s="89"/>
      <c r="F924" s="204"/>
      <c r="G924" s="89"/>
      <c r="H924" s="89"/>
      <c r="I924" s="89"/>
      <c r="J924" s="89"/>
      <c r="K924" s="89"/>
      <c r="L924" s="89"/>
      <c r="M924" s="89"/>
      <c r="N924" s="89"/>
      <c r="O924" s="89"/>
      <c r="P924" s="89"/>
      <c r="Q924" s="89"/>
      <c r="R924" s="89"/>
      <c r="S924" s="89"/>
      <c r="T924" s="89"/>
      <c r="U924" s="89"/>
      <c r="V924" s="89"/>
      <c r="W924" s="89"/>
      <c r="X924" s="89"/>
      <c r="Y924" s="89"/>
      <c r="Z924" s="89"/>
    </row>
    <row r="925" spans="2:26" ht="14.4" hidden="1">
      <c r="B925" s="89"/>
      <c r="C925" s="89"/>
      <c r="D925" s="89"/>
      <c r="E925" s="89"/>
      <c r="F925" s="204"/>
      <c r="G925" s="89"/>
      <c r="H925" s="89"/>
      <c r="I925" s="89"/>
      <c r="J925" s="89"/>
      <c r="K925" s="89"/>
      <c r="L925" s="89"/>
      <c r="M925" s="89"/>
      <c r="N925" s="89"/>
      <c r="O925" s="89"/>
      <c r="P925" s="89"/>
      <c r="Q925" s="89"/>
      <c r="R925" s="89"/>
      <c r="S925" s="89"/>
      <c r="T925" s="89"/>
      <c r="U925" s="89"/>
      <c r="V925" s="89"/>
      <c r="W925" s="89"/>
      <c r="X925" s="89"/>
      <c r="Y925" s="89"/>
      <c r="Z925" s="89"/>
    </row>
    <row r="926" spans="2:26" ht="14.4" hidden="1">
      <c r="B926" s="89"/>
      <c r="C926" s="89"/>
      <c r="D926" s="89"/>
      <c r="E926" s="89"/>
      <c r="F926" s="204"/>
      <c r="G926" s="89"/>
      <c r="H926" s="89"/>
      <c r="I926" s="89"/>
      <c r="J926" s="89"/>
      <c r="K926" s="89"/>
      <c r="L926" s="89"/>
      <c r="M926" s="89"/>
      <c r="N926" s="89"/>
      <c r="O926" s="89"/>
      <c r="P926" s="89"/>
      <c r="Q926" s="89"/>
      <c r="R926" s="89"/>
      <c r="S926" s="89"/>
      <c r="T926" s="89"/>
      <c r="U926" s="89"/>
      <c r="V926" s="89"/>
      <c r="W926" s="89"/>
      <c r="X926" s="89"/>
      <c r="Y926" s="89"/>
      <c r="Z926" s="89"/>
    </row>
    <row r="927" spans="2:26" ht="14.4" hidden="1">
      <c r="B927" s="89"/>
      <c r="C927" s="89"/>
      <c r="D927" s="89"/>
      <c r="E927" s="89"/>
      <c r="F927" s="204"/>
      <c r="G927" s="89"/>
      <c r="H927" s="89"/>
      <c r="I927" s="89"/>
      <c r="J927" s="89"/>
      <c r="K927" s="89"/>
      <c r="L927" s="89"/>
      <c r="M927" s="89"/>
      <c r="N927" s="89"/>
      <c r="O927" s="89"/>
      <c r="P927" s="89"/>
      <c r="Q927" s="89"/>
      <c r="R927" s="89"/>
      <c r="S927" s="89"/>
      <c r="T927" s="89"/>
      <c r="U927" s="89"/>
      <c r="V927" s="89"/>
      <c r="W927" s="89"/>
      <c r="X927" s="89"/>
      <c r="Y927" s="89"/>
      <c r="Z927" s="89"/>
    </row>
    <row r="928" spans="2:26" ht="14.4" hidden="1">
      <c r="B928" s="89"/>
      <c r="C928" s="89"/>
      <c r="D928" s="89"/>
      <c r="E928" s="89"/>
      <c r="F928" s="204"/>
      <c r="G928" s="89"/>
      <c r="H928" s="89"/>
      <c r="I928" s="89"/>
      <c r="J928" s="89"/>
      <c r="K928" s="89"/>
      <c r="L928" s="89"/>
      <c r="M928" s="89"/>
      <c r="N928" s="89"/>
      <c r="O928" s="89"/>
      <c r="P928" s="89"/>
      <c r="Q928" s="89"/>
      <c r="R928" s="89"/>
      <c r="S928" s="89"/>
      <c r="T928" s="89"/>
      <c r="U928" s="89"/>
      <c r="V928" s="89"/>
      <c r="W928" s="89"/>
      <c r="X928" s="89"/>
      <c r="Y928" s="89"/>
      <c r="Z928" s="89"/>
    </row>
    <row r="929" spans="2:26" ht="14.4" hidden="1">
      <c r="B929" s="89"/>
      <c r="C929" s="89"/>
      <c r="D929" s="89"/>
      <c r="E929" s="89"/>
      <c r="F929" s="204"/>
      <c r="G929" s="89"/>
      <c r="H929" s="89"/>
      <c r="I929" s="89"/>
      <c r="J929" s="89"/>
      <c r="K929" s="89"/>
      <c r="L929" s="89"/>
      <c r="M929" s="89"/>
      <c r="N929" s="89"/>
      <c r="O929" s="89"/>
      <c r="P929" s="89"/>
      <c r="Q929" s="89"/>
      <c r="R929" s="89"/>
      <c r="S929" s="89"/>
      <c r="T929" s="89"/>
      <c r="U929" s="89"/>
      <c r="V929" s="89"/>
      <c r="W929" s="89"/>
      <c r="X929" s="89"/>
      <c r="Y929" s="89"/>
      <c r="Z929" s="89"/>
    </row>
    <row r="930" spans="2:26" ht="14.4" hidden="1">
      <c r="B930" s="89"/>
      <c r="C930" s="89"/>
      <c r="D930" s="89"/>
      <c r="E930" s="89"/>
      <c r="F930" s="204"/>
      <c r="G930" s="89"/>
      <c r="H930" s="89"/>
      <c r="I930" s="89"/>
      <c r="J930" s="89"/>
      <c r="K930" s="89"/>
      <c r="L930" s="89"/>
      <c r="M930" s="89"/>
      <c r="N930" s="89"/>
      <c r="O930" s="89"/>
      <c r="P930" s="89"/>
      <c r="Q930" s="89"/>
      <c r="R930" s="89"/>
      <c r="S930" s="89"/>
      <c r="T930" s="89"/>
      <c r="U930" s="89"/>
      <c r="V930" s="89"/>
      <c r="W930" s="89"/>
      <c r="X930" s="89"/>
      <c r="Y930" s="89"/>
      <c r="Z930" s="89"/>
    </row>
    <row r="931" spans="2:26" ht="14.4" hidden="1">
      <c r="B931" s="89"/>
      <c r="C931" s="89"/>
      <c r="D931" s="89"/>
      <c r="E931" s="89"/>
      <c r="F931" s="204"/>
      <c r="G931" s="89"/>
      <c r="H931" s="89"/>
      <c r="I931" s="89"/>
      <c r="J931" s="89"/>
      <c r="K931" s="89"/>
      <c r="L931" s="89"/>
      <c r="M931" s="89"/>
      <c r="N931" s="89"/>
      <c r="O931" s="89"/>
      <c r="P931" s="89"/>
      <c r="Q931" s="89"/>
      <c r="R931" s="89"/>
      <c r="S931" s="89"/>
      <c r="T931" s="89"/>
      <c r="U931" s="89"/>
      <c r="V931" s="89"/>
      <c r="W931" s="89"/>
      <c r="X931" s="89"/>
      <c r="Y931" s="89"/>
      <c r="Z931" s="89"/>
    </row>
    <row r="932" spans="2:26" ht="14.4" hidden="1">
      <c r="B932" s="89"/>
      <c r="C932" s="89"/>
      <c r="D932" s="89"/>
      <c r="E932" s="89"/>
      <c r="F932" s="204"/>
      <c r="G932" s="89"/>
      <c r="H932" s="89"/>
      <c r="I932" s="89"/>
      <c r="J932" s="89"/>
      <c r="K932" s="89"/>
      <c r="L932" s="89"/>
      <c r="M932" s="89"/>
      <c r="N932" s="89"/>
      <c r="O932" s="89"/>
      <c r="P932" s="89"/>
      <c r="Q932" s="89"/>
      <c r="R932" s="89"/>
      <c r="S932" s="89"/>
      <c r="T932" s="89"/>
      <c r="U932" s="89"/>
      <c r="V932" s="89"/>
      <c r="W932" s="89"/>
      <c r="X932" s="89"/>
      <c r="Y932" s="89"/>
      <c r="Z932" s="89"/>
    </row>
    <row r="933" spans="2:26" ht="14.4" hidden="1">
      <c r="B933" s="89"/>
      <c r="C933" s="89"/>
      <c r="D933" s="89"/>
      <c r="E933" s="89"/>
      <c r="F933" s="204"/>
      <c r="G933" s="89"/>
      <c r="H933" s="89"/>
      <c r="I933" s="89"/>
      <c r="J933" s="89"/>
      <c r="K933" s="89"/>
      <c r="L933" s="89"/>
      <c r="M933" s="89"/>
      <c r="N933" s="89"/>
      <c r="O933" s="89"/>
      <c r="P933" s="89"/>
      <c r="Q933" s="89"/>
      <c r="R933" s="89"/>
      <c r="S933" s="89"/>
      <c r="T933" s="89"/>
      <c r="U933" s="89"/>
      <c r="V933" s="89"/>
      <c r="W933" s="89"/>
      <c r="X933" s="89"/>
      <c r="Y933" s="89"/>
      <c r="Z933" s="89"/>
    </row>
    <row r="934" spans="2:26" ht="14.4" hidden="1">
      <c r="B934" s="89"/>
      <c r="C934" s="89"/>
      <c r="D934" s="89"/>
      <c r="E934" s="89"/>
      <c r="F934" s="204"/>
      <c r="G934" s="89"/>
      <c r="H934" s="89"/>
      <c r="I934" s="89"/>
      <c r="J934" s="89"/>
      <c r="K934" s="89"/>
      <c r="L934" s="89"/>
      <c r="M934" s="89"/>
      <c r="N934" s="89"/>
      <c r="O934" s="89"/>
      <c r="P934" s="89"/>
      <c r="Q934" s="89"/>
      <c r="R934" s="89"/>
      <c r="S934" s="89"/>
      <c r="T934" s="89"/>
      <c r="U934" s="89"/>
      <c r="V934" s="89"/>
      <c r="W934" s="89"/>
      <c r="X934" s="89"/>
      <c r="Y934" s="89"/>
      <c r="Z934" s="89"/>
    </row>
    <row r="935" spans="2:26" ht="14.4" hidden="1">
      <c r="B935" s="89"/>
      <c r="C935" s="89"/>
      <c r="D935" s="89"/>
      <c r="E935" s="89"/>
      <c r="F935" s="204"/>
      <c r="G935" s="89"/>
      <c r="H935" s="89"/>
      <c r="I935" s="89"/>
      <c r="J935" s="89"/>
      <c r="K935" s="89"/>
      <c r="L935" s="89"/>
      <c r="M935" s="89"/>
      <c r="N935" s="89"/>
      <c r="O935" s="89"/>
      <c r="P935" s="89"/>
      <c r="Q935" s="89"/>
      <c r="R935" s="89"/>
      <c r="S935" s="89"/>
      <c r="T935" s="89"/>
      <c r="U935" s="89"/>
      <c r="V935" s="89"/>
      <c r="W935" s="89"/>
      <c r="X935" s="89"/>
      <c r="Y935" s="89"/>
      <c r="Z935" s="89"/>
    </row>
    <row r="936" spans="2:26" ht="14.4" hidden="1">
      <c r="B936" s="89"/>
      <c r="C936" s="89"/>
      <c r="D936" s="89"/>
      <c r="E936" s="89"/>
      <c r="F936" s="204"/>
      <c r="G936" s="89"/>
      <c r="H936" s="89"/>
      <c r="I936" s="89"/>
      <c r="J936" s="89"/>
      <c r="K936" s="89"/>
      <c r="L936" s="89"/>
      <c r="M936" s="89"/>
      <c r="N936" s="89"/>
      <c r="O936" s="89"/>
      <c r="P936" s="89"/>
      <c r="Q936" s="89"/>
      <c r="R936" s="89"/>
      <c r="S936" s="89"/>
      <c r="T936" s="89"/>
      <c r="U936" s="89"/>
      <c r="V936" s="89"/>
      <c r="W936" s="89"/>
      <c r="X936" s="89"/>
      <c r="Y936" s="89"/>
      <c r="Z936" s="89"/>
    </row>
    <row r="937" spans="2:26" ht="14.4" hidden="1">
      <c r="B937" s="89"/>
      <c r="C937" s="89"/>
      <c r="D937" s="89"/>
      <c r="E937" s="89"/>
      <c r="F937" s="204"/>
      <c r="G937" s="89"/>
      <c r="H937" s="89"/>
      <c r="I937" s="89"/>
      <c r="J937" s="89"/>
      <c r="K937" s="89"/>
      <c r="L937" s="89"/>
      <c r="M937" s="89"/>
      <c r="N937" s="89"/>
      <c r="O937" s="89"/>
      <c r="P937" s="89"/>
      <c r="Q937" s="89"/>
      <c r="R937" s="89"/>
      <c r="S937" s="89"/>
      <c r="T937" s="89"/>
      <c r="U937" s="89"/>
      <c r="V937" s="89"/>
      <c r="W937" s="89"/>
      <c r="X937" s="89"/>
      <c r="Y937" s="89"/>
      <c r="Z937" s="89"/>
    </row>
    <row r="938" spans="2:26" ht="14.4" hidden="1">
      <c r="B938" s="89"/>
      <c r="C938" s="89"/>
      <c r="D938" s="89"/>
      <c r="E938" s="89"/>
      <c r="F938" s="204"/>
      <c r="G938" s="89"/>
      <c r="H938" s="89"/>
      <c r="I938" s="89"/>
      <c r="J938" s="89"/>
      <c r="K938" s="89"/>
      <c r="L938" s="89"/>
      <c r="M938" s="89"/>
      <c r="N938" s="89"/>
      <c r="O938" s="89"/>
      <c r="P938" s="89"/>
      <c r="Q938" s="89"/>
      <c r="R938" s="89"/>
      <c r="S938" s="89"/>
      <c r="T938" s="89"/>
      <c r="U938" s="89"/>
      <c r="V938" s="89"/>
      <c r="W938" s="89"/>
      <c r="X938" s="89"/>
      <c r="Y938" s="89"/>
      <c r="Z938" s="89"/>
    </row>
    <row r="939" spans="2:26" ht="14.4" hidden="1">
      <c r="B939" s="89"/>
      <c r="C939" s="89"/>
      <c r="D939" s="89"/>
      <c r="E939" s="89"/>
      <c r="F939" s="204"/>
      <c r="G939" s="89"/>
      <c r="H939" s="89"/>
      <c r="I939" s="89"/>
      <c r="J939" s="89"/>
      <c r="K939" s="89"/>
      <c r="L939" s="89"/>
      <c r="M939" s="89"/>
      <c r="N939" s="89"/>
      <c r="O939" s="89"/>
      <c r="P939" s="89"/>
      <c r="Q939" s="89"/>
      <c r="R939" s="89"/>
      <c r="S939" s="89"/>
      <c r="T939" s="89"/>
      <c r="U939" s="89"/>
      <c r="V939" s="89"/>
      <c r="W939" s="89"/>
      <c r="X939" s="89"/>
      <c r="Y939" s="89"/>
      <c r="Z939" s="89"/>
    </row>
    <row r="940" spans="2:26" ht="14.4" hidden="1">
      <c r="B940" s="89"/>
      <c r="C940" s="89"/>
      <c r="D940" s="89"/>
      <c r="E940" s="89"/>
      <c r="F940" s="204"/>
      <c r="G940" s="89"/>
      <c r="H940" s="89"/>
      <c r="I940" s="89"/>
      <c r="J940" s="89"/>
      <c r="K940" s="89"/>
      <c r="L940" s="89"/>
      <c r="M940" s="89"/>
      <c r="N940" s="89"/>
      <c r="O940" s="89"/>
      <c r="P940" s="89"/>
      <c r="Q940" s="89"/>
      <c r="R940" s="89"/>
      <c r="S940" s="89"/>
      <c r="T940" s="89"/>
      <c r="U940" s="89"/>
      <c r="V940" s="89"/>
      <c r="W940" s="89"/>
      <c r="X940" s="89"/>
      <c r="Y940" s="89"/>
      <c r="Z940" s="89"/>
    </row>
    <row r="941" spans="2:26" ht="14.4" hidden="1">
      <c r="B941" s="89"/>
      <c r="C941" s="89"/>
      <c r="D941" s="89"/>
      <c r="E941" s="89"/>
      <c r="F941" s="204"/>
      <c r="G941" s="89"/>
      <c r="H941" s="89"/>
      <c r="I941" s="89"/>
      <c r="J941" s="89"/>
      <c r="K941" s="89"/>
      <c r="L941" s="89"/>
      <c r="M941" s="89"/>
      <c r="N941" s="89"/>
      <c r="O941" s="89"/>
      <c r="P941" s="89"/>
      <c r="Q941" s="89"/>
      <c r="R941" s="89"/>
      <c r="S941" s="89"/>
      <c r="T941" s="89"/>
      <c r="U941" s="89"/>
      <c r="V941" s="89"/>
      <c r="W941" s="89"/>
      <c r="X941" s="89"/>
      <c r="Y941" s="89"/>
      <c r="Z941" s="89"/>
    </row>
    <row r="942" spans="2:26" ht="14.4" hidden="1">
      <c r="B942" s="89"/>
      <c r="C942" s="89"/>
      <c r="D942" s="89"/>
      <c r="E942" s="89"/>
      <c r="F942" s="204"/>
      <c r="G942" s="89"/>
      <c r="H942" s="89"/>
      <c r="I942" s="89"/>
      <c r="J942" s="89"/>
      <c r="K942" s="89"/>
      <c r="L942" s="89"/>
      <c r="M942" s="89"/>
      <c r="N942" s="89"/>
      <c r="O942" s="89"/>
      <c r="P942" s="89"/>
      <c r="Q942" s="89"/>
      <c r="R942" s="89"/>
      <c r="S942" s="89"/>
      <c r="T942" s="89"/>
      <c r="U942" s="89"/>
      <c r="V942" s="89"/>
      <c r="W942" s="89"/>
      <c r="X942" s="89"/>
      <c r="Y942" s="89"/>
      <c r="Z942" s="89"/>
    </row>
    <row r="943" spans="2:26" ht="14.4" hidden="1">
      <c r="B943" s="89"/>
      <c r="C943" s="89"/>
      <c r="D943" s="89"/>
      <c r="E943" s="89"/>
      <c r="F943" s="204"/>
      <c r="G943" s="89"/>
      <c r="H943" s="89"/>
      <c r="I943" s="89"/>
      <c r="J943" s="89"/>
      <c r="K943" s="89"/>
      <c r="L943" s="89"/>
      <c r="M943" s="89"/>
      <c r="N943" s="89"/>
      <c r="O943" s="89"/>
      <c r="P943" s="89"/>
      <c r="Q943" s="89"/>
      <c r="R943" s="89"/>
      <c r="S943" s="89"/>
      <c r="T943" s="89"/>
      <c r="U943" s="89"/>
      <c r="V943" s="89"/>
      <c r="W943" s="89"/>
      <c r="X943" s="89"/>
      <c r="Y943" s="89"/>
      <c r="Z943" s="89"/>
    </row>
    <row r="944" spans="2:26" ht="14.4" hidden="1">
      <c r="B944" s="89"/>
      <c r="C944" s="89"/>
      <c r="D944" s="89"/>
      <c r="E944" s="89"/>
      <c r="F944" s="204"/>
      <c r="G944" s="89"/>
      <c r="H944" s="89"/>
      <c r="I944" s="89"/>
      <c r="J944" s="89"/>
      <c r="K944" s="89"/>
      <c r="L944" s="89"/>
      <c r="M944" s="89"/>
      <c r="N944" s="89"/>
      <c r="O944" s="89"/>
      <c r="P944" s="89"/>
      <c r="Q944" s="89"/>
      <c r="R944" s="89"/>
      <c r="S944" s="89"/>
      <c r="T944" s="89"/>
      <c r="U944" s="89"/>
      <c r="V944" s="89"/>
      <c r="W944" s="89"/>
      <c r="X944" s="89"/>
      <c r="Y944" s="89"/>
      <c r="Z944" s="89"/>
    </row>
    <row r="945" spans="2:26" ht="14.4" hidden="1">
      <c r="B945" s="89"/>
      <c r="C945" s="89"/>
      <c r="D945" s="89"/>
      <c r="E945" s="89"/>
      <c r="F945" s="204"/>
      <c r="G945" s="89"/>
      <c r="H945" s="89"/>
      <c r="I945" s="89"/>
      <c r="J945" s="89"/>
      <c r="K945" s="89"/>
      <c r="L945" s="89"/>
      <c r="M945" s="89"/>
      <c r="N945" s="89"/>
      <c r="O945" s="89"/>
      <c r="P945" s="89"/>
      <c r="Q945" s="89"/>
      <c r="R945" s="89"/>
      <c r="S945" s="89"/>
      <c r="T945" s="89"/>
      <c r="U945" s="89"/>
      <c r="V945" s="89"/>
      <c r="W945" s="89"/>
      <c r="X945" s="89"/>
      <c r="Y945" s="89"/>
      <c r="Z945" s="89"/>
    </row>
    <row r="946" spans="2:26" ht="14.4" hidden="1">
      <c r="B946" s="89"/>
      <c r="C946" s="89"/>
      <c r="D946" s="89"/>
      <c r="E946" s="89"/>
      <c r="F946" s="204"/>
      <c r="G946" s="89"/>
      <c r="H946" s="89"/>
      <c r="I946" s="89"/>
      <c r="J946" s="89"/>
      <c r="K946" s="89"/>
      <c r="L946" s="89"/>
      <c r="M946" s="89"/>
      <c r="N946" s="89"/>
      <c r="O946" s="89"/>
      <c r="P946" s="89"/>
      <c r="Q946" s="89"/>
      <c r="R946" s="89"/>
      <c r="S946" s="89"/>
      <c r="T946" s="89"/>
      <c r="U946" s="89"/>
      <c r="V946" s="89"/>
      <c r="W946" s="89"/>
      <c r="X946" s="89"/>
      <c r="Y946" s="89"/>
      <c r="Z946" s="89"/>
    </row>
    <row r="947" spans="2:26" ht="14.4" hidden="1">
      <c r="B947" s="89"/>
      <c r="C947" s="89"/>
      <c r="D947" s="89"/>
      <c r="E947" s="89"/>
      <c r="F947" s="204"/>
      <c r="G947" s="89"/>
      <c r="H947" s="89"/>
      <c r="I947" s="89"/>
      <c r="J947" s="89"/>
      <c r="K947" s="89"/>
      <c r="L947" s="89"/>
      <c r="M947" s="89"/>
      <c r="N947" s="89"/>
      <c r="O947" s="89"/>
      <c r="P947" s="89"/>
      <c r="Q947" s="89"/>
      <c r="R947" s="89"/>
      <c r="S947" s="89"/>
      <c r="T947" s="89"/>
      <c r="U947" s="89"/>
      <c r="V947" s="89"/>
      <c r="W947" s="89"/>
      <c r="X947" s="89"/>
      <c r="Y947" s="89"/>
      <c r="Z947" s="89"/>
    </row>
    <row r="948" spans="2:26" ht="14.4" hidden="1">
      <c r="B948" s="89"/>
      <c r="C948" s="89"/>
      <c r="D948" s="89"/>
      <c r="E948" s="89"/>
      <c r="F948" s="204"/>
      <c r="G948" s="89"/>
      <c r="H948" s="89"/>
      <c r="I948" s="89"/>
      <c r="J948" s="89"/>
      <c r="K948" s="89"/>
      <c r="L948" s="89"/>
      <c r="M948" s="89"/>
      <c r="N948" s="89"/>
      <c r="O948" s="89"/>
      <c r="P948" s="89"/>
      <c r="Q948" s="89"/>
      <c r="R948" s="89"/>
      <c r="S948" s="89"/>
      <c r="T948" s="89"/>
      <c r="U948" s="89"/>
      <c r="V948" s="89"/>
      <c r="W948" s="89"/>
      <c r="X948" s="89"/>
      <c r="Y948" s="89"/>
      <c r="Z948" s="89"/>
    </row>
    <row r="949" spans="2:26" ht="14.4" hidden="1">
      <c r="B949" s="89"/>
      <c r="C949" s="89"/>
      <c r="D949" s="89"/>
      <c r="E949" s="89"/>
      <c r="F949" s="204"/>
      <c r="G949" s="89"/>
      <c r="H949" s="89"/>
      <c r="I949" s="89"/>
      <c r="J949" s="89"/>
      <c r="K949" s="89"/>
      <c r="L949" s="89"/>
      <c r="M949" s="89"/>
      <c r="N949" s="89"/>
      <c r="O949" s="89"/>
      <c r="P949" s="89"/>
      <c r="Q949" s="89"/>
      <c r="R949" s="89"/>
      <c r="S949" s="89"/>
      <c r="T949" s="89"/>
      <c r="U949" s="89"/>
      <c r="V949" s="89"/>
      <c r="W949" s="89"/>
      <c r="X949" s="89"/>
      <c r="Y949" s="89"/>
      <c r="Z949" s="89"/>
    </row>
    <row r="950" spans="2:26" ht="14.4" hidden="1">
      <c r="B950" s="89"/>
      <c r="C950" s="89"/>
      <c r="D950" s="89"/>
      <c r="E950" s="89"/>
      <c r="F950" s="204"/>
      <c r="G950" s="89"/>
      <c r="H950" s="89"/>
      <c r="I950" s="89"/>
      <c r="J950" s="89"/>
      <c r="K950" s="89"/>
      <c r="L950" s="89"/>
      <c r="M950" s="89"/>
      <c r="N950" s="89"/>
      <c r="O950" s="89"/>
      <c r="P950" s="89"/>
      <c r="Q950" s="89"/>
      <c r="R950" s="89"/>
      <c r="S950" s="89"/>
      <c r="T950" s="89"/>
      <c r="U950" s="89"/>
      <c r="V950" s="89"/>
      <c r="W950" s="89"/>
      <c r="X950" s="89"/>
      <c r="Y950" s="89"/>
      <c r="Z950" s="89"/>
    </row>
    <row r="951" spans="2:26" ht="14.4" hidden="1">
      <c r="B951" s="89"/>
      <c r="C951" s="89"/>
      <c r="D951" s="89"/>
      <c r="E951" s="89"/>
      <c r="F951" s="204"/>
      <c r="G951" s="89"/>
      <c r="H951" s="89"/>
      <c r="I951" s="89"/>
      <c r="J951" s="89"/>
      <c r="K951" s="89"/>
      <c r="L951" s="89"/>
      <c r="M951" s="89"/>
      <c r="N951" s="89"/>
      <c r="O951" s="89"/>
      <c r="P951" s="89"/>
      <c r="Q951" s="89"/>
      <c r="R951" s="89"/>
      <c r="S951" s="89"/>
      <c r="T951" s="89"/>
      <c r="U951" s="89"/>
      <c r="V951" s="89"/>
      <c r="W951" s="89"/>
      <c r="X951" s="89"/>
      <c r="Y951" s="89"/>
      <c r="Z951" s="89"/>
    </row>
    <row r="952" spans="2:26" ht="14.4" hidden="1">
      <c r="B952" s="89"/>
      <c r="C952" s="89"/>
      <c r="D952" s="89"/>
      <c r="E952" s="89"/>
      <c r="F952" s="204"/>
      <c r="G952" s="89"/>
      <c r="H952" s="89"/>
      <c r="I952" s="89"/>
      <c r="J952" s="89"/>
      <c r="K952" s="89"/>
      <c r="L952" s="89"/>
      <c r="M952" s="89"/>
      <c r="N952" s="89"/>
      <c r="O952" s="89"/>
      <c r="P952" s="89"/>
      <c r="Q952" s="89"/>
      <c r="R952" s="89"/>
      <c r="S952" s="89"/>
      <c r="T952" s="89"/>
      <c r="U952" s="89"/>
      <c r="V952" s="89"/>
      <c r="W952" s="89"/>
      <c r="X952" s="89"/>
      <c r="Y952" s="89"/>
      <c r="Z952" s="89"/>
    </row>
    <row r="953" spans="2:26" ht="14.4" hidden="1">
      <c r="B953" s="89"/>
      <c r="C953" s="89"/>
      <c r="D953" s="89"/>
      <c r="E953" s="89"/>
      <c r="F953" s="204"/>
      <c r="G953" s="89"/>
      <c r="H953" s="89"/>
      <c r="I953" s="89"/>
      <c r="J953" s="89"/>
      <c r="K953" s="89"/>
      <c r="L953" s="89"/>
      <c r="M953" s="89"/>
      <c r="N953" s="89"/>
      <c r="O953" s="89"/>
      <c r="P953" s="89"/>
      <c r="Q953" s="89"/>
      <c r="R953" s="89"/>
      <c r="S953" s="89"/>
      <c r="T953" s="89"/>
      <c r="U953" s="89"/>
      <c r="V953" s="89"/>
      <c r="W953" s="89"/>
      <c r="X953" s="89"/>
      <c r="Y953" s="89"/>
      <c r="Z953" s="89"/>
    </row>
    <row r="954" spans="2:26" ht="14.4" hidden="1">
      <c r="B954" s="89"/>
      <c r="C954" s="89"/>
      <c r="D954" s="89"/>
      <c r="E954" s="89"/>
      <c r="F954" s="204"/>
      <c r="G954" s="89"/>
      <c r="H954" s="89"/>
      <c r="I954" s="89"/>
      <c r="J954" s="89"/>
      <c r="K954" s="89"/>
      <c r="L954" s="89"/>
      <c r="M954" s="89"/>
      <c r="N954" s="89"/>
      <c r="O954" s="89"/>
      <c r="P954" s="89"/>
      <c r="Q954" s="89"/>
      <c r="R954" s="89"/>
      <c r="S954" s="89"/>
      <c r="T954" s="89"/>
      <c r="U954" s="89"/>
      <c r="V954" s="89"/>
      <c r="W954" s="89"/>
      <c r="X954" s="89"/>
      <c r="Y954" s="89"/>
      <c r="Z954" s="89"/>
    </row>
    <row r="955" spans="2:26" ht="14.4" hidden="1">
      <c r="B955" s="89"/>
      <c r="C955" s="89"/>
      <c r="D955" s="89"/>
      <c r="E955" s="89"/>
      <c r="F955" s="204"/>
      <c r="G955" s="89"/>
      <c r="H955" s="89"/>
      <c r="I955" s="89"/>
      <c r="J955" s="89"/>
      <c r="K955" s="89"/>
      <c r="L955" s="89"/>
      <c r="M955" s="89"/>
      <c r="N955" s="89"/>
      <c r="O955" s="89"/>
      <c r="P955" s="89"/>
      <c r="Q955" s="89"/>
      <c r="R955" s="89"/>
      <c r="S955" s="89"/>
      <c r="T955" s="89"/>
      <c r="U955" s="89"/>
      <c r="V955" s="89"/>
      <c r="W955" s="89"/>
      <c r="X955" s="89"/>
      <c r="Y955" s="89"/>
      <c r="Z955" s="89"/>
    </row>
    <row r="956" spans="2:26" ht="14.4" hidden="1">
      <c r="B956" s="89"/>
      <c r="C956" s="89"/>
      <c r="D956" s="89"/>
      <c r="E956" s="89"/>
      <c r="F956" s="204"/>
      <c r="G956" s="89"/>
      <c r="H956" s="89"/>
      <c r="I956" s="89"/>
      <c r="J956" s="89"/>
      <c r="K956" s="89"/>
      <c r="L956" s="89"/>
      <c r="M956" s="89"/>
      <c r="N956" s="89"/>
      <c r="O956" s="89"/>
      <c r="P956" s="89"/>
      <c r="Q956" s="89"/>
      <c r="R956" s="89"/>
      <c r="S956" s="89"/>
      <c r="T956" s="89"/>
      <c r="U956" s="89"/>
      <c r="V956" s="89"/>
      <c r="W956" s="89"/>
      <c r="X956" s="89"/>
      <c r="Y956" s="89"/>
      <c r="Z956" s="89"/>
    </row>
    <row r="957" spans="2:26" ht="14.4" hidden="1">
      <c r="B957" s="89"/>
      <c r="C957" s="89"/>
      <c r="D957" s="89"/>
      <c r="E957" s="89"/>
      <c r="F957" s="204"/>
      <c r="G957" s="89"/>
      <c r="H957" s="89"/>
      <c r="I957" s="89"/>
      <c r="J957" s="89"/>
      <c r="K957" s="89"/>
      <c r="L957" s="89"/>
      <c r="M957" s="89"/>
      <c r="N957" s="89"/>
      <c r="O957" s="89"/>
      <c r="P957" s="89"/>
      <c r="Q957" s="89"/>
      <c r="R957" s="89"/>
      <c r="S957" s="89"/>
      <c r="T957" s="89"/>
      <c r="U957" s="89"/>
      <c r="V957" s="89"/>
      <c r="W957" s="89"/>
      <c r="X957" s="89"/>
      <c r="Y957" s="89"/>
      <c r="Z957" s="89"/>
    </row>
    <row r="958" spans="2:26" ht="14.4" hidden="1">
      <c r="B958" s="89"/>
      <c r="C958" s="89"/>
      <c r="D958" s="89"/>
      <c r="E958" s="89"/>
      <c r="F958" s="204"/>
      <c r="G958" s="89"/>
      <c r="H958" s="89"/>
      <c r="I958" s="89"/>
      <c r="J958" s="89"/>
      <c r="K958" s="89"/>
      <c r="L958" s="89"/>
      <c r="M958" s="89"/>
      <c r="N958" s="89"/>
      <c r="O958" s="89"/>
      <c r="P958" s="89"/>
      <c r="Q958" s="89"/>
      <c r="R958" s="89"/>
      <c r="S958" s="89"/>
      <c r="T958" s="89"/>
      <c r="U958" s="89"/>
      <c r="V958" s="89"/>
      <c r="W958" s="89"/>
      <c r="X958" s="89"/>
      <c r="Y958" s="89"/>
      <c r="Z958" s="89"/>
    </row>
    <row r="959" spans="2:26" ht="14.4" hidden="1">
      <c r="B959" s="89"/>
      <c r="C959" s="89"/>
      <c r="D959" s="89"/>
      <c r="E959" s="89"/>
      <c r="F959" s="204"/>
      <c r="G959" s="89"/>
      <c r="H959" s="89"/>
      <c r="I959" s="89"/>
      <c r="J959" s="89"/>
      <c r="K959" s="89"/>
      <c r="L959" s="89"/>
      <c r="M959" s="89"/>
      <c r="N959" s="89"/>
      <c r="O959" s="89"/>
      <c r="P959" s="89"/>
      <c r="Q959" s="89"/>
      <c r="R959" s="89"/>
      <c r="S959" s="89"/>
      <c r="T959" s="89"/>
      <c r="U959" s="89"/>
      <c r="V959" s="89"/>
      <c r="W959" s="89"/>
      <c r="X959" s="89"/>
      <c r="Y959" s="89"/>
      <c r="Z959" s="89"/>
    </row>
    <row r="960" spans="2:26" ht="14.4" hidden="1">
      <c r="B960" s="89"/>
      <c r="C960" s="89"/>
      <c r="D960" s="89"/>
      <c r="E960" s="89"/>
      <c r="F960" s="204"/>
      <c r="G960" s="89"/>
      <c r="H960" s="89"/>
      <c r="I960" s="89"/>
      <c r="J960" s="89"/>
      <c r="K960" s="89"/>
      <c r="L960" s="89"/>
      <c r="M960" s="89"/>
      <c r="N960" s="89"/>
      <c r="O960" s="89"/>
      <c r="P960" s="89"/>
      <c r="Q960" s="89"/>
      <c r="R960" s="89"/>
      <c r="S960" s="89"/>
      <c r="T960" s="89"/>
      <c r="U960" s="89"/>
      <c r="V960" s="89"/>
      <c r="W960" s="89"/>
      <c r="X960" s="89"/>
      <c r="Y960" s="89"/>
      <c r="Z960" s="89"/>
    </row>
    <row r="961" spans="2:26" ht="14.4" hidden="1">
      <c r="B961" s="89"/>
      <c r="C961" s="89"/>
      <c r="D961" s="89"/>
      <c r="E961" s="89"/>
      <c r="F961" s="204"/>
      <c r="G961" s="89"/>
      <c r="H961" s="89"/>
      <c r="I961" s="89"/>
      <c r="J961" s="89"/>
      <c r="K961" s="89"/>
      <c r="L961" s="89"/>
      <c r="M961" s="89"/>
      <c r="N961" s="89"/>
      <c r="O961" s="89"/>
      <c r="P961" s="89"/>
      <c r="Q961" s="89"/>
      <c r="R961" s="89"/>
      <c r="S961" s="89"/>
      <c r="T961" s="89"/>
      <c r="U961" s="89"/>
      <c r="V961" s="89"/>
      <c r="W961" s="89"/>
      <c r="X961" s="89"/>
      <c r="Y961" s="89"/>
      <c r="Z961" s="89"/>
    </row>
    <row r="962" spans="2:26" ht="14.4" hidden="1">
      <c r="B962" s="89"/>
      <c r="C962" s="89"/>
      <c r="D962" s="89"/>
      <c r="E962" s="89"/>
      <c r="F962" s="204"/>
      <c r="G962" s="89"/>
      <c r="H962" s="89"/>
      <c r="I962" s="89"/>
      <c r="J962" s="89"/>
      <c r="K962" s="89"/>
      <c r="L962" s="89"/>
      <c r="M962" s="89"/>
      <c r="N962" s="89"/>
      <c r="O962" s="89"/>
      <c r="P962" s="89"/>
      <c r="Q962" s="89"/>
      <c r="R962" s="89"/>
      <c r="S962" s="89"/>
      <c r="T962" s="89"/>
      <c r="U962" s="89"/>
      <c r="V962" s="89"/>
      <c r="W962" s="89"/>
      <c r="X962" s="89"/>
      <c r="Y962" s="89"/>
      <c r="Z962" s="89"/>
    </row>
    <row r="963" spans="2:26" ht="14.4" hidden="1">
      <c r="B963" s="89"/>
      <c r="C963" s="89"/>
      <c r="D963" s="89"/>
      <c r="E963" s="89"/>
      <c r="F963" s="204"/>
      <c r="G963" s="89"/>
      <c r="H963" s="89"/>
      <c r="I963" s="89"/>
      <c r="J963" s="89"/>
      <c r="K963" s="89"/>
      <c r="L963" s="89"/>
      <c r="M963" s="89"/>
      <c r="N963" s="89"/>
      <c r="O963" s="89"/>
      <c r="P963" s="89"/>
      <c r="Q963" s="89"/>
      <c r="R963" s="89"/>
      <c r="S963" s="89"/>
      <c r="T963" s="89"/>
      <c r="U963" s="89"/>
      <c r="V963" s="89"/>
      <c r="W963" s="89"/>
      <c r="X963" s="89"/>
      <c r="Y963" s="89"/>
      <c r="Z963" s="89"/>
    </row>
    <row r="964" spans="2:26" ht="14.4" hidden="1">
      <c r="B964" s="89"/>
      <c r="C964" s="89"/>
      <c r="D964" s="89"/>
      <c r="E964" s="89"/>
      <c r="F964" s="204"/>
      <c r="G964" s="89"/>
      <c r="H964" s="89"/>
      <c r="I964" s="89"/>
      <c r="J964" s="89"/>
      <c r="K964" s="89"/>
      <c r="L964" s="89"/>
      <c r="M964" s="89"/>
      <c r="N964" s="89"/>
      <c r="O964" s="89"/>
      <c r="P964" s="89"/>
      <c r="Q964" s="89"/>
      <c r="R964" s="89"/>
      <c r="S964" s="89"/>
      <c r="T964" s="89"/>
      <c r="U964" s="89"/>
      <c r="V964" s="89"/>
      <c r="W964" s="89"/>
      <c r="X964" s="89"/>
      <c r="Y964" s="89"/>
      <c r="Z964" s="89"/>
    </row>
    <row r="965" spans="2:26" ht="14.4" hidden="1">
      <c r="B965" s="89"/>
      <c r="C965" s="89"/>
      <c r="D965" s="89"/>
      <c r="E965" s="89"/>
      <c r="F965" s="204"/>
      <c r="G965" s="89"/>
      <c r="H965" s="89"/>
      <c r="I965" s="89"/>
      <c r="J965" s="89"/>
      <c r="K965" s="89"/>
      <c r="L965" s="89"/>
      <c r="M965" s="89"/>
      <c r="N965" s="89"/>
      <c r="O965" s="89"/>
      <c r="P965" s="89"/>
      <c r="Q965" s="89"/>
      <c r="R965" s="89"/>
      <c r="S965" s="89"/>
      <c r="T965" s="89"/>
      <c r="U965" s="89"/>
      <c r="V965" s="89"/>
      <c r="W965" s="89"/>
      <c r="X965" s="89"/>
      <c r="Y965" s="89"/>
      <c r="Z965" s="89"/>
    </row>
    <row r="966" spans="2:26" ht="14.4" hidden="1">
      <c r="B966" s="89"/>
      <c r="C966" s="89"/>
      <c r="D966" s="89"/>
      <c r="E966" s="89"/>
      <c r="F966" s="204"/>
      <c r="G966" s="89"/>
      <c r="H966" s="89"/>
      <c r="I966" s="89"/>
      <c r="J966" s="89"/>
      <c r="K966" s="89"/>
      <c r="L966" s="89"/>
      <c r="M966" s="89"/>
      <c r="N966" s="89"/>
      <c r="O966" s="89"/>
      <c r="P966" s="89"/>
      <c r="Q966" s="89"/>
      <c r="R966" s="89"/>
      <c r="S966" s="89"/>
      <c r="T966" s="89"/>
      <c r="U966" s="89"/>
      <c r="V966" s="89"/>
      <c r="W966" s="89"/>
      <c r="X966" s="89"/>
      <c r="Y966" s="89"/>
      <c r="Z966" s="89"/>
    </row>
    <row r="967" spans="2:26" ht="14.4" hidden="1">
      <c r="B967" s="89"/>
      <c r="C967" s="89"/>
      <c r="D967" s="89"/>
      <c r="E967" s="89"/>
      <c r="F967" s="204"/>
      <c r="G967" s="89"/>
      <c r="H967" s="89"/>
      <c r="I967" s="89"/>
      <c r="J967" s="89"/>
      <c r="K967" s="89"/>
      <c r="L967" s="89"/>
      <c r="M967" s="89"/>
      <c r="N967" s="89"/>
      <c r="O967" s="89"/>
      <c r="P967" s="89"/>
      <c r="Q967" s="89"/>
      <c r="R967" s="89"/>
      <c r="S967" s="89"/>
      <c r="T967" s="89"/>
      <c r="U967" s="89"/>
      <c r="V967" s="89"/>
      <c r="W967" s="89"/>
      <c r="X967" s="89"/>
      <c r="Y967" s="89"/>
      <c r="Z967" s="89"/>
    </row>
    <row r="968" spans="2:26" ht="14.4" hidden="1">
      <c r="B968" s="89"/>
      <c r="C968" s="89"/>
      <c r="D968" s="89"/>
      <c r="E968" s="89"/>
      <c r="F968" s="204"/>
      <c r="G968" s="89"/>
      <c r="H968" s="89"/>
      <c r="I968" s="89"/>
      <c r="J968" s="89"/>
      <c r="K968" s="89"/>
      <c r="L968" s="89"/>
      <c r="M968" s="89"/>
      <c r="N968" s="89"/>
      <c r="O968" s="89"/>
      <c r="P968" s="89"/>
      <c r="Q968" s="89"/>
      <c r="R968" s="89"/>
      <c r="S968" s="89"/>
      <c r="T968" s="89"/>
      <c r="U968" s="89"/>
      <c r="V968" s="89"/>
      <c r="W968" s="89"/>
      <c r="X968" s="89"/>
      <c r="Y968" s="89"/>
      <c r="Z968" s="89"/>
    </row>
    <row r="969" spans="2:26" ht="14.4" hidden="1">
      <c r="B969" s="89"/>
      <c r="C969" s="89"/>
      <c r="D969" s="89"/>
      <c r="E969" s="89"/>
      <c r="F969" s="204"/>
      <c r="G969" s="89"/>
      <c r="H969" s="89"/>
      <c r="I969" s="89"/>
      <c r="J969" s="89"/>
      <c r="K969" s="89"/>
      <c r="L969" s="89"/>
      <c r="M969" s="89"/>
      <c r="N969" s="89"/>
      <c r="O969" s="89"/>
      <c r="P969" s="89"/>
      <c r="Q969" s="89"/>
      <c r="R969" s="89"/>
      <c r="S969" s="89"/>
      <c r="T969" s="89"/>
      <c r="U969" s="89"/>
      <c r="V969" s="89"/>
      <c r="W969" s="89"/>
      <c r="X969" s="89"/>
      <c r="Y969" s="89"/>
      <c r="Z969" s="89"/>
    </row>
    <row r="970" spans="2:26" ht="14.4" hidden="1">
      <c r="B970" s="89"/>
      <c r="C970" s="89"/>
      <c r="D970" s="89"/>
      <c r="E970" s="89"/>
      <c r="F970" s="204"/>
      <c r="G970" s="89"/>
      <c r="H970" s="89"/>
      <c r="I970" s="89"/>
      <c r="J970" s="89"/>
      <c r="K970" s="89"/>
      <c r="L970" s="89"/>
      <c r="M970" s="89"/>
      <c r="N970" s="89"/>
      <c r="O970" s="89"/>
      <c r="P970" s="89"/>
      <c r="Q970" s="89"/>
      <c r="R970" s="89"/>
      <c r="S970" s="89"/>
      <c r="T970" s="89"/>
      <c r="U970" s="89"/>
      <c r="V970" s="89"/>
      <c r="W970" s="89"/>
      <c r="X970" s="89"/>
      <c r="Y970" s="89"/>
      <c r="Z970" s="89"/>
    </row>
    <row r="971" spans="2:26" ht="14.4" hidden="1">
      <c r="B971" s="89"/>
      <c r="C971" s="89"/>
      <c r="D971" s="89"/>
      <c r="E971" s="89"/>
      <c r="F971" s="204"/>
      <c r="G971" s="89"/>
      <c r="H971" s="89"/>
      <c r="I971" s="89"/>
      <c r="J971" s="89"/>
      <c r="K971" s="89"/>
      <c r="L971" s="89"/>
      <c r="M971" s="89"/>
      <c r="N971" s="89"/>
      <c r="O971" s="89"/>
      <c r="P971" s="89"/>
      <c r="Q971" s="89"/>
      <c r="R971" s="89"/>
      <c r="S971" s="89"/>
      <c r="T971" s="89"/>
      <c r="U971" s="89"/>
      <c r="V971" s="89"/>
      <c r="W971" s="89"/>
      <c r="X971" s="89"/>
      <c r="Y971" s="89"/>
      <c r="Z971" s="89"/>
    </row>
    <row r="972" spans="2:26" ht="14.4" hidden="1">
      <c r="B972" s="89"/>
      <c r="C972" s="89"/>
      <c r="D972" s="89"/>
      <c r="E972" s="89"/>
      <c r="F972" s="204"/>
      <c r="G972" s="89"/>
      <c r="H972" s="89"/>
      <c r="I972" s="89"/>
      <c r="J972" s="89"/>
      <c r="K972" s="89"/>
      <c r="L972" s="89"/>
      <c r="M972" s="89"/>
      <c r="N972" s="89"/>
      <c r="O972" s="89"/>
      <c r="P972" s="89"/>
      <c r="Q972" s="89"/>
      <c r="R972" s="89"/>
      <c r="S972" s="89"/>
      <c r="T972" s="89"/>
      <c r="U972" s="89"/>
      <c r="V972" s="89"/>
      <c r="W972" s="89"/>
      <c r="X972" s="89"/>
      <c r="Y972" s="89"/>
      <c r="Z972" s="89"/>
    </row>
    <row r="973" spans="2:26" ht="14.4" hidden="1">
      <c r="B973" s="89"/>
      <c r="C973" s="89"/>
      <c r="D973" s="89"/>
      <c r="E973" s="89"/>
      <c r="F973" s="204"/>
      <c r="G973" s="89"/>
      <c r="H973" s="89"/>
      <c r="I973" s="89"/>
      <c r="J973" s="89"/>
      <c r="K973" s="89"/>
      <c r="L973" s="89"/>
      <c r="M973" s="89"/>
      <c r="N973" s="89"/>
      <c r="O973" s="89"/>
      <c r="P973" s="89"/>
      <c r="Q973" s="89"/>
      <c r="R973" s="89"/>
      <c r="S973" s="89"/>
      <c r="T973" s="89"/>
      <c r="U973" s="89"/>
      <c r="V973" s="89"/>
      <c r="W973" s="89"/>
      <c r="X973" s="89"/>
      <c r="Y973" s="89"/>
      <c r="Z973" s="89"/>
    </row>
    <row r="974" spans="2:26" ht="14.4" hidden="1">
      <c r="B974" s="89"/>
      <c r="C974" s="89"/>
      <c r="D974" s="89"/>
      <c r="E974" s="89"/>
      <c r="F974" s="204"/>
      <c r="G974" s="89"/>
      <c r="H974" s="89"/>
      <c r="I974" s="89"/>
      <c r="J974" s="89"/>
      <c r="K974" s="89"/>
      <c r="L974" s="89"/>
      <c r="M974" s="89"/>
      <c r="N974" s="89"/>
      <c r="O974" s="89"/>
      <c r="P974" s="89"/>
      <c r="Q974" s="89"/>
      <c r="R974" s="89"/>
      <c r="S974" s="89"/>
      <c r="T974" s="89"/>
      <c r="U974" s="89"/>
      <c r="V974" s="89"/>
      <c r="W974" s="89"/>
      <c r="X974" s="89"/>
      <c r="Y974" s="89"/>
      <c r="Z974" s="89"/>
    </row>
    <row r="975" spans="2:26" ht="14.4" hidden="1">
      <c r="B975" s="89"/>
      <c r="C975" s="89"/>
      <c r="D975" s="89"/>
      <c r="E975" s="89"/>
      <c r="F975" s="204"/>
      <c r="G975" s="89"/>
      <c r="H975" s="89"/>
      <c r="I975" s="89"/>
      <c r="J975" s="89"/>
      <c r="K975" s="89"/>
      <c r="L975" s="89"/>
      <c r="M975" s="89"/>
      <c r="N975" s="89"/>
      <c r="O975" s="89"/>
      <c r="P975" s="89"/>
      <c r="Q975" s="89"/>
      <c r="R975" s="89"/>
      <c r="S975" s="89"/>
      <c r="T975" s="89"/>
      <c r="U975" s="89"/>
      <c r="V975" s="89"/>
      <c r="W975" s="89"/>
      <c r="X975" s="89"/>
      <c r="Y975" s="89"/>
      <c r="Z975" s="89"/>
    </row>
    <row r="976" spans="2:26" ht="14.4" hidden="1">
      <c r="B976" s="89"/>
      <c r="C976" s="89"/>
      <c r="D976" s="89"/>
      <c r="E976" s="89"/>
      <c r="F976" s="204"/>
      <c r="G976" s="89"/>
      <c r="H976" s="89"/>
      <c r="I976" s="89"/>
      <c r="J976" s="89"/>
      <c r="K976" s="89"/>
      <c r="L976" s="89"/>
      <c r="M976" s="89"/>
      <c r="N976" s="89"/>
      <c r="O976" s="89"/>
      <c r="P976" s="89"/>
      <c r="Q976" s="89"/>
      <c r="R976" s="89"/>
      <c r="S976" s="89"/>
      <c r="T976" s="89"/>
      <c r="U976" s="89"/>
      <c r="V976" s="89"/>
      <c r="W976" s="89"/>
      <c r="X976" s="89"/>
      <c r="Y976" s="89"/>
      <c r="Z976" s="89"/>
    </row>
    <row r="977" spans="2:26" ht="14.4" hidden="1">
      <c r="B977" s="89"/>
      <c r="C977" s="89"/>
      <c r="D977" s="89"/>
      <c r="E977" s="89"/>
      <c r="F977" s="204"/>
      <c r="G977" s="89"/>
      <c r="H977" s="89"/>
      <c r="I977" s="89"/>
      <c r="J977" s="89"/>
      <c r="K977" s="89"/>
      <c r="L977" s="89"/>
      <c r="M977" s="89"/>
      <c r="N977" s="89"/>
      <c r="O977" s="89"/>
      <c r="P977" s="89"/>
      <c r="Q977" s="89"/>
      <c r="R977" s="89"/>
      <c r="S977" s="89"/>
      <c r="T977" s="89"/>
      <c r="U977" s="89"/>
      <c r="V977" s="89"/>
      <c r="W977" s="89"/>
      <c r="X977" s="89"/>
      <c r="Y977" s="89"/>
      <c r="Z977" s="89"/>
    </row>
    <row r="978" spans="2:26" ht="14.4" hidden="1">
      <c r="B978" s="89"/>
      <c r="C978" s="89"/>
      <c r="D978" s="89"/>
      <c r="E978" s="89"/>
      <c r="F978" s="204"/>
      <c r="G978" s="89"/>
      <c r="H978" s="89"/>
      <c r="I978" s="89"/>
      <c r="J978" s="89"/>
      <c r="K978" s="89"/>
      <c r="L978" s="89"/>
      <c r="M978" s="89"/>
      <c r="N978" s="89"/>
      <c r="O978" s="89"/>
      <c r="P978" s="89"/>
      <c r="Q978" s="89"/>
      <c r="R978" s="89"/>
      <c r="S978" s="89"/>
      <c r="T978" s="89"/>
      <c r="U978" s="89"/>
      <c r="V978" s="89"/>
      <c r="W978" s="89"/>
      <c r="X978" s="89"/>
      <c r="Y978" s="89"/>
      <c r="Z978" s="89"/>
    </row>
    <row r="979" spans="2:26" ht="14.4" hidden="1">
      <c r="B979" s="89"/>
      <c r="C979" s="89"/>
      <c r="D979" s="89"/>
      <c r="E979" s="89"/>
      <c r="F979" s="204"/>
      <c r="G979" s="89"/>
      <c r="H979" s="89"/>
      <c r="I979" s="89"/>
      <c r="J979" s="89"/>
      <c r="K979" s="89"/>
      <c r="L979" s="89"/>
      <c r="M979" s="89"/>
      <c r="N979" s="89"/>
      <c r="O979" s="89"/>
      <c r="P979" s="89"/>
      <c r="Q979" s="89"/>
      <c r="R979" s="89"/>
      <c r="S979" s="89"/>
      <c r="T979" s="89"/>
      <c r="U979" s="89"/>
      <c r="V979" s="89"/>
      <c r="W979" s="89"/>
      <c r="X979" s="89"/>
      <c r="Y979" s="89"/>
      <c r="Z979" s="89"/>
    </row>
    <row r="980" spans="2:26" ht="14.4" hidden="1">
      <c r="B980" s="89"/>
      <c r="C980" s="89"/>
      <c r="D980" s="89"/>
      <c r="E980" s="89"/>
      <c r="F980" s="204"/>
      <c r="G980" s="89"/>
      <c r="H980" s="89"/>
      <c r="I980" s="89"/>
      <c r="J980" s="89"/>
      <c r="K980" s="89"/>
      <c r="L980" s="89"/>
      <c r="M980" s="89"/>
      <c r="N980" s="89"/>
      <c r="O980" s="89"/>
      <c r="P980" s="89"/>
      <c r="Q980" s="89"/>
      <c r="R980" s="89"/>
      <c r="S980" s="89"/>
      <c r="T980" s="89"/>
      <c r="U980" s="89"/>
      <c r="V980" s="89"/>
      <c r="W980" s="89"/>
      <c r="X980" s="89"/>
      <c r="Y980" s="89"/>
      <c r="Z980" s="89"/>
    </row>
    <row r="981" spans="2:26" ht="14.4" hidden="1">
      <c r="B981" s="89"/>
      <c r="C981" s="89"/>
      <c r="D981" s="89"/>
      <c r="E981" s="89"/>
      <c r="F981" s="204"/>
      <c r="G981" s="89"/>
      <c r="H981" s="89"/>
      <c r="I981" s="89"/>
      <c r="J981" s="89"/>
      <c r="K981" s="89"/>
      <c r="L981" s="89"/>
      <c r="M981" s="89"/>
      <c r="N981" s="89"/>
      <c r="O981" s="89"/>
      <c r="P981" s="89"/>
      <c r="Q981" s="89"/>
      <c r="R981" s="89"/>
      <c r="S981" s="89"/>
      <c r="T981" s="89"/>
      <c r="U981" s="89"/>
      <c r="V981" s="89"/>
      <c r="W981" s="89"/>
      <c r="X981" s="89"/>
      <c r="Y981" s="89"/>
      <c r="Z981" s="89"/>
    </row>
    <row r="982" spans="2:26" ht="14.4" hidden="1">
      <c r="B982" s="89"/>
      <c r="C982" s="89"/>
      <c r="D982" s="89"/>
      <c r="E982" s="89"/>
      <c r="F982" s="204"/>
      <c r="G982" s="89"/>
      <c r="H982" s="89"/>
      <c r="I982" s="89"/>
      <c r="J982" s="89"/>
      <c r="K982" s="89"/>
      <c r="L982" s="89"/>
      <c r="M982" s="89"/>
      <c r="N982" s="89"/>
      <c r="O982" s="89"/>
      <c r="P982" s="89"/>
      <c r="Q982" s="89"/>
      <c r="R982" s="89"/>
      <c r="S982" s="89"/>
      <c r="T982" s="89"/>
      <c r="U982" s="89"/>
      <c r="V982" s="89"/>
      <c r="W982" s="89"/>
      <c r="X982" s="89"/>
      <c r="Y982" s="89"/>
      <c r="Z982" s="89"/>
    </row>
    <row r="983" spans="2:26" ht="14.4" hidden="1">
      <c r="B983" s="89"/>
      <c r="C983" s="89"/>
      <c r="D983" s="89"/>
      <c r="E983" s="89"/>
      <c r="F983" s="204"/>
      <c r="G983" s="89"/>
      <c r="H983" s="89"/>
      <c r="I983" s="89"/>
      <c r="J983" s="89"/>
      <c r="K983" s="89"/>
      <c r="L983" s="89"/>
      <c r="M983" s="89"/>
      <c r="N983" s="89"/>
      <c r="O983" s="89"/>
      <c r="P983" s="89"/>
      <c r="Q983" s="89"/>
      <c r="R983" s="89"/>
      <c r="S983" s="89"/>
      <c r="T983" s="89"/>
      <c r="U983" s="89"/>
      <c r="V983" s="89"/>
      <c r="W983" s="89"/>
      <c r="X983" s="89"/>
      <c r="Y983" s="89"/>
      <c r="Z983" s="89"/>
    </row>
    <row r="984" spans="2:26" ht="14.4" hidden="1">
      <c r="B984" s="89"/>
      <c r="C984" s="89"/>
      <c r="D984" s="89"/>
      <c r="E984" s="89"/>
      <c r="F984" s="204"/>
      <c r="G984" s="89"/>
      <c r="H984" s="89"/>
      <c r="I984" s="89"/>
      <c r="J984" s="89"/>
      <c r="K984" s="89"/>
      <c r="L984" s="89"/>
      <c r="M984" s="89"/>
      <c r="N984" s="89"/>
      <c r="O984" s="89"/>
      <c r="P984" s="89"/>
      <c r="Q984" s="89"/>
      <c r="R984" s="89"/>
      <c r="S984" s="89"/>
      <c r="T984" s="89"/>
      <c r="U984" s="89"/>
      <c r="V984" s="89"/>
      <c r="W984" s="89"/>
      <c r="X984" s="89"/>
      <c r="Y984" s="89"/>
      <c r="Z984" s="89"/>
    </row>
    <row r="985" spans="2:26" ht="14.4" hidden="1">
      <c r="B985" s="89"/>
      <c r="C985" s="89"/>
      <c r="D985" s="89"/>
      <c r="E985" s="89"/>
      <c r="F985" s="204"/>
      <c r="G985" s="89"/>
      <c r="H985" s="89"/>
      <c r="I985" s="89"/>
      <c r="J985" s="89"/>
      <c r="K985" s="89"/>
      <c r="L985" s="89"/>
      <c r="M985" s="89"/>
      <c r="N985" s="89"/>
      <c r="O985" s="89"/>
      <c r="P985" s="89"/>
      <c r="Q985" s="89"/>
      <c r="R985" s="89"/>
      <c r="S985" s="89"/>
      <c r="T985" s="89"/>
      <c r="U985" s="89"/>
      <c r="V985" s="89"/>
      <c r="W985" s="89"/>
      <c r="X985" s="89"/>
      <c r="Y985" s="89"/>
      <c r="Z985" s="89"/>
    </row>
    <row r="986" spans="2:26" ht="14.4" hidden="1">
      <c r="B986" s="89"/>
      <c r="C986" s="89"/>
      <c r="D986" s="89"/>
      <c r="E986" s="89"/>
      <c r="F986" s="204"/>
      <c r="G986" s="89"/>
      <c r="H986" s="89"/>
      <c r="I986" s="89"/>
      <c r="J986" s="89"/>
      <c r="K986" s="89"/>
      <c r="L986" s="89"/>
      <c r="M986" s="89"/>
      <c r="N986" s="89"/>
      <c r="O986" s="89"/>
      <c r="P986" s="89"/>
      <c r="Q986" s="89"/>
      <c r="R986" s="89"/>
      <c r="S986" s="89"/>
      <c r="T986" s="89"/>
      <c r="U986" s="89"/>
      <c r="V986" s="89"/>
      <c r="W986" s="89"/>
      <c r="X986" s="89"/>
      <c r="Y986" s="89"/>
      <c r="Z986" s="89"/>
    </row>
    <row r="987" spans="2:26" ht="14.4" hidden="1">
      <c r="B987" s="89"/>
      <c r="C987" s="89"/>
      <c r="D987" s="89"/>
      <c r="E987" s="89"/>
      <c r="F987" s="204"/>
      <c r="G987" s="89"/>
      <c r="H987" s="89"/>
      <c r="I987" s="89"/>
      <c r="J987" s="89"/>
      <c r="K987" s="89"/>
      <c r="L987" s="89"/>
      <c r="M987" s="89"/>
      <c r="N987" s="89"/>
      <c r="O987" s="89"/>
      <c r="P987" s="89"/>
      <c r="Q987" s="89"/>
      <c r="R987" s="89"/>
      <c r="S987" s="89"/>
      <c r="T987" s="89"/>
      <c r="U987" s="89"/>
      <c r="V987" s="89"/>
      <c r="W987" s="89"/>
      <c r="X987" s="89"/>
      <c r="Y987" s="89"/>
      <c r="Z987" s="89"/>
    </row>
    <row r="988" spans="2:26" ht="14.4" hidden="1">
      <c r="B988" s="89"/>
      <c r="C988" s="89"/>
      <c r="D988" s="89"/>
      <c r="E988" s="89"/>
      <c r="F988" s="204"/>
      <c r="G988" s="89"/>
      <c r="H988" s="89"/>
      <c r="I988" s="89"/>
      <c r="J988" s="89"/>
      <c r="K988" s="89"/>
      <c r="L988" s="89"/>
      <c r="M988" s="89"/>
      <c r="N988" s="89"/>
      <c r="O988" s="89"/>
      <c r="P988" s="89"/>
      <c r="Q988" s="89"/>
      <c r="R988" s="89"/>
      <c r="S988" s="89"/>
      <c r="T988" s="89"/>
      <c r="U988" s="89"/>
      <c r="V988" s="89"/>
      <c r="W988" s="89"/>
      <c r="X988" s="89"/>
      <c r="Y988" s="89"/>
      <c r="Z988" s="89"/>
    </row>
    <row r="989" spans="2:26" ht="14.4" hidden="1">
      <c r="B989" s="89"/>
      <c r="C989" s="89"/>
      <c r="D989" s="89"/>
      <c r="E989" s="89"/>
      <c r="F989" s="204"/>
      <c r="G989" s="89"/>
      <c r="H989" s="89"/>
      <c r="I989" s="89"/>
      <c r="J989" s="89"/>
      <c r="K989" s="89"/>
      <c r="L989" s="89"/>
      <c r="M989" s="89"/>
      <c r="N989" s="89"/>
      <c r="O989" s="89"/>
      <c r="P989" s="89"/>
      <c r="Q989" s="89"/>
      <c r="R989" s="89"/>
      <c r="S989" s="89"/>
      <c r="T989" s="89"/>
      <c r="U989" s="89"/>
      <c r="V989" s="89"/>
      <c r="W989" s="89"/>
      <c r="X989" s="89"/>
      <c r="Y989" s="89"/>
      <c r="Z989" s="89"/>
    </row>
    <row r="990" spans="2:26" ht="14.4" hidden="1">
      <c r="B990" s="89"/>
      <c r="C990" s="89"/>
      <c r="D990" s="89"/>
      <c r="E990" s="89"/>
      <c r="F990" s="204"/>
      <c r="G990" s="89"/>
      <c r="H990" s="89"/>
      <c r="I990" s="89"/>
      <c r="J990" s="89"/>
      <c r="K990" s="89"/>
      <c r="L990" s="89"/>
      <c r="M990" s="89"/>
      <c r="N990" s="89"/>
      <c r="O990" s="89"/>
      <c r="P990" s="89"/>
      <c r="Q990" s="89"/>
      <c r="R990" s="89"/>
      <c r="S990" s="89"/>
      <c r="T990" s="89"/>
      <c r="U990" s="89"/>
      <c r="V990" s="89"/>
      <c r="W990" s="89"/>
      <c r="X990" s="89"/>
      <c r="Y990" s="89"/>
      <c r="Z990" s="89"/>
    </row>
    <row r="991" spans="2:26" ht="14.4" hidden="1">
      <c r="B991" s="89"/>
      <c r="C991" s="89"/>
      <c r="D991" s="89"/>
      <c r="E991" s="89"/>
      <c r="F991" s="204"/>
      <c r="G991" s="89"/>
      <c r="H991" s="89"/>
      <c r="I991" s="89"/>
      <c r="J991" s="89"/>
      <c r="K991" s="89"/>
      <c r="L991" s="89"/>
      <c r="M991" s="89"/>
      <c r="N991" s="89"/>
      <c r="O991" s="89"/>
      <c r="P991" s="89"/>
      <c r="Q991" s="89"/>
      <c r="R991" s="89"/>
      <c r="S991" s="89"/>
      <c r="T991" s="89"/>
      <c r="U991" s="89"/>
      <c r="V991" s="89"/>
      <c r="W991" s="89"/>
      <c r="X991" s="89"/>
      <c r="Y991" s="89"/>
      <c r="Z991" s="89"/>
    </row>
    <row r="992" spans="2:26" ht="14.4" hidden="1">
      <c r="B992" s="89"/>
      <c r="C992" s="89"/>
      <c r="D992" s="89"/>
      <c r="E992" s="89"/>
      <c r="F992" s="204"/>
      <c r="G992" s="89"/>
      <c r="H992" s="89"/>
      <c r="I992" s="89"/>
      <c r="J992" s="89"/>
      <c r="K992" s="89"/>
      <c r="L992" s="89"/>
      <c r="M992" s="89"/>
      <c r="N992" s="89"/>
      <c r="O992" s="89"/>
      <c r="P992" s="89"/>
      <c r="Q992" s="89"/>
      <c r="R992" s="89"/>
      <c r="S992" s="89"/>
      <c r="T992" s="89"/>
      <c r="U992" s="89"/>
      <c r="V992" s="89"/>
      <c r="W992" s="89"/>
      <c r="X992" s="89"/>
      <c r="Y992" s="89"/>
      <c r="Z992" s="89"/>
    </row>
    <row r="993" spans="2:26" ht="14.4" hidden="1">
      <c r="B993" s="89"/>
      <c r="C993" s="89"/>
      <c r="D993" s="89"/>
      <c r="E993" s="89"/>
      <c r="F993" s="204"/>
      <c r="G993" s="89"/>
      <c r="H993" s="89"/>
      <c r="I993" s="89"/>
      <c r="J993" s="89"/>
      <c r="K993" s="89"/>
      <c r="L993" s="89"/>
      <c r="M993" s="89"/>
      <c r="N993" s="89"/>
      <c r="O993" s="89"/>
      <c r="P993" s="89"/>
      <c r="Q993" s="89"/>
      <c r="R993" s="89"/>
      <c r="S993" s="89"/>
      <c r="T993" s="89"/>
      <c r="U993" s="89"/>
      <c r="V993" s="89"/>
      <c r="W993" s="89"/>
      <c r="X993" s="89"/>
      <c r="Y993" s="89"/>
      <c r="Z993" s="89"/>
    </row>
    <row r="994" spans="2:26" ht="14.4" hidden="1">
      <c r="B994" s="89"/>
      <c r="C994" s="89"/>
      <c r="D994" s="89"/>
      <c r="E994" s="89"/>
      <c r="F994" s="204"/>
      <c r="G994" s="89"/>
      <c r="H994" s="89"/>
      <c r="I994" s="89"/>
      <c r="J994" s="89"/>
      <c r="K994" s="89"/>
      <c r="L994" s="89"/>
      <c r="M994" s="89"/>
      <c r="N994" s="89"/>
      <c r="O994" s="89"/>
      <c r="P994" s="89"/>
      <c r="Q994" s="89"/>
      <c r="R994" s="89"/>
      <c r="S994" s="89"/>
      <c r="T994" s="89"/>
      <c r="U994" s="89"/>
      <c r="V994" s="89"/>
      <c r="W994" s="89"/>
      <c r="X994" s="89"/>
      <c r="Y994" s="89"/>
      <c r="Z994" s="89"/>
    </row>
    <row r="995" spans="2:26" ht="14.4" hidden="1">
      <c r="B995" s="89"/>
      <c r="C995" s="89"/>
      <c r="D995" s="89"/>
      <c r="E995" s="89"/>
      <c r="F995" s="204"/>
      <c r="G995" s="89"/>
      <c r="H995" s="89"/>
      <c r="I995" s="89"/>
      <c r="J995" s="89"/>
      <c r="K995" s="89"/>
      <c r="L995" s="89"/>
      <c r="M995" s="89"/>
      <c r="N995" s="89"/>
      <c r="O995" s="89"/>
      <c r="P995" s="89"/>
      <c r="Q995" s="89"/>
      <c r="R995" s="89"/>
      <c r="S995" s="89"/>
      <c r="T995" s="89"/>
      <c r="U995" s="89"/>
      <c r="V995" s="89"/>
      <c r="W995" s="89"/>
      <c r="X995" s="89"/>
      <c r="Y995" s="89"/>
      <c r="Z995" s="89"/>
    </row>
    <row r="996" spans="2:26" ht="14.4" hidden="1">
      <c r="B996" s="89"/>
      <c r="C996" s="89"/>
      <c r="D996" s="89"/>
      <c r="E996" s="89"/>
      <c r="F996" s="204"/>
      <c r="G996" s="89"/>
      <c r="H996" s="89"/>
      <c r="I996" s="89"/>
      <c r="J996" s="89"/>
      <c r="K996" s="89"/>
      <c r="L996" s="89"/>
      <c r="M996" s="89"/>
      <c r="N996" s="89"/>
      <c r="O996" s="89"/>
      <c r="P996" s="89"/>
      <c r="Q996" s="89"/>
      <c r="R996" s="89"/>
      <c r="S996" s="89"/>
      <c r="T996" s="89"/>
      <c r="U996" s="89"/>
      <c r="V996" s="89"/>
      <c r="W996" s="89"/>
      <c r="X996" s="89"/>
      <c r="Y996" s="89"/>
      <c r="Z996" s="89"/>
    </row>
    <row r="997" spans="2:26" ht="14.4" hidden="1">
      <c r="B997" s="89"/>
      <c r="C997" s="89"/>
      <c r="D997" s="89"/>
      <c r="E997" s="89"/>
      <c r="F997" s="204"/>
      <c r="G997" s="89"/>
      <c r="H997" s="89"/>
      <c r="I997" s="89"/>
      <c r="J997" s="89"/>
      <c r="K997" s="89"/>
      <c r="L997" s="89"/>
      <c r="M997" s="89"/>
      <c r="N997" s="89"/>
      <c r="O997" s="89"/>
      <c r="P997" s="89"/>
      <c r="Q997" s="89"/>
      <c r="R997" s="89"/>
      <c r="S997" s="89"/>
      <c r="T997" s="89"/>
      <c r="U997" s="89"/>
      <c r="V997" s="89"/>
      <c r="W997" s="89"/>
      <c r="X997" s="89"/>
      <c r="Y997" s="89"/>
      <c r="Z997" s="89"/>
    </row>
    <row r="998" spans="2:26" ht="14.4" hidden="1">
      <c r="B998" s="89"/>
      <c r="C998" s="89"/>
      <c r="D998" s="89"/>
      <c r="E998" s="89"/>
      <c r="F998" s="204"/>
      <c r="G998" s="89"/>
      <c r="H998" s="89"/>
      <c r="I998" s="89"/>
      <c r="J998" s="89"/>
      <c r="K998" s="89"/>
      <c r="L998" s="89"/>
      <c r="M998" s="89"/>
      <c r="N998" s="89"/>
      <c r="O998" s="89"/>
      <c r="P998" s="89"/>
      <c r="Q998" s="89"/>
      <c r="R998" s="89"/>
      <c r="S998" s="89"/>
      <c r="T998" s="89"/>
      <c r="U998" s="89"/>
      <c r="V998" s="89"/>
      <c r="W998" s="89"/>
      <c r="X998" s="89"/>
      <c r="Y998" s="89"/>
      <c r="Z998" s="89"/>
    </row>
    <row r="999" spans="2:26" ht="14.4" hidden="1">
      <c r="B999" s="89"/>
      <c r="C999" s="89"/>
      <c r="D999" s="89"/>
      <c r="E999" s="89"/>
      <c r="F999" s="204"/>
      <c r="G999" s="89"/>
      <c r="H999" s="89"/>
      <c r="I999" s="89"/>
      <c r="J999" s="89"/>
      <c r="K999" s="89"/>
      <c r="L999" s="89"/>
      <c r="M999" s="89"/>
      <c r="N999" s="89"/>
      <c r="O999" s="89"/>
      <c r="P999" s="89"/>
      <c r="Q999" s="89"/>
      <c r="R999" s="89"/>
      <c r="S999" s="89"/>
      <c r="T999" s="89"/>
      <c r="U999" s="89"/>
      <c r="V999" s="89"/>
      <c r="W999" s="89"/>
      <c r="X999" s="89"/>
      <c r="Y999" s="89"/>
      <c r="Z999" s="89"/>
    </row>
    <row r="1000" spans="2:26" ht="14.4" hidden="1">
      <c r="B1000" s="89"/>
      <c r="C1000" s="89"/>
      <c r="D1000" s="89"/>
      <c r="E1000" s="89"/>
      <c r="F1000" s="204"/>
      <c r="G1000" s="89"/>
      <c r="H1000" s="89"/>
      <c r="I1000" s="89"/>
      <c r="J1000" s="89"/>
      <c r="K1000" s="89"/>
      <c r="L1000" s="89"/>
      <c r="M1000" s="89"/>
      <c r="N1000" s="89"/>
      <c r="O1000" s="89"/>
      <c r="P1000" s="89"/>
      <c r="Q1000" s="89"/>
      <c r="R1000" s="89"/>
      <c r="S1000" s="89"/>
      <c r="T1000" s="89"/>
      <c r="U1000" s="89"/>
      <c r="V1000" s="89"/>
      <c r="W1000" s="89"/>
      <c r="X1000" s="89"/>
      <c r="Y1000" s="89"/>
      <c r="Z1000" s="89"/>
    </row>
    <row r="1001" spans="2:26" ht="14.4" hidden="1">
      <c r="B1001" s="89"/>
      <c r="C1001" s="89"/>
      <c r="D1001" s="89"/>
      <c r="E1001" s="89"/>
      <c r="F1001" s="204"/>
      <c r="G1001" s="89"/>
      <c r="H1001" s="89"/>
      <c r="I1001" s="89"/>
      <c r="J1001" s="89"/>
      <c r="K1001" s="89"/>
      <c r="L1001" s="89"/>
      <c r="M1001" s="89"/>
      <c r="N1001" s="89"/>
      <c r="O1001" s="89"/>
      <c r="P1001" s="89"/>
      <c r="Q1001" s="89"/>
      <c r="R1001" s="89"/>
      <c r="S1001" s="89"/>
      <c r="T1001" s="89"/>
      <c r="U1001" s="89"/>
      <c r="V1001" s="89"/>
      <c r="W1001" s="89"/>
      <c r="X1001" s="89"/>
      <c r="Y1001" s="89"/>
      <c r="Z1001" s="89"/>
    </row>
    <row r="1002" spans="2:26" ht="14.4" hidden="1">
      <c r="B1002" s="89"/>
      <c r="C1002" s="89"/>
      <c r="D1002" s="89"/>
      <c r="E1002" s="89"/>
      <c r="F1002" s="204"/>
      <c r="G1002" s="89"/>
      <c r="H1002" s="89"/>
      <c r="I1002" s="89"/>
      <c r="J1002" s="89"/>
      <c r="K1002" s="89"/>
      <c r="L1002" s="89"/>
      <c r="M1002" s="89"/>
      <c r="N1002" s="89"/>
      <c r="O1002" s="89"/>
      <c r="P1002" s="89"/>
      <c r="Q1002" s="89"/>
      <c r="R1002" s="89"/>
      <c r="S1002" s="89"/>
      <c r="T1002" s="89"/>
      <c r="U1002" s="89"/>
      <c r="V1002" s="89"/>
      <c r="W1002" s="89"/>
      <c r="X1002" s="89"/>
      <c r="Y1002" s="89"/>
      <c r="Z1002" s="89"/>
    </row>
    <row r="1003" spans="2:26" ht="14.4" hidden="1">
      <c r="B1003" s="89"/>
      <c r="C1003" s="89"/>
      <c r="D1003" s="89"/>
      <c r="E1003" s="89"/>
      <c r="F1003" s="204"/>
      <c r="G1003" s="89"/>
      <c r="H1003" s="89"/>
      <c r="I1003" s="89"/>
      <c r="J1003" s="89"/>
      <c r="K1003" s="89"/>
      <c r="L1003" s="89"/>
      <c r="M1003" s="89"/>
      <c r="N1003" s="89"/>
      <c r="O1003" s="89"/>
      <c r="P1003" s="89"/>
      <c r="Q1003" s="89"/>
      <c r="R1003" s="89"/>
      <c r="S1003" s="89"/>
      <c r="T1003" s="89"/>
      <c r="U1003" s="89"/>
      <c r="V1003" s="89"/>
      <c r="W1003" s="89"/>
      <c r="X1003" s="89"/>
      <c r="Y1003" s="89"/>
      <c r="Z1003" s="89"/>
    </row>
    <row r="1007" spans="2:26" ht="15" customHeight="1">
      <c r="B1007" s="159"/>
      <c r="C1007" s="159"/>
      <c r="D1007" s="159"/>
      <c r="E1007" s="159"/>
    </row>
    <row r="1008" spans="2:26" ht="15" customHeight="1">
      <c r="B1008" s="159"/>
      <c r="C1008" s="159"/>
      <c r="D1008" s="159"/>
      <c r="E1008" s="159"/>
    </row>
  </sheetData>
  <mergeCells count="3">
    <mergeCell ref="B2:E3"/>
    <mergeCell ref="B4:E4"/>
    <mergeCell ref="B5:E5"/>
  </mergeCells>
  <conditionalFormatting sqref="D9:D11 D13:D17 D19 D21:D22 D24:D30 D32:D33 D35:D36 D38 D40 D42 D44 D46 D48:D49 D51 D53 D55 D57 D59 D61 D63 D66 D68 D70 D72 D74 D76 D78 D80">
    <cfRule type="beginsWith" dxfId="492" priority="1" operator="beginsWith" text="C">
      <formula>LEFT((D9),LEN("C"))=("C")</formula>
    </cfRule>
  </conditionalFormatting>
  <conditionalFormatting sqref="D9:D11 D13:D17 D19 D21:D22 D24:D30 D32:D33 D35:D36 D38 D40 D42 D44 D46 D48:D49 D51 D53 D55 D57 D59 D61 D63 D66 D68 D70 D72 D74 D76 D78 D80">
    <cfRule type="beginsWith" dxfId="491" priority="2" operator="beginsWith" text="NC">
      <formula>LEFT((D9),LEN("NC"))=("NC")</formula>
    </cfRule>
  </conditionalFormatting>
  <conditionalFormatting sqref="D9:D11 D13:D17 D19 D21:D22 D24:D30 D32:D33 D35:D36 D38 D40 D42 D44 D46 D48:D49 D51 D53 D55 D57 D59 D61 D63 D66 D68 D70 D72 D74 D76 D78 D80">
    <cfRule type="beginsWith" dxfId="490" priority="3" operator="beginsWith" text="NA">
      <formula>LEFT((D9),LEN("NA"))=("NA")</formula>
    </cfRule>
  </conditionalFormatting>
  <dataValidations count="1">
    <dataValidation type="list" allowBlank="1" sqref="D9:D11 D13:D17 D19 D21:D22 D24:D30 D32:D33 D35:D36 D38 D40 D42 D44 D46 D48:D49 D51 D53 D55 D57 D59 D61 D63 D66 D68 D70 D72 D74 D76 D78 D80" xr:uid="{4E6315D5-A11A-4E0F-B115-D3CFA95C8F94}">
      <formula1>"C,NC,NA"</formula1>
    </dataValidation>
  </dataValidations>
  <pageMargins left="0.7" right="0.7" top="0.75" bottom="0.75" header="0" footer="0"/>
  <pageSetup orientation="portrait"/>
  <drawing r:id="rId1"/>
  <tableParts count="1">
    <tablePart r:id="rId2"/>
  </tablePar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FA6935-6AE7-49AC-9904-7334BB00FDFC}">
  <dimension ref="A1:F67"/>
  <sheetViews>
    <sheetView zoomScale="80" zoomScaleNormal="80" workbookViewId="0">
      <selection activeCell="B4" sqref="B4:E4"/>
    </sheetView>
  </sheetViews>
  <sheetFormatPr baseColWidth="10" defaultColWidth="11.5546875" defaultRowHeight="16.8"/>
  <cols>
    <col min="1" max="1" width="11.33203125" style="3" customWidth="1"/>
    <col min="2" max="3" width="21.6640625" style="17" customWidth="1"/>
    <col min="4" max="4" width="79.88671875" style="69" customWidth="1"/>
    <col min="5" max="5" width="35.33203125" style="69" customWidth="1"/>
    <col min="6" max="6" width="11.33203125" style="3" customWidth="1"/>
    <col min="7" max="16384" width="11.5546875" style="69"/>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94" t="s">
        <v>123</v>
      </c>
      <c r="C4" s="894"/>
      <c r="D4" s="894"/>
      <c r="E4" s="894"/>
    </row>
    <row r="5" spans="2:5">
      <c r="B5" s="880" t="s">
        <v>124</v>
      </c>
      <c r="C5" s="881"/>
      <c r="D5" s="881"/>
      <c r="E5" s="881"/>
    </row>
    <row r="6" spans="2:5">
      <c r="B6" s="116">
        <v>1</v>
      </c>
      <c r="C6" s="781" t="s">
        <v>4268</v>
      </c>
      <c r="D6" s="781"/>
      <c r="E6" s="781"/>
    </row>
    <row r="7" spans="2:5">
      <c r="B7" s="122">
        <v>2</v>
      </c>
      <c r="C7" s="811" t="s">
        <v>4269</v>
      </c>
      <c r="D7" s="811"/>
      <c r="E7" s="811"/>
    </row>
    <row r="8" spans="2:5">
      <c r="B8" s="116">
        <v>3</v>
      </c>
      <c r="C8" s="781" t="s">
        <v>4270</v>
      </c>
      <c r="D8" s="781"/>
      <c r="E8" s="781"/>
    </row>
    <row r="9" spans="2:5">
      <c r="B9" s="122">
        <v>4</v>
      </c>
      <c r="C9" s="811" t="s">
        <v>4271</v>
      </c>
      <c r="D9" s="811"/>
      <c r="E9" s="811"/>
    </row>
    <row r="10" spans="2:5">
      <c r="B10" s="354"/>
      <c r="C10" s="354"/>
      <c r="D10" s="3"/>
      <c r="E10" s="3"/>
    </row>
    <row r="11" spans="2:5" ht="42" customHeight="1">
      <c r="B11" s="894" t="s">
        <v>125</v>
      </c>
      <c r="C11" s="894"/>
      <c r="D11" s="894"/>
      <c r="E11" s="894"/>
    </row>
    <row r="12" spans="2:5">
      <c r="B12" s="586" t="s">
        <v>126</v>
      </c>
      <c r="C12" s="829" t="s">
        <v>115</v>
      </c>
      <c r="D12" s="830"/>
      <c r="E12" s="576" t="s">
        <v>4896</v>
      </c>
    </row>
    <row r="13" spans="2:5" ht="277.2" customHeight="1">
      <c r="B13" s="31" t="s">
        <v>4272</v>
      </c>
      <c r="C13" s="835" t="s">
        <v>4273</v>
      </c>
      <c r="D13" s="855"/>
      <c r="E13" s="771" t="s">
        <v>5036</v>
      </c>
    </row>
    <row r="14" spans="2:5" ht="99.6" customHeight="1">
      <c r="B14" s="30" t="s">
        <v>4274</v>
      </c>
      <c r="C14" s="838" t="s">
        <v>4275</v>
      </c>
      <c r="D14" s="856"/>
      <c r="E14" s="771"/>
    </row>
    <row r="15" spans="2:5" ht="74.400000000000006" customHeight="1">
      <c r="B15" s="31" t="s">
        <v>4276</v>
      </c>
      <c r="C15" s="835" t="s">
        <v>4277</v>
      </c>
      <c r="D15" s="855"/>
      <c r="E15" s="771"/>
    </row>
    <row r="16" spans="2:5" ht="148.94999999999999" customHeight="1">
      <c r="B16" s="30" t="s">
        <v>4278</v>
      </c>
      <c r="C16" s="838" t="s">
        <v>4279</v>
      </c>
      <c r="D16" s="856"/>
      <c r="E16" s="771"/>
    </row>
    <row r="18" spans="1:6" ht="42" customHeight="1">
      <c r="B18" s="887" t="s">
        <v>4222</v>
      </c>
      <c r="C18" s="887"/>
      <c r="D18" s="887"/>
      <c r="E18" s="887"/>
    </row>
    <row r="19" spans="1:6">
      <c r="B19" s="586" t="s">
        <v>126</v>
      </c>
      <c r="C19" s="829" t="s">
        <v>4223</v>
      </c>
      <c r="D19" s="830"/>
      <c r="E19" s="576" t="s">
        <v>4896</v>
      </c>
    </row>
    <row r="20" spans="1:6" ht="116.4" customHeight="1">
      <c r="B20" s="31" t="s">
        <v>4272</v>
      </c>
      <c r="C20" s="835" t="s">
        <v>4280</v>
      </c>
      <c r="D20" s="855"/>
      <c r="E20" s="771" t="s">
        <v>5037</v>
      </c>
    </row>
    <row r="21" spans="1:6" ht="67.95" customHeight="1">
      <c r="B21" s="30" t="s">
        <v>4281</v>
      </c>
      <c r="C21" s="838" t="s">
        <v>4282</v>
      </c>
      <c r="D21" s="856"/>
      <c r="E21" s="771"/>
    </row>
    <row r="22" spans="1:6" ht="46.2" customHeight="1">
      <c r="B22" s="595" t="s">
        <v>4276</v>
      </c>
      <c r="C22" s="895" t="s">
        <v>4283</v>
      </c>
      <c r="D22" s="896"/>
      <c r="E22" s="771"/>
    </row>
    <row r="23" spans="1:6" ht="37.950000000000003" customHeight="1">
      <c r="B23" s="597" t="s">
        <v>4278</v>
      </c>
      <c r="C23" s="897" t="s">
        <v>4284</v>
      </c>
      <c r="D23" s="897"/>
      <c r="E23" s="771"/>
    </row>
    <row r="24" spans="1:6" ht="36.6" customHeight="1">
      <c r="B24" s="603" t="s">
        <v>4228</v>
      </c>
      <c r="C24" s="884" t="s">
        <v>4285</v>
      </c>
      <c r="D24" s="898"/>
      <c r="E24" s="771"/>
    </row>
    <row r="25" spans="1:6" ht="22.2">
      <c r="B25" s="110"/>
      <c r="C25" s="110"/>
      <c r="D25" s="614"/>
    </row>
    <row r="26" spans="1:6" s="68" customFormat="1" ht="42" customHeight="1">
      <c r="A26" s="353"/>
      <c r="B26" s="861" t="s">
        <v>147</v>
      </c>
      <c r="C26" s="861"/>
      <c r="D26" s="861"/>
      <c r="E26" s="861"/>
      <c r="F26" s="353"/>
    </row>
    <row r="27" spans="1:6" s="68" customFormat="1">
      <c r="A27" s="353"/>
      <c r="B27" s="822" t="s">
        <v>127</v>
      </c>
      <c r="C27" s="822"/>
      <c r="D27" s="822"/>
      <c r="E27" s="576" t="s">
        <v>4896</v>
      </c>
      <c r="F27" s="353"/>
    </row>
    <row r="28" spans="1:6" s="68" customFormat="1" ht="37.950000000000003" customHeight="1">
      <c r="A28" s="353"/>
      <c r="B28" s="826" t="s">
        <v>197</v>
      </c>
      <c r="C28" s="824" t="s">
        <v>4789</v>
      </c>
      <c r="D28" s="889"/>
      <c r="E28" s="817" t="s">
        <v>4901</v>
      </c>
      <c r="F28" s="353"/>
    </row>
    <row r="29" spans="1:6" s="68" customFormat="1" ht="407.4" customHeight="1">
      <c r="A29" s="353"/>
      <c r="B29" s="827"/>
      <c r="C29" s="66" t="s">
        <v>4787</v>
      </c>
      <c r="D29" s="372" t="s">
        <v>4800</v>
      </c>
      <c r="E29" s="819"/>
      <c r="F29" s="353"/>
    </row>
    <row r="30" spans="1:6" s="68" customFormat="1" ht="88.95" customHeight="1">
      <c r="A30" s="353"/>
      <c r="B30" s="827"/>
      <c r="C30" s="66" t="s">
        <v>4788</v>
      </c>
      <c r="D30" s="372" t="s">
        <v>4790</v>
      </c>
      <c r="E30" s="819"/>
      <c r="F30" s="353"/>
    </row>
    <row r="31" spans="1:6" s="68" customFormat="1" ht="201.6">
      <c r="A31" s="353"/>
      <c r="B31" s="827"/>
      <c r="C31" s="31" t="s">
        <v>4232</v>
      </c>
      <c r="D31" s="373" t="s">
        <v>4793</v>
      </c>
      <c r="E31" s="819"/>
      <c r="F31" s="353"/>
    </row>
    <row r="32" spans="1:6" s="68" customFormat="1" ht="218.4">
      <c r="A32" s="353"/>
      <c r="B32" s="828"/>
      <c r="C32" s="374" t="s">
        <v>4792</v>
      </c>
      <c r="D32" s="599" t="s">
        <v>4824</v>
      </c>
      <c r="E32" s="819"/>
      <c r="F32" s="353"/>
    </row>
    <row r="33" spans="1:6" s="68" customFormat="1" ht="36.6" customHeight="1">
      <c r="A33" s="353"/>
      <c r="B33" s="30" t="s">
        <v>198</v>
      </c>
      <c r="C33" s="823" t="s">
        <v>4233</v>
      </c>
      <c r="D33" s="890"/>
      <c r="E33" s="819"/>
      <c r="F33" s="353"/>
    </row>
    <row r="34" spans="1:6" s="68" customFormat="1" ht="307.95" customHeight="1">
      <c r="A34" s="353"/>
      <c r="B34" s="713" t="s">
        <v>201</v>
      </c>
      <c r="C34" s="835" t="s">
        <v>5889</v>
      </c>
      <c r="D34" s="857"/>
      <c r="E34" s="592" t="s">
        <v>4899</v>
      </c>
      <c r="F34" s="353"/>
    </row>
    <row r="35" spans="1:6">
      <c r="B35" s="790" t="s">
        <v>130</v>
      </c>
      <c r="C35" s="790"/>
      <c r="D35" s="790"/>
      <c r="E35" s="576" t="s">
        <v>4896</v>
      </c>
    </row>
    <row r="36" spans="1:6" ht="29.4" customHeight="1">
      <c r="B36" s="31" t="s">
        <v>131</v>
      </c>
      <c r="C36" s="835" t="s">
        <v>4286</v>
      </c>
      <c r="D36" s="855"/>
      <c r="E36" s="765" t="s">
        <v>5038</v>
      </c>
    </row>
    <row r="37" spans="1:6" ht="31.95" customHeight="1">
      <c r="B37" s="30" t="s">
        <v>132</v>
      </c>
      <c r="C37" s="838" t="s">
        <v>4286</v>
      </c>
      <c r="D37" s="856"/>
      <c r="E37" s="766"/>
    </row>
    <row r="38" spans="1:6" ht="33" customHeight="1">
      <c r="B38" s="31" t="s">
        <v>133</v>
      </c>
      <c r="C38" s="835" t="s">
        <v>4234</v>
      </c>
      <c r="D38" s="855"/>
      <c r="E38" s="766"/>
    </row>
    <row r="39" spans="1:6" ht="36.6" customHeight="1">
      <c r="B39" s="30" t="s">
        <v>194</v>
      </c>
      <c r="C39" s="838" t="s">
        <v>4234</v>
      </c>
      <c r="D39" s="856"/>
      <c r="E39" s="766"/>
    </row>
    <row r="40" spans="1:6" ht="29.4" customHeight="1">
      <c r="B40" s="31" t="s">
        <v>134</v>
      </c>
      <c r="C40" s="835" t="s">
        <v>4234</v>
      </c>
      <c r="D40" s="855"/>
      <c r="E40" s="766"/>
    </row>
    <row r="41" spans="1:6" ht="38.4" customHeight="1">
      <c r="B41" s="30" t="s">
        <v>135</v>
      </c>
      <c r="C41" s="838" t="s">
        <v>4234</v>
      </c>
      <c r="D41" s="856"/>
      <c r="E41" s="767"/>
    </row>
    <row r="42" spans="1:6">
      <c r="B42" s="790" t="s">
        <v>195</v>
      </c>
      <c r="C42" s="790"/>
      <c r="D42" s="790"/>
      <c r="E42" s="576" t="s">
        <v>4896</v>
      </c>
    </row>
    <row r="43" spans="1:6" ht="30.6" customHeight="1">
      <c r="B43" s="31" t="s">
        <v>136</v>
      </c>
      <c r="C43" s="835" t="s">
        <v>4258</v>
      </c>
      <c r="D43" s="855"/>
      <c r="E43" s="817" t="s">
        <v>5896</v>
      </c>
    </row>
    <row r="44" spans="1:6" ht="33.6">
      <c r="B44" s="30" t="s">
        <v>137</v>
      </c>
      <c r="C44" s="838" t="s">
        <v>4287</v>
      </c>
      <c r="D44" s="856"/>
      <c r="E44" s="818"/>
    </row>
    <row r="45" spans="1:6" ht="33.6" customHeight="1">
      <c r="B45" s="31" t="s">
        <v>138</v>
      </c>
      <c r="C45" s="835" t="s">
        <v>4237</v>
      </c>
      <c r="D45" s="855"/>
      <c r="E45" s="818"/>
    </row>
    <row r="46" spans="1:6" ht="52.95" customHeight="1">
      <c r="B46" s="30" t="s">
        <v>4238</v>
      </c>
      <c r="C46" s="838" t="s">
        <v>4260</v>
      </c>
      <c r="D46" s="856"/>
      <c r="E46" s="818"/>
    </row>
    <row r="47" spans="1:6" ht="104.4" customHeight="1">
      <c r="B47" s="31" t="s">
        <v>139</v>
      </c>
      <c r="C47" s="835" t="s">
        <v>4288</v>
      </c>
      <c r="D47" s="855"/>
      <c r="E47" s="818"/>
    </row>
    <row r="48" spans="1:6">
      <c r="B48" s="790" t="s">
        <v>196</v>
      </c>
      <c r="C48" s="790"/>
      <c r="D48" s="790"/>
      <c r="E48" s="576" t="s">
        <v>4896</v>
      </c>
    </row>
    <row r="49" spans="2:5" ht="69.599999999999994" customHeight="1">
      <c r="B49" s="66" t="s">
        <v>200</v>
      </c>
      <c r="C49" s="844" t="s">
        <v>5893</v>
      </c>
      <c r="D49" s="845"/>
      <c r="E49" s="817" t="s">
        <v>5895</v>
      </c>
    </row>
    <row r="50" spans="2:5" ht="33.6" customHeight="1">
      <c r="B50" s="30" t="s">
        <v>140</v>
      </c>
      <c r="C50" s="846" t="s">
        <v>4241</v>
      </c>
      <c r="D50" s="862"/>
      <c r="E50" s="818"/>
    </row>
    <row r="51" spans="2:5" ht="33.6" customHeight="1">
      <c r="B51" s="31" t="s">
        <v>141</v>
      </c>
      <c r="C51" s="848" t="s">
        <v>4242</v>
      </c>
      <c r="D51" s="863"/>
      <c r="E51" s="818"/>
    </row>
    <row r="52" spans="2:5" ht="33.6" customHeight="1">
      <c r="B52" s="30" t="s">
        <v>143</v>
      </c>
      <c r="C52" s="850" t="s">
        <v>4243</v>
      </c>
      <c r="D52" s="864"/>
      <c r="E52" s="818"/>
    </row>
    <row r="53" spans="2:5" ht="33.6" customHeight="1">
      <c r="B53" s="31" t="s">
        <v>142</v>
      </c>
      <c r="C53" s="848" t="s">
        <v>4234</v>
      </c>
      <c r="D53" s="863"/>
      <c r="E53" s="818"/>
    </row>
    <row r="54" spans="2:5" ht="49.95" customHeight="1">
      <c r="B54" s="30" t="s">
        <v>144</v>
      </c>
      <c r="C54" s="852" t="s">
        <v>4234</v>
      </c>
      <c r="D54" s="865"/>
      <c r="E54" s="818"/>
    </row>
    <row r="55" spans="2:5">
      <c r="B55" s="790" t="s">
        <v>202</v>
      </c>
      <c r="C55" s="790"/>
      <c r="D55" s="790"/>
      <c r="E55" s="576" t="s">
        <v>4896</v>
      </c>
    </row>
    <row r="56" spans="2:5" ht="238.2" customHeight="1">
      <c r="B56" s="31" t="s">
        <v>146</v>
      </c>
      <c r="C56" s="835" t="s">
        <v>5011</v>
      </c>
      <c r="D56" s="836"/>
      <c r="E56" s="771" t="s">
        <v>4902</v>
      </c>
    </row>
    <row r="57" spans="2:5" ht="126" customHeight="1">
      <c r="B57" s="30" t="s">
        <v>176</v>
      </c>
      <c r="C57" s="840" t="s">
        <v>5012</v>
      </c>
      <c r="D57" s="841"/>
      <c r="E57" s="771"/>
    </row>
    <row r="58" spans="2:5">
      <c r="B58" s="31" t="s">
        <v>177</v>
      </c>
      <c r="C58" s="835" t="s">
        <v>4234</v>
      </c>
      <c r="D58" s="836"/>
      <c r="E58" s="771"/>
    </row>
    <row r="59" spans="2:5">
      <c r="B59" s="866" t="s">
        <v>145</v>
      </c>
      <c r="C59" s="866"/>
      <c r="D59" s="866"/>
      <c r="E59" s="576" t="s">
        <v>4896</v>
      </c>
    </row>
    <row r="60" spans="2:5">
      <c r="B60" s="867" t="s">
        <v>4246</v>
      </c>
      <c r="C60" s="868"/>
      <c r="D60" s="869"/>
      <c r="E60" s="891"/>
    </row>
    <row r="61" spans="2:5">
      <c r="B61" s="871"/>
      <c r="C61" s="872"/>
      <c r="D61" s="873"/>
      <c r="E61" s="892"/>
    </row>
    <row r="62" spans="2:5">
      <c r="B62" s="874"/>
      <c r="C62" s="875"/>
      <c r="D62" s="876"/>
      <c r="E62" s="892"/>
    </row>
    <row r="63" spans="2:5">
      <c r="B63" s="877"/>
      <c r="C63" s="878"/>
      <c r="D63" s="879"/>
      <c r="E63" s="892"/>
    </row>
    <row r="64" spans="2:5">
      <c r="B64" s="874"/>
      <c r="C64" s="875"/>
      <c r="D64" s="876"/>
      <c r="E64" s="892"/>
    </row>
    <row r="65" spans="2:5">
      <c r="B65" s="877"/>
      <c r="C65" s="878"/>
      <c r="D65" s="879"/>
      <c r="E65" s="893"/>
    </row>
    <row r="66" spans="2:5">
      <c r="B66" s="113"/>
      <c r="C66" s="113"/>
      <c r="D66" s="65"/>
    </row>
    <row r="67" spans="2:5">
      <c r="B67" s="113"/>
      <c r="C67" s="113"/>
      <c r="D67" s="65"/>
    </row>
  </sheetData>
  <mergeCells count="65">
    <mergeCell ref="B59:D59"/>
    <mergeCell ref="B60:D60"/>
    <mergeCell ref="E60:E65"/>
    <mergeCell ref="B61:D61"/>
    <mergeCell ref="B62:D62"/>
    <mergeCell ref="B63:D63"/>
    <mergeCell ref="B64:D64"/>
    <mergeCell ref="B65:D65"/>
    <mergeCell ref="B55:D55"/>
    <mergeCell ref="C56:D56"/>
    <mergeCell ref="E56:E58"/>
    <mergeCell ref="C57:D57"/>
    <mergeCell ref="C58:D58"/>
    <mergeCell ref="B48:D48"/>
    <mergeCell ref="C49:D49"/>
    <mergeCell ref="E49:E54"/>
    <mergeCell ref="C50:D50"/>
    <mergeCell ref="C51:D51"/>
    <mergeCell ref="C52:D52"/>
    <mergeCell ref="C53:D53"/>
    <mergeCell ref="C54:D54"/>
    <mergeCell ref="B42:D42"/>
    <mergeCell ref="C43:D43"/>
    <mergeCell ref="E43:E47"/>
    <mergeCell ref="C44:D44"/>
    <mergeCell ref="C45:D45"/>
    <mergeCell ref="C46:D46"/>
    <mergeCell ref="C47:D47"/>
    <mergeCell ref="C34:D34"/>
    <mergeCell ref="B35:D35"/>
    <mergeCell ref="C36:D36"/>
    <mergeCell ref="E36:E41"/>
    <mergeCell ref="C37:D37"/>
    <mergeCell ref="C38:D38"/>
    <mergeCell ref="C39:D39"/>
    <mergeCell ref="C40:D40"/>
    <mergeCell ref="C41:D41"/>
    <mergeCell ref="B26:E26"/>
    <mergeCell ref="B27:D27"/>
    <mergeCell ref="B28:B32"/>
    <mergeCell ref="C28:D28"/>
    <mergeCell ref="E28:E33"/>
    <mergeCell ref="C33:D33"/>
    <mergeCell ref="B18:E18"/>
    <mergeCell ref="C19:D19"/>
    <mergeCell ref="C20:D20"/>
    <mergeCell ref="E20:E24"/>
    <mergeCell ref="C21:D21"/>
    <mergeCell ref="C22:D22"/>
    <mergeCell ref="C23:D23"/>
    <mergeCell ref="C24:D24"/>
    <mergeCell ref="C9:E9"/>
    <mergeCell ref="B11:E11"/>
    <mergeCell ref="C12:D12"/>
    <mergeCell ref="C13:D13"/>
    <mergeCell ref="E13:E16"/>
    <mergeCell ref="C14:D14"/>
    <mergeCell ref="C15:D15"/>
    <mergeCell ref="C16:D16"/>
    <mergeCell ref="C8:E8"/>
    <mergeCell ref="B1:E3"/>
    <mergeCell ref="B4:E4"/>
    <mergeCell ref="B5:E5"/>
    <mergeCell ref="C6:E6"/>
    <mergeCell ref="C7:E7"/>
  </mergeCells>
  <pageMargins left="0.7" right="0.7" top="0.75" bottom="0.75" header="0.3" footer="0.3"/>
  <pageSetup orientation="portrait" horizontalDpi="120" verticalDpi="144"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83E162-2946-4C96-A481-011D638613E0}">
  <sheetPr>
    <tabColor rgb="FF741B47"/>
  </sheetPr>
  <dimension ref="A1:AA1003"/>
  <sheetViews>
    <sheetView showGridLines="0" zoomScale="80" zoomScaleNormal="80" workbookViewId="0">
      <selection activeCell="F10" sqref="F10"/>
    </sheetView>
  </sheetViews>
  <sheetFormatPr baseColWidth="10" defaultColWidth="0" defaultRowHeight="15" customHeight="1" zeroHeight="1" outlineLevelCol="1"/>
  <cols>
    <col min="1" max="1" width="11.6640625" style="159" customWidth="1"/>
    <col min="2" max="2" width="11.44140625" style="159" customWidth="1"/>
    <col min="3" max="3" width="72.6640625" style="159" customWidth="1"/>
    <col min="4" max="4" width="11.5546875" style="159" customWidth="1"/>
    <col min="5" max="5" width="40.33203125" style="159" customWidth="1" outlineLevel="1"/>
    <col min="6" max="6" width="11.33203125" style="159" customWidth="1"/>
    <col min="7" max="25" width="10.6640625" style="159" hidden="1" customWidth="1"/>
    <col min="26" max="27" width="0" style="159" hidden="1" customWidth="1"/>
    <col min="28" max="16384" width="14.44140625" style="159"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842</v>
      </c>
      <c r="C4" s="759"/>
      <c r="D4" s="759"/>
      <c r="E4" s="760"/>
      <c r="F4" s="3"/>
    </row>
    <row r="5" spans="1:27" s="68" customFormat="1" ht="18" customHeight="1" thickBot="1">
      <c r="A5" s="3"/>
      <c r="B5" s="761" t="s">
        <v>4707</v>
      </c>
      <c r="C5" s="762"/>
      <c r="D5" s="762"/>
      <c r="E5" s="763"/>
      <c r="F5" s="3"/>
    </row>
    <row r="6" spans="1:27" s="68" customFormat="1" ht="18" customHeight="1">
      <c r="A6" s="3"/>
      <c r="B6" s="3"/>
      <c r="C6" s="3"/>
      <c r="D6" s="3"/>
      <c r="E6" s="3"/>
      <c r="F6" s="3"/>
    </row>
    <row r="7" spans="1:27" s="73" customFormat="1" ht="19.2">
      <c r="A7" s="159"/>
      <c r="B7" s="232" t="s">
        <v>118</v>
      </c>
      <c r="C7" s="233" t="s">
        <v>119</v>
      </c>
      <c r="D7" s="234" t="s">
        <v>120</v>
      </c>
      <c r="E7" s="235" t="s">
        <v>214</v>
      </c>
      <c r="F7" s="160"/>
      <c r="G7" s="72"/>
      <c r="H7" s="72"/>
      <c r="I7" s="72"/>
      <c r="J7" s="72"/>
      <c r="K7" s="72"/>
      <c r="L7" s="72"/>
      <c r="M7" s="72"/>
      <c r="N7" s="72"/>
      <c r="O7" s="72"/>
      <c r="P7" s="72"/>
      <c r="Q7" s="72"/>
      <c r="R7" s="72"/>
      <c r="S7" s="72"/>
      <c r="T7" s="72"/>
      <c r="U7" s="72"/>
      <c r="V7" s="72"/>
      <c r="W7" s="72"/>
      <c r="X7" s="72"/>
      <c r="Y7" s="72"/>
      <c r="Z7" s="98"/>
      <c r="AA7" s="98"/>
    </row>
    <row r="8" spans="1:27" s="73" customFormat="1" ht="19.2">
      <c r="A8" s="159"/>
      <c r="B8" s="206" t="s">
        <v>843</v>
      </c>
      <c r="C8" s="134" t="s">
        <v>844</v>
      </c>
      <c r="D8" s="236"/>
      <c r="E8" s="237"/>
      <c r="F8" s="160"/>
      <c r="G8" s="72"/>
      <c r="H8" s="72"/>
      <c r="I8" s="72"/>
      <c r="J8" s="72"/>
      <c r="K8" s="72"/>
      <c r="L8" s="72"/>
      <c r="M8" s="72"/>
      <c r="N8" s="72"/>
      <c r="O8" s="72"/>
      <c r="P8" s="72"/>
      <c r="Q8" s="72"/>
      <c r="R8" s="72"/>
      <c r="S8" s="72"/>
      <c r="T8" s="72"/>
      <c r="U8" s="72"/>
      <c r="V8" s="72"/>
      <c r="W8" s="72"/>
      <c r="X8" s="72"/>
      <c r="Y8" s="72"/>
      <c r="Z8" s="98"/>
      <c r="AA8" s="98"/>
    </row>
    <row r="9" spans="1:27" s="73" customFormat="1" ht="38.4">
      <c r="A9" s="159"/>
      <c r="B9" s="209" t="s">
        <v>843</v>
      </c>
      <c r="C9" s="136" t="s">
        <v>845</v>
      </c>
      <c r="D9" s="238"/>
      <c r="E9" s="239"/>
      <c r="F9" s="160"/>
      <c r="G9" s="72"/>
      <c r="H9" s="72"/>
      <c r="I9" s="72"/>
      <c r="J9" s="72"/>
      <c r="K9" s="72"/>
      <c r="L9" s="72"/>
      <c r="M9" s="72"/>
      <c r="N9" s="72"/>
      <c r="O9" s="72"/>
      <c r="P9" s="72"/>
      <c r="Q9" s="72"/>
      <c r="R9" s="72"/>
      <c r="S9" s="72"/>
      <c r="T9" s="72"/>
      <c r="U9" s="72"/>
      <c r="V9" s="72"/>
      <c r="W9" s="72"/>
      <c r="X9" s="72"/>
      <c r="Y9" s="72"/>
      <c r="Z9" s="98"/>
      <c r="AA9" s="98"/>
    </row>
    <row r="10" spans="1:27" s="73" customFormat="1" ht="96">
      <c r="A10" s="159"/>
      <c r="B10" s="209" t="s">
        <v>843</v>
      </c>
      <c r="C10" s="136" t="s">
        <v>846</v>
      </c>
      <c r="D10" s="238"/>
      <c r="E10" s="240"/>
      <c r="F10" s="160"/>
      <c r="G10" s="72"/>
      <c r="H10" s="72"/>
      <c r="I10" s="72"/>
      <c r="J10" s="72"/>
      <c r="K10" s="72"/>
      <c r="L10" s="72"/>
      <c r="M10" s="72"/>
      <c r="N10" s="72"/>
      <c r="O10" s="72"/>
      <c r="P10" s="72"/>
      <c r="Q10" s="72"/>
      <c r="R10" s="72"/>
      <c r="S10" s="72"/>
      <c r="T10" s="72"/>
      <c r="U10" s="72"/>
      <c r="V10" s="72"/>
      <c r="W10" s="72"/>
      <c r="X10" s="72"/>
      <c r="Y10" s="72"/>
      <c r="Z10" s="98"/>
      <c r="AA10" s="98"/>
    </row>
    <row r="11" spans="1:27" s="73" customFormat="1" ht="76.8">
      <c r="A11" s="159"/>
      <c r="B11" s="206" t="s">
        <v>843</v>
      </c>
      <c r="C11" s="134" t="s">
        <v>847</v>
      </c>
      <c r="D11" s="236"/>
      <c r="E11" s="237"/>
      <c r="F11" s="160"/>
      <c r="G11" s="72"/>
      <c r="H11" s="72"/>
      <c r="I11" s="72"/>
      <c r="J11" s="72"/>
      <c r="K11" s="72"/>
      <c r="L11" s="72"/>
      <c r="M11" s="72"/>
      <c r="N11" s="72"/>
      <c r="O11" s="72"/>
      <c r="P11" s="72"/>
      <c r="Q11" s="72"/>
      <c r="R11" s="72"/>
      <c r="S11" s="72"/>
      <c r="T11" s="72"/>
      <c r="U11" s="72"/>
      <c r="V11" s="72"/>
      <c r="W11" s="72"/>
      <c r="X11" s="72"/>
      <c r="Y11" s="72"/>
      <c r="Z11" s="98"/>
      <c r="AA11" s="98"/>
    </row>
    <row r="12" spans="1:27" s="73" customFormat="1" ht="57.6">
      <c r="A12" s="159"/>
      <c r="B12" s="209" t="s">
        <v>843</v>
      </c>
      <c r="C12" s="195" t="s">
        <v>848</v>
      </c>
      <c r="D12" s="241"/>
      <c r="E12" s="210"/>
      <c r="F12" s="160"/>
      <c r="G12" s="72"/>
      <c r="H12" s="72"/>
      <c r="I12" s="72"/>
      <c r="J12" s="72"/>
      <c r="K12" s="72"/>
      <c r="L12" s="72"/>
      <c r="M12" s="72"/>
      <c r="N12" s="72"/>
      <c r="O12" s="72"/>
      <c r="P12" s="72"/>
      <c r="Q12" s="72"/>
      <c r="R12" s="72"/>
      <c r="S12" s="72"/>
      <c r="T12" s="72"/>
      <c r="U12" s="72"/>
      <c r="V12" s="72"/>
      <c r="W12" s="72"/>
      <c r="X12" s="72"/>
      <c r="Y12" s="72"/>
      <c r="Z12" s="98"/>
      <c r="AA12" s="98"/>
    </row>
    <row r="13" spans="1:27" s="73" customFormat="1" ht="76.8">
      <c r="A13" s="159"/>
      <c r="B13" s="209" t="s">
        <v>843</v>
      </c>
      <c r="C13" s="195" t="s">
        <v>849</v>
      </c>
      <c r="D13" s="241"/>
      <c r="E13" s="210"/>
      <c r="F13" s="160"/>
      <c r="G13" s="72"/>
      <c r="H13" s="72"/>
      <c r="I13" s="72"/>
      <c r="J13" s="72"/>
      <c r="K13" s="72"/>
      <c r="L13" s="72"/>
      <c r="M13" s="72"/>
      <c r="N13" s="72"/>
      <c r="O13" s="72"/>
      <c r="P13" s="72"/>
      <c r="Q13" s="72"/>
      <c r="R13" s="72"/>
      <c r="S13" s="72"/>
      <c r="T13" s="72"/>
      <c r="U13" s="72"/>
      <c r="V13" s="72"/>
      <c r="W13" s="72"/>
      <c r="X13" s="72"/>
      <c r="Y13" s="72"/>
      <c r="Z13" s="98"/>
      <c r="AA13" s="98"/>
    </row>
    <row r="14" spans="1:27" s="73" customFormat="1" ht="38.4">
      <c r="A14" s="159"/>
      <c r="B14" s="209" t="s">
        <v>843</v>
      </c>
      <c r="C14" s="195" t="s">
        <v>850</v>
      </c>
      <c r="D14" s="241"/>
      <c r="E14" s="210"/>
      <c r="F14" s="160"/>
      <c r="G14" s="72"/>
      <c r="H14" s="72"/>
      <c r="I14" s="72"/>
      <c r="J14" s="72"/>
      <c r="K14" s="72"/>
      <c r="L14" s="72"/>
      <c r="M14" s="72"/>
      <c r="N14" s="72"/>
      <c r="O14" s="72"/>
      <c r="P14" s="72"/>
      <c r="Q14" s="72"/>
      <c r="R14" s="72"/>
      <c r="S14" s="72"/>
      <c r="T14" s="72"/>
      <c r="U14" s="72"/>
      <c r="V14" s="72"/>
      <c r="W14" s="72"/>
      <c r="X14" s="72"/>
      <c r="Y14" s="72"/>
      <c r="Z14" s="98"/>
      <c r="AA14" s="98"/>
    </row>
    <row r="15" spans="1:27" s="73" customFormat="1" ht="19.2">
      <c r="A15" s="159"/>
      <c r="B15" s="242" t="s">
        <v>851</v>
      </c>
      <c r="C15" s="243" t="s">
        <v>852</v>
      </c>
      <c r="D15" s="244"/>
      <c r="E15" s="245"/>
      <c r="F15" s="160"/>
      <c r="G15" s="72"/>
      <c r="H15" s="72"/>
      <c r="I15" s="72"/>
      <c r="J15" s="72"/>
      <c r="K15" s="72"/>
      <c r="L15" s="72"/>
      <c r="M15" s="72"/>
      <c r="N15" s="72"/>
      <c r="O15" s="72"/>
      <c r="P15" s="72"/>
      <c r="Q15" s="72"/>
      <c r="R15" s="72"/>
      <c r="S15" s="72"/>
      <c r="T15" s="72"/>
      <c r="U15" s="72"/>
      <c r="V15" s="72"/>
      <c r="W15" s="72"/>
      <c r="X15" s="72"/>
      <c r="Y15" s="72"/>
      <c r="Z15" s="98"/>
      <c r="AA15" s="98"/>
    </row>
    <row r="16" spans="1:27" s="73" customFormat="1" ht="38.4">
      <c r="A16" s="159"/>
      <c r="B16" s="206" t="s">
        <v>851</v>
      </c>
      <c r="C16" s="134" t="s">
        <v>853</v>
      </c>
      <c r="D16" s="236"/>
      <c r="E16" s="237"/>
      <c r="F16" s="160"/>
      <c r="G16" s="72"/>
      <c r="H16" s="72"/>
      <c r="I16" s="72"/>
      <c r="J16" s="72"/>
      <c r="K16" s="72"/>
      <c r="L16" s="72"/>
      <c r="M16" s="72"/>
      <c r="N16" s="72"/>
      <c r="O16" s="72"/>
      <c r="P16" s="72"/>
      <c r="Q16" s="72"/>
      <c r="R16" s="72"/>
      <c r="S16" s="72"/>
      <c r="T16" s="72"/>
      <c r="U16" s="72"/>
      <c r="V16" s="72"/>
      <c r="W16" s="72"/>
      <c r="X16" s="72"/>
      <c r="Y16" s="72"/>
      <c r="Z16" s="98"/>
      <c r="AA16" s="98"/>
    </row>
    <row r="17" spans="1:27" s="73" customFormat="1" ht="19.2">
      <c r="A17" s="159"/>
      <c r="B17" s="209" t="s">
        <v>851</v>
      </c>
      <c r="C17" s="246" t="s">
        <v>854</v>
      </c>
      <c r="D17" s="238"/>
      <c r="E17" s="240"/>
      <c r="F17" s="160"/>
      <c r="G17" s="72"/>
      <c r="H17" s="72"/>
      <c r="I17" s="72"/>
      <c r="J17" s="72"/>
      <c r="K17" s="72"/>
      <c r="L17" s="72"/>
      <c r="M17" s="72"/>
      <c r="N17" s="72"/>
      <c r="O17" s="72"/>
      <c r="P17" s="72"/>
      <c r="Q17" s="72"/>
      <c r="R17" s="72"/>
      <c r="S17" s="72"/>
      <c r="T17" s="72"/>
      <c r="U17" s="72"/>
      <c r="V17" s="72"/>
      <c r="W17" s="72"/>
      <c r="X17" s="72"/>
      <c r="Y17" s="72"/>
      <c r="Z17" s="98"/>
      <c r="AA17" s="98"/>
    </row>
    <row r="18" spans="1:27" s="73" customFormat="1" ht="19.2">
      <c r="A18" s="159"/>
      <c r="B18" s="206" t="s">
        <v>851</v>
      </c>
      <c r="C18" s="134" t="s">
        <v>855</v>
      </c>
      <c r="D18" s="236"/>
      <c r="E18" s="237"/>
      <c r="F18" s="160"/>
      <c r="G18" s="72"/>
      <c r="H18" s="72"/>
      <c r="I18" s="72"/>
      <c r="J18" s="72"/>
      <c r="K18" s="72"/>
      <c r="L18" s="72"/>
      <c r="M18" s="72"/>
      <c r="N18" s="72"/>
      <c r="O18" s="72"/>
      <c r="P18" s="72"/>
      <c r="Q18" s="72"/>
      <c r="R18" s="72"/>
      <c r="S18" s="72"/>
      <c r="T18" s="72"/>
      <c r="U18" s="72"/>
      <c r="V18" s="72"/>
      <c r="W18" s="72"/>
      <c r="X18" s="72"/>
      <c r="Y18" s="72"/>
      <c r="Z18" s="98"/>
      <c r="AA18" s="98"/>
    </row>
    <row r="19" spans="1:27" s="73" customFormat="1" ht="19.2">
      <c r="A19" s="159"/>
      <c r="B19" s="209" t="s">
        <v>851</v>
      </c>
      <c r="C19" s="247" t="s">
        <v>856</v>
      </c>
      <c r="D19" s="241"/>
      <c r="E19" s="210"/>
      <c r="F19" s="160"/>
      <c r="G19" s="72"/>
      <c r="H19" s="72"/>
      <c r="I19" s="72"/>
      <c r="J19" s="72"/>
      <c r="K19" s="72"/>
      <c r="L19" s="72"/>
      <c r="M19" s="72"/>
      <c r="N19" s="72"/>
      <c r="O19" s="72"/>
      <c r="P19" s="72"/>
      <c r="Q19" s="72"/>
      <c r="R19" s="72"/>
      <c r="S19" s="72"/>
      <c r="T19" s="72"/>
      <c r="U19" s="72"/>
      <c r="V19" s="72"/>
      <c r="W19" s="72"/>
      <c r="X19" s="72"/>
      <c r="Y19" s="72"/>
      <c r="Z19" s="98"/>
      <c r="AA19" s="98"/>
    </row>
    <row r="20" spans="1:27" s="73" customFormat="1" ht="38.4">
      <c r="A20" s="159"/>
      <c r="B20" s="209" t="s">
        <v>851</v>
      </c>
      <c r="C20" s="247" t="s">
        <v>857</v>
      </c>
      <c r="D20" s="241"/>
      <c r="E20" s="210"/>
      <c r="F20" s="160"/>
      <c r="G20" s="72"/>
      <c r="H20" s="72"/>
      <c r="I20" s="72"/>
      <c r="J20" s="72"/>
      <c r="K20" s="72"/>
      <c r="L20" s="72"/>
      <c r="M20" s="72"/>
      <c r="N20" s="72"/>
      <c r="O20" s="72"/>
      <c r="P20" s="72"/>
      <c r="Q20" s="72"/>
      <c r="R20" s="72"/>
      <c r="S20" s="72"/>
      <c r="T20" s="72"/>
      <c r="U20" s="72"/>
      <c r="V20" s="72"/>
      <c r="W20" s="72"/>
      <c r="X20" s="72"/>
      <c r="Y20" s="72"/>
      <c r="Z20" s="98"/>
      <c r="AA20" s="98"/>
    </row>
    <row r="21" spans="1:27" s="73" customFormat="1" ht="38.4">
      <c r="A21" s="159"/>
      <c r="B21" s="209" t="s">
        <v>851</v>
      </c>
      <c r="C21" s="247" t="s">
        <v>858</v>
      </c>
      <c r="D21" s="241"/>
      <c r="E21" s="210"/>
      <c r="F21" s="160"/>
      <c r="G21" s="72"/>
      <c r="H21" s="72"/>
      <c r="I21" s="72"/>
      <c r="J21" s="72"/>
      <c r="K21" s="72"/>
      <c r="L21" s="72"/>
      <c r="M21" s="72"/>
      <c r="N21" s="72"/>
      <c r="O21" s="72"/>
      <c r="P21" s="72"/>
      <c r="Q21" s="72"/>
      <c r="R21" s="72"/>
      <c r="S21" s="72"/>
      <c r="T21" s="72"/>
      <c r="U21" s="72"/>
      <c r="V21" s="72"/>
      <c r="W21" s="72"/>
      <c r="X21" s="72"/>
      <c r="Y21" s="72"/>
      <c r="Z21" s="98"/>
      <c r="AA21" s="98"/>
    </row>
    <row r="22" spans="1:27" s="73" customFormat="1" ht="57.6">
      <c r="A22" s="159"/>
      <c r="B22" s="209" t="s">
        <v>851</v>
      </c>
      <c r="C22" s="247" t="s">
        <v>859</v>
      </c>
      <c r="D22" s="241"/>
      <c r="E22" s="210"/>
      <c r="F22" s="160"/>
      <c r="G22" s="72"/>
      <c r="H22" s="72"/>
      <c r="I22" s="72"/>
      <c r="J22" s="72"/>
      <c r="K22" s="72"/>
      <c r="L22" s="72"/>
      <c r="M22" s="72"/>
      <c r="N22" s="72"/>
      <c r="O22" s="72"/>
      <c r="P22" s="72"/>
      <c r="Q22" s="72"/>
      <c r="R22" s="72"/>
      <c r="S22" s="72"/>
      <c r="T22" s="72"/>
      <c r="U22" s="72"/>
      <c r="V22" s="72"/>
      <c r="W22" s="72"/>
      <c r="X22" s="72"/>
      <c r="Y22" s="72"/>
      <c r="Z22" s="98"/>
      <c r="AA22" s="98"/>
    </row>
    <row r="23" spans="1:27" s="73" customFormat="1" ht="57.6">
      <c r="A23" s="159"/>
      <c r="B23" s="209" t="s">
        <v>851</v>
      </c>
      <c r="C23" s="247" t="s">
        <v>860</v>
      </c>
      <c r="D23" s="241"/>
      <c r="E23" s="210"/>
      <c r="F23" s="160"/>
      <c r="G23" s="72"/>
      <c r="H23" s="72"/>
      <c r="I23" s="72"/>
      <c r="J23" s="72"/>
      <c r="K23" s="72"/>
      <c r="L23" s="72"/>
      <c r="M23" s="72"/>
      <c r="N23" s="72"/>
      <c r="O23" s="72"/>
      <c r="P23" s="72"/>
      <c r="Q23" s="72"/>
      <c r="R23" s="72"/>
      <c r="S23" s="72"/>
      <c r="T23" s="72"/>
      <c r="U23" s="72"/>
      <c r="V23" s="72"/>
      <c r="W23" s="72"/>
      <c r="X23" s="72"/>
      <c r="Y23" s="72"/>
      <c r="Z23" s="98"/>
      <c r="AA23" s="98"/>
    </row>
    <row r="24" spans="1:27" s="73" customFormat="1" ht="38.4">
      <c r="A24" s="159"/>
      <c r="B24" s="209" t="s">
        <v>851</v>
      </c>
      <c r="C24" s="247" t="s">
        <v>861</v>
      </c>
      <c r="D24" s="241"/>
      <c r="E24" s="210"/>
      <c r="F24" s="160"/>
      <c r="G24" s="72"/>
      <c r="H24" s="72"/>
      <c r="I24" s="72"/>
      <c r="J24" s="72"/>
      <c r="K24" s="72"/>
      <c r="L24" s="72"/>
      <c r="M24" s="72"/>
      <c r="N24" s="72"/>
      <c r="O24" s="72"/>
      <c r="P24" s="72"/>
      <c r="Q24" s="72"/>
      <c r="R24" s="72"/>
      <c r="S24" s="72"/>
      <c r="T24" s="72"/>
      <c r="U24" s="72"/>
      <c r="V24" s="72"/>
      <c r="W24" s="72"/>
      <c r="X24" s="72"/>
      <c r="Y24" s="72"/>
      <c r="Z24" s="98"/>
      <c r="AA24" s="98"/>
    </row>
    <row r="25" spans="1:27" s="73" customFormat="1" ht="38.4">
      <c r="A25" s="159"/>
      <c r="B25" s="209" t="s">
        <v>851</v>
      </c>
      <c r="C25" s="247" t="s">
        <v>862</v>
      </c>
      <c r="D25" s="241"/>
      <c r="E25" s="210"/>
      <c r="F25" s="160"/>
      <c r="G25" s="72"/>
      <c r="H25" s="72"/>
      <c r="I25" s="72"/>
      <c r="J25" s="72"/>
      <c r="K25" s="72"/>
      <c r="L25" s="72"/>
      <c r="M25" s="72"/>
      <c r="N25" s="72"/>
      <c r="O25" s="72"/>
      <c r="P25" s="72"/>
      <c r="Q25" s="72"/>
      <c r="R25" s="72"/>
      <c r="S25" s="72"/>
      <c r="T25" s="72"/>
      <c r="U25" s="72"/>
      <c r="V25" s="72"/>
      <c r="W25" s="72"/>
      <c r="X25" s="72"/>
      <c r="Y25" s="72"/>
      <c r="Z25" s="98"/>
      <c r="AA25" s="98"/>
    </row>
    <row r="26" spans="1:27" s="73" customFormat="1" ht="19.2">
      <c r="A26" s="159"/>
      <c r="B26" s="209" t="s">
        <v>851</v>
      </c>
      <c r="C26" s="247" t="s">
        <v>863</v>
      </c>
      <c r="D26" s="241"/>
      <c r="E26" s="210"/>
      <c r="F26" s="160"/>
      <c r="G26" s="72"/>
      <c r="H26" s="72"/>
      <c r="I26" s="72"/>
      <c r="J26" s="72"/>
      <c r="K26" s="72"/>
      <c r="L26" s="72"/>
      <c r="M26" s="72"/>
      <c r="N26" s="72"/>
      <c r="O26" s="72"/>
      <c r="P26" s="72"/>
      <c r="Q26" s="72"/>
      <c r="R26" s="72"/>
      <c r="S26" s="72"/>
      <c r="T26" s="72"/>
      <c r="U26" s="72"/>
      <c r="V26" s="72"/>
      <c r="W26" s="72"/>
      <c r="X26" s="72"/>
      <c r="Y26" s="72"/>
      <c r="Z26" s="98"/>
      <c r="AA26" s="98"/>
    </row>
    <row r="27" spans="1:27" s="73" customFormat="1" ht="57.6">
      <c r="A27" s="159"/>
      <c r="B27" s="206" t="s">
        <v>851</v>
      </c>
      <c r="C27" s="134" t="s">
        <v>864</v>
      </c>
      <c r="D27" s="236"/>
      <c r="E27" s="237"/>
      <c r="F27" s="160"/>
      <c r="G27" s="72"/>
      <c r="H27" s="72"/>
      <c r="I27" s="72"/>
      <c r="J27" s="72"/>
      <c r="K27" s="72"/>
      <c r="L27" s="72"/>
      <c r="M27" s="72"/>
      <c r="N27" s="72"/>
      <c r="O27" s="72"/>
      <c r="P27" s="72"/>
      <c r="Q27" s="72"/>
      <c r="R27" s="72"/>
      <c r="S27" s="72"/>
      <c r="T27" s="72"/>
      <c r="U27" s="72"/>
      <c r="V27" s="72"/>
      <c r="W27" s="72"/>
      <c r="X27" s="72"/>
      <c r="Y27" s="72"/>
      <c r="Z27" s="98"/>
      <c r="AA27" s="98"/>
    </row>
    <row r="28" spans="1:27" s="73" customFormat="1" ht="19.2">
      <c r="A28" s="159"/>
      <c r="B28" s="209" t="s">
        <v>851</v>
      </c>
      <c r="C28" s="247" t="s">
        <v>865</v>
      </c>
      <c r="D28" s="241"/>
      <c r="E28" s="248"/>
      <c r="F28" s="259"/>
      <c r="G28" s="99"/>
      <c r="H28" s="99"/>
      <c r="I28" s="99"/>
      <c r="J28" s="99"/>
      <c r="K28" s="99"/>
      <c r="L28" s="99"/>
      <c r="M28" s="99"/>
      <c r="N28" s="99"/>
      <c r="O28" s="99"/>
      <c r="P28" s="99"/>
      <c r="Q28" s="99"/>
      <c r="R28" s="99"/>
      <c r="S28" s="99"/>
      <c r="T28" s="99"/>
      <c r="U28" s="99"/>
      <c r="V28" s="99"/>
      <c r="W28" s="99"/>
      <c r="X28" s="99"/>
      <c r="Y28" s="99"/>
      <c r="Z28" s="98"/>
      <c r="AA28" s="98"/>
    </row>
    <row r="29" spans="1:27" s="73" customFormat="1" ht="57.6">
      <c r="A29" s="159"/>
      <c r="B29" s="206" t="s">
        <v>851</v>
      </c>
      <c r="C29" s="134" t="s">
        <v>866</v>
      </c>
      <c r="D29" s="236"/>
      <c r="E29" s="237"/>
      <c r="F29" s="259"/>
      <c r="G29" s="99"/>
      <c r="H29" s="99"/>
      <c r="I29" s="99"/>
      <c r="J29" s="99"/>
      <c r="K29" s="99"/>
      <c r="L29" s="99"/>
      <c r="M29" s="99"/>
      <c r="N29" s="99"/>
      <c r="O29" s="99"/>
      <c r="P29" s="99"/>
      <c r="Q29" s="99"/>
      <c r="R29" s="99"/>
      <c r="S29" s="99"/>
      <c r="T29" s="99"/>
      <c r="U29" s="99"/>
      <c r="V29" s="99"/>
      <c r="W29" s="99"/>
      <c r="X29" s="99"/>
      <c r="Y29" s="99"/>
      <c r="Z29" s="98"/>
      <c r="AA29" s="98"/>
    </row>
    <row r="30" spans="1:27" s="73" customFormat="1" ht="96">
      <c r="A30" s="159"/>
      <c r="B30" s="209" t="s">
        <v>851</v>
      </c>
      <c r="C30" s="247" t="s">
        <v>867</v>
      </c>
      <c r="D30" s="241"/>
      <c r="E30" s="248"/>
      <c r="F30" s="259"/>
      <c r="G30" s="99"/>
      <c r="H30" s="99"/>
      <c r="I30" s="99"/>
      <c r="J30" s="99"/>
      <c r="K30" s="99"/>
      <c r="L30" s="99"/>
      <c r="M30" s="99"/>
      <c r="N30" s="99"/>
      <c r="O30" s="99"/>
      <c r="P30" s="99"/>
      <c r="Q30" s="99"/>
      <c r="R30" s="99"/>
      <c r="S30" s="99"/>
      <c r="T30" s="99"/>
      <c r="U30" s="99"/>
      <c r="V30" s="99"/>
      <c r="W30" s="99"/>
      <c r="X30" s="99"/>
      <c r="Y30" s="99"/>
      <c r="Z30" s="98"/>
      <c r="AA30" s="98"/>
    </row>
    <row r="31" spans="1:27" s="73" customFormat="1" ht="57.6">
      <c r="A31" s="159"/>
      <c r="B31" s="206" t="s">
        <v>851</v>
      </c>
      <c r="C31" s="134" t="s">
        <v>864</v>
      </c>
      <c r="D31" s="236"/>
      <c r="E31" s="237"/>
      <c r="F31" s="259"/>
      <c r="G31" s="99"/>
      <c r="H31" s="99"/>
      <c r="I31" s="99"/>
      <c r="J31" s="99"/>
      <c r="K31" s="99"/>
      <c r="L31" s="99"/>
      <c r="M31" s="99"/>
      <c r="N31" s="99"/>
      <c r="O31" s="99"/>
      <c r="P31" s="99"/>
      <c r="Q31" s="99"/>
      <c r="R31" s="99"/>
      <c r="S31" s="99"/>
      <c r="T31" s="99"/>
      <c r="U31" s="99"/>
      <c r="V31" s="99"/>
      <c r="W31" s="99"/>
      <c r="X31" s="99"/>
      <c r="Y31" s="99"/>
      <c r="Z31" s="98"/>
      <c r="AA31" s="98"/>
    </row>
    <row r="32" spans="1:27" s="73" customFormat="1" ht="19.2">
      <c r="A32" s="159"/>
      <c r="B32" s="209" t="s">
        <v>851</v>
      </c>
      <c r="C32" s="247" t="s">
        <v>868</v>
      </c>
      <c r="D32" s="241"/>
      <c r="E32" s="248"/>
      <c r="F32" s="259"/>
      <c r="G32" s="99"/>
      <c r="H32" s="99"/>
      <c r="I32" s="99"/>
      <c r="J32" s="99"/>
      <c r="K32" s="99"/>
      <c r="L32" s="99"/>
      <c r="M32" s="99"/>
      <c r="N32" s="99"/>
      <c r="O32" s="99"/>
      <c r="P32" s="99"/>
      <c r="Q32" s="99"/>
      <c r="R32" s="99"/>
      <c r="S32" s="99"/>
      <c r="T32" s="99"/>
      <c r="U32" s="99"/>
      <c r="V32" s="99"/>
      <c r="W32" s="99"/>
      <c r="X32" s="99"/>
      <c r="Y32" s="99"/>
      <c r="Z32" s="98"/>
      <c r="AA32" s="98"/>
    </row>
    <row r="33" spans="1:27" s="73" customFormat="1" ht="19.2">
      <c r="A33" s="159"/>
      <c r="B33" s="249" t="s">
        <v>869</v>
      </c>
      <c r="C33" s="250" t="s">
        <v>870</v>
      </c>
      <c r="D33" s="251"/>
      <c r="E33" s="252"/>
      <c r="F33" s="259"/>
      <c r="G33" s="99"/>
      <c r="H33" s="99"/>
      <c r="I33" s="99"/>
      <c r="J33" s="99"/>
      <c r="K33" s="99"/>
      <c r="L33" s="99"/>
      <c r="M33" s="99"/>
      <c r="N33" s="99"/>
      <c r="O33" s="99"/>
      <c r="P33" s="99"/>
      <c r="Q33" s="99"/>
      <c r="R33" s="99"/>
      <c r="S33" s="99"/>
      <c r="T33" s="99"/>
      <c r="U33" s="99"/>
      <c r="V33" s="99"/>
      <c r="W33" s="99"/>
      <c r="X33" s="99"/>
      <c r="Y33" s="99"/>
      <c r="Z33" s="98"/>
      <c r="AA33" s="98"/>
    </row>
    <row r="34" spans="1:27" s="73" customFormat="1" ht="38.4">
      <c r="A34" s="159"/>
      <c r="B34" s="206" t="s">
        <v>869</v>
      </c>
      <c r="C34" s="134" t="s">
        <v>853</v>
      </c>
      <c r="D34" s="236"/>
      <c r="E34" s="237"/>
      <c r="F34" s="160"/>
      <c r="G34" s="72"/>
      <c r="H34" s="72"/>
      <c r="I34" s="72"/>
      <c r="J34" s="72"/>
      <c r="K34" s="72"/>
      <c r="L34" s="72"/>
      <c r="M34" s="72"/>
      <c r="N34" s="72"/>
      <c r="O34" s="72"/>
      <c r="P34" s="72"/>
      <c r="Q34" s="72"/>
      <c r="R34" s="72"/>
      <c r="S34" s="72"/>
      <c r="T34" s="72"/>
      <c r="U34" s="72"/>
      <c r="V34" s="72"/>
      <c r="W34" s="72"/>
      <c r="X34" s="72"/>
      <c r="Y34" s="72"/>
      <c r="Z34" s="98"/>
      <c r="AA34" s="98"/>
    </row>
    <row r="35" spans="1:27" s="73" customFormat="1" ht="38.4">
      <c r="A35" s="159"/>
      <c r="B35" s="209" t="s">
        <v>869</v>
      </c>
      <c r="C35" s="253" t="s">
        <v>871</v>
      </c>
      <c r="D35" s="238"/>
      <c r="E35" s="254"/>
      <c r="F35" s="160"/>
      <c r="G35" s="72"/>
      <c r="H35" s="72"/>
      <c r="I35" s="72"/>
      <c r="J35" s="72"/>
      <c r="K35" s="72"/>
      <c r="L35" s="72"/>
      <c r="M35" s="72"/>
      <c r="N35" s="72"/>
      <c r="O35" s="72"/>
      <c r="P35" s="72"/>
      <c r="Q35" s="72"/>
      <c r="R35" s="72"/>
      <c r="S35" s="72"/>
      <c r="T35" s="72"/>
      <c r="U35" s="72"/>
      <c r="V35" s="72"/>
      <c r="W35" s="72"/>
      <c r="X35" s="72"/>
      <c r="Y35" s="72"/>
      <c r="Z35" s="98"/>
      <c r="AA35" s="98"/>
    </row>
    <row r="36" spans="1:27" s="73" customFormat="1" ht="76.8">
      <c r="A36" s="159"/>
      <c r="B36" s="209" t="s">
        <v>869</v>
      </c>
      <c r="C36" s="255" t="s">
        <v>872</v>
      </c>
      <c r="D36" s="238"/>
      <c r="E36" s="256"/>
      <c r="F36" s="160"/>
      <c r="G36" s="72"/>
      <c r="H36" s="72"/>
      <c r="I36" s="72"/>
      <c r="J36" s="72"/>
      <c r="K36" s="72"/>
      <c r="L36" s="72"/>
      <c r="M36" s="72"/>
      <c r="N36" s="72"/>
      <c r="O36" s="72"/>
      <c r="P36" s="72"/>
      <c r="Q36" s="72"/>
      <c r="R36" s="72"/>
      <c r="S36" s="72"/>
      <c r="T36" s="72"/>
      <c r="U36" s="72"/>
      <c r="V36" s="72"/>
      <c r="W36" s="72"/>
      <c r="X36" s="72"/>
      <c r="Y36" s="72"/>
      <c r="Z36" s="98"/>
      <c r="AA36" s="98"/>
    </row>
    <row r="37" spans="1:27" s="73" customFormat="1" ht="38.4">
      <c r="A37" s="159"/>
      <c r="B37" s="209" t="s">
        <v>869</v>
      </c>
      <c r="C37" s="246" t="s">
        <v>873</v>
      </c>
      <c r="D37" s="238"/>
      <c r="E37" s="240"/>
      <c r="F37" s="160"/>
      <c r="G37" s="72"/>
      <c r="H37" s="72"/>
      <c r="I37" s="72"/>
      <c r="J37" s="72"/>
      <c r="K37" s="72"/>
      <c r="L37" s="72"/>
      <c r="M37" s="72"/>
      <c r="N37" s="72"/>
      <c r="O37" s="72"/>
      <c r="P37" s="72"/>
      <c r="Q37" s="72"/>
      <c r="R37" s="72"/>
      <c r="S37" s="72"/>
      <c r="T37" s="72"/>
      <c r="U37" s="72"/>
      <c r="V37" s="72"/>
      <c r="W37" s="72"/>
      <c r="X37" s="72"/>
      <c r="Y37" s="72"/>
      <c r="Z37" s="98"/>
      <c r="AA37" s="98"/>
    </row>
    <row r="38" spans="1:27" s="73" customFormat="1" ht="57.6">
      <c r="A38" s="159"/>
      <c r="B38" s="206" t="s">
        <v>869</v>
      </c>
      <c r="C38" s="134" t="s">
        <v>864</v>
      </c>
      <c r="D38" s="236"/>
      <c r="E38" s="237"/>
      <c r="F38" s="160"/>
      <c r="G38" s="72"/>
      <c r="H38" s="72"/>
      <c r="I38" s="72"/>
      <c r="J38" s="72"/>
      <c r="K38" s="72"/>
      <c r="L38" s="72"/>
      <c r="M38" s="72"/>
      <c r="N38" s="72"/>
      <c r="O38" s="72"/>
      <c r="P38" s="72"/>
      <c r="Q38" s="72"/>
      <c r="R38" s="72"/>
      <c r="S38" s="72"/>
      <c r="T38" s="72"/>
      <c r="U38" s="72"/>
      <c r="V38" s="72"/>
      <c r="W38" s="72"/>
      <c r="X38" s="72"/>
      <c r="Y38" s="72"/>
      <c r="Z38" s="98"/>
      <c r="AA38" s="98"/>
    </row>
    <row r="39" spans="1:27" s="73" customFormat="1" ht="19.2">
      <c r="A39" s="159"/>
      <c r="B39" s="209" t="s">
        <v>869</v>
      </c>
      <c r="C39" s="246" t="s">
        <v>874</v>
      </c>
      <c r="D39" s="238"/>
      <c r="E39" s="240"/>
      <c r="F39" s="160"/>
      <c r="G39" s="72"/>
      <c r="H39" s="72"/>
      <c r="I39" s="72"/>
      <c r="J39" s="72"/>
      <c r="K39" s="72"/>
      <c r="L39" s="72"/>
      <c r="M39" s="72"/>
      <c r="N39" s="72"/>
      <c r="O39" s="72"/>
      <c r="P39" s="72"/>
      <c r="Q39" s="72"/>
      <c r="R39" s="72"/>
      <c r="S39" s="72"/>
      <c r="T39" s="72"/>
      <c r="U39" s="72"/>
      <c r="V39" s="72"/>
      <c r="W39" s="72"/>
      <c r="X39" s="72"/>
      <c r="Y39" s="72"/>
      <c r="Z39" s="98"/>
      <c r="AA39" s="98"/>
    </row>
    <row r="40" spans="1:27" s="73" customFormat="1" ht="19.2">
      <c r="A40" s="159"/>
      <c r="B40" s="206" t="s">
        <v>875</v>
      </c>
      <c r="C40" s="134" t="s">
        <v>852</v>
      </c>
      <c r="D40" s="236"/>
      <c r="E40" s="237"/>
      <c r="F40" s="160"/>
      <c r="G40" s="72"/>
      <c r="H40" s="72"/>
      <c r="I40" s="72"/>
      <c r="J40" s="72"/>
      <c r="K40" s="72"/>
      <c r="L40" s="72"/>
      <c r="M40" s="72"/>
      <c r="N40" s="72"/>
      <c r="O40" s="72"/>
      <c r="P40" s="72"/>
      <c r="Q40" s="72"/>
      <c r="R40" s="72"/>
      <c r="S40" s="72"/>
      <c r="T40" s="72"/>
      <c r="U40" s="72"/>
      <c r="V40" s="72"/>
      <c r="W40" s="72"/>
      <c r="X40" s="72"/>
      <c r="Y40" s="72"/>
      <c r="Z40" s="98"/>
      <c r="AA40" s="98"/>
    </row>
    <row r="41" spans="1:27" s="73" customFormat="1" ht="38.4">
      <c r="A41" s="159"/>
      <c r="B41" s="206" t="s">
        <v>875</v>
      </c>
      <c r="C41" s="134" t="s">
        <v>853</v>
      </c>
      <c r="D41" s="236"/>
      <c r="E41" s="237"/>
      <c r="F41" s="160"/>
      <c r="G41" s="72"/>
      <c r="H41" s="72"/>
      <c r="I41" s="72"/>
      <c r="J41" s="72"/>
      <c r="K41" s="72"/>
      <c r="L41" s="72"/>
      <c r="M41" s="72"/>
      <c r="N41" s="72"/>
      <c r="O41" s="72"/>
      <c r="P41" s="72"/>
      <c r="Q41" s="72"/>
      <c r="R41" s="72"/>
      <c r="S41" s="72"/>
      <c r="T41" s="72"/>
      <c r="U41" s="72"/>
      <c r="V41" s="72"/>
      <c r="W41" s="72"/>
      <c r="X41" s="72"/>
      <c r="Y41" s="72"/>
      <c r="Z41" s="98"/>
      <c r="AA41" s="98"/>
    </row>
    <row r="42" spans="1:27" s="73" customFormat="1" ht="19.2">
      <c r="A42" s="159"/>
      <c r="B42" s="209" t="s">
        <v>875</v>
      </c>
      <c r="C42" s="246" t="s">
        <v>811</v>
      </c>
      <c r="D42" s="238"/>
      <c r="E42" s="240"/>
      <c r="F42" s="160"/>
      <c r="G42" s="72"/>
      <c r="H42" s="72"/>
      <c r="I42" s="72"/>
      <c r="J42" s="72"/>
      <c r="K42" s="72"/>
      <c r="L42" s="72"/>
      <c r="M42" s="72"/>
      <c r="N42" s="72"/>
      <c r="O42" s="72"/>
      <c r="P42" s="72"/>
      <c r="Q42" s="72"/>
      <c r="R42" s="72"/>
      <c r="S42" s="72"/>
      <c r="T42" s="72"/>
      <c r="U42" s="72"/>
      <c r="V42" s="72"/>
      <c r="W42" s="72"/>
      <c r="X42" s="72"/>
      <c r="Y42" s="72"/>
      <c r="Z42" s="98"/>
      <c r="AA42" s="98"/>
    </row>
    <row r="43" spans="1:27" s="73" customFormat="1" ht="57.6">
      <c r="A43" s="159"/>
      <c r="B43" s="206" t="s">
        <v>875</v>
      </c>
      <c r="C43" s="134" t="s">
        <v>864</v>
      </c>
      <c r="D43" s="236"/>
      <c r="E43" s="237"/>
      <c r="F43" s="160"/>
      <c r="G43" s="72"/>
      <c r="H43" s="72"/>
      <c r="I43" s="72"/>
      <c r="J43" s="72"/>
      <c r="K43" s="72"/>
      <c r="L43" s="72"/>
      <c r="M43" s="72"/>
      <c r="N43" s="72"/>
      <c r="O43" s="72"/>
      <c r="P43" s="72"/>
      <c r="Q43" s="72"/>
      <c r="R43" s="72"/>
      <c r="S43" s="72"/>
      <c r="T43" s="72"/>
      <c r="U43" s="72"/>
      <c r="V43" s="72"/>
      <c r="W43" s="72"/>
      <c r="X43" s="72"/>
      <c r="Y43" s="72"/>
      <c r="Z43" s="98"/>
      <c r="AA43" s="98"/>
    </row>
    <row r="44" spans="1:27" s="73" customFormat="1" ht="19.2">
      <c r="A44" s="159"/>
      <c r="B44" s="209" t="s">
        <v>875</v>
      </c>
      <c r="C44" s="246" t="s">
        <v>876</v>
      </c>
      <c r="D44" s="238"/>
      <c r="E44" s="240"/>
      <c r="F44" s="160"/>
      <c r="G44" s="72"/>
      <c r="H44" s="72"/>
      <c r="I44" s="72"/>
      <c r="J44" s="72"/>
      <c r="K44" s="72"/>
      <c r="L44" s="72"/>
      <c r="M44" s="72"/>
      <c r="N44" s="72"/>
      <c r="O44" s="72"/>
      <c r="P44" s="72"/>
      <c r="Q44" s="72"/>
      <c r="R44" s="72"/>
      <c r="S44" s="72"/>
      <c r="T44" s="72"/>
      <c r="U44" s="72"/>
      <c r="V44" s="72"/>
      <c r="W44" s="72"/>
      <c r="X44" s="72"/>
      <c r="Y44" s="72"/>
      <c r="Z44" s="98"/>
      <c r="AA44" s="98"/>
    </row>
    <row r="45" spans="1:27" s="73" customFormat="1" ht="19.2">
      <c r="A45" s="159"/>
      <c r="B45" s="206" t="s">
        <v>875</v>
      </c>
      <c r="C45" s="134" t="s">
        <v>877</v>
      </c>
      <c r="D45" s="236"/>
      <c r="E45" s="237"/>
      <c r="F45" s="160"/>
      <c r="G45" s="72"/>
      <c r="H45" s="72"/>
      <c r="I45" s="72"/>
      <c r="J45" s="72"/>
      <c r="K45" s="72"/>
      <c r="L45" s="72"/>
      <c r="M45" s="72"/>
      <c r="N45" s="72"/>
      <c r="O45" s="72"/>
      <c r="P45" s="72"/>
      <c r="Q45" s="72"/>
      <c r="R45" s="72"/>
      <c r="S45" s="72"/>
      <c r="T45" s="72"/>
      <c r="U45" s="72"/>
      <c r="V45" s="72"/>
      <c r="W45" s="72"/>
      <c r="X45" s="72"/>
      <c r="Y45" s="72"/>
      <c r="Z45" s="98"/>
      <c r="AA45" s="98"/>
    </row>
    <row r="46" spans="1:27" s="73" customFormat="1" ht="38.4">
      <c r="A46" s="159"/>
      <c r="B46" s="206" t="s">
        <v>875</v>
      </c>
      <c r="C46" s="134" t="s">
        <v>853</v>
      </c>
      <c r="D46" s="236"/>
      <c r="E46" s="237"/>
      <c r="F46" s="160"/>
      <c r="G46" s="72"/>
      <c r="H46" s="72"/>
      <c r="I46" s="72"/>
      <c r="J46" s="72"/>
      <c r="K46" s="72"/>
      <c r="L46" s="72"/>
      <c r="M46" s="72"/>
      <c r="N46" s="72"/>
      <c r="O46" s="72"/>
      <c r="P46" s="72"/>
      <c r="Q46" s="72"/>
      <c r="R46" s="72"/>
      <c r="S46" s="72"/>
      <c r="T46" s="72"/>
      <c r="U46" s="72"/>
      <c r="V46" s="72"/>
      <c r="W46" s="72"/>
      <c r="X46" s="72"/>
      <c r="Y46" s="72"/>
      <c r="Z46" s="98"/>
      <c r="AA46" s="98"/>
    </row>
    <row r="47" spans="1:27" s="73" customFormat="1" ht="38.4">
      <c r="A47" s="159"/>
      <c r="B47" s="209" t="s">
        <v>875</v>
      </c>
      <c r="C47" s="246" t="s">
        <v>878</v>
      </c>
      <c r="D47" s="238"/>
      <c r="E47" s="240"/>
      <c r="F47" s="160"/>
      <c r="G47" s="72"/>
      <c r="H47" s="72"/>
      <c r="I47" s="72"/>
      <c r="J47" s="72"/>
      <c r="K47" s="72"/>
      <c r="L47" s="72"/>
      <c r="M47" s="72"/>
      <c r="N47" s="72"/>
      <c r="O47" s="72"/>
      <c r="P47" s="72"/>
      <c r="Q47" s="72"/>
      <c r="R47" s="72"/>
      <c r="S47" s="72"/>
      <c r="T47" s="72"/>
      <c r="U47" s="72"/>
      <c r="V47" s="72"/>
      <c r="W47" s="72"/>
      <c r="X47" s="72"/>
      <c r="Y47" s="72"/>
      <c r="Z47" s="98"/>
      <c r="AA47" s="98"/>
    </row>
    <row r="48" spans="1:27" s="73" customFormat="1" ht="57.6">
      <c r="A48" s="159"/>
      <c r="B48" s="209" t="s">
        <v>875</v>
      </c>
      <c r="C48" s="246" t="s">
        <v>879</v>
      </c>
      <c r="D48" s="238"/>
      <c r="E48" s="240"/>
      <c r="F48" s="160"/>
      <c r="G48" s="72"/>
      <c r="H48" s="72"/>
      <c r="I48" s="72"/>
      <c r="J48" s="72"/>
      <c r="K48" s="72"/>
      <c r="L48" s="72"/>
      <c r="M48" s="72"/>
      <c r="N48" s="72"/>
      <c r="O48" s="72"/>
      <c r="P48" s="72"/>
      <c r="Q48" s="72"/>
      <c r="R48" s="72"/>
      <c r="S48" s="72"/>
      <c r="T48" s="72"/>
      <c r="U48" s="72"/>
      <c r="V48" s="72"/>
      <c r="W48" s="72"/>
      <c r="X48" s="72"/>
      <c r="Y48" s="72"/>
      <c r="Z48" s="98"/>
      <c r="AA48" s="98"/>
    </row>
    <row r="49" spans="1:27" s="73" customFormat="1" ht="57.6">
      <c r="A49" s="159"/>
      <c r="B49" s="206" t="s">
        <v>875</v>
      </c>
      <c r="C49" s="134" t="s">
        <v>864</v>
      </c>
      <c r="D49" s="236"/>
      <c r="E49" s="237"/>
      <c r="F49" s="160"/>
      <c r="G49" s="72"/>
      <c r="H49" s="72"/>
      <c r="I49" s="72"/>
      <c r="J49" s="72"/>
      <c r="K49" s="72"/>
      <c r="L49" s="72"/>
      <c r="M49" s="72"/>
      <c r="N49" s="72"/>
      <c r="O49" s="72"/>
      <c r="P49" s="72"/>
      <c r="Q49" s="72"/>
      <c r="R49" s="72"/>
      <c r="S49" s="72"/>
      <c r="T49" s="72"/>
      <c r="U49" s="72"/>
      <c r="V49" s="72"/>
      <c r="W49" s="72"/>
      <c r="X49" s="72"/>
      <c r="Y49" s="72"/>
      <c r="Z49" s="98"/>
      <c r="AA49" s="98"/>
    </row>
    <row r="50" spans="1:27" s="73" customFormat="1" ht="19.2">
      <c r="A50" s="159"/>
      <c r="B50" s="209" t="s">
        <v>875</v>
      </c>
      <c r="C50" s="247" t="s">
        <v>814</v>
      </c>
      <c r="D50" s="241"/>
      <c r="E50" s="210"/>
      <c r="F50" s="160"/>
      <c r="G50" s="72"/>
      <c r="H50" s="72"/>
      <c r="I50" s="72"/>
      <c r="J50" s="72"/>
      <c r="K50" s="72"/>
      <c r="L50" s="72"/>
      <c r="M50" s="72"/>
      <c r="N50" s="72"/>
      <c r="O50" s="72"/>
      <c r="P50" s="72"/>
      <c r="Q50" s="72"/>
      <c r="R50" s="72"/>
      <c r="S50" s="72"/>
      <c r="T50" s="72"/>
      <c r="U50" s="72"/>
      <c r="V50" s="72"/>
      <c r="W50" s="72"/>
      <c r="X50" s="72"/>
      <c r="Y50" s="72"/>
      <c r="Z50" s="98"/>
      <c r="AA50" s="98"/>
    </row>
    <row r="51" spans="1:27" s="73" customFormat="1" ht="19.2">
      <c r="A51" s="159"/>
      <c r="B51" s="206" t="s">
        <v>880</v>
      </c>
      <c r="C51" s="134" t="s">
        <v>852</v>
      </c>
      <c r="D51" s="236"/>
      <c r="E51" s="237"/>
      <c r="F51" s="160"/>
      <c r="G51" s="72"/>
      <c r="H51" s="72"/>
      <c r="I51" s="72"/>
      <c r="J51" s="72"/>
      <c r="K51" s="72"/>
      <c r="L51" s="72"/>
      <c r="M51" s="72"/>
      <c r="N51" s="72"/>
      <c r="O51" s="72"/>
      <c r="P51" s="72"/>
      <c r="Q51" s="72"/>
      <c r="R51" s="72"/>
      <c r="S51" s="72"/>
      <c r="T51" s="72"/>
      <c r="U51" s="72"/>
      <c r="V51" s="72"/>
      <c r="W51" s="72"/>
      <c r="X51" s="72"/>
      <c r="Y51" s="72"/>
      <c r="Z51" s="98"/>
      <c r="AA51" s="98"/>
    </row>
    <row r="52" spans="1:27" s="73" customFormat="1" ht="38.4">
      <c r="A52" s="159"/>
      <c r="B52" s="206" t="s">
        <v>880</v>
      </c>
      <c r="C52" s="134" t="s">
        <v>881</v>
      </c>
      <c r="D52" s="236"/>
      <c r="E52" s="237"/>
      <c r="F52" s="160"/>
      <c r="G52" s="72"/>
      <c r="H52" s="72"/>
      <c r="I52" s="72"/>
      <c r="J52" s="72"/>
      <c r="K52" s="72"/>
      <c r="L52" s="72"/>
      <c r="M52" s="72"/>
      <c r="N52" s="72"/>
      <c r="O52" s="72"/>
      <c r="P52" s="72"/>
      <c r="Q52" s="72"/>
      <c r="R52" s="72"/>
      <c r="S52" s="72"/>
      <c r="T52" s="72"/>
      <c r="U52" s="72"/>
      <c r="V52" s="72"/>
      <c r="W52" s="72"/>
      <c r="X52" s="72"/>
      <c r="Y52" s="72"/>
      <c r="Z52" s="98"/>
      <c r="AA52" s="98"/>
    </row>
    <row r="53" spans="1:27" s="73" customFormat="1" ht="38.4">
      <c r="A53" s="159"/>
      <c r="B53" s="209" t="s">
        <v>880</v>
      </c>
      <c r="C53" s="136" t="s">
        <v>882</v>
      </c>
      <c r="D53" s="238"/>
      <c r="E53" s="239"/>
      <c r="F53" s="160"/>
      <c r="G53" s="72"/>
      <c r="H53" s="72"/>
      <c r="I53" s="72"/>
      <c r="J53" s="72"/>
      <c r="K53" s="72"/>
      <c r="L53" s="72"/>
      <c r="M53" s="72"/>
      <c r="N53" s="72"/>
      <c r="O53" s="72"/>
      <c r="P53" s="72"/>
      <c r="Q53" s="72"/>
      <c r="R53" s="72"/>
      <c r="S53" s="72"/>
      <c r="T53" s="72"/>
      <c r="U53" s="72"/>
      <c r="V53" s="72"/>
      <c r="W53" s="72"/>
      <c r="X53" s="72"/>
      <c r="Y53" s="72"/>
      <c r="Z53" s="98"/>
      <c r="AA53" s="98"/>
    </row>
    <row r="54" spans="1:27" s="73" customFormat="1" ht="38.4">
      <c r="A54" s="159"/>
      <c r="B54" s="209" t="s">
        <v>880</v>
      </c>
      <c r="C54" s="136" t="s">
        <v>883</v>
      </c>
      <c r="D54" s="238"/>
      <c r="E54" s="240"/>
      <c r="F54" s="160"/>
      <c r="G54" s="72"/>
      <c r="H54" s="72"/>
      <c r="I54" s="72"/>
      <c r="J54" s="72"/>
      <c r="K54" s="72"/>
      <c r="L54" s="72"/>
      <c r="M54" s="72"/>
      <c r="N54" s="72"/>
      <c r="O54" s="72"/>
      <c r="P54" s="72"/>
      <c r="Q54" s="72"/>
      <c r="R54" s="72"/>
      <c r="S54" s="72"/>
      <c r="T54" s="72"/>
      <c r="U54" s="72"/>
      <c r="V54" s="72"/>
      <c r="W54" s="72"/>
      <c r="X54" s="72"/>
      <c r="Y54" s="72"/>
      <c r="Z54" s="98"/>
      <c r="AA54" s="98"/>
    </row>
    <row r="55" spans="1:27" s="73" customFormat="1" ht="57.6">
      <c r="A55" s="159"/>
      <c r="B55" s="209" t="s">
        <v>880</v>
      </c>
      <c r="C55" s="195" t="s">
        <v>884</v>
      </c>
      <c r="D55" s="241"/>
      <c r="E55" s="210"/>
      <c r="F55" s="160"/>
      <c r="G55" s="72"/>
      <c r="H55" s="72"/>
      <c r="I55" s="72"/>
      <c r="J55" s="72"/>
      <c r="K55" s="72"/>
      <c r="L55" s="72"/>
      <c r="M55" s="72"/>
      <c r="N55" s="72"/>
      <c r="O55" s="72"/>
      <c r="P55" s="72"/>
      <c r="Q55" s="72"/>
      <c r="R55" s="72"/>
      <c r="S55" s="72"/>
      <c r="T55" s="72"/>
      <c r="U55" s="72"/>
      <c r="V55" s="72"/>
      <c r="W55" s="72"/>
      <c r="X55" s="72"/>
      <c r="Y55" s="72"/>
      <c r="Z55" s="98"/>
      <c r="AA55" s="98"/>
    </row>
    <row r="56" spans="1:27" s="73" customFormat="1" ht="19.2">
      <c r="A56" s="159"/>
      <c r="B56" s="209" t="s">
        <v>880</v>
      </c>
      <c r="C56" s="195" t="s">
        <v>885</v>
      </c>
      <c r="D56" s="241"/>
      <c r="E56" s="210"/>
      <c r="F56" s="160"/>
      <c r="G56" s="72"/>
      <c r="H56" s="72"/>
      <c r="I56" s="72"/>
      <c r="J56" s="72"/>
      <c r="K56" s="72"/>
      <c r="L56" s="72"/>
      <c r="M56" s="72"/>
      <c r="N56" s="72"/>
      <c r="O56" s="72"/>
      <c r="P56" s="72"/>
      <c r="Q56" s="72"/>
      <c r="R56" s="72"/>
      <c r="S56" s="72"/>
      <c r="T56" s="72"/>
      <c r="U56" s="72"/>
      <c r="V56" s="72"/>
      <c r="W56" s="72"/>
      <c r="X56" s="72"/>
      <c r="Y56" s="72"/>
      <c r="Z56" s="98"/>
      <c r="AA56" s="98"/>
    </row>
    <row r="57" spans="1:27" s="73" customFormat="1" ht="38.4">
      <c r="A57" s="159"/>
      <c r="B57" s="209" t="s">
        <v>880</v>
      </c>
      <c r="C57" s="195" t="s">
        <v>886</v>
      </c>
      <c r="D57" s="241"/>
      <c r="E57" s="210"/>
      <c r="F57" s="160"/>
      <c r="G57" s="72"/>
      <c r="H57" s="72"/>
      <c r="I57" s="72"/>
      <c r="J57" s="72"/>
      <c r="K57" s="72"/>
      <c r="L57" s="72"/>
      <c r="M57" s="72"/>
      <c r="N57" s="72"/>
      <c r="O57" s="72"/>
      <c r="P57" s="72"/>
      <c r="Q57" s="72"/>
      <c r="R57" s="72"/>
      <c r="S57" s="72"/>
      <c r="T57" s="72"/>
      <c r="U57" s="72"/>
      <c r="V57" s="72"/>
      <c r="W57" s="72"/>
      <c r="X57" s="72"/>
      <c r="Y57" s="72"/>
      <c r="Z57" s="98"/>
      <c r="AA57" s="98"/>
    </row>
    <row r="58" spans="1:27" s="73" customFormat="1" ht="57.6">
      <c r="A58" s="159"/>
      <c r="B58" s="206" t="s">
        <v>880</v>
      </c>
      <c r="C58" s="134" t="s">
        <v>864</v>
      </c>
      <c r="D58" s="236"/>
      <c r="E58" s="237"/>
      <c r="F58" s="160"/>
      <c r="G58" s="72"/>
      <c r="H58" s="72"/>
      <c r="I58" s="72"/>
      <c r="J58" s="72"/>
      <c r="K58" s="72"/>
      <c r="L58" s="72"/>
      <c r="M58" s="72"/>
      <c r="N58" s="72"/>
      <c r="O58" s="72"/>
      <c r="P58" s="72"/>
      <c r="Q58" s="72"/>
      <c r="R58" s="72"/>
      <c r="S58" s="72"/>
      <c r="T58" s="72"/>
      <c r="U58" s="72"/>
      <c r="V58" s="72"/>
      <c r="W58" s="72"/>
      <c r="X58" s="72"/>
      <c r="Y58" s="72"/>
      <c r="Z58" s="98"/>
      <c r="AA58" s="98"/>
    </row>
    <row r="59" spans="1:27" s="73" customFormat="1" ht="19.2">
      <c r="A59" s="159"/>
      <c r="B59" s="209" t="s">
        <v>880</v>
      </c>
      <c r="C59" s="246" t="s">
        <v>819</v>
      </c>
      <c r="D59" s="238"/>
      <c r="E59" s="240"/>
      <c r="F59" s="160"/>
      <c r="G59" s="72"/>
      <c r="H59" s="72"/>
      <c r="I59" s="72"/>
      <c r="J59" s="72"/>
      <c r="K59" s="72"/>
      <c r="L59" s="72"/>
      <c r="M59" s="72"/>
      <c r="N59" s="72"/>
      <c r="O59" s="72"/>
      <c r="P59" s="72"/>
      <c r="Q59" s="72"/>
      <c r="R59" s="72"/>
      <c r="S59" s="72"/>
      <c r="T59" s="72"/>
      <c r="U59" s="72"/>
      <c r="V59" s="72"/>
      <c r="W59" s="72"/>
      <c r="X59" s="72"/>
      <c r="Y59" s="72"/>
      <c r="Z59" s="98"/>
      <c r="AA59" s="98"/>
    </row>
    <row r="60" spans="1:27" s="73" customFormat="1" ht="19.2">
      <c r="A60" s="159"/>
      <c r="B60" s="206" t="s">
        <v>880</v>
      </c>
      <c r="C60" s="134" t="s">
        <v>877</v>
      </c>
      <c r="D60" s="236"/>
      <c r="E60" s="237"/>
      <c r="F60" s="160"/>
      <c r="G60" s="72"/>
      <c r="H60" s="72"/>
      <c r="I60" s="72"/>
      <c r="J60" s="72"/>
      <c r="K60" s="72"/>
      <c r="L60" s="72"/>
      <c r="M60" s="72"/>
      <c r="N60" s="72"/>
      <c r="O60" s="72"/>
      <c r="P60" s="72"/>
      <c r="Q60" s="72"/>
      <c r="R60" s="72"/>
      <c r="S60" s="72"/>
      <c r="T60" s="72"/>
      <c r="U60" s="72"/>
      <c r="V60" s="72"/>
      <c r="W60" s="72"/>
      <c r="X60" s="72"/>
      <c r="Y60" s="72"/>
      <c r="Z60" s="98"/>
      <c r="AA60" s="98"/>
    </row>
    <row r="61" spans="1:27" s="73" customFormat="1" ht="38.4">
      <c r="A61" s="159"/>
      <c r="B61" s="206" t="s">
        <v>880</v>
      </c>
      <c r="C61" s="134" t="s">
        <v>881</v>
      </c>
      <c r="D61" s="236"/>
      <c r="E61" s="237"/>
      <c r="F61" s="160"/>
      <c r="G61" s="72"/>
      <c r="H61" s="72"/>
      <c r="I61" s="72"/>
      <c r="J61" s="72"/>
      <c r="K61" s="72"/>
      <c r="L61" s="72"/>
      <c r="M61" s="72"/>
      <c r="N61" s="72"/>
      <c r="O61" s="72"/>
      <c r="P61" s="72"/>
      <c r="Q61" s="72"/>
      <c r="R61" s="72"/>
      <c r="S61" s="72"/>
      <c r="T61" s="72"/>
      <c r="U61" s="72"/>
      <c r="V61" s="72"/>
      <c r="W61" s="72"/>
      <c r="X61" s="72"/>
      <c r="Y61" s="72"/>
      <c r="Z61" s="98"/>
      <c r="AA61" s="98"/>
    </row>
    <row r="62" spans="1:27" s="73" customFormat="1" ht="76.8">
      <c r="A62" s="159"/>
      <c r="B62" s="209" t="s">
        <v>880</v>
      </c>
      <c r="C62" s="246" t="s">
        <v>887</v>
      </c>
      <c r="D62" s="238"/>
      <c r="E62" s="240"/>
      <c r="F62" s="160"/>
      <c r="G62" s="72"/>
      <c r="H62" s="72"/>
      <c r="I62" s="72"/>
      <c r="J62" s="72"/>
      <c r="K62" s="72"/>
      <c r="L62" s="72"/>
      <c r="M62" s="72"/>
      <c r="N62" s="72"/>
      <c r="O62" s="72"/>
      <c r="P62" s="72"/>
      <c r="Q62" s="72"/>
      <c r="R62" s="72"/>
      <c r="S62" s="72"/>
      <c r="T62" s="72"/>
      <c r="U62" s="72"/>
      <c r="V62" s="72"/>
      <c r="W62" s="72"/>
      <c r="X62" s="72"/>
      <c r="Y62" s="72"/>
      <c r="Z62" s="98"/>
      <c r="AA62" s="98"/>
    </row>
    <row r="63" spans="1:27" s="73" customFormat="1" ht="57.6">
      <c r="A63" s="159"/>
      <c r="B63" s="206" t="s">
        <v>880</v>
      </c>
      <c r="C63" s="134" t="s">
        <v>864</v>
      </c>
      <c r="D63" s="236"/>
      <c r="E63" s="237"/>
      <c r="F63" s="160"/>
      <c r="G63" s="72"/>
      <c r="H63" s="72"/>
      <c r="I63" s="72"/>
      <c r="J63" s="72"/>
      <c r="K63" s="72"/>
      <c r="L63" s="72"/>
      <c r="M63" s="72"/>
      <c r="N63" s="72"/>
      <c r="O63" s="72"/>
      <c r="P63" s="72"/>
      <c r="Q63" s="72"/>
      <c r="R63" s="72"/>
      <c r="S63" s="72"/>
      <c r="T63" s="72"/>
      <c r="U63" s="72"/>
      <c r="V63" s="72"/>
      <c r="W63" s="72"/>
      <c r="X63" s="72"/>
      <c r="Y63" s="72"/>
      <c r="Z63" s="98"/>
      <c r="AA63" s="98"/>
    </row>
    <row r="64" spans="1:27" s="73" customFormat="1" ht="19.2">
      <c r="A64" s="159"/>
      <c r="B64" s="209" t="s">
        <v>880</v>
      </c>
      <c r="C64" s="246" t="s">
        <v>888</v>
      </c>
      <c r="D64" s="238"/>
      <c r="E64" s="240"/>
      <c r="F64" s="160"/>
      <c r="G64" s="72"/>
      <c r="H64" s="72"/>
      <c r="I64" s="72"/>
      <c r="J64" s="72"/>
      <c r="K64" s="72"/>
      <c r="L64" s="72"/>
      <c r="M64" s="72"/>
      <c r="N64" s="72"/>
      <c r="O64" s="72"/>
      <c r="P64" s="72"/>
      <c r="Q64" s="72"/>
      <c r="R64" s="72"/>
      <c r="S64" s="72"/>
      <c r="T64" s="72"/>
      <c r="U64" s="72"/>
      <c r="V64" s="72"/>
      <c r="W64" s="72"/>
      <c r="X64" s="72"/>
      <c r="Y64" s="72"/>
      <c r="Z64" s="98"/>
      <c r="AA64" s="98"/>
    </row>
    <row r="65" spans="1:27" s="73" customFormat="1" ht="19.2">
      <c r="A65" s="159"/>
      <c r="B65" s="206" t="s">
        <v>889</v>
      </c>
      <c r="C65" s="134" t="s">
        <v>870</v>
      </c>
      <c r="D65" s="236"/>
      <c r="E65" s="237"/>
      <c r="F65" s="160"/>
      <c r="G65" s="72"/>
      <c r="H65" s="72"/>
      <c r="I65" s="72"/>
      <c r="J65" s="72"/>
      <c r="K65" s="72"/>
      <c r="L65" s="72"/>
      <c r="M65" s="72"/>
      <c r="N65" s="72"/>
      <c r="O65" s="72"/>
      <c r="P65" s="72"/>
      <c r="Q65" s="72"/>
      <c r="R65" s="72"/>
      <c r="S65" s="72"/>
      <c r="T65" s="72"/>
      <c r="U65" s="72"/>
      <c r="V65" s="72"/>
      <c r="W65" s="72"/>
      <c r="X65" s="72"/>
      <c r="Y65" s="72"/>
      <c r="Z65" s="98"/>
      <c r="AA65" s="98"/>
    </row>
    <row r="66" spans="1:27" s="73" customFormat="1" ht="38.4">
      <c r="A66" s="159"/>
      <c r="B66" s="206" t="s">
        <v>889</v>
      </c>
      <c r="C66" s="134" t="s">
        <v>881</v>
      </c>
      <c r="D66" s="236"/>
      <c r="E66" s="237"/>
      <c r="F66" s="160"/>
      <c r="G66" s="72"/>
      <c r="H66" s="72"/>
      <c r="I66" s="72"/>
      <c r="J66" s="72"/>
      <c r="K66" s="72"/>
      <c r="L66" s="72"/>
      <c r="M66" s="72"/>
      <c r="N66" s="72"/>
      <c r="O66" s="72"/>
      <c r="P66" s="72"/>
      <c r="Q66" s="72"/>
      <c r="R66" s="72"/>
      <c r="S66" s="72"/>
      <c r="T66" s="72"/>
      <c r="U66" s="72"/>
      <c r="V66" s="72"/>
      <c r="W66" s="72"/>
      <c r="X66" s="72"/>
      <c r="Y66" s="72"/>
      <c r="Z66" s="98"/>
      <c r="AA66" s="98"/>
    </row>
    <row r="67" spans="1:27" s="73" customFormat="1" ht="19.2">
      <c r="A67" s="159"/>
      <c r="B67" s="209" t="s">
        <v>889</v>
      </c>
      <c r="C67" s="246" t="s">
        <v>890</v>
      </c>
      <c r="D67" s="238"/>
      <c r="E67" s="240"/>
      <c r="F67" s="160"/>
      <c r="G67" s="72"/>
      <c r="H67" s="72"/>
      <c r="I67" s="72"/>
      <c r="J67" s="72"/>
      <c r="K67" s="72"/>
      <c r="L67" s="72"/>
      <c r="M67" s="72"/>
      <c r="N67" s="72"/>
      <c r="O67" s="72"/>
      <c r="P67" s="72"/>
      <c r="Q67" s="72"/>
      <c r="R67" s="72"/>
      <c r="S67" s="72"/>
      <c r="T67" s="72"/>
      <c r="U67" s="72"/>
      <c r="V67" s="72"/>
      <c r="W67" s="72"/>
      <c r="X67" s="72"/>
      <c r="Y67" s="72"/>
      <c r="Z67" s="98"/>
      <c r="AA67" s="98"/>
    </row>
    <row r="68" spans="1:27" s="73" customFormat="1" ht="57.6">
      <c r="A68" s="159"/>
      <c r="B68" s="206" t="s">
        <v>889</v>
      </c>
      <c r="C68" s="134" t="s">
        <v>864</v>
      </c>
      <c r="D68" s="236"/>
      <c r="E68" s="237"/>
      <c r="F68" s="160"/>
      <c r="G68" s="72"/>
      <c r="H68" s="72"/>
      <c r="I68" s="72"/>
      <c r="J68" s="72"/>
      <c r="K68" s="72"/>
      <c r="L68" s="72"/>
      <c r="M68" s="72"/>
      <c r="N68" s="72"/>
      <c r="O68" s="72"/>
      <c r="P68" s="72"/>
      <c r="Q68" s="72"/>
      <c r="R68" s="72"/>
      <c r="S68" s="72"/>
      <c r="T68" s="72"/>
      <c r="U68" s="72"/>
      <c r="V68" s="72"/>
      <c r="W68" s="72"/>
      <c r="X68" s="72"/>
      <c r="Y68" s="72"/>
      <c r="Z68" s="98"/>
      <c r="AA68" s="98"/>
    </row>
    <row r="69" spans="1:27" s="73" customFormat="1" ht="19.2">
      <c r="A69" s="159"/>
      <c r="B69" s="209" t="s">
        <v>889</v>
      </c>
      <c r="C69" s="247" t="s">
        <v>824</v>
      </c>
      <c r="D69" s="241"/>
      <c r="E69" s="210"/>
      <c r="F69" s="160"/>
      <c r="G69" s="72"/>
      <c r="H69" s="72"/>
      <c r="I69" s="72"/>
      <c r="J69" s="72"/>
      <c r="K69" s="72"/>
      <c r="L69" s="72"/>
      <c r="M69" s="72"/>
      <c r="N69" s="72"/>
      <c r="O69" s="72"/>
      <c r="P69" s="72"/>
      <c r="Q69" s="72"/>
      <c r="R69" s="72"/>
      <c r="S69" s="72"/>
      <c r="T69" s="72"/>
      <c r="U69" s="72"/>
      <c r="V69" s="72"/>
      <c r="W69" s="72"/>
      <c r="X69" s="72"/>
      <c r="Y69" s="72"/>
      <c r="Z69" s="98"/>
      <c r="AA69" s="98"/>
    </row>
    <row r="70" spans="1:27" s="73" customFormat="1" ht="19.2">
      <c r="A70" s="159"/>
      <c r="B70" s="206" t="s">
        <v>891</v>
      </c>
      <c r="C70" s="134" t="s">
        <v>870</v>
      </c>
      <c r="D70" s="236"/>
      <c r="E70" s="237"/>
      <c r="F70" s="160"/>
      <c r="G70" s="72"/>
      <c r="H70" s="72"/>
      <c r="I70" s="72"/>
      <c r="J70" s="72"/>
      <c r="K70" s="72"/>
      <c r="L70" s="72"/>
      <c r="M70" s="72"/>
      <c r="N70" s="72"/>
      <c r="O70" s="72"/>
      <c r="P70" s="72"/>
      <c r="Q70" s="72"/>
      <c r="R70" s="72"/>
      <c r="S70" s="72"/>
      <c r="T70" s="72"/>
      <c r="U70" s="72"/>
      <c r="V70" s="72"/>
      <c r="W70" s="72"/>
      <c r="X70" s="72"/>
      <c r="Y70" s="72"/>
      <c r="Z70" s="98"/>
      <c r="AA70" s="98"/>
    </row>
    <row r="71" spans="1:27" s="73" customFormat="1" ht="38.4">
      <c r="A71" s="159"/>
      <c r="B71" s="206" t="s">
        <v>891</v>
      </c>
      <c r="C71" s="134" t="s">
        <v>881</v>
      </c>
      <c r="D71" s="236"/>
      <c r="E71" s="237"/>
      <c r="F71" s="160"/>
      <c r="G71" s="72"/>
      <c r="H71" s="72"/>
      <c r="I71" s="72"/>
      <c r="J71" s="72"/>
      <c r="K71" s="72"/>
      <c r="L71" s="72"/>
      <c r="M71" s="72"/>
      <c r="N71" s="72"/>
      <c r="O71" s="72"/>
      <c r="P71" s="72"/>
      <c r="Q71" s="72"/>
      <c r="R71" s="72"/>
      <c r="S71" s="72"/>
      <c r="T71" s="72"/>
      <c r="U71" s="72"/>
      <c r="V71" s="72"/>
      <c r="W71" s="72"/>
      <c r="X71" s="72"/>
      <c r="Y71" s="72"/>
      <c r="Z71" s="98"/>
      <c r="AA71" s="98"/>
    </row>
    <row r="72" spans="1:27" s="73" customFormat="1" ht="19.2">
      <c r="A72" s="159"/>
      <c r="B72" s="209" t="s">
        <v>891</v>
      </c>
      <c r="C72" s="247" t="s">
        <v>892</v>
      </c>
      <c r="D72" s="241"/>
      <c r="E72" s="210"/>
      <c r="F72" s="160"/>
      <c r="G72" s="72"/>
      <c r="H72" s="72"/>
      <c r="I72" s="72"/>
      <c r="J72" s="72"/>
      <c r="K72" s="72"/>
      <c r="L72" s="72"/>
      <c r="M72" s="72"/>
      <c r="N72" s="72"/>
      <c r="O72" s="72"/>
      <c r="P72" s="72"/>
      <c r="Q72" s="72"/>
      <c r="R72" s="72"/>
      <c r="S72" s="72"/>
      <c r="T72" s="72"/>
      <c r="U72" s="72"/>
      <c r="V72" s="72"/>
      <c r="W72" s="72"/>
      <c r="X72" s="72"/>
      <c r="Y72" s="72"/>
      <c r="Z72" s="98"/>
      <c r="AA72" s="98"/>
    </row>
    <row r="73" spans="1:27" s="73" customFormat="1" ht="57.6">
      <c r="A73" s="159"/>
      <c r="B73" s="206" t="s">
        <v>891</v>
      </c>
      <c r="C73" s="134" t="s">
        <v>864</v>
      </c>
      <c r="D73" s="236"/>
      <c r="E73" s="237"/>
      <c r="F73" s="160"/>
      <c r="G73" s="72"/>
      <c r="H73" s="72"/>
      <c r="I73" s="72"/>
      <c r="J73" s="72"/>
      <c r="K73" s="72"/>
      <c r="L73" s="72"/>
      <c r="M73" s="72"/>
      <c r="N73" s="72"/>
      <c r="O73" s="72"/>
      <c r="P73" s="72"/>
      <c r="Q73" s="72"/>
      <c r="R73" s="72"/>
      <c r="S73" s="72"/>
      <c r="T73" s="72"/>
      <c r="U73" s="72"/>
      <c r="V73" s="72"/>
      <c r="W73" s="72"/>
      <c r="X73" s="72"/>
      <c r="Y73" s="72"/>
      <c r="Z73" s="98"/>
      <c r="AA73" s="98"/>
    </row>
    <row r="74" spans="1:27" s="73" customFormat="1" ht="19.2">
      <c r="A74" s="159"/>
      <c r="B74" s="213" t="s">
        <v>891</v>
      </c>
      <c r="C74" s="253" t="s">
        <v>893</v>
      </c>
      <c r="D74" s="257"/>
      <c r="E74" s="258"/>
      <c r="F74" s="160"/>
      <c r="G74" s="72"/>
      <c r="H74" s="72"/>
      <c r="I74" s="72"/>
      <c r="J74" s="72"/>
      <c r="K74" s="72"/>
      <c r="L74" s="72"/>
      <c r="M74" s="72"/>
      <c r="N74" s="72"/>
      <c r="O74" s="72"/>
      <c r="P74" s="72"/>
      <c r="Q74" s="72"/>
      <c r="R74" s="72"/>
      <c r="S74" s="72"/>
      <c r="T74" s="72"/>
      <c r="U74" s="72"/>
      <c r="V74" s="72"/>
      <c r="W74" s="72"/>
      <c r="X74" s="72"/>
      <c r="Y74" s="72"/>
      <c r="Z74" s="98"/>
      <c r="AA74" s="98"/>
    </row>
    <row r="75" spans="1:27" ht="14.4">
      <c r="B75" s="160"/>
      <c r="C75" s="203"/>
      <c r="D75" s="160"/>
      <c r="E75" s="160"/>
      <c r="F75" s="160"/>
      <c r="G75" s="160"/>
      <c r="H75" s="160"/>
      <c r="I75" s="160"/>
      <c r="J75" s="160"/>
      <c r="K75" s="160"/>
      <c r="L75" s="160"/>
      <c r="M75" s="160"/>
      <c r="N75" s="160"/>
      <c r="O75" s="160"/>
      <c r="P75" s="160"/>
      <c r="Q75" s="160"/>
      <c r="R75" s="160"/>
      <c r="S75" s="160"/>
      <c r="T75" s="160"/>
      <c r="U75" s="160"/>
      <c r="V75" s="160"/>
      <c r="W75" s="160"/>
      <c r="X75" s="160"/>
      <c r="Y75" s="160"/>
      <c r="Z75" s="260"/>
      <c r="AA75" s="260"/>
    </row>
    <row r="76" spans="1:27" ht="14.4">
      <c r="B76" s="160"/>
      <c r="C76" s="203"/>
      <c r="D76" s="160"/>
      <c r="E76" s="160"/>
      <c r="F76" s="160"/>
      <c r="G76" s="160"/>
      <c r="H76" s="160"/>
      <c r="I76" s="160"/>
      <c r="J76" s="160"/>
      <c r="K76" s="160"/>
      <c r="L76" s="160"/>
      <c r="M76" s="160"/>
      <c r="N76" s="160"/>
      <c r="O76" s="160"/>
      <c r="P76" s="160"/>
      <c r="Q76" s="160"/>
      <c r="R76" s="160"/>
      <c r="S76" s="160"/>
      <c r="T76" s="160"/>
      <c r="U76" s="160"/>
      <c r="V76" s="160"/>
      <c r="W76" s="160"/>
      <c r="X76" s="160"/>
      <c r="Y76" s="160"/>
      <c r="Z76" s="260"/>
      <c r="AA76" s="260"/>
    </row>
    <row r="77" spans="1:27" ht="14.4">
      <c r="B77" s="160"/>
      <c r="C77" s="163" t="s">
        <v>216</v>
      </c>
      <c r="D77" s="164">
        <f>COUNTIF($D$8:$D$74,"C")</f>
        <v>0</v>
      </c>
      <c r="E77" s="160"/>
      <c r="F77" s="160"/>
      <c r="G77" s="160"/>
      <c r="H77" s="160"/>
      <c r="I77" s="160"/>
      <c r="J77" s="160"/>
      <c r="K77" s="160"/>
      <c r="L77" s="160"/>
      <c r="M77" s="160"/>
      <c r="N77" s="160"/>
      <c r="O77" s="160"/>
      <c r="P77" s="160"/>
      <c r="Q77" s="160"/>
      <c r="R77" s="160"/>
      <c r="S77" s="160"/>
      <c r="T77" s="160"/>
      <c r="U77" s="160"/>
      <c r="V77" s="160"/>
      <c r="W77" s="160"/>
      <c r="X77" s="160"/>
      <c r="Y77" s="160"/>
      <c r="Z77" s="260"/>
      <c r="AA77" s="260"/>
    </row>
    <row r="78" spans="1:27" ht="14.4">
      <c r="B78" s="160"/>
      <c r="C78" s="163" t="s">
        <v>217</v>
      </c>
      <c r="D78" s="164">
        <f>COUNTIF($D$8:$D$74,"NC")</f>
        <v>0</v>
      </c>
      <c r="E78" s="160"/>
      <c r="F78" s="160"/>
      <c r="G78" s="160"/>
      <c r="H78" s="160"/>
      <c r="I78" s="160"/>
      <c r="J78" s="160"/>
      <c r="K78" s="160"/>
      <c r="L78" s="160"/>
      <c r="M78" s="160"/>
      <c r="N78" s="160"/>
      <c r="O78" s="160"/>
      <c r="P78" s="160"/>
      <c r="Q78" s="160"/>
      <c r="R78" s="160"/>
      <c r="S78" s="160"/>
      <c r="T78" s="160"/>
      <c r="U78" s="160"/>
      <c r="V78" s="160"/>
      <c r="W78" s="160"/>
      <c r="X78" s="160"/>
      <c r="Y78" s="160"/>
      <c r="Z78" s="260"/>
      <c r="AA78" s="260"/>
    </row>
    <row r="79" spans="1:27" ht="14.4">
      <c r="B79" s="160"/>
      <c r="C79" s="163" t="s">
        <v>218</v>
      </c>
      <c r="D79" s="164">
        <f>COUNTIF($D$8:$D$74,"NA")</f>
        <v>0</v>
      </c>
      <c r="E79" s="160"/>
      <c r="F79" s="160"/>
      <c r="G79" s="160"/>
      <c r="H79" s="160"/>
      <c r="I79" s="160"/>
      <c r="J79" s="160"/>
      <c r="K79" s="160"/>
      <c r="L79" s="160"/>
      <c r="M79" s="160"/>
      <c r="N79" s="160"/>
      <c r="O79" s="160"/>
      <c r="P79" s="160"/>
      <c r="Q79" s="160"/>
      <c r="R79" s="160"/>
      <c r="S79" s="160"/>
      <c r="T79" s="160"/>
      <c r="U79" s="160"/>
      <c r="V79" s="160"/>
      <c r="W79" s="160"/>
      <c r="X79" s="160"/>
      <c r="Y79" s="160"/>
      <c r="Z79" s="260"/>
      <c r="AA79" s="260"/>
    </row>
    <row r="80" spans="1:27" ht="14.4">
      <c r="B80" s="160"/>
      <c r="C80" s="203"/>
      <c r="D80" s="160"/>
      <c r="E80" s="160"/>
      <c r="F80" s="160"/>
      <c r="G80" s="160"/>
      <c r="H80" s="160"/>
      <c r="I80" s="160"/>
      <c r="J80" s="160"/>
      <c r="K80" s="160"/>
      <c r="L80" s="160"/>
      <c r="M80" s="160"/>
      <c r="N80" s="160"/>
      <c r="O80" s="160"/>
      <c r="P80" s="160"/>
      <c r="Q80" s="160"/>
      <c r="R80" s="160"/>
      <c r="S80" s="160"/>
      <c r="T80" s="160"/>
      <c r="U80" s="160"/>
      <c r="V80" s="160"/>
      <c r="W80" s="160"/>
      <c r="X80" s="160"/>
      <c r="Y80" s="160"/>
      <c r="Z80" s="260"/>
      <c r="AA80" s="260"/>
    </row>
    <row r="81" spans="2:27" ht="14.4" hidden="1">
      <c r="B81" s="160"/>
      <c r="C81" s="203"/>
      <c r="D81" s="160"/>
      <c r="E81" s="160"/>
      <c r="F81" s="160"/>
      <c r="G81" s="160"/>
      <c r="H81" s="160"/>
      <c r="I81" s="160"/>
      <c r="J81" s="160"/>
      <c r="K81" s="160"/>
      <c r="L81" s="160"/>
      <c r="M81" s="160"/>
      <c r="N81" s="160"/>
      <c r="O81" s="160"/>
      <c r="P81" s="160"/>
      <c r="Q81" s="160"/>
      <c r="R81" s="160"/>
      <c r="S81" s="160"/>
      <c r="T81" s="160"/>
      <c r="U81" s="160"/>
      <c r="V81" s="160"/>
      <c r="W81" s="160"/>
      <c r="X81" s="160"/>
      <c r="Y81" s="160"/>
      <c r="Z81" s="260"/>
      <c r="AA81" s="260"/>
    </row>
    <row r="82" spans="2:27" ht="14.4" hidden="1">
      <c r="B82" s="160"/>
      <c r="C82" s="203"/>
      <c r="D82" s="160"/>
      <c r="E82" s="160"/>
      <c r="F82" s="160"/>
      <c r="G82" s="160"/>
      <c r="H82" s="160"/>
      <c r="I82" s="160"/>
      <c r="J82" s="160"/>
      <c r="K82" s="160"/>
      <c r="L82" s="160"/>
      <c r="M82" s="160"/>
      <c r="N82" s="160"/>
      <c r="O82" s="160"/>
      <c r="P82" s="160"/>
      <c r="Q82" s="160"/>
      <c r="R82" s="160"/>
      <c r="S82" s="160"/>
      <c r="T82" s="160"/>
      <c r="U82" s="160"/>
      <c r="V82" s="160"/>
      <c r="W82" s="160"/>
      <c r="X82" s="160"/>
      <c r="Y82" s="160"/>
      <c r="Z82" s="260"/>
      <c r="AA82" s="260"/>
    </row>
    <row r="83" spans="2:27" ht="14.4" hidden="1">
      <c r="B83" s="160"/>
      <c r="C83" s="203"/>
      <c r="D83" s="160"/>
      <c r="E83" s="160"/>
      <c r="F83" s="160"/>
      <c r="G83" s="160"/>
      <c r="H83" s="160"/>
      <c r="I83" s="160"/>
      <c r="J83" s="160"/>
      <c r="K83" s="160"/>
      <c r="L83" s="160"/>
      <c r="M83" s="160"/>
      <c r="N83" s="160"/>
      <c r="O83" s="160"/>
      <c r="P83" s="160"/>
      <c r="Q83" s="160"/>
      <c r="R83" s="160"/>
      <c r="S83" s="160"/>
      <c r="T83" s="160"/>
      <c r="U83" s="160"/>
      <c r="V83" s="160"/>
      <c r="W83" s="160"/>
      <c r="X83" s="160"/>
      <c r="Y83" s="160"/>
      <c r="Z83" s="260"/>
      <c r="AA83" s="260"/>
    </row>
    <row r="84" spans="2:27" ht="14.4" hidden="1">
      <c r="B84" s="160"/>
      <c r="C84" s="203"/>
      <c r="D84" s="160"/>
      <c r="E84" s="160"/>
      <c r="F84" s="160"/>
      <c r="G84" s="160"/>
      <c r="H84" s="160"/>
      <c r="I84" s="160"/>
      <c r="J84" s="160"/>
      <c r="K84" s="160"/>
      <c r="L84" s="160"/>
      <c r="M84" s="160"/>
      <c r="N84" s="160"/>
      <c r="O84" s="160"/>
      <c r="P84" s="160"/>
      <c r="Q84" s="160"/>
      <c r="R84" s="160"/>
      <c r="S84" s="160"/>
      <c r="T84" s="160"/>
      <c r="U84" s="160"/>
      <c r="V84" s="160"/>
      <c r="W84" s="160"/>
      <c r="X84" s="160"/>
      <c r="Y84" s="160"/>
      <c r="Z84" s="260"/>
      <c r="AA84" s="260"/>
    </row>
    <row r="85" spans="2:27" ht="14.4" hidden="1">
      <c r="B85" s="160"/>
      <c r="C85" s="203"/>
      <c r="D85" s="160"/>
      <c r="E85" s="160"/>
      <c r="F85" s="160"/>
      <c r="G85" s="160"/>
      <c r="H85" s="160"/>
      <c r="I85" s="160"/>
      <c r="J85" s="160"/>
      <c r="K85" s="160"/>
      <c r="L85" s="160"/>
      <c r="M85" s="160"/>
      <c r="N85" s="160"/>
      <c r="O85" s="160"/>
      <c r="P85" s="160"/>
      <c r="Q85" s="160"/>
      <c r="R85" s="160"/>
      <c r="S85" s="160"/>
      <c r="T85" s="160"/>
      <c r="U85" s="160"/>
      <c r="V85" s="160"/>
      <c r="W85" s="160"/>
      <c r="X85" s="160"/>
      <c r="Y85" s="160"/>
      <c r="Z85" s="260"/>
      <c r="AA85" s="260"/>
    </row>
    <row r="86" spans="2:27" ht="14.4" hidden="1">
      <c r="B86" s="160"/>
      <c r="C86" s="203"/>
      <c r="D86" s="160"/>
      <c r="E86" s="160"/>
      <c r="F86" s="160"/>
      <c r="G86" s="160"/>
      <c r="H86" s="160"/>
      <c r="I86" s="160"/>
      <c r="J86" s="160"/>
      <c r="K86" s="160"/>
      <c r="L86" s="160"/>
      <c r="M86" s="160"/>
      <c r="N86" s="160"/>
      <c r="O86" s="160"/>
      <c r="P86" s="160"/>
      <c r="Q86" s="160"/>
      <c r="R86" s="160"/>
      <c r="S86" s="160"/>
      <c r="T86" s="160"/>
      <c r="U86" s="160"/>
      <c r="V86" s="160"/>
      <c r="W86" s="160"/>
      <c r="X86" s="160"/>
      <c r="Y86" s="160"/>
      <c r="Z86" s="260"/>
      <c r="AA86" s="260"/>
    </row>
    <row r="87" spans="2:27" ht="14.4" hidden="1">
      <c r="B87" s="160"/>
      <c r="C87" s="203"/>
      <c r="D87" s="160"/>
      <c r="E87" s="160"/>
      <c r="F87" s="160"/>
      <c r="G87" s="160"/>
      <c r="H87" s="160"/>
      <c r="I87" s="160"/>
      <c r="J87" s="160"/>
      <c r="K87" s="160"/>
      <c r="L87" s="160"/>
      <c r="M87" s="160"/>
      <c r="N87" s="160"/>
      <c r="O87" s="160"/>
      <c r="P87" s="160"/>
      <c r="Q87" s="160"/>
      <c r="R87" s="160"/>
      <c r="S87" s="160"/>
      <c r="T87" s="160"/>
      <c r="U87" s="160"/>
      <c r="V87" s="160"/>
      <c r="W87" s="160"/>
      <c r="X87" s="160"/>
      <c r="Y87" s="160"/>
      <c r="Z87" s="260"/>
      <c r="AA87" s="260"/>
    </row>
    <row r="88" spans="2:27" ht="14.4" hidden="1">
      <c r="B88" s="160"/>
      <c r="C88" s="203"/>
      <c r="D88" s="160"/>
      <c r="E88" s="160"/>
      <c r="F88" s="160"/>
      <c r="G88" s="160"/>
      <c r="H88" s="160"/>
      <c r="I88" s="160"/>
      <c r="J88" s="160"/>
      <c r="K88" s="160"/>
      <c r="L88" s="160"/>
      <c r="M88" s="160"/>
      <c r="N88" s="160"/>
      <c r="O88" s="160"/>
      <c r="P88" s="160"/>
      <c r="Q88" s="160"/>
      <c r="R88" s="160"/>
      <c r="S88" s="160"/>
      <c r="T88" s="160"/>
      <c r="U88" s="160"/>
      <c r="V88" s="160"/>
      <c r="W88" s="160"/>
      <c r="X88" s="160"/>
      <c r="Y88" s="160"/>
      <c r="Z88" s="260"/>
      <c r="AA88" s="260"/>
    </row>
    <row r="89" spans="2:27" ht="14.4" hidden="1">
      <c r="B89" s="160"/>
      <c r="C89" s="203"/>
      <c r="D89" s="160"/>
      <c r="E89" s="160"/>
      <c r="F89" s="160"/>
      <c r="G89" s="160"/>
      <c r="H89" s="160"/>
      <c r="I89" s="160"/>
      <c r="J89" s="160"/>
      <c r="K89" s="160"/>
      <c r="L89" s="160"/>
      <c r="M89" s="160"/>
      <c r="N89" s="160"/>
      <c r="O89" s="160"/>
      <c r="P89" s="160"/>
      <c r="Q89" s="160"/>
      <c r="R89" s="160"/>
      <c r="S89" s="160"/>
      <c r="T89" s="160"/>
      <c r="U89" s="160"/>
      <c r="V89" s="160"/>
      <c r="W89" s="160"/>
      <c r="X89" s="160"/>
      <c r="Y89" s="160"/>
      <c r="Z89" s="260"/>
      <c r="AA89" s="260"/>
    </row>
    <row r="90" spans="2:27" ht="14.4" hidden="1">
      <c r="B90" s="160"/>
      <c r="C90" s="203"/>
      <c r="D90" s="160"/>
      <c r="E90" s="160"/>
      <c r="F90" s="160"/>
      <c r="G90" s="160"/>
      <c r="H90" s="160"/>
      <c r="I90" s="160"/>
      <c r="J90" s="160"/>
      <c r="K90" s="160"/>
      <c r="L90" s="160"/>
      <c r="M90" s="160"/>
      <c r="N90" s="160"/>
      <c r="O90" s="160"/>
      <c r="P90" s="160"/>
      <c r="Q90" s="160"/>
      <c r="R90" s="160"/>
      <c r="S90" s="160"/>
      <c r="T90" s="160"/>
      <c r="U90" s="160"/>
      <c r="V90" s="160"/>
      <c r="W90" s="160"/>
      <c r="X90" s="160"/>
      <c r="Y90" s="160"/>
      <c r="Z90" s="260"/>
      <c r="AA90" s="260"/>
    </row>
    <row r="91" spans="2:27" ht="14.4" hidden="1">
      <c r="B91" s="160"/>
      <c r="C91" s="203"/>
      <c r="D91" s="160"/>
      <c r="E91" s="160"/>
      <c r="F91" s="160"/>
      <c r="G91" s="160"/>
      <c r="H91" s="160"/>
      <c r="I91" s="160"/>
      <c r="J91" s="160"/>
      <c r="K91" s="160"/>
      <c r="L91" s="160"/>
      <c r="M91" s="160"/>
      <c r="N91" s="160"/>
      <c r="O91" s="160"/>
      <c r="P91" s="160"/>
      <c r="Q91" s="160"/>
      <c r="R91" s="160"/>
      <c r="S91" s="160"/>
      <c r="T91" s="160"/>
      <c r="U91" s="160"/>
      <c r="V91" s="160"/>
      <c r="W91" s="160"/>
      <c r="X91" s="160"/>
      <c r="Y91" s="160"/>
      <c r="Z91" s="260"/>
      <c r="AA91" s="260"/>
    </row>
    <row r="92" spans="2:27" ht="14.4" hidden="1">
      <c r="B92" s="160"/>
      <c r="C92" s="203"/>
      <c r="D92" s="160"/>
      <c r="E92" s="160"/>
      <c r="F92" s="160"/>
      <c r="G92" s="160"/>
      <c r="H92" s="160"/>
      <c r="I92" s="160"/>
      <c r="J92" s="160"/>
      <c r="K92" s="160"/>
      <c r="L92" s="160"/>
      <c r="M92" s="160"/>
      <c r="N92" s="160"/>
      <c r="O92" s="160"/>
      <c r="P92" s="160"/>
      <c r="Q92" s="160"/>
      <c r="R92" s="160"/>
      <c r="S92" s="160"/>
      <c r="T92" s="160"/>
      <c r="U92" s="160"/>
      <c r="V92" s="160"/>
      <c r="W92" s="160"/>
      <c r="X92" s="160"/>
      <c r="Y92" s="160"/>
      <c r="Z92" s="260"/>
      <c r="AA92" s="260"/>
    </row>
    <row r="93" spans="2:27" ht="14.4" hidden="1">
      <c r="B93" s="160"/>
      <c r="C93" s="203"/>
      <c r="D93" s="160"/>
      <c r="E93" s="160"/>
      <c r="F93" s="160"/>
      <c r="G93" s="160"/>
      <c r="H93" s="160"/>
      <c r="I93" s="160"/>
      <c r="J93" s="160"/>
      <c r="K93" s="160"/>
      <c r="L93" s="160"/>
      <c r="M93" s="160"/>
      <c r="N93" s="160"/>
      <c r="O93" s="160"/>
      <c r="P93" s="160"/>
      <c r="Q93" s="160"/>
      <c r="R93" s="160"/>
      <c r="S93" s="160"/>
      <c r="T93" s="160"/>
      <c r="U93" s="160"/>
      <c r="V93" s="160"/>
      <c r="W93" s="160"/>
      <c r="X93" s="160"/>
      <c r="Y93" s="160"/>
      <c r="Z93" s="260"/>
      <c r="AA93" s="260"/>
    </row>
    <row r="94" spans="2:27" ht="14.4" hidden="1">
      <c r="B94" s="160"/>
      <c r="C94" s="203"/>
      <c r="D94" s="160"/>
      <c r="E94" s="160"/>
      <c r="F94" s="160"/>
      <c r="G94" s="160"/>
      <c r="H94" s="160"/>
      <c r="I94" s="160"/>
      <c r="J94" s="160"/>
      <c r="K94" s="160"/>
      <c r="L94" s="160"/>
      <c r="M94" s="160"/>
      <c r="N94" s="160"/>
      <c r="O94" s="160"/>
      <c r="P94" s="160"/>
      <c r="Q94" s="160"/>
      <c r="R94" s="160"/>
      <c r="S94" s="160"/>
      <c r="T94" s="160"/>
      <c r="U94" s="160"/>
      <c r="V94" s="160"/>
      <c r="W94" s="160"/>
      <c r="X94" s="160"/>
      <c r="Y94" s="160"/>
      <c r="Z94" s="260"/>
      <c r="AA94" s="260"/>
    </row>
    <row r="95" spans="2:27" ht="14.4" hidden="1">
      <c r="B95" s="160"/>
      <c r="C95" s="203"/>
      <c r="D95" s="160"/>
      <c r="E95" s="160"/>
      <c r="F95" s="160"/>
      <c r="G95" s="160"/>
      <c r="H95" s="160"/>
      <c r="I95" s="160"/>
      <c r="J95" s="160"/>
      <c r="K95" s="160"/>
      <c r="L95" s="160"/>
      <c r="M95" s="160"/>
      <c r="N95" s="160"/>
      <c r="O95" s="160"/>
      <c r="P95" s="160"/>
      <c r="Q95" s="160"/>
      <c r="R95" s="160"/>
      <c r="S95" s="160"/>
      <c r="T95" s="160"/>
      <c r="U95" s="160"/>
      <c r="V95" s="160"/>
      <c r="W95" s="160"/>
      <c r="X95" s="160"/>
      <c r="Y95" s="160"/>
      <c r="Z95" s="260"/>
      <c r="AA95" s="260"/>
    </row>
    <row r="96" spans="2:27" ht="14.4" hidden="1">
      <c r="B96" s="160"/>
      <c r="C96" s="203"/>
      <c r="D96" s="160"/>
      <c r="E96" s="160"/>
      <c r="F96" s="160"/>
      <c r="G96" s="160"/>
      <c r="H96" s="160"/>
      <c r="I96" s="160"/>
      <c r="J96" s="160"/>
      <c r="K96" s="160"/>
      <c r="L96" s="160"/>
      <c r="M96" s="160"/>
      <c r="N96" s="160"/>
      <c r="O96" s="160"/>
      <c r="P96" s="160"/>
      <c r="Q96" s="160"/>
      <c r="R96" s="160"/>
      <c r="S96" s="160"/>
      <c r="T96" s="160"/>
      <c r="U96" s="160"/>
      <c r="V96" s="160"/>
      <c r="W96" s="160"/>
      <c r="X96" s="160"/>
      <c r="Y96" s="160"/>
      <c r="Z96" s="260"/>
      <c r="AA96" s="260"/>
    </row>
    <row r="97" spans="2:27" ht="14.4" hidden="1">
      <c r="B97" s="160"/>
      <c r="C97" s="203"/>
      <c r="D97" s="160"/>
      <c r="E97" s="160"/>
      <c r="F97" s="160"/>
      <c r="G97" s="160"/>
      <c r="H97" s="160"/>
      <c r="I97" s="160"/>
      <c r="J97" s="160"/>
      <c r="K97" s="160"/>
      <c r="L97" s="160"/>
      <c r="M97" s="160"/>
      <c r="N97" s="160"/>
      <c r="O97" s="160"/>
      <c r="P97" s="160"/>
      <c r="Q97" s="160"/>
      <c r="R97" s="160"/>
      <c r="S97" s="160"/>
      <c r="T97" s="160"/>
      <c r="U97" s="160"/>
      <c r="V97" s="160"/>
      <c r="W97" s="160"/>
      <c r="X97" s="160"/>
      <c r="Y97" s="160"/>
      <c r="Z97" s="260"/>
      <c r="AA97" s="260"/>
    </row>
    <row r="98" spans="2:27" ht="14.4" hidden="1">
      <c r="B98" s="160"/>
      <c r="C98" s="203"/>
      <c r="D98" s="160"/>
      <c r="E98" s="160"/>
      <c r="F98" s="160"/>
      <c r="G98" s="160"/>
      <c r="H98" s="160"/>
      <c r="I98" s="160"/>
      <c r="J98" s="160"/>
      <c r="K98" s="160"/>
      <c r="L98" s="160"/>
      <c r="M98" s="160"/>
      <c r="N98" s="160"/>
      <c r="O98" s="160"/>
      <c r="P98" s="160"/>
      <c r="Q98" s="160"/>
      <c r="R98" s="160"/>
      <c r="S98" s="160"/>
      <c r="T98" s="160"/>
      <c r="U98" s="160"/>
      <c r="V98" s="160"/>
      <c r="W98" s="160"/>
      <c r="X98" s="160"/>
      <c r="Y98" s="160"/>
      <c r="Z98" s="260"/>
      <c r="AA98" s="260"/>
    </row>
    <row r="99" spans="2:27" ht="14.4" hidden="1">
      <c r="B99" s="160"/>
      <c r="C99" s="203"/>
      <c r="D99" s="160"/>
      <c r="E99" s="160"/>
      <c r="F99" s="160"/>
      <c r="G99" s="160"/>
      <c r="H99" s="160"/>
      <c r="I99" s="160"/>
      <c r="J99" s="160"/>
      <c r="K99" s="160"/>
      <c r="L99" s="160"/>
      <c r="M99" s="160"/>
      <c r="N99" s="160"/>
      <c r="O99" s="160"/>
      <c r="P99" s="160"/>
      <c r="Q99" s="160"/>
      <c r="R99" s="160"/>
      <c r="S99" s="160"/>
      <c r="T99" s="160"/>
      <c r="U99" s="160"/>
      <c r="V99" s="160"/>
      <c r="W99" s="160"/>
      <c r="X99" s="160"/>
      <c r="Y99" s="160"/>
      <c r="Z99" s="260"/>
      <c r="AA99" s="260"/>
    </row>
    <row r="100" spans="2:27" ht="14.4" hidden="1">
      <c r="B100" s="160"/>
      <c r="C100" s="203"/>
      <c r="D100" s="160"/>
      <c r="E100" s="160"/>
      <c r="F100" s="160"/>
      <c r="G100" s="160"/>
      <c r="H100" s="160"/>
      <c r="I100" s="160"/>
      <c r="J100" s="160"/>
      <c r="K100" s="160"/>
      <c r="L100" s="160"/>
      <c r="M100" s="160"/>
      <c r="N100" s="160"/>
      <c r="O100" s="160"/>
      <c r="P100" s="160"/>
      <c r="Q100" s="160"/>
      <c r="R100" s="160"/>
      <c r="S100" s="160"/>
      <c r="T100" s="160"/>
      <c r="U100" s="160"/>
      <c r="V100" s="160"/>
      <c r="W100" s="160"/>
      <c r="X100" s="160"/>
      <c r="Y100" s="160"/>
      <c r="Z100" s="260"/>
      <c r="AA100" s="260"/>
    </row>
    <row r="101" spans="2:27" ht="14.4" hidden="1">
      <c r="B101" s="160"/>
      <c r="C101" s="203"/>
      <c r="D101" s="160"/>
      <c r="E101" s="160"/>
      <c r="F101" s="160"/>
      <c r="G101" s="160"/>
      <c r="H101" s="160"/>
      <c r="I101" s="160"/>
      <c r="J101" s="160"/>
      <c r="K101" s="160"/>
      <c r="L101" s="160"/>
      <c r="M101" s="160"/>
      <c r="N101" s="160"/>
      <c r="O101" s="160"/>
      <c r="P101" s="160"/>
      <c r="Q101" s="160"/>
      <c r="R101" s="160"/>
      <c r="S101" s="160"/>
      <c r="T101" s="160"/>
      <c r="U101" s="160"/>
      <c r="V101" s="160"/>
      <c r="W101" s="160"/>
      <c r="X101" s="160"/>
      <c r="Y101" s="160"/>
      <c r="Z101" s="260"/>
      <c r="AA101" s="260"/>
    </row>
    <row r="102" spans="2:27" ht="14.4" hidden="1">
      <c r="B102" s="160"/>
      <c r="C102" s="203"/>
      <c r="D102" s="160"/>
      <c r="E102" s="160"/>
      <c r="F102" s="160"/>
      <c r="G102" s="160"/>
      <c r="H102" s="160"/>
      <c r="I102" s="160"/>
      <c r="J102" s="160"/>
      <c r="K102" s="160"/>
      <c r="L102" s="160"/>
      <c r="M102" s="160"/>
      <c r="N102" s="160"/>
      <c r="O102" s="160"/>
      <c r="P102" s="160"/>
      <c r="Q102" s="160"/>
      <c r="R102" s="160"/>
      <c r="S102" s="160"/>
      <c r="T102" s="160"/>
      <c r="U102" s="160"/>
      <c r="V102" s="160"/>
      <c r="W102" s="160"/>
      <c r="X102" s="160"/>
      <c r="Y102" s="160"/>
      <c r="Z102" s="260"/>
      <c r="AA102" s="260"/>
    </row>
    <row r="103" spans="2:27" ht="14.4" hidden="1">
      <c r="B103" s="160"/>
      <c r="C103" s="203"/>
      <c r="D103" s="160"/>
      <c r="E103" s="160"/>
      <c r="F103" s="160"/>
      <c r="G103" s="160"/>
      <c r="H103" s="160"/>
      <c r="I103" s="160"/>
      <c r="J103" s="160"/>
      <c r="K103" s="160"/>
      <c r="L103" s="160"/>
      <c r="M103" s="160"/>
      <c r="N103" s="160"/>
      <c r="O103" s="160"/>
      <c r="P103" s="160"/>
      <c r="Q103" s="160"/>
      <c r="R103" s="160"/>
      <c r="S103" s="160"/>
      <c r="T103" s="160"/>
      <c r="U103" s="160"/>
      <c r="V103" s="160"/>
      <c r="W103" s="160"/>
      <c r="X103" s="160"/>
      <c r="Y103" s="160"/>
      <c r="Z103" s="260"/>
      <c r="AA103" s="260"/>
    </row>
    <row r="104" spans="2:27" ht="14.4" hidden="1">
      <c r="B104" s="160"/>
      <c r="C104" s="203"/>
      <c r="D104" s="160"/>
      <c r="E104" s="160"/>
      <c r="F104" s="160"/>
      <c r="G104" s="160"/>
      <c r="H104" s="160"/>
      <c r="I104" s="160"/>
      <c r="J104" s="160"/>
      <c r="K104" s="160"/>
      <c r="L104" s="160"/>
      <c r="M104" s="160"/>
      <c r="N104" s="160"/>
      <c r="O104" s="160"/>
      <c r="P104" s="160"/>
      <c r="Q104" s="160"/>
      <c r="R104" s="160"/>
      <c r="S104" s="160"/>
      <c r="T104" s="160"/>
      <c r="U104" s="160"/>
      <c r="V104" s="160"/>
      <c r="W104" s="160"/>
      <c r="X104" s="160"/>
      <c r="Y104" s="160"/>
      <c r="Z104" s="260"/>
      <c r="AA104" s="260"/>
    </row>
    <row r="105" spans="2:27" ht="14.4" hidden="1">
      <c r="B105" s="160"/>
      <c r="C105" s="203"/>
      <c r="D105" s="160"/>
      <c r="E105" s="160"/>
      <c r="F105" s="160"/>
      <c r="G105" s="160"/>
      <c r="H105" s="160"/>
      <c r="I105" s="160"/>
      <c r="J105" s="160"/>
      <c r="K105" s="160"/>
      <c r="L105" s="160"/>
      <c r="M105" s="160"/>
      <c r="N105" s="160"/>
      <c r="O105" s="160"/>
      <c r="P105" s="160"/>
      <c r="Q105" s="160"/>
      <c r="R105" s="160"/>
      <c r="S105" s="160"/>
      <c r="T105" s="160"/>
      <c r="U105" s="160"/>
      <c r="V105" s="160"/>
      <c r="W105" s="160"/>
      <c r="X105" s="160"/>
      <c r="Y105" s="160"/>
      <c r="Z105" s="260"/>
      <c r="AA105" s="260"/>
    </row>
    <row r="106" spans="2:27" ht="14.4" hidden="1">
      <c r="B106" s="160"/>
      <c r="C106" s="203"/>
      <c r="D106" s="160"/>
      <c r="E106" s="160"/>
      <c r="F106" s="160"/>
      <c r="G106" s="160"/>
      <c r="H106" s="160"/>
      <c r="I106" s="160"/>
      <c r="J106" s="160"/>
      <c r="K106" s="160"/>
      <c r="L106" s="160"/>
      <c r="M106" s="160"/>
      <c r="N106" s="160"/>
      <c r="O106" s="160"/>
      <c r="P106" s="160"/>
      <c r="Q106" s="160"/>
      <c r="R106" s="160"/>
      <c r="S106" s="160"/>
      <c r="T106" s="160"/>
      <c r="U106" s="160"/>
      <c r="V106" s="160"/>
      <c r="W106" s="160"/>
      <c r="X106" s="160"/>
      <c r="Y106" s="160"/>
      <c r="Z106" s="260"/>
      <c r="AA106" s="260"/>
    </row>
    <row r="107" spans="2:27" ht="14.4" hidden="1">
      <c r="B107" s="160"/>
      <c r="C107" s="203"/>
      <c r="D107" s="160"/>
      <c r="E107" s="160"/>
      <c r="F107" s="160"/>
      <c r="G107" s="160"/>
      <c r="H107" s="160"/>
      <c r="I107" s="160"/>
      <c r="J107" s="160"/>
      <c r="K107" s="160"/>
      <c r="L107" s="160"/>
      <c r="M107" s="160"/>
      <c r="N107" s="160"/>
      <c r="O107" s="160"/>
      <c r="P107" s="160"/>
      <c r="Q107" s="160"/>
      <c r="R107" s="160"/>
      <c r="S107" s="160"/>
      <c r="T107" s="160"/>
      <c r="U107" s="160"/>
      <c r="V107" s="160"/>
      <c r="W107" s="160"/>
      <c r="X107" s="160"/>
      <c r="Y107" s="160"/>
      <c r="Z107" s="260"/>
      <c r="AA107" s="260"/>
    </row>
    <row r="108" spans="2:27" ht="14.4" hidden="1">
      <c r="B108" s="160"/>
      <c r="C108" s="203"/>
      <c r="D108" s="160"/>
      <c r="E108" s="160"/>
      <c r="F108" s="160"/>
      <c r="G108" s="160"/>
      <c r="H108" s="160"/>
      <c r="I108" s="160"/>
      <c r="J108" s="160"/>
      <c r="K108" s="160"/>
      <c r="L108" s="160"/>
      <c r="M108" s="160"/>
      <c r="N108" s="160"/>
      <c r="O108" s="160"/>
      <c r="P108" s="160"/>
      <c r="Q108" s="160"/>
      <c r="R108" s="160"/>
      <c r="S108" s="160"/>
      <c r="T108" s="160"/>
      <c r="U108" s="160"/>
      <c r="V108" s="160"/>
      <c r="W108" s="160"/>
      <c r="X108" s="160"/>
      <c r="Y108" s="160"/>
      <c r="Z108" s="260"/>
      <c r="AA108" s="260"/>
    </row>
    <row r="109" spans="2:27" ht="14.4" hidden="1">
      <c r="B109" s="160"/>
      <c r="C109" s="203"/>
      <c r="D109" s="160"/>
      <c r="E109" s="160"/>
      <c r="F109" s="160"/>
      <c r="G109" s="160"/>
      <c r="H109" s="160"/>
      <c r="I109" s="160"/>
      <c r="J109" s="160"/>
      <c r="K109" s="160"/>
      <c r="L109" s="160"/>
      <c r="M109" s="160"/>
      <c r="N109" s="160"/>
      <c r="O109" s="160"/>
      <c r="P109" s="160"/>
      <c r="Q109" s="160"/>
      <c r="R109" s="160"/>
      <c r="S109" s="160"/>
      <c r="T109" s="160"/>
      <c r="U109" s="160"/>
      <c r="V109" s="160"/>
      <c r="W109" s="160"/>
      <c r="X109" s="160"/>
      <c r="Y109" s="160"/>
      <c r="Z109" s="260"/>
      <c r="AA109" s="260"/>
    </row>
    <row r="110" spans="2:27" ht="14.4" hidden="1">
      <c r="B110" s="160"/>
      <c r="C110" s="203"/>
      <c r="D110" s="160"/>
      <c r="E110" s="160"/>
      <c r="F110" s="160"/>
      <c r="G110" s="160"/>
      <c r="H110" s="160"/>
      <c r="I110" s="160"/>
      <c r="J110" s="160"/>
      <c r="K110" s="160"/>
      <c r="L110" s="160"/>
      <c r="M110" s="160"/>
      <c r="N110" s="160"/>
      <c r="O110" s="160"/>
      <c r="P110" s="160"/>
      <c r="Q110" s="160"/>
      <c r="R110" s="160"/>
      <c r="S110" s="160"/>
      <c r="T110" s="160"/>
      <c r="U110" s="160"/>
      <c r="V110" s="160"/>
      <c r="W110" s="160"/>
      <c r="X110" s="160"/>
      <c r="Y110" s="160"/>
      <c r="Z110" s="260"/>
      <c r="AA110" s="260"/>
    </row>
    <row r="111" spans="2:27" ht="14.4" hidden="1">
      <c r="B111" s="160"/>
      <c r="C111" s="203"/>
      <c r="D111" s="160"/>
      <c r="E111" s="160"/>
      <c r="F111" s="160"/>
      <c r="G111" s="160"/>
      <c r="H111" s="160"/>
      <c r="I111" s="160"/>
      <c r="J111" s="160"/>
      <c r="K111" s="160"/>
      <c r="L111" s="160"/>
      <c r="M111" s="160"/>
      <c r="N111" s="160"/>
      <c r="O111" s="160"/>
      <c r="P111" s="160"/>
      <c r="Q111" s="160"/>
      <c r="R111" s="160"/>
      <c r="S111" s="160"/>
      <c r="T111" s="160"/>
      <c r="U111" s="160"/>
      <c r="V111" s="160"/>
      <c r="W111" s="160"/>
      <c r="X111" s="160"/>
      <c r="Y111" s="160"/>
      <c r="Z111" s="260"/>
      <c r="AA111" s="260"/>
    </row>
    <row r="112" spans="2:27" ht="14.4" hidden="1">
      <c r="B112" s="160"/>
      <c r="C112" s="203"/>
      <c r="D112" s="160"/>
      <c r="E112" s="160"/>
      <c r="F112" s="160"/>
      <c r="G112" s="160"/>
      <c r="H112" s="160"/>
      <c r="I112" s="160"/>
      <c r="J112" s="160"/>
      <c r="K112" s="160"/>
      <c r="L112" s="160"/>
      <c r="M112" s="160"/>
      <c r="N112" s="160"/>
      <c r="O112" s="160"/>
      <c r="P112" s="160"/>
      <c r="Q112" s="160"/>
      <c r="R112" s="160"/>
      <c r="S112" s="160"/>
      <c r="T112" s="160"/>
      <c r="U112" s="160"/>
      <c r="V112" s="160"/>
      <c r="W112" s="160"/>
      <c r="X112" s="160"/>
      <c r="Y112" s="160"/>
      <c r="Z112" s="260"/>
      <c r="AA112" s="260"/>
    </row>
    <row r="113" spans="2:27" ht="14.4" hidden="1">
      <c r="B113" s="160"/>
      <c r="C113" s="203"/>
      <c r="D113" s="160"/>
      <c r="E113" s="160"/>
      <c r="F113" s="160"/>
      <c r="G113" s="160"/>
      <c r="H113" s="160"/>
      <c r="I113" s="160"/>
      <c r="J113" s="160"/>
      <c r="K113" s="160"/>
      <c r="L113" s="160"/>
      <c r="M113" s="160"/>
      <c r="N113" s="160"/>
      <c r="O113" s="160"/>
      <c r="P113" s="160"/>
      <c r="Q113" s="160"/>
      <c r="R113" s="160"/>
      <c r="S113" s="160"/>
      <c r="T113" s="160"/>
      <c r="U113" s="160"/>
      <c r="V113" s="160"/>
      <c r="W113" s="160"/>
      <c r="X113" s="160"/>
      <c r="Y113" s="160"/>
      <c r="Z113" s="260"/>
      <c r="AA113" s="260"/>
    </row>
    <row r="114" spans="2:27" ht="14.4" hidden="1">
      <c r="B114" s="160"/>
      <c r="C114" s="203"/>
      <c r="D114" s="160"/>
      <c r="E114" s="160"/>
      <c r="F114" s="160"/>
      <c r="G114" s="160"/>
      <c r="H114" s="160"/>
      <c r="I114" s="160"/>
      <c r="J114" s="160"/>
      <c r="K114" s="160"/>
      <c r="L114" s="160"/>
      <c r="M114" s="160"/>
      <c r="N114" s="160"/>
      <c r="O114" s="160"/>
      <c r="P114" s="160"/>
      <c r="Q114" s="160"/>
      <c r="R114" s="160"/>
      <c r="S114" s="160"/>
      <c r="T114" s="160"/>
      <c r="U114" s="160"/>
      <c r="V114" s="160"/>
      <c r="W114" s="160"/>
      <c r="X114" s="160"/>
      <c r="Y114" s="160"/>
      <c r="Z114" s="260"/>
      <c r="AA114" s="260"/>
    </row>
    <row r="115" spans="2:27" ht="14.4" hidden="1">
      <c r="B115" s="160"/>
      <c r="C115" s="203"/>
      <c r="D115" s="160"/>
      <c r="E115" s="160"/>
      <c r="F115" s="160"/>
      <c r="G115" s="160"/>
      <c r="H115" s="160"/>
      <c r="I115" s="160"/>
      <c r="J115" s="160"/>
      <c r="K115" s="160"/>
      <c r="L115" s="160"/>
      <c r="M115" s="160"/>
      <c r="N115" s="160"/>
      <c r="O115" s="160"/>
      <c r="P115" s="160"/>
      <c r="Q115" s="160"/>
      <c r="R115" s="160"/>
      <c r="S115" s="160"/>
      <c r="T115" s="160"/>
      <c r="U115" s="160"/>
      <c r="V115" s="160"/>
      <c r="W115" s="160"/>
      <c r="X115" s="160"/>
      <c r="Y115" s="160"/>
      <c r="Z115" s="260"/>
      <c r="AA115" s="260"/>
    </row>
    <row r="116" spans="2:27" ht="14.4" hidden="1">
      <c r="B116" s="160"/>
      <c r="C116" s="203"/>
      <c r="D116" s="160"/>
      <c r="E116" s="160"/>
      <c r="F116" s="160"/>
      <c r="G116" s="160"/>
      <c r="H116" s="160"/>
      <c r="I116" s="160"/>
      <c r="J116" s="160"/>
      <c r="K116" s="160"/>
      <c r="L116" s="160"/>
      <c r="M116" s="160"/>
      <c r="N116" s="160"/>
      <c r="O116" s="160"/>
      <c r="P116" s="160"/>
      <c r="Q116" s="160"/>
      <c r="R116" s="160"/>
      <c r="S116" s="160"/>
      <c r="T116" s="160"/>
      <c r="U116" s="160"/>
      <c r="V116" s="160"/>
      <c r="W116" s="160"/>
      <c r="X116" s="160"/>
      <c r="Y116" s="160"/>
      <c r="Z116" s="260"/>
      <c r="AA116" s="260"/>
    </row>
    <row r="117" spans="2:27" ht="14.4" hidden="1">
      <c r="B117" s="160"/>
      <c r="C117" s="203"/>
      <c r="D117" s="160"/>
      <c r="E117" s="160"/>
      <c r="F117" s="160"/>
      <c r="G117" s="160"/>
      <c r="H117" s="160"/>
      <c r="I117" s="160"/>
      <c r="J117" s="160"/>
      <c r="K117" s="160"/>
      <c r="L117" s="160"/>
      <c r="M117" s="160"/>
      <c r="N117" s="160"/>
      <c r="O117" s="160"/>
      <c r="P117" s="160"/>
      <c r="Q117" s="160"/>
      <c r="R117" s="160"/>
      <c r="S117" s="160"/>
      <c r="T117" s="160"/>
      <c r="U117" s="160"/>
      <c r="V117" s="160"/>
      <c r="W117" s="160"/>
      <c r="X117" s="160"/>
      <c r="Y117" s="160"/>
      <c r="Z117" s="260"/>
      <c r="AA117" s="260"/>
    </row>
    <row r="118" spans="2:27" ht="14.4" hidden="1">
      <c r="B118" s="160"/>
      <c r="C118" s="203"/>
      <c r="D118" s="160"/>
      <c r="E118" s="160"/>
      <c r="F118" s="160"/>
      <c r="G118" s="160"/>
      <c r="H118" s="160"/>
      <c r="I118" s="160"/>
      <c r="J118" s="160"/>
      <c r="K118" s="160"/>
      <c r="L118" s="160"/>
      <c r="M118" s="160"/>
      <c r="N118" s="160"/>
      <c r="O118" s="160"/>
      <c r="P118" s="160"/>
      <c r="Q118" s="160"/>
      <c r="R118" s="160"/>
      <c r="S118" s="160"/>
      <c r="T118" s="160"/>
      <c r="U118" s="160"/>
      <c r="V118" s="160"/>
      <c r="W118" s="160"/>
      <c r="X118" s="160"/>
      <c r="Y118" s="160"/>
      <c r="Z118" s="260"/>
      <c r="AA118" s="260"/>
    </row>
    <row r="119" spans="2:27" ht="14.4" hidden="1">
      <c r="B119" s="160"/>
      <c r="C119" s="203"/>
      <c r="D119" s="160"/>
      <c r="E119" s="160"/>
      <c r="F119" s="160"/>
      <c r="G119" s="160"/>
      <c r="H119" s="160"/>
      <c r="I119" s="160"/>
      <c r="J119" s="160"/>
      <c r="K119" s="160"/>
      <c r="L119" s="160"/>
      <c r="M119" s="160"/>
      <c r="N119" s="160"/>
      <c r="O119" s="160"/>
      <c r="P119" s="160"/>
      <c r="Q119" s="160"/>
      <c r="R119" s="160"/>
      <c r="S119" s="160"/>
      <c r="T119" s="160"/>
      <c r="U119" s="160"/>
      <c r="V119" s="160"/>
      <c r="W119" s="160"/>
      <c r="X119" s="160"/>
      <c r="Y119" s="160"/>
      <c r="Z119" s="260"/>
      <c r="AA119" s="260"/>
    </row>
    <row r="120" spans="2:27" ht="14.4" hidden="1">
      <c r="B120" s="160"/>
      <c r="C120" s="203"/>
      <c r="D120" s="160"/>
      <c r="E120" s="160"/>
      <c r="F120" s="160"/>
      <c r="G120" s="160"/>
      <c r="H120" s="160"/>
      <c r="I120" s="160"/>
      <c r="J120" s="160"/>
      <c r="K120" s="160"/>
      <c r="L120" s="160"/>
      <c r="M120" s="160"/>
      <c r="N120" s="160"/>
      <c r="O120" s="160"/>
      <c r="P120" s="160"/>
      <c r="Q120" s="160"/>
      <c r="R120" s="160"/>
      <c r="S120" s="160"/>
      <c r="T120" s="160"/>
      <c r="U120" s="160"/>
      <c r="V120" s="160"/>
      <c r="W120" s="160"/>
      <c r="X120" s="160"/>
      <c r="Y120" s="160"/>
      <c r="Z120" s="260"/>
      <c r="AA120" s="260"/>
    </row>
    <row r="121" spans="2:27" ht="14.4" hidden="1">
      <c r="B121" s="160"/>
      <c r="C121" s="203"/>
      <c r="D121" s="160"/>
      <c r="E121" s="160"/>
      <c r="F121" s="160"/>
      <c r="G121" s="160"/>
      <c r="H121" s="160"/>
      <c r="I121" s="160"/>
      <c r="J121" s="160"/>
      <c r="K121" s="160"/>
      <c r="L121" s="160"/>
      <c r="M121" s="160"/>
      <c r="N121" s="160"/>
      <c r="O121" s="160"/>
      <c r="P121" s="160"/>
      <c r="Q121" s="160"/>
      <c r="R121" s="160"/>
      <c r="S121" s="160"/>
      <c r="T121" s="160"/>
      <c r="U121" s="160"/>
      <c r="V121" s="160"/>
      <c r="W121" s="160"/>
      <c r="X121" s="160"/>
      <c r="Y121" s="160"/>
      <c r="Z121" s="260"/>
      <c r="AA121" s="260"/>
    </row>
    <row r="122" spans="2:27" ht="14.4" hidden="1">
      <c r="B122" s="160"/>
      <c r="C122" s="203"/>
      <c r="D122" s="160"/>
      <c r="E122" s="160"/>
      <c r="F122" s="160"/>
      <c r="G122" s="160"/>
      <c r="H122" s="160"/>
      <c r="I122" s="160"/>
      <c r="J122" s="160"/>
      <c r="K122" s="160"/>
      <c r="L122" s="160"/>
      <c r="M122" s="160"/>
      <c r="N122" s="160"/>
      <c r="O122" s="160"/>
      <c r="P122" s="160"/>
      <c r="Q122" s="160"/>
      <c r="R122" s="160"/>
      <c r="S122" s="160"/>
      <c r="T122" s="160"/>
      <c r="U122" s="160"/>
      <c r="V122" s="160"/>
      <c r="W122" s="160"/>
      <c r="X122" s="160"/>
      <c r="Y122" s="160"/>
      <c r="Z122" s="260"/>
      <c r="AA122" s="260"/>
    </row>
    <row r="123" spans="2:27" ht="14.4" hidden="1">
      <c r="B123" s="160"/>
      <c r="C123" s="203"/>
      <c r="D123" s="160"/>
      <c r="E123" s="160"/>
      <c r="F123" s="160"/>
      <c r="G123" s="160"/>
      <c r="H123" s="160"/>
      <c r="I123" s="160"/>
      <c r="J123" s="160"/>
      <c r="K123" s="160"/>
      <c r="L123" s="160"/>
      <c r="M123" s="160"/>
      <c r="N123" s="160"/>
      <c r="O123" s="160"/>
      <c r="P123" s="160"/>
      <c r="Q123" s="160"/>
      <c r="R123" s="160"/>
      <c r="S123" s="160"/>
      <c r="T123" s="160"/>
      <c r="U123" s="160"/>
      <c r="V123" s="160"/>
      <c r="W123" s="160"/>
      <c r="X123" s="160"/>
      <c r="Y123" s="160"/>
      <c r="Z123" s="260"/>
      <c r="AA123" s="260"/>
    </row>
    <row r="124" spans="2:27" ht="14.4" hidden="1">
      <c r="B124" s="160"/>
      <c r="C124" s="203"/>
      <c r="D124" s="160"/>
      <c r="E124" s="160"/>
      <c r="F124" s="160"/>
      <c r="G124" s="160"/>
      <c r="H124" s="160"/>
      <c r="I124" s="160"/>
      <c r="J124" s="160"/>
      <c r="K124" s="160"/>
      <c r="L124" s="160"/>
      <c r="M124" s="160"/>
      <c r="N124" s="160"/>
      <c r="O124" s="160"/>
      <c r="P124" s="160"/>
      <c r="Q124" s="160"/>
      <c r="R124" s="160"/>
      <c r="S124" s="160"/>
      <c r="T124" s="160"/>
      <c r="U124" s="160"/>
      <c r="V124" s="160"/>
      <c r="W124" s="160"/>
      <c r="X124" s="160"/>
      <c r="Y124" s="160"/>
      <c r="Z124" s="260"/>
      <c r="AA124" s="260"/>
    </row>
    <row r="125" spans="2:27" ht="14.4" hidden="1">
      <c r="B125" s="160"/>
      <c r="C125" s="203"/>
      <c r="D125" s="160"/>
      <c r="E125" s="160"/>
      <c r="F125" s="160"/>
      <c r="G125" s="160"/>
      <c r="H125" s="160"/>
      <c r="I125" s="160"/>
      <c r="J125" s="160"/>
      <c r="K125" s="160"/>
      <c r="L125" s="160"/>
      <c r="M125" s="160"/>
      <c r="N125" s="160"/>
      <c r="O125" s="160"/>
      <c r="P125" s="160"/>
      <c r="Q125" s="160"/>
      <c r="R125" s="160"/>
      <c r="S125" s="160"/>
      <c r="T125" s="160"/>
      <c r="U125" s="160"/>
      <c r="V125" s="160"/>
      <c r="W125" s="160"/>
      <c r="X125" s="160"/>
      <c r="Y125" s="160"/>
      <c r="Z125" s="260"/>
      <c r="AA125" s="260"/>
    </row>
    <row r="126" spans="2:27" ht="14.4" hidden="1">
      <c r="B126" s="160"/>
      <c r="C126" s="203"/>
      <c r="D126" s="160"/>
      <c r="E126" s="160"/>
      <c r="F126" s="160"/>
      <c r="G126" s="160"/>
      <c r="H126" s="160"/>
      <c r="I126" s="160"/>
      <c r="J126" s="160"/>
      <c r="K126" s="160"/>
      <c r="L126" s="160"/>
      <c r="M126" s="160"/>
      <c r="N126" s="160"/>
      <c r="O126" s="160"/>
      <c r="P126" s="160"/>
      <c r="Q126" s="160"/>
      <c r="R126" s="160"/>
      <c r="S126" s="160"/>
      <c r="T126" s="160"/>
      <c r="U126" s="160"/>
      <c r="V126" s="160"/>
      <c r="W126" s="160"/>
      <c r="X126" s="160"/>
      <c r="Y126" s="160"/>
      <c r="Z126" s="260"/>
      <c r="AA126" s="260"/>
    </row>
    <row r="127" spans="2:27" ht="14.4" hidden="1">
      <c r="B127" s="160"/>
      <c r="C127" s="203"/>
      <c r="D127" s="160"/>
      <c r="E127" s="160"/>
      <c r="F127" s="160"/>
      <c r="G127" s="160"/>
      <c r="H127" s="160"/>
      <c r="I127" s="160"/>
      <c r="J127" s="160"/>
      <c r="K127" s="160"/>
      <c r="L127" s="160"/>
      <c r="M127" s="160"/>
      <c r="N127" s="160"/>
      <c r="O127" s="160"/>
      <c r="P127" s="160"/>
      <c r="Q127" s="160"/>
      <c r="R127" s="160"/>
      <c r="S127" s="160"/>
      <c r="T127" s="160"/>
      <c r="U127" s="160"/>
      <c r="V127" s="160"/>
      <c r="W127" s="160"/>
      <c r="X127" s="160"/>
      <c r="Y127" s="160"/>
      <c r="Z127" s="260"/>
      <c r="AA127" s="260"/>
    </row>
    <row r="128" spans="2:27" ht="14.4" hidden="1">
      <c r="B128" s="160"/>
      <c r="C128" s="203"/>
      <c r="D128" s="160"/>
      <c r="E128" s="160"/>
      <c r="F128" s="160"/>
      <c r="G128" s="160"/>
      <c r="H128" s="160"/>
      <c r="I128" s="160"/>
      <c r="J128" s="160"/>
      <c r="K128" s="160"/>
      <c r="L128" s="160"/>
      <c r="M128" s="160"/>
      <c r="N128" s="160"/>
      <c r="O128" s="160"/>
      <c r="P128" s="160"/>
      <c r="Q128" s="160"/>
      <c r="R128" s="160"/>
      <c r="S128" s="160"/>
      <c r="T128" s="160"/>
      <c r="U128" s="160"/>
      <c r="V128" s="160"/>
      <c r="W128" s="160"/>
      <c r="X128" s="160"/>
      <c r="Y128" s="160"/>
      <c r="Z128" s="260"/>
      <c r="AA128" s="260"/>
    </row>
    <row r="129" spans="2:27" ht="14.4" hidden="1">
      <c r="B129" s="160"/>
      <c r="C129" s="203"/>
      <c r="D129" s="160"/>
      <c r="E129" s="160"/>
      <c r="F129" s="160"/>
      <c r="G129" s="160"/>
      <c r="H129" s="160"/>
      <c r="I129" s="160"/>
      <c r="J129" s="160"/>
      <c r="K129" s="160"/>
      <c r="L129" s="160"/>
      <c r="M129" s="160"/>
      <c r="N129" s="160"/>
      <c r="O129" s="160"/>
      <c r="P129" s="160"/>
      <c r="Q129" s="160"/>
      <c r="R129" s="160"/>
      <c r="S129" s="160"/>
      <c r="T129" s="160"/>
      <c r="U129" s="160"/>
      <c r="V129" s="160"/>
      <c r="W129" s="160"/>
      <c r="X129" s="160"/>
      <c r="Y129" s="160"/>
      <c r="Z129" s="260"/>
      <c r="AA129" s="260"/>
    </row>
    <row r="130" spans="2:27" ht="14.4" hidden="1">
      <c r="B130" s="160"/>
      <c r="C130" s="203"/>
      <c r="D130" s="160"/>
      <c r="E130" s="160"/>
      <c r="F130" s="160"/>
      <c r="G130" s="160"/>
      <c r="H130" s="160"/>
      <c r="I130" s="160"/>
      <c r="J130" s="160"/>
      <c r="K130" s="160"/>
      <c r="L130" s="160"/>
      <c r="M130" s="160"/>
      <c r="N130" s="160"/>
      <c r="O130" s="160"/>
      <c r="P130" s="160"/>
      <c r="Q130" s="160"/>
      <c r="R130" s="160"/>
      <c r="S130" s="160"/>
      <c r="T130" s="160"/>
      <c r="U130" s="160"/>
      <c r="V130" s="160"/>
      <c r="W130" s="160"/>
      <c r="X130" s="160"/>
      <c r="Y130" s="160"/>
      <c r="Z130" s="260"/>
      <c r="AA130" s="260"/>
    </row>
    <row r="131" spans="2:27" ht="14.4" hidden="1">
      <c r="B131" s="160"/>
      <c r="C131" s="203"/>
      <c r="D131" s="160"/>
      <c r="E131" s="160"/>
      <c r="F131" s="160"/>
      <c r="G131" s="160"/>
      <c r="H131" s="160"/>
      <c r="I131" s="160"/>
      <c r="J131" s="160"/>
      <c r="K131" s="160"/>
      <c r="L131" s="160"/>
      <c r="M131" s="160"/>
      <c r="N131" s="160"/>
      <c r="O131" s="160"/>
      <c r="P131" s="160"/>
      <c r="Q131" s="160"/>
      <c r="R131" s="160"/>
      <c r="S131" s="160"/>
      <c r="T131" s="160"/>
      <c r="U131" s="160"/>
      <c r="V131" s="160"/>
      <c r="W131" s="160"/>
      <c r="X131" s="160"/>
      <c r="Y131" s="160"/>
      <c r="Z131" s="260"/>
      <c r="AA131" s="260"/>
    </row>
    <row r="132" spans="2:27" ht="14.4" hidden="1">
      <c r="B132" s="160"/>
      <c r="C132" s="203"/>
      <c r="D132" s="160"/>
      <c r="E132" s="160"/>
      <c r="F132" s="160"/>
      <c r="G132" s="160"/>
      <c r="H132" s="160"/>
      <c r="I132" s="160"/>
      <c r="J132" s="160"/>
      <c r="K132" s="160"/>
      <c r="L132" s="160"/>
      <c r="M132" s="160"/>
      <c r="N132" s="160"/>
      <c r="O132" s="160"/>
      <c r="P132" s="160"/>
      <c r="Q132" s="160"/>
      <c r="R132" s="160"/>
      <c r="S132" s="160"/>
      <c r="T132" s="160"/>
      <c r="U132" s="160"/>
      <c r="V132" s="160"/>
      <c r="W132" s="160"/>
      <c r="X132" s="160"/>
      <c r="Y132" s="160"/>
      <c r="Z132" s="260"/>
      <c r="AA132" s="260"/>
    </row>
    <row r="133" spans="2:27" ht="14.4" hidden="1">
      <c r="B133" s="160"/>
      <c r="C133" s="203"/>
      <c r="D133" s="160"/>
      <c r="E133" s="160"/>
      <c r="F133" s="160"/>
      <c r="G133" s="160"/>
      <c r="H133" s="160"/>
      <c r="I133" s="160"/>
      <c r="J133" s="160"/>
      <c r="K133" s="160"/>
      <c r="L133" s="160"/>
      <c r="M133" s="160"/>
      <c r="N133" s="160"/>
      <c r="O133" s="160"/>
      <c r="P133" s="160"/>
      <c r="Q133" s="160"/>
      <c r="R133" s="160"/>
      <c r="S133" s="160"/>
      <c r="T133" s="160"/>
      <c r="U133" s="160"/>
      <c r="V133" s="160"/>
      <c r="W133" s="160"/>
      <c r="X133" s="160"/>
      <c r="Y133" s="160"/>
      <c r="Z133" s="260"/>
      <c r="AA133" s="260"/>
    </row>
    <row r="134" spans="2:27" ht="14.4" hidden="1">
      <c r="B134" s="160"/>
      <c r="C134" s="203"/>
      <c r="D134" s="160"/>
      <c r="E134" s="160"/>
      <c r="F134" s="160"/>
      <c r="G134" s="160"/>
      <c r="H134" s="160"/>
      <c r="I134" s="160"/>
      <c r="J134" s="160"/>
      <c r="K134" s="160"/>
      <c r="L134" s="160"/>
      <c r="M134" s="160"/>
      <c r="N134" s="160"/>
      <c r="O134" s="160"/>
      <c r="P134" s="160"/>
      <c r="Q134" s="160"/>
      <c r="R134" s="160"/>
      <c r="S134" s="160"/>
      <c r="T134" s="160"/>
      <c r="U134" s="160"/>
      <c r="V134" s="160"/>
      <c r="W134" s="160"/>
      <c r="X134" s="160"/>
      <c r="Y134" s="160"/>
      <c r="Z134" s="260"/>
      <c r="AA134" s="260"/>
    </row>
    <row r="135" spans="2:27" ht="14.4" hidden="1">
      <c r="B135" s="160"/>
      <c r="C135" s="203"/>
      <c r="D135" s="160"/>
      <c r="E135" s="160"/>
      <c r="F135" s="160"/>
      <c r="G135" s="160"/>
      <c r="H135" s="160"/>
      <c r="I135" s="160"/>
      <c r="J135" s="160"/>
      <c r="K135" s="160"/>
      <c r="L135" s="160"/>
      <c r="M135" s="160"/>
      <c r="N135" s="160"/>
      <c r="O135" s="160"/>
      <c r="P135" s="160"/>
      <c r="Q135" s="160"/>
      <c r="R135" s="160"/>
      <c r="S135" s="160"/>
      <c r="T135" s="160"/>
      <c r="U135" s="160"/>
      <c r="V135" s="160"/>
      <c r="W135" s="160"/>
      <c r="X135" s="160"/>
      <c r="Y135" s="160"/>
      <c r="Z135" s="260"/>
      <c r="AA135" s="260"/>
    </row>
    <row r="136" spans="2:27" ht="14.4" hidden="1">
      <c r="B136" s="160"/>
      <c r="C136" s="203"/>
      <c r="D136" s="160"/>
      <c r="E136" s="160"/>
      <c r="F136" s="160"/>
      <c r="G136" s="160"/>
      <c r="H136" s="160"/>
      <c r="I136" s="160"/>
      <c r="J136" s="160"/>
      <c r="K136" s="160"/>
      <c r="L136" s="160"/>
      <c r="M136" s="160"/>
      <c r="N136" s="160"/>
      <c r="O136" s="160"/>
      <c r="P136" s="160"/>
      <c r="Q136" s="160"/>
      <c r="R136" s="160"/>
      <c r="S136" s="160"/>
      <c r="T136" s="160"/>
      <c r="U136" s="160"/>
      <c r="V136" s="160"/>
      <c r="W136" s="160"/>
      <c r="X136" s="160"/>
      <c r="Y136" s="160"/>
      <c r="Z136" s="260"/>
      <c r="AA136" s="260"/>
    </row>
    <row r="137" spans="2:27" ht="14.4" hidden="1">
      <c r="B137" s="160"/>
      <c r="C137" s="203"/>
      <c r="D137" s="160"/>
      <c r="E137" s="160"/>
      <c r="F137" s="160"/>
      <c r="G137" s="160"/>
      <c r="H137" s="160"/>
      <c r="I137" s="160"/>
      <c r="J137" s="160"/>
      <c r="K137" s="160"/>
      <c r="L137" s="160"/>
      <c r="M137" s="160"/>
      <c r="N137" s="160"/>
      <c r="O137" s="160"/>
      <c r="P137" s="160"/>
      <c r="Q137" s="160"/>
      <c r="R137" s="160"/>
      <c r="S137" s="160"/>
      <c r="T137" s="160"/>
      <c r="U137" s="160"/>
      <c r="V137" s="160"/>
      <c r="W137" s="160"/>
      <c r="X137" s="160"/>
      <c r="Y137" s="160"/>
      <c r="Z137" s="260"/>
      <c r="AA137" s="260"/>
    </row>
    <row r="138" spans="2:27" ht="14.4" hidden="1">
      <c r="B138" s="160"/>
      <c r="C138" s="203"/>
      <c r="D138" s="160"/>
      <c r="E138" s="160"/>
      <c r="F138" s="160"/>
      <c r="G138" s="160"/>
      <c r="H138" s="160"/>
      <c r="I138" s="160"/>
      <c r="J138" s="160"/>
      <c r="K138" s="160"/>
      <c r="L138" s="160"/>
      <c r="M138" s="160"/>
      <c r="N138" s="160"/>
      <c r="O138" s="160"/>
      <c r="P138" s="160"/>
      <c r="Q138" s="160"/>
      <c r="R138" s="160"/>
      <c r="S138" s="160"/>
      <c r="T138" s="160"/>
      <c r="U138" s="160"/>
      <c r="V138" s="160"/>
      <c r="W138" s="160"/>
      <c r="X138" s="160"/>
      <c r="Y138" s="160"/>
      <c r="Z138" s="260"/>
      <c r="AA138" s="260"/>
    </row>
    <row r="139" spans="2:27" ht="14.4" hidden="1">
      <c r="B139" s="160"/>
      <c r="C139" s="203"/>
      <c r="D139" s="160"/>
      <c r="E139" s="160"/>
      <c r="F139" s="160"/>
      <c r="G139" s="160"/>
      <c r="H139" s="160"/>
      <c r="I139" s="160"/>
      <c r="J139" s="160"/>
      <c r="K139" s="160"/>
      <c r="L139" s="160"/>
      <c r="M139" s="160"/>
      <c r="N139" s="160"/>
      <c r="O139" s="160"/>
      <c r="P139" s="160"/>
      <c r="Q139" s="160"/>
      <c r="R139" s="160"/>
      <c r="S139" s="160"/>
      <c r="T139" s="160"/>
      <c r="U139" s="160"/>
      <c r="V139" s="160"/>
      <c r="W139" s="160"/>
      <c r="X139" s="160"/>
      <c r="Y139" s="160"/>
      <c r="Z139" s="260"/>
      <c r="AA139" s="260"/>
    </row>
    <row r="140" spans="2:27" ht="14.4" hidden="1">
      <c r="B140" s="160"/>
      <c r="C140" s="203"/>
      <c r="D140" s="160"/>
      <c r="E140" s="160"/>
      <c r="F140" s="160"/>
      <c r="G140" s="160"/>
      <c r="H140" s="160"/>
      <c r="I140" s="160"/>
      <c r="J140" s="160"/>
      <c r="K140" s="160"/>
      <c r="L140" s="160"/>
      <c r="M140" s="160"/>
      <c r="N140" s="160"/>
      <c r="O140" s="160"/>
      <c r="P140" s="160"/>
      <c r="Q140" s="160"/>
      <c r="R140" s="160"/>
      <c r="S140" s="160"/>
      <c r="T140" s="160"/>
      <c r="U140" s="160"/>
      <c r="V140" s="160"/>
      <c r="W140" s="160"/>
      <c r="X140" s="160"/>
      <c r="Y140" s="160"/>
      <c r="Z140" s="260"/>
      <c r="AA140" s="260"/>
    </row>
    <row r="141" spans="2:27" ht="14.4" hidden="1">
      <c r="B141" s="160"/>
      <c r="C141" s="203"/>
      <c r="D141" s="160"/>
      <c r="E141" s="160"/>
      <c r="F141" s="160"/>
      <c r="G141" s="160"/>
      <c r="H141" s="160"/>
      <c r="I141" s="160"/>
      <c r="J141" s="160"/>
      <c r="K141" s="160"/>
      <c r="L141" s="160"/>
      <c r="M141" s="160"/>
      <c r="N141" s="160"/>
      <c r="O141" s="160"/>
      <c r="P141" s="160"/>
      <c r="Q141" s="160"/>
      <c r="R141" s="160"/>
      <c r="S141" s="160"/>
      <c r="T141" s="160"/>
      <c r="U141" s="160"/>
      <c r="V141" s="160"/>
      <c r="W141" s="160"/>
      <c r="X141" s="160"/>
      <c r="Y141" s="160"/>
      <c r="Z141" s="260"/>
      <c r="AA141" s="260"/>
    </row>
    <row r="142" spans="2:27" ht="14.4" hidden="1">
      <c r="B142" s="160"/>
      <c r="C142" s="203"/>
      <c r="D142" s="160"/>
      <c r="E142" s="160"/>
      <c r="F142" s="160"/>
      <c r="G142" s="160"/>
      <c r="H142" s="160"/>
      <c r="I142" s="160"/>
      <c r="J142" s="160"/>
      <c r="K142" s="160"/>
      <c r="L142" s="160"/>
      <c r="M142" s="160"/>
      <c r="N142" s="160"/>
      <c r="O142" s="160"/>
      <c r="P142" s="160"/>
      <c r="Q142" s="160"/>
      <c r="R142" s="160"/>
      <c r="S142" s="160"/>
      <c r="T142" s="160"/>
      <c r="U142" s="160"/>
      <c r="V142" s="160"/>
      <c r="W142" s="160"/>
      <c r="X142" s="160"/>
      <c r="Y142" s="160"/>
      <c r="Z142" s="260"/>
      <c r="AA142" s="260"/>
    </row>
    <row r="143" spans="2:27" ht="14.4" hidden="1">
      <c r="B143" s="160"/>
      <c r="C143" s="203"/>
      <c r="D143" s="160"/>
      <c r="E143" s="160"/>
      <c r="F143" s="160"/>
      <c r="G143" s="160"/>
      <c r="H143" s="160"/>
      <c r="I143" s="160"/>
      <c r="J143" s="160"/>
      <c r="K143" s="160"/>
      <c r="L143" s="160"/>
      <c r="M143" s="160"/>
      <c r="N143" s="160"/>
      <c r="O143" s="160"/>
      <c r="P143" s="160"/>
      <c r="Q143" s="160"/>
      <c r="R143" s="160"/>
      <c r="S143" s="160"/>
      <c r="T143" s="160"/>
      <c r="U143" s="160"/>
      <c r="V143" s="160"/>
      <c r="W143" s="160"/>
      <c r="X143" s="160"/>
      <c r="Y143" s="160"/>
      <c r="Z143" s="260"/>
      <c r="AA143" s="260"/>
    </row>
    <row r="144" spans="2:27" ht="14.4" hidden="1">
      <c r="B144" s="160"/>
      <c r="C144" s="203"/>
      <c r="D144" s="160"/>
      <c r="E144" s="160"/>
      <c r="F144" s="160"/>
      <c r="G144" s="160"/>
      <c r="H144" s="160"/>
      <c r="I144" s="160"/>
      <c r="J144" s="160"/>
      <c r="K144" s="160"/>
      <c r="L144" s="160"/>
      <c r="M144" s="160"/>
      <c r="N144" s="160"/>
      <c r="O144" s="160"/>
      <c r="P144" s="160"/>
      <c r="Q144" s="160"/>
      <c r="R144" s="160"/>
      <c r="S144" s="160"/>
      <c r="T144" s="160"/>
      <c r="U144" s="160"/>
      <c r="V144" s="160"/>
      <c r="W144" s="160"/>
      <c r="X144" s="160"/>
      <c r="Y144" s="160"/>
      <c r="Z144" s="260"/>
      <c r="AA144" s="260"/>
    </row>
    <row r="145" spans="2:27" ht="14.4" hidden="1">
      <c r="B145" s="160"/>
      <c r="C145" s="203"/>
      <c r="D145" s="160"/>
      <c r="E145" s="160"/>
      <c r="F145" s="160"/>
      <c r="G145" s="160"/>
      <c r="H145" s="160"/>
      <c r="I145" s="160"/>
      <c r="J145" s="160"/>
      <c r="K145" s="160"/>
      <c r="L145" s="160"/>
      <c r="M145" s="160"/>
      <c r="N145" s="160"/>
      <c r="O145" s="160"/>
      <c r="P145" s="160"/>
      <c r="Q145" s="160"/>
      <c r="R145" s="160"/>
      <c r="S145" s="160"/>
      <c r="T145" s="160"/>
      <c r="U145" s="160"/>
      <c r="V145" s="160"/>
      <c r="W145" s="160"/>
      <c r="X145" s="160"/>
      <c r="Y145" s="160"/>
      <c r="Z145" s="260"/>
      <c r="AA145" s="260"/>
    </row>
    <row r="146" spans="2:27" ht="14.4" hidden="1">
      <c r="B146" s="160"/>
      <c r="C146" s="203"/>
      <c r="D146" s="160"/>
      <c r="E146" s="160"/>
      <c r="F146" s="160"/>
      <c r="G146" s="160"/>
      <c r="H146" s="160"/>
      <c r="I146" s="160"/>
      <c r="J146" s="160"/>
      <c r="K146" s="160"/>
      <c r="L146" s="160"/>
      <c r="M146" s="160"/>
      <c r="N146" s="160"/>
      <c r="O146" s="160"/>
      <c r="P146" s="160"/>
      <c r="Q146" s="160"/>
      <c r="R146" s="160"/>
      <c r="S146" s="160"/>
      <c r="T146" s="160"/>
      <c r="U146" s="160"/>
      <c r="V146" s="160"/>
      <c r="W146" s="160"/>
      <c r="X146" s="160"/>
      <c r="Y146" s="160"/>
      <c r="Z146" s="260"/>
      <c r="AA146" s="260"/>
    </row>
    <row r="147" spans="2:27" ht="14.4" hidden="1">
      <c r="B147" s="160"/>
      <c r="C147" s="203"/>
      <c r="D147" s="160"/>
      <c r="E147" s="160"/>
      <c r="F147" s="160"/>
      <c r="G147" s="160"/>
      <c r="H147" s="160"/>
      <c r="I147" s="160"/>
      <c r="J147" s="160"/>
      <c r="K147" s="160"/>
      <c r="L147" s="160"/>
      <c r="M147" s="160"/>
      <c r="N147" s="160"/>
      <c r="O147" s="160"/>
      <c r="P147" s="160"/>
      <c r="Q147" s="160"/>
      <c r="R147" s="160"/>
      <c r="S147" s="160"/>
      <c r="T147" s="160"/>
      <c r="U147" s="160"/>
      <c r="V147" s="160"/>
      <c r="W147" s="160"/>
      <c r="X147" s="160"/>
      <c r="Y147" s="160"/>
      <c r="Z147" s="260"/>
      <c r="AA147" s="260"/>
    </row>
    <row r="148" spans="2:27" ht="14.4" hidden="1">
      <c r="B148" s="160"/>
      <c r="C148" s="203"/>
      <c r="D148" s="160"/>
      <c r="E148" s="160"/>
      <c r="F148" s="160"/>
      <c r="G148" s="160"/>
      <c r="H148" s="160"/>
      <c r="I148" s="160"/>
      <c r="J148" s="160"/>
      <c r="K148" s="160"/>
      <c r="L148" s="160"/>
      <c r="M148" s="160"/>
      <c r="N148" s="160"/>
      <c r="O148" s="160"/>
      <c r="P148" s="160"/>
      <c r="Q148" s="160"/>
      <c r="R148" s="160"/>
      <c r="S148" s="160"/>
      <c r="T148" s="160"/>
      <c r="U148" s="160"/>
      <c r="V148" s="160"/>
      <c r="W148" s="160"/>
      <c r="X148" s="160"/>
      <c r="Y148" s="160"/>
      <c r="Z148" s="260"/>
      <c r="AA148" s="260"/>
    </row>
    <row r="149" spans="2:27" ht="14.4" hidden="1">
      <c r="B149" s="160"/>
      <c r="C149" s="203"/>
      <c r="D149" s="160"/>
      <c r="E149" s="160"/>
      <c r="F149" s="160"/>
      <c r="G149" s="160"/>
      <c r="H149" s="160"/>
      <c r="I149" s="160"/>
      <c r="J149" s="160"/>
      <c r="K149" s="160"/>
      <c r="L149" s="160"/>
      <c r="M149" s="160"/>
      <c r="N149" s="160"/>
      <c r="O149" s="160"/>
      <c r="P149" s="160"/>
      <c r="Q149" s="160"/>
      <c r="R149" s="160"/>
      <c r="S149" s="160"/>
      <c r="T149" s="160"/>
      <c r="U149" s="160"/>
      <c r="V149" s="160"/>
      <c r="W149" s="160"/>
      <c r="X149" s="160"/>
      <c r="Y149" s="160"/>
      <c r="Z149" s="260"/>
      <c r="AA149" s="260"/>
    </row>
    <row r="150" spans="2:27" ht="14.4" hidden="1">
      <c r="B150" s="160"/>
      <c r="C150" s="203"/>
      <c r="D150" s="160"/>
      <c r="E150" s="160"/>
      <c r="F150" s="160"/>
      <c r="G150" s="160"/>
      <c r="H150" s="160"/>
      <c r="I150" s="160"/>
      <c r="J150" s="160"/>
      <c r="K150" s="160"/>
      <c r="L150" s="160"/>
      <c r="M150" s="160"/>
      <c r="N150" s="160"/>
      <c r="O150" s="160"/>
      <c r="P150" s="160"/>
      <c r="Q150" s="160"/>
      <c r="R150" s="160"/>
      <c r="S150" s="160"/>
      <c r="T150" s="160"/>
      <c r="U150" s="160"/>
      <c r="V150" s="160"/>
      <c r="W150" s="160"/>
      <c r="X150" s="160"/>
      <c r="Y150" s="160"/>
      <c r="Z150" s="260"/>
      <c r="AA150" s="260"/>
    </row>
    <row r="151" spans="2:27" ht="14.4" hidden="1">
      <c r="B151" s="160"/>
      <c r="C151" s="203"/>
      <c r="D151" s="160"/>
      <c r="E151" s="160"/>
      <c r="F151" s="160"/>
      <c r="G151" s="160"/>
      <c r="H151" s="160"/>
      <c r="I151" s="160"/>
      <c r="J151" s="160"/>
      <c r="K151" s="160"/>
      <c r="L151" s="160"/>
      <c r="M151" s="160"/>
      <c r="N151" s="160"/>
      <c r="O151" s="160"/>
      <c r="P151" s="160"/>
      <c r="Q151" s="160"/>
      <c r="R151" s="160"/>
      <c r="S151" s="160"/>
      <c r="T151" s="160"/>
      <c r="U151" s="160"/>
      <c r="V151" s="160"/>
      <c r="W151" s="160"/>
      <c r="X151" s="160"/>
      <c r="Y151" s="160"/>
      <c r="Z151" s="260"/>
      <c r="AA151" s="260"/>
    </row>
    <row r="152" spans="2:27" ht="14.4" hidden="1">
      <c r="B152" s="160"/>
      <c r="C152" s="203"/>
      <c r="D152" s="160"/>
      <c r="E152" s="160"/>
      <c r="F152" s="160"/>
      <c r="G152" s="160"/>
      <c r="H152" s="160"/>
      <c r="I152" s="160"/>
      <c r="J152" s="160"/>
      <c r="K152" s="160"/>
      <c r="L152" s="160"/>
      <c r="M152" s="160"/>
      <c r="N152" s="160"/>
      <c r="O152" s="160"/>
      <c r="P152" s="160"/>
      <c r="Q152" s="160"/>
      <c r="R152" s="160"/>
      <c r="S152" s="160"/>
      <c r="T152" s="160"/>
      <c r="U152" s="160"/>
      <c r="V152" s="160"/>
      <c r="W152" s="160"/>
      <c r="X152" s="160"/>
      <c r="Y152" s="160"/>
      <c r="Z152" s="260"/>
      <c r="AA152" s="260"/>
    </row>
    <row r="153" spans="2:27" ht="14.4" hidden="1">
      <c r="B153" s="160"/>
      <c r="C153" s="203"/>
      <c r="D153" s="160"/>
      <c r="E153" s="160"/>
      <c r="F153" s="160"/>
      <c r="G153" s="160"/>
      <c r="H153" s="160"/>
      <c r="I153" s="160"/>
      <c r="J153" s="160"/>
      <c r="K153" s="160"/>
      <c r="L153" s="160"/>
      <c r="M153" s="160"/>
      <c r="N153" s="160"/>
      <c r="O153" s="160"/>
      <c r="P153" s="160"/>
      <c r="Q153" s="160"/>
      <c r="R153" s="160"/>
      <c r="S153" s="160"/>
      <c r="T153" s="160"/>
      <c r="U153" s="160"/>
      <c r="V153" s="160"/>
      <c r="W153" s="160"/>
      <c r="X153" s="160"/>
      <c r="Y153" s="160"/>
      <c r="Z153" s="260"/>
      <c r="AA153" s="260"/>
    </row>
    <row r="154" spans="2:27" ht="14.4" hidden="1">
      <c r="B154" s="160"/>
      <c r="C154" s="203"/>
      <c r="D154" s="160"/>
      <c r="E154" s="160"/>
      <c r="F154" s="160"/>
      <c r="G154" s="160"/>
      <c r="H154" s="160"/>
      <c r="I154" s="160"/>
      <c r="J154" s="160"/>
      <c r="K154" s="160"/>
      <c r="L154" s="160"/>
      <c r="M154" s="160"/>
      <c r="N154" s="160"/>
      <c r="O154" s="160"/>
      <c r="P154" s="160"/>
      <c r="Q154" s="160"/>
      <c r="R154" s="160"/>
      <c r="S154" s="160"/>
      <c r="T154" s="160"/>
      <c r="U154" s="160"/>
      <c r="V154" s="160"/>
      <c r="W154" s="160"/>
      <c r="X154" s="160"/>
      <c r="Y154" s="160"/>
      <c r="Z154" s="260"/>
      <c r="AA154" s="260"/>
    </row>
    <row r="155" spans="2:27" ht="14.4" hidden="1">
      <c r="B155" s="160"/>
      <c r="C155" s="203"/>
      <c r="D155" s="160"/>
      <c r="E155" s="160"/>
      <c r="F155" s="160"/>
      <c r="G155" s="160"/>
      <c r="H155" s="160"/>
      <c r="I155" s="160"/>
      <c r="J155" s="160"/>
      <c r="K155" s="160"/>
      <c r="L155" s="160"/>
      <c r="M155" s="160"/>
      <c r="N155" s="160"/>
      <c r="O155" s="160"/>
      <c r="P155" s="160"/>
      <c r="Q155" s="160"/>
      <c r="R155" s="160"/>
      <c r="S155" s="160"/>
      <c r="T155" s="160"/>
      <c r="U155" s="160"/>
      <c r="V155" s="160"/>
      <c r="W155" s="160"/>
      <c r="X155" s="160"/>
      <c r="Y155" s="160"/>
      <c r="Z155" s="260"/>
      <c r="AA155" s="260"/>
    </row>
    <row r="156" spans="2:27" ht="14.4" hidden="1">
      <c r="B156" s="160"/>
      <c r="C156" s="203"/>
      <c r="D156" s="160"/>
      <c r="E156" s="160"/>
      <c r="F156" s="160"/>
      <c r="G156" s="160"/>
      <c r="H156" s="160"/>
      <c r="I156" s="160"/>
      <c r="J156" s="160"/>
      <c r="K156" s="160"/>
      <c r="L156" s="160"/>
      <c r="M156" s="160"/>
      <c r="N156" s="160"/>
      <c r="O156" s="160"/>
      <c r="P156" s="160"/>
      <c r="Q156" s="160"/>
      <c r="R156" s="160"/>
      <c r="S156" s="160"/>
      <c r="T156" s="160"/>
      <c r="U156" s="160"/>
      <c r="V156" s="160"/>
      <c r="W156" s="160"/>
      <c r="X156" s="160"/>
      <c r="Y156" s="160"/>
      <c r="Z156" s="260"/>
      <c r="AA156" s="260"/>
    </row>
    <row r="157" spans="2:27" ht="14.4" hidden="1">
      <c r="B157" s="160"/>
      <c r="C157" s="203"/>
      <c r="D157" s="160"/>
      <c r="E157" s="160"/>
      <c r="F157" s="160"/>
      <c r="G157" s="160"/>
      <c r="H157" s="160"/>
      <c r="I157" s="160"/>
      <c r="J157" s="160"/>
      <c r="K157" s="160"/>
      <c r="L157" s="160"/>
      <c r="M157" s="160"/>
      <c r="N157" s="160"/>
      <c r="O157" s="160"/>
      <c r="P157" s="160"/>
      <c r="Q157" s="160"/>
      <c r="R157" s="160"/>
      <c r="S157" s="160"/>
      <c r="T157" s="160"/>
      <c r="U157" s="160"/>
      <c r="V157" s="160"/>
      <c r="W157" s="160"/>
      <c r="X157" s="160"/>
      <c r="Y157" s="160"/>
      <c r="Z157" s="260"/>
      <c r="AA157" s="260"/>
    </row>
    <row r="158" spans="2:27" ht="14.4" hidden="1">
      <c r="B158" s="160"/>
      <c r="C158" s="203"/>
      <c r="D158" s="160"/>
      <c r="E158" s="160"/>
      <c r="F158" s="160"/>
      <c r="G158" s="160"/>
      <c r="H158" s="160"/>
      <c r="I158" s="160"/>
      <c r="J158" s="160"/>
      <c r="K158" s="160"/>
      <c r="L158" s="160"/>
      <c r="M158" s="160"/>
      <c r="N158" s="160"/>
      <c r="O158" s="160"/>
      <c r="P158" s="160"/>
      <c r="Q158" s="160"/>
      <c r="R158" s="160"/>
      <c r="S158" s="160"/>
      <c r="T158" s="160"/>
      <c r="U158" s="160"/>
      <c r="V158" s="160"/>
      <c r="W158" s="160"/>
      <c r="X158" s="160"/>
      <c r="Y158" s="160"/>
      <c r="Z158" s="260"/>
      <c r="AA158" s="260"/>
    </row>
    <row r="159" spans="2:27" ht="14.4" hidden="1">
      <c r="B159" s="160"/>
      <c r="C159" s="203"/>
      <c r="D159" s="160"/>
      <c r="E159" s="160"/>
      <c r="F159" s="160"/>
      <c r="G159" s="160"/>
      <c r="H159" s="160"/>
      <c r="I159" s="160"/>
      <c r="J159" s="160"/>
      <c r="K159" s="160"/>
      <c r="L159" s="160"/>
      <c r="M159" s="160"/>
      <c r="N159" s="160"/>
      <c r="O159" s="160"/>
      <c r="P159" s="160"/>
      <c r="Q159" s="160"/>
      <c r="R159" s="160"/>
      <c r="S159" s="160"/>
      <c r="T159" s="160"/>
      <c r="U159" s="160"/>
      <c r="V159" s="160"/>
      <c r="W159" s="160"/>
      <c r="X159" s="160"/>
      <c r="Y159" s="160"/>
      <c r="Z159" s="260"/>
      <c r="AA159" s="260"/>
    </row>
    <row r="160" spans="2:27" ht="14.4" hidden="1">
      <c r="B160" s="160"/>
      <c r="C160" s="203"/>
      <c r="D160" s="160"/>
      <c r="E160" s="160"/>
      <c r="F160" s="160"/>
      <c r="G160" s="160"/>
      <c r="H160" s="160"/>
      <c r="I160" s="160"/>
      <c r="J160" s="160"/>
      <c r="K160" s="160"/>
      <c r="L160" s="160"/>
      <c r="M160" s="160"/>
      <c r="N160" s="160"/>
      <c r="O160" s="160"/>
      <c r="P160" s="160"/>
      <c r="Q160" s="160"/>
      <c r="R160" s="160"/>
      <c r="S160" s="160"/>
      <c r="T160" s="160"/>
      <c r="U160" s="160"/>
      <c r="V160" s="160"/>
      <c r="W160" s="160"/>
      <c r="X160" s="160"/>
      <c r="Y160" s="160"/>
      <c r="Z160" s="260"/>
      <c r="AA160" s="260"/>
    </row>
    <row r="161" spans="2:27" ht="14.4" hidden="1">
      <c r="B161" s="160"/>
      <c r="C161" s="203"/>
      <c r="D161" s="160"/>
      <c r="E161" s="160"/>
      <c r="F161" s="160"/>
      <c r="G161" s="160"/>
      <c r="H161" s="160"/>
      <c r="I161" s="160"/>
      <c r="J161" s="160"/>
      <c r="K161" s="160"/>
      <c r="L161" s="160"/>
      <c r="M161" s="160"/>
      <c r="N161" s="160"/>
      <c r="O161" s="160"/>
      <c r="P161" s="160"/>
      <c r="Q161" s="160"/>
      <c r="R161" s="160"/>
      <c r="S161" s="160"/>
      <c r="T161" s="160"/>
      <c r="U161" s="160"/>
      <c r="V161" s="160"/>
      <c r="W161" s="160"/>
      <c r="X161" s="160"/>
      <c r="Y161" s="160"/>
      <c r="Z161" s="260"/>
      <c r="AA161" s="260"/>
    </row>
    <row r="162" spans="2:27" ht="14.4" hidden="1">
      <c r="B162" s="160"/>
      <c r="C162" s="203"/>
      <c r="D162" s="160"/>
      <c r="E162" s="160"/>
      <c r="F162" s="160"/>
      <c r="G162" s="160"/>
      <c r="H162" s="160"/>
      <c r="I162" s="160"/>
      <c r="J162" s="160"/>
      <c r="K162" s="160"/>
      <c r="L162" s="160"/>
      <c r="M162" s="160"/>
      <c r="N162" s="160"/>
      <c r="O162" s="160"/>
      <c r="P162" s="160"/>
      <c r="Q162" s="160"/>
      <c r="R162" s="160"/>
      <c r="S162" s="160"/>
      <c r="T162" s="160"/>
      <c r="U162" s="160"/>
      <c r="V162" s="160"/>
      <c r="W162" s="160"/>
      <c r="X162" s="160"/>
      <c r="Y162" s="160"/>
      <c r="Z162" s="260"/>
      <c r="AA162" s="260"/>
    </row>
    <row r="163" spans="2:27" ht="14.4" hidden="1">
      <c r="B163" s="160"/>
      <c r="C163" s="203"/>
      <c r="D163" s="160"/>
      <c r="E163" s="160"/>
      <c r="F163" s="160"/>
      <c r="G163" s="160"/>
      <c r="H163" s="160"/>
      <c r="I163" s="160"/>
      <c r="J163" s="160"/>
      <c r="K163" s="160"/>
      <c r="L163" s="160"/>
      <c r="M163" s="160"/>
      <c r="N163" s="160"/>
      <c r="O163" s="160"/>
      <c r="P163" s="160"/>
      <c r="Q163" s="160"/>
      <c r="R163" s="160"/>
      <c r="S163" s="160"/>
      <c r="T163" s="160"/>
      <c r="U163" s="160"/>
      <c r="V163" s="160"/>
      <c r="W163" s="160"/>
      <c r="X163" s="160"/>
      <c r="Y163" s="160"/>
      <c r="Z163" s="260"/>
      <c r="AA163" s="260"/>
    </row>
    <row r="164" spans="2:27" ht="14.4" hidden="1">
      <c r="B164" s="160"/>
      <c r="C164" s="203"/>
      <c r="D164" s="160"/>
      <c r="E164" s="160"/>
      <c r="F164" s="160"/>
      <c r="G164" s="160"/>
      <c r="H164" s="160"/>
      <c r="I164" s="160"/>
      <c r="J164" s="160"/>
      <c r="K164" s="160"/>
      <c r="L164" s="160"/>
      <c r="M164" s="160"/>
      <c r="N164" s="160"/>
      <c r="O164" s="160"/>
      <c r="P164" s="160"/>
      <c r="Q164" s="160"/>
      <c r="R164" s="160"/>
      <c r="S164" s="160"/>
      <c r="T164" s="160"/>
      <c r="U164" s="160"/>
      <c r="V164" s="160"/>
      <c r="W164" s="160"/>
      <c r="X164" s="160"/>
      <c r="Y164" s="160"/>
      <c r="Z164" s="260"/>
      <c r="AA164" s="260"/>
    </row>
    <row r="165" spans="2:27" ht="14.4" hidden="1">
      <c r="B165" s="160"/>
      <c r="C165" s="203"/>
      <c r="D165" s="160"/>
      <c r="E165" s="160"/>
      <c r="F165" s="160"/>
      <c r="G165" s="160"/>
      <c r="H165" s="160"/>
      <c r="I165" s="160"/>
      <c r="J165" s="160"/>
      <c r="K165" s="160"/>
      <c r="L165" s="160"/>
      <c r="M165" s="160"/>
      <c r="N165" s="160"/>
      <c r="O165" s="160"/>
      <c r="P165" s="160"/>
      <c r="Q165" s="160"/>
      <c r="R165" s="160"/>
      <c r="S165" s="160"/>
      <c r="T165" s="160"/>
      <c r="U165" s="160"/>
      <c r="V165" s="160"/>
      <c r="W165" s="160"/>
      <c r="X165" s="160"/>
      <c r="Y165" s="160"/>
      <c r="Z165" s="260"/>
      <c r="AA165" s="260"/>
    </row>
    <row r="166" spans="2:27" ht="14.4" hidden="1">
      <c r="B166" s="160"/>
      <c r="C166" s="203"/>
      <c r="D166" s="160"/>
      <c r="E166" s="160"/>
      <c r="F166" s="160"/>
      <c r="G166" s="160"/>
      <c r="H166" s="160"/>
      <c r="I166" s="160"/>
      <c r="J166" s="160"/>
      <c r="K166" s="160"/>
      <c r="L166" s="160"/>
      <c r="M166" s="160"/>
      <c r="N166" s="160"/>
      <c r="O166" s="160"/>
      <c r="P166" s="160"/>
      <c r="Q166" s="160"/>
      <c r="R166" s="160"/>
      <c r="S166" s="160"/>
      <c r="T166" s="160"/>
      <c r="U166" s="160"/>
      <c r="V166" s="160"/>
      <c r="W166" s="160"/>
      <c r="X166" s="160"/>
      <c r="Y166" s="160"/>
      <c r="Z166" s="260"/>
      <c r="AA166" s="260"/>
    </row>
    <row r="167" spans="2:27" ht="14.4" hidden="1">
      <c r="B167" s="160"/>
      <c r="C167" s="203"/>
      <c r="D167" s="160"/>
      <c r="E167" s="160"/>
      <c r="F167" s="160"/>
      <c r="G167" s="160"/>
      <c r="H167" s="160"/>
      <c r="I167" s="160"/>
      <c r="J167" s="160"/>
      <c r="K167" s="160"/>
      <c r="L167" s="160"/>
      <c r="M167" s="160"/>
      <c r="N167" s="160"/>
      <c r="O167" s="160"/>
      <c r="P167" s="160"/>
      <c r="Q167" s="160"/>
      <c r="R167" s="160"/>
      <c r="S167" s="160"/>
      <c r="T167" s="160"/>
      <c r="U167" s="160"/>
      <c r="V167" s="160"/>
      <c r="W167" s="160"/>
      <c r="X167" s="160"/>
      <c r="Y167" s="160"/>
      <c r="Z167" s="260"/>
      <c r="AA167" s="260"/>
    </row>
    <row r="168" spans="2:27" ht="14.4" hidden="1">
      <c r="B168" s="160"/>
      <c r="C168" s="203"/>
      <c r="D168" s="160"/>
      <c r="E168" s="160"/>
      <c r="F168" s="160"/>
      <c r="G168" s="160"/>
      <c r="H168" s="160"/>
      <c r="I168" s="160"/>
      <c r="J168" s="160"/>
      <c r="K168" s="160"/>
      <c r="L168" s="160"/>
      <c r="M168" s="160"/>
      <c r="N168" s="160"/>
      <c r="O168" s="160"/>
      <c r="P168" s="160"/>
      <c r="Q168" s="160"/>
      <c r="R168" s="160"/>
      <c r="S168" s="160"/>
      <c r="T168" s="160"/>
      <c r="U168" s="160"/>
      <c r="V168" s="160"/>
      <c r="W168" s="160"/>
      <c r="X168" s="160"/>
      <c r="Y168" s="160"/>
      <c r="Z168" s="260"/>
      <c r="AA168" s="260"/>
    </row>
    <row r="169" spans="2:27" ht="14.4" hidden="1">
      <c r="B169" s="160"/>
      <c r="C169" s="203"/>
      <c r="D169" s="160"/>
      <c r="E169" s="160"/>
      <c r="F169" s="160"/>
      <c r="G169" s="160"/>
      <c r="H169" s="160"/>
      <c r="I169" s="160"/>
      <c r="J169" s="160"/>
      <c r="K169" s="160"/>
      <c r="L169" s="160"/>
      <c r="M169" s="160"/>
      <c r="N169" s="160"/>
      <c r="O169" s="160"/>
      <c r="P169" s="160"/>
      <c r="Q169" s="160"/>
      <c r="R169" s="160"/>
      <c r="S169" s="160"/>
      <c r="T169" s="160"/>
      <c r="U169" s="160"/>
      <c r="V169" s="160"/>
      <c r="W169" s="160"/>
      <c r="X169" s="160"/>
      <c r="Y169" s="160"/>
      <c r="Z169" s="260"/>
      <c r="AA169" s="260"/>
    </row>
    <row r="170" spans="2:27" ht="14.4" hidden="1">
      <c r="B170" s="160"/>
      <c r="C170" s="203"/>
      <c r="D170" s="160"/>
      <c r="E170" s="160"/>
      <c r="F170" s="160"/>
      <c r="G170" s="160"/>
      <c r="H170" s="160"/>
      <c r="I170" s="160"/>
      <c r="J170" s="160"/>
      <c r="K170" s="160"/>
      <c r="L170" s="160"/>
      <c r="M170" s="160"/>
      <c r="N170" s="160"/>
      <c r="O170" s="160"/>
      <c r="P170" s="160"/>
      <c r="Q170" s="160"/>
      <c r="R170" s="160"/>
      <c r="S170" s="160"/>
      <c r="T170" s="160"/>
      <c r="U170" s="160"/>
      <c r="V170" s="160"/>
      <c r="W170" s="160"/>
      <c r="X170" s="160"/>
      <c r="Y170" s="160"/>
      <c r="Z170" s="260"/>
      <c r="AA170" s="260"/>
    </row>
    <row r="171" spans="2:27" ht="14.4" hidden="1">
      <c r="B171" s="160"/>
      <c r="C171" s="203"/>
      <c r="D171" s="160"/>
      <c r="E171" s="160"/>
      <c r="F171" s="160"/>
      <c r="G171" s="160"/>
      <c r="H171" s="160"/>
      <c r="I171" s="160"/>
      <c r="J171" s="160"/>
      <c r="K171" s="160"/>
      <c r="L171" s="160"/>
      <c r="M171" s="160"/>
      <c r="N171" s="160"/>
      <c r="O171" s="160"/>
      <c r="P171" s="160"/>
      <c r="Q171" s="160"/>
      <c r="R171" s="160"/>
      <c r="S171" s="160"/>
      <c r="T171" s="160"/>
      <c r="U171" s="160"/>
      <c r="V171" s="160"/>
      <c r="W171" s="160"/>
      <c r="X171" s="160"/>
      <c r="Y171" s="160"/>
      <c r="Z171" s="260"/>
      <c r="AA171" s="260"/>
    </row>
    <row r="172" spans="2:27" ht="14.4" hidden="1">
      <c r="B172" s="160"/>
      <c r="C172" s="203"/>
      <c r="D172" s="160"/>
      <c r="E172" s="160"/>
      <c r="F172" s="160"/>
      <c r="G172" s="160"/>
      <c r="H172" s="160"/>
      <c r="I172" s="160"/>
      <c r="J172" s="160"/>
      <c r="K172" s="160"/>
      <c r="L172" s="160"/>
      <c r="M172" s="160"/>
      <c r="N172" s="160"/>
      <c r="O172" s="160"/>
      <c r="P172" s="160"/>
      <c r="Q172" s="160"/>
      <c r="R172" s="160"/>
      <c r="S172" s="160"/>
      <c r="T172" s="160"/>
      <c r="U172" s="160"/>
      <c r="V172" s="160"/>
      <c r="W172" s="160"/>
      <c r="X172" s="160"/>
      <c r="Y172" s="160"/>
      <c r="Z172" s="260"/>
      <c r="AA172" s="260"/>
    </row>
    <row r="173" spans="2:27" ht="14.4" hidden="1">
      <c r="B173" s="160"/>
      <c r="C173" s="203"/>
      <c r="D173" s="160"/>
      <c r="E173" s="160"/>
      <c r="F173" s="160"/>
      <c r="G173" s="160"/>
      <c r="H173" s="160"/>
      <c r="I173" s="160"/>
      <c r="J173" s="160"/>
      <c r="K173" s="160"/>
      <c r="L173" s="160"/>
      <c r="M173" s="160"/>
      <c r="N173" s="160"/>
      <c r="O173" s="160"/>
      <c r="P173" s="160"/>
      <c r="Q173" s="160"/>
      <c r="R173" s="160"/>
      <c r="S173" s="160"/>
      <c r="T173" s="160"/>
      <c r="U173" s="160"/>
      <c r="V173" s="160"/>
      <c r="W173" s="160"/>
      <c r="X173" s="160"/>
      <c r="Y173" s="160"/>
      <c r="Z173" s="260"/>
      <c r="AA173" s="260"/>
    </row>
    <row r="174" spans="2:27" ht="14.4" hidden="1">
      <c r="B174" s="160"/>
      <c r="C174" s="203"/>
      <c r="D174" s="160"/>
      <c r="E174" s="160"/>
      <c r="F174" s="160"/>
      <c r="G174" s="160"/>
      <c r="H174" s="160"/>
      <c r="I174" s="160"/>
      <c r="J174" s="160"/>
      <c r="K174" s="160"/>
      <c r="L174" s="160"/>
      <c r="M174" s="160"/>
      <c r="N174" s="160"/>
      <c r="O174" s="160"/>
      <c r="P174" s="160"/>
      <c r="Q174" s="160"/>
      <c r="R174" s="160"/>
      <c r="S174" s="160"/>
      <c r="T174" s="160"/>
      <c r="U174" s="160"/>
      <c r="V174" s="160"/>
      <c r="W174" s="160"/>
      <c r="X174" s="160"/>
      <c r="Y174" s="160"/>
      <c r="Z174" s="260"/>
      <c r="AA174" s="260"/>
    </row>
    <row r="175" spans="2:27" ht="14.4" hidden="1">
      <c r="B175" s="160"/>
      <c r="C175" s="203"/>
      <c r="D175" s="160"/>
      <c r="E175" s="160"/>
      <c r="F175" s="160"/>
      <c r="G175" s="160"/>
      <c r="H175" s="160"/>
      <c r="I175" s="160"/>
      <c r="J175" s="160"/>
      <c r="K175" s="160"/>
      <c r="L175" s="160"/>
      <c r="M175" s="160"/>
      <c r="N175" s="160"/>
      <c r="O175" s="160"/>
      <c r="P175" s="160"/>
      <c r="Q175" s="160"/>
      <c r="R175" s="160"/>
      <c r="S175" s="160"/>
      <c r="T175" s="160"/>
      <c r="U175" s="160"/>
      <c r="V175" s="160"/>
      <c r="W175" s="160"/>
      <c r="X175" s="160"/>
      <c r="Y175" s="160"/>
      <c r="Z175" s="260"/>
      <c r="AA175" s="260"/>
    </row>
    <row r="176" spans="2:27" ht="14.4" hidden="1">
      <c r="B176" s="160"/>
      <c r="C176" s="203"/>
      <c r="D176" s="160"/>
      <c r="E176" s="160"/>
      <c r="F176" s="160"/>
      <c r="G176" s="160"/>
      <c r="H176" s="160"/>
      <c r="I176" s="160"/>
      <c r="J176" s="160"/>
      <c r="K176" s="160"/>
      <c r="L176" s="160"/>
      <c r="M176" s="160"/>
      <c r="N176" s="160"/>
      <c r="O176" s="160"/>
      <c r="P176" s="160"/>
      <c r="Q176" s="160"/>
      <c r="R176" s="160"/>
      <c r="S176" s="160"/>
      <c r="T176" s="160"/>
      <c r="U176" s="160"/>
      <c r="V176" s="160"/>
      <c r="W176" s="160"/>
      <c r="X176" s="160"/>
      <c r="Y176" s="160"/>
      <c r="Z176" s="260"/>
      <c r="AA176" s="260"/>
    </row>
    <row r="177" spans="2:27" ht="14.4" hidden="1">
      <c r="B177" s="160"/>
      <c r="C177" s="203"/>
      <c r="D177" s="160"/>
      <c r="E177" s="160"/>
      <c r="F177" s="160"/>
      <c r="G177" s="160"/>
      <c r="H177" s="160"/>
      <c r="I177" s="160"/>
      <c r="J177" s="160"/>
      <c r="K177" s="160"/>
      <c r="L177" s="160"/>
      <c r="M177" s="160"/>
      <c r="N177" s="160"/>
      <c r="O177" s="160"/>
      <c r="P177" s="160"/>
      <c r="Q177" s="160"/>
      <c r="R177" s="160"/>
      <c r="S177" s="160"/>
      <c r="T177" s="160"/>
      <c r="U177" s="160"/>
      <c r="V177" s="160"/>
      <c r="W177" s="160"/>
      <c r="X177" s="160"/>
      <c r="Y177" s="160"/>
      <c r="Z177" s="260"/>
      <c r="AA177" s="260"/>
    </row>
    <row r="178" spans="2:27" ht="14.4" hidden="1">
      <c r="B178" s="160"/>
      <c r="C178" s="203"/>
      <c r="D178" s="160"/>
      <c r="E178" s="160"/>
      <c r="F178" s="160"/>
      <c r="G178" s="160"/>
      <c r="H178" s="160"/>
      <c r="I178" s="160"/>
      <c r="J178" s="160"/>
      <c r="K178" s="160"/>
      <c r="L178" s="160"/>
      <c r="M178" s="160"/>
      <c r="N178" s="160"/>
      <c r="O178" s="160"/>
      <c r="P178" s="160"/>
      <c r="Q178" s="160"/>
      <c r="R178" s="160"/>
      <c r="S178" s="160"/>
      <c r="T178" s="160"/>
      <c r="U178" s="160"/>
      <c r="V178" s="160"/>
      <c r="W178" s="160"/>
      <c r="X178" s="160"/>
      <c r="Y178" s="160"/>
      <c r="Z178" s="260"/>
      <c r="AA178" s="260"/>
    </row>
    <row r="179" spans="2:27" ht="14.4" hidden="1">
      <c r="B179" s="160"/>
      <c r="C179" s="203"/>
      <c r="D179" s="160"/>
      <c r="E179" s="160"/>
      <c r="F179" s="160"/>
      <c r="G179" s="160"/>
      <c r="H179" s="160"/>
      <c r="I179" s="160"/>
      <c r="J179" s="160"/>
      <c r="K179" s="160"/>
      <c r="L179" s="160"/>
      <c r="M179" s="160"/>
      <c r="N179" s="160"/>
      <c r="O179" s="160"/>
      <c r="P179" s="160"/>
      <c r="Q179" s="160"/>
      <c r="R179" s="160"/>
      <c r="S179" s="160"/>
      <c r="T179" s="160"/>
      <c r="U179" s="160"/>
      <c r="V179" s="160"/>
      <c r="W179" s="160"/>
      <c r="X179" s="160"/>
      <c r="Y179" s="160"/>
      <c r="Z179" s="260"/>
      <c r="AA179" s="260"/>
    </row>
    <row r="180" spans="2:27" ht="14.4" hidden="1">
      <c r="B180" s="160"/>
      <c r="C180" s="203"/>
      <c r="D180" s="160"/>
      <c r="E180" s="160"/>
      <c r="F180" s="160"/>
      <c r="G180" s="160"/>
      <c r="H180" s="160"/>
      <c r="I180" s="160"/>
      <c r="J180" s="160"/>
      <c r="K180" s="160"/>
      <c r="L180" s="160"/>
      <c r="M180" s="160"/>
      <c r="N180" s="160"/>
      <c r="O180" s="160"/>
      <c r="P180" s="160"/>
      <c r="Q180" s="160"/>
      <c r="R180" s="160"/>
      <c r="S180" s="160"/>
      <c r="T180" s="160"/>
      <c r="U180" s="160"/>
      <c r="V180" s="160"/>
      <c r="W180" s="160"/>
      <c r="X180" s="160"/>
      <c r="Y180" s="160"/>
      <c r="Z180" s="260"/>
      <c r="AA180" s="260"/>
    </row>
    <row r="181" spans="2:27" ht="14.4" hidden="1">
      <c r="B181" s="160"/>
      <c r="C181" s="203"/>
      <c r="D181" s="160"/>
      <c r="E181" s="160"/>
      <c r="F181" s="160"/>
      <c r="G181" s="160"/>
      <c r="H181" s="160"/>
      <c r="I181" s="160"/>
      <c r="J181" s="160"/>
      <c r="K181" s="160"/>
      <c r="L181" s="160"/>
      <c r="M181" s="160"/>
      <c r="N181" s="160"/>
      <c r="O181" s="160"/>
      <c r="P181" s="160"/>
      <c r="Q181" s="160"/>
      <c r="R181" s="160"/>
      <c r="S181" s="160"/>
      <c r="T181" s="160"/>
      <c r="U181" s="160"/>
      <c r="V181" s="160"/>
      <c r="W181" s="160"/>
      <c r="X181" s="160"/>
      <c r="Y181" s="160"/>
      <c r="Z181" s="260"/>
      <c r="AA181" s="260"/>
    </row>
    <row r="182" spans="2:27" ht="14.4" hidden="1">
      <c r="B182" s="160"/>
      <c r="C182" s="203"/>
      <c r="D182" s="160"/>
      <c r="E182" s="160"/>
      <c r="F182" s="160"/>
      <c r="G182" s="160"/>
      <c r="H182" s="160"/>
      <c r="I182" s="160"/>
      <c r="J182" s="160"/>
      <c r="K182" s="160"/>
      <c r="L182" s="160"/>
      <c r="M182" s="160"/>
      <c r="N182" s="160"/>
      <c r="O182" s="160"/>
      <c r="P182" s="160"/>
      <c r="Q182" s="160"/>
      <c r="R182" s="160"/>
      <c r="S182" s="160"/>
      <c r="T182" s="160"/>
      <c r="U182" s="160"/>
      <c r="V182" s="160"/>
      <c r="W182" s="160"/>
      <c r="X182" s="160"/>
      <c r="Y182" s="160"/>
      <c r="Z182" s="260"/>
      <c r="AA182" s="260"/>
    </row>
    <row r="183" spans="2:27" ht="14.4" hidden="1">
      <c r="B183" s="160"/>
      <c r="C183" s="203"/>
      <c r="D183" s="160"/>
      <c r="E183" s="160"/>
      <c r="F183" s="160"/>
      <c r="G183" s="160"/>
      <c r="H183" s="160"/>
      <c r="I183" s="160"/>
      <c r="J183" s="160"/>
      <c r="K183" s="160"/>
      <c r="L183" s="160"/>
      <c r="M183" s="160"/>
      <c r="N183" s="160"/>
      <c r="O183" s="160"/>
      <c r="P183" s="160"/>
      <c r="Q183" s="160"/>
      <c r="R183" s="160"/>
      <c r="S183" s="160"/>
      <c r="T183" s="160"/>
      <c r="U183" s="160"/>
      <c r="V183" s="160"/>
      <c r="W183" s="160"/>
      <c r="X183" s="160"/>
      <c r="Y183" s="160"/>
      <c r="Z183" s="260"/>
      <c r="AA183" s="260"/>
    </row>
    <row r="184" spans="2:27" ht="14.4" hidden="1">
      <c r="B184" s="160"/>
      <c r="C184" s="203"/>
      <c r="D184" s="160"/>
      <c r="E184" s="160"/>
      <c r="F184" s="160"/>
      <c r="G184" s="160"/>
      <c r="H184" s="160"/>
      <c r="I184" s="160"/>
      <c r="J184" s="160"/>
      <c r="K184" s="160"/>
      <c r="L184" s="160"/>
      <c r="M184" s="160"/>
      <c r="N184" s="160"/>
      <c r="O184" s="160"/>
      <c r="P184" s="160"/>
      <c r="Q184" s="160"/>
      <c r="R184" s="160"/>
      <c r="S184" s="160"/>
      <c r="T184" s="160"/>
      <c r="U184" s="160"/>
      <c r="V184" s="160"/>
      <c r="W184" s="160"/>
      <c r="X184" s="160"/>
      <c r="Y184" s="160"/>
      <c r="Z184" s="260"/>
      <c r="AA184" s="260"/>
    </row>
    <row r="185" spans="2:27" ht="14.4" hidden="1">
      <c r="B185" s="160"/>
      <c r="C185" s="203"/>
      <c r="D185" s="160"/>
      <c r="E185" s="160"/>
      <c r="F185" s="160"/>
      <c r="G185" s="160"/>
      <c r="H185" s="160"/>
      <c r="I185" s="160"/>
      <c r="J185" s="160"/>
      <c r="K185" s="160"/>
      <c r="L185" s="160"/>
      <c r="M185" s="160"/>
      <c r="N185" s="160"/>
      <c r="O185" s="160"/>
      <c r="P185" s="160"/>
      <c r="Q185" s="160"/>
      <c r="R185" s="160"/>
      <c r="S185" s="160"/>
      <c r="T185" s="160"/>
      <c r="U185" s="160"/>
      <c r="V185" s="160"/>
      <c r="W185" s="160"/>
      <c r="X185" s="160"/>
      <c r="Y185" s="160"/>
      <c r="Z185" s="260"/>
      <c r="AA185" s="260"/>
    </row>
    <row r="186" spans="2:27" ht="14.4" hidden="1">
      <c r="B186" s="160"/>
      <c r="C186" s="203"/>
      <c r="D186" s="160"/>
      <c r="E186" s="160"/>
      <c r="F186" s="160"/>
      <c r="G186" s="160"/>
      <c r="H186" s="160"/>
      <c r="I186" s="160"/>
      <c r="J186" s="160"/>
      <c r="K186" s="160"/>
      <c r="L186" s="160"/>
      <c r="M186" s="160"/>
      <c r="N186" s="160"/>
      <c r="O186" s="160"/>
      <c r="P186" s="160"/>
      <c r="Q186" s="160"/>
      <c r="R186" s="160"/>
      <c r="S186" s="160"/>
      <c r="T186" s="160"/>
      <c r="U186" s="160"/>
      <c r="V186" s="160"/>
      <c r="W186" s="160"/>
      <c r="X186" s="160"/>
      <c r="Y186" s="160"/>
      <c r="Z186" s="260"/>
      <c r="AA186" s="260"/>
    </row>
    <row r="187" spans="2:27" ht="14.4" hidden="1">
      <c r="B187" s="160"/>
      <c r="C187" s="203"/>
      <c r="D187" s="160"/>
      <c r="E187" s="160"/>
      <c r="F187" s="160"/>
      <c r="G187" s="160"/>
      <c r="H187" s="160"/>
      <c r="I187" s="160"/>
      <c r="J187" s="160"/>
      <c r="K187" s="160"/>
      <c r="L187" s="160"/>
      <c r="M187" s="160"/>
      <c r="N187" s="160"/>
      <c r="O187" s="160"/>
      <c r="P187" s="160"/>
      <c r="Q187" s="160"/>
      <c r="R187" s="160"/>
      <c r="S187" s="160"/>
      <c r="T187" s="160"/>
      <c r="U187" s="160"/>
      <c r="V187" s="160"/>
      <c r="W187" s="160"/>
      <c r="X187" s="160"/>
      <c r="Y187" s="160"/>
      <c r="Z187" s="260"/>
      <c r="AA187" s="260"/>
    </row>
    <row r="188" spans="2:27" ht="14.4" hidden="1">
      <c r="B188" s="160"/>
      <c r="C188" s="203"/>
      <c r="D188" s="160"/>
      <c r="E188" s="160"/>
      <c r="F188" s="160"/>
      <c r="G188" s="160"/>
      <c r="H188" s="160"/>
      <c r="I188" s="160"/>
      <c r="J188" s="160"/>
      <c r="K188" s="160"/>
      <c r="L188" s="160"/>
      <c r="M188" s="160"/>
      <c r="N188" s="160"/>
      <c r="O188" s="160"/>
      <c r="P188" s="160"/>
      <c r="Q188" s="160"/>
      <c r="R188" s="160"/>
      <c r="S188" s="160"/>
      <c r="T188" s="160"/>
      <c r="U188" s="160"/>
      <c r="V188" s="160"/>
      <c r="W188" s="160"/>
      <c r="X188" s="160"/>
      <c r="Y188" s="160"/>
      <c r="Z188" s="260"/>
      <c r="AA188" s="260"/>
    </row>
    <row r="189" spans="2:27" ht="14.4" hidden="1">
      <c r="B189" s="160"/>
      <c r="C189" s="203"/>
      <c r="D189" s="160"/>
      <c r="E189" s="160"/>
      <c r="F189" s="160"/>
      <c r="G189" s="160"/>
      <c r="H189" s="160"/>
      <c r="I189" s="160"/>
      <c r="J189" s="160"/>
      <c r="K189" s="160"/>
      <c r="L189" s="160"/>
      <c r="M189" s="160"/>
      <c r="N189" s="160"/>
      <c r="O189" s="160"/>
      <c r="P189" s="160"/>
      <c r="Q189" s="160"/>
      <c r="R189" s="160"/>
      <c r="S189" s="160"/>
      <c r="T189" s="160"/>
      <c r="U189" s="160"/>
      <c r="V189" s="160"/>
      <c r="W189" s="160"/>
      <c r="X189" s="160"/>
      <c r="Y189" s="160"/>
      <c r="Z189" s="260"/>
      <c r="AA189" s="260"/>
    </row>
    <row r="190" spans="2:27" ht="14.4" hidden="1">
      <c r="B190" s="160"/>
      <c r="C190" s="203"/>
      <c r="D190" s="160"/>
      <c r="E190" s="160"/>
      <c r="F190" s="160"/>
      <c r="G190" s="160"/>
      <c r="H190" s="160"/>
      <c r="I190" s="160"/>
      <c r="J190" s="160"/>
      <c r="K190" s="160"/>
      <c r="L190" s="160"/>
      <c r="M190" s="160"/>
      <c r="N190" s="160"/>
      <c r="O190" s="160"/>
      <c r="P190" s="160"/>
      <c r="Q190" s="160"/>
      <c r="R190" s="160"/>
      <c r="S190" s="160"/>
      <c r="T190" s="160"/>
      <c r="U190" s="160"/>
      <c r="V190" s="160"/>
      <c r="W190" s="160"/>
      <c r="X190" s="160"/>
      <c r="Y190" s="160"/>
      <c r="Z190" s="260"/>
      <c r="AA190" s="260"/>
    </row>
    <row r="191" spans="2:27" ht="14.4" hidden="1">
      <c r="B191" s="160"/>
      <c r="C191" s="203"/>
      <c r="D191" s="160"/>
      <c r="E191" s="160"/>
      <c r="F191" s="160"/>
      <c r="G191" s="160"/>
      <c r="H191" s="160"/>
      <c r="I191" s="160"/>
      <c r="J191" s="160"/>
      <c r="K191" s="160"/>
      <c r="L191" s="160"/>
      <c r="M191" s="160"/>
      <c r="N191" s="160"/>
      <c r="O191" s="160"/>
      <c r="P191" s="160"/>
      <c r="Q191" s="160"/>
      <c r="R191" s="160"/>
      <c r="S191" s="160"/>
      <c r="T191" s="160"/>
      <c r="U191" s="160"/>
      <c r="V191" s="160"/>
      <c r="W191" s="160"/>
      <c r="X191" s="160"/>
      <c r="Y191" s="160"/>
      <c r="Z191" s="260"/>
      <c r="AA191" s="260"/>
    </row>
    <row r="192" spans="2:27" ht="14.4" hidden="1">
      <c r="B192" s="160"/>
      <c r="C192" s="203"/>
      <c r="D192" s="160"/>
      <c r="E192" s="160"/>
      <c r="F192" s="160"/>
      <c r="G192" s="160"/>
      <c r="H192" s="160"/>
      <c r="I192" s="160"/>
      <c r="J192" s="160"/>
      <c r="K192" s="160"/>
      <c r="L192" s="160"/>
      <c r="M192" s="160"/>
      <c r="N192" s="160"/>
      <c r="O192" s="160"/>
      <c r="P192" s="160"/>
      <c r="Q192" s="160"/>
      <c r="R192" s="160"/>
      <c r="S192" s="160"/>
      <c r="T192" s="160"/>
      <c r="U192" s="160"/>
      <c r="V192" s="160"/>
      <c r="W192" s="160"/>
      <c r="X192" s="160"/>
      <c r="Y192" s="160"/>
      <c r="Z192" s="260"/>
      <c r="AA192" s="260"/>
    </row>
    <row r="193" spans="2:27" ht="14.4" hidden="1">
      <c r="B193" s="160"/>
      <c r="C193" s="203"/>
      <c r="D193" s="160"/>
      <c r="E193" s="160"/>
      <c r="F193" s="160"/>
      <c r="G193" s="160"/>
      <c r="H193" s="160"/>
      <c r="I193" s="160"/>
      <c r="J193" s="160"/>
      <c r="K193" s="160"/>
      <c r="L193" s="160"/>
      <c r="M193" s="160"/>
      <c r="N193" s="160"/>
      <c r="O193" s="160"/>
      <c r="P193" s="160"/>
      <c r="Q193" s="160"/>
      <c r="R193" s="160"/>
      <c r="S193" s="160"/>
      <c r="T193" s="160"/>
      <c r="U193" s="160"/>
      <c r="V193" s="160"/>
      <c r="W193" s="160"/>
      <c r="X193" s="160"/>
      <c r="Y193" s="160"/>
      <c r="Z193" s="260"/>
      <c r="AA193" s="260"/>
    </row>
    <row r="194" spans="2:27" ht="14.4" hidden="1">
      <c r="B194" s="160"/>
      <c r="C194" s="203"/>
      <c r="D194" s="160"/>
      <c r="E194" s="160"/>
      <c r="F194" s="160"/>
      <c r="G194" s="160"/>
      <c r="H194" s="160"/>
      <c r="I194" s="160"/>
      <c r="J194" s="160"/>
      <c r="K194" s="160"/>
      <c r="L194" s="160"/>
      <c r="M194" s="160"/>
      <c r="N194" s="160"/>
      <c r="O194" s="160"/>
      <c r="P194" s="160"/>
      <c r="Q194" s="160"/>
      <c r="R194" s="160"/>
      <c r="S194" s="160"/>
      <c r="T194" s="160"/>
      <c r="U194" s="160"/>
      <c r="V194" s="160"/>
      <c r="W194" s="160"/>
      <c r="X194" s="160"/>
      <c r="Y194" s="160"/>
      <c r="Z194" s="260"/>
      <c r="AA194" s="260"/>
    </row>
    <row r="195" spans="2:27" ht="14.4" hidden="1">
      <c r="B195" s="160"/>
      <c r="C195" s="203"/>
      <c r="D195" s="160"/>
      <c r="E195" s="160"/>
      <c r="F195" s="160"/>
      <c r="G195" s="160"/>
      <c r="H195" s="160"/>
      <c r="I195" s="160"/>
      <c r="J195" s="160"/>
      <c r="K195" s="160"/>
      <c r="L195" s="160"/>
      <c r="M195" s="160"/>
      <c r="N195" s="160"/>
      <c r="O195" s="160"/>
      <c r="P195" s="160"/>
      <c r="Q195" s="160"/>
      <c r="R195" s="160"/>
      <c r="S195" s="160"/>
      <c r="T195" s="160"/>
      <c r="U195" s="160"/>
      <c r="V195" s="160"/>
      <c r="W195" s="160"/>
      <c r="X195" s="160"/>
      <c r="Y195" s="160"/>
      <c r="Z195" s="260"/>
      <c r="AA195" s="260"/>
    </row>
    <row r="196" spans="2:27" ht="14.4" hidden="1">
      <c r="B196" s="160"/>
      <c r="C196" s="203"/>
      <c r="D196" s="160"/>
      <c r="E196" s="160"/>
      <c r="F196" s="160"/>
      <c r="G196" s="160"/>
      <c r="H196" s="160"/>
      <c r="I196" s="160"/>
      <c r="J196" s="160"/>
      <c r="K196" s="160"/>
      <c r="L196" s="160"/>
      <c r="M196" s="160"/>
      <c r="N196" s="160"/>
      <c r="O196" s="160"/>
      <c r="P196" s="160"/>
      <c r="Q196" s="160"/>
      <c r="R196" s="160"/>
      <c r="S196" s="160"/>
      <c r="T196" s="160"/>
      <c r="U196" s="160"/>
      <c r="V196" s="160"/>
      <c r="W196" s="160"/>
      <c r="X196" s="160"/>
      <c r="Y196" s="160"/>
      <c r="Z196" s="260"/>
      <c r="AA196" s="260"/>
    </row>
    <row r="197" spans="2:27" ht="14.4" hidden="1">
      <c r="B197" s="160"/>
      <c r="C197" s="203"/>
      <c r="D197" s="160"/>
      <c r="E197" s="160"/>
      <c r="F197" s="160"/>
      <c r="G197" s="160"/>
      <c r="H197" s="160"/>
      <c r="I197" s="160"/>
      <c r="J197" s="160"/>
      <c r="K197" s="160"/>
      <c r="L197" s="160"/>
      <c r="M197" s="160"/>
      <c r="N197" s="160"/>
      <c r="O197" s="160"/>
      <c r="P197" s="160"/>
      <c r="Q197" s="160"/>
      <c r="R197" s="160"/>
      <c r="S197" s="160"/>
      <c r="T197" s="160"/>
      <c r="U197" s="160"/>
      <c r="V197" s="160"/>
      <c r="W197" s="160"/>
      <c r="X197" s="160"/>
      <c r="Y197" s="160"/>
      <c r="Z197" s="260"/>
      <c r="AA197" s="260"/>
    </row>
    <row r="198" spans="2:27" ht="14.4" hidden="1">
      <c r="B198" s="160"/>
      <c r="C198" s="203"/>
      <c r="D198" s="160"/>
      <c r="E198" s="160"/>
      <c r="F198" s="160"/>
      <c r="G198" s="160"/>
      <c r="H198" s="160"/>
      <c r="I198" s="160"/>
      <c r="J198" s="160"/>
      <c r="K198" s="160"/>
      <c r="L198" s="160"/>
      <c r="M198" s="160"/>
      <c r="N198" s="160"/>
      <c r="O198" s="160"/>
      <c r="P198" s="160"/>
      <c r="Q198" s="160"/>
      <c r="R198" s="160"/>
      <c r="S198" s="160"/>
      <c r="T198" s="160"/>
      <c r="U198" s="160"/>
      <c r="V198" s="160"/>
      <c r="W198" s="160"/>
      <c r="X198" s="160"/>
      <c r="Y198" s="160"/>
      <c r="Z198" s="260"/>
      <c r="AA198" s="260"/>
    </row>
    <row r="199" spans="2:27" ht="14.4" hidden="1">
      <c r="B199" s="160"/>
      <c r="C199" s="203"/>
      <c r="D199" s="160"/>
      <c r="E199" s="160"/>
      <c r="F199" s="160"/>
      <c r="G199" s="160"/>
      <c r="H199" s="160"/>
      <c r="I199" s="160"/>
      <c r="J199" s="160"/>
      <c r="K199" s="160"/>
      <c r="L199" s="160"/>
      <c r="M199" s="160"/>
      <c r="N199" s="160"/>
      <c r="O199" s="160"/>
      <c r="P199" s="160"/>
      <c r="Q199" s="160"/>
      <c r="R199" s="160"/>
      <c r="S199" s="160"/>
      <c r="T199" s="160"/>
      <c r="U199" s="160"/>
      <c r="V199" s="160"/>
      <c r="W199" s="160"/>
      <c r="X199" s="160"/>
      <c r="Y199" s="160"/>
      <c r="Z199" s="260"/>
      <c r="AA199" s="260"/>
    </row>
    <row r="200" spans="2:27" ht="14.4" hidden="1">
      <c r="B200" s="160"/>
      <c r="C200" s="203"/>
      <c r="D200" s="160"/>
      <c r="E200" s="160"/>
      <c r="F200" s="160"/>
      <c r="G200" s="160"/>
      <c r="H200" s="160"/>
      <c r="I200" s="160"/>
      <c r="J200" s="160"/>
      <c r="K200" s="160"/>
      <c r="L200" s="160"/>
      <c r="M200" s="160"/>
      <c r="N200" s="160"/>
      <c r="O200" s="160"/>
      <c r="P200" s="160"/>
      <c r="Q200" s="160"/>
      <c r="R200" s="160"/>
      <c r="S200" s="160"/>
      <c r="T200" s="160"/>
      <c r="U200" s="160"/>
      <c r="V200" s="160"/>
      <c r="W200" s="160"/>
      <c r="X200" s="160"/>
      <c r="Y200" s="160"/>
      <c r="Z200" s="260"/>
      <c r="AA200" s="260"/>
    </row>
    <row r="201" spans="2:27" ht="14.4" hidden="1">
      <c r="B201" s="160"/>
      <c r="C201" s="203"/>
      <c r="D201" s="160"/>
      <c r="E201" s="160"/>
      <c r="F201" s="160"/>
      <c r="G201" s="160"/>
      <c r="H201" s="160"/>
      <c r="I201" s="160"/>
      <c r="J201" s="160"/>
      <c r="K201" s="160"/>
      <c r="L201" s="160"/>
      <c r="M201" s="160"/>
      <c r="N201" s="160"/>
      <c r="O201" s="160"/>
      <c r="P201" s="160"/>
      <c r="Q201" s="160"/>
      <c r="R201" s="160"/>
      <c r="S201" s="160"/>
      <c r="T201" s="160"/>
      <c r="U201" s="160"/>
      <c r="V201" s="160"/>
      <c r="W201" s="160"/>
      <c r="X201" s="160"/>
      <c r="Y201" s="160"/>
      <c r="Z201" s="260"/>
      <c r="AA201" s="260"/>
    </row>
    <row r="202" spans="2:27" ht="14.4" hidden="1">
      <c r="B202" s="160"/>
      <c r="C202" s="203"/>
      <c r="D202" s="160"/>
      <c r="E202" s="160"/>
      <c r="F202" s="160"/>
      <c r="G202" s="160"/>
      <c r="H202" s="160"/>
      <c r="I202" s="160"/>
      <c r="J202" s="160"/>
      <c r="K202" s="160"/>
      <c r="L202" s="160"/>
      <c r="M202" s="160"/>
      <c r="N202" s="160"/>
      <c r="O202" s="160"/>
      <c r="P202" s="160"/>
      <c r="Q202" s="160"/>
      <c r="R202" s="160"/>
      <c r="S202" s="160"/>
      <c r="T202" s="160"/>
      <c r="U202" s="160"/>
      <c r="V202" s="160"/>
      <c r="W202" s="160"/>
      <c r="X202" s="160"/>
      <c r="Y202" s="160"/>
      <c r="Z202" s="260"/>
      <c r="AA202" s="260"/>
    </row>
    <row r="203" spans="2:27" ht="14.4" hidden="1">
      <c r="B203" s="160"/>
      <c r="C203" s="203"/>
      <c r="D203" s="160"/>
      <c r="E203" s="160"/>
      <c r="F203" s="160"/>
      <c r="G203" s="160"/>
      <c r="H203" s="160"/>
      <c r="I203" s="160"/>
      <c r="J203" s="160"/>
      <c r="K203" s="160"/>
      <c r="L203" s="160"/>
      <c r="M203" s="160"/>
      <c r="N203" s="160"/>
      <c r="O203" s="160"/>
      <c r="P203" s="160"/>
      <c r="Q203" s="160"/>
      <c r="R203" s="160"/>
      <c r="S203" s="160"/>
      <c r="T203" s="160"/>
      <c r="U203" s="160"/>
      <c r="V203" s="160"/>
      <c r="W203" s="160"/>
      <c r="X203" s="160"/>
      <c r="Y203" s="160"/>
      <c r="Z203" s="260"/>
      <c r="AA203" s="260"/>
    </row>
    <row r="204" spans="2:27" ht="14.4" hidden="1">
      <c r="B204" s="160"/>
      <c r="C204" s="203"/>
      <c r="D204" s="160"/>
      <c r="E204" s="160"/>
      <c r="F204" s="160"/>
      <c r="G204" s="160"/>
      <c r="H204" s="160"/>
      <c r="I204" s="160"/>
      <c r="J204" s="160"/>
      <c r="K204" s="160"/>
      <c r="L204" s="160"/>
      <c r="M204" s="160"/>
      <c r="N204" s="160"/>
      <c r="O204" s="160"/>
      <c r="P204" s="160"/>
      <c r="Q204" s="160"/>
      <c r="R204" s="160"/>
      <c r="S204" s="160"/>
      <c r="T204" s="160"/>
      <c r="U204" s="160"/>
      <c r="V204" s="160"/>
      <c r="W204" s="160"/>
      <c r="X204" s="160"/>
      <c r="Y204" s="160"/>
      <c r="Z204" s="260"/>
      <c r="AA204" s="260"/>
    </row>
    <row r="205" spans="2:27" ht="14.4" hidden="1">
      <c r="B205" s="160"/>
      <c r="C205" s="203"/>
      <c r="D205" s="160"/>
      <c r="E205" s="160"/>
      <c r="F205" s="160"/>
      <c r="G205" s="160"/>
      <c r="H205" s="160"/>
      <c r="I205" s="160"/>
      <c r="J205" s="160"/>
      <c r="K205" s="160"/>
      <c r="L205" s="160"/>
      <c r="M205" s="160"/>
      <c r="N205" s="160"/>
      <c r="O205" s="160"/>
      <c r="P205" s="160"/>
      <c r="Q205" s="160"/>
      <c r="R205" s="160"/>
      <c r="S205" s="160"/>
      <c r="T205" s="160"/>
      <c r="U205" s="160"/>
      <c r="V205" s="160"/>
      <c r="W205" s="160"/>
      <c r="X205" s="160"/>
      <c r="Y205" s="160"/>
      <c r="Z205" s="260"/>
      <c r="AA205" s="260"/>
    </row>
    <row r="206" spans="2:27" ht="14.4" hidden="1">
      <c r="B206" s="160"/>
      <c r="C206" s="203"/>
      <c r="D206" s="160"/>
      <c r="E206" s="160"/>
      <c r="F206" s="160"/>
      <c r="G206" s="160"/>
      <c r="H206" s="160"/>
      <c r="I206" s="160"/>
      <c r="J206" s="160"/>
      <c r="K206" s="160"/>
      <c r="L206" s="160"/>
      <c r="M206" s="160"/>
      <c r="N206" s="160"/>
      <c r="O206" s="160"/>
      <c r="P206" s="160"/>
      <c r="Q206" s="160"/>
      <c r="R206" s="160"/>
      <c r="S206" s="160"/>
      <c r="T206" s="160"/>
      <c r="U206" s="160"/>
      <c r="V206" s="160"/>
      <c r="W206" s="160"/>
      <c r="X206" s="160"/>
      <c r="Y206" s="160"/>
      <c r="Z206" s="260"/>
      <c r="AA206" s="260"/>
    </row>
    <row r="207" spans="2:27" ht="14.4" hidden="1">
      <c r="B207" s="160"/>
      <c r="C207" s="203"/>
      <c r="D207" s="160"/>
      <c r="E207" s="160"/>
      <c r="F207" s="160"/>
      <c r="G207" s="160"/>
      <c r="H207" s="160"/>
      <c r="I207" s="160"/>
      <c r="J207" s="160"/>
      <c r="K207" s="160"/>
      <c r="L207" s="160"/>
      <c r="M207" s="160"/>
      <c r="N207" s="160"/>
      <c r="O207" s="160"/>
      <c r="P207" s="160"/>
      <c r="Q207" s="160"/>
      <c r="R207" s="160"/>
      <c r="S207" s="160"/>
      <c r="T207" s="160"/>
      <c r="U207" s="160"/>
      <c r="V207" s="160"/>
      <c r="W207" s="160"/>
      <c r="X207" s="160"/>
      <c r="Y207" s="160"/>
      <c r="Z207" s="260"/>
      <c r="AA207" s="260"/>
    </row>
    <row r="208" spans="2:27" ht="14.4" hidden="1">
      <c r="B208" s="160"/>
      <c r="C208" s="203"/>
      <c r="D208" s="160"/>
      <c r="E208" s="160"/>
      <c r="F208" s="160"/>
      <c r="G208" s="160"/>
      <c r="H208" s="160"/>
      <c r="I208" s="160"/>
      <c r="J208" s="160"/>
      <c r="K208" s="160"/>
      <c r="L208" s="160"/>
      <c r="M208" s="160"/>
      <c r="N208" s="160"/>
      <c r="O208" s="160"/>
      <c r="P208" s="160"/>
      <c r="Q208" s="160"/>
      <c r="R208" s="160"/>
      <c r="S208" s="160"/>
      <c r="T208" s="160"/>
      <c r="U208" s="160"/>
      <c r="V208" s="160"/>
      <c r="W208" s="160"/>
      <c r="X208" s="160"/>
      <c r="Y208" s="160"/>
      <c r="Z208" s="260"/>
      <c r="AA208" s="260"/>
    </row>
    <row r="209" spans="2:27" ht="14.4" hidden="1">
      <c r="B209" s="160"/>
      <c r="C209" s="203"/>
      <c r="D209" s="160"/>
      <c r="E209" s="160"/>
      <c r="F209" s="160"/>
      <c r="G209" s="160"/>
      <c r="H209" s="160"/>
      <c r="I209" s="160"/>
      <c r="J209" s="160"/>
      <c r="K209" s="160"/>
      <c r="L209" s="160"/>
      <c r="M209" s="160"/>
      <c r="N209" s="160"/>
      <c r="O209" s="160"/>
      <c r="P209" s="160"/>
      <c r="Q209" s="160"/>
      <c r="R209" s="160"/>
      <c r="S209" s="160"/>
      <c r="T209" s="160"/>
      <c r="U209" s="160"/>
      <c r="V209" s="160"/>
      <c r="W209" s="160"/>
      <c r="X209" s="160"/>
      <c r="Y209" s="160"/>
      <c r="Z209" s="260"/>
      <c r="AA209" s="260"/>
    </row>
    <row r="210" spans="2:27" ht="14.4" hidden="1">
      <c r="B210" s="160"/>
      <c r="C210" s="203"/>
      <c r="D210" s="160"/>
      <c r="E210" s="160"/>
      <c r="F210" s="160"/>
      <c r="G210" s="160"/>
      <c r="H210" s="160"/>
      <c r="I210" s="160"/>
      <c r="J210" s="160"/>
      <c r="K210" s="160"/>
      <c r="L210" s="160"/>
      <c r="M210" s="160"/>
      <c r="N210" s="160"/>
      <c r="O210" s="160"/>
      <c r="P210" s="160"/>
      <c r="Q210" s="160"/>
      <c r="R210" s="160"/>
      <c r="S210" s="160"/>
      <c r="T210" s="160"/>
      <c r="U210" s="160"/>
      <c r="V210" s="160"/>
      <c r="W210" s="160"/>
      <c r="X210" s="160"/>
      <c r="Y210" s="160"/>
      <c r="Z210" s="260"/>
      <c r="AA210" s="260"/>
    </row>
    <row r="211" spans="2:27" ht="14.4" hidden="1">
      <c r="B211" s="160"/>
      <c r="C211" s="203"/>
      <c r="D211" s="160"/>
      <c r="E211" s="160"/>
      <c r="F211" s="160"/>
      <c r="G211" s="160"/>
      <c r="H211" s="160"/>
      <c r="I211" s="160"/>
      <c r="J211" s="160"/>
      <c r="K211" s="160"/>
      <c r="L211" s="160"/>
      <c r="M211" s="160"/>
      <c r="N211" s="160"/>
      <c r="O211" s="160"/>
      <c r="P211" s="160"/>
      <c r="Q211" s="160"/>
      <c r="R211" s="160"/>
      <c r="S211" s="160"/>
      <c r="T211" s="160"/>
      <c r="U211" s="160"/>
      <c r="V211" s="160"/>
      <c r="W211" s="160"/>
      <c r="X211" s="160"/>
      <c r="Y211" s="160"/>
      <c r="Z211" s="260"/>
      <c r="AA211" s="260"/>
    </row>
    <row r="212" spans="2:27" ht="14.4" hidden="1">
      <c r="B212" s="160"/>
      <c r="C212" s="203"/>
      <c r="D212" s="160"/>
      <c r="E212" s="160"/>
      <c r="F212" s="160"/>
      <c r="G212" s="160"/>
      <c r="H212" s="160"/>
      <c r="I212" s="160"/>
      <c r="J212" s="160"/>
      <c r="K212" s="160"/>
      <c r="L212" s="160"/>
      <c r="M212" s="160"/>
      <c r="N212" s="160"/>
      <c r="O212" s="160"/>
      <c r="P212" s="160"/>
      <c r="Q212" s="160"/>
      <c r="R212" s="160"/>
      <c r="S212" s="160"/>
      <c r="T212" s="160"/>
      <c r="U212" s="160"/>
      <c r="V212" s="160"/>
      <c r="W212" s="160"/>
      <c r="X212" s="160"/>
      <c r="Y212" s="160"/>
      <c r="Z212" s="260"/>
      <c r="AA212" s="260"/>
    </row>
    <row r="213" spans="2:27" ht="14.4" hidden="1">
      <c r="B213" s="160"/>
      <c r="C213" s="203"/>
      <c r="D213" s="160"/>
      <c r="E213" s="160"/>
      <c r="F213" s="160"/>
      <c r="G213" s="160"/>
      <c r="H213" s="160"/>
      <c r="I213" s="160"/>
      <c r="J213" s="160"/>
      <c r="K213" s="160"/>
      <c r="L213" s="160"/>
      <c r="M213" s="160"/>
      <c r="N213" s="160"/>
      <c r="O213" s="160"/>
      <c r="P213" s="160"/>
      <c r="Q213" s="160"/>
      <c r="R213" s="160"/>
      <c r="S213" s="160"/>
      <c r="T213" s="160"/>
      <c r="U213" s="160"/>
      <c r="V213" s="160"/>
      <c r="W213" s="160"/>
      <c r="X213" s="160"/>
      <c r="Y213" s="160"/>
      <c r="Z213" s="260"/>
      <c r="AA213" s="260"/>
    </row>
    <row r="214" spans="2:27" ht="14.4" hidden="1">
      <c r="B214" s="160"/>
      <c r="C214" s="203"/>
      <c r="D214" s="160"/>
      <c r="E214" s="160"/>
      <c r="F214" s="160"/>
      <c r="G214" s="160"/>
      <c r="H214" s="160"/>
      <c r="I214" s="160"/>
      <c r="J214" s="160"/>
      <c r="K214" s="160"/>
      <c r="L214" s="160"/>
      <c r="M214" s="160"/>
      <c r="N214" s="160"/>
      <c r="O214" s="160"/>
      <c r="P214" s="160"/>
      <c r="Q214" s="160"/>
      <c r="R214" s="160"/>
      <c r="S214" s="160"/>
      <c r="T214" s="160"/>
      <c r="U214" s="160"/>
      <c r="V214" s="160"/>
      <c r="W214" s="160"/>
      <c r="X214" s="160"/>
      <c r="Y214" s="160"/>
      <c r="Z214" s="260"/>
      <c r="AA214" s="260"/>
    </row>
    <row r="215" spans="2:27" ht="14.4" hidden="1">
      <c r="B215" s="160"/>
      <c r="C215" s="203"/>
      <c r="D215" s="160"/>
      <c r="E215" s="160"/>
      <c r="F215" s="160"/>
      <c r="G215" s="160"/>
      <c r="H215" s="160"/>
      <c r="I215" s="160"/>
      <c r="J215" s="160"/>
      <c r="K215" s="160"/>
      <c r="L215" s="160"/>
      <c r="M215" s="160"/>
      <c r="N215" s="160"/>
      <c r="O215" s="160"/>
      <c r="P215" s="160"/>
      <c r="Q215" s="160"/>
      <c r="R215" s="160"/>
      <c r="S215" s="160"/>
      <c r="T215" s="160"/>
      <c r="U215" s="160"/>
      <c r="V215" s="160"/>
      <c r="W215" s="160"/>
      <c r="X215" s="160"/>
      <c r="Y215" s="160"/>
      <c r="Z215" s="260"/>
      <c r="AA215" s="260"/>
    </row>
    <row r="216" spans="2:27" ht="14.4" hidden="1">
      <c r="B216" s="160"/>
      <c r="C216" s="203"/>
      <c r="D216" s="160"/>
      <c r="E216" s="160"/>
      <c r="F216" s="160"/>
      <c r="G216" s="160"/>
      <c r="H216" s="160"/>
      <c r="I216" s="160"/>
      <c r="J216" s="160"/>
      <c r="K216" s="160"/>
      <c r="L216" s="160"/>
      <c r="M216" s="160"/>
      <c r="N216" s="160"/>
      <c r="O216" s="160"/>
      <c r="P216" s="160"/>
      <c r="Q216" s="160"/>
      <c r="R216" s="160"/>
      <c r="S216" s="160"/>
      <c r="T216" s="160"/>
      <c r="U216" s="160"/>
      <c r="V216" s="160"/>
      <c r="W216" s="160"/>
      <c r="X216" s="160"/>
      <c r="Y216" s="160"/>
      <c r="Z216" s="260"/>
      <c r="AA216" s="260"/>
    </row>
    <row r="217" spans="2:27" ht="14.4" hidden="1">
      <c r="B217" s="160"/>
      <c r="C217" s="203"/>
      <c r="D217" s="160"/>
      <c r="E217" s="160"/>
      <c r="F217" s="160"/>
      <c r="G217" s="160"/>
      <c r="H217" s="160"/>
      <c r="I217" s="160"/>
      <c r="J217" s="160"/>
      <c r="K217" s="160"/>
      <c r="L217" s="160"/>
      <c r="M217" s="160"/>
      <c r="N217" s="160"/>
      <c r="O217" s="160"/>
      <c r="P217" s="160"/>
      <c r="Q217" s="160"/>
      <c r="R217" s="160"/>
      <c r="S217" s="160"/>
      <c r="T217" s="160"/>
      <c r="U217" s="160"/>
      <c r="V217" s="160"/>
      <c r="W217" s="160"/>
      <c r="X217" s="160"/>
      <c r="Y217" s="160"/>
      <c r="Z217" s="260"/>
      <c r="AA217" s="260"/>
    </row>
    <row r="218" spans="2:27" ht="14.4" hidden="1">
      <c r="B218" s="160"/>
      <c r="C218" s="203"/>
      <c r="D218" s="160"/>
      <c r="E218" s="160"/>
      <c r="F218" s="160"/>
      <c r="G218" s="160"/>
      <c r="H218" s="160"/>
      <c r="I218" s="160"/>
      <c r="J218" s="160"/>
      <c r="K218" s="160"/>
      <c r="L218" s="160"/>
      <c r="M218" s="160"/>
      <c r="N218" s="160"/>
      <c r="O218" s="160"/>
      <c r="P218" s="160"/>
      <c r="Q218" s="160"/>
      <c r="R218" s="160"/>
      <c r="S218" s="160"/>
      <c r="T218" s="160"/>
      <c r="U218" s="160"/>
      <c r="V218" s="160"/>
      <c r="W218" s="160"/>
      <c r="X218" s="160"/>
      <c r="Y218" s="160"/>
      <c r="Z218" s="260"/>
      <c r="AA218" s="260"/>
    </row>
    <row r="219" spans="2:27" ht="14.4" hidden="1">
      <c r="B219" s="160"/>
      <c r="C219" s="203"/>
      <c r="D219" s="160"/>
      <c r="E219" s="160"/>
      <c r="F219" s="160"/>
      <c r="G219" s="160"/>
      <c r="H219" s="160"/>
      <c r="I219" s="160"/>
      <c r="J219" s="160"/>
      <c r="K219" s="160"/>
      <c r="L219" s="160"/>
      <c r="M219" s="160"/>
      <c r="N219" s="160"/>
      <c r="O219" s="160"/>
      <c r="P219" s="160"/>
      <c r="Q219" s="160"/>
      <c r="R219" s="160"/>
      <c r="S219" s="160"/>
      <c r="T219" s="160"/>
      <c r="U219" s="160"/>
      <c r="V219" s="160"/>
      <c r="W219" s="160"/>
      <c r="X219" s="160"/>
      <c r="Y219" s="160"/>
      <c r="Z219" s="260"/>
      <c r="AA219" s="260"/>
    </row>
    <row r="220" spans="2:27" ht="14.4" hidden="1">
      <c r="B220" s="160"/>
      <c r="C220" s="203"/>
      <c r="D220" s="160"/>
      <c r="E220" s="160"/>
      <c r="F220" s="160"/>
      <c r="G220" s="160"/>
      <c r="H220" s="160"/>
      <c r="I220" s="160"/>
      <c r="J220" s="160"/>
      <c r="K220" s="160"/>
      <c r="L220" s="160"/>
      <c r="M220" s="160"/>
      <c r="N220" s="160"/>
      <c r="O220" s="160"/>
      <c r="P220" s="160"/>
      <c r="Q220" s="160"/>
      <c r="R220" s="160"/>
      <c r="S220" s="160"/>
      <c r="T220" s="160"/>
      <c r="U220" s="160"/>
      <c r="V220" s="160"/>
      <c r="W220" s="160"/>
      <c r="X220" s="160"/>
      <c r="Y220" s="160"/>
      <c r="Z220" s="260"/>
      <c r="AA220" s="260"/>
    </row>
    <row r="221" spans="2:27" ht="14.4" hidden="1">
      <c r="B221" s="160"/>
      <c r="C221" s="203"/>
      <c r="D221" s="160"/>
      <c r="E221" s="160"/>
      <c r="F221" s="160"/>
      <c r="G221" s="160"/>
      <c r="H221" s="160"/>
      <c r="I221" s="160"/>
      <c r="J221" s="160"/>
      <c r="K221" s="160"/>
      <c r="L221" s="160"/>
      <c r="M221" s="160"/>
      <c r="N221" s="160"/>
      <c r="O221" s="160"/>
      <c r="P221" s="160"/>
      <c r="Q221" s="160"/>
      <c r="R221" s="160"/>
      <c r="S221" s="160"/>
      <c r="T221" s="160"/>
      <c r="U221" s="160"/>
      <c r="V221" s="160"/>
      <c r="W221" s="160"/>
      <c r="X221" s="160"/>
      <c r="Y221" s="160"/>
      <c r="Z221" s="260"/>
      <c r="AA221" s="260"/>
    </row>
    <row r="222" spans="2:27" ht="14.4" hidden="1">
      <c r="B222" s="160"/>
      <c r="C222" s="203"/>
      <c r="D222" s="160"/>
      <c r="E222" s="160"/>
      <c r="F222" s="160"/>
      <c r="G222" s="160"/>
      <c r="H222" s="160"/>
      <c r="I222" s="160"/>
      <c r="J222" s="160"/>
      <c r="K222" s="160"/>
      <c r="L222" s="160"/>
      <c r="M222" s="160"/>
      <c r="N222" s="160"/>
      <c r="O222" s="160"/>
      <c r="P222" s="160"/>
      <c r="Q222" s="160"/>
      <c r="R222" s="160"/>
      <c r="S222" s="160"/>
      <c r="T222" s="160"/>
      <c r="U222" s="160"/>
      <c r="V222" s="160"/>
      <c r="W222" s="160"/>
      <c r="X222" s="160"/>
      <c r="Y222" s="160"/>
      <c r="Z222" s="260"/>
      <c r="AA222" s="260"/>
    </row>
    <row r="223" spans="2:27" ht="14.4" hidden="1">
      <c r="B223" s="160"/>
      <c r="C223" s="203"/>
      <c r="D223" s="160"/>
      <c r="E223" s="160"/>
      <c r="F223" s="160"/>
      <c r="G223" s="160"/>
      <c r="H223" s="160"/>
      <c r="I223" s="160"/>
      <c r="J223" s="160"/>
      <c r="K223" s="160"/>
      <c r="L223" s="160"/>
      <c r="M223" s="160"/>
      <c r="N223" s="160"/>
      <c r="O223" s="160"/>
      <c r="P223" s="160"/>
      <c r="Q223" s="160"/>
      <c r="R223" s="160"/>
      <c r="S223" s="160"/>
      <c r="T223" s="160"/>
      <c r="U223" s="160"/>
      <c r="V223" s="160"/>
      <c r="W223" s="160"/>
      <c r="X223" s="160"/>
      <c r="Y223" s="160"/>
      <c r="Z223" s="260"/>
      <c r="AA223" s="260"/>
    </row>
    <row r="224" spans="2:27" ht="14.4" hidden="1">
      <c r="B224" s="160"/>
      <c r="C224" s="203"/>
      <c r="D224" s="160"/>
      <c r="E224" s="160"/>
      <c r="F224" s="160"/>
      <c r="G224" s="160"/>
      <c r="H224" s="160"/>
      <c r="I224" s="160"/>
      <c r="J224" s="160"/>
      <c r="K224" s="160"/>
      <c r="L224" s="160"/>
      <c r="M224" s="160"/>
      <c r="N224" s="160"/>
      <c r="O224" s="160"/>
      <c r="P224" s="160"/>
      <c r="Q224" s="160"/>
      <c r="R224" s="160"/>
      <c r="S224" s="160"/>
      <c r="T224" s="160"/>
      <c r="U224" s="160"/>
      <c r="V224" s="160"/>
      <c r="W224" s="160"/>
      <c r="X224" s="160"/>
      <c r="Y224" s="160"/>
      <c r="Z224" s="260"/>
      <c r="AA224" s="260"/>
    </row>
    <row r="225" spans="2:27" ht="14.4" hidden="1">
      <c r="B225" s="160"/>
      <c r="C225" s="203"/>
      <c r="D225" s="160"/>
      <c r="E225" s="160"/>
      <c r="F225" s="160"/>
      <c r="G225" s="160"/>
      <c r="H225" s="160"/>
      <c r="I225" s="160"/>
      <c r="J225" s="160"/>
      <c r="K225" s="160"/>
      <c r="L225" s="160"/>
      <c r="M225" s="160"/>
      <c r="N225" s="160"/>
      <c r="O225" s="160"/>
      <c r="P225" s="160"/>
      <c r="Q225" s="160"/>
      <c r="R225" s="160"/>
      <c r="S225" s="160"/>
      <c r="T225" s="160"/>
      <c r="U225" s="160"/>
      <c r="V225" s="160"/>
      <c r="W225" s="160"/>
      <c r="X225" s="160"/>
      <c r="Y225" s="160"/>
      <c r="Z225" s="260"/>
      <c r="AA225" s="260"/>
    </row>
    <row r="226" spans="2:27" ht="14.4" hidden="1">
      <c r="B226" s="160"/>
      <c r="C226" s="203"/>
      <c r="D226" s="160"/>
      <c r="E226" s="160"/>
      <c r="F226" s="160"/>
      <c r="G226" s="160"/>
      <c r="H226" s="160"/>
      <c r="I226" s="160"/>
      <c r="J226" s="160"/>
      <c r="K226" s="160"/>
      <c r="L226" s="160"/>
      <c r="M226" s="160"/>
      <c r="N226" s="160"/>
      <c r="O226" s="160"/>
      <c r="P226" s="160"/>
      <c r="Q226" s="160"/>
      <c r="R226" s="160"/>
      <c r="S226" s="160"/>
      <c r="T226" s="160"/>
      <c r="U226" s="160"/>
      <c r="V226" s="160"/>
      <c r="W226" s="160"/>
      <c r="X226" s="160"/>
      <c r="Y226" s="160"/>
      <c r="Z226" s="260"/>
      <c r="AA226" s="260"/>
    </row>
    <row r="227" spans="2:27" ht="14.4" hidden="1">
      <c r="B227" s="160"/>
      <c r="C227" s="203"/>
      <c r="D227" s="160"/>
      <c r="E227" s="160"/>
      <c r="F227" s="160"/>
      <c r="G227" s="160"/>
      <c r="H227" s="160"/>
      <c r="I227" s="160"/>
      <c r="J227" s="160"/>
      <c r="K227" s="160"/>
      <c r="L227" s="160"/>
      <c r="M227" s="160"/>
      <c r="N227" s="160"/>
      <c r="O227" s="160"/>
      <c r="P227" s="160"/>
      <c r="Q227" s="160"/>
      <c r="R227" s="160"/>
      <c r="S227" s="160"/>
      <c r="T227" s="160"/>
      <c r="U227" s="160"/>
      <c r="V227" s="160"/>
      <c r="W227" s="160"/>
      <c r="X227" s="160"/>
      <c r="Y227" s="160"/>
      <c r="Z227" s="260"/>
      <c r="AA227" s="260"/>
    </row>
    <row r="228" spans="2:27" ht="14.4" hidden="1">
      <c r="B228" s="160"/>
      <c r="C228" s="203"/>
      <c r="D228" s="160"/>
      <c r="E228" s="160"/>
      <c r="F228" s="160"/>
      <c r="G228" s="160"/>
      <c r="H228" s="160"/>
      <c r="I228" s="160"/>
      <c r="J228" s="160"/>
      <c r="K228" s="160"/>
      <c r="L228" s="160"/>
      <c r="M228" s="160"/>
      <c r="N228" s="160"/>
      <c r="O228" s="160"/>
      <c r="P228" s="160"/>
      <c r="Q228" s="160"/>
      <c r="R228" s="160"/>
      <c r="S228" s="160"/>
      <c r="T228" s="160"/>
      <c r="U228" s="160"/>
      <c r="V228" s="160"/>
      <c r="W228" s="160"/>
      <c r="X228" s="160"/>
      <c r="Y228" s="160"/>
      <c r="Z228" s="260"/>
      <c r="AA228" s="260"/>
    </row>
    <row r="229" spans="2:27" ht="14.4" hidden="1">
      <c r="B229" s="160"/>
      <c r="C229" s="203"/>
      <c r="D229" s="160"/>
      <c r="E229" s="160"/>
      <c r="F229" s="160"/>
      <c r="G229" s="160"/>
      <c r="H229" s="160"/>
      <c r="I229" s="160"/>
      <c r="J229" s="160"/>
      <c r="K229" s="160"/>
      <c r="L229" s="160"/>
      <c r="M229" s="160"/>
      <c r="N229" s="160"/>
      <c r="O229" s="160"/>
      <c r="P229" s="160"/>
      <c r="Q229" s="160"/>
      <c r="R229" s="160"/>
      <c r="S229" s="160"/>
      <c r="T229" s="160"/>
      <c r="U229" s="160"/>
      <c r="V229" s="160"/>
      <c r="W229" s="160"/>
      <c r="X229" s="160"/>
      <c r="Y229" s="160"/>
      <c r="Z229" s="260"/>
      <c r="AA229" s="260"/>
    </row>
    <row r="230" spans="2:27" ht="14.4" hidden="1">
      <c r="B230" s="160"/>
      <c r="C230" s="203"/>
      <c r="D230" s="160"/>
      <c r="E230" s="160"/>
      <c r="F230" s="160"/>
      <c r="G230" s="160"/>
      <c r="H230" s="160"/>
      <c r="I230" s="160"/>
      <c r="J230" s="160"/>
      <c r="K230" s="160"/>
      <c r="L230" s="160"/>
      <c r="M230" s="160"/>
      <c r="N230" s="160"/>
      <c r="O230" s="160"/>
      <c r="P230" s="160"/>
      <c r="Q230" s="160"/>
      <c r="R230" s="160"/>
      <c r="S230" s="160"/>
      <c r="T230" s="160"/>
      <c r="U230" s="160"/>
      <c r="V230" s="160"/>
      <c r="W230" s="160"/>
      <c r="X230" s="160"/>
      <c r="Y230" s="160"/>
      <c r="Z230" s="260"/>
      <c r="AA230" s="260"/>
    </row>
    <row r="231" spans="2:27" ht="14.4" hidden="1">
      <c r="B231" s="160"/>
      <c r="C231" s="203"/>
      <c r="D231" s="160"/>
      <c r="E231" s="160"/>
      <c r="F231" s="160"/>
      <c r="G231" s="160"/>
      <c r="H231" s="160"/>
      <c r="I231" s="160"/>
      <c r="J231" s="160"/>
      <c r="K231" s="160"/>
      <c r="L231" s="160"/>
      <c r="M231" s="160"/>
      <c r="N231" s="160"/>
      <c r="O231" s="160"/>
      <c r="P231" s="160"/>
      <c r="Q231" s="160"/>
      <c r="R231" s="160"/>
      <c r="S231" s="160"/>
      <c r="T231" s="160"/>
      <c r="U231" s="160"/>
      <c r="V231" s="160"/>
      <c r="W231" s="160"/>
      <c r="X231" s="160"/>
      <c r="Y231" s="160"/>
      <c r="Z231" s="260"/>
      <c r="AA231" s="260"/>
    </row>
    <row r="232" spans="2:27" ht="14.4" hidden="1">
      <c r="B232" s="160"/>
      <c r="C232" s="203"/>
      <c r="D232" s="160"/>
      <c r="E232" s="160"/>
      <c r="F232" s="160"/>
      <c r="G232" s="160"/>
      <c r="H232" s="160"/>
      <c r="I232" s="160"/>
      <c r="J232" s="160"/>
      <c r="K232" s="160"/>
      <c r="L232" s="160"/>
      <c r="M232" s="160"/>
      <c r="N232" s="160"/>
      <c r="O232" s="160"/>
      <c r="P232" s="160"/>
      <c r="Q232" s="160"/>
      <c r="R232" s="160"/>
      <c r="S232" s="160"/>
      <c r="T232" s="160"/>
      <c r="U232" s="160"/>
      <c r="V232" s="160"/>
      <c r="W232" s="160"/>
      <c r="X232" s="160"/>
      <c r="Y232" s="160"/>
      <c r="Z232" s="260"/>
      <c r="AA232" s="260"/>
    </row>
    <row r="233" spans="2:27" ht="14.4" hidden="1">
      <c r="B233" s="160"/>
      <c r="C233" s="203"/>
      <c r="D233" s="160"/>
      <c r="E233" s="160"/>
      <c r="F233" s="160"/>
      <c r="G233" s="160"/>
      <c r="H233" s="160"/>
      <c r="I233" s="160"/>
      <c r="J233" s="160"/>
      <c r="K233" s="160"/>
      <c r="L233" s="160"/>
      <c r="M233" s="160"/>
      <c r="N233" s="160"/>
      <c r="O233" s="160"/>
      <c r="P233" s="160"/>
      <c r="Q233" s="160"/>
      <c r="R233" s="160"/>
      <c r="S233" s="160"/>
      <c r="T233" s="160"/>
      <c r="U233" s="160"/>
      <c r="V233" s="160"/>
      <c r="W233" s="160"/>
      <c r="X233" s="160"/>
      <c r="Y233" s="160"/>
      <c r="Z233" s="260"/>
      <c r="AA233" s="260"/>
    </row>
    <row r="234" spans="2:27" ht="14.4" hidden="1">
      <c r="B234" s="160"/>
      <c r="C234" s="203"/>
      <c r="D234" s="160"/>
      <c r="E234" s="160"/>
      <c r="F234" s="160"/>
      <c r="G234" s="160"/>
      <c r="H234" s="160"/>
      <c r="I234" s="160"/>
      <c r="J234" s="160"/>
      <c r="K234" s="160"/>
      <c r="L234" s="160"/>
      <c r="M234" s="160"/>
      <c r="N234" s="160"/>
      <c r="O234" s="160"/>
      <c r="P234" s="160"/>
      <c r="Q234" s="160"/>
      <c r="R234" s="160"/>
      <c r="S234" s="160"/>
      <c r="T234" s="160"/>
      <c r="U234" s="160"/>
      <c r="V234" s="160"/>
      <c r="W234" s="160"/>
      <c r="X234" s="160"/>
      <c r="Y234" s="160"/>
      <c r="Z234" s="260"/>
      <c r="AA234" s="260"/>
    </row>
    <row r="235" spans="2:27" ht="14.4" hidden="1">
      <c r="B235" s="160"/>
      <c r="C235" s="203"/>
      <c r="D235" s="160"/>
      <c r="E235" s="160"/>
      <c r="F235" s="160"/>
      <c r="G235" s="160"/>
      <c r="H235" s="160"/>
      <c r="I235" s="160"/>
      <c r="J235" s="160"/>
      <c r="K235" s="160"/>
      <c r="L235" s="160"/>
      <c r="M235" s="160"/>
      <c r="N235" s="160"/>
      <c r="O235" s="160"/>
      <c r="P235" s="160"/>
      <c r="Q235" s="160"/>
      <c r="R235" s="160"/>
      <c r="S235" s="160"/>
      <c r="T235" s="160"/>
      <c r="U235" s="160"/>
      <c r="V235" s="160"/>
      <c r="W235" s="160"/>
      <c r="X235" s="160"/>
      <c r="Y235" s="160"/>
      <c r="Z235" s="260"/>
      <c r="AA235" s="260"/>
    </row>
    <row r="236" spans="2:27" ht="14.4" hidden="1">
      <c r="B236" s="160"/>
      <c r="C236" s="203"/>
      <c r="D236" s="160"/>
      <c r="E236" s="160"/>
      <c r="F236" s="160"/>
      <c r="G236" s="160"/>
      <c r="H236" s="160"/>
      <c r="I236" s="160"/>
      <c r="J236" s="160"/>
      <c r="K236" s="160"/>
      <c r="L236" s="160"/>
      <c r="M236" s="160"/>
      <c r="N236" s="160"/>
      <c r="O236" s="160"/>
      <c r="P236" s="160"/>
      <c r="Q236" s="160"/>
      <c r="R236" s="160"/>
      <c r="S236" s="160"/>
      <c r="T236" s="160"/>
      <c r="U236" s="160"/>
      <c r="V236" s="160"/>
      <c r="W236" s="160"/>
      <c r="X236" s="160"/>
      <c r="Y236" s="160"/>
      <c r="Z236" s="260"/>
      <c r="AA236" s="260"/>
    </row>
    <row r="237" spans="2:27" ht="14.4" hidden="1">
      <c r="B237" s="160"/>
      <c r="C237" s="203"/>
      <c r="D237" s="160"/>
      <c r="E237" s="160"/>
      <c r="F237" s="160"/>
      <c r="G237" s="160"/>
      <c r="H237" s="160"/>
      <c r="I237" s="160"/>
      <c r="J237" s="160"/>
      <c r="K237" s="160"/>
      <c r="L237" s="160"/>
      <c r="M237" s="160"/>
      <c r="N237" s="160"/>
      <c r="O237" s="160"/>
      <c r="P237" s="160"/>
      <c r="Q237" s="160"/>
      <c r="R237" s="160"/>
      <c r="S237" s="160"/>
      <c r="T237" s="160"/>
      <c r="U237" s="160"/>
      <c r="V237" s="160"/>
      <c r="W237" s="160"/>
      <c r="X237" s="160"/>
      <c r="Y237" s="160"/>
      <c r="Z237" s="260"/>
      <c r="AA237" s="260"/>
    </row>
    <row r="238" spans="2:27" ht="14.4" hidden="1">
      <c r="B238" s="160"/>
      <c r="C238" s="203"/>
      <c r="D238" s="160"/>
      <c r="E238" s="160"/>
      <c r="F238" s="160"/>
      <c r="G238" s="160"/>
      <c r="H238" s="160"/>
      <c r="I238" s="160"/>
      <c r="J238" s="160"/>
      <c r="K238" s="160"/>
      <c r="L238" s="160"/>
      <c r="M238" s="160"/>
      <c r="N238" s="160"/>
      <c r="O238" s="160"/>
      <c r="P238" s="160"/>
      <c r="Q238" s="160"/>
      <c r="R238" s="160"/>
      <c r="S238" s="160"/>
      <c r="T238" s="160"/>
      <c r="U238" s="160"/>
      <c r="V238" s="160"/>
      <c r="W238" s="160"/>
      <c r="X238" s="160"/>
      <c r="Y238" s="160"/>
      <c r="Z238" s="260"/>
      <c r="AA238" s="260"/>
    </row>
    <row r="239" spans="2:27" ht="14.4" hidden="1">
      <c r="B239" s="160"/>
      <c r="C239" s="203"/>
      <c r="D239" s="160"/>
      <c r="E239" s="160"/>
      <c r="F239" s="160"/>
      <c r="G239" s="160"/>
      <c r="H239" s="160"/>
      <c r="I239" s="160"/>
      <c r="J239" s="160"/>
      <c r="K239" s="160"/>
      <c r="L239" s="160"/>
      <c r="M239" s="160"/>
      <c r="N239" s="160"/>
      <c r="O239" s="160"/>
      <c r="P239" s="160"/>
      <c r="Q239" s="160"/>
      <c r="R239" s="160"/>
      <c r="S239" s="160"/>
      <c r="T239" s="160"/>
      <c r="U239" s="160"/>
      <c r="V239" s="160"/>
      <c r="W239" s="160"/>
      <c r="X239" s="160"/>
      <c r="Y239" s="160"/>
      <c r="Z239" s="260"/>
      <c r="AA239" s="260"/>
    </row>
    <row r="240" spans="2:27" ht="14.4" hidden="1">
      <c r="B240" s="160"/>
      <c r="C240" s="203"/>
      <c r="D240" s="160"/>
      <c r="E240" s="160"/>
      <c r="F240" s="160"/>
      <c r="G240" s="160"/>
      <c r="H240" s="160"/>
      <c r="I240" s="160"/>
      <c r="J240" s="160"/>
      <c r="K240" s="160"/>
      <c r="L240" s="160"/>
      <c r="M240" s="160"/>
      <c r="N240" s="160"/>
      <c r="O240" s="160"/>
      <c r="P240" s="160"/>
      <c r="Q240" s="160"/>
      <c r="R240" s="160"/>
      <c r="S240" s="160"/>
      <c r="T240" s="160"/>
      <c r="U240" s="160"/>
      <c r="V240" s="160"/>
      <c r="W240" s="160"/>
      <c r="X240" s="160"/>
      <c r="Y240" s="160"/>
      <c r="Z240" s="260"/>
      <c r="AA240" s="260"/>
    </row>
    <row r="241" spans="2:27" ht="14.4" hidden="1">
      <c r="B241" s="160"/>
      <c r="C241" s="203"/>
      <c r="D241" s="160"/>
      <c r="E241" s="160"/>
      <c r="F241" s="160"/>
      <c r="G241" s="160"/>
      <c r="H241" s="160"/>
      <c r="I241" s="160"/>
      <c r="J241" s="160"/>
      <c r="K241" s="160"/>
      <c r="L241" s="160"/>
      <c r="M241" s="160"/>
      <c r="N241" s="160"/>
      <c r="O241" s="160"/>
      <c r="P241" s="160"/>
      <c r="Q241" s="160"/>
      <c r="R241" s="160"/>
      <c r="S241" s="160"/>
      <c r="T241" s="160"/>
      <c r="U241" s="160"/>
      <c r="V241" s="160"/>
      <c r="W241" s="160"/>
      <c r="X241" s="160"/>
      <c r="Y241" s="160"/>
      <c r="Z241" s="260"/>
      <c r="AA241" s="260"/>
    </row>
    <row r="242" spans="2:27" ht="14.4" hidden="1">
      <c r="B242" s="160"/>
      <c r="C242" s="203"/>
      <c r="D242" s="160"/>
      <c r="E242" s="160"/>
      <c r="F242" s="160"/>
      <c r="G242" s="160"/>
      <c r="H242" s="160"/>
      <c r="I242" s="160"/>
      <c r="J242" s="160"/>
      <c r="K242" s="160"/>
      <c r="L242" s="160"/>
      <c r="M242" s="160"/>
      <c r="N242" s="160"/>
      <c r="O242" s="160"/>
      <c r="P242" s="160"/>
      <c r="Q242" s="160"/>
      <c r="R242" s="160"/>
      <c r="S242" s="160"/>
      <c r="T242" s="160"/>
      <c r="U242" s="160"/>
      <c r="V242" s="160"/>
      <c r="W242" s="160"/>
      <c r="X242" s="160"/>
      <c r="Y242" s="160"/>
      <c r="Z242" s="260"/>
      <c r="AA242" s="260"/>
    </row>
    <row r="243" spans="2:27" ht="14.4" hidden="1">
      <c r="B243" s="160"/>
      <c r="C243" s="203"/>
      <c r="D243" s="160"/>
      <c r="E243" s="160"/>
      <c r="F243" s="160"/>
      <c r="G243" s="160"/>
      <c r="H243" s="160"/>
      <c r="I243" s="160"/>
      <c r="J243" s="160"/>
      <c r="K243" s="160"/>
      <c r="L243" s="160"/>
      <c r="M243" s="160"/>
      <c r="N243" s="160"/>
      <c r="O243" s="160"/>
      <c r="P243" s="160"/>
      <c r="Q243" s="160"/>
      <c r="R243" s="160"/>
      <c r="S243" s="160"/>
      <c r="T243" s="160"/>
      <c r="U243" s="160"/>
      <c r="V243" s="160"/>
      <c r="W243" s="160"/>
      <c r="X243" s="160"/>
      <c r="Y243" s="160"/>
      <c r="Z243" s="260"/>
      <c r="AA243" s="260"/>
    </row>
    <row r="244" spans="2:27" ht="14.4" hidden="1">
      <c r="B244" s="160"/>
      <c r="C244" s="203"/>
      <c r="D244" s="160"/>
      <c r="E244" s="160"/>
      <c r="F244" s="160"/>
      <c r="G244" s="160"/>
      <c r="H244" s="160"/>
      <c r="I244" s="160"/>
      <c r="J244" s="160"/>
      <c r="K244" s="160"/>
      <c r="L244" s="160"/>
      <c r="M244" s="160"/>
      <c r="N244" s="160"/>
      <c r="O244" s="160"/>
      <c r="P244" s="160"/>
      <c r="Q244" s="160"/>
      <c r="R244" s="160"/>
      <c r="S244" s="160"/>
      <c r="T244" s="160"/>
      <c r="U244" s="160"/>
      <c r="V244" s="160"/>
      <c r="W244" s="160"/>
      <c r="X244" s="160"/>
      <c r="Y244" s="160"/>
      <c r="Z244" s="260"/>
      <c r="AA244" s="260"/>
    </row>
    <row r="245" spans="2:27" ht="14.4" hidden="1">
      <c r="B245" s="160"/>
      <c r="C245" s="203"/>
      <c r="D245" s="160"/>
      <c r="E245" s="160"/>
      <c r="F245" s="160"/>
      <c r="G245" s="160"/>
      <c r="H245" s="160"/>
      <c r="I245" s="160"/>
      <c r="J245" s="160"/>
      <c r="K245" s="160"/>
      <c r="L245" s="160"/>
      <c r="M245" s="160"/>
      <c r="N245" s="160"/>
      <c r="O245" s="160"/>
      <c r="P245" s="160"/>
      <c r="Q245" s="160"/>
      <c r="R245" s="160"/>
      <c r="S245" s="160"/>
      <c r="T245" s="160"/>
      <c r="U245" s="160"/>
      <c r="V245" s="160"/>
      <c r="W245" s="160"/>
      <c r="X245" s="160"/>
      <c r="Y245" s="160"/>
      <c r="Z245" s="260"/>
      <c r="AA245" s="260"/>
    </row>
    <row r="246" spans="2:27" ht="14.4" hidden="1">
      <c r="B246" s="160"/>
      <c r="C246" s="203"/>
      <c r="D246" s="160"/>
      <c r="E246" s="160"/>
      <c r="F246" s="160"/>
      <c r="G246" s="160"/>
      <c r="H246" s="160"/>
      <c r="I246" s="160"/>
      <c r="J246" s="160"/>
      <c r="K246" s="160"/>
      <c r="L246" s="160"/>
      <c r="M246" s="160"/>
      <c r="N246" s="160"/>
      <c r="O246" s="160"/>
      <c r="P246" s="160"/>
      <c r="Q246" s="160"/>
      <c r="R246" s="160"/>
      <c r="S246" s="160"/>
      <c r="T246" s="160"/>
      <c r="U246" s="160"/>
      <c r="V246" s="160"/>
      <c r="W246" s="160"/>
      <c r="X246" s="160"/>
      <c r="Y246" s="160"/>
      <c r="Z246" s="260"/>
      <c r="AA246" s="260"/>
    </row>
    <row r="247" spans="2:27" ht="14.4" hidden="1">
      <c r="B247" s="160"/>
      <c r="C247" s="203"/>
      <c r="D247" s="160"/>
      <c r="E247" s="160"/>
      <c r="F247" s="160"/>
      <c r="G247" s="160"/>
      <c r="H247" s="160"/>
      <c r="I247" s="160"/>
      <c r="J247" s="160"/>
      <c r="K247" s="160"/>
      <c r="L247" s="160"/>
      <c r="M247" s="160"/>
      <c r="N247" s="160"/>
      <c r="O247" s="160"/>
      <c r="P247" s="160"/>
      <c r="Q247" s="160"/>
      <c r="R247" s="160"/>
      <c r="S247" s="160"/>
      <c r="T247" s="160"/>
      <c r="U247" s="160"/>
      <c r="V247" s="160"/>
      <c r="W247" s="160"/>
      <c r="X247" s="160"/>
      <c r="Y247" s="160"/>
      <c r="Z247" s="260"/>
      <c r="AA247" s="260"/>
    </row>
    <row r="248" spans="2:27" ht="14.4" hidden="1">
      <c r="B248" s="160"/>
      <c r="C248" s="203"/>
      <c r="D248" s="160"/>
      <c r="E248" s="160"/>
      <c r="F248" s="160"/>
      <c r="G248" s="160"/>
      <c r="H248" s="160"/>
      <c r="I248" s="160"/>
      <c r="J248" s="160"/>
      <c r="K248" s="160"/>
      <c r="L248" s="160"/>
      <c r="M248" s="160"/>
      <c r="N248" s="160"/>
      <c r="O248" s="160"/>
      <c r="P248" s="160"/>
      <c r="Q248" s="160"/>
      <c r="R248" s="160"/>
      <c r="S248" s="160"/>
      <c r="T248" s="160"/>
      <c r="U248" s="160"/>
      <c r="V248" s="160"/>
      <c r="W248" s="160"/>
      <c r="X248" s="160"/>
      <c r="Y248" s="160"/>
      <c r="Z248" s="260"/>
      <c r="AA248" s="260"/>
    </row>
    <row r="249" spans="2:27" ht="14.4" hidden="1">
      <c r="B249" s="160"/>
      <c r="C249" s="203"/>
      <c r="D249" s="160"/>
      <c r="E249" s="160"/>
      <c r="F249" s="160"/>
      <c r="G249" s="160"/>
      <c r="H249" s="160"/>
      <c r="I249" s="160"/>
      <c r="J249" s="160"/>
      <c r="K249" s="160"/>
      <c r="L249" s="160"/>
      <c r="M249" s="160"/>
      <c r="N249" s="160"/>
      <c r="O249" s="160"/>
      <c r="P249" s="160"/>
      <c r="Q249" s="160"/>
      <c r="R249" s="160"/>
      <c r="S249" s="160"/>
      <c r="T249" s="160"/>
      <c r="U249" s="160"/>
      <c r="V249" s="160"/>
      <c r="W249" s="160"/>
      <c r="X249" s="160"/>
      <c r="Y249" s="160"/>
      <c r="Z249" s="260"/>
      <c r="AA249" s="260"/>
    </row>
    <row r="250" spans="2:27" ht="14.4" hidden="1">
      <c r="B250" s="160"/>
      <c r="C250" s="203"/>
      <c r="D250" s="160"/>
      <c r="E250" s="160"/>
      <c r="F250" s="160"/>
      <c r="G250" s="160"/>
      <c r="H250" s="160"/>
      <c r="I250" s="160"/>
      <c r="J250" s="160"/>
      <c r="K250" s="160"/>
      <c r="L250" s="160"/>
      <c r="M250" s="160"/>
      <c r="N250" s="160"/>
      <c r="O250" s="160"/>
      <c r="P250" s="160"/>
      <c r="Q250" s="160"/>
      <c r="R250" s="160"/>
      <c r="S250" s="160"/>
      <c r="T250" s="160"/>
      <c r="U250" s="160"/>
      <c r="V250" s="160"/>
      <c r="W250" s="160"/>
      <c r="X250" s="160"/>
      <c r="Y250" s="160"/>
      <c r="Z250" s="260"/>
      <c r="AA250" s="260"/>
    </row>
    <row r="251" spans="2:27" ht="14.4" hidden="1">
      <c r="B251" s="160"/>
      <c r="C251" s="203"/>
      <c r="D251" s="160"/>
      <c r="E251" s="160"/>
      <c r="F251" s="160"/>
      <c r="G251" s="160"/>
      <c r="H251" s="160"/>
      <c r="I251" s="160"/>
      <c r="J251" s="160"/>
      <c r="K251" s="160"/>
      <c r="L251" s="160"/>
      <c r="M251" s="160"/>
      <c r="N251" s="160"/>
      <c r="O251" s="160"/>
      <c r="P251" s="160"/>
      <c r="Q251" s="160"/>
      <c r="R251" s="160"/>
      <c r="S251" s="160"/>
      <c r="T251" s="160"/>
      <c r="U251" s="160"/>
      <c r="V251" s="160"/>
      <c r="W251" s="160"/>
      <c r="X251" s="160"/>
      <c r="Y251" s="160"/>
      <c r="Z251" s="260"/>
      <c r="AA251" s="260"/>
    </row>
    <row r="252" spans="2:27" ht="14.4" hidden="1">
      <c r="B252" s="160"/>
      <c r="C252" s="203"/>
      <c r="D252" s="160"/>
      <c r="E252" s="160"/>
      <c r="F252" s="160"/>
      <c r="G252" s="160"/>
      <c r="H252" s="160"/>
      <c r="I252" s="160"/>
      <c r="J252" s="160"/>
      <c r="K252" s="160"/>
      <c r="L252" s="160"/>
      <c r="M252" s="160"/>
      <c r="N252" s="160"/>
      <c r="O252" s="160"/>
      <c r="P252" s="160"/>
      <c r="Q252" s="160"/>
      <c r="R252" s="160"/>
      <c r="S252" s="160"/>
      <c r="T252" s="160"/>
      <c r="U252" s="160"/>
      <c r="V252" s="160"/>
      <c r="W252" s="160"/>
      <c r="X252" s="160"/>
      <c r="Y252" s="160"/>
      <c r="Z252" s="260"/>
      <c r="AA252" s="260"/>
    </row>
    <row r="253" spans="2:27" ht="14.4" hidden="1">
      <c r="B253" s="160"/>
      <c r="C253" s="203"/>
      <c r="D253" s="160"/>
      <c r="E253" s="160"/>
      <c r="F253" s="160"/>
      <c r="G253" s="160"/>
      <c r="H253" s="160"/>
      <c r="I253" s="160"/>
      <c r="J253" s="160"/>
      <c r="K253" s="160"/>
      <c r="L253" s="160"/>
      <c r="M253" s="160"/>
      <c r="N253" s="160"/>
      <c r="O253" s="160"/>
      <c r="P253" s="160"/>
      <c r="Q253" s="160"/>
      <c r="R253" s="160"/>
      <c r="S253" s="160"/>
      <c r="T253" s="160"/>
      <c r="U253" s="160"/>
      <c r="V253" s="160"/>
      <c r="W253" s="160"/>
      <c r="X253" s="160"/>
      <c r="Y253" s="160"/>
      <c r="Z253" s="260"/>
      <c r="AA253" s="260"/>
    </row>
    <row r="254" spans="2:27" ht="14.4" hidden="1">
      <c r="B254" s="160"/>
      <c r="C254" s="203"/>
      <c r="D254" s="160"/>
      <c r="E254" s="160"/>
      <c r="F254" s="160"/>
      <c r="G254" s="160"/>
      <c r="H254" s="160"/>
      <c r="I254" s="160"/>
      <c r="J254" s="160"/>
      <c r="K254" s="160"/>
      <c r="L254" s="160"/>
      <c r="M254" s="160"/>
      <c r="N254" s="160"/>
      <c r="O254" s="160"/>
      <c r="P254" s="160"/>
      <c r="Q254" s="160"/>
      <c r="R254" s="160"/>
      <c r="S254" s="160"/>
      <c r="T254" s="160"/>
      <c r="U254" s="160"/>
      <c r="V254" s="160"/>
      <c r="W254" s="160"/>
      <c r="X254" s="160"/>
      <c r="Y254" s="160"/>
      <c r="Z254" s="260"/>
      <c r="AA254" s="260"/>
    </row>
    <row r="255" spans="2:27" ht="14.4" hidden="1">
      <c r="B255" s="160"/>
      <c r="C255" s="203"/>
      <c r="D255" s="160"/>
      <c r="E255" s="160"/>
      <c r="F255" s="160"/>
      <c r="G255" s="160"/>
      <c r="H255" s="160"/>
      <c r="I255" s="160"/>
      <c r="J255" s="160"/>
      <c r="K255" s="160"/>
      <c r="L255" s="160"/>
      <c r="M255" s="160"/>
      <c r="N255" s="160"/>
      <c r="O255" s="160"/>
      <c r="P255" s="160"/>
      <c r="Q255" s="160"/>
      <c r="R255" s="160"/>
      <c r="S255" s="160"/>
      <c r="T255" s="160"/>
      <c r="U255" s="160"/>
      <c r="V255" s="160"/>
      <c r="W255" s="160"/>
      <c r="X255" s="160"/>
      <c r="Y255" s="160"/>
      <c r="Z255" s="260"/>
      <c r="AA255" s="260"/>
    </row>
    <row r="256" spans="2:27" ht="14.4" hidden="1">
      <c r="B256" s="160"/>
      <c r="C256" s="203"/>
      <c r="D256" s="160"/>
      <c r="E256" s="160"/>
      <c r="F256" s="160"/>
      <c r="G256" s="160"/>
      <c r="H256" s="160"/>
      <c r="I256" s="160"/>
      <c r="J256" s="160"/>
      <c r="K256" s="160"/>
      <c r="L256" s="160"/>
      <c r="M256" s="160"/>
      <c r="N256" s="160"/>
      <c r="O256" s="160"/>
      <c r="P256" s="160"/>
      <c r="Q256" s="160"/>
      <c r="R256" s="160"/>
      <c r="S256" s="160"/>
      <c r="T256" s="160"/>
      <c r="U256" s="160"/>
      <c r="V256" s="160"/>
      <c r="W256" s="160"/>
      <c r="X256" s="160"/>
      <c r="Y256" s="160"/>
      <c r="Z256" s="260"/>
      <c r="AA256" s="260"/>
    </row>
    <row r="257" spans="2:27" ht="14.4" hidden="1">
      <c r="B257" s="160"/>
      <c r="C257" s="203"/>
      <c r="D257" s="160"/>
      <c r="E257" s="160"/>
      <c r="F257" s="160"/>
      <c r="G257" s="160"/>
      <c r="H257" s="160"/>
      <c r="I257" s="160"/>
      <c r="J257" s="160"/>
      <c r="K257" s="160"/>
      <c r="L257" s="160"/>
      <c r="M257" s="160"/>
      <c r="N257" s="160"/>
      <c r="O257" s="160"/>
      <c r="P257" s="160"/>
      <c r="Q257" s="160"/>
      <c r="R257" s="160"/>
      <c r="S257" s="160"/>
      <c r="T257" s="160"/>
      <c r="U257" s="160"/>
      <c r="V257" s="160"/>
      <c r="W257" s="160"/>
      <c r="X257" s="160"/>
      <c r="Y257" s="160"/>
      <c r="Z257" s="260"/>
      <c r="AA257" s="260"/>
    </row>
    <row r="258" spans="2:27" ht="14.4" hidden="1">
      <c r="B258" s="160"/>
      <c r="C258" s="203"/>
      <c r="D258" s="160"/>
      <c r="E258" s="160"/>
      <c r="F258" s="160"/>
      <c r="G258" s="160"/>
      <c r="H258" s="160"/>
      <c r="I258" s="160"/>
      <c r="J258" s="160"/>
      <c r="K258" s="160"/>
      <c r="L258" s="160"/>
      <c r="M258" s="160"/>
      <c r="N258" s="160"/>
      <c r="O258" s="160"/>
      <c r="P258" s="160"/>
      <c r="Q258" s="160"/>
      <c r="R258" s="160"/>
      <c r="S258" s="160"/>
      <c r="T258" s="160"/>
      <c r="U258" s="160"/>
      <c r="V258" s="160"/>
      <c r="W258" s="160"/>
      <c r="X258" s="160"/>
      <c r="Y258" s="160"/>
      <c r="Z258" s="260"/>
      <c r="AA258" s="260"/>
    </row>
    <row r="259" spans="2:27" ht="14.4" hidden="1">
      <c r="B259" s="160"/>
      <c r="C259" s="203"/>
      <c r="D259" s="160"/>
      <c r="E259" s="160"/>
      <c r="F259" s="160"/>
      <c r="G259" s="160"/>
      <c r="H259" s="160"/>
      <c r="I259" s="160"/>
      <c r="J259" s="160"/>
      <c r="K259" s="160"/>
      <c r="L259" s="160"/>
      <c r="M259" s="160"/>
      <c r="N259" s="160"/>
      <c r="O259" s="160"/>
      <c r="P259" s="160"/>
      <c r="Q259" s="160"/>
      <c r="R259" s="160"/>
      <c r="S259" s="160"/>
      <c r="T259" s="160"/>
      <c r="U259" s="160"/>
      <c r="V259" s="160"/>
      <c r="W259" s="160"/>
      <c r="X259" s="160"/>
      <c r="Y259" s="160"/>
      <c r="Z259" s="260"/>
      <c r="AA259" s="260"/>
    </row>
    <row r="260" spans="2:27" ht="14.4" hidden="1">
      <c r="B260" s="160"/>
      <c r="C260" s="203"/>
      <c r="D260" s="160"/>
      <c r="E260" s="160"/>
      <c r="F260" s="160"/>
      <c r="G260" s="160"/>
      <c r="H260" s="160"/>
      <c r="I260" s="160"/>
      <c r="J260" s="160"/>
      <c r="K260" s="160"/>
      <c r="L260" s="160"/>
      <c r="M260" s="160"/>
      <c r="N260" s="160"/>
      <c r="O260" s="160"/>
      <c r="P260" s="160"/>
      <c r="Q260" s="160"/>
      <c r="R260" s="160"/>
      <c r="S260" s="160"/>
      <c r="T260" s="160"/>
      <c r="U260" s="160"/>
      <c r="V260" s="160"/>
      <c r="W260" s="160"/>
      <c r="X260" s="160"/>
      <c r="Y260" s="160"/>
      <c r="Z260" s="260"/>
      <c r="AA260" s="260"/>
    </row>
    <row r="261" spans="2:27" ht="14.4" hidden="1">
      <c r="B261" s="160"/>
      <c r="C261" s="203"/>
      <c r="D261" s="160"/>
      <c r="E261" s="160"/>
      <c r="F261" s="160"/>
      <c r="G261" s="160"/>
      <c r="H261" s="160"/>
      <c r="I261" s="160"/>
      <c r="J261" s="160"/>
      <c r="K261" s="160"/>
      <c r="L261" s="160"/>
      <c r="M261" s="160"/>
      <c r="N261" s="160"/>
      <c r="O261" s="160"/>
      <c r="P261" s="160"/>
      <c r="Q261" s="160"/>
      <c r="R261" s="160"/>
      <c r="S261" s="160"/>
      <c r="T261" s="160"/>
      <c r="U261" s="160"/>
      <c r="V261" s="160"/>
      <c r="W261" s="160"/>
      <c r="X261" s="160"/>
      <c r="Y261" s="160"/>
      <c r="Z261" s="260"/>
      <c r="AA261" s="260"/>
    </row>
    <row r="262" spans="2:27" ht="14.4" hidden="1">
      <c r="B262" s="160"/>
      <c r="C262" s="203"/>
      <c r="D262" s="160"/>
      <c r="E262" s="160"/>
      <c r="F262" s="160"/>
      <c r="G262" s="160"/>
      <c r="H262" s="160"/>
      <c r="I262" s="160"/>
      <c r="J262" s="160"/>
      <c r="K262" s="160"/>
      <c r="L262" s="160"/>
      <c r="M262" s="160"/>
      <c r="N262" s="160"/>
      <c r="O262" s="160"/>
      <c r="P262" s="160"/>
      <c r="Q262" s="160"/>
      <c r="R262" s="160"/>
      <c r="S262" s="160"/>
      <c r="T262" s="160"/>
      <c r="U262" s="160"/>
      <c r="V262" s="160"/>
      <c r="W262" s="160"/>
      <c r="X262" s="160"/>
      <c r="Y262" s="160"/>
      <c r="Z262" s="260"/>
      <c r="AA262" s="260"/>
    </row>
    <row r="263" spans="2:27" ht="14.4" hidden="1">
      <c r="B263" s="160"/>
      <c r="C263" s="203"/>
      <c r="D263" s="160"/>
      <c r="E263" s="160"/>
      <c r="F263" s="160"/>
      <c r="G263" s="160"/>
      <c r="H263" s="160"/>
      <c r="I263" s="160"/>
      <c r="J263" s="160"/>
      <c r="K263" s="160"/>
      <c r="L263" s="160"/>
      <c r="M263" s="160"/>
      <c r="N263" s="160"/>
      <c r="O263" s="160"/>
      <c r="P263" s="160"/>
      <c r="Q263" s="160"/>
      <c r="R263" s="160"/>
      <c r="S263" s="160"/>
      <c r="T263" s="160"/>
      <c r="U263" s="160"/>
      <c r="V263" s="160"/>
      <c r="W263" s="160"/>
      <c r="X263" s="160"/>
      <c r="Y263" s="160"/>
      <c r="Z263" s="260"/>
      <c r="AA263" s="260"/>
    </row>
    <row r="264" spans="2:27" ht="14.4" hidden="1">
      <c r="B264" s="160"/>
      <c r="C264" s="203"/>
      <c r="D264" s="160"/>
      <c r="E264" s="160"/>
      <c r="F264" s="160"/>
      <c r="G264" s="160"/>
      <c r="H264" s="160"/>
      <c r="I264" s="160"/>
      <c r="J264" s="160"/>
      <c r="K264" s="160"/>
      <c r="L264" s="160"/>
      <c r="M264" s="160"/>
      <c r="N264" s="160"/>
      <c r="O264" s="160"/>
      <c r="P264" s="160"/>
      <c r="Q264" s="160"/>
      <c r="R264" s="160"/>
      <c r="S264" s="160"/>
      <c r="T264" s="160"/>
      <c r="U264" s="160"/>
      <c r="V264" s="160"/>
      <c r="W264" s="160"/>
      <c r="X264" s="160"/>
      <c r="Y264" s="160"/>
      <c r="Z264" s="260"/>
      <c r="AA264" s="260"/>
    </row>
    <row r="265" spans="2:27" ht="14.4" hidden="1">
      <c r="B265" s="160"/>
      <c r="C265" s="203"/>
      <c r="D265" s="160"/>
      <c r="E265" s="160"/>
      <c r="F265" s="160"/>
      <c r="G265" s="160"/>
      <c r="H265" s="160"/>
      <c r="I265" s="160"/>
      <c r="J265" s="160"/>
      <c r="K265" s="160"/>
      <c r="L265" s="160"/>
      <c r="M265" s="160"/>
      <c r="N265" s="160"/>
      <c r="O265" s="160"/>
      <c r="P265" s="160"/>
      <c r="Q265" s="160"/>
      <c r="R265" s="160"/>
      <c r="S265" s="160"/>
      <c r="T265" s="160"/>
      <c r="U265" s="160"/>
      <c r="V265" s="160"/>
      <c r="W265" s="160"/>
      <c r="X265" s="160"/>
      <c r="Y265" s="160"/>
      <c r="Z265" s="260"/>
      <c r="AA265" s="260"/>
    </row>
    <row r="266" spans="2:27" ht="14.4" hidden="1">
      <c r="B266" s="160"/>
      <c r="C266" s="203"/>
      <c r="D266" s="160"/>
      <c r="E266" s="160"/>
      <c r="F266" s="160"/>
      <c r="G266" s="160"/>
      <c r="H266" s="160"/>
      <c r="I266" s="160"/>
      <c r="J266" s="160"/>
      <c r="K266" s="160"/>
      <c r="L266" s="160"/>
      <c r="M266" s="160"/>
      <c r="N266" s="160"/>
      <c r="O266" s="160"/>
      <c r="P266" s="160"/>
      <c r="Q266" s="160"/>
      <c r="R266" s="160"/>
      <c r="S266" s="160"/>
      <c r="T266" s="160"/>
      <c r="U266" s="160"/>
      <c r="V266" s="160"/>
      <c r="W266" s="160"/>
      <c r="X266" s="160"/>
      <c r="Y266" s="160"/>
      <c r="Z266" s="260"/>
      <c r="AA266" s="260"/>
    </row>
    <row r="267" spans="2:27" ht="14.4" hidden="1">
      <c r="B267" s="160"/>
      <c r="C267" s="203"/>
      <c r="D267" s="160"/>
      <c r="E267" s="160"/>
      <c r="F267" s="160"/>
      <c r="G267" s="160"/>
      <c r="H267" s="160"/>
      <c r="I267" s="160"/>
      <c r="J267" s="160"/>
      <c r="K267" s="160"/>
      <c r="L267" s="160"/>
      <c r="M267" s="160"/>
      <c r="N267" s="160"/>
      <c r="O267" s="160"/>
      <c r="P267" s="160"/>
      <c r="Q267" s="160"/>
      <c r="R267" s="160"/>
      <c r="S267" s="160"/>
      <c r="T267" s="160"/>
      <c r="U267" s="160"/>
      <c r="V267" s="160"/>
      <c r="W267" s="160"/>
      <c r="X267" s="160"/>
      <c r="Y267" s="160"/>
      <c r="Z267" s="260"/>
      <c r="AA267" s="260"/>
    </row>
    <row r="268" spans="2:27" ht="14.4" hidden="1">
      <c r="B268" s="160"/>
      <c r="C268" s="203"/>
      <c r="D268" s="160"/>
      <c r="E268" s="160"/>
      <c r="F268" s="160"/>
      <c r="G268" s="160"/>
      <c r="H268" s="160"/>
      <c r="I268" s="160"/>
      <c r="J268" s="160"/>
      <c r="K268" s="160"/>
      <c r="L268" s="160"/>
      <c r="M268" s="160"/>
      <c r="N268" s="160"/>
      <c r="O268" s="160"/>
      <c r="P268" s="160"/>
      <c r="Q268" s="160"/>
      <c r="R268" s="160"/>
      <c r="S268" s="160"/>
      <c r="T268" s="160"/>
      <c r="U268" s="160"/>
      <c r="V268" s="160"/>
      <c r="W268" s="160"/>
      <c r="X268" s="160"/>
      <c r="Y268" s="160"/>
      <c r="Z268" s="260"/>
      <c r="AA268" s="260"/>
    </row>
    <row r="269" spans="2:27" ht="14.4" hidden="1">
      <c r="B269" s="160"/>
      <c r="C269" s="203"/>
      <c r="D269" s="160"/>
      <c r="E269" s="160"/>
      <c r="F269" s="160"/>
      <c r="G269" s="160"/>
      <c r="H269" s="160"/>
      <c r="I269" s="160"/>
      <c r="J269" s="160"/>
      <c r="K269" s="160"/>
      <c r="L269" s="160"/>
      <c r="M269" s="160"/>
      <c r="N269" s="160"/>
      <c r="O269" s="160"/>
      <c r="P269" s="160"/>
      <c r="Q269" s="160"/>
      <c r="R269" s="160"/>
      <c r="S269" s="160"/>
      <c r="T269" s="160"/>
      <c r="U269" s="160"/>
      <c r="V269" s="160"/>
      <c r="W269" s="160"/>
      <c r="X269" s="160"/>
      <c r="Y269" s="160"/>
      <c r="Z269" s="260"/>
      <c r="AA269" s="260"/>
    </row>
    <row r="270" spans="2:27" ht="14.4" hidden="1">
      <c r="B270" s="160"/>
      <c r="C270" s="203"/>
      <c r="D270" s="160"/>
      <c r="E270" s="160"/>
      <c r="F270" s="160"/>
      <c r="G270" s="160"/>
      <c r="H270" s="160"/>
      <c r="I270" s="160"/>
      <c r="J270" s="160"/>
      <c r="K270" s="160"/>
      <c r="L270" s="160"/>
      <c r="M270" s="160"/>
      <c r="N270" s="160"/>
      <c r="O270" s="160"/>
      <c r="P270" s="160"/>
      <c r="Q270" s="160"/>
      <c r="R270" s="160"/>
      <c r="S270" s="160"/>
      <c r="T270" s="160"/>
      <c r="U270" s="160"/>
      <c r="V270" s="160"/>
      <c r="W270" s="160"/>
      <c r="X270" s="160"/>
      <c r="Y270" s="160"/>
      <c r="Z270" s="260"/>
      <c r="AA270" s="260"/>
    </row>
    <row r="271" spans="2:27" ht="14.4" hidden="1">
      <c r="B271" s="160"/>
      <c r="C271" s="203"/>
      <c r="D271" s="160"/>
      <c r="E271" s="160"/>
      <c r="F271" s="160"/>
      <c r="G271" s="160"/>
      <c r="H271" s="160"/>
      <c r="I271" s="160"/>
      <c r="J271" s="160"/>
      <c r="K271" s="160"/>
      <c r="L271" s="160"/>
      <c r="M271" s="160"/>
      <c r="N271" s="160"/>
      <c r="O271" s="160"/>
      <c r="P271" s="160"/>
      <c r="Q271" s="160"/>
      <c r="R271" s="160"/>
      <c r="S271" s="160"/>
      <c r="T271" s="160"/>
      <c r="U271" s="160"/>
      <c r="V271" s="160"/>
      <c r="W271" s="160"/>
      <c r="X271" s="160"/>
      <c r="Y271" s="160"/>
      <c r="Z271" s="260"/>
      <c r="AA271" s="260"/>
    </row>
    <row r="272" spans="2:27" ht="14.4" hidden="1">
      <c r="B272" s="160"/>
      <c r="C272" s="203"/>
      <c r="D272" s="160"/>
      <c r="E272" s="160"/>
      <c r="F272" s="160"/>
      <c r="G272" s="160"/>
      <c r="H272" s="160"/>
      <c r="I272" s="160"/>
      <c r="J272" s="160"/>
      <c r="K272" s="160"/>
      <c r="L272" s="160"/>
      <c r="M272" s="160"/>
      <c r="N272" s="160"/>
      <c r="O272" s="160"/>
      <c r="P272" s="160"/>
      <c r="Q272" s="160"/>
      <c r="R272" s="160"/>
      <c r="S272" s="160"/>
      <c r="T272" s="160"/>
      <c r="U272" s="160"/>
      <c r="V272" s="160"/>
      <c r="W272" s="160"/>
      <c r="X272" s="160"/>
      <c r="Y272" s="160"/>
      <c r="Z272" s="260"/>
      <c r="AA272" s="260"/>
    </row>
    <row r="273" spans="2:27" ht="14.4" hidden="1">
      <c r="B273" s="160"/>
      <c r="C273" s="203"/>
      <c r="D273" s="160"/>
      <c r="E273" s="160"/>
      <c r="F273" s="160"/>
      <c r="G273" s="160"/>
      <c r="H273" s="160"/>
      <c r="I273" s="160"/>
      <c r="J273" s="160"/>
      <c r="K273" s="160"/>
      <c r="L273" s="160"/>
      <c r="M273" s="160"/>
      <c r="N273" s="160"/>
      <c r="O273" s="160"/>
      <c r="P273" s="160"/>
      <c r="Q273" s="160"/>
      <c r="R273" s="160"/>
      <c r="S273" s="160"/>
      <c r="T273" s="160"/>
      <c r="U273" s="160"/>
      <c r="V273" s="160"/>
      <c r="W273" s="160"/>
      <c r="X273" s="160"/>
      <c r="Y273" s="160"/>
      <c r="Z273" s="260"/>
      <c r="AA273" s="260"/>
    </row>
    <row r="274" spans="2:27" ht="14.4" hidden="1">
      <c r="B274" s="160"/>
      <c r="C274" s="203"/>
      <c r="D274" s="160"/>
      <c r="E274" s="160"/>
      <c r="F274" s="160"/>
      <c r="G274" s="160"/>
      <c r="H274" s="160"/>
      <c r="I274" s="160"/>
      <c r="J274" s="160"/>
      <c r="K274" s="160"/>
      <c r="L274" s="160"/>
      <c r="M274" s="160"/>
      <c r="N274" s="160"/>
      <c r="O274" s="160"/>
      <c r="P274" s="160"/>
      <c r="Q274" s="160"/>
      <c r="R274" s="160"/>
      <c r="S274" s="160"/>
      <c r="T274" s="160"/>
      <c r="U274" s="160"/>
      <c r="V274" s="160"/>
      <c r="W274" s="160"/>
      <c r="X274" s="160"/>
      <c r="Y274" s="160"/>
      <c r="Z274" s="260"/>
      <c r="AA274" s="260"/>
    </row>
    <row r="275" spans="2:27" ht="14.4" hidden="1">
      <c r="B275" s="260"/>
      <c r="C275" s="260"/>
      <c r="D275" s="260"/>
      <c r="E275" s="260"/>
      <c r="F275" s="260"/>
      <c r="G275" s="260"/>
      <c r="H275" s="260"/>
      <c r="I275" s="260"/>
      <c r="J275" s="260"/>
      <c r="K275" s="260"/>
      <c r="L275" s="260"/>
      <c r="M275" s="260"/>
      <c r="N275" s="260"/>
      <c r="O275" s="260"/>
      <c r="P275" s="260"/>
      <c r="Q275" s="260"/>
      <c r="R275" s="260"/>
      <c r="S275" s="260"/>
      <c r="T275" s="260"/>
      <c r="U275" s="260"/>
      <c r="V275" s="260"/>
      <c r="W275" s="260"/>
      <c r="X275" s="260"/>
      <c r="Y275" s="260"/>
      <c r="Z275" s="260"/>
      <c r="AA275" s="260"/>
    </row>
    <row r="276" spans="2:27" ht="14.4" hidden="1">
      <c r="B276" s="260"/>
      <c r="C276" s="260"/>
      <c r="D276" s="260"/>
      <c r="E276" s="260"/>
      <c r="F276" s="260"/>
      <c r="G276" s="260"/>
      <c r="H276" s="260"/>
      <c r="I276" s="260"/>
      <c r="J276" s="260"/>
      <c r="K276" s="260"/>
      <c r="L276" s="260"/>
      <c r="M276" s="260"/>
      <c r="N276" s="260"/>
      <c r="O276" s="260"/>
      <c r="P276" s="260"/>
      <c r="Q276" s="260"/>
      <c r="R276" s="260"/>
      <c r="S276" s="260"/>
      <c r="T276" s="260"/>
      <c r="U276" s="260"/>
      <c r="V276" s="260"/>
      <c r="W276" s="260"/>
      <c r="X276" s="260"/>
      <c r="Y276" s="260"/>
      <c r="Z276" s="260"/>
      <c r="AA276" s="260"/>
    </row>
    <row r="277" spans="2:27" ht="14.4" hidden="1">
      <c r="B277" s="260"/>
      <c r="C277" s="260"/>
      <c r="D277" s="260"/>
      <c r="E277" s="260"/>
      <c r="F277" s="260"/>
      <c r="G277" s="260"/>
      <c r="H277" s="260"/>
      <c r="I277" s="260"/>
      <c r="J277" s="260"/>
      <c r="K277" s="260"/>
      <c r="L277" s="260"/>
      <c r="M277" s="260"/>
      <c r="N277" s="260"/>
      <c r="O277" s="260"/>
      <c r="P277" s="260"/>
      <c r="Q277" s="260"/>
      <c r="R277" s="260"/>
      <c r="S277" s="260"/>
      <c r="T277" s="260"/>
      <c r="U277" s="260"/>
      <c r="V277" s="260"/>
      <c r="W277" s="260"/>
      <c r="X277" s="260"/>
      <c r="Y277" s="260"/>
      <c r="Z277" s="260"/>
      <c r="AA277" s="260"/>
    </row>
    <row r="278" spans="2:27" ht="14.4" hidden="1">
      <c r="B278" s="260"/>
      <c r="C278" s="260"/>
      <c r="D278" s="260"/>
      <c r="E278" s="260"/>
      <c r="F278" s="260"/>
      <c r="G278" s="260"/>
      <c r="H278" s="260"/>
      <c r="I278" s="260"/>
      <c r="J278" s="260"/>
      <c r="K278" s="260"/>
      <c r="L278" s="260"/>
      <c r="M278" s="260"/>
      <c r="N278" s="260"/>
      <c r="O278" s="260"/>
      <c r="P278" s="260"/>
      <c r="Q278" s="260"/>
      <c r="R278" s="260"/>
      <c r="S278" s="260"/>
      <c r="T278" s="260"/>
      <c r="U278" s="260"/>
      <c r="V278" s="260"/>
      <c r="W278" s="260"/>
      <c r="X278" s="260"/>
      <c r="Y278" s="260"/>
      <c r="Z278" s="260"/>
      <c r="AA278" s="260"/>
    </row>
    <row r="279" spans="2:27" ht="14.4" hidden="1">
      <c r="B279" s="260"/>
      <c r="C279" s="260"/>
      <c r="D279" s="260"/>
      <c r="E279" s="260"/>
      <c r="F279" s="260"/>
      <c r="G279" s="260"/>
      <c r="H279" s="260"/>
      <c r="I279" s="260"/>
      <c r="J279" s="260"/>
      <c r="K279" s="260"/>
      <c r="L279" s="260"/>
      <c r="M279" s="260"/>
      <c r="N279" s="260"/>
      <c r="O279" s="260"/>
      <c r="P279" s="260"/>
      <c r="Q279" s="260"/>
      <c r="R279" s="260"/>
      <c r="S279" s="260"/>
      <c r="T279" s="260"/>
      <c r="U279" s="260"/>
      <c r="V279" s="260"/>
      <c r="W279" s="260"/>
      <c r="X279" s="260"/>
      <c r="Y279" s="260"/>
      <c r="Z279" s="260"/>
      <c r="AA279" s="260"/>
    </row>
    <row r="280" spans="2:27" ht="14.4" hidden="1">
      <c r="B280" s="260"/>
      <c r="C280" s="260"/>
      <c r="D280" s="260"/>
      <c r="E280" s="260"/>
      <c r="F280" s="260"/>
      <c r="G280" s="260"/>
      <c r="H280" s="260"/>
      <c r="I280" s="260"/>
      <c r="J280" s="260"/>
      <c r="K280" s="260"/>
      <c r="L280" s="260"/>
      <c r="M280" s="260"/>
      <c r="N280" s="260"/>
      <c r="O280" s="260"/>
      <c r="P280" s="260"/>
      <c r="Q280" s="260"/>
      <c r="R280" s="260"/>
      <c r="S280" s="260"/>
      <c r="T280" s="260"/>
      <c r="U280" s="260"/>
      <c r="V280" s="260"/>
      <c r="W280" s="260"/>
      <c r="X280" s="260"/>
      <c r="Y280" s="260"/>
      <c r="Z280" s="260"/>
      <c r="AA280" s="260"/>
    </row>
    <row r="281" spans="2:27" ht="14.4" hidden="1">
      <c r="B281" s="260"/>
      <c r="C281" s="260"/>
      <c r="D281" s="260"/>
      <c r="E281" s="260"/>
      <c r="F281" s="260"/>
      <c r="G281" s="260"/>
      <c r="H281" s="260"/>
      <c r="I281" s="260"/>
      <c r="J281" s="260"/>
      <c r="K281" s="260"/>
      <c r="L281" s="260"/>
      <c r="M281" s="260"/>
      <c r="N281" s="260"/>
      <c r="O281" s="260"/>
      <c r="P281" s="260"/>
      <c r="Q281" s="260"/>
      <c r="R281" s="260"/>
      <c r="S281" s="260"/>
      <c r="T281" s="260"/>
      <c r="U281" s="260"/>
      <c r="V281" s="260"/>
      <c r="W281" s="260"/>
      <c r="X281" s="260"/>
      <c r="Y281" s="260"/>
      <c r="Z281" s="260"/>
      <c r="AA281" s="260"/>
    </row>
    <row r="282" spans="2:27" ht="14.4" hidden="1">
      <c r="B282" s="260"/>
      <c r="C282" s="260"/>
      <c r="D282" s="260"/>
      <c r="E282" s="260"/>
      <c r="F282" s="260"/>
      <c r="G282" s="260"/>
      <c r="H282" s="260"/>
      <c r="I282" s="260"/>
      <c r="J282" s="260"/>
      <c r="K282" s="260"/>
      <c r="L282" s="260"/>
      <c r="M282" s="260"/>
      <c r="N282" s="260"/>
      <c r="O282" s="260"/>
      <c r="P282" s="260"/>
      <c r="Q282" s="260"/>
      <c r="R282" s="260"/>
      <c r="S282" s="260"/>
      <c r="T282" s="260"/>
      <c r="U282" s="260"/>
      <c r="V282" s="260"/>
      <c r="W282" s="260"/>
      <c r="X282" s="260"/>
      <c r="Y282" s="260"/>
      <c r="Z282" s="260"/>
      <c r="AA282" s="260"/>
    </row>
    <row r="283" spans="2:27" ht="14.4" hidden="1">
      <c r="B283" s="260"/>
      <c r="C283" s="260"/>
      <c r="D283" s="260"/>
      <c r="E283" s="260"/>
      <c r="F283" s="260"/>
      <c r="G283" s="260"/>
      <c r="H283" s="260"/>
      <c r="I283" s="260"/>
      <c r="J283" s="260"/>
      <c r="K283" s="260"/>
      <c r="L283" s="260"/>
      <c r="M283" s="260"/>
      <c r="N283" s="260"/>
      <c r="O283" s="260"/>
      <c r="P283" s="260"/>
      <c r="Q283" s="260"/>
      <c r="R283" s="260"/>
      <c r="S283" s="260"/>
      <c r="T283" s="260"/>
      <c r="U283" s="260"/>
      <c r="V283" s="260"/>
      <c r="W283" s="260"/>
      <c r="X283" s="260"/>
      <c r="Y283" s="260"/>
      <c r="Z283" s="260"/>
      <c r="AA283" s="260"/>
    </row>
    <row r="284" spans="2:27" ht="14.4" hidden="1">
      <c r="B284" s="260"/>
      <c r="C284" s="260"/>
      <c r="D284" s="260"/>
      <c r="E284" s="260"/>
      <c r="F284" s="260"/>
      <c r="G284" s="260"/>
      <c r="H284" s="260"/>
      <c r="I284" s="260"/>
      <c r="J284" s="260"/>
      <c r="K284" s="260"/>
      <c r="L284" s="260"/>
      <c r="M284" s="260"/>
      <c r="N284" s="260"/>
      <c r="O284" s="260"/>
      <c r="P284" s="260"/>
      <c r="Q284" s="260"/>
      <c r="R284" s="260"/>
      <c r="S284" s="260"/>
      <c r="T284" s="260"/>
      <c r="U284" s="260"/>
      <c r="V284" s="260"/>
      <c r="W284" s="260"/>
      <c r="X284" s="260"/>
      <c r="Y284" s="260"/>
      <c r="Z284" s="260"/>
      <c r="AA284" s="260"/>
    </row>
    <row r="285" spans="2:27" ht="14.4" hidden="1">
      <c r="B285" s="260"/>
      <c r="C285" s="260"/>
      <c r="D285" s="260"/>
      <c r="E285" s="260"/>
      <c r="F285" s="260"/>
      <c r="G285" s="260"/>
      <c r="H285" s="260"/>
      <c r="I285" s="260"/>
      <c r="J285" s="260"/>
      <c r="K285" s="260"/>
      <c r="L285" s="260"/>
      <c r="M285" s="260"/>
      <c r="N285" s="260"/>
      <c r="O285" s="260"/>
      <c r="P285" s="260"/>
      <c r="Q285" s="260"/>
      <c r="R285" s="260"/>
      <c r="S285" s="260"/>
      <c r="T285" s="260"/>
      <c r="U285" s="260"/>
      <c r="V285" s="260"/>
      <c r="W285" s="260"/>
      <c r="X285" s="260"/>
      <c r="Y285" s="260"/>
      <c r="Z285" s="260"/>
      <c r="AA285" s="260"/>
    </row>
    <row r="286" spans="2:27" ht="14.4" hidden="1">
      <c r="B286" s="260"/>
      <c r="C286" s="260"/>
      <c r="D286" s="260"/>
      <c r="E286" s="260"/>
      <c r="F286" s="260"/>
      <c r="G286" s="260"/>
      <c r="H286" s="260"/>
      <c r="I286" s="260"/>
      <c r="J286" s="260"/>
      <c r="K286" s="260"/>
      <c r="L286" s="260"/>
      <c r="M286" s="260"/>
      <c r="N286" s="260"/>
      <c r="O286" s="260"/>
      <c r="P286" s="260"/>
      <c r="Q286" s="260"/>
      <c r="R286" s="260"/>
      <c r="S286" s="260"/>
      <c r="T286" s="260"/>
      <c r="U286" s="260"/>
      <c r="V286" s="260"/>
      <c r="W286" s="260"/>
      <c r="X286" s="260"/>
      <c r="Y286" s="260"/>
      <c r="Z286" s="260"/>
      <c r="AA286" s="260"/>
    </row>
    <row r="287" spans="2:27" ht="14.4" hidden="1">
      <c r="B287" s="260"/>
      <c r="C287" s="260"/>
      <c r="D287" s="260"/>
      <c r="E287" s="260"/>
      <c r="F287" s="260"/>
      <c r="G287" s="260"/>
      <c r="H287" s="260"/>
      <c r="I287" s="260"/>
      <c r="J287" s="260"/>
      <c r="K287" s="260"/>
      <c r="L287" s="260"/>
      <c r="M287" s="260"/>
      <c r="N287" s="260"/>
      <c r="O287" s="260"/>
      <c r="P287" s="260"/>
      <c r="Q287" s="260"/>
      <c r="R287" s="260"/>
      <c r="S287" s="260"/>
      <c r="T287" s="260"/>
      <c r="U287" s="260"/>
      <c r="V287" s="260"/>
      <c r="W287" s="260"/>
      <c r="X287" s="260"/>
      <c r="Y287" s="260"/>
      <c r="Z287" s="260"/>
      <c r="AA287" s="260"/>
    </row>
    <row r="288" spans="2:27" ht="14.4" hidden="1">
      <c r="B288" s="260"/>
      <c r="C288" s="260"/>
      <c r="D288" s="260"/>
      <c r="E288" s="260"/>
      <c r="F288" s="260"/>
      <c r="G288" s="260"/>
      <c r="H288" s="260"/>
      <c r="I288" s="260"/>
      <c r="J288" s="260"/>
      <c r="K288" s="260"/>
      <c r="L288" s="260"/>
      <c r="M288" s="260"/>
      <c r="N288" s="260"/>
      <c r="O288" s="260"/>
      <c r="P288" s="260"/>
      <c r="Q288" s="260"/>
      <c r="R288" s="260"/>
      <c r="S288" s="260"/>
      <c r="T288" s="260"/>
      <c r="U288" s="260"/>
      <c r="V288" s="260"/>
      <c r="W288" s="260"/>
      <c r="X288" s="260"/>
      <c r="Y288" s="260"/>
      <c r="Z288" s="260"/>
      <c r="AA288" s="260"/>
    </row>
    <row r="289" spans="2:27" ht="14.4" hidden="1">
      <c r="B289" s="260"/>
      <c r="C289" s="260"/>
      <c r="D289" s="260"/>
      <c r="E289" s="260"/>
      <c r="F289" s="260"/>
      <c r="G289" s="260"/>
      <c r="H289" s="260"/>
      <c r="I289" s="260"/>
      <c r="J289" s="260"/>
      <c r="K289" s="260"/>
      <c r="L289" s="260"/>
      <c r="M289" s="260"/>
      <c r="N289" s="260"/>
      <c r="O289" s="260"/>
      <c r="P289" s="260"/>
      <c r="Q289" s="260"/>
      <c r="R289" s="260"/>
      <c r="S289" s="260"/>
      <c r="T289" s="260"/>
      <c r="U289" s="260"/>
      <c r="V289" s="260"/>
      <c r="W289" s="260"/>
      <c r="X289" s="260"/>
      <c r="Y289" s="260"/>
      <c r="Z289" s="260"/>
      <c r="AA289" s="260"/>
    </row>
    <row r="290" spans="2:27" ht="14.4" hidden="1">
      <c r="B290" s="260"/>
      <c r="C290" s="260"/>
      <c r="D290" s="260"/>
      <c r="E290" s="260"/>
      <c r="F290" s="260"/>
      <c r="G290" s="260"/>
      <c r="H290" s="260"/>
      <c r="I290" s="260"/>
      <c r="J290" s="260"/>
      <c r="K290" s="260"/>
      <c r="L290" s="260"/>
      <c r="M290" s="260"/>
      <c r="N290" s="260"/>
      <c r="O290" s="260"/>
      <c r="P290" s="260"/>
      <c r="Q290" s="260"/>
      <c r="R290" s="260"/>
      <c r="S290" s="260"/>
      <c r="T290" s="260"/>
      <c r="U290" s="260"/>
      <c r="V290" s="260"/>
      <c r="W290" s="260"/>
      <c r="X290" s="260"/>
      <c r="Y290" s="260"/>
      <c r="Z290" s="260"/>
      <c r="AA290" s="260"/>
    </row>
    <row r="291" spans="2:27" ht="14.4" hidden="1">
      <c r="B291" s="260"/>
      <c r="C291" s="260"/>
      <c r="D291" s="260"/>
      <c r="E291" s="260"/>
      <c r="F291" s="260"/>
      <c r="G291" s="260"/>
      <c r="H291" s="260"/>
      <c r="I291" s="260"/>
      <c r="J291" s="260"/>
      <c r="K291" s="260"/>
      <c r="L291" s="260"/>
      <c r="M291" s="260"/>
      <c r="N291" s="260"/>
      <c r="O291" s="260"/>
      <c r="P291" s="260"/>
      <c r="Q291" s="260"/>
      <c r="R291" s="260"/>
      <c r="S291" s="260"/>
      <c r="T291" s="260"/>
      <c r="U291" s="260"/>
      <c r="V291" s="260"/>
      <c r="W291" s="260"/>
      <c r="X291" s="260"/>
      <c r="Y291" s="260"/>
      <c r="Z291" s="260"/>
      <c r="AA291" s="260"/>
    </row>
    <row r="292" spans="2:27" ht="14.4" hidden="1">
      <c r="B292" s="260"/>
      <c r="C292" s="260"/>
      <c r="D292" s="260"/>
      <c r="E292" s="260"/>
      <c r="F292" s="260"/>
      <c r="G292" s="260"/>
      <c r="H292" s="260"/>
      <c r="I292" s="260"/>
      <c r="J292" s="260"/>
      <c r="K292" s="260"/>
      <c r="L292" s="260"/>
      <c r="M292" s="260"/>
      <c r="N292" s="260"/>
      <c r="O292" s="260"/>
      <c r="P292" s="260"/>
      <c r="Q292" s="260"/>
      <c r="R292" s="260"/>
      <c r="S292" s="260"/>
      <c r="T292" s="260"/>
      <c r="U292" s="260"/>
      <c r="V292" s="260"/>
      <c r="W292" s="260"/>
      <c r="X292" s="260"/>
      <c r="Y292" s="260"/>
      <c r="Z292" s="260"/>
      <c r="AA292" s="260"/>
    </row>
    <row r="293" spans="2:27" ht="14.4" hidden="1">
      <c r="B293" s="260"/>
      <c r="C293" s="260"/>
      <c r="D293" s="260"/>
      <c r="E293" s="260"/>
      <c r="F293" s="260"/>
      <c r="G293" s="260"/>
      <c r="H293" s="260"/>
      <c r="I293" s="260"/>
      <c r="J293" s="260"/>
      <c r="K293" s="260"/>
      <c r="L293" s="260"/>
      <c r="M293" s="260"/>
      <c r="N293" s="260"/>
      <c r="O293" s="260"/>
      <c r="P293" s="260"/>
      <c r="Q293" s="260"/>
      <c r="R293" s="260"/>
      <c r="S293" s="260"/>
      <c r="T293" s="260"/>
      <c r="U293" s="260"/>
      <c r="V293" s="260"/>
      <c r="W293" s="260"/>
      <c r="X293" s="260"/>
      <c r="Y293" s="260"/>
      <c r="Z293" s="260"/>
      <c r="AA293" s="260"/>
    </row>
    <row r="294" spans="2:27" ht="14.4" hidden="1">
      <c r="B294" s="260"/>
      <c r="C294" s="260"/>
      <c r="D294" s="260"/>
      <c r="E294" s="260"/>
      <c r="F294" s="260"/>
      <c r="G294" s="260"/>
      <c r="H294" s="260"/>
      <c r="I294" s="260"/>
      <c r="J294" s="260"/>
      <c r="K294" s="260"/>
      <c r="L294" s="260"/>
      <c r="M294" s="260"/>
      <c r="N294" s="260"/>
      <c r="O294" s="260"/>
      <c r="P294" s="260"/>
      <c r="Q294" s="260"/>
      <c r="R294" s="260"/>
      <c r="S294" s="260"/>
      <c r="T294" s="260"/>
      <c r="U294" s="260"/>
      <c r="V294" s="260"/>
      <c r="W294" s="260"/>
      <c r="X294" s="260"/>
      <c r="Y294" s="260"/>
      <c r="Z294" s="260"/>
      <c r="AA294" s="260"/>
    </row>
    <row r="295" spans="2:27" ht="14.4" hidden="1">
      <c r="B295" s="260"/>
      <c r="C295" s="260"/>
      <c r="D295" s="260"/>
      <c r="E295" s="260"/>
      <c r="F295" s="260"/>
      <c r="G295" s="260"/>
      <c r="H295" s="260"/>
      <c r="I295" s="260"/>
      <c r="J295" s="260"/>
      <c r="K295" s="260"/>
      <c r="L295" s="260"/>
      <c r="M295" s="260"/>
      <c r="N295" s="260"/>
      <c r="O295" s="260"/>
      <c r="P295" s="260"/>
      <c r="Q295" s="260"/>
      <c r="R295" s="260"/>
      <c r="S295" s="260"/>
      <c r="T295" s="260"/>
      <c r="U295" s="260"/>
      <c r="V295" s="260"/>
      <c r="W295" s="260"/>
      <c r="X295" s="260"/>
      <c r="Y295" s="260"/>
      <c r="Z295" s="260"/>
      <c r="AA295" s="260"/>
    </row>
    <row r="296" spans="2:27" ht="14.4" hidden="1">
      <c r="B296" s="260"/>
      <c r="C296" s="260"/>
      <c r="D296" s="260"/>
      <c r="E296" s="260"/>
      <c r="F296" s="260"/>
      <c r="G296" s="260"/>
      <c r="H296" s="260"/>
      <c r="I296" s="260"/>
      <c r="J296" s="260"/>
      <c r="K296" s="260"/>
      <c r="L296" s="260"/>
      <c r="M296" s="260"/>
      <c r="N296" s="260"/>
      <c r="O296" s="260"/>
      <c r="P296" s="260"/>
      <c r="Q296" s="260"/>
      <c r="R296" s="260"/>
      <c r="S296" s="260"/>
      <c r="T296" s="260"/>
      <c r="U296" s="260"/>
      <c r="V296" s="260"/>
      <c r="W296" s="260"/>
      <c r="X296" s="260"/>
      <c r="Y296" s="260"/>
      <c r="Z296" s="260"/>
      <c r="AA296" s="260"/>
    </row>
    <row r="297" spans="2:27" ht="14.4" hidden="1">
      <c r="B297" s="260"/>
      <c r="C297" s="260"/>
      <c r="D297" s="260"/>
      <c r="E297" s="260"/>
      <c r="F297" s="260"/>
      <c r="G297" s="260"/>
      <c r="H297" s="260"/>
      <c r="I297" s="260"/>
      <c r="J297" s="260"/>
      <c r="K297" s="260"/>
      <c r="L297" s="260"/>
      <c r="M297" s="260"/>
      <c r="N297" s="260"/>
      <c r="O297" s="260"/>
      <c r="P297" s="260"/>
      <c r="Q297" s="260"/>
      <c r="R297" s="260"/>
      <c r="S297" s="260"/>
      <c r="T297" s="260"/>
      <c r="U297" s="260"/>
      <c r="V297" s="260"/>
      <c r="W297" s="260"/>
      <c r="X297" s="260"/>
      <c r="Y297" s="260"/>
      <c r="Z297" s="260"/>
      <c r="AA297" s="260"/>
    </row>
    <row r="298" spans="2:27" ht="14.4" hidden="1">
      <c r="B298" s="260"/>
      <c r="C298" s="260"/>
      <c r="D298" s="260"/>
      <c r="E298" s="260"/>
      <c r="F298" s="260"/>
      <c r="G298" s="260"/>
      <c r="H298" s="260"/>
      <c r="I298" s="260"/>
      <c r="J298" s="260"/>
      <c r="K298" s="260"/>
      <c r="L298" s="260"/>
      <c r="M298" s="260"/>
      <c r="N298" s="260"/>
      <c r="O298" s="260"/>
      <c r="P298" s="260"/>
      <c r="Q298" s="260"/>
      <c r="R298" s="260"/>
      <c r="S298" s="260"/>
      <c r="T298" s="260"/>
      <c r="U298" s="260"/>
      <c r="V298" s="260"/>
      <c r="W298" s="260"/>
      <c r="X298" s="260"/>
      <c r="Y298" s="260"/>
      <c r="Z298" s="260"/>
      <c r="AA298" s="260"/>
    </row>
    <row r="299" spans="2:27" ht="14.4" hidden="1">
      <c r="B299" s="260"/>
      <c r="C299" s="260"/>
      <c r="D299" s="260"/>
      <c r="E299" s="260"/>
      <c r="F299" s="260"/>
      <c r="G299" s="260"/>
      <c r="H299" s="260"/>
      <c r="I299" s="260"/>
      <c r="J299" s="260"/>
      <c r="K299" s="260"/>
      <c r="L299" s="260"/>
      <c r="M299" s="260"/>
      <c r="N299" s="260"/>
      <c r="O299" s="260"/>
      <c r="P299" s="260"/>
      <c r="Q299" s="260"/>
      <c r="R299" s="260"/>
      <c r="S299" s="260"/>
      <c r="T299" s="260"/>
      <c r="U299" s="260"/>
      <c r="V299" s="260"/>
      <c r="W299" s="260"/>
      <c r="X299" s="260"/>
      <c r="Y299" s="260"/>
      <c r="Z299" s="260"/>
      <c r="AA299" s="260"/>
    </row>
    <row r="300" spans="2:27" ht="14.4" hidden="1">
      <c r="B300" s="260"/>
      <c r="C300" s="260"/>
      <c r="D300" s="260"/>
      <c r="E300" s="260"/>
      <c r="F300" s="260"/>
      <c r="G300" s="260"/>
      <c r="H300" s="260"/>
      <c r="I300" s="260"/>
      <c r="J300" s="260"/>
      <c r="K300" s="260"/>
      <c r="L300" s="260"/>
      <c r="M300" s="260"/>
      <c r="N300" s="260"/>
      <c r="O300" s="260"/>
      <c r="P300" s="260"/>
      <c r="Q300" s="260"/>
      <c r="R300" s="260"/>
      <c r="S300" s="260"/>
      <c r="T300" s="260"/>
      <c r="U300" s="260"/>
      <c r="V300" s="260"/>
      <c r="W300" s="260"/>
      <c r="X300" s="260"/>
      <c r="Y300" s="260"/>
      <c r="Z300" s="260"/>
      <c r="AA300" s="260"/>
    </row>
    <row r="301" spans="2:27" ht="14.4" hidden="1">
      <c r="B301" s="260"/>
      <c r="C301" s="260"/>
      <c r="D301" s="260"/>
      <c r="E301" s="260"/>
      <c r="F301" s="260"/>
      <c r="G301" s="260"/>
      <c r="H301" s="260"/>
      <c r="I301" s="260"/>
      <c r="J301" s="260"/>
      <c r="K301" s="260"/>
      <c r="L301" s="260"/>
      <c r="M301" s="260"/>
      <c r="N301" s="260"/>
      <c r="O301" s="260"/>
      <c r="P301" s="260"/>
      <c r="Q301" s="260"/>
      <c r="R301" s="260"/>
      <c r="S301" s="260"/>
      <c r="T301" s="260"/>
      <c r="U301" s="260"/>
      <c r="V301" s="260"/>
      <c r="W301" s="260"/>
      <c r="X301" s="260"/>
      <c r="Y301" s="260"/>
      <c r="Z301" s="260"/>
      <c r="AA301" s="260"/>
    </row>
    <row r="302" spans="2:27" ht="14.4" hidden="1">
      <c r="B302" s="260"/>
      <c r="C302" s="260"/>
      <c r="D302" s="260"/>
      <c r="E302" s="260"/>
      <c r="F302" s="260"/>
      <c r="G302" s="260"/>
      <c r="H302" s="260"/>
      <c r="I302" s="260"/>
      <c r="J302" s="260"/>
      <c r="K302" s="260"/>
      <c r="L302" s="260"/>
      <c r="M302" s="260"/>
      <c r="N302" s="260"/>
      <c r="O302" s="260"/>
      <c r="P302" s="260"/>
      <c r="Q302" s="260"/>
      <c r="R302" s="260"/>
      <c r="S302" s="260"/>
      <c r="T302" s="260"/>
      <c r="U302" s="260"/>
      <c r="V302" s="260"/>
      <c r="W302" s="260"/>
      <c r="X302" s="260"/>
      <c r="Y302" s="260"/>
      <c r="Z302" s="260"/>
      <c r="AA302" s="260"/>
    </row>
    <row r="303" spans="2:27" ht="14.4" hidden="1">
      <c r="B303" s="260"/>
      <c r="C303" s="260"/>
      <c r="D303" s="260"/>
      <c r="E303" s="260"/>
      <c r="F303" s="260"/>
      <c r="G303" s="260"/>
      <c r="H303" s="260"/>
      <c r="I303" s="260"/>
      <c r="J303" s="260"/>
      <c r="K303" s="260"/>
      <c r="L303" s="260"/>
      <c r="M303" s="260"/>
      <c r="N303" s="260"/>
      <c r="O303" s="260"/>
      <c r="P303" s="260"/>
      <c r="Q303" s="260"/>
      <c r="R303" s="260"/>
      <c r="S303" s="260"/>
      <c r="T303" s="260"/>
      <c r="U303" s="260"/>
      <c r="V303" s="260"/>
      <c r="W303" s="260"/>
      <c r="X303" s="260"/>
      <c r="Y303" s="260"/>
      <c r="Z303" s="260"/>
      <c r="AA303" s="260"/>
    </row>
    <row r="304" spans="2:27" ht="14.4" hidden="1">
      <c r="B304" s="260"/>
      <c r="C304" s="260"/>
      <c r="D304" s="260"/>
      <c r="E304" s="260"/>
      <c r="F304" s="260"/>
      <c r="G304" s="260"/>
      <c r="H304" s="260"/>
      <c r="I304" s="260"/>
      <c r="J304" s="260"/>
      <c r="K304" s="260"/>
      <c r="L304" s="260"/>
      <c r="M304" s="260"/>
      <c r="N304" s="260"/>
      <c r="O304" s="260"/>
      <c r="P304" s="260"/>
      <c r="Q304" s="260"/>
      <c r="R304" s="260"/>
      <c r="S304" s="260"/>
      <c r="T304" s="260"/>
      <c r="U304" s="260"/>
      <c r="V304" s="260"/>
      <c r="W304" s="260"/>
      <c r="X304" s="260"/>
      <c r="Y304" s="260"/>
      <c r="Z304" s="260"/>
      <c r="AA304" s="260"/>
    </row>
    <row r="305" spans="2:27" ht="14.4" hidden="1">
      <c r="B305" s="260"/>
      <c r="C305" s="260"/>
      <c r="D305" s="260"/>
      <c r="E305" s="260"/>
      <c r="F305" s="260"/>
      <c r="G305" s="260"/>
      <c r="H305" s="260"/>
      <c r="I305" s="260"/>
      <c r="J305" s="260"/>
      <c r="K305" s="260"/>
      <c r="L305" s="260"/>
      <c r="M305" s="260"/>
      <c r="N305" s="260"/>
      <c r="O305" s="260"/>
      <c r="P305" s="260"/>
      <c r="Q305" s="260"/>
      <c r="R305" s="260"/>
      <c r="S305" s="260"/>
      <c r="T305" s="260"/>
      <c r="U305" s="260"/>
      <c r="V305" s="260"/>
      <c r="W305" s="260"/>
      <c r="X305" s="260"/>
      <c r="Y305" s="260"/>
      <c r="Z305" s="260"/>
      <c r="AA305" s="260"/>
    </row>
    <row r="306" spans="2:27" ht="14.4" hidden="1">
      <c r="B306" s="260"/>
      <c r="C306" s="260"/>
      <c r="D306" s="260"/>
      <c r="E306" s="260"/>
      <c r="F306" s="260"/>
      <c r="G306" s="260"/>
      <c r="H306" s="260"/>
      <c r="I306" s="260"/>
      <c r="J306" s="260"/>
      <c r="K306" s="260"/>
      <c r="L306" s="260"/>
      <c r="M306" s="260"/>
      <c r="N306" s="260"/>
      <c r="O306" s="260"/>
      <c r="P306" s="260"/>
      <c r="Q306" s="260"/>
      <c r="R306" s="260"/>
      <c r="S306" s="260"/>
      <c r="T306" s="260"/>
      <c r="U306" s="260"/>
      <c r="V306" s="260"/>
      <c r="W306" s="260"/>
      <c r="X306" s="260"/>
      <c r="Y306" s="260"/>
      <c r="Z306" s="260"/>
      <c r="AA306" s="260"/>
    </row>
    <row r="307" spans="2:27" ht="14.4" hidden="1">
      <c r="B307" s="260"/>
      <c r="C307" s="260"/>
      <c r="D307" s="260"/>
      <c r="E307" s="260"/>
      <c r="F307" s="260"/>
      <c r="G307" s="260"/>
      <c r="H307" s="260"/>
      <c r="I307" s="260"/>
      <c r="J307" s="260"/>
      <c r="K307" s="260"/>
      <c r="L307" s="260"/>
      <c r="M307" s="260"/>
      <c r="N307" s="260"/>
      <c r="O307" s="260"/>
      <c r="P307" s="260"/>
      <c r="Q307" s="260"/>
      <c r="R307" s="260"/>
      <c r="S307" s="260"/>
      <c r="T307" s="260"/>
      <c r="U307" s="260"/>
      <c r="V307" s="260"/>
      <c r="W307" s="260"/>
      <c r="X307" s="260"/>
      <c r="Y307" s="260"/>
      <c r="Z307" s="260"/>
      <c r="AA307" s="260"/>
    </row>
    <row r="308" spans="2:27" ht="14.4" hidden="1">
      <c r="B308" s="260"/>
      <c r="C308" s="260"/>
      <c r="D308" s="260"/>
      <c r="E308" s="260"/>
      <c r="F308" s="260"/>
      <c r="G308" s="260"/>
      <c r="H308" s="260"/>
      <c r="I308" s="260"/>
      <c r="J308" s="260"/>
      <c r="K308" s="260"/>
      <c r="L308" s="260"/>
      <c r="M308" s="260"/>
      <c r="N308" s="260"/>
      <c r="O308" s="260"/>
      <c r="P308" s="260"/>
      <c r="Q308" s="260"/>
      <c r="R308" s="260"/>
      <c r="S308" s="260"/>
      <c r="T308" s="260"/>
      <c r="U308" s="260"/>
      <c r="V308" s="260"/>
      <c r="W308" s="260"/>
      <c r="X308" s="260"/>
      <c r="Y308" s="260"/>
      <c r="Z308" s="260"/>
      <c r="AA308" s="260"/>
    </row>
    <row r="309" spans="2:27" ht="14.4" hidden="1">
      <c r="B309" s="260"/>
      <c r="C309" s="260"/>
      <c r="D309" s="260"/>
      <c r="E309" s="260"/>
      <c r="F309" s="260"/>
      <c r="G309" s="260"/>
      <c r="H309" s="260"/>
      <c r="I309" s="260"/>
      <c r="J309" s="260"/>
      <c r="K309" s="260"/>
      <c r="L309" s="260"/>
      <c r="M309" s="260"/>
      <c r="N309" s="260"/>
      <c r="O309" s="260"/>
      <c r="P309" s="260"/>
      <c r="Q309" s="260"/>
      <c r="R309" s="260"/>
      <c r="S309" s="260"/>
      <c r="T309" s="260"/>
      <c r="U309" s="260"/>
      <c r="V309" s="260"/>
      <c r="W309" s="260"/>
      <c r="X309" s="260"/>
      <c r="Y309" s="260"/>
      <c r="Z309" s="260"/>
      <c r="AA309" s="260"/>
    </row>
    <row r="310" spans="2:27" ht="14.4" hidden="1">
      <c r="B310" s="260"/>
      <c r="C310" s="260"/>
      <c r="D310" s="260"/>
      <c r="E310" s="260"/>
      <c r="F310" s="260"/>
      <c r="G310" s="260"/>
      <c r="H310" s="260"/>
      <c r="I310" s="260"/>
      <c r="J310" s="260"/>
      <c r="K310" s="260"/>
      <c r="L310" s="260"/>
      <c r="M310" s="260"/>
      <c r="N310" s="260"/>
      <c r="O310" s="260"/>
      <c r="P310" s="260"/>
      <c r="Q310" s="260"/>
      <c r="R310" s="260"/>
      <c r="S310" s="260"/>
      <c r="T310" s="260"/>
      <c r="U310" s="260"/>
      <c r="V310" s="260"/>
      <c r="W310" s="260"/>
      <c r="X310" s="260"/>
      <c r="Y310" s="260"/>
      <c r="Z310" s="260"/>
      <c r="AA310" s="260"/>
    </row>
    <row r="311" spans="2:27" ht="14.4" hidden="1">
      <c r="B311" s="260"/>
      <c r="C311" s="260"/>
      <c r="D311" s="260"/>
      <c r="E311" s="260"/>
      <c r="F311" s="260"/>
      <c r="G311" s="260"/>
      <c r="H311" s="260"/>
      <c r="I311" s="260"/>
      <c r="J311" s="260"/>
      <c r="K311" s="260"/>
      <c r="L311" s="260"/>
      <c r="M311" s="260"/>
      <c r="N311" s="260"/>
      <c r="O311" s="260"/>
      <c r="P311" s="260"/>
      <c r="Q311" s="260"/>
      <c r="R311" s="260"/>
      <c r="S311" s="260"/>
      <c r="T311" s="260"/>
      <c r="U311" s="260"/>
      <c r="V311" s="260"/>
      <c r="W311" s="260"/>
      <c r="X311" s="260"/>
      <c r="Y311" s="260"/>
      <c r="Z311" s="260"/>
      <c r="AA311" s="260"/>
    </row>
    <row r="312" spans="2:27" ht="14.4" hidden="1">
      <c r="B312" s="260"/>
      <c r="C312" s="260"/>
      <c r="D312" s="260"/>
      <c r="E312" s="260"/>
      <c r="F312" s="260"/>
      <c r="G312" s="260"/>
      <c r="H312" s="260"/>
      <c r="I312" s="260"/>
      <c r="J312" s="260"/>
      <c r="K312" s="260"/>
      <c r="L312" s="260"/>
      <c r="M312" s="260"/>
      <c r="N312" s="260"/>
      <c r="O312" s="260"/>
      <c r="P312" s="260"/>
      <c r="Q312" s="260"/>
      <c r="R312" s="260"/>
      <c r="S312" s="260"/>
      <c r="T312" s="260"/>
      <c r="U312" s="260"/>
      <c r="V312" s="260"/>
      <c r="W312" s="260"/>
      <c r="X312" s="260"/>
      <c r="Y312" s="260"/>
      <c r="Z312" s="260"/>
      <c r="AA312" s="260"/>
    </row>
    <row r="313" spans="2:27" ht="14.4" hidden="1">
      <c r="B313" s="260"/>
      <c r="C313" s="260"/>
      <c r="D313" s="260"/>
      <c r="E313" s="260"/>
      <c r="F313" s="260"/>
      <c r="G313" s="260"/>
      <c r="H313" s="260"/>
      <c r="I313" s="260"/>
      <c r="J313" s="260"/>
      <c r="K313" s="260"/>
      <c r="L313" s="260"/>
      <c r="M313" s="260"/>
      <c r="N313" s="260"/>
      <c r="O313" s="260"/>
      <c r="P313" s="260"/>
      <c r="Q313" s="260"/>
      <c r="R313" s="260"/>
      <c r="S313" s="260"/>
      <c r="T313" s="260"/>
      <c r="U313" s="260"/>
      <c r="V313" s="260"/>
      <c r="W313" s="260"/>
      <c r="X313" s="260"/>
      <c r="Y313" s="260"/>
      <c r="Z313" s="260"/>
      <c r="AA313" s="260"/>
    </row>
    <row r="314" spans="2:27" ht="14.4" hidden="1">
      <c r="B314" s="260"/>
      <c r="C314" s="260"/>
      <c r="D314" s="260"/>
      <c r="E314" s="260"/>
      <c r="F314" s="260"/>
      <c r="G314" s="260"/>
      <c r="H314" s="260"/>
      <c r="I314" s="260"/>
      <c r="J314" s="260"/>
      <c r="K314" s="260"/>
      <c r="L314" s="260"/>
      <c r="M314" s="260"/>
      <c r="N314" s="260"/>
      <c r="O314" s="260"/>
      <c r="P314" s="260"/>
      <c r="Q314" s="260"/>
      <c r="R314" s="260"/>
      <c r="S314" s="260"/>
      <c r="T314" s="260"/>
      <c r="U314" s="260"/>
      <c r="V314" s="260"/>
      <c r="W314" s="260"/>
      <c r="X314" s="260"/>
      <c r="Y314" s="260"/>
      <c r="Z314" s="260"/>
      <c r="AA314" s="260"/>
    </row>
    <row r="315" spans="2:27" ht="14.4" hidden="1">
      <c r="B315" s="260"/>
      <c r="C315" s="260"/>
      <c r="D315" s="260"/>
      <c r="E315" s="260"/>
      <c r="F315" s="260"/>
      <c r="G315" s="260"/>
      <c r="H315" s="260"/>
      <c r="I315" s="260"/>
      <c r="J315" s="260"/>
      <c r="K315" s="260"/>
      <c r="L315" s="260"/>
      <c r="M315" s="260"/>
      <c r="N315" s="260"/>
      <c r="O315" s="260"/>
      <c r="P315" s="260"/>
      <c r="Q315" s="260"/>
      <c r="R315" s="260"/>
      <c r="S315" s="260"/>
      <c r="T315" s="260"/>
      <c r="U315" s="260"/>
      <c r="V315" s="260"/>
      <c r="W315" s="260"/>
      <c r="X315" s="260"/>
      <c r="Y315" s="260"/>
      <c r="Z315" s="260"/>
      <c r="AA315" s="260"/>
    </row>
    <row r="316" spans="2:27" ht="14.4" hidden="1">
      <c r="B316" s="260"/>
      <c r="C316" s="260"/>
      <c r="D316" s="260"/>
      <c r="E316" s="260"/>
      <c r="F316" s="260"/>
      <c r="G316" s="260"/>
      <c r="H316" s="260"/>
      <c r="I316" s="260"/>
      <c r="J316" s="260"/>
      <c r="K316" s="260"/>
      <c r="L316" s="260"/>
      <c r="M316" s="260"/>
      <c r="N316" s="260"/>
      <c r="O316" s="260"/>
      <c r="P316" s="260"/>
      <c r="Q316" s="260"/>
      <c r="R316" s="260"/>
      <c r="S316" s="260"/>
      <c r="T316" s="260"/>
      <c r="U316" s="260"/>
      <c r="V316" s="260"/>
      <c r="W316" s="260"/>
      <c r="X316" s="260"/>
      <c r="Y316" s="260"/>
      <c r="Z316" s="260"/>
      <c r="AA316" s="260"/>
    </row>
    <row r="317" spans="2:27" ht="14.4" hidden="1">
      <c r="B317" s="260"/>
      <c r="C317" s="260"/>
      <c r="D317" s="260"/>
      <c r="E317" s="260"/>
      <c r="F317" s="260"/>
      <c r="G317" s="260"/>
      <c r="H317" s="260"/>
      <c r="I317" s="260"/>
      <c r="J317" s="260"/>
      <c r="K317" s="260"/>
      <c r="L317" s="260"/>
      <c r="M317" s="260"/>
      <c r="N317" s="260"/>
      <c r="O317" s="260"/>
      <c r="P317" s="260"/>
      <c r="Q317" s="260"/>
      <c r="R317" s="260"/>
      <c r="S317" s="260"/>
      <c r="T317" s="260"/>
      <c r="U317" s="260"/>
      <c r="V317" s="260"/>
      <c r="W317" s="260"/>
      <c r="X317" s="260"/>
      <c r="Y317" s="260"/>
      <c r="Z317" s="260"/>
      <c r="AA317" s="260"/>
    </row>
    <row r="318" spans="2:27" ht="14.4" hidden="1">
      <c r="B318" s="260"/>
      <c r="C318" s="260"/>
      <c r="D318" s="260"/>
      <c r="E318" s="260"/>
      <c r="F318" s="260"/>
      <c r="G318" s="260"/>
      <c r="H318" s="260"/>
      <c r="I318" s="260"/>
      <c r="J318" s="260"/>
      <c r="K318" s="260"/>
      <c r="L318" s="260"/>
      <c r="M318" s="260"/>
      <c r="N318" s="260"/>
      <c r="O318" s="260"/>
      <c r="P318" s="260"/>
      <c r="Q318" s="260"/>
      <c r="R318" s="260"/>
      <c r="S318" s="260"/>
      <c r="T318" s="260"/>
      <c r="U318" s="260"/>
      <c r="V318" s="260"/>
      <c r="W318" s="260"/>
      <c r="X318" s="260"/>
      <c r="Y318" s="260"/>
      <c r="Z318" s="260"/>
      <c r="AA318" s="260"/>
    </row>
    <row r="319" spans="2:27" ht="14.4" hidden="1">
      <c r="B319" s="260"/>
      <c r="C319" s="260"/>
      <c r="D319" s="260"/>
      <c r="E319" s="260"/>
      <c r="F319" s="260"/>
      <c r="G319" s="260"/>
      <c r="H319" s="260"/>
      <c r="I319" s="260"/>
      <c r="J319" s="260"/>
      <c r="K319" s="260"/>
      <c r="L319" s="260"/>
      <c r="M319" s="260"/>
      <c r="N319" s="260"/>
      <c r="O319" s="260"/>
      <c r="P319" s="260"/>
      <c r="Q319" s="260"/>
      <c r="R319" s="260"/>
      <c r="S319" s="260"/>
      <c r="T319" s="260"/>
      <c r="U319" s="260"/>
      <c r="V319" s="260"/>
      <c r="W319" s="260"/>
      <c r="X319" s="260"/>
      <c r="Y319" s="260"/>
      <c r="Z319" s="260"/>
      <c r="AA319" s="260"/>
    </row>
    <row r="320" spans="2:27" ht="14.4" hidden="1">
      <c r="B320" s="260"/>
      <c r="C320" s="260"/>
      <c r="D320" s="260"/>
      <c r="E320" s="260"/>
      <c r="F320" s="260"/>
      <c r="G320" s="260"/>
      <c r="H320" s="260"/>
      <c r="I320" s="260"/>
      <c r="J320" s="260"/>
      <c r="K320" s="260"/>
      <c r="L320" s="260"/>
      <c r="M320" s="260"/>
      <c r="N320" s="260"/>
      <c r="O320" s="260"/>
      <c r="P320" s="260"/>
      <c r="Q320" s="260"/>
      <c r="R320" s="260"/>
      <c r="S320" s="260"/>
      <c r="T320" s="260"/>
      <c r="U320" s="260"/>
      <c r="V320" s="260"/>
      <c r="W320" s="260"/>
      <c r="X320" s="260"/>
      <c r="Y320" s="260"/>
      <c r="Z320" s="260"/>
      <c r="AA320" s="260"/>
    </row>
    <row r="321" spans="2:27" ht="14.4" hidden="1">
      <c r="B321" s="260"/>
      <c r="C321" s="260"/>
      <c r="D321" s="260"/>
      <c r="E321" s="260"/>
      <c r="F321" s="260"/>
      <c r="G321" s="260"/>
      <c r="H321" s="260"/>
      <c r="I321" s="260"/>
      <c r="J321" s="260"/>
      <c r="K321" s="260"/>
      <c r="L321" s="260"/>
      <c r="M321" s="260"/>
      <c r="N321" s="260"/>
      <c r="O321" s="260"/>
      <c r="P321" s="260"/>
      <c r="Q321" s="260"/>
      <c r="R321" s="260"/>
      <c r="S321" s="260"/>
      <c r="T321" s="260"/>
      <c r="U321" s="260"/>
      <c r="V321" s="260"/>
      <c r="W321" s="260"/>
      <c r="X321" s="260"/>
      <c r="Y321" s="260"/>
      <c r="Z321" s="260"/>
      <c r="AA321" s="260"/>
    </row>
    <row r="322" spans="2:27" ht="14.4" hidden="1">
      <c r="B322" s="260"/>
      <c r="C322" s="260"/>
      <c r="D322" s="260"/>
      <c r="E322" s="260"/>
      <c r="F322" s="260"/>
      <c r="G322" s="260"/>
      <c r="H322" s="260"/>
      <c r="I322" s="260"/>
      <c r="J322" s="260"/>
      <c r="K322" s="260"/>
      <c r="L322" s="260"/>
      <c r="M322" s="260"/>
      <c r="N322" s="260"/>
      <c r="O322" s="260"/>
      <c r="P322" s="260"/>
      <c r="Q322" s="260"/>
      <c r="R322" s="260"/>
      <c r="S322" s="260"/>
      <c r="T322" s="260"/>
      <c r="U322" s="260"/>
      <c r="V322" s="260"/>
      <c r="W322" s="260"/>
      <c r="X322" s="260"/>
      <c r="Y322" s="260"/>
      <c r="Z322" s="260"/>
      <c r="AA322" s="260"/>
    </row>
    <row r="323" spans="2:27" ht="14.4" hidden="1">
      <c r="B323" s="260"/>
      <c r="C323" s="260"/>
      <c r="D323" s="260"/>
      <c r="E323" s="260"/>
      <c r="F323" s="260"/>
      <c r="G323" s="260"/>
      <c r="H323" s="260"/>
      <c r="I323" s="260"/>
      <c r="J323" s="260"/>
      <c r="K323" s="260"/>
      <c r="L323" s="260"/>
      <c r="M323" s="260"/>
      <c r="N323" s="260"/>
      <c r="O323" s="260"/>
      <c r="P323" s="260"/>
      <c r="Q323" s="260"/>
      <c r="R323" s="260"/>
      <c r="S323" s="260"/>
      <c r="T323" s="260"/>
      <c r="U323" s="260"/>
      <c r="V323" s="260"/>
      <c r="W323" s="260"/>
      <c r="X323" s="260"/>
      <c r="Y323" s="260"/>
      <c r="Z323" s="260"/>
      <c r="AA323" s="260"/>
    </row>
    <row r="324" spans="2:27" ht="14.4" hidden="1">
      <c r="B324" s="260"/>
      <c r="C324" s="260"/>
      <c r="D324" s="260"/>
      <c r="E324" s="260"/>
      <c r="F324" s="260"/>
      <c r="G324" s="260"/>
      <c r="H324" s="260"/>
      <c r="I324" s="260"/>
      <c r="J324" s="260"/>
      <c r="K324" s="260"/>
      <c r="L324" s="260"/>
      <c r="M324" s="260"/>
      <c r="N324" s="260"/>
      <c r="O324" s="260"/>
      <c r="P324" s="260"/>
      <c r="Q324" s="260"/>
      <c r="R324" s="260"/>
      <c r="S324" s="260"/>
      <c r="T324" s="260"/>
      <c r="U324" s="260"/>
      <c r="V324" s="260"/>
      <c r="W324" s="260"/>
      <c r="X324" s="260"/>
      <c r="Y324" s="260"/>
      <c r="Z324" s="260"/>
      <c r="AA324" s="260"/>
    </row>
    <row r="325" spans="2:27" ht="14.4" hidden="1">
      <c r="B325" s="260"/>
      <c r="C325" s="260"/>
      <c r="D325" s="260"/>
      <c r="E325" s="260"/>
      <c r="F325" s="260"/>
      <c r="G325" s="260"/>
      <c r="H325" s="260"/>
      <c r="I325" s="260"/>
      <c r="J325" s="260"/>
      <c r="K325" s="260"/>
      <c r="L325" s="260"/>
      <c r="M325" s="260"/>
      <c r="N325" s="260"/>
      <c r="O325" s="260"/>
      <c r="P325" s="260"/>
      <c r="Q325" s="260"/>
      <c r="R325" s="260"/>
      <c r="S325" s="260"/>
      <c r="T325" s="260"/>
      <c r="U325" s="260"/>
      <c r="V325" s="260"/>
      <c r="W325" s="260"/>
      <c r="X325" s="260"/>
      <c r="Y325" s="260"/>
      <c r="Z325" s="260"/>
      <c r="AA325" s="260"/>
    </row>
    <row r="326" spans="2:27" ht="14.4" hidden="1">
      <c r="B326" s="260"/>
      <c r="C326" s="260"/>
      <c r="D326" s="260"/>
      <c r="E326" s="260"/>
      <c r="F326" s="260"/>
      <c r="G326" s="260"/>
      <c r="H326" s="260"/>
      <c r="I326" s="260"/>
      <c r="J326" s="260"/>
      <c r="K326" s="260"/>
      <c r="L326" s="260"/>
      <c r="M326" s="260"/>
      <c r="N326" s="260"/>
      <c r="O326" s="260"/>
      <c r="P326" s="260"/>
      <c r="Q326" s="260"/>
      <c r="R326" s="260"/>
      <c r="S326" s="260"/>
      <c r="T326" s="260"/>
      <c r="U326" s="260"/>
      <c r="V326" s="260"/>
      <c r="W326" s="260"/>
      <c r="X326" s="260"/>
      <c r="Y326" s="260"/>
      <c r="Z326" s="260"/>
      <c r="AA326" s="260"/>
    </row>
    <row r="327" spans="2:27" ht="14.4" hidden="1">
      <c r="B327" s="260"/>
      <c r="C327" s="260"/>
      <c r="D327" s="260"/>
      <c r="E327" s="260"/>
      <c r="F327" s="260"/>
      <c r="G327" s="260"/>
      <c r="H327" s="260"/>
      <c r="I327" s="260"/>
      <c r="J327" s="260"/>
      <c r="K327" s="260"/>
      <c r="L327" s="260"/>
      <c r="M327" s="260"/>
      <c r="N327" s="260"/>
      <c r="O327" s="260"/>
      <c r="P327" s="260"/>
      <c r="Q327" s="260"/>
      <c r="R327" s="260"/>
      <c r="S327" s="260"/>
      <c r="T327" s="260"/>
      <c r="U327" s="260"/>
      <c r="V327" s="260"/>
      <c r="W327" s="260"/>
      <c r="X327" s="260"/>
      <c r="Y327" s="260"/>
      <c r="Z327" s="260"/>
      <c r="AA327" s="260"/>
    </row>
    <row r="328" spans="2:27" ht="14.4" hidden="1">
      <c r="B328" s="260"/>
      <c r="C328" s="260"/>
      <c r="D328" s="260"/>
      <c r="E328" s="260"/>
      <c r="F328" s="260"/>
      <c r="G328" s="260"/>
      <c r="H328" s="260"/>
      <c r="I328" s="260"/>
      <c r="J328" s="260"/>
      <c r="K328" s="260"/>
      <c r="L328" s="260"/>
      <c r="M328" s="260"/>
      <c r="N328" s="260"/>
      <c r="O328" s="260"/>
      <c r="P328" s="260"/>
      <c r="Q328" s="260"/>
      <c r="R328" s="260"/>
      <c r="S328" s="260"/>
      <c r="T328" s="260"/>
      <c r="U328" s="260"/>
      <c r="V328" s="260"/>
      <c r="W328" s="260"/>
      <c r="X328" s="260"/>
      <c r="Y328" s="260"/>
      <c r="Z328" s="260"/>
      <c r="AA328" s="260"/>
    </row>
    <row r="329" spans="2:27" ht="14.4" hidden="1">
      <c r="B329" s="260"/>
      <c r="C329" s="260"/>
      <c r="D329" s="260"/>
      <c r="E329" s="260"/>
      <c r="F329" s="260"/>
      <c r="G329" s="260"/>
      <c r="H329" s="260"/>
      <c r="I329" s="260"/>
      <c r="J329" s="260"/>
      <c r="K329" s="260"/>
      <c r="L329" s="260"/>
      <c r="M329" s="260"/>
      <c r="N329" s="260"/>
      <c r="O329" s="260"/>
      <c r="P329" s="260"/>
      <c r="Q329" s="260"/>
      <c r="R329" s="260"/>
      <c r="S329" s="260"/>
      <c r="T329" s="260"/>
      <c r="U329" s="260"/>
      <c r="V329" s="260"/>
      <c r="W329" s="260"/>
      <c r="X329" s="260"/>
      <c r="Y329" s="260"/>
      <c r="Z329" s="260"/>
      <c r="AA329" s="260"/>
    </row>
    <row r="330" spans="2:27" ht="14.4" hidden="1">
      <c r="B330" s="260"/>
      <c r="C330" s="260"/>
      <c r="D330" s="260"/>
      <c r="E330" s="260"/>
      <c r="F330" s="260"/>
      <c r="G330" s="260"/>
      <c r="H330" s="260"/>
      <c r="I330" s="260"/>
      <c r="J330" s="260"/>
      <c r="K330" s="260"/>
      <c r="L330" s="260"/>
      <c r="M330" s="260"/>
      <c r="N330" s="260"/>
      <c r="O330" s="260"/>
      <c r="P330" s="260"/>
      <c r="Q330" s="260"/>
      <c r="R330" s="260"/>
      <c r="S330" s="260"/>
      <c r="T330" s="260"/>
      <c r="U330" s="260"/>
      <c r="V330" s="260"/>
      <c r="W330" s="260"/>
      <c r="X330" s="260"/>
      <c r="Y330" s="260"/>
      <c r="Z330" s="260"/>
      <c r="AA330" s="260"/>
    </row>
    <row r="331" spans="2:27" ht="14.4" hidden="1">
      <c r="B331" s="260"/>
      <c r="C331" s="260"/>
      <c r="D331" s="260"/>
      <c r="E331" s="260"/>
      <c r="F331" s="260"/>
      <c r="G331" s="260"/>
      <c r="H331" s="260"/>
      <c r="I331" s="260"/>
      <c r="J331" s="260"/>
      <c r="K331" s="260"/>
      <c r="L331" s="260"/>
      <c r="M331" s="260"/>
      <c r="N331" s="260"/>
      <c r="O331" s="260"/>
      <c r="P331" s="260"/>
      <c r="Q331" s="260"/>
      <c r="R331" s="260"/>
      <c r="S331" s="260"/>
      <c r="T331" s="260"/>
      <c r="U331" s="260"/>
      <c r="V331" s="260"/>
      <c r="W331" s="260"/>
      <c r="X331" s="260"/>
      <c r="Y331" s="260"/>
      <c r="Z331" s="260"/>
      <c r="AA331" s="260"/>
    </row>
    <row r="332" spans="2:27" ht="14.4" hidden="1">
      <c r="B332" s="260"/>
      <c r="C332" s="260"/>
      <c r="D332" s="260"/>
      <c r="E332" s="260"/>
      <c r="F332" s="260"/>
      <c r="G332" s="260"/>
      <c r="H332" s="260"/>
      <c r="I332" s="260"/>
      <c r="J332" s="260"/>
      <c r="K332" s="260"/>
      <c r="L332" s="260"/>
      <c r="M332" s="260"/>
      <c r="N332" s="260"/>
      <c r="O332" s="260"/>
      <c r="P332" s="260"/>
      <c r="Q332" s="260"/>
      <c r="R332" s="260"/>
      <c r="S332" s="260"/>
      <c r="T332" s="260"/>
      <c r="U332" s="260"/>
      <c r="V332" s="260"/>
      <c r="W332" s="260"/>
      <c r="X332" s="260"/>
      <c r="Y332" s="260"/>
      <c r="Z332" s="260"/>
      <c r="AA332" s="260"/>
    </row>
    <row r="333" spans="2:27" ht="14.4" hidden="1">
      <c r="B333" s="260"/>
      <c r="C333" s="260"/>
      <c r="D333" s="260"/>
      <c r="E333" s="260"/>
      <c r="F333" s="260"/>
      <c r="G333" s="260"/>
      <c r="H333" s="260"/>
      <c r="I333" s="260"/>
      <c r="J333" s="260"/>
      <c r="K333" s="260"/>
      <c r="L333" s="260"/>
      <c r="M333" s="260"/>
      <c r="N333" s="260"/>
      <c r="O333" s="260"/>
      <c r="P333" s="260"/>
      <c r="Q333" s="260"/>
      <c r="R333" s="260"/>
      <c r="S333" s="260"/>
      <c r="T333" s="260"/>
      <c r="U333" s="260"/>
      <c r="V333" s="260"/>
      <c r="W333" s="260"/>
      <c r="X333" s="260"/>
      <c r="Y333" s="260"/>
      <c r="Z333" s="260"/>
      <c r="AA333" s="260"/>
    </row>
    <row r="334" spans="2:27" ht="14.4" hidden="1">
      <c r="B334" s="260"/>
      <c r="C334" s="260"/>
      <c r="D334" s="260"/>
      <c r="E334" s="260"/>
      <c r="F334" s="260"/>
      <c r="G334" s="260"/>
      <c r="H334" s="260"/>
      <c r="I334" s="260"/>
      <c r="J334" s="260"/>
      <c r="K334" s="260"/>
      <c r="L334" s="260"/>
      <c r="M334" s="260"/>
      <c r="N334" s="260"/>
      <c r="O334" s="260"/>
      <c r="P334" s="260"/>
      <c r="Q334" s="260"/>
      <c r="R334" s="260"/>
      <c r="S334" s="260"/>
      <c r="T334" s="260"/>
      <c r="U334" s="260"/>
      <c r="V334" s="260"/>
      <c r="W334" s="260"/>
      <c r="X334" s="260"/>
      <c r="Y334" s="260"/>
      <c r="Z334" s="260"/>
      <c r="AA334" s="260"/>
    </row>
    <row r="335" spans="2:27" ht="14.4" hidden="1">
      <c r="B335" s="260"/>
      <c r="C335" s="260"/>
      <c r="D335" s="260"/>
      <c r="E335" s="260"/>
      <c r="F335" s="260"/>
      <c r="G335" s="260"/>
      <c r="H335" s="260"/>
      <c r="I335" s="260"/>
      <c r="J335" s="260"/>
      <c r="K335" s="260"/>
      <c r="L335" s="260"/>
      <c r="M335" s="260"/>
      <c r="N335" s="260"/>
      <c r="O335" s="260"/>
      <c r="P335" s="260"/>
      <c r="Q335" s="260"/>
      <c r="R335" s="260"/>
      <c r="S335" s="260"/>
      <c r="T335" s="260"/>
      <c r="U335" s="260"/>
      <c r="V335" s="260"/>
      <c r="W335" s="260"/>
      <c r="X335" s="260"/>
      <c r="Y335" s="260"/>
      <c r="Z335" s="260"/>
      <c r="AA335" s="260"/>
    </row>
    <row r="336" spans="2:27" ht="14.4" hidden="1">
      <c r="B336" s="260"/>
      <c r="C336" s="260"/>
      <c r="D336" s="260"/>
      <c r="E336" s="260"/>
      <c r="F336" s="260"/>
      <c r="G336" s="260"/>
      <c r="H336" s="260"/>
      <c r="I336" s="260"/>
      <c r="J336" s="260"/>
      <c r="K336" s="260"/>
      <c r="L336" s="260"/>
      <c r="M336" s="260"/>
      <c r="N336" s="260"/>
      <c r="O336" s="260"/>
      <c r="P336" s="260"/>
      <c r="Q336" s="260"/>
      <c r="R336" s="260"/>
      <c r="S336" s="260"/>
      <c r="T336" s="260"/>
      <c r="U336" s="260"/>
      <c r="V336" s="260"/>
      <c r="W336" s="260"/>
      <c r="X336" s="260"/>
      <c r="Y336" s="260"/>
      <c r="Z336" s="260"/>
      <c r="AA336" s="260"/>
    </row>
    <row r="337" spans="2:27" ht="14.4" hidden="1">
      <c r="B337" s="260"/>
      <c r="C337" s="260"/>
      <c r="D337" s="260"/>
      <c r="E337" s="260"/>
      <c r="F337" s="260"/>
      <c r="G337" s="260"/>
      <c r="H337" s="260"/>
      <c r="I337" s="260"/>
      <c r="J337" s="260"/>
      <c r="K337" s="260"/>
      <c r="L337" s="260"/>
      <c r="M337" s="260"/>
      <c r="N337" s="260"/>
      <c r="O337" s="260"/>
      <c r="P337" s="260"/>
      <c r="Q337" s="260"/>
      <c r="R337" s="260"/>
      <c r="S337" s="260"/>
      <c r="T337" s="260"/>
      <c r="U337" s="260"/>
      <c r="V337" s="260"/>
      <c r="W337" s="260"/>
      <c r="X337" s="260"/>
      <c r="Y337" s="260"/>
      <c r="Z337" s="260"/>
      <c r="AA337" s="260"/>
    </row>
    <row r="338" spans="2:27" ht="14.4" hidden="1">
      <c r="B338" s="260"/>
      <c r="C338" s="260"/>
      <c r="D338" s="260"/>
      <c r="E338" s="260"/>
      <c r="F338" s="260"/>
      <c r="G338" s="260"/>
      <c r="H338" s="260"/>
      <c r="I338" s="260"/>
      <c r="J338" s="260"/>
      <c r="K338" s="260"/>
      <c r="L338" s="260"/>
      <c r="M338" s="260"/>
      <c r="N338" s="260"/>
      <c r="O338" s="260"/>
      <c r="P338" s="260"/>
      <c r="Q338" s="260"/>
      <c r="R338" s="260"/>
      <c r="S338" s="260"/>
      <c r="T338" s="260"/>
      <c r="U338" s="260"/>
      <c r="V338" s="260"/>
      <c r="W338" s="260"/>
      <c r="X338" s="260"/>
      <c r="Y338" s="260"/>
      <c r="Z338" s="260"/>
      <c r="AA338" s="260"/>
    </row>
    <row r="339" spans="2:27" ht="14.4" hidden="1">
      <c r="B339" s="260"/>
      <c r="C339" s="260"/>
      <c r="D339" s="260"/>
      <c r="E339" s="260"/>
      <c r="F339" s="260"/>
      <c r="G339" s="260"/>
      <c r="H339" s="260"/>
      <c r="I339" s="260"/>
      <c r="J339" s="260"/>
      <c r="K339" s="260"/>
      <c r="L339" s="260"/>
      <c r="M339" s="260"/>
      <c r="N339" s="260"/>
      <c r="O339" s="260"/>
      <c r="P339" s="260"/>
      <c r="Q339" s="260"/>
      <c r="R339" s="260"/>
      <c r="S339" s="260"/>
      <c r="T339" s="260"/>
      <c r="U339" s="260"/>
      <c r="V339" s="260"/>
      <c r="W339" s="260"/>
      <c r="X339" s="260"/>
      <c r="Y339" s="260"/>
      <c r="Z339" s="260"/>
      <c r="AA339" s="260"/>
    </row>
    <row r="340" spans="2:27" ht="14.4" hidden="1">
      <c r="B340" s="260"/>
      <c r="C340" s="260"/>
      <c r="D340" s="260"/>
      <c r="E340" s="260"/>
      <c r="F340" s="260"/>
      <c r="G340" s="260"/>
      <c r="H340" s="260"/>
      <c r="I340" s="260"/>
      <c r="J340" s="260"/>
      <c r="K340" s="260"/>
      <c r="L340" s="260"/>
      <c r="M340" s="260"/>
      <c r="N340" s="260"/>
      <c r="O340" s="260"/>
      <c r="P340" s="260"/>
      <c r="Q340" s="260"/>
      <c r="R340" s="260"/>
      <c r="S340" s="260"/>
      <c r="T340" s="260"/>
      <c r="U340" s="260"/>
      <c r="V340" s="260"/>
      <c r="W340" s="260"/>
      <c r="X340" s="260"/>
      <c r="Y340" s="260"/>
      <c r="Z340" s="260"/>
      <c r="AA340" s="260"/>
    </row>
    <row r="341" spans="2:27" ht="14.4" hidden="1">
      <c r="B341" s="260"/>
      <c r="C341" s="260"/>
      <c r="D341" s="260"/>
      <c r="E341" s="260"/>
      <c r="F341" s="260"/>
      <c r="G341" s="260"/>
      <c r="H341" s="260"/>
      <c r="I341" s="260"/>
      <c r="J341" s="260"/>
      <c r="K341" s="260"/>
      <c r="L341" s="260"/>
      <c r="M341" s="260"/>
      <c r="N341" s="260"/>
      <c r="O341" s="260"/>
      <c r="P341" s="260"/>
      <c r="Q341" s="260"/>
      <c r="R341" s="260"/>
      <c r="S341" s="260"/>
      <c r="T341" s="260"/>
      <c r="U341" s="260"/>
      <c r="V341" s="260"/>
      <c r="W341" s="260"/>
      <c r="X341" s="260"/>
      <c r="Y341" s="260"/>
      <c r="Z341" s="260"/>
      <c r="AA341" s="260"/>
    </row>
    <row r="342" spans="2:27" ht="14.4" hidden="1">
      <c r="B342" s="260"/>
      <c r="C342" s="260"/>
      <c r="D342" s="260"/>
      <c r="E342" s="260"/>
      <c r="F342" s="260"/>
      <c r="G342" s="260"/>
      <c r="H342" s="260"/>
      <c r="I342" s="260"/>
      <c r="J342" s="260"/>
      <c r="K342" s="260"/>
      <c r="L342" s="260"/>
      <c r="M342" s="260"/>
      <c r="N342" s="260"/>
      <c r="O342" s="260"/>
      <c r="P342" s="260"/>
      <c r="Q342" s="260"/>
      <c r="R342" s="260"/>
      <c r="S342" s="260"/>
      <c r="T342" s="260"/>
      <c r="U342" s="260"/>
      <c r="V342" s="260"/>
      <c r="W342" s="260"/>
      <c r="X342" s="260"/>
      <c r="Y342" s="260"/>
      <c r="Z342" s="260"/>
      <c r="AA342" s="260"/>
    </row>
    <row r="343" spans="2:27" ht="14.4" hidden="1">
      <c r="B343" s="260"/>
      <c r="C343" s="260"/>
      <c r="D343" s="260"/>
      <c r="E343" s="260"/>
      <c r="F343" s="260"/>
      <c r="G343" s="260"/>
      <c r="H343" s="260"/>
      <c r="I343" s="260"/>
      <c r="J343" s="260"/>
      <c r="K343" s="260"/>
      <c r="L343" s="260"/>
      <c r="M343" s="260"/>
      <c r="N343" s="260"/>
      <c r="O343" s="260"/>
      <c r="P343" s="260"/>
      <c r="Q343" s="260"/>
      <c r="R343" s="260"/>
      <c r="S343" s="260"/>
      <c r="T343" s="260"/>
      <c r="U343" s="260"/>
      <c r="V343" s="260"/>
      <c r="W343" s="260"/>
      <c r="X343" s="260"/>
      <c r="Y343" s="260"/>
      <c r="Z343" s="260"/>
      <c r="AA343" s="260"/>
    </row>
    <row r="344" spans="2:27" ht="14.4" hidden="1">
      <c r="B344" s="260"/>
      <c r="C344" s="260"/>
      <c r="D344" s="260"/>
      <c r="E344" s="260"/>
      <c r="F344" s="260"/>
      <c r="G344" s="260"/>
      <c r="H344" s="260"/>
      <c r="I344" s="260"/>
      <c r="J344" s="260"/>
      <c r="K344" s="260"/>
      <c r="L344" s="260"/>
      <c r="M344" s="260"/>
      <c r="N344" s="260"/>
      <c r="O344" s="260"/>
      <c r="P344" s="260"/>
      <c r="Q344" s="260"/>
      <c r="R344" s="260"/>
      <c r="S344" s="260"/>
      <c r="T344" s="260"/>
      <c r="U344" s="260"/>
      <c r="V344" s="260"/>
      <c r="W344" s="260"/>
      <c r="X344" s="260"/>
      <c r="Y344" s="260"/>
      <c r="Z344" s="260"/>
      <c r="AA344" s="260"/>
    </row>
    <row r="345" spans="2:27" ht="14.4" hidden="1">
      <c r="B345" s="260"/>
      <c r="C345" s="260"/>
      <c r="D345" s="260"/>
      <c r="E345" s="260"/>
      <c r="F345" s="260"/>
      <c r="G345" s="260"/>
      <c r="H345" s="260"/>
      <c r="I345" s="260"/>
      <c r="J345" s="260"/>
      <c r="K345" s="260"/>
      <c r="L345" s="260"/>
      <c r="M345" s="260"/>
      <c r="N345" s="260"/>
      <c r="O345" s="260"/>
      <c r="P345" s="260"/>
      <c r="Q345" s="260"/>
      <c r="R345" s="260"/>
      <c r="S345" s="260"/>
      <c r="T345" s="260"/>
      <c r="U345" s="260"/>
      <c r="V345" s="260"/>
      <c r="W345" s="260"/>
      <c r="X345" s="260"/>
      <c r="Y345" s="260"/>
      <c r="Z345" s="260"/>
      <c r="AA345" s="260"/>
    </row>
    <row r="346" spans="2:27" ht="14.4" hidden="1">
      <c r="B346" s="260"/>
      <c r="C346" s="260"/>
      <c r="D346" s="260"/>
      <c r="E346" s="260"/>
      <c r="F346" s="260"/>
      <c r="G346" s="260"/>
      <c r="H346" s="260"/>
      <c r="I346" s="260"/>
      <c r="J346" s="260"/>
      <c r="K346" s="260"/>
      <c r="L346" s="260"/>
      <c r="M346" s="260"/>
      <c r="N346" s="260"/>
      <c r="O346" s="260"/>
      <c r="P346" s="260"/>
      <c r="Q346" s="260"/>
      <c r="R346" s="260"/>
      <c r="S346" s="260"/>
      <c r="T346" s="260"/>
      <c r="U346" s="260"/>
      <c r="V346" s="260"/>
      <c r="W346" s="260"/>
      <c r="X346" s="260"/>
      <c r="Y346" s="260"/>
      <c r="Z346" s="260"/>
      <c r="AA346" s="260"/>
    </row>
    <row r="347" spans="2:27" ht="14.4" hidden="1">
      <c r="B347" s="260"/>
      <c r="C347" s="260"/>
      <c r="D347" s="260"/>
      <c r="E347" s="260"/>
      <c r="F347" s="260"/>
      <c r="G347" s="260"/>
      <c r="H347" s="260"/>
      <c r="I347" s="260"/>
      <c r="J347" s="260"/>
      <c r="K347" s="260"/>
      <c r="L347" s="260"/>
      <c r="M347" s="260"/>
      <c r="N347" s="260"/>
      <c r="O347" s="260"/>
      <c r="P347" s="260"/>
      <c r="Q347" s="260"/>
      <c r="R347" s="260"/>
      <c r="S347" s="260"/>
      <c r="T347" s="260"/>
      <c r="U347" s="260"/>
      <c r="V347" s="260"/>
      <c r="W347" s="260"/>
      <c r="X347" s="260"/>
      <c r="Y347" s="260"/>
      <c r="Z347" s="260"/>
      <c r="AA347" s="260"/>
    </row>
    <row r="348" spans="2:27" ht="14.4" hidden="1">
      <c r="B348" s="260"/>
      <c r="C348" s="260"/>
      <c r="D348" s="260"/>
      <c r="E348" s="260"/>
      <c r="F348" s="260"/>
      <c r="G348" s="260"/>
      <c r="H348" s="260"/>
      <c r="I348" s="260"/>
      <c r="J348" s="260"/>
      <c r="K348" s="260"/>
      <c r="L348" s="260"/>
      <c r="M348" s="260"/>
      <c r="N348" s="260"/>
      <c r="O348" s="260"/>
      <c r="P348" s="260"/>
      <c r="Q348" s="260"/>
      <c r="R348" s="260"/>
      <c r="S348" s="260"/>
      <c r="T348" s="260"/>
      <c r="U348" s="260"/>
      <c r="V348" s="260"/>
      <c r="W348" s="260"/>
      <c r="X348" s="260"/>
      <c r="Y348" s="260"/>
      <c r="Z348" s="260"/>
      <c r="AA348" s="260"/>
    </row>
    <row r="349" spans="2:27" ht="14.4" hidden="1">
      <c r="B349" s="260"/>
      <c r="C349" s="260"/>
      <c r="D349" s="260"/>
      <c r="E349" s="260"/>
      <c r="F349" s="260"/>
      <c r="G349" s="260"/>
      <c r="H349" s="260"/>
      <c r="I349" s="260"/>
      <c r="J349" s="260"/>
      <c r="K349" s="260"/>
      <c r="L349" s="260"/>
      <c r="M349" s="260"/>
      <c r="N349" s="260"/>
      <c r="O349" s="260"/>
      <c r="P349" s="260"/>
      <c r="Q349" s="260"/>
      <c r="R349" s="260"/>
      <c r="S349" s="260"/>
      <c r="T349" s="260"/>
      <c r="U349" s="260"/>
      <c r="V349" s="260"/>
      <c r="W349" s="260"/>
      <c r="X349" s="260"/>
      <c r="Y349" s="260"/>
      <c r="Z349" s="260"/>
      <c r="AA349" s="260"/>
    </row>
    <row r="350" spans="2:27" ht="14.4" hidden="1">
      <c r="B350" s="260"/>
      <c r="C350" s="260"/>
      <c r="D350" s="260"/>
      <c r="E350" s="260"/>
      <c r="F350" s="260"/>
      <c r="G350" s="260"/>
      <c r="H350" s="260"/>
      <c r="I350" s="260"/>
      <c r="J350" s="260"/>
      <c r="K350" s="260"/>
      <c r="L350" s="260"/>
      <c r="M350" s="260"/>
      <c r="N350" s="260"/>
      <c r="O350" s="260"/>
      <c r="P350" s="260"/>
      <c r="Q350" s="260"/>
      <c r="R350" s="260"/>
      <c r="S350" s="260"/>
      <c r="T350" s="260"/>
      <c r="U350" s="260"/>
      <c r="V350" s="260"/>
      <c r="W350" s="260"/>
      <c r="X350" s="260"/>
      <c r="Y350" s="260"/>
      <c r="Z350" s="260"/>
      <c r="AA350" s="260"/>
    </row>
    <row r="351" spans="2:27" ht="14.4" hidden="1">
      <c r="B351" s="260"/>
      <c r="C351" s="260"/>
      <c r="D351" s="260"/>
      <c r="E351" s="260"/>
      <c r="F351" s="260"/>
      <c r="G351" s="260"/>
      <c r="H351" s="260"/>
      <c r="I351" s="260"/>
      <c r="J351" s="260"/>
      <c r="K351" s="260"/>
      <c r="L351" s="260"/>
      <c r="M351" s="260"/>
      <c r="N351" s="260"/>
      <c r="O351" s="260"/>
      <c r="P351" s="260"/>
      <c r="Q351" s="260"/>
      <c r="R351" s="260"/>
      <c r="S351" s="260"/>
      <c r="T351" s="260"/>
      <c r="U351" s="260"/>
      <c r="V351" s="260"/>
      <c r="W351" s="260"/>
      <c r="X351" s="260"/>
      <c r="Y351" s="260"/>
      <c r="Z351" s="260"/>
      <c r="AA351" s="260"/>
    </row>
    <row r="352" spans="2:27" ht="14.4" hidden="1">
      <c r="B352" s="260"/>
      <c r="C352" s="260"/>
      <c r="D352" s="260"/>
      <c r="E352" s="260"/>
      <c r="F352" s="260"/>
      <c r="G352" s="260"/>
      <c r="H352" s="260"/>
      <c r="I352" s="260"/>
      <c r="J352" s="260"/>
      <c r="K352" s="260"/>
      <c r="L352" s="260"/>
      <c r="M352" s="260"/>
      <c r="N352" s="260"/>
      <c r="O352" s="260"/>
      <c r="P352" s="260"/>
      <c r="Q352" s="260"/>
      <c r="R352" s="260"/>
      <c r="S352" s="260"/>
      <c r="T352" s="260"/>
      <c r="U352" s="260"/>
      <c r="V352" s="260"/>
      <c r="W352" s="260"/>
      <c r="X352" s="260"/>
      <c r="Y352" s="260"/>
      <c r="Z352" s="260"/>
      <c r="AA352" s="260"/>
    </row>
    <row r="353" spans="2:27" ht="14.4" hidden="1">
      <c r="B353" s="260"/>
      <c r="C353" s="260"/>
      <c r="D353" s="260"/>
      <c r="E353" s="260"/>
      <c r="F353" s="260"/>
      <c r="G353" s="260"/>
      <c r="H353" s="260"/>
      <c r="I353" s="260"/>
      <c r="J353" s="260"/>
      <c r="K353" s="260"/>
      <c r="L353" s="260"/>
      <c r="M353" s="260"/>
      <c r="N353" s="260"/>
      <c r="O353" s="260"/>
      <c r="P353" s="260"/>
      <c r="Q353" s="260"/>
      <c r="R353" s="260"/>
      <c r="S353" s="260"/>
      <c r="T353" s="260"/>
      <c r="U353" s="260"/>
      <c r="V353" s="260"/>
      <c r="W353" s="260"/>
      <c r="X353" s="260"/>
      <c r="Y353" s="260"/>
      <c r="Z353" s="260"/>
      <c r="AA353" s="260"/>
    </row>
    <row r="354" spans="2:27" ht="14.4" hidden="1">
      <c r="B354" s="260"/>
      <c r="C354" s="260"/>
      <c r="D354" s="260"/>
      <c r="E354" s="260"/>
      <c r="F354" s="260"/>
      <c r="G354" s="260"/>
      <c r="H354" s="260"/>
      <c r="I354" s="260"/>
      <c r="J354" s="260"/>
      <c r="K354" s="260"/>
      <c r="L354" s="260"/>
      <c r="M354" s="260"/>
      <c r="N354" s="260"/>
      <c r="O354" s="260"/>
      <c r="P354" s="260"/>
      <c r="Q354" s="260"/>
      <c r="R354" s="260"/>
      <c r="S354" s="260"/>
      <c r="T354" s="260"/>
      <c r="U354" s="260"/>
      <c r="V354" s="260"/>
      <c r="W354" s="260"/>
      <c r="X354" s="260"/>
      <c r="Y354" s="260"/>
      <c r="Z354" s="260"/>
      <c r="AA354" s="260"/>
    </row>
    <row r="355" spans="2:27" ht="14.4" hidden="1">
      <c r="B355" s="260"/>
      <c r="C355" s="260"/>
      <c r="D355" s="260"/>
      <c r="E355" s="260"/>
      <c r="F355" s="260"/>
      <c r="G355" s="260"/>
      <c r="H355" s="260"/>
      <c r="I355" s="260"/>
      <c r="J355" s="260"/>
      <c r="K355" s="260"/>
      <c r="L355" s="260"/>
      <c r="M355" s="260"/>
      <c r="N355" s="260"/>
      <c r="O355" s="260"/>
      <c r="P355" s="260"/>
      <c r="Q355" s="260"/>
      <c r="R355" s="260"/>
      <c r="S355" s="260"/>
      <c r="T355" s="260"/>
      <c r="U355" s="260"/>
      <c r="V355" s="260"/>
      <c r="W355" s="260"/>
      <c r="X355" s="260"/>
      <c r="Y355" s="260"/>
      <c r="Z355" s="260"/>
      <c r="AA355" s="260"/>
    </row>
    <row r="356" spans="2:27" ht="14.4" hidden="1">
      <c r="B356" s="260"/>
      <c r="C356" s="260"/>
      <c r="D356" s="260"/>
      <c r="E356" s="260"/>
      <c r="F356" s="260"/>
      <c r="G356" s="260"/>
      <c r="H356" s="260"/>
      <c r="I356" s="260"/>
      <c r="J356" s="260"/>
      <c r="K356" s="260"/>
      <c r="L356" s="260"/>
      <c r="M356" s="260"/>
      <c r="N356" s="260"/>
      <c r="O356" s="260"/>
      <c r="P356" s="260"/>
      <c r="Q356" s="260"/>
      <c r="R356" s="260"/>
      <c r="S356" s="260"/>
      <c r="T356" s="260"/>
      <c r="U356" s="260"/>
      <c r="V356" s="260"/>
      <c r="W356" s="260"/>
      <c r="X356" s="260"/>
      <c r="Y356" s="260"/>
      <c r="Z356" s="260"/>
      <c r="AA356" s="260"/>
    </row>
    <row r="357" spans="2:27" ht="14.4" hidden="1">
      <c r="B357" s="260"/>
      <c r="C357" s="260"/>
      <c r="D357" s="260"/>
      <c r="E357" s="260"/>
      <c r="F357" s="260"/>
      <c r="G357" s="260"/>
      <c r="H357" s="260"/>
      <c r="I357" s="260"/>
      <c r="J357" s="260"/>
      <c r="K357" s="260"/>
      <c r="L357" s="260"/>
      <c r="M357" s="260"/>
      <c r="N357" s="260"/>
      <c r="O357" s="260"/>
      <c r="P357" s="260"/>
      <c r="Q357" s="260"/>
      <c r="R357" s="260"/>
      <c r="S357" s="260"/>
      <c r="T357" s="260"/>
      <c r="U357" s="260"/>
      <c r="V357" s="260"/>
      <c r="W357" s="260"/>
      <c r="X357" s="260"/>
      <c r="Y357" s="260"/>
      <c r="Z357" s="260"/>
      <c r="AA357" s="260"/>
    </row>
    <row r="358" spans="2:27" ht="14.4" hidden="1">
      <c r="B358" s="260"/>
      <c r="C358" s="260"/>
      <c r="D358" s="260"/>
      <c r="E358" s="260"/>
      <c r="F358" s="260"/>
      <c r="G358" s="260"/>
      <c r="H358" s="260"/>
      <c r="I358" s="260"/>
      <c r="J358" s="260"/>
      <c r="K358" s="260"/>
      <c r="L358" s="260"/>
      <c r="M358" s="260"/>
      <c r="N358" s="260"/>
      <c r="O358" s="260"/>
      <c r="P358" s="260"/>
      <c r="Q358" s="260"/>
      <c r="R358" s="260"/>
      <c r="S358" s="260"/>
      <c r="T358" s="260"/>
      <c r="U358" s="260"/>
      <c r="V358" s="260"/>
      <c r="W358" s="260"/>
      <c r="X358" s="260"/>
      <c r="Y358" s="260"/>
      <c r="Z358" s="260"/>
      <c r="AA358" s="260"/>
    </row>
    <row r="359" spans="2:27" ht="14.4" hidden="1">
      <c r="B359" s="260"/>
      <c r="C359" s="260"/>
      <c r="D359" s="260"/>
      <c r="E359" s="260"/>
      <c r="F359" s="260"/>
      <c r="G359" s="260"/>
      <c r="H359" s="260"/>
      <c r="I359" s="260"/>
      <c r="J359" s="260"/>
      <c r="K359" s="260"/>
      <c r="L359" s="260"/>
      <c r="M359" s="260"/>
      <c r="N359" s="260"/>
      <c r="O359" s="260"/>
      <c r="P359" s="260"/>
      <c r="Q359" s="260"/>
      <c r="R359" s="260"/>
      <c r="S359" s="260"/>
      <c r="T359" s="260"/>
      <c r="U359" s="260"/>
      <c r="V359" s="260"/>
      <c r="W359" s="260"/>
      <c r="X359" s="260"/>
      <c r="Y359" s="260"/>
      <c r="Z359" s="260"/>
      <c r="AA359" s="260"/>
    </row>
    <row r="360" spans="2:27" ht="14.4" hidden="1">
      <c r="B360" s="260"/>
      <c r="C360" s="260"/>
      <c r="D360" s="260"/>
      <c r="E360" s="260"/>
      <c r="F360" s="260"/>
      <c r="G360" s="260"/>
      <c r="H360" s="260"/>
      <c r="I360" s="260"/>
      <c r="J360" s="260"/>
      <c r="K360" s="260"/>
      <c r="L360" s="260"/>
      <c r="M360" s="260"/>
      <c r="N360" s="260"/>
      <c r="O360" s="260"/>
      <c r="P360" s="260"/>
      <c r="Q360" s="260"/>
      <c r="R360" s="260"/>
      <c r="S360" s="260"/>
      <c r="T360" s="260"/>
      <c r="U360" s="260"/>
      <c r="V360" s="260"/>
      <c r="W360" s="260"/>
      <c r="X360" s="260"/>
      <c r="Y360" s="260"/>
      <c r="Z360" s="260"/>
      <c r="AA360" s="260"/>
    </row>
    <row r="361" spans="2:27" ht="14.4" hidden="1">
      <c r="B361" s="260"/>
      <c r="C361" s="260"/>
      <c r="D361" s="260"/>
      <c r="E361" s="260"/>
      <c r="F361" s="260"/>
      <c r="G361" s="260"/>
      <c r="H361" s="260"/>
      <c r="I361" s="260"/>
      <c r="J361" s="260"/>
      <c r="K361" s="260"/>
      <c r="L361" s="260"/>
      <c r="M361" s="260"/>
      <c r="N361" s="260"/>
      <c r="O361" s="260"/>
      <c r="P361" s="260"/>
      <c r="Q361" s="260"/>
      <c r="R361" s="260"/>
      <c r="S361" s="260"/>
      <c r="T361" s="260"/>
      <c r="U361" s="260"/>
      <c r="V361" s="260"/>
      <c r="W361" s="260"/>
      <c r="X361" s="260"/>
      <c r="Y361" s="260"/>
      <c r="Z361" s="260"/>
      <c r="AA361" s="260"/>
    </row>
    <row r="362" spans="2:27" ht="14.4" hidden="1">
      <c r="B362" s="260"/>
      <c r="C362" s="260"/>
      <c r="D362" s="260"/>
      <c r="E362" s="260"/>
      <c r="F362" s="260"/>
      <c r="G362" s="260"/>
      <c r="H362" s="260"/>
      <c r="I362" s="260"/>
      <c r="J362" s="260"/>
      <c r="K362" s="260"/>
      <c r="L362" s="260"/>
      <c r="M362" s="260"/>
      <c r="N362" s="260"/>
      <c r="O362" s="260"/>
      <c r="P362" s="260"/>
      <c r="Q362" s="260"/>
      <c r="R362" s="260"/>
      <c r="S362" s="260"/>
      <c r="T362" s="260"/>
      <c r="U362" s="260"/>
      <c r="V362" s="260"/>
      <c r="W362" s="260"/>
      <c r="X362" s="260"/>
      <c r="Y362" s="260"/>
      <c r="Z362" s="260"/>
      <c r="AA362" s="260"/>
    </row>
    <row r="363" spans="2:27" ht="14.4" hidden="1">
      <c r="B363" s="260"/>
      <c r="C363" s="260"/>
      <c r="D363" s="260"/>
      <c r="E363" s="260"/>
      <c r="F363" s="260"/>
      <c r="G363" s="260"/>
      <c r="H363" s="260"/>
      <c r="I363" s="260"/>
      <c r="J363" s="260"/>
      <c r="K363" s="260"/>
      <c r="L363" s="260"/>
      <c r="M363" s="260"/>
      <c r="N363" s="260"/>
      <c r="O363" s="260"/>
      <c r="P363" s="260"/>
      <c r="Q363" s="260"/>
      <c r="R363" s="260"/>
      <c r="S363" s="260"/>
      <c r="T363" s="260"/>
      <c r="U363" s="260"/>
      <c r="V363" s="260"/>
      <c r="W363" s="260"/>
      <c r="X363" s="260"/>
      <c r="Y363" s="260"/>
      <c r="Z363" s="260"/>
      <c r="AA363" s="260"/>
    </row>
    <row r="364" spans="2:27" ht="14.4" hidden="1">
      <c r="B364" s="260"/>
      <c r="C364" s="260"/>
      <c r="D364" s="260"/>
      <c r="E364" s="260"/>
      <c r="F364" s="260"/>
      <c r="G364" s="260"/>
      <c r="H364" s="260"/>
      <c r="I364" s="260"/>
      <c r="J364" s="260"/>
      <c r="K364" s="260"/>
      <c r="L364" s="260"/>
      <c r="M364" s="260"/>
      <c r="N364" s="260"/>
      <c r="O364" s="260"/>
      <c r="P364" s="260"/>
      <c r="Q364" s="260"/>
      <c r="R364" s="260"/>
      <c r="S364" s="260"/>
      <c r="T364" s="260"/>
      <c r="U364" s="260"/>
      <c r="V364" s="260"/>
      <c r="W364" s="260"/>
      <c r="X364" s="260"/>
      <c r="Y364" s="260"/>
      <c r="Z364" s="260"/>
      <c r="AA364" s="260"/>
    </row>
    <row r="365" spans="2:27" ht="14.4" hidden="1">
      <c r="B365" s="260"/>
      <c r="C365" s="260"/>
      <c r="D365" s="260"/>
      <c r="E365" s="260"/>
      <c r="F365" s="260"/>
      <c r="G365" s="260"/>
      <c r="H365" s="260"/>
      <c r="I365" s="260"/>
      <c r="J365" s="260"/>
      <c r="K365" s="260"/>
      <c r="L365" s="260"/>
      <c r="M365" s="260"/>
      <c r="N365" s="260"/>
      <c r="O365" s="260"/>
      <c r="P365" s="260"/>
      <c r="Q365" s="260"/>
      <c r="R365" s="260"/>
      <c r="S365" s="260"/>
      <c r="T365" s="260"/>
      <c r="U365" s="260"/>
      <c r="V365" s="260"/>
      <c r="W365" s="260"/>
      <c r="X365" s="260"/>
      <c r="Y365" s="260"/>
      <c r="Z365" s="260"/>
      <c r="AA365" s="260"/>
    </row>
    <row r="366" spans="2:27" ht="14.4" hidden="1">
      <c r="B366" s="260"/>
      <c r="C366" s="260"/>
      <c r="D366" s="260"/>
      <c r="E366" s="260"/>
      <c r="F366" s="260"/>
      <c r="G366" s="260"/>
      <c r="H366" s="260"/>
      <c r="I366" s="260"/>
      <c r="J366" s="260"/>
      <c r="K366" s="260"/>
      <c r="L366" s="260"/>
      <c r="M366" s="260"/>
      <c r="N366" s="260"/>
      <c r="O366" s="260"/>
      <c r="P366" s="260"/>
      <c r="Q366" s="260"/>
      <c r="R366" s="260"/>
      <c r="S366" s="260"/>
      <c r="T366" s="260"/>
      <c r="U366" s="260"/>
      <c r="V366" s="260"/>
      <c r="W366" s="260"/>
      <c r="X366" s="260"/>
      <c r="Y366" s="260"/>
      <c r="Z366" s="260"/>
      <c r="AA366" s="260"/>
    </row>
    <row r="367" spans="2:27" ht="14.4" hidden="1">
      <c r="B367" s="260"/>
      <c r="C367" s="260"/>
      <c r="D367" s="260"/>
      <c r="E367" s="260"/>
      <c r="F367" s="260"/>
      <c r="G367" s="260"/>
      <c r="H367" s="260"/>
      <c r="I367" s="260"/>
      <c r="J367" s="260"/>
      <c r="K367" s="260"/>
      <c r="L367" s="260"/>
      <c r="M367" s="260"/>
      <c r="N367" s="260"/>
      <c r="O367" s="260"/>
      <c r="P367" s="260"/>
      <c r="Q367" s="260"/>
      <c r="R367" s="260"/>
      <c r="S367" s="260"/>
      <c r="T367" s="260"/>
      <c r="U367" s="260"/>
      <c r="V367" s="260"/>
      <c r="W367" s="260"/>
      <c r="X367" s="260"/>
      <c r="Y367" s="260"/>
      <c r="Z367" s="260"/>
      <c r="AA367" s="260"/>
    </row>
    <row r="368" spans="2:27" ht="14.4" hidden="1">
      <c r="B368" s="260"/>
      <c r="C368" s="260"/>
      <c r="D368" s="260"/>
      <c r="E368" s="260"/>
      <c r="F368" s="260"/>
      <c r="G368" s="260"/>
      <c r="H368" s="260"/>
      <c r="I368" s="260"/>
      <c r="J368" s="260"/>
      <c r="K368" s="260"/>
      <c r="L368" s="260"/>
      <c r="M368" s="260"/>
      <c r="N368" s="260"/>
      <c r="O368" s="260"/>
      <c r="P368" s="260"/>
      <c r="Q368" s="260"/>
      <c r="R368" s="260"/>
      <c r="S368" s="260"/>
      <c r="T368" s="260"/>
      <c r="U368" s="260"/>
      <c r="V368" s="260"/>
      <c r="W368" s="260"/>
      <c r="X368" s="260"/>
      <c r="Y368" s="260"/>
      <c r="Z368" s="260"/>
      <c r="AA368" s="260"/>
    </row>
    <row r="369" spans="2:27" ht="14.4" hidden="1">
      <c r="B369" s="260"/>
      <c r="C369" s="260"/>
      <c r="D369" s="260"/>
      <c r="E369" s="260"/>
      <c r="F369" s="260"/>
      <c r="G369" s="260"/>
      <c r="H369" s="260"/>
      <c r="I369" s="260"/>
      <c r="J369" s="260"/>
      <c r="K369" s="260"/>
      <c r="L369" s="260"/>
      <c r="M369" s="260"/>
      <c r="N369" s="260"/>
      <c r="O369" s="260"/>
      <c r="P369" s="260"/>
      <c r="Q369" s="260"/>
      <c r="R369" s="260"/>
      <c r="S369" s="260"/>
      <c r="T369" s="260"/>
      <c r="U369" s="260"/>
      <c r="V369" s="260"/>
      <c r="W369" s="260"/>
      <c r="X369" s="260"/>
      <c r="Y369" s="260"/>
      <c r="Z369" s="260"/>
      <c r="AA369" s="260"/>
    </row>
    <row r="370" spans="2:27" ht="14.4" hidden="1">
      <c r="B370" s="260"/>
      <c r="C370" s="260"/>
      <c r="D370" s="260"/>
      <c r="E370" s="260"/>
      <c r="F370" s="260"/>
      <c r="G370" s="260"/>
      <c r="H370" s="260"/>
      <c r="I370" s="260"/>
      <c r="J370" s="260"/>
      <c r="K370" s="260"/>
      <c r="L370" s="260"/>
      <c r="M370" s="260"/>
      <c r="N370" s="260"/>
      <c r="O370" s="260"/>
      <c r="P370" s="260"/>
      <c r="Q370" s="260"/>
      <c r="R370" s="260"/>
      <c r="S370" s="260"/>
      <c r="T370" s="260"/>
      <c r="U370" s="260"/>
      <c r="V370" s="260"/>
      <c r="W370" s="260"/>
      <c r="X370" s="260"/>
      <c r="Y370" s="260"/>
      <c r="Z370" s="260"/>
      <c r="AA370" s="260"/>
    </row>
    <row r="371" spans="2:27" ht="14.4" hidden="1">
      <c r="B371" s="260"/>
      <c r="C371" s="260"/>
      <c r="D371" s="260"/>
      <c r="E371" s="260"/>
      <c r="F371" s="260"/>
      <c r="G371" s="260"/>
      <c r="H371" s="260"/>
      <c r="I371" s="260"/>
      <c r="J371" s="260"/>
      <c r="K371" s="260"/>
      <c r="L371" s="260"/>
      <c r="M371" s="260"/>
      <c r="N371" s="260"/>
      <c r="O371" s="260"/>
      <c r="P371" s="260"/>
      <c r="Q371" s="260"/>
      <c r="R371" s="260"/>
      <c r="S371" s="260"/>
      <c r="T371" s="260"/>
      <c r="U371" s="260"/>
      <c r="V371" s="260"/>
      <c r="W371" s="260"/>
      <c r="X371" s="260"/>
      <c r="Y371" s="260"/>
      <c r="Z371" s="260"/>
      <c r="AA371" s="260"/>
    </row>
    <row r="372" spans="2:27" ht="14.4" hidden="1">
      <c r="B372" s="260"/>
      <c r="C372" s="260"/>
      <c r="D372" s="260"/>
      <c r="E372" s="260"/>
      <c r="F372" s="260"/>
      <c r="G372" s="260"/>
      <c r="H372" s="260"/>
      <c r="I372" s="260"/>
      <c r="J372" s="260"/>
      <c r="K372" s="260"/>
      <c r="L372" s="260"/>
      <c r="M372" s="260"/>
      <c r="N372" s="260"/>
      <c r="O372" s="260"/>
      <c r="P372" s="260"/>
      <c r="Q372" s="260"/>
      <c r="R372" s="260"/>
      <c r="S372" s="260"/>
      <c r="T372" s="260"/>
      <c r="U372" s="260"/>
      <c r="V372" s="260"/>
      <c r="W372" s="260"/>
      <c r="X372" s="260"/>
      <c r="Y372" s="260"/>
      <c r="Z372" s="260"/>
      <c r="AA372" s="260"/>
    </row>
    <row r="373" spans="2:27" ht="14.4" hidden="1">
      <c r="B373" s="260"/>
      <c r="C373" s="260"/>
      <c r="D373" s="260"/>
      <c r="E373" s="260"/>
      <c r="F373" s="260"/>
      <c r="G373" s="260"/>
      <c r="H373" s="260"/>
      <c r="I373" s="260"/>
      <c r="J373" s="260"/>
      <c r="K373" s="260"/>
      <c r="L373" s="260"/>
      <c r="M373" s="260"/>
      <c r="N373" s="260"/>
      <c r="O373" s="260"/>
      <c r="P373" s="260"/>
      <c r="Q373" s="260"/>
      <c r="R373" s="260"/>
      <c r="S373" s="260"/>
      <c r="T373" s="260"/>
      <c r="U373" s="260"/>
      <c r="V373" s="260"/>
      <c r="W373" s="260"/>
      <c r="X373" s="260"/>
      <c r="Y373" s="260"/>
      <c r="Z373" s="260"/>
      <c r="AA373" s="260"/>
    </row>
    <row r="374" spans="2:27" ht="14.4" hidden="1">
      <c r="B374" s="260"/>
      <c r="C374" s="260"/>
      <c r="D374" s="260"/>
      <c r="E374" s="260"/>
      <c r="F374" s="260"/>
      <c r="G374" s="260"/>
      <c r="H374" s="260"/>
      <c r="I374" s="260"/>
      <c r="J374" s="260"/>
      <c r="K374" s="260"/>
      <c r="L374" s="260"/>
      <c r="M374" s="260"/>
      <c r="N374" s="260"/>
      <c r="O374" s="260"/>
      <c r="P374" s="260"/>
      <c r="Q374" s="260"/>
      <c r="R374" s="260"/>
      <c r="S374" s="260"/>
      <c r="T374" s="260"/>
      <c r="U374" s="260"/>
      <c r="V374" s="260"/>
      <c r="W374" s="260"/>
      <c r="X374" s="260"/>
      <c r="Y374" s="260"/>
      <c r="Z374" s="260"/>
      <c r="AA374" s="260"/>
    </row>
    <row r="375" spans="2:27" ht="14.4" hidden="1">
      <c r="B375" s="260"/>
      <c r="C375" s="260"/>
      <c r="D375" s="260"/>
      <c r="E375" s="260"/>
      <c r="F375" s="260"/>
      <c r="G375" s="260"/>
      <c r="H375" s="260"/>
      <c r="I375" s="260"/>
      <c r="J375" s="260"/>
      <c r="K375" s="260"/>
      <c r="L375" s="260"/>
      <c r="M375" s="260"/>
      <c r="N375" s="260"/>
      <c r="O375" s="260"/>
      <c r="P375" s="260"/>
      <c r="Q375" s="260"/>
      <c r="R375" s="260"/>
      <c r="S375" s="260"/>
      <c r="T375" s="260"/>
      <c r="U375" s="260"/>
      <c r="V375" s="260"/>
      <c r="W375" s="260"/>
      <c r="X375" s="260"/>
      <c r="Y375" s="260"/>
      <c r="Z375" s="260"/>
      <c r="AA375" s="260"/>
    </row>
    <row r="376" spans="2:27" ht="14.4" hidden="1">
      <c r="B376" s="260"/>
      <c r="C376" s="260"/>
      <c r="D376" s="260"/>
      <c r="E376" s="260"/>
      <c r="F376" s="260"/>
      <c r="G376" s="260"/>
      <c r="H376" s="260"/>
      <c r="I376" s="260"/>
      <c r="J376" s="260"/>
      <c r="K376" s="260"/>
      <c r="L376" s="260"/>
      <c r="M376" s="260"/>
      <c r="N376" s="260"/>
      <c r="O376" s="260"/>
      <c r="P376" s="260"/>
      <c r="Q376" s="260"/>
      <c r="R376" s="260"/>
      <c r="S376" s="260"/>
      <c r="T376" s="260"/>
      <c r="U376" s="260"/>
      <c r="V376" s="260"/>
      <c r="W376" s="260"/>
      <c r="X376" s="260"/>
      <c r="Y376" s="260"/>
      <c r="Z376" s="260"/>
      <c r="AA376" s="260"/>
    </row>
    <row r="377" spans="2:27" ht="14.4" hidden="1">
      <c r="B377" s="260"/>
      <c r="C377" s="260"/>
      <c r="D377" s="260"/>
      <c r="E377" s="260"/>
      <c r="F377" s="260"/>
      <c r="G377" s="260"/>
      <c r="H377" s="260"/>
      <c r="I377" s="260"/>
      <c r="J377" s="260"/>
      <c r="K377" s="260"/>
      <c r="L377" s="260"/>
      <c r="M377" s="260"/>
      <c r="N377" s="260"/>
      <c r="O377" s="260"/>
      <c r="P377" s="260"/>
      <c r="Q377" s="260"/>
      <c r="R377" s="260"/>
      <c r="S377" s="260"/>
      <c r="T377" s="260"/>
      <c r="U377" s="260"/>
      <c r="V377" s="260"/>
      <c r="W377" s="260"/>
      <c r="X377" s="260"/>
      <c r="Y377" s="260"/>
      <c r="Z377" s="260"/>
      <c r="AA377" s="260"/>
    </row>
    <row r="378" spans="2:27" ht="14.4" hidden="1">
      <c r="B378" s="260"/>
      <c r="C378" s="260"/>
      <c r="D378" s="260"/>
      <c r="E378" s="260"/>
      <c r="F378" s="260"/>
      <c r="G378" s="260"/>
      <c r="H378" s="260"/>
      <c r="I378" s="260"/>
      <c r="J378" s="260"/>
      <c r="K378" s="260"/>
      <c r="L378" s="260"/>
      <c r="M378" s="260"/>
      <c r="N378" s="260"/>
      <c r="O378" s="260"/>
      <c r="P378" s="260"/>
      <c r="Q378" s="260"/>
      <c r="R378" s="260"/>
      <c r="S378" s="260"/>
      <c r="T378" s="260"/>
      <c r="U378" s="260"/>
      <c r="V378" s="260"/>
      <c r="W378" s="260"/>
      <c r="X378" s="260"/>
      <c r="Y378" s="260"/>
      <c r="Z378" s="260"/>
      <c r="AA378" s="260"/>
    </row>
    <row r="379" spans="2:27" ht="14.4" hidden="1">
      <c r="B379" s="260"/>
      <c r="C379" s="260"/>
      <c r="D379" s="260"/>
      <c r="E379" s="260"/>
      <c r="F379" s="260"/>
      <c r="G379" s="260"/>
      <c r="H379" s="260"/>
      <c r="I379" s="260"/>
      <c r="J379" s="260"/>
      <c r="K379" s="260"/>
      <c r="L379" s="260"/>
      <c r="M379" s="260"/>
      <c r="N379" s="260"/>
      <c r="O379" s="260"/>
      <c r="P379" s="260"/>
      <c r="Q379" s="260"/>
      <c r="R379" s="260"/>
      <c r="S379" s="260"/>
      <c r="T379" s="260"/>
      <c r="U379" s="260"/>
      <c r="V379" s="260"/>
      <c r="W379" s="260"/>
      <c r="X379" s="260"/>
      <c r="Y379" s="260"/>
      <c r="Z379" s="260"/>
      <c r="AA379" s="260"/>
    </row>
    <row r="380" spans="2:27" ht="14.4" hidden="1">
      <c r="B380" s="260"/>
      <c r="C380" s="260"/>
      <c r="D380" s="260"/>
      <c r="E380" s="260"/>
      <c r="F380" s="260"/>
      <c r="G380" s="260"/>
      <c r="H380" s="260"/>
      <c r="I380" s="260"/>
      <c r="J380" s="260"/>
      <c r="K380" s="260"/>
      <c r="L380" s="260"/>
      <c r="M380" s="260"/>
      <c r="N380" s="260"/>
      <c r="O380" s="260"/>
      <c r="P380" s="260"/>
      <c r="Q380" s="260"/>
      <c r="R380" s="260"/>
      <c r="S380" s="260"/>
      <c r="T380" s="260"/>
      <c r="U380" s="260"/>
      <c r="V380" s="260"/>
      <c r="W380" s="260"/>
      <c r="X380" s="260"/>
      <c r="Y380" s="260"/>
      <c r="Z380" s="260"/>
      <c r="AA380" s="260"/>
    </row>
    <row r="381" spans="2:27" ht="14.4" hidden="1">
      <c r="B381" s="260"/>
      <c r="C381" s="260"/>
      <c r="D381" s="260"/>
      <c r="E381" s="260"/>
      <c r="F381" s="260"/>
      <c r="G381" s="260"/>
      <c r="H381" s="260"/>
      <c r="I381" s="260"/>
      <c r="J381" s="260"/>
      <c r="K381" s="260"/>
      <c r="L381" s="260"/>
      <c r="M381" s="260"/>
      <c r="N381" s="260"/>
      <c r="O381" s="260"/>
      <c r="P381" s="260"/>
      <c r="Q381" s="260"/>
      <c r="R381" s="260"/>
      <c r="S381" s="260"/>
      <c r="T381" s="260"/>
      <c r="U381" s="260"/>
      <c r="V381" s="260"/>
      <c r="W381" s="260"/>
      <c r="X381" s="260"/>
      <c r="Y381" s="260"/>
      <c r="Z381" s="260"/>
      <c r="AA381" s="260"/>
    </row>
    <row r="382" spans="2:27" ht="14.4" hidden="1">
      <c r="B382" s="260"/>
      <c r="C382" s="260"/>
      <c r="D382" s="260"/>
      <c r="E382" s="260"/>
      <c r="F382" s="260"/>
      <c r="G382" s="260"/>
      <c r="H382" s="260"/>
      <c r="I382" s="260"/>
      <c r="J382" s="260"/>
      <c r="K382" s="260"/>
      <c r="L382" s="260"/>
      <c r="M382" s="260"/>
      <c r="N382" s="260"/>
      <c r="O382" s="260"/>
      <c r="P382" s="260"/>
      <c r="Q382" s="260"/>
      <c r="R382" s="260"/>
      <c r="S382" s="260"/>
      <c r="T382" s="260"/>
      <c r="U382" s="260"/>
      <c r="V382" s="260"/>
      <c r="W382" s="260"/>
      <c r="X382" s="260"/>
      <c r="Y382" s="260"/>
      <c r="Z382" s="260"/>
      <c r="AA382" s="260"/>
    </row>
    <row r="383" spans="2:27" ht="14.4" hidden="1">
      <c r="B383" s="260"/>
      <c r="C383" s="260"/>
      <c r="D383" s="260"/>
      <c r="E383" s="260"/>
      <c r="F383" s="260"/>
      <c r="G383" s="260"/>
      <c r="H383" s="260"/>
      <c r="I383" s="260"/>
      <c r="J383" s="260"/>
      <c r="K383" s="260"/>
      <c r="L383" s="260"/>
      <c r="M383" s="260"/>
      <c r="N383" s="260"/>
      <c r="O383" s="260"/>
      <c r="P383" s="260"/>
      <c r="Q383" s="260"/>
      <c r="R383" s="260"/>
      <c r="S383" s="260"/>
      <c r="T383" s="260"/>
      <c r="U383" s="260"/>
      <c r="V383" s="260"/>
      <c r="W383" s="260"/>
      <c r="X383" s="260"/>
      <c r="Y383" s="260"/>
      <c r="Z383" s="260"/>
      <c r="AA383" s="260"/>
    </row>
    <row r="384" spans="2:27" ht="14.4" hidden="1">
      <c r="B384" s="260"/>
      <c r="C384" s="260"/>
      <c r="D384" s="260"/>
      <c r="E384" s="260"/>
      <c r="F384" s="260"/>
      <c r="G384" s="260"/>
      <c r="H384" s="260"/>
      <c r="I384" s="260"/>
      <c r="J384" s="260"/>
      <c r="K384" s="260"/>
      <c r="L384" s="260"/>
      <c r="M384" s="260"/>
      <c r="N384" s="260"/>
      <c r="O384" s="260"/>
      <c r="P384" s="260"/>
      <c r="Q384" s="260"/>
      <c r="R384" s="260"/>
      <c r="S384" s="260"/>
      <c r="T384" s="260"/>
      <c r="U384" s="260"/>
      <c r="V384" s="260"/>
      <c r="W384" s="260"/>
      <c r="X384" s="260"/>
      <c r="Y384" s="260"/>
      <c r="Z384" s="260"/>
      <c r="AA384" s="260"/>
    </row>
    <row r="385" spans="2:27" ht="14.4" hidden="1">
      <c r="B385" s="260"/>
      <c r="C385" s="260"/>
      <c r="D385" s="260"/>
      <c r="E385" s="260"/>
      <c r="F385" s="260"/>
      <c r="G385" s="260"/>
      <c r="H385" s="260"/>
      <c r="I385" s="260"/>
      <c r="J385" s="260"/>
      <c r="K385" s="260"/>
      <c r="L385" s="260"/>
      <c r="M385" s="260"/>
      <c r="N385" s="260"/>
      <c r="O385" s="260"/>
      <c r="P385" s="260"/>
      <c r="Q385" s="260"/>
      <c r="R385" s="260"/>
      <c r="S385" s="260"/>
      <c r="T385" s="260"/>
      <c r="U385" s="260"/>
      <c r="V385" s="260"/>
      <c r="W385" s="260"/>
      <c r="X385" s="260"/>
      <c r="Y385" s="260"/>
      <c r="Z385" s="260"/>
      <c r="AA385" s="260"/>
    </row>
    <row r="386" spans="2:27" ht="14.4" hidden="1">
      <c r="B386" s="260"/>
      <c r="C386" s="260"/>
      <c r="D386" s="260"/>
      <c r="E386" s="260"/>
      <c r="F386" s="260"/>
      <c r="G386" s="260"/>
      <c r="H386" s="260"/>
      <c r="I386" s="260"/>
      <c r="J386" s="260"/>
      <c r="K386" s="260"/>
      <c r="L386" s="260"/>
      <c r="M386" s="260"/>
      <c r="N386" s="260"/>
      <c r="O386" s="260"/>
      <c r="P386" s="260"/>
      <c r="Q386" s="260"/>
      <c r="R386" s="260"/>
      <c r="S386" s="260"/>
      <c r="T386" s="260"/>
      <c r="U386" s="260"/>
      <c r="V386" s="260"/>
      <c r="W386" s="260"/>
      <c r="X386" s="260"/>
      <c r="Y386" s="260"/>
      <c r="Z386" s="260"/>
      <c r="AA386" s="260"/>
    </row>
    <row r="387" spans="2:27" ht="14.4" hidden="1">
      <c r="B387" s="260"/>
      <c r="C387" s="260"/>
      <c r="D387" s="260"/>
      <c r="E387" s="260"/>
      <c r="F387" s="260"/>
      <c r="G387" s="260"/>
      <c r="H387" s="260"/>
      <c r="I387" s="260"/>
      <c r="J387" s="260"/>
      <c r="K387" s="260"/>
      <c r="L387" s="260"/>
      <c r="M387" s="260"/>
      <c r="N387" s="260"/>
      <c r="O387" s="260"/>
      <c r="P387" s="260"/>
      <c r="Q387" s="260"/>
      <c r="R387" s="260"/>
      <c r="S387" s="260"/>
      <c r="T387" s="260"/>
      <c r="U387" s="260"/>
      <c r="V387" s="260"/>
      <c r="W387" s="260"/>
      <c r="X387" s="260"/>
      <c r="Y387" s="260"/>
      <c r="Z387" s="260"/>
      <c r="AA387" s="260"/>
    </row>
    <row r="388" spans="2:27" ht="14.4" hidden="1">
      <c r="B388" s="260"/>
      <c r="C388" s="260"/>
      <c r="D388" s="260"/>
      <c r="E388" s="260"/>
      <c r="F388" s="260"/>
      <c r="G388" s="260"/>
      <c r="H388" s="260"/>
      <c r="I388" s="260"/>
      <c r="J388" s="260"/>
      <c r="K388" s="260"/>
      <c r="L388" s="260"/>
      <c r="M388" s="260"/>
      <c r="N388" s="260"/>
      <c r="O388" s="260"/>
      <c r="P388" s="260"/>
      <c r="Q388" s="260"/>
      <c r="R388" s="260"/>
      <c r="S388" s="260"/>
      <c r="T388" s="260"/>
      <c r="U388" s="260"/>
      <c r="V388" s="260"/>
      <c r="W388" s="260"/>
      <c r="X388" s="260"/>
      <c r="Y388" s="260"/>
      <c r="Z388" s="260"/>
      <c r="AA388" s="260"/>
    </row>
    <row r="389" spans="2:27" ht="14.4" hidden="1">
      <c r="B389" s="260"/>
      <c r="C389" s="260"/>
      <c r="D389" s="260"/>
      <c r="E389" s="260"/>
      <c r="F389" s="260"/>
      <c r="G389" s="260"/>
      <c r="H389" s="260"/>
      <c r="I389" s="260"/>
      <c r="J389" s="260"/>
      <c r="K389" s="260"/>
      <c r="L389" s="260"/>
      <c r="M389" s="260"/>
      <c r="N389" s="260"/>
      <c r="O389" s="260"/>
      <c r="P389" s="260"/>
      <c r="Q389" s="260"/>
      <c r="R389" s="260"/>
      <c r="S389" s="260"/>
      <c r="T389" s="260"/>
      <c r="U389" s="260"/>
      <c r="V389" s="260"/>
      <c r="W389" s="260"/>
      <c r="X389" s="260"/>
      <c r="Y389" s="260"/>
      <c r="Z389" s="260"/>
      <c r="AA389" s="260"/>
    </row>
    <row r="390" spans="2:27" ht="14.4" hidden="1">
      <c r="B390" s="260"/>
      <c r="C390" s="260"/>
      <c r="D390" s="260"/>
      <c r="E390" s="260"/>
      <c r="F390" s="260"/>
      <c r="G390" s="260"/>
      <c r="H390" s="260"/>
      <c r="I390" s="260"/>
      <c r="J390" s="260"/>
      <c r="K390" s="260"/>
      <c r="L390" s="260"/>
      <c r="M390" s="260"/>
      <c r="N390" s="260"/>
      <c r="O390" s="260"/>
      <c r="P390" s="260"/>
      <c r="Q390" s="260"/>
      <c r="R390" s="260"/>
      <c r="S390" s="260"/>
      <c r="T390" s="260"/>
      <c r="U390" s="260"/>
      <c r="V390" s="260"/>
      <c r="W390" s="260"/>
      <c r="X390" s="260"/>
      <c r="Y390" s="260"/>
      <c r="Z390" s="260"/>
      <c r="AA390" s="260"/>
    </row>
    <row r="391" spans="2:27" ht="14.4" hidden="1">
      <c r="B391" s="260"/>
      <c r="C391" s="260"/>
      <c r="D391" s="260"/>
      <c r="E391" s="260"/>
      <c r="F391" s="260"/>
      <c r="G391" s="260"/>
      <c r="H391" s="260"/>
      <c r="I391" s="260"/>
      <c r="J391" s="260"/>
      <c r="K391" s="260"/>
      <c r="L391" s="260"/>
      <c r="M391" s="260"/>
      <c r="N391" s="260"/>
      <c r="O391" s="260"/>
      <c r="P391" s="260"/>
      <c r="Q391" s="260"/>
      <c r="R391" s="260"/>
      <c r="S391" s="260"/>
      <c r="T391" s="260"/>
      <c r="U391" s="260"/>
      <c r="V391" s="260"/>
      <c r="W391" s="260"/>
      <c r="X391" s="260"/>
      <c r="Y391" s="260"/>
      <c r="Z391" s="260"/>
      <c r="AA391" s="260"/>
    </row>
    <row r="392" spans="2:27" ht="14.4" hidden="1">
      <c r="B392" s="260"/>
      <c r="C392" s="260"/>
      <c r="D392" s="260"/>
      <c r="E392" s="260"/>
      <c r="F392" s="260"/>
      <c r="G392" s="260"/>
      <c r="H392" s="260"/>
      <c r="I392" s="260"/>
      <c r="J392" s="260"/>
      <c r="K392" s="260"/>
      <c r="L392" s="260"/>
      <c r="M392" s="260"/>
      <c r="N392" s="260"/>
      <c r="O392" s="260"/>
      <c r="P392" s="260"/>
      <c r="Q392" s="260"/>
      <c r="R392" s="260"/>
      <c r="S392" s="260"/>
      <c r="T392" s="260"/>
      <c r="U392" s="260"/>
      <c r="V392" s="260"/>
      <c r="W392" s="260"/>
      <c r="X392" s="260"/>
      <c r="Y392" s="260"/>
      <c r="Z392" s="260"/>
      <c r="AA392" s="260"/>
    </row>
    <row r="393" spans="2:27" ht="14.4" hidden="1">
      <c r="B393" s="260"/>
      <c r="C393" s="260"/>
      <c r="D393" s="260"/>
      <c r="E393" s="260"/>
      <c r="F393" s="260"/>
      <c r="G393" s="260"/>
      <c r="H393" s="260"/>
      <c r="I393" s="260"/>
      <c r="J393" s="260"/>
      <c r="K393" s="260"/>
      <c r="L393" s="260"/>
      <c r="M393" s="260"/>
      <c r="N393" s="260"/>
      <c r="O393" s="260"/>
      <c r="P393" s="260"/>
      <c r="Q393" s="260"/>
      <c r="R393" s="260"/>
      <c r="S393" s="260"/>
      <c r="T393" s="260"/>
      <c r="U393" s="260"/>
      <c r="V393" s="260"/>
      <c r="W393" s="260"/>
      <c r="X393" s="260"/>
      <c r="Y393" s="260"/>
      <c r="Z393" s="260"/>
      <c r="AA393" s="260"/>
    </row>
    <row r="394" spans="2:27" ht="14.4" hidden="1">
      <c r="B394" s="260"/>
      <c r="C394" s="260"/>
      <c r="D394" s="260"/>
      <c r="E394" s="260"/>
      <c r="F394" s="260"/>
      <c r="G394" s="260"/>
      <c r="H394" s="260"/>
      <c r="I394" s="260"/>
      <c r="J394" s="260"/>
      <c r="K394" s="260"/>
      <c r="L394" s="260"/>
      <c r="M394" s="260"/>
      <c r="N394" s="260"/>
      <c r="O394" s="260"/>
      <c r="P394" s="260"/>
      <c r="Q394" s="260"/>
      <c r="R394" s="260"/>
      <c r="S394" s="260"/>
      <c r="T394" s="260"/>
      <c r="U394" s="260"/>
      <c r="V394" s="260"/>
      <c r="W394" s="260"/>
      <c r="X394" s="260"/>
      <c r="Y394" s="260"/>
      <c r="Z394" s="260"/>
      <c r="AA394" s="260"/>
    </row>
    <row r="395" spans="2:27" ht="14.4" hidden="1">
      <c r="B395" s="260"/>
      <c r="C395" s="260"/>
      <c r="D395" s="260"/>
      <c r="E395" s="260"/>
      <c r="F395" s="260"/>
      <c r="G395" s="260"/>
      <c r="H395" s="260"/>
      <c r="I395" s="260"/>
      <c r="J395" s="260"/>
      <c r="K395" s="260"/>
      <c r="L395" s="260"/>
      <c r="M395" s="260"/>
      <c r="N395" s="260"/>
      <c r="O395" s="260"/>
      <c r="P395" s="260"/>
      <c r="Q395" s="260"/>
      <c r="R395" s="260"/>
      <c r="S395" s="260"/>
      <c r="T395" s="260"/>
      <c r="U395" s="260"/>
      <c r="V395" s="260"/>
      <c r="W395" s="260"/>
      <c r="X395" s="260"/>
      <c r="Y395" s="260"/>
      <c r="Z395" s="260"/>
      <c r="AA395" s="260"/>
    </row>
    <row r="396" spans="2:27" ht="14.4" hidden="1">
      <c r="B396" s="260"/>
      <c r="C396" s="260"/>
      <c r="D396" s="260"/>
      <c r="E396" s="260"/>
      <c r="F396" s="260"/>
      <c r="G396" s="260"/>
      <c r="H396" s="260"/>
      <c r="I396" s="260"/>
      <c r="J396" s="260"/>
      <c r="K396" s="260"/>
      <c r="L396" s="260"/>
      <c r="M396" s="260"/>
      <c r="N396" s="260"/>
      <c r="O396" s="260"/>
      <c r="P396" s="260"/>
      <c r="Q396" s="260"/>
      <c r="R396" s="260"/>
      <c r="S396" s="260"/>
      <c r="T396" s="260"/>
      <c r="U396" s="260"/>
      <c r="V396" s="260"/>
      <c r="W396" s="260"/>
      <c r="X396" s="260"/>
      <c r="Y396" s="260"/>
      <c r="Z396" s="260"/>
      <c r="AA396" s="260"/>
    </row>
    <row r="397" spans="2:27" ht="14.4" hidden="1">
      <c r="B397" s="260"/>
      <c r="C397" s="260"/>
      <c r="D397" s="260"/>
      <c r="E397" s="260"/>
      <c r="F397" s="260"/>
      <c r="G397" s="260"/>
      <c r="H397" s="260"/>
      <c r="I397" s="260"/>
      <c r="J397" s="260"/>
      <c r="K397" s="260"/>
      <c r="L397" s="260"/>
      <c r="M397" s="260"/>
      <c r="N397" s="260"/>
      <c r="O397" s="260"/>
      <c r="P397" s="260"/>
      <c r="Q397" s="260"/>
      <c r="R397" s="260"/>
      <c r="S397" s="260"/>
      <c r="T397" s="260"/>
      <c r="U397" s="260"/>
      <c r="V397" s="260"/>
      <c r="W397" s="260"/>
      <c r="X397" s="260"/>
      <c r="Y397" s="260"/>
      <c r="Z397" s="260"/>
      <c r="AA397" s="260"/>
    </row>
    <row r="398" spans="2:27" ht="14.4" hidden="1">
      <c r="B398" s="260"/>
      <c r="C398" s="260"/>
      <c r="D398" s="260"/>
      <c r="E398" s="260"/>
      <c r="F398" s="260"/>
      <c r="G398" s="260"/>
      <c r="H398" s="260"/>
      <c r="I398" s="260"/>
      <c r="J398" s="260"/>
      <c r="K398" s="260"/>
      <c r="L398" s="260"/>
      <c r="M398" s="260"/>
      <c r="N398" s="260"/>
      <c r="O398" s="260"/>
      <c r="P398" s="260"/>
      <c r="Q398" s="260"/>
      <c r="R398" s="260"/>
      <c r="S398" s="260"/>
      <c r="T398" s="260"/>
      <c r="U398" s="260"/>
      <c r="V398" s="260"/>
      <c r="W398" s="260"/>
      <c r="X398" s="260"/>
      <c r="Y398" s="260"/>
      <c r="Z398" s="260"/>
      <c r="AA398" s="260"/>
    </row>
    <row r="399" spans="2:27" ht="14.4" hidden="1">
      <c r="B399" s="260"/>
      <c r="C399" s="260"/>
      <c r="D399" s="260"/>
      <c r="E399" s="260"/>
      <c r="F399" s="260"/>
      <c r="G399" s="260"/>
      <c r="H399" s="260"/>
      <c r="I399" s="260"/>
      <c r="J399" s="260"/>
      <c r="K399" s="260"/>
      <c r="L399" s="260"/>
      <c r="M399" s="260"/>
      <c r="N399" s="260"/>
      <c r="O399" s="260"/>
      <c r="P399" s="260"/>
      <c r="Q399" s="260"/>
      <c r="R399" s="260"/>
      <c r="S399" s="260"/>
      <c r="T399" s="260"/>
      <c r="U399" s="260"/>
      <c r="V399" s="260"/>
      <c r="W399" s="260"/>
      <c r="X399" s="260"/>
      <c r="Y399" s="260"/>
      <c r="Z399" s="260"/>
      <c r="AA399" s="260"/>
    </row>
    <row r="400" spans="2:27" ht="14.4" hidden="1">
      <c r="B400" s="260"/>
      <c r="C400" s="260"/>
      <c r="D400" s="260"/>
      <c r="E400" s="260"/>
      <c r="F400" s="260"/>
      <c r="G400" s="260"/>
      <c r="H400" s="260"/>
      <c r="I400" s="260"/>
      <c r="J400" s="260"/>
      <c r="K400" s="260"/>
      <c r="L400" s="260"/>
      <c r="M400" s="260"/>
      <c r="N400" s="260"/>
      <c r="O400" s="260"/>
      <c r="P400" s="260"/>
      <c r="Q400" s="260"/>
      <c r="R400" s="260"/>
      <c r="S400" s="260"/>
      <c r="T400" s="260"/>
      <c r="U400" s="260"/>
      <c r="V400" s="260"/>
      <c r="W400" s="260"/>
      <c r="X400" s="260"/>
      <c r="Y400" s="260"/>
      <c r="Z400" s="260"/>
      <c r="AA400" s="260"/>
    </row>
    <row r="401" spans="2:27" ht="14.4" hidden="1">
      <c r="B401" s="260"/>
      <c r="C401" s="260"/>
      <c r="D401" s="260"/>
      <c r="E401" s="260"/>
      <c r="F401" s="260"/>
      <c r="G401" s="260"/>
      <c r="H401" s="260"/>
      <c r="I401" s="260"/>
      <c r="J401" s="260"/>
      <c r="K401" s="260"/>
      <c r="L401" s="260"/>
      <c r="M401" s="260"/>
      <c r="N401" s="260"/>
      <c r="O401" s="260"/>
      <c r="P401" s="260"/>
      <c r="Q401" s="260"/>
      <c r="R401" s="260"/>
      <c r="S401" s="260"/>
      <c r="T401" s="260"/>
      <c r="U401" s="260"/>
      <c r="V401" s="260"/>
      <c r="W401" s="260"/>
      <c r="X401" s="260"/>
      <c r="Y401" s="260"/>
      <c r="Z401" s="260"/>
      <c r="AA401" s="260"/>
    </row>
    <row r="402" spans="2:27" ht="14.4" hidden="1">
      <c r="B402" s="260"/>
      <c r="C402" s="260"/>
      <c r="D402" s="260"/>
      <c r="E402" s="260"/>
      <c r="F402" s="260"/>
      <c r="G402" s="260"/>
      <c r="H402" s="260"/>
      <c r="I402" s="260"/>
      <c r="J402" s="260"/>
      <c r="K402" s="260"/>
      <c r="L402" s="260"/>
      <c r="M402" s="260"/>
      <c r="N402" s="260"/>
      <c r="O402" s="260"/>
      <c r="P402" s="260"/>
      <c r="Q402" s="260"/>
      <c r="R402" s="260"/>
      <c r="S402" s="260"/>
      <c r="T402" s="260"/>
      <c r="U402" s="260"/>
      <c r="V402" s="260"/>
      <c r="W402" s="260"/>
      <c r="X402" s="260"/>
      <c r="Y402" s="260"/>
      <c r="Z402" s="260"/>
      <c r="AA402" s="260"/>
    </row>
    <row r="403" spans="2:27" ht="14.4" hidden="1">
      <c r="B403" s="260"/>
      <c r="C403" s="260"/>
      <c r="D403" s="260"/>
      <c r="E403" s="260"/>
      <c r="F403" s="260"/>
      <c r="G403" s="260"/>
      <c r="H403" s="260"/>
      <c r="I403" s="260"/>
      <c r="J403" s="260"/>
      <c r="K403" s="260"/>
      <c r="L403" s="260"/>
      <c r="M403" s="260"/>
      <c r="N403" s="260"/>
      <c r="O403" s="260"/>
      <c r="P403" s="260"/>
      <c r="Q403" s="260"/>
      <c r="R403" s="260"/>
      <c r="S403" s="260"/>
      <c r="T403" s="260"/>
      <c r="U403" s="260"/>
      <c r="V403" s="260"/>
      <c r="W403" s="260"/>
      <c r="X403" s="260"/>
      <c r="Y403" s="260"/>
      <c r="Z403" s="260"/>
      <c r="AA403" s="260"/>
    </row>
    <row r="404" spans="2:27" ht="14.4" hidden="1">
      <c r="B404" s="260"/>
      <c r="C404" s="260"/>
      <c r="D404" s="260"/>
      <c r="E404" s="260"/>
      <c r="F404" s="260"/>
      <c r="G404" s="260"/>
      <c r="H404" s="260"/>
      <c r="I404" s="260"/>
      <c r="J404" s="260"/>
      <c r="K404" s="260"/>
      <c r="L404" s="260"/>
      <c r="M404" s="260"/>
      <c r="N404" s="260"/>
      <c r="O404" s="260"/>
      <c r="P404" s="260"/>
      <c r="Q404" s="260"/>
      <c r="R404" s="260"/>
      <c r="S404" s="260"/>
      <c r="T404" s="260"/>
      <c r="U404" s="260"/>
      <c r="V404" s="260"/>
      <c r="W404" s="260"/>
      <c r="X404" s="260"/>
      <c r="Y404" s="260"/>
      <c r="Z404" s="260"/>
      <c r="AA404" s="260"/>
    </row>
    <row r="405" spans="2:27" ht="14.4" hidden="1">
      <c r="B405" s="260"/>
      <c r="C405" s="260"/>
      <c r="D405" s="260"/>
      <c r="E405" s="260"/>
      <c r="F405" s="260"/>
      <c r="G405" s="260"/>
      <c r="H405" s="260"/>
      <c r="I405" s="260"/>
      <c r="J405" s="260"/>
      <c r="K405" s="260"/>
      <c r="L405" s="260"/>
      <c r="M405" s="260"/>
      <c r="N405" s="260"/>
      <c r="O405" s="260"/>
      <c r="P405" s="260"/>
      <c r="Q405" s="260"/>
      <c r="R405" s="260"/>
      <c r="S405" s="260"/>
      <c r="T405" s="260"/>
      <c r="U405" s="260"/>
      <c r="V405" s="260"/>
      <c r="W405" s="260"/>
      <c r="X405" s="260"/>
      <c r="Y405" s="260"/>
      <c r="Z405" s="260"/>
      <c r="AA405" s="260"/>
    </row>
    <row r="406" spans="2:27" ht="14.4" hidden="1">
      <c r="B406" s="260"/>
      <c r="C406" s="260"/>
      <c r="D406" s="260"/>
      <c r="E406" s="260"/>
      <c r="F406" s="260"/>
      <c r="G406" s="260"/>
      <c r="H406" s="260"/>
      <c r="I406" s="260"/>
      <c r="J406" s="260"/>
      <c r="K406" s="260"/>
      <c r="L406" s="260"/>
      <c r="M406" s="260"/>
      <c r="N406" s="260"/>
      <c r="O406" s="260"/>
      <c r="P406" s="260"/>
      <c r="Q406" s="260"/>
      <c r="R406" s="260"/>
      <c r="S406" s="260"/>
      <c r="T406" s="260"/>
      <c r="U406" s="260"/>
      <c r="V406" s="260"/>
      <c r="W406" s="260"/>
      <c r="X406" s="260"/>
      <c r="Y406" s="260"/>
      <c r="Z406" s="260"/>
      <c r="AA406" s="260"/>
    </row>
    <row r="407" spans="2:27" ht="14.4" hidden="1">
      <c r="B407" s="260"/>
      <c r="C407" s="260"/>
      <c r="D407" s="260"/>
      <c r="E407" s="260"/>
      <c r="F407" s="260"/>
      <c r="G407" s="260"/>
      <c r="H407" s="260"/>
      <c r="I407" s="260"/>
      <c r="J407" s="260"/>
      <c r="K407" s="260"/>
      <c r="L407" s="260"/>
      <c r="M407" s="260"/>
      <c r="N407" s="260"/>
      <c r="O407" s="260"/>
      <c r="P407" s="260"/>
      <c r="Q407" s="260"/>
      <c r="R407" s="260"/>
      <c r="S407" s="260"/>
      <c r="T407" s="260"/>
      <c r="U407" s="260"/>
      <c r="V407" s="260"/>
      <c r="W407" s="260"/>
      <c r="X407" s="260"/>
      <c r="Y407" s="260"/>
      <c r="Z407" s="260"/>
      <c r="AA407" s="260"/>
    </row>
    <row r="408" spans="2:27" ht="14.4" hidden="1">
      <c r="B408" s="260"/>
      <c r="C408" s="260"/>
      <c r="D408" s="260"/>
      <c r="E408" s="260"/>
      <c r="F408" s="260"/>
      <c r="G408" s="260"/>
      <c r="H408" s="260"/>
      <c r="I408" s="260"/>
      <c r="J408" s="260"/>
      <c r="K408" s="260"/>
      <c r="L408" s="260"/>
      <c r="M408" s="260"/>
      <c r="N408" s="260"/>
      <c r="O408" s="260"/>
      <c r="P408" s="260"/>
      <c r="Q408" s="260"/>
      <c r="R408" s="260"/>
      <c r="S408" s="260"/>
      <c r="T408" s="260"/>
      <c r="U408" s="260"/>
      <c r="V408" s="260"/>
      <c r="W408" s="260"/>
      <c r="X408" s="260"/>
      <c r="Y408" s="260"/>
      <c r="Z408" s="260"/>
      <c r="AA408" s="260"/>
    </row>
    <row r="409" spans="2:27" ht="14.4" hidden="1">
      <c r="B409" s="260"/>
      <c r="C409" s="260"/>
      <c r="D409" s="260"/>
      <c r="E409" s="260"/>
      <c r="F409" s="260"/>
      <c r="G409" s="260"/>
      <c r="H409" s="260"/>
      <c r="I409" s="260"/>
      <c r="J409" s="260"/>
      <c r="K409" s="260"/>
      <c r="L409" s="260"/>
      <c r="M409" s="260"/>
      <c r="N409" s="260"/>
      <c r="O409" s="260"/>
      <c r="P409" s="260"/>
      <c r="Q409" s="260"/>
      <c r="R409" s="260"/>
      <c r="S409" s="260"/>
      <c r="T409" s="260"/>
      <c r="U409" s="260"/>
      <c r="V409" s="260"/>
      <c r="W409" s="260"/>
      <c r="X409" s="260"/>
      <c r="Y409" s="260"/>
      <c r="Z409" s="260"/>
      <c r="AA409" s="260"/>
    </row>
    <row r="410" spans="2:27" ht="14.4" hidden="1">
      <c r="B410" s="260"/>
      <c r="C410" s="260"/>
      <c r="D410" s="260"/>
      <c r="E410" s="260"/>
      <c r="F410" s="260"/>
      <c r="G410" s="260"/>
      <c r="H410" s="260"/>
      <c r="I410" s="260"/>
      <c r="J410" s="260"/>
      <c r="K410" s="260"/>
      <c r="L410" s="260"/>
      <c r="M410" s="260"/>
      <c r="N410" s="260"/>
      <c r="O410" s="260"/>
      <c r="P410" s="260"/>
      <c r="Q410" s="260"/>
      <c r="R410" s="260"/>
      <c r="S410" s="260"/>
      <c r="T410" s="260"/>
      <c r="U410" s="260"/>
      <c r="V410" s="260"/>
      <c r="W410" s="260"/>
      <c r="X410" s="260"/>
      <c r="Y410" s="260"/>
      <c r="Z410" s="260"/>
      <c r="AA410" s="260"/>
    </row>
    <row r="411" spans="2:27" ht="14.4" hidden="1">
      <c r="B411" s="260"/>
      <c r="C411" s="260"/>
      <c r="D411" s="260"/>
      <c r="E411" s="260"/>
      <c r="F411" s="260"/>
      <c r="G411" s="260"/>
      <c r="H411" s="260"/>
      <c r="I411" s="260"/>
      <c r="J411" s="260"/>
      <c r="K411" s="260"/>
      <c r="L411" s="260"/>
      <c r="M411" s="260"/>
      <c r="N411" s="260"/>
      <c r="O411" s="260"/>
      <c r="P411" s="260"/>
      <c r="Q411" s="260"/>
      <c r="R411" s="260"/>
      <c r="S411" s="260"/>
      <c r="T411" s="260"/>
      <c r="U411" s="260"/>
      <c r="V411" s="260"/>
      <c r="W411" s="260"/>
      <c r="X411" s="260"/>
      <c r="Y411" s="260"/>
      <c r="Z411" s="260"/>
      <c r="AA411" s="260"/>
    </row>
    <row r="412" spans="2:27" ht="14.4" hidden="1">
      <c r="B412" s="260"/>
      <c r="C412" s="260"/>
      <c r="D412" s="260"/>
      <c r="E412" s="260"/>
      <c r="F412" s="260"/>
      <c r="G412" s="260"/>
      <c r="H412" s="260"/>
      <c r="I412" s="260"/>
      <c r="J412" s="260"/>
      <c r="K412" s="260"/>
      <c r="L412" s="260"/>
      <c r="M412" s="260"/>
      <c r="N412" s="260"/>
      <c r="O412" s="260"/>
      <c r="P412" s="260"/>
      <c r="Q412" s="260"/>
      <c r="R412" s="260"/>
      <c r="S412" s="260"/>
      <c r="T412" s="260"/>
      <c r="U412" s="260"/>
      <c r="V412" s="260"/>
      <c r="W412" s="260"/>
      <c r="X412" s="260"/>
      <c r="Y412" s="260"/>
      <c r="Z412" s="260"/>
      <c r="AA412" s="260"/>
    </row>
    <row r="413" spans="2:27" ht="14.4" hidden="1">
      <c r="B413" s="260"/>
      <c r="C413" s="260"/>
      <c r="D413" s="260"/>
      <c r="E413" s="260"/>
      <c r="F413" s="260"/>
      <c r="G413" s="260"/>
      <c r="H413" s="260"/>
      <c r="I413" s="260"/>
      <c r="J413" s="260"/>
      <c r="K413" s="260"/>
      <c r="L413" s="260"/>
      <c r="M413" s="260"/>
      <c r="N413" s="260"/>
      <c r="O413" s="260"/>
      <c r="P413" s="260"/>
      <c r="Q413" s="260"/>
      <c r="R413" s="260"/>
      <c r="S413" s="260"/>
      <c r="T413" s="260"/>
      <c r="U413" s="260"/>
      <c r="V413" s="260"/>
      <c r="W413" s="260"/>
      <c r="X413" s="260"/>
      <c r="Y413" s="260"/>
      <c r="Z413" s="260"/>
      <c r="AA413" s="260"/>
    </row>
    <row r="414" spans="2:27" ht="14.4" hidden="1">
      <c r="B414" s="260"/>
      <c r="C414" s="260"/>
      <c r="D414" s="260"/>
      <c r="E414" s="260"/>
      <c r="F414" s="260"/>
      <c r="G414" s="260"/>
      <c r="H414" s="260"/>
      <c r="I414" s="260"/>
      <c r="J414" s="260"/>
      <c r="K414" s="260"/>
      <c r="L414" s="260"/>
      <c r="M414" s="260"/>
      <c r="N414" s="260"/>
      <c r="O414" s="260"/>
      <c r="P414" s="260"/>
      <c r="Q414" s="260"/>
      <c r="R414" s="260"/>
      <c r="S414" s="260"/>
      <c r="T414" s="260"/>
      <c r="U414" s="260"/>
      <c r="V414" s="260"/>
      <c r="W414" s="260"/>
      <c r="X414" s="260"/>
      <c r="Y414" s="260"/>
      <c r="Z414" s="260"/>
      <c r="AA414" s="260"/>
    </row>
    <row r="415" spans="2:27" ht="14.4" hidden="1">
      <c r="B415" s="260"/>
      <c r="C415" s="260"/>
      <c r="D415" s="260"/>
      <c r="E415" s="260"/>
      <c r="F415" s="260"/>
      <c r="G415" s="260"/>
      <c r="H415" s="260"/>
      <c r="I415" s="260"/>
      <c r="J415" s="260"/>
      <c r="K415" s="260"/>
      <c r="L415" s="260"/>
      <c r="M415" s="260"/>
      <c r="N415" s="260"/>
      <c r="O415" s="260"/>
      <c r="P415" s="260"/>
      <c r="Q415" s="260"/>
      <c r="R415" s="260"/>
      <c r="S415" s="260"/>
      <c r="T415" s="260"/>
      <c r="U415" s="260"/>
      <c r="V415" s="260"/>
      <c r="W415" s="260"/>
      <c r="X415" s="260"/>
      <c r="Y415" s="260"/>
      <c r="Z415" s="260"/>
      <c r="AA415" s="260"/>
    </row>
    <row r="416" spans="2:27" ht="14.4" hidden="1">
      <c r="B416" s="260"/>
      <c r="C416" s="260"/>
      <c r="D416" s="260"/>
      <c r="E416" s="260"/>
      <c r="F416" s="260"/>
      <c r="G416" s="260"/>
      <c r="H416" s="260"/>
      <c r="I416" s="260"/>
      <c r="J416" s="260"/>
      <c r="K416" s="260"/>
      <c r="L416" s="260"/>
      <c r="M416" s="260"/>
      <c r="N416" s="260"/>
      <c r="O416" s="260"/>
      <c r="P416" s="260"/>
      <c r="Q416" s="260"/>
      <c r="R416" s="260"/>
      <c r="S416" s="260"/>
      <c r="T416" s="260"/>
      <c r="U416" s="260"/>
      <c r="V416" s="260"/>
      <c r="W416" s="260"/>
      <c r="X416" s="260"/>
      <c r="Y416" s="260"/>
      <c r="Z416" s="260"/>
      <c r="AA416" s="260"/>
    </row>
    <row r="417" spans="2:27" ht="14.4" hidden="1">
      <c r="B417" s="260"/>
      <c r="C417" s="260"/>
      <c r="D417" s="260"/>
      <c r="E417" s="260"/>
      <c r="F417" s="260"/>
      <c r="G417" s="260"/>
      <c r="H417" s="260"/>
      <c r="I417" s="260"/>
      <c r="J417" s="260"/>
      <c r="K417" s="260"/>
      <c r="L417" s="260"/>
      <c r="M417" s="260"/>
      <c r="N417" s="260"/>
      <c r="O417" s="260"/>
      <c r="P417" s="260"/>
      <c r="Q417" s="260"/>
      <c r="R417" s="260"/>
      <c r="S417" s="260"/>
      <c r="T417" s="260"/>
      <c r="U417" s="260"/>
      <c r="V417" s="260"/>
      <c r="W417" s="260"/>
      <c r="X417" s="260"/>
      <c r="Y417" s="260"/>
      <c r="Z417" s="260"/>
      <c r="AA417" s="260"/>
    </row>
    <row r="418" spans="2:27" ht="14.4" hidden="1">
      <c r="B418" s="260"/>
      <c r="C418" s="260"/>
      <c r="D418" s="260"/>
      <c r="E418" s="260"/>
      <c r="F418" s="260"/>
      <c r="G418" s="260"/>
      <c r="H418" s="260"/>
      <c r="I418" s="260"/>
      <c r="J418" s="260"/>
      <c r="K418" s="260"/>
      <c r="L418" s="260"/>
      <c r="M418" s="260"/>
      <c r="N418" s="260"/>
      <c r="O418" s="260"/>
      <c r="P418" s="260"/>
      <c r="Q418" s="260"/>
      <c r="R418" s="260"/>
      <c r="S418" s="260"/>
      <c r="T418" s="260"/>
      <c r="U418" s="260"/>
      <c r="V418" s="260"/>
      <c r="W418" s="260"/>
      <c r="X418" s="260"/>
      <c r="Y418" s="260"/>
      <c r="Z418" s="260"/>
      <c r="AA418" s="260"/>
    </row>
    <row r="419" spans="2:27" ht="14.4" hidden="1">
      <c r="B419" s="260"/>
      <c r="C419" s="260"/>
      <c r="D419" s="260"/>
      <c r="E419" s="260"/>
      <c r="F419" s="260"/>
      <c r="G419" s="260"/>
      <c r="H419" s="260"/>
      <c r="I419" s="260"/>
      <c r="J419" s="260"/>
      <c r="K419" s="260"/>
      <c r="L419" s="260"/>
      <c r="M419" s="260"/>
      <c r="N419" s="260"/>
      <c r="O419" s="260"/>
      <c r="P419" s="260"/>
      <c r="Q419" s="260"/>
      <c r="R419" s="260"/>
      <c r="S419" s="260"/>
      <c r="T419" s="260"/>
      <c r="U419" s="260"/>
      <c r="V419" s="260"/>
      <c r="W419" s="260"/>
      <c r="X419" s="260"/>
      <c r="Y419" s="260"/>
      <c r="Z419" s="260"/>
      <c r="AA419" s="260"/>
    </row>
    <row r="420" spans="2:27" ht="14.4" hidden="1">
      <c r="B420" s="260"/>
      <c r="C420" s="260"/>
      <c r="D420" s="260"/>
      <c r="E420" s="260"/>
      <c r="F420" s="260"/>
      <c r="G420" s="260"/>
      <c r="H420" s="260"/>
      <c r="I420" s="260"/>
      <c r="J420" s="260"/>
      <c r="K420" s="260"/>
      <c r="L420" s="260"/>
      <c r="M420" s="260"/>
      <c r="N420" s="260"/>
      <c r="O420" s="260"/>
      <c r="P420" s="260"/>
      <c r="Q420" s="260"/>
      <c r="R420" s="260"/>
      <c r="S420" s="260"/>
      <c r="T420" s="260"/>
      <c r="U420" s="260"/>
      <c r="V420" s="260"/>
      <c r="W420" s="260"/>
      <c r="X420" s="260"/>
      <c r="Y420" s="260"/>
      <c r="Z420" s="260"/>
      <c r="AA420" s="260"/>
    </row>
    <row r="421" spans="2:27" ht="14.4" hidden="1">
      <c r="B421" s="260"/>
      <c r="C421" s="260"/>
      <c r="D421" s="260"/>
      <c r="E421" s="260"/>
      <c r="F421" s="260"/>
      <c r="G421" s="260"/>
      <c r="H421" s="260"/>
      <c r="I421" s="260"/>
      <c r="J421" s="260"/>
      <c r="K421" s="260"/>
      <c r="L421" s="260"/>
      <c r="M421" s="260"/>
      <c r="N421" s="260"/>
      <c r="O421" s="260"/>
      <c r="P421" s="260"/>
      <c r="Q421" s="260"/>
      <c r="R421" s="260"/>
      <c r="S421" s="260"/>
      <c r="T421" s="260"/>
      <c r="U421" s="260"/>
      <c r="V421" s="260"/>
      <c r="W421" s="260"/>
      <c r="X421" s="260"/>
      <c r="Y421" s="260"/>
      <c r="Z421" s="260"/>
      <c r="AA421" s="260"/>
    </row>
    <row r="422" spans="2:27" ht="14.4" hidden="1">
      <c r="B422" s="260"/>
      <c r="C422" s="260"/>
      <c r="D422" s="260"/>
      <c r="E422" s="260"/>
      <c r="F422" s="260"/>
      <c r="G422" s="260"/>
      <c r="H422" s="260"/>
      <c r="I422" s="260"/>
      <c r="J422" s="260"/>
      <c r="K422" s="260"/>
      <c r="L422" s="260"/>
      <c r="M422" s="260"/>
      <c r="N422" s="260"/>
      <c r="O422" s="260"/>
      <c r="P422" s="260"/>
      <c r="Q422" s="260"/>
      <c r="R422" s="260"/>
      <c r="S422" s="260"/>
      <c r="T422" s="260"/>
      <c r="U422" s="260"/>
      <c r="V422" s="260"/>
      <c r="W422" s="260"/>
      <c r="X422" s="260"/>
      <c r="Y422" s="260"/>
      <c r="Z422" s="260"/>
      <c r="AA422" s="260"/>
    </row>
    <row r="423" spans="2:27" ht="14.4" hidden="1">
      <c r="B423" s="260"/>
      <c r="C423" s="260"/>
      <c r="D423" s="260"/>
      <c r="E423" s="260"/>
      <c r="F423" s="260"/>
      <c r="G423" s="260"/>
      <c r="H423" s="260"/>
      <c r="I423" s="260"/>
      <c r="J423" s="260"/>
      <c r="K423" s="260"/>
      <c r="L423" s="260"/>
      <c r="M423" s="260"/>
      <c r="N423" s="260"/>
      <c r="O423" s="260"/>
      <c r="P423" s="260"/>
      <c r="Q423" s="260"/>
      <c r="R423" s="260"/>
      <c r="S423" s="260"/>
      <c r="T423" s="260"/>
      <c r="U423" s="260"/>
      <c r="V423" s="260"/>
      <c r="W423" s="260"/>
      <c r="X423" s="260"/>
      <c r="Y423" s="260"/>
      <c r="Z423" s="260"/>
      <c r="AA423" s="260"/>
    </row>
    <row r="424" spans="2:27" ht="14.4" hidden="1">
      <c r="B424" s="260"/>
      <c r="C424" s="260"/>
      <c r="D424" s="260"/>
      <c r="E424" s="260"/>
      <c r="F424" s="260"/>
      <c r="G424" s="260"/>
      <c r="H424" s="260"/>
      <c r="I424" s="260"/>
      <c r="J424" s="260"/>
      <c r="K424" s="260"/>
      <c r="L424" s="260"/>
      <c r="M424" s="260"/>
      <c r="N424" s="260"/>
      <c r="O424" s="260"/>
      <c r="P424" s="260"/>
      <c r="Q424" s="260"/>
      <c r="R424" s="260"/>
      <c r="S424" s="260"/>
      <c r="T424" s="260"/>
      <c r="U424" s="260"/>
      <c r="V424" s="260"/>
      <c r="W424" s="260"/>
      <c r="X424" s="260"/>
      <c r="Y424" s="260"/>
      <c r="Z424" s="260"/>
      <c r="AA424" s="260"/>
    </row>
    <row r="425" spans="2:27" ht="14.4" hidden="1">
      <c r="B425" s="260"/>
      <c r="C425" s="260"/>
      <c r="D425" s="260"/>
      <c r="E425" s="260"/>
      <c r="F425" s="260"/>
      <c r="G425" s="260"/>
      <c r="H425" s="260"/>
      <c r="I425" s="260"/>
      <c r="J425" s="260"/>
      <c r="K425" s="260"/>
      <c r="L425" s="260"/>
      <c r="M425" s="260"/>
      <c r="N425" s="260"/>
      <c r="O425" s="260"/>
      <c r="P425" s="260"/>
      <c r="Q425" s="260"/>
      <c r="R425" s="260"/>
      <c r="S425" s="260"/>
      <c r="T425" s="260"/>
      <c r="U425" s="260"/>
      <c r="V425" s="260"/>
      <c r="W425" s="260"/>
      <c r="X425" s="260"/>
      <c r="Y425" s="260"/>
      <c r="Z425" s="260"/>
      <c r="AA425" s="260"/>
    </row>
    <row r="426" spans="2:27" ht="14.4" hidden="1">
      <c r="B426" s="260"/>
      <c r="C426" s="260"/>
      <c r="D426" s="260"/>
      <c r="E426" s="260"/>
      <c r="F426" s="260"/>
      <c r="G426" s="260"/>
      <c r="H426" s="260"/>
      <c r="I426" s="260"/>
      <c r="J426" s="260"/>
      <c r="K426" s="260"/>
      <c r="L426" s="260"/>
      <c r="M426" s="260"/>
      <c r="N426" s="260"/>
      <c r="O426" s="260"/>
      <c r="P426" s="260"/>
      <c r="Q426" s="260"/>
      <c r="R426" s="260"/>
      <c r="S426" s="260"/>
      <c r="T426" s="260"/>
      <c r="U426" s="260"/>
      <c r="V426" s="260"/>
      <c r="W426" s="260"/>
      <c r="X426" s="260"/>
      <c r="Y426" s="260"/>
      <c r="Z426" s="260"/>
      <c r="AA426" s="260"/>
    </row>
    <row r="427" spans="2:27" ht="14.4" hidden="1">
      <c r="B427" s="260"/>
      <c r="C427" s="260"/>
      <c r="D427" s="260"/>
      <c r="E427" s="260"/>
      <c r="F427" s="260"/>
      <c r="G427" s="260"/>
      <c r="H427" s="260"/>
      <c r="I427" s="260"/>
      <c r="J427" s="260"/>
      <c r="K427" s="260"/>
      <c r="L427" s="260"/>
      <c r="M427" s="260"/>
      <c r="N427" s="260"/>
      <c r="O427" s="260"/>
      <c r="P427" s="260"/>
      <c r="Q427" s="260"/>
      <c r="R427" s="260"/>
      <c r="S427" s="260"/>
      <c r="T427" s="260"/>
      <c r="U427" s="260"/>
      <c r="V427" s="260"/>
      <c r="W427" s="260"/>
      <c r="X427" s="260"/>
      <c r="Y427" s="260"/>
      <c r="Z427" s="260"/>
      <c r="AA427" s="260"/>
    </row>
    <row r="428" spans="2:27" ht="14.4" hidden="1">
      <c r="B428" s="260"/>
      <c r="C428" s="260"/>
      <c r="D428" s="260"/>
      <c r="E428" s="260"/>
      <c r="F428" s="260"/>
      <c r="G428" s="260"/>
      <c r="H428" s="260"/>
      <c r="I428" s="260"/>
      <c r="J428" s="260"/>
      <c r="K428" s="260"/>
      <c r="L428" s="260"/>
      <c r="M428" s="260"/>
      <c r="N428" s="260"/>
      <c r="O428" s="260"/>
      <c r="P428" s="260"/>
      <c r="Q428" s="260"/>
      <c r="R428" s="260"/>
      <c r="S428" s="260"/>
      <c r="T428" s="260"/>
      <c r="U428" s="260"/>
      <c r="V428" s="260"/>
      <c r="W428" s="260"/>
      <c r="X428" s="260"/>
      <c r="Y428" s="260"/>
      <c r="Z428" s="260"/>
      <c r="AA428" s="260"/>
    </row>
    <row r="429" spans="2:27" ht="14.4" hidden="1">
      <c r="B429" s="260"/>
      <c r="C429" s="260"/>
      <c r="D429" s="260"/>
      <c r="E429" s="260"/>
      <c r="F429" s="260"/>
      <c r="G429" s="260"/>
      <c r="H429" s="260"/>
      <c r="I429" s="260"/>
      <c r="J429" s="260"/>
      <c r="K429" s="260"/>
      <c r="L429" s="260"/>
      <c r="M429" s="260"/>
      <c r="N429" s="260"/>
      <c r="O429" s="260"/>
      <c r="P429" s="260"/>
      <c r="Q429" s="260"/>
      <c r="R429" s="260"/>
      <c r="S429" s="260"/>
      <c r="T429" s="260"/>
      <c r="U429" s="260"/>
      <c r="V429" s="260"/>
      <c r="W429" s="260"/>
      <c r="X429" s="260"/>
      <c r="Y429" s="260"/>
      <c r="Z429" s="260"/>
      <c r="AA429" s="260"/>
    </row>
    <row r="430" spans="2:27" ht="14.4" hidden="1">
      <c r="B430" s="260"/>
      <c r="C430" s="260"/>
      <c r="D430" s="260"/>
      <c r="E430" s="260"/>
      <c r="F430" s="260"/>
      <c r="G430" s="260"/>
      <c r="H430" s="260"/>
      <c r="I430" s="260"/>
      <c r="J430" s="260"/>
      <c r="K430" s="260"/>
      <c r="L430" s="260"/>
      <c r="M430" s="260"/>
      <c r="N430" s="260"/>
      <c r="O430" s="260"/>
      <c r="P430" s="260"/>
      <c r="Q430" s="260"/>
      <c r="R430" s="260"/>
      <c r="S430" s="260"/>
      <c r="T430" s="260"/>
      <c r="U430" s="260"/>
      <c r="V430" s="260"/>
      <c r="W430" s="260"/>
      <c r="X430" s="260"/>
      <c r="Y430" s="260"/>
      <c r="Z430" s="260"/>
      <c r="AA430" s="260"/>
    </row>
    <row r="431" spans="2:27" ht="14.4" hidden="1">
      <c r="B431" s="260"/>
      <c r="C431" s="260"/>
      <c r="D431" s="260"/>
      <c r="E431" s="260"/>
      <c r="F431" s="260"/>
      <c r="G431" s="260"/>
      <c r="H431" s="260"/>
      <c r="I431" s="260"/>
      <c r="J431" s="260"/>
      <c r="K431" s="260"/>
      <c r="L431" s="260"/>
      <c r="M431" s="260"/>
      <c r="N431" s="260"/>
      <c r="O431" s="260"/>
      <c r="P431" s="260"/>
      <c r="Q431" s="260"/>
      <c r="R431" s="260"/>
      <c r="S431" s="260"/>
      <c r="T431" s="260"/>
      <c r="U431" s="260"/>
      <c r="V431" s="260"/>
      <c r="W431" s="260"/>
      <c r="X431" s="260"/>
      <c r="Y431" s="260"/>
      <c r="Z431" s="260"/>
      <c r="AA431" s="260"/>
    </row>
    <row r="432" spans="2:27" ht="14.4" hidden="1">
      <c r="B432" s="260"/>
      <c r="C432" s="260"/>
      <c r="D432" s="260"/>
      <c r="E432" s="260"/>
      <c r="F432" s="260"/>
      <c r="G432" s="260"/>
      <c r="H432" s="260"/>
      <c r="I432" s="260"/>
      <c r="J432" s="260"/>
      <c r="K432" s="260"/>
      <c r="L432" s="260"/>
      <c r="M432" s="260"/>
      <c r="N432" s="260"/>
      <c r="O432" s="260"/>
      <c r="P432" s="260"/>
      <c r="Q432" s="260"/>
      <c r="R432" s="260"/>
      <c r="S432" s="260"/>
      <c r="T432" s="260"/>
      <c r="U432" s="260"/>
      <c r="V432" s="260"/>
      <c r="W432" s="260"/>
      <c r="X432" s="260"/>
      <c r="Y432" s="260"/>
      <c r="Z432" s="260"/>
      <c r="AA432" s="260"/>
    </row>
    <row r="433" spans="2:27" ht="14.4" hidden="1">
      <c r="B433" s="260"/>
      <c r="C433" s="260"/>
      <c r="D433" s="260"/>
      <c r="E433" s="260"/>
      <c r="F433" s="260"/>
      <c r="G433" s="260"/>
      <c r="H433" s="260"/>
      <c r="I433" s="260"/>
      <c r="J433" s="260"/>
      <c r="K433" s="260"/>
      <c r="L433" s="260"/>
      <c r="M433" s="260"/>
      <c r="N433" s="260"/>
      <c r="O433" s="260"/>
      <c r="P433" s="260"/>
      <c r="Q433" s="260"/>
      <c r="R433" s="260"/>
      <c r="S433" s="260"/>
      <c r="T433" s="260"/>
      <c r="U433" s="260"/>
      <c r="V433" s="260"/>
      <c r="W433" s="260"/>
      <c r="X433" s="260"/>
      <c r="Y433" s="260"/>
      <c r="Z433" s="260"/>
      <c r="AA433" s="260"/>
    </row>
    <row r="434" spans="2:27" ht="14.4" hidden="1">
      <c r="B434" s="260"/>
      <c r="C434" s="260"/>
      <c r="D434" s="260"/>
      <c r="E434" s="260"/>
      <c r="F434" s="260"/>
      <c r="G434" s="260"/>
      <c r="H434" s="260"/>
      <c r="I434" s="260"/>
      <c r="J434" s="260"/>
      <c r="K434" s="260"/>
      <c r="L434" s="260"/>
      <c r="M434" s="260"/>
      <c r="N434" s="260"/>
      <c r="O434" s="260"/>
      <c r="P434" s="260"/>
      <c r="Q434" s="260"/>
      <c r="R434" s="260"/>
      <c r="S434" s="260"/>
      <c r="T434" s="260"/>
      <c r="U434" s="260"/>
      <c r="V434" s="260"/>
      <c r="W434" s="260"/>
      <c r="X434" s="260"/>
      <c r="Y434" s="260"/>
      <c r="Z434" s="260"/>
      <c r="AA434" s="260"/>
    </row>
    <row r="435" spans="2:27" ht="14.4" hidden="1">
      <c r="B435" s="260"/>
      <c r="C435" s="260"/>
      <c r="D435" s="260"/>
      <c r="E435" s="260"/>
      <c r="F435" s="260"/>
      <c r="G435" s="260"/>
      <c r="H435" s="260"/>
      <c r="I435" s="260"/>
      <c r="J435" s="260"/>
      <c r="K435" s="260"/>
      <c r="L435" s="260"/>
      <c r="M435" s="260"/>
      <c r="N435" s="260"/>
      <c r="O435" s="260"/>
      <c r="P435" s="260"/>
      <c r="Q435" s="260"/>
      <c r="R435" s="260"/>
      <c r="S435" s="260"/>
      <c r="T435" s="260"/>
      <c r="U435" s="260"/>
      <c r="V435" s="260"/>
      <c r="W435" s="260"/>
      <c r="X435" s="260"/>
      <c r="Y435" s="260"/>
      <c r="Z435" s="260"/>
      <c r="AA435" s="260"/>
    </row>
    <row r="436" spans="2:27" ht="14.4" hidden="1">
      <c r="B436" s="260"/>
      <c r="C436" s="260"/>
      <c r="D436" s="260"/>
      <c r="E436" s="260"/>
      <c r="F436" s="260"/>
      <c r="G436" s="260"/>
      <c r="H436" s="260"/>
      <c r="I436" s="260"/>
      <c r="J436" s="260"/>
      <c r="K436" s="260"/>
      <c r="L436" s="260"/>
      <c r="M436" s="260"/>
      <c r="N436" s="260"/>
      <c r="O436" s="260"/>
      <c r="P436" s="260"/>
      <c r="Q436" s="260"/>
      <c r="R436" s="260"/>
      <c r="S436" s="260"/>
      <c r="T436" s="260"/>
      <c r="U436" s="260"/>
      <c r="V436" s="260"/>
      <c r="W436" s="260"/>
      <c r="X436" s="260"/>
      <c r="Y436" s="260"/>
      <c r="Z436" s="260"/>
      <c r="AA436" s="260"/>
    </row>
    <row r="437" spans="2:27" ht="14.4" hidden="1">
      <c r="B437" s="260"/>
      <c r="C437" s="260"/>
      <c r="D437" s="260"/>
      <c r="E437" s="260"/>
      <c r="F437" s="260"/>
      <c r="G437" s="260"/>
      <c r="H437" s="260"/>
      <c r="I437" s="260"/>
      <c r="J437" s="260"/>
      <c r="K437" s="260"/>
      <c r="L437" s="260"/>
      <c r="M437" s="260"/>
      <c r="N437" s="260"/>
      <c r="O437" s="260"/>
      <c r="P437" s="260"/>
      <c r="Q437" s="260"/>
      <c r="R437" s="260"/>
      <c r="S437" s="260"/>
      <c r="T437" s="260"/>
      <c r="U437" s="260"/>
      <c r="V437" s="260"/>
      <c r="W437" s="260"/>
      <c r="X437" s="260"/>
      <c r="Y437" s="260"/>
      <c r="Z437" s="260"/>
      <c r="AA437" s="260"/>
    </row>
    <row r="438" spans="2:27" ht="14.4" hidden="1">
      <c r="B438" s="260"/>
      <c r="C438" s="260"/>
      <c r="D438" s="260"/>
      <c r="E438" s="260"/>
      <c r="F438" s="260"/>
      <c r="G438" s="260"/>
      <c r="H438" s="260"/>
      <c r="I438" s="260"/>
      <c r="J438" s="260"/>
      <c r="K438" s="260"/>
      <c r="L438" s="260"/>
      <c r="M438" s="260"/>
      <c r="N438" s="260"/>
      <c r="O438" s="260"/>
      <c r="P438" s="260"/>
      <c r="Q438" s="260"/>
      <c r="R438" s="260"/>
      <c r="S438" s="260"/>
      <c r="T438" s="260"/>
      <c r="U438" s="260"/>
      <c r="V438" s="260"/>
      <c r="W438" s="260"/>
      <c r="X438" s="260"/>
      <c r="Y438" s="260"/>
      <c r="Z438" s="260"/>
      <c r="AA438" s="260"/>
    </row>
    <row r="439" spans="2:27" ht="14.4" hidden="1">
      <c r="B439" s="260"/>
      <c r="C439" s="260"/>
      <c r="D439" s="260"/>
      <c r="E439" s="260"/>
      <c r="F439" s="260"/>
      <c r="G439" s="260"/>
      <c r="H439" s="260"/>
      <c r="I439" s="260"/>
      <c r="J439" s="260"/>
      <c r="K439" s="260"/>
      <c r="L439" s="260"/>
      <c r="M439" s="260"/>
      <c r="N439" s="260"/>
      <c r="O439" s="260"/>
      <c r="P439" s="260"/>
      <c r="Q439" s="260"/>
      <c r="R439" s="260"/>
      <c r="S439" s="260"/>
      <c r="T439" s="260"/>
      <c r="U439" s="260"/>
      <c r="V439" s="260"/>
      <c r="W439" s="260"/>
      <c r="X439" s="260"/>
      <c r="Y439" s="260"/>
      <c r="Z439" s="260"/>
      <c r="AA439" s="260"/>
    </row>
    <row r="440" spans="2:27" ht="14.4" hidden="1">
      <c r="B440" s="260"/>
      <c r="C440" s="260"/>
      <c r="D440" s="260"/>
      <c r="E440" s="260"/>
      <c r="F440" s="260"/>
      <c r="G440" s="260"/>
      <c r="H440" s="260"/>
      <c r="I440" s="260"/>
      <c r="J440" s="260"/>
      <c r="K440" s="260"/>
      <c r="L440" s="260"/>
      <c r="M440" s="260"/>
      <c r="N440" s="260"/>
      <c r="O440" s="260"/>
      <c r="P440" s="260"/>
      <c r="Q440" s="260"/>
      <c r="R440" s="260"/>
      <c r="S440" s="260"/>
      <c r="T440" s="260"/>
      <c r="U440" s="260"/>
      <c r="V440" s="260"/>
      <c r="W440" s="260"/>
      <c r="X440" s="260"/>
      <c r="Y440" s="260"/>
      <c r="Z440" s="260"/>
      <c r="AA440" s="260"/>
    </row>
    <row r="441" spans="2:27" ht="14.4" hidden="1">
      <c r="B441" s="260"/>
      <c r="C441" s="260"/>
      <c r="D441" s="260"/>
      <c r="E441" s="260"/>
      <c r="F441" s="260"/>
      <c r="G441" s="260"/>
      <c r="H441" s="260"/>
      <c r="I441" s="260"/>
      <c r="J441" s="260"/>
      <c r="K441" s="260"/>
      <c r="L441" s="260"/>
      <c r="M441" s="260"/>
      <c r="N441" s="260"/>
      <c r="O441" s="260"/>
      <c r="P441" s="260"/>
      <c r="Q441" s="260"/>
      <c r="R441" s="260"/>
      <c r="S441" s="260"/>
      <c r="T441" s="260"/>
      <c r="U441" s="260"/>
      <c r="V441" s="260"/>
      <c r="W441" s="260"/>
      <c r="X441" s="260"/>
      <c r="Y441" s="260"/>
      <c r="Z441" s="260"/>
      <c r="AA441" s="260"/>
    </row>
    <row r="442" spans="2:27" ht="14.4" hidden="1">
      <c r="B442" s="260"/>
      <c r="C442" s="260"/>
      <c r="D442" s="260"/>
      <c r="E442" s="260"/>
      <c r="F442" s="260"/>
      <c r="G442" s="260"/>
      <c r="H442" s="260"/>
      <c r="I442" s="260"/>
      <c r="J442" s="260"/>
      <c r="K442" s="260"/>
      <c r="L442" s="260"/>
      <c r="M442" s="260"/>
      <c r="N442" s="260"/>
      <c r="O442" s="260"/>
      <c r="P442" s="260"/>
      <c r="Q442" s="260"/>
      <c r="R442" s="260"/>
      <c r="S442" s="260"/>
      <c r="T442" s="260"/>
      <c r="U442" s="260"/>
      <c r="V442" s="260"/>
      <c r="W442" s="260"/>
      <c r="X442" s="260"/>
      <c r="Y442" s="260"/>
      <c r="Z442" s="260"/>
      <c r="AA442" s="260"/>
    </row>
    <row r="443" spans="2:27" ht="14.4" hidden="1">
      <c r="B443" s="260"/>
      <c r="C443" s="260"/>
      <c r="D443" s="260"/>
      <c r="E443" s="260"/>
      <c r="F443" s="260"/>
      <c r="G443" s="260"/>
      <c r="H443" s="260"/>
      <c r="I443" s="260"/>
      <c r="J443" s="260"/>
      <c r="K443" s="260"/>
      <c r="L443" s="260"/>
      <c r="M443" s="260"/>
      <c r="N443" s="260"/>
      <c r="O443" s="260"/>
      <c r="P443" s="260"/>
      <c r="Q443" s="260"/>
      <c r="R443" s="260"/>
      <c r="S443" s="260"/>
      <c r="T443" s="260"/>
      <c r="U443" s="260"/>
      <c r="V443" s="260"/>
      <c r="W443" s="260"/>
      <c r="X443" s="260"/>
      <c r="Y443" s="260"/>
      <c r="Z443" s="260"/>
      <c r="AA443" s="260"/>
    </row>
    <row r="444" spans="2:27" ht="14.4" hidden="1">
      <c r="B444" s="260"/>
      <c r="C444" s="260"/>
      <c r="D444" s="260"/>
      <c r="E444" s="260"/>
      <c r="F444" s="260"/>
      <c r="G444" s="260"/>
      <c r="H444" s="260"/>
      <c r="I444" s="260"/>
      <c r="J444" s="260"/>
      <c r="K444" s="260"/>
      <c r="L444" s="260"/>
      <c r="M444" s="260"/>
      <c r="N444" s="260"/>
      <c r="O444" s="260"/>
      <c r="P444" s="260"/>
      <c r="Q444" s="260"/>
      <c r="R444" s="260"/>
      <c r="S444" s="260"/>
      <c r="T444" s="260"/>
      <c r="U444" s="260"/>
      <c r="V444" s="260"/>
      <c r="W444" s="260"/>
      <c r="X444" s="260"/>
      <c r="Y444" s="260"/>
      <c r="Z444" s="260"/>
      <c r="AA444" s="260"/>
    </row>
    <row r="445" spans="2:27" ht="14.4" hidden="1">
      <c r="B445" s="260"/>
      <c r="C445" s="260"/>
      <c r="D445" s="260"/>
      <c r="E445" s="260"/>
      <c r="F445" s="260"/>
      <c r="G445" s="260"/>
      <c r="H445" s="260"/>
      <c r="I445" s="260"/>
      <c r="J445" s="260"/>
      <c r="K445" s="260"/>
      <c r="L445" s="260"/>
      <c r="M445" s="260"/>
      <c r="N445" s="260"/>
      <c r="O445" s="260"/>
      <c r="P445" s="260"/>
      <c r="Q445" s="260"/>
      <c r="R445" s="260"/>
      <c r="S445" s="260"/>
      <c r="T445" s="260"/>
      <c r="U445" s="260"/>
      <c r="V445" s="260"/>
      <c r="W445" s="260"/>
      <c r="X445" s="260"/>
      <c r="Y445" s="260"/>
      <c r="Z445" s="260"/>
      <c r="AA445" s="260"/>
    </row>
    <row r="446" spans="2:27" ht="14.4" hidden="1">
      <c r="B446" s="260"/>
      <c r="C446" s="260"/>
      <c r="D446" s="260"/>
      <c r="E446" s="260"/>
      <c r="F446" s="260"/>
      <c r="G446" s="260"/>
      <c r="H446" s="260"/>
      <c r="I446" s="260"/>
      <c r="J446" s="260"/>
      <c r="K446" s="260"/>
      <c r="L446" s="260"/>
      <c r="M446" s="260"/>
      <c r="N446" s="260"/>
      <c r="O446" s="260"/>
      <c r="P446" s="260"/>
      <c r="Q446" s="260"/>
      <c r="R446" s="260"/>
      <c r="S446" s="260"/>
      <c r="T446" s="260"/>
      <c r="U446" s="260"/>
      <c r="V446" s="260"/>
      <c r="W446" s="260"/>
      <c r="X446" s="260"/>
      <c r="Y446" s="260"/>
      <c r="Z446" s="260"/>
      <c r="AA446" s="260"/>
    </row>
    <row r="447" spans="2:27" ht="14.4" hidden="1">
      <c r="B447" s="260"/>
      <c r="C447" s="260"/>
      <c r="D447" s="260"/>
      <c r="E447" s="260"/>
      <c r="F447" s="260"/>
      <c r="G447" s="260"/>
      <c r="H447" s="260"/>
      <c r="I447" s="260"/>
      <c r="J447" s="260"/>
      <c r="K447" s="260"/>
      <c r="L447" s="260"/>
      <c r="M447" s="260"/>
      <c r="N447" s="260"/>
      <c r="O447" s="260"/>
      <c r="P447" s="260"/>
      <c r="Q447" s="260"/>
      <c r="R447" s="260"/>
      <c r="S447" s="260"/>
      <c r="T447" s="260"/>
      <c r="U447" s="260"/>
      <c r="V447" s="260"/>
      <c r="W447" s="260"/>
      <c r="X447" s="260"/>
      <c r="Y447" s="260"/>
      <c r="Z447" s="260"/>
      <c r="AA447" s="260"/>
    </row>
    <row r="448" spans="2:27" ht="14.4" hidden="1">
      <c r="B448" s="260"/>
      <c r="C448" s="260"/>
      <c r="D448" s="260"/>
      <c r="E448" s="260"/>
      <c r="F448" s="260"/>
      <c r="G448" s="260"/>
      <c r="H448" s="260"/>
      <c r="I448" s="260"/>
      <c r="J448" s="260"/>
      <c r="K448" s="260"/>
      <c r="L448" s="260"/>
      <c r="M448" s="260"/>
      <c r="N448" s="260"/>
      <c r="O448" s="260"/>
      <c r="P448" s="260"/>
      <c r="Q448" s="260"/>
      <c r="R448" s="260"/>
      <c r="S448" s="260"/>
      <c r="T448" s="260"/>
      <c r="U448" s="260"/>
      <c r="V448" s="260"/>
      <c r="W448" s="260"/>
      <c r="X448" s="260"/>
      <c r="Y448" s="260"/>
      <c r="Z448" s="260"/>
      <c r="AA448" s="260"/>
    </row>
    <row r="449" spans="2:27" ht="14.4" hidden="1">
      <c r="B449" s="260"/>
      <c r="C449" s="260"/>
      <c r="D449" s="260"/>
      <c r="E449" s="260"/>
      <c r="F449" s="260"/>
      <c r="G449" s="260"/>
      <c r="H449" s="260"/>
      <c r="I449" s="260"/>
      <c r="J449" s="260"/>
      <c r="K449" s="260"/>
      <c r="L449" s="260"/>
      <c r="M449" s="260"/>
      <c r="N449" s="260"/>
      <c r="O449" s="260"/>
      <c r="P449" s="260"/>
      <c r="Q449" s="260"/>
      <c r="R449" s="260"/>
      <c r="S449" s="260"/>
      <c r="T449" s="260"/>
      <c r="U449" s="260"/>
      <c r="V449" s="260"/>
      <c r="W449" s="260"/>
      <c r="X449" s="260"/>
      <c r="Y449" s="260"/>
      <c r="Z449" s="260"/>
      <c r="AA449" s="260"/>
    </row>
    <row r="450" spans="2:27" ht="14.4" hidden="1">
      <c r="B450" s="260"/>
      <c r="C450" s="260"/>
      <c r="D450" s="260"/>
      <c r="E450" s="260"/>
      <c r="F450" s="260"/>
      <c r="G450" s="260"/>
      <c r="H450" s="260"/>
      <c r="I450" s="260"/>
      <c r="J450" s="260"/>
      <c r="K450" s="260"/>
      <c r="L450" s="260"/>
      <c r="M450" s="260"/>
      <c r="N450" s="260"/>
      <c r="O450" s="260"/>
      <c r="P450" s="260"/>
      <c r="Q450" s="260"/>
      <c r="R450" s="260"/>
      <c r="S450" s="260"/>
      <c r="T450" s="260"/>
      <c r="U450" s="260"/>
      <c r="V450" s="260"/>
      <c r="W450" s="260"/>
      <c r="X450" s="260"/>
      <c r="Y450" s="260"/>
      <c r="Z450" s="260"/>
      <c r="AA450" s="260"/>
    </row>
    <row r="451" spans="2:27" ht="14.4" hidden="1">
      <c r="B451" s="260"/>
      <c r="C451" s="260"/>
      <c r="D451" s="260"/>
      <c r="E451" s="260"/>
      <c r="F451" s="260"/>
      <c r="G451" s="260"/>
      <c r="H451" s="260"/>
      <c r="I451" s="260"/>
      <c r="J451" s="260"/>
      <c r="K451" s="260"/>
      <c r="L451" s="260"/>
      <c r="M451" s="260"/>
      <c r="N451" s="260"/>
      <c r="O451" s="260"/>
      <c r="P451" s="260"/>
      <c r="Q451" s="260"/>
      <c r="R451" s="260"/>
      <c r="S451" s="260"/>
      <c r="T451" s="260"/>
      <c r="U451" s="260"/>
      <c r="V451" s="260"/>
      <c r="W451" s="260"/>
      <c r="X451" s="260"/>
      <c r="Y451" s="260"/>
      <c r="Z451" s="260"/>
      <c r="AA451" s="260"/>
    </row>
    <row r="452" spans="2:27" ht="14.4" hidden="1">
      <c r="B452" s="260"/>
      <c r="C452" s="260"/>
      <c r="D452" s="260"/>
      <c r="E452" s="260"/>
      <c r="F452" s="260"/>
      <c r="G452" s="260"/>
      <c r="H452" s="260"/>
      <c r="I452" s="260"/>
      <c r="J452" s="260"/>
      <c r="K452" s="260"/>
      <c r="L452" s="260"/>
      <c r="M452" s="260"/>
      <c r="N452" s="260"/>
      <c r="O452" s="260"/>
      <c r="P452" s="260"/>
      <c r="Q452" s="260"/>
      <c r="R452" s="260"/>
      <c r="S452" s="260"/>
      <c r="T452" s="260"/>
      <c r="U452" s="260"/>
      <c r="V452" s="260"/>
      <c r="W452" s="260"/>
      <c r="X452" s="260"/>
      <c r="Y452" s="260"/>
      <c r="Z452" s="260"/>
      <c r="AA452" s="260"/>
    </row>
    <row r="453" spans="2:27" ht="14.4" hidden="1">
      <c r="B453" s="260"/>
      <c r="C453" s="260"/>
      <c r="D453" s="260"/>
      <c r="E453" s="260"/>
      <c r="F453" s="260"/>
      <c r="G453" s="260"/>
      <c r="H453" s="260"/>
      <c r="I453" s="260"/>
      <c r="J453" s="260"/>
      <c r="K453" s="260"/>
      <c r="L453" s="260"/>
      <c r="M453" s="260"/>
      <c r="N453" s="260"/>
      <c r="O453" s="260"/>
      <c r="P453" s="260"/>
      <c r="Q453" s="260"/>
      <c r="R453" s="260"/>
      <c r="S453" s="260"/>
      <c r="T453" s="260"/>
      <c r="U453" s="260"/>
      <c r="V453" s="260"/>
      <c r="W453" s="260"/>
      <c r="X453" s="260"/>
      <c r="Y453" s="260"/>
      <c r="Z453" s="260"/>
      <c r="AA453" s="260"/>
    </row>
    <row r="454" spans="2:27" ht="14.4" hidden="1">
      <c r="B454" s="260"/>
      <c r="C454" s="260"/>
      <c r="D454" s="260"/>
      <c r="E454" s="260"/>
      <c r="F454" s="260"/>
      <c r="G454" s="260"/>
      <c r="H454" s="260"/>
      <c r="I454" s="260"/>
      <c r="J454" s="260"/>
      <c r="K454" s="260"/>
      <c r="L454" s="260"/>
      <c r="M454" s="260"/>
      <c r="N454" s="260"/>
      <c r="O454" s="260"/>
      <c r="P454" s="260"/>
      <c r="Q454" s="260"/>
      <c r="R454" s="260"/>
      <c r="S454" s="260"/>
      <c r="T454" s="260"/>
      <c r="U454" s="260"/>
      <c r="V454" s="260"/>
      <c r="W454" s="260"/>
      <c r="X454" s="260"/>
      <c r="Y454" s="260"/>
      <c r="Z454" s="260"/>
      <c r="AA454" s="260"/>
    </row>
    <row r="455" spans="2:27" ht="14.4" hidden="1">
      <c r="B455" s="260"/>
      <c r="C455" s="260"/>
      <c r="D455" s="260"/>
      <c r="E455" s="260"/>
      <c r="F455" s="260"/>
      <c r="G455" s="260"/>
      <c r="H455" s="260"/>
      <c r="I455" s="260"/>
      <c r="J455" s="260"/>
      <c r="K455" s="260"/>
      <c r="L455" s="260"/>
      <c r="M455" s="260"/>
      <c r="N455" s="260"/>
      <c r="O455" s="260"/>
      <c r="P455" s="260"/>
      <c r="Q455" s="260"/>
      <c r="R455" s="260"/>
      <c r="S455" s="260"/>
      <c r="T455" s="260"/>
      <c r="U455" s="260"/>
      <c r="V455" s="260"/>
      <c r="W455" s="260"/>
      <c r="X455" s="260"/>
      <c r="Y455" s="260"/>
      <c r="Z455" s="260"/>
      <c r="AA455" s="260"/>
    </row>
    <row r="456" spans="2:27" ht="14.4" hidden="1">
      <c r="B456" s="260"/>
      <c r="C456" s="260"/>
      <c r="D456" s="260"/>
      <c r="E456" s="260"/>
      <c r="F456" s="260"/>
      <c r="G456" s="260"/>
      <c r="H456" s="260"/>
      <c r="I456" s="260"/>
      <c r="J456" s="260"/>
      <c r="K456" s="260"/>
      <c r="L456" s="260"/>
      <c r="M456" s="260"/>
      <c r="N456" s="260"/>
      <c r="O456" s="260"/>
      <c r="P456" s="260"/>
      <c r="Q456" s="260"/>
      <c r="R456" s="260"/>
      <c r="S456" s="260"/>
      <c r="T456" s="260"/>
      <c r="U456" s="260"/>
      <c r="V456" s="260"/>
      <c r="W456" s="260"/>
      <c r="X456" s="260"/>
      <c r="Y456" s="260"/>
      <c r="Z456" s="260"/>
      <c r="AA456" s="260"/>
    </row>
    <row r="457" spans="2:27" ht="14.4" hidden="1">
      <c r="B457" s="260"/>
      <c r="C457" s="260"/>
      <c r="D457" s="260"/>
      <c r="E457" s="260"/>
      <c r="F457" s="260"/>
      <c r="G457" s="260"/>
      <c r="H457" s="260"/>
      <c r="I457" s="260"/>
      <c r="J457" s="260"/>
      <c r="K457" s="260"/>
      <c r="L457" s="260"/>
      <c r="M457" s="260"/>
      <c r="N457" s="260"/>
      <c r="O457" s="260"/>
      <c r="P457" s="260"/>
      <c r="Q457" s="260"/>
      <c r="R457" s="260"/>
      <c r="S457" s="260"/>
      <c r="T457" s="260"/>
      <c r="U457" s="260"/>
      <c r="V457" s="260"/>
      <c r="W457" s="260"/>
      <c r="X457" s="260"/>
      <c r="Y457" s="260"/>
      <c r="Z457" s="260"/>
      <c r="AA457" s="260"/>
    </row>
    <row r="458" spans="2:27" ht="14.4" hidden="1">
      <c r="B458" s="260"/>
      <c r="C458" s="260"/>
      <c r="D458" s="260"/>
      <c r="E458" s="260"/>
      <c r="F458" s="260"/>
      <c r="G458" s="260"/>
      <c r="H458" s="260"/>
      <c r="I458" s="260"/>
      <c r="J458" s="260"/>
      <c r="K458" s="260"/>
      <c r="L458" s="260"/>
      <c r="M458" s="260"/>
      <c r="N458" s="260"/>
      <c r="O458" s="260"/>
      <c r="P458" s="260"/>
      <c r="Q458" s="260"/>
      <c r="R458" s="260"/>
      <c r="S458" s="260"/>
      <c r="T458" s="260"/>
      <c r="U458" s="260"/>
      <c r="V458" s="260"/>
      <c r="W458" s="260"/>
      <c r="X458" s="260"/>
      <c r="Y458" s="260"/>
      <c r="Z458" s="260"/>
      <c r="AA458" s="260"/>
    </row>
    <row r="459" spans="2:27" ht="14.4" hidden="1">
      <c r="B459" s="260"/>
      <c r="C459" s="260"/>
      <c r="D459" s="260"/>
      <c r="E459" s="260"/>
      <c r="F459" s="260"/>
      <c r="G459" s="260"/>
      <c r="H459" s="260"/>
      <c r="I459" s="260"/>
      <c r="J459" s="260"/>
      <c r="K459" s="260"/>
      <c r="L459" s="260"/>
      <c r="M459" s="260"/>
      <c r="N459" s="260"/>
      <c r="O459" s="260"/>
      <c r="P459" s="260"/>
      <c r="Q459" s="260"/>
      <c r="R459" s="260"/>
      <c r="S459" s="260"/>
      <c r="T459" s="260"/>
      <c r="U459" s="260"/>
      <c r="V459" s="260"/>
      <c r="W459" s="260"/>
      <c r="X459" s="260"/>
      <c r="Y459" s="260"/>
      <c r="Z459" s="260"/>
      <c r="AA459" s="260"/>
    </row>
    <row r="460" spans="2:27" ht="14.4" hidden="1">
      <c r="B460" s="260"/>
      <c r="C460" s="260"/>
      <c r="D460" s="260"/>
      <c r="E460" s="260"/>
      <c r="F460" s="260"/>
      <c r="G460" s="260"/>
      <c r="H460" s="260"/>
      <c r="I460" s="260"/>
      <c r="J460" s="260"/>
      <c r="K460" s="260"/>
      <c r="L460" s="260"/>
      <c r="M460" s="260"/>
      <c r="N460" s="260"/>
      <c r="O460" s="260"/>
      <c r="P460" s="260"/>
      <c r="Q460" s="260"/>
      <c r="R460" s="260"/>
      <c r="S460" s="260"/>
      <c r="T460" s="260"/>
      <c r="U460" s="260"/>
      <c r="V460" s="260"/>
      <c r="W460" s="260"/>
      <c r="X460" s="260"/>
      <c r="Y460" s="260"/>
      <c r="Z460" s="260"/>
      <c r="AA460" s="260"/>
    </row>
    <row r="461" spans="2:27" ht="14.4" hidden="1">
      <c r="B461" s="260"/>
      <c r="C461" s="260"/>
      <c r="D461" s="260"/>
      <c r="E461" s="260"/>
      <c r="F461" s="260"/>
      <c r="G461" s="260"/>
      <c r="H461" s="260"/>
      <c r="I461" s="260"/>
      <c r="J461" s="260"/>
      <c r="K461" s="260"/>
      <c r="L461" s="260"/>
      <c r="M461" s="260"/>
      <c r="N461" s="260"/>
      <c r="O461" s="260"/>
      <c r="P461" s="260"/>
      <c r="Q461" s="260"/>
      <c r="R461" s="260"/>
      <c r="S461" s="260"/>
      <c r="T461" s="260"/>
      <c r="U461" s="260"/>
      <c r="V461" s="260"/>
      <c r="W461" s="260"/>
      <c r="X461" s="260"/>
      <c r="Y461" s="260"/>
      <c r="Z461" s="260"/>
      <c r="AA461" s="260"/>
    </row>
    <row r="462" spans="2:27" ht="14.4" hidden="1">
      <c r="B462" s="260"/>
      <c r="C462" s="260"/>
      <c r="D462" s="260"/>
      <c r="E462" s="260"/>
      <c r="F462" s="260"/>
      <c r="G462" s="260"/>
      <c r="H462" s="260"/>
      <c r="I462" s="260"/>
      <c r="J462" s="260"/>
      <c r="K462" s="260"/>
      <c r="L462" s="260"/>
      <c r="M462" s="260"/>
      <c r="N462" s="260"/>
      <c r="O462" s="260"/>
      <c r="P462" s="260"/>
      <c r="Q462" s="260"/>
      <c r="R462" s="260"/>
      <c r="S462" s="260"/>
      <c r="T462" s="260"/>
      <c r="U462" s="260"/>
      <c r="V462" s="260"/>
      <c r="W462" s="260"/>
      <c r="X462" s="260"/>
      <c r="Y462" s="260"/>
      <c r="Z462" s="260"/>
      <c r="AA462" s="260"/>
    </row>
    <row r="463" spans="2:27" ht="14.4" hidden="1">
      <c r="B463" s="260"/>
      <c r="C463" s="260"/>
      <c r="D463" s="260"/>
      <c r="E463" s="260"/>
      <c r="F463" s="260"/>
      <c r="G463" s="260"/>
      <c r="H463" s="260"/>
      <c r="I463" s="260"/>
      <c r="J463" s="260"/>
      <c r="K463" s="260"/>
      <c r="L463" s="260"/>
      <c r="M463" s="260"/>
      <c r="N463" s="260"/>
      <c r="O463" s="260"/>
      <c r="P463" s="260"/>
      <c r="Q463" s="260"/>
      <c r="R463" s="260"/>
      <c r="S463" s="260"/>
      <c r="T463" s="260"/>
      <c r="U463" s="260"/>
      <c r="V463" s="260"/>
      <c r="W463" s="260"/>
      <c r="X463" s="260"/>
      <c r="Y463" s="260"/>
      <c r="Z463" s="260"/>
      <c r="AA463" s="260"/>
    </row>
    <row r="464" spans="2:27" ht="14.4" hidden="1">
      <c r="B464" s="260"/>
      <c r="C464" s="260"/>
      <c r="D464" s="260"/>
      <c r="E464" s="260"/>
      <c r="F464" s="260"/>
      <c r="G464" s="260"/>
      <c r="H464" s="260"/>
      <c r="I464" s="260"/>
      <c r="J464" s="260"/>
      <c r="K464" s="260"/>
      <c r="L464" s="260"/>
      <c r="M464" s="260"/>
      <c r="N464" s="260"/>
      <c r="O464" s="260"/>
      <c r="P464" s="260"/>
      <c r="Q464" s="260"/>
      <c r="R464" s="260"/>
      <c r="S464" s="260"/>
      <c r="T464" s="260"/>
      <c r="U464" s="260"/>
      <c r="V464" s="260"/>
      <c r="W464" s="260"/>
      <c r="X464" s="260"/>
      <c r="Y464" s="260"/>
      <c r="Z464" s="260"/>
      <c r="AA464" s="260"/>
    </row>
    <row r="465" spans="2:27" ht="14.4" hidden="1">
      <c r="B465" s="260"/>
      <c r="C465" s="260"/>
      <c r="D465" s="260"/>
      <c r="E465" s="260"/>
      <c r="F465" s="260"/>
      <c r="G465" s="260"/>
      <c r="H465" s="260"/>
      <c r="I465" s="260"/>
      <c r="J465" s="260"/>
      <c r="K465" s="260"/>
      <c r="L465" s="260"/>
      <c r="M465" s="260"/>
      <c r="N465" s="260"/>
      <c r="O465" s="260"/>
      <c r="P465" s="260"/>
      <c r="Q465" s="260"/>
      <c r="R465" s="260"/>
      <c r="S465" s="260"/>
      <c r="T465" s="260"/>
      <c r="U465" s="260"/>
      <c r="V465" s="260"/>
      <c r="W465" s="260"/>
      <c r="X465" s="260"/>
      <c r="Y465" s="260"/>
      <c r="Z465" s="260"/>
      <c r="AA465" s="260"/>
    </row>
    <row r="466" spans="2:27" ht="14.4" hidden="1">
      <c r="B466" s="260"/>
      <c r="C466" s="260"/>
      <c r="D466" s="260"/>
      <c r="E466" s="260"/>
      <c r="F466" s="260"/>
      <c r="G466" s="260"/>
      <c r="H466" s="260"/>
      <c r="I466" s="260"/>
      <c r="J466" s="260"/>
      <c r="K466" s="260"/>
      <c r="L466" s="260"/>
      <c r="M466" s="260"/>
      <c r="N466" s="260"/>
      <c r="O466" s="260"/>
      <c r="P466" s="260"/>
      <c r="Q466" s="260"/>
      <c r="R466" s="260"/>
      <c r="S466" s="260"/>
      <c r="T466" s="260"/>
      <c r="U466" s="260"/>
      <c r="V466" s="260"/>
      <c r="W466" s="260"/>
      <c r="X466" s="260"/>
      <c r="Y466" s="260"/>
      <c r="Z466" s="260"/>
      <c r="AA466" s="260"/>
    </row>
    <row r="467" spans="2:27" ht="14.4" hidden="1">
      <c r="B467" s="260"/>
      <c r="C467" s="260"/>
      <c r="D467" s="260"/>
      <c r="E467" s="260"/>
      <c r="F467" s="260"/>
      <c r="G467" s="260"/>
      <c r="H467" s="260"/>
      <c r="I467" s="260"/>
      <c r="J467" s="260"/>
      <c r="K467" s="260"/>
      <c r="L467" s="260"/>
      <c r="M467" s="260"/>
      <c r="N467" s="260"/>
      <c r="O467" s="260"/>
      <c r="P467" s="260"/>
      <c r="Q467" s="260"/>
      <c r="R467" s="260"/>
      <c r="S467" s="260"/>
      <c r="T467" s="260"/>
      <c r="U467" s="260"/>
      <c r="V467" s="260"/>
      <c r="W467" s="260"/>
      <c r="X467" s="260"/>
      <c r="Y467" s="260"/>
      <c r="Z467" s="260"/>
      <c r="AA467" s="260"/>
    </row>
    <row r="468" spans="2:27" ht="14.4" hidden="1">
      <c r="B468" s="260"/>
      <c r="C468" s="260"/>
      <c r="D468" s="260"/>
      <c r="E468" s="260"/>
      <c r="F468" s="260"/>
      <c r="G468" s="260"/>
      <c r="H468" s="260"/>
      <c r="I468" s="260"/>
      <c r="J468" s="260"/>
      <c r="K468" s="260"/>
      <c r="L468" s="260"/>
      <c r="M468" s="260"/>
      <c r="N468" s="260"/>
      <c r="O468" s="260"/>
      <c r="P468" s="260"/>
      <c r="Q468" s="260"/>
      <c r="R468" s="260"/>
      <c r="S468" s="260"/>
      <c r="T468" s="260"/>
      <c r="U468" s="260"/>
      <c r="V468" s="260"/>
      <c r="W468" s="260"/>
      <c r="X468" s="260"/>
      <c r="Y468" s="260"/>
      <c r="Z468" s="260"/>
      <c r="AA468" s="260"/>
    </row>
    <row r="469" spans="2:27" ht="14.4" hidden="1">
      <c r="B469" s="260"/>
      <c r="C469" s="260"/>
      <c r="D469" s="260"/>
      <c r="E469" s="260"/>
      <c r="F469" s="260"/>
      <c r="G469" s="260"/>
      <c r="H469" s="260"/>
      <c r="I469" s="260"/>
      <c r="J469" s="260"/>
      <c r="K469" s="260"/>
      <c r="L469" s="260"/>
      <c r="M469" s="260"/>
      <c r="N469" s="260"/>
      <c r="O469" s="260"/>
      <c r="P469" s="260"/>
      <c r="Q469" s="260"/>
      <c r="R469" s="260"/>
      <c r="S469" s="260"/>
      <c r="T469" s="260"/>
      <c r="U469" s="260"/>
      <c r="V469" s="260"/>
      <c r="W469" s="260"/>
      <c r="X469" s="260"/>
      <c r="Y469" s="260"/>
      <c r="Z469" s="260"/>
      <c r="AA469" s="260"/>
    </row>
    <row r="470" spans="2:27" ht="14.4" hidden="1">
      <c r="B470" s="260"/>
      <c r="C470" s="260"/>
      <c r="D470" s="260"/>
      <c r="E470" s="260"/>
      <c r="F470" s="260"/>
      <c r="G470" s="260"/>
      <c r="H470" s="260"/>
      <c r="I470" s="260"/>
      <c r="J470" s="260"/>
      <c r="K470" s="260"/>
      <c r="L470" s="260"/>
      <c r="M470" s="260"/>
      <c r="N470" s="260"/>
      <c r="O470" s="260"/>
      <c r="P470" s="260"/>
      <c r="Q470" s="260"/>
      <c r="R470" s="260"/>
      <c r="S470" s="260"/>
      <c r="T470" s="260"/>
      <c r="U470" s="260"/>
      <c r="V470" s="260"/>
      <c r="W470" s="260"/>
      <c r="X470" s="260"/>
      <c r="Y470" s="260"/>
      <c r="Z470" s="260"/>
      <c r="AA470" s="260"/>
    </row>
    <row r="471" spans="2:27" ht="14.4" hidden="1">
      <c r="B471" s="260"/>
      <c r="C471" s="260"/>
      <c r="D471" s="260"/>
      <c r="E471" s="260"/>
      <c r="F471" s="260"/>
      <c r="G471" s="260"/>
      <c r="H471" s="260"/>
      <c r="I471" s="260"/>
      <c r="J471" s="260"/>
      <c r="K471" s="260"/>
      <c r="L471" s="260"/>
      <c r="M471" s="260"/>
      <c r="N471" s="260"/>
      <c r="O471" s="260"/>
      <c r="P471" s="260"/>
      <c r="Q471" s="260"/>
      <c r="R471" s="260"/>
      <c r="S471" s="260"/>
      <c r="T471" s="260"/>
      <c r="U471" s="260"/>
      <c r="V471" s="260"/>
      <c r="W471" s="260"/>
      <c r="X471" s="260"/>
      <c r="Y471" s="260"/>
      <c r="Z471" s="260"/>
      <c r="AA471" s="260"/>
    </row>
    <row r="472" spans="2:27" ht="14.4" hidden="1">
      <c r="B472" s="260"/>
      <c r="C472" s="260"/>
      <c r="D472" s="260"/>
      <c r="E472" s="260"/>
      <c r="F472" s="260"/>
      <c r="G472" s="260"/>
      <c r="H472" s="260"/>
      <c r="I472" s="260"/>
      <c r="J472" s="260"/>
      <c r="K472" s="260"/>
      <c r="L472" s="260"/>
      <c r="M472" s="260"/>
      <c r="N472" s="260"/>
      <c r="O472" s="260"/>
      <c r="P472" s="260"/>
      <c r="Q472" s="260"/>
      <c r="R472" s="260"/>
      <c r="S472" s="260"/>
      <c r="T472" s="260"/>
      <c r="U472" s="260"/>
      <c r="V472" s="260"/>
      <c r="W472" s="260"/>
      <c r="X472" s="260"/>
      <c r="Y472" s="260"/>
      <c r="Z472" s="260"/>
      <c r="AA472" s="260"/>
    </row>
    <row r="473" spans="2:27" ht="14.4" hidden="1">
      <c r="B473" s="260"/>
      <c r="C473" s="260"/>
      <c r="D473" s="260"/>
      <c r="E473" s="260"/>
      <c r="F473" s="260"/>
      <c r="G473" s="260"/>
      <c r="H473" s="260"/>
      <c r="I473" s="260"/>
      <c r="J473" s="260"/>
      <c r="K473" s="260"/>
      <c r="L473" s="260"/>
      <c r="M473" s="260"/>
      <c r="N473" s="260"/>
      <c r="O473" s="260"/>
      <c r="P473" s="260"/>
      <c r="Q473" s="260"/>
      <c r="R473" s="260"/>
      <c r="S473" s="260"/>
      <c r="T473" s="260"/>
      <c r="U473" s="260"/>
      <c r="V473" s="260"/>
      <c r="W473" s="260"/>
      <c r="X473" s="260"/>
      <c r="Y473" s="260"/>
      <c r="Z473" s="260"/>
      <c r="AA473" s="260"/>
    </row>
    <row r="474" spans="2:27" ht="14.4" hidden="1">
      <c r="B474" s="260"/>
      <c r="C474" s="260"/>
      <c r="D474" s="260"/>
      <c r="E474" s="260"/>
      <c r="F474" s="260"/>
      <c r="G474" s="260"/>
      <c r="H474" s="260"/>
      <c r="I474" s="260"/>
      <c r="J474" s="260"/>
      <c r="K474" s="260"/>
      <c r="L474" s="260"/>
      <c r="M474" s="260"/>
      <c r="N474" s="260"/>
      <c r="O474" s="260"/>
      <c r="P474" s="260"/>
      <c r="Q474" s="260"/>
      <c r="R474" s="260"/>
      <c r="S474" s="260"/>
      <c r="T474" s="260"/>
      <c r="U474" s="260"/>
      <c r="V474" s="260"/>
      <c r="W474" s="260"/>
      <c r="X474" s="260"/>
      <c r="Y474" s="260"/>
      <c r="Z474" s="260"/>
      <c r="AA474" s="260"/>
    </row>
    <row r="475" spans="2:27" ht="14.4" hidden="1">
      <c r="B475" s="260"/>
      <c r="C475" s="260"/>
      <c r="D475" s="260"/>
      <c r="E475" s="260"/>
      <c r="F475" s="260"/>
      <c r="G475" s="260"/>
      <c r="H475" s="260"/>
      <c r="I475" s="260"/>
      <c r="J475" s="260"/>
      <c r="K475" s="260"/>
      <c r="L475" s="260"/>
      <c r="M475" s="260"/>
      <c r="N475" s="260"/>
      <c r="O475" s="260"/>
      <c r="P475" s="260"/>
      <c r="Q475" s="260"/>
      <c r="R475" s="260"/>
      <c r="S475" s="260"/>
      <c r="T475" s="260"/>
      <c r="U475" s="260"/>
      <c r="V475" s="260"/>
      <c r="W475" s="260"/>
      <c r="X475" s="260"/>
      <c r="Y475" s="260"/>
      <c r="Z475" s="260"/>
      <c r="AA475" s="260"/>
    </row>
    <row r="476" spans="2:27" ht="14.4" hidden="1">
      <c r="B476" s="260"/>
      <c r="C476" s="260"/>
      <c r="D476" s="260"/>
      <c r="E476" s="260"/>
      <c r="F476" s="260"/>
      <c r="G476" s="260"/>
      <c r="H476" s="260"/>
      <c r="I476" s="260"/>
      <c r="J476" s="260"/>
      <c r="K476" s="260"/>
      <c r="L476" s="260"/>
      <c r="M476" s="260"/>
      <c r="N476" s="260"/>
      <c r="O476" s="260"/>
      <c r="P476" s="260"/>
      <c r="Q476" s="260"/>
      <c r="R476" s="260"/>
      <c r="S476" s="260"/>
      <c r="T476" s="260"/>
      <c r="U476" s="260"/>
      <c r="V476" s="260"/>
      <c r="W476" s="260"/>
      <c r="X476" s="260"/>
      <c r="Y476" s="260"/>
      <c r="Z476" s="260"/>
      <c r="AA476" s="260"/>
    </row>
    <row r="477" spans="2:27" ht="14.4" hidden="1">
      <c r="B477" s="260"/>
      <c r="C477" s="260"/>
      <c r="D477" s="260"/>
      <c r="E477" s="260"/>
      <c r="F477" s="260"/>
      <c r="G477" s="260"/>
      <c r="H477" s="260"/>
      <c r="I477" s="260"/>
      <c r="J477" s="260"/>
      <c r="K477" s="260"/>
      <c r="L477" s="260"/>
      <c r="M477" s="260"/>
      <c r="N477" s="260"/>
      <c r="O477" s="260"/>
      <c r="P477" s="260"/>
      <c r="Q477" s="260"/>
      <c r="R477" s="260"/>
      <c r="S477" s="260"/>
      <c r="T477" s="260"/>
      <c r="U477" s="260"/>
      <c r="V477" s="260"/>
      <c r="W477" s="260"/>
      <c r="X477" s="260"/>
      <c r="Y477" s="260"/>
      <c r="Z477" s="260"/>
      <c r="AA477" s="260"/>
    </row>
    <row r="478" spans="2:27" ht="14.4" hidden="1">
      <c r="B478" s="260"/>
      <c r="C478" s="260"/>
      <c r="D478" s="260"/>
      <c r="E478" s="260"/>
      <c r="F478" s="260"/>
      <c r="G478" s="260"/>
      <c r="H478" s="260"/>
      <c r="I478" s="260"/>
      <c r="J478" s="260"/>
      <c r="K478" s="260"/>
      <c r="L478" s="260"/>
      <c r="M478" s="260"/>
      <c r="N478" s="260"/>
      <c r="O478" s="260"/>
      <c r="P478" s="260"/>
      <c r="Q478" s="260"/>
      <c r="R478" s="260"/>
      <c r="S478" s="260"/>
      <c r="T478" s="260"/>
      <c r="U478" s="260"/>
      <c r="V478" s="260"/>
      <c r="W478" s="260"/>
      <c r="X478" s="260"/>
      <c r="Y478" s="260"/>
      <c r="Z478" s="260"/>
      <c r="AA478" s="260"/>
    </row>
    <row r="479" spans="2:27" ht="14.4" hidden="1">
      <c r="B479" s="260"/>
      <c r="C479" s="260"/>
      <c r="D479" s="260"/>
      <c r="E479" s="260"/>
      <c r="F479" s="260"/>
      <c r="G479" s="260"/>
      <c r="H479" s="260"/>
      <c r="I479" s="260"/>
      <c r="J479" s="260"/>
      <c r="K479" s="260"/>
      <c r="L479" s="260"/>
      <c r="M479" s="260"/>
      <c r="N479" s="260"/>
      <c r="O479" s="260"/>
      <c r="P479" s="260"/>
      <c r="Q479" s="260"/>
      <c r="R479" s="260"/>
      <c r="S479" s="260"/>
      <c r="T479" s="260"/>
      <c r="U479" s="260"/>
      <c r="V479" s="260"/>
      <c r="W479" s="260"/>
      <c r="X479" s="260"/>
      <c r="Y479" s="260"/>
      <c r="Z479" s="260"/>
      <c r="AA479" s="260"/>
    </row>
    <row r="480" spans="2:27" ht="14.4" hidden="1">
      <c r="B480" s="260"/>
      <c r="C480" s="260"/>
      <c r="D480" s="260"/>
      <c r="E480" s="260"/>
      <c r="F480" s="260"/>
      <c r="G480" s="260"/>
      <c r="H480" s="260"/>
      <c r="I480" s="260"/>
      <c r="J480" s="260"/>
      <c r="K480" s="260"/>
      <c r="L480" s="260"/>
      <c r="M480" s="260"/>
      <c r="N480" s="260"/>
      <c r="O480" s="260"/>
      <c r="P480" s="260"/>
      <c r="Q480" s="260"/>
      <c r="R480" s="260"/>
      <c r="S480" s="260"/>
      <c r="T480" s="260"/>
      <c r="U480" s="260"/>
      <c r="V480" s="260"/>
      <c r="W480" s="260"/>
      <c r="X480" s="260"/>
      <c r="Y480" s="260"/>
      <c r="Z480" s="260"/>
      <c r="AA480" s="260"/>
    </row>
    <row r="481" spans="2:27" ht="14.4" hidden="1">
      <c r="B481" s="260"/>
      <c r="C481" s="260"/>
      <c r="D481" s="260"/>
      <c r="E481" s="260"/>
      <c r="F481" s="260"/>
      <c r="G481" s="260"/>
      <c r="H481" s="260"/>
      <c r="I481" s="260"/>
      <c r="J481" s="260"/>
      <c r="K481" s="260"/>
      <c r="L481" s="260"/>
      <c r="M481" s="260"/>
      <c r="N481" s="260"/>
      <c r="O481" s="260"/>
      <c r="P481" s="260"/>
      <c r="Q481" s="260"/>
      <c r="R481" s="260"/>
      <c r="S481" s="260"/>
      <c r="T481" s="260"/>
      <c r="U481" s="260"/>
      <c r="V481" s="260"/>
      <c r="W481" s="260"/>
      <c r="X481" s="260"/>
      <c r="Y481" s="260"/>
      <c r="Z481" s="260"/>
      <c r="AA481" s="260"/>
    </row>
    <row r="482" spans="2:27" ht="14.4" hidden="1">
      <c r="B482" s="260"/>
      <c r="C482" s="260"/>
      <c r="D482" s="260"/>
      <c r="E482" s="260"/>
      <c r="F482" s="260"/>
      <c r="G482" s="260"/>
      <c r="H482" s="260"/>
      <c r="I482" s="260"/>
      <c r="J482" s="260"/>
      <c r="K482" s="260"/>
      <c r="L482" s="260"/>
      <c r="M482" s="260"/>
      <c r="N482" s="260"/>
      <c r="O482" s="260"/>
      <c r="P482" s="260"/>
      <c r="Q482" s="260"/>
      <c r="R482" s="260"/>
      <c r="S482" s="260"/>
      <c r="T482" s="260"/>
      <c r="U482" s="260"/>
      <c r="V482" s="260"/>
      <c r="W482" s="260"/>
      <c r="X482" s="260"/>
      <c r="Y482" s="260"/>
      <c r="Z482" s="260"/>
      <c r="AA482" s="260"/>
    </row>
    <row r="483" spans="2:27" ht="14.4" hidden="1">
      <c r="B483" s="260"/>
      <c r="C483" s="260"/>
      <c r="D483" s="260"/>
      <c r="E483" s="260"/>
      <c r="F483" s="260"/>
      <c r="G483" s="260"/>
      <c r="H483" s="260"/>
      <c r="I483" s="260"/>
      <c r="J483" s="260"/>
      <c r="K483" s="260"/>
      <c r="L483" s="260"/>
      <c r="M483" s="260"/>
      <c r="N483" s="260"/>
      <c r="O483" s="260"/>
      <c r="P483" s="260"/>
      <c r="Q483" s="260"/>
      <c r="R483" s="260"/>
      <c r="S483" s="260"/>
      <c r="T483" s="260"/>
      <c r="U483" s="260"/>
      <c r="V483" s="260"/>
      <c r="W483" s="260"/>
      <c r="X483" s="260"/>
      <c r="Y483" s="260"/>
      <c r="Z483" s="260"/>
      <c r="AA483" s="260"/>
    </row>
    <row r="484" spans="2:27" ht="14.4" hidden="1">
      <c r="B484" s="260"/>
      <c r="C484" s="260"/>
      <c r="D484" s="260"/>
      <c r="E484" s="260"/>
      <c r="F484" s="260"/>
      <c r="G484" s="260"/>
      <c r="H484" s="260"/>
      <c r="I484" s="260"/>
      <c r="J484" s="260"/>
      <c r="K484" s="260"/>
      <c r="L484" s="260"/>
      <c r="M484" s="260"/>
      <c r="N484" s="260"/>
      <c r="O484" s="260"/>
      <c r="P484" s="260"/>
      <c r="Q484" s="260"/>
      <c r="R484" s="260"/>
      <c r="S484" s="260"/>
      <c r="T484" s="260"/>
      <c r="U484" s="260"/>
      <c r="V484" s="260"/>
      <c r="W484" s="260"/>
      <c r="X484" s="260"/>
      <c r="Y484" s="260"/>
      <c r="Z484" s="260"/>
      <c r="AA484" s="260"/>
    </row>
    <row r="485" spans="2:27" ht="14.4" hidden="1">
      <c r="B485" s="260"/>
      <c r="C485" s="260"/>
      <c r="D485" s="260"/>
      <c r="E485" s="260"/>
      <c r="F485" s="260"/>
      <c r="G485" s="260"/>
      <c r="H485" s="260"/>
      <c r="I485" s="260"/>
      <c r="J485" s="260"/>
      <c r="K485" s="260"/>
      <c r="L485" s="260"/>
      <c r="M485" s="260"/>
      <c r="N485" s="260"/>
      <c r="O485" s="260"/>
      <c r="P485" s="260"/>
      <c r="Q485" s="260"/>
      <c r="R485" s="260"/>
      <c r="S485" s="260"/>
      <c r="T485" s="260"/>
      <c r="U485" s="260"/>
      <c r="V485" s="260"/>
      <c r="W485" s="260"/>
      <c r="X485" s="260"/>
      <c r="Y485" s="260"/>
      <c r="Z485" s="260"/>
      <c r="AA485" s="260"/>
    </row>
    <row r="486" spans="2:27" ht="14.4" hidden="1">
      <c r="B486" s="260"/>
      <c r="C486" s="260"/>
      <c r="D486" s="260"/>
      <c r="E486" s="260"/>
      <c r="F486" s="260"/>
      <c r="G486" s="260"/>
      <c r="H486" s="260"/>
      <c r="I486" s="260"/>
      <c r="J486" s="260"/>
      <c r="K486" s="260"/>
      <c r="L486" s="260"/>
      <c r="M486" s="260"/>
      <c r="N486" s="260"/>
      <c r="O486" s="260"/>
      <c r="P486" s="260"/>
      <c r="Q486" s="260"/>
      <c r="R486" s="260"/>
      <c r="S486" s="260"/>
      <c r="T486" s="260"/>
      <c r="U486" s="260"/>
      <c r="V486" s="260"/>
      <c r="W486" s="260"/>
      <c r="X486" s="260"/>
      <c r="Y486" s="260"/>
      <c r="Z486" s="260"/>
      <c r="AA486" s="260"/>
    </row>
    <row r="487" spans="2:27" ht="14.4" hidden="1">
      <c r="B487" s="260"/>
      <c r="C487" s="260"/>
      <c r="D487" s="260"/>
      <c r="E487" s="260"/>
      <c r="F487" s="260"/>
      <c r="G487" s="260"/>
      <c r="H487" s="260"/>
      <c r="I487" s="260"/>
      <c r="J487" s="260"/>
      <c r="K487" s="260"/>
      <c r="L487" s="260"/>
      <c r="M487" s="260"/>
      <c r="N487" s="260"/>
      <c r="O487" s="260"/>
      <c r="P487" s="260"/>
      <c r="Q487" s="260"/>
      <c r="R487" s="260"/>
      <c r="S487" s="260"/>
      <c r="T487" s="260"/>
      <c r="U487" s="260"/>
      <c r="V487" s="260"/>
      <c r="W487" s="260"/>
      <c r="X487" s="260"/>
      <c r="Y487" s="260"/>
      <c r="Z487" s="260"/>
      <c r="AA487" s="260"/>
    </row>
    <row r="488" spans="2:27" ht="14.4" hidden="1">
      <c r="B488" s="260"/>
      <c r="C488" s="260"/>
      <c r="D488" s="260"/>
      <c r="E488" s="260"/>
      <c r="F488" s="260"/>
      <c r="G488" s="260"/>
      <c r="H488" s="260"/>
      <c r="I488" s="260"/>
      <c r="J488" s="260"/>
      <c r="K488" s="260"/>
      <c r="L488" s="260"/>
      <c r="M488" s="260"/>
      <c r="N488" s="260"/>
      <c r="O488" s="260"/>
      <c r="P488" s="260"/>
      <c r="Q488" s="260"/>
      <c r="R488" s="260"/>
      <c r="S488" s="260"/>
      <c r="T488" s="260"/>
      <c r="U488" s="260"/>
      <c r="V488" s="260"/>
      <c r="W488" s="260"/>
      <c r="X488" s="260"/>
      <c r="Y488" s="260"/>
      <c r="Z488" s="260"/>
      <c r="AA488" s="260"/>
    </row>
    <row r="489" spans="2:27" ht="14.4" hidden="1">
      <c r="B489" s="260"/>
      <c r="C489" s="260"/>
      <c r="D489" s="260"/>
      <c r="E489" s="260"/>
      <c r="F489" s="260"/>
      <c r="G489" s="260"/>
      <c r="H489" s="260"/>
      <c r="I489" s="260"/>
      <c r="J489" s="260"/>
      <c r="K489" s="260"/>
      <c r="L489" s="260"/>
      <c r="M489" s="260"/>
      <c r="N489" s="260"/>
      <c r="O489" s="260"/>
      <c r="P489" s="260"/>
      <c r="Q489" s="260"/>
      <c r="R489" s="260"/>
      <c r="S489" s="260"/>
      <c r="T489" s="260"/>
      <c r="U489" s="260"/>
      <c r="V489" s="260"/>
      <c r="W489" s="260"/>
      <c r="X489" s="260"/>
      <c r="Y489" s="260"/>
      <c r="Z489" s="260"/>
      <c r="AA489" s="260"/>
    </row>
    <row r="490" spans="2:27" ht="14.4" hidden="1">
      <c r="B490" s="260"/>
      <c r="C490" s="260"/>
      <c r="D490" s="260"/>
      <c r="E490" s="260"/>
      <c r="F490" s="260"/>
      <c r="G490" s="260"/>
      <c r="H490" s="260"/>
      <c r="I490" s="260"/>
      <c r="J490" s="260"/>
      <c r="K490" s="260"/>
      <c r="L490" s="260"/>
      <c r="M490" s="260"/>
      <c r="N490" s="260"/>
      <c r="O490" s="260"/>
      <c r="P490" s="260"/>
      <c r="Q490" s="260"/>
      <c r="R490" s="260"/>
      <c r="S490" s="260"/>
      <c r="T490" s="260"/>
      <c r="U490" s="260"/>
      <c r="V490" s="260"/>
      <c r="W490" s="260"/>
      <c r="X490" s="260"/>
      <c r="Y490" s="260"/>
      <c r="Z490" s="260"/>
      <c r="AA490" s="260"/>
    </row>
    <row r="491" spans="2:27" ht="14.4" hidden="1">
      <c r="B491" s="260"/>
      <c r="C491" s="260"/>
      <c r="D491" s="260"/>
      <c r="E491" s="260"/>
      <c r="F491" s="260"/>
      <c r="G491" s="260"/>
      <c r="H491" s="260"/>
      <c r="I491" s="260"/>
      <c r="J491" s="260"/>
      <c r="K491" s="260"/>
      <c r="L491" s="260"/>
      <c r="M491" s="260"/>
      <c r="N491" s="260"/>
      <c r="O491" s="260"/>
      <c r="P491" s="260"/>
      <c r="Q491" s="260"/>
      <c r="R491" s="260"/>
      <c r="S491" s="260"/>
      <c r="T491" s="260"/>
      <c r="U491" s="260"/>
      <c r="V491" s="260"/>
      <c r="W491" s="260"/>
      <c r="X491" s="260"/>
      <c r="Y491" s="260"/>
      <c r="Z491" s="260"/>
      <c r="AA491" s="260"/>
    </row>
    <row r="492" spans="2:27" ht="14.4" hidden="1">
      <c r="B492" s="260"/>
      <c r="C492" s="260"/>
      <c r="D492" s="260"/>
      <c r="E492" s="260"/>
      <c r="F492" s="260"/>
      <c r="G492" s="260"/>
      <c r="H492" s="260"/>
      <c r="I492" s="260"/>
      <c r="J492" s="260"/>
      <c r="K492" s="260"/>
      <c r="L492" s="260"/>
      <c r="M492" s="260"/>
      <c r="N492" s="260"/>
      <c r="O492" s="260"/>
      <c r="P492" s="260"/>
      <c r="Q492" s="260"/>
      <c r="R492" s="260"/>
      <c r="S492" s="260"/>
      <c r="T492" s="260"/>
      <c r="U492" s="260"/>
      <c r="V492" s="260"/>
      <c r="W492" s="260"/>
      <c r="X492" s="260"/>
      <c r="Y492" s="260"/>
      <c r="Z492" s="260"/>
      <c r="AA492" s="260"/>
    </row>
    <row r="493" spans="2:27" ht="14.4" hidden="1">
      <c r="B493" s="260"/>
      <c r="C493" s="260"/>
      <c r="D493" s="260"/>
      <c r="E493" s="260"/>
      <c r="F493" s="260"/>
      <c r="G493" s="260"/>
      <c r="H493" s="260"/>
      <c r="I493" s="260"/>
      <c r="J493" s="260"/>
      <c r="K493" s="260"/>
      <c r="L493" s="260"/>
      <c r="M493" s="260"/>
      <c r="N493" s="260"/>
      <c r="O493" s="260"/>
      <c r="P493" s="260"/>
      <c r="Q493" s="260"/>
      <c r="R493" s="260"/>
      <c r="S493" s="260"/>
      <c r="T493" s="260"/>
      <c r="U493" s="260"/>
      <c r="V493" s="260"/>
      <c r="W493" s="260"/>
      <c r="X493" s="260"/>
      <c r="Y493" s="260"/>
      <c r="Z493" s="260"/>
      <c r="AA493" s="260"/>
    </row>
    <row r="494" spans="2:27" ht="14.4" hidden="1">
      <c r="B494" s="260"/>
      <c r="C494" s="260"/>
      <c r="D494" s="260"/>
      <c r="E494" s="260"/>
      <c r="F494" s="260"/>
      <c r="G494" s="260"/>
      <c r="H494" s="260"/>
      <c r="I494" s="260"/>
      <c r="J494" s="260"/>
      <c r="K494" s="260"/>
      <c r="L494" s="260"/>
      <c r="M494" s="260"/>
      <c r="N494" s="260"/>
      <c r="O494" s="260"/>
      <c r="P494" s="260"/>
      <c r="Q494" s="260"/>
      <c r="R494" s="260"/>
      <c r="S494" s="260"/>
      <c r="T494" s="260"/>
      <c r="U494" s="260"/>
      <c r="V494" s="260"/>
      <c r="W494" s="260"/>
      <c r="X494" s="260"/>
      <c r="Y494" s="260"/>
      <c r="Z494" s="260"/>
      <c r="AA494" s="260"/>
    </row>
    <row r="495" spans="2:27" ht="14.4" hidden="1">
      <c r="B495" s="260"/>
      <c r="C495" s="260"/>
      <c r="D495" s="260"/>
      <c r="E495" s="260"/>
      <c r="F495" s="260"/>
      <c r="G495" s="260"/>
      <c r="H495" s="260"/>
      <c r="I495" s="260"/>
      <c r="J495" s="260"/>
      <c r="K495" s="260"/>
      <c r="L495" s="260"/>
      <c r="M495" s="260"/>
      <c r="N495" s="260"/>
      <c r="O495" s="260"/>
      <c r="P495" s="260"/>
      <c r="Q495" s="260"/>
      <c r="R495" s="260"/>
      <c r="S495" s="260"/>
      <c r="T495" s="260"/>
      <c r="U495" s="260"/>
      <c r="V495" s="260"/>
      <c r="W495" s="260"/>
      <c r="X495" s="260"/>
      <c r="Y495" s="260"/>
      <c r="Z495" s="260"/>
      <c r="AA495" s="260"/>
    </row>
    <row r="496" spans="2:27" ht="14.4" hidden="1">
      <c r="B496" s="260"/>
      <c r="C496" s="260"/>
      <c r="D496" s="260"/>
      <c r="E496" s="260"/>
      <c r="F496" s="260"/>
      <c r="G496" s="260"/>
      <c r="H496" s="260"/>
      <c r="I496" s="260"/>
      <c r="J496" s="260"/>
      <c r="K496" s="260"/>
      <c r="L496" s="260"/>
      <c r="M496" s="260"/>
      <c r="N496" s="260"/>
      <c r="O496" s="260"/>
      <c r="P496" s="260"/>
      <c r="Q496" s="260"/>
      <c r="R496" s="260"/>
      <c r="S496" s="260"/>
      <c r="T496" s="260"/>
      <c r="U496" s="260"/>
      <c r="V496" s="260"/>
      <c r="W496" s="260"/>
      <c r="X496" s="260"/>
      <c r="Y496" s="260"/>
      <c r="Z496" s="260"/>
      <c r="AA496" s="260"/>
    </row>
    <row r="497" spans="2:27" ht="14.4" hidden="1">
      <c r="B497" s="260"/>
      <c r="C497" s="260"/>
      <c r="D497" s="260"/>
      <c r="E497" s="260"/>
      <c r="F497" s="260"/>
      <c r="G497" s="260"/>
      <c r="H497" s="260"/>
      <c r="I497" s="260"/>
      <c r="J497" s="260"/>
      <c r="K497" s="260"/>
      <c r="L497" s="260"/>
      <c r="M497" s="260"/>
      <c r="N497" s="260"/>
      <c r="O497" s="260"/>
      <c r="P497" s="260"/>
      <c r="Q497" s="260"/>
      <c r="R497" s="260"/>
      <c r="S497" s="260"/>
      <c r="T497" s="260"/>
      <c r="U497" s="260"/>
      <c r="V497" s="260"/>
      <c r="W497" s="260"/>
      <c r="X497" s="260"/>
      <c r="Y497" s="260"/>
      <c r="Z497" s="260"/>
      <c r="AA497" s="260"/>
    </row>
    <row r="498" spans="2:27" ht="14.4" hidden="1">
      <c r="B498" s="260"/>
      <c r="C498" s="260"/>
      <c r="D498" s="260"/>
      <c r="E498" s="260"/>
      <c r="F498" s="260"/>
      <c r="G498" s="260"/>
      <c r="H498" s="260"/>
      <c r="I498" s="260"/>
      <c r="J498" s="260"/>
      <c r="K498" s="260"/>
      <c r="L498" s="260"/>
      <c r="M498" s="260"/>
      <c r="N498" s="260"/>
      <c r="O498" s="260"/>
      <c r="P498" s="260"/>
      <c r="Q498" s="260"/>
      <c r="R498" s="260"/>
      <c r="S498" s="260"/>
      <c r="T498" s="260"/>
      <c r="U498" s="260"/>
      <c r="V498" s="260"/>
      <c r="W498" s="260"/>
      <c r="X498" s="260"/>
      <c r="Y498" s="260"/>
      <c r="Z498" s="260"/>
      <c r="AA498" s="260"/>
    </row>
    <row r="499" spans="2:27" ht="14.4" hidden="1">
      <c r="B499" s="260"/>
      <c r="C499" s="260"/>
      <c r="D499" s="260"/>
      <c r="E499" s="260"/>
      <c r="F499" s="260"/>
      <c r="G499" s="260"/>
      <c r="H499" s="260"/>
      <c r="I499" s="260"/>
      <c r="J499" s="260"/>
      <c r="K499" s="260"/>
      <c r="L499" s="260"/>
      <c r="M499" s="260"/>
      <c r="N499" s="260"/>
      <c r="O499" s="260"/>
      <c r="P499" s="260"/>
      <c r="Q499" s="260"/>
      <c r="R499" s="260"/>
      <c r="S499" s="260"/>
      <c r="T499" s="260"/>
      <c r="U499" s="260"/>
      <c r="V499" s="260"/>
      <c r="W499" s="260"/>
      <c r="X499" s="260"/>
      <c r="Y499" s="260"/>
      <c r="Z499" s="260"/>
      <c r="AA499" s="260"/>
    </row>
    <row r="500" spans="2:27" ht="14.4" hidden="1">
      <c r="B500" s="260"/>
      <c r="C500" s="260"/>
      <c r="D500" s="260"/>
      <c r="E500" s="260"/>
      <c r="F500" s="260"/>
      <c r="G500" s="260"/>
      <c r="H500" s="260"/>
      <c r="I500" s="260"/>
      <c r="J500" s="260"/>
      <c r="K500" s="260"/>
      <c r="L500" s="260"/>
      <c r="M500" s="260"/>
      <c r="N500" s="260"/>
      <c r="O500" s="260"/>
      <c r="P500" s="260"/>
      <c r="Q500" s="260"/>
      <c r="R500" s="260"/>
      <c r="S500" s="260"/>
      <c r="T500" s="260"/>
      <c r="U500" s="260"/>
      <c r="V500" s="260"/>
      <c r="W500" s="260"/>
      <c r="X500" s="260"/>
      <c r="Y500" s="260"/>
      <c r="Z500" s="260"/>
      <c r="AA500" s="260"/>
    </row>
    <row r="501" spans="2:27" ht="14.4" hidden="1">
      <c r="B501" s="260"/>
      <c r="C501" s="260"/>
      <c r="D501" s="260"/>
      <c r="E501" s="260"/>
      <c r="F501" s="260"/>
      <c r="G501" s="260"/>
      <c r="H501" s="260"/>
      <c r="I501" s="260"/>
      <c r="J501" s="260"/>
      <c r="K501" s="260"/>
      <c r="L501" s="260"/>
      <c r="M501" s="260"/>
      <c r="N501" s="260"/>
      <c r="O501" s="260"/>
      <c r="P501" s="260"/>
      <c r="Q501" s="260"/>
      <c r="R501" s="260"/>
      <c r="S501" s="260"/>
      <c r="T501" s="260"/>
      <c r="U501" s="260"/>
      <c r="V501" s="260"/>
      <c r="W501" s="260"/>
      <c r="X501" s="260"/>
      <c r="Y501" s="260"/>
      <c r="Z501" s="260"/>
      <c r="AA501" s="260"/>
    </row>
    <row r="502" spans="2:27" ht="14.4" hidden="1">
      <c r="B502" s="260"/>
      <c r="C502" s="260"/>
      <c r="D502" s="260"/>
      <c r="E502" s="260"/>
      <c r="F502" s="260"/>
      <c r="G502" s="260"/>
      <c r="H502" s="260"/>
      <c r="I502" s="260"/>
      <c r="J502" s="260"/>
      <c r="K502" s="260"/>
      <c r="L502" s="260"/>
      <c r="M502" s="260"/>
      <c r="N502" s="260"/>
      <c r="O502" s="260"/>
      <c r="P502" s="260"/>
      <c r="Q502" s="260"/>
      <c r="R502" s="260"/>
      <c r="S502" s="260"/>
      <c r="T502" s="260"/>
      <c r="U502" s="260"/>
      <c r="V502" s="260"/>
      <c r="W502" s="260"/>
      <c r="X502" s="260"/>
      <c r="Y502" s="260"/>
      <c r="Z502" s="260"/>
      <c r="AA502" s="260"/>
    </row>
    <row r="503" spans="2:27" ht="14.4" hidden="1">
      <c r="B503" s="260"/>
      <c r="C503" s="260"/>
      <c r="D503" s="260"/>
      <c r="E503" s="260"/>
      <c r="F503" s="260"/>
      <c r="G503" s="260"/>
      <c r="H503" s="260"/>
      <c r="I503" s="260"/>
      <c r="J503" s="260"/>
      <c r="K503" s="260"/>
      <c r="L503" s="260"/>
      <c r="M503" s="260"/>
      <c r="N503" s="260"/>
      <c r="O503" s="260"/>
      <c r="P503" s="260"/>
      <c r="Q503" s="260"/>
      <c r="R503" s="260"/>
      <c r="S503" s="260"/>
      <c r="T503" s="260"/>
      <c r="U503" s="260"/>
      <c r="V503" s="260"/>
      <c r="W503" s="260"/>
      <c r="X503" s="260"/>
      <c r="Y503" s="260"/>
      <c r="Z503" s="260"/>
      <c r="AA503" s="260"/>
    </row>
    <row r="504" spans="2:27" ht="14.4" hidden="1">
      <c r="B504" s="260"/>
      <c r="C504" s="260"/>
      <c r="D504" s="260"/>
      <c r="E504" s="260"/>
      <c r="F504" s="260"/>
      <c r="G504" s="260"/>
      <c r="H504" s="260"/>
      <c r="I504" s="260"/>
      <c r="J504" s="260"/>
      <c r="K504" s="260"/>
      <c r="L504" s="260"/>
      <c r="M504" s="260"/>
      <c r="N504" s="260"/>
      <c r="O504" s="260"/>
      <c r="P504" s="260"/>
      <c r="Q504" s="260"/>
      <c r="R504" s="260"/>
      <c r="S504" s="260"/>
      <c r="T504" s="260"/>
      <c r="U504" s="260"/>
      <c r="V504" s="260"/>
      <c r="W504" s="260"/>
      <c r="X504" s="260"/>
      <c r="Y504" s="260"/>
      <c r="Z504" s="260"/>
      <c r="AA504" s="260"/>
    </row>
    <row r="505" spans="2:27" ht="14.4" hidden="1">
      <c r="B505" s="260"/>
      <c r="C505" s="260"/>
      <c r="D505" s="260"/>
      <c r="E505" s="260"/>
      <c r="F505" s="260"/>
      <c r="G505" s="260"/>
      <c r="H505" s="260"/>
      <c r="I505" s="260"/>
      <c r="J505" s="260"/>
      <c r="K505" s="260"/>
      <c r="L505" s="260"/>
      <c r="M505" s="260"/>
      <c r="N505" s="260"/>
      <c r="O505" s="260"/>
      <c r="P505" s="260"/>
      <c r="Q505" s="260"/>
      <c r="R505" s="260"/>
      <c r="S505" s="260"/>
      <c r="T505" s="260"/>
      <c r="U505" s="260"/>
      <c r="V505" s="260"/>
      <c r="W505" s="260"/>
      <c r="X505" s="260"/>
      <c r="Y505" s="260"/>
      <c r="Z505" s="260"/>
      <c r="AA505" s="260"/>
    </row>
    <row r="506" spans="2:27" ht="14.4" hidden="1">
      <c r="B506" s="260"/>
      <c r="C506" s="260"/>
      <c r="D506" s="260"/>
      <c r="E506" s="260"/>
      <c r="F506" s="260"/>
      <c r="G506" s="260"/>
      <c r="H506" s="260"/>
      <c r="I506" s="260"/>
      <c r="J506" s="260"/>
      <c r="K506" s="260"/>
      <c r="L506" s="260"/>
      <c r="M506" s="260"/>
      <c r="N506" s="260"/>
      <c r="O506" s="260"/>
      <c r="P506" s="260"/>
      <c r="Q506" s="260"/>
      <c r="R506" s="260"/>
      <c r="S506" s="260"/>
      <c r="T506" s="260"/>
      <c r="U506" s="260"/>
      <c r="V506" s="260"/>
      <c r="W506" s="260"/>
      <c r="X506" s="260"/>
      <c r="Y506" s="260"/>
      <c r="Z506" s="260"/>
      <c r="AA506" s="260"/>
    </row>
    <row r="507" spans="2:27" ht="14.4" hidden="1">
      <c r="B507" s="260"/>
      <c r="C507" s="260"/>
      <c r="D507" s="260"/>
      <c r="E507" s="260"/>
      <c r="F507" s="260"/>
      <c r="G507" s="260"/>
      <c r="H507" s="260"/>
      <c r="I507" s="260"/>
      <c r="J507" s="260"/>
      <c r="K507" s="260"/>
      <c r="L507" s="260"/>
      <c r="M507" s="260"/>
      <c r="N507" s="260"/>
      <c r="O507" s="260"/>
      <c r="P507" s="260"/>
      <c r="Q507" s="260"/>
      <c r="R507" s="260"/>
      <c r="S507" s="260"/>
      <c r="T507" s="260"/>
      <c r="U507" s="260"/>
      <c r="V507" s="260"/>
      <c r="W507" s="260"/>
      <c r="X507" s="260"/>
      <c r="Y507" s="260"/>
      <c r="Z507" s="260"/>
      <c r="AA507" s="260"/>
    </row>
    <row r="508" spans="2:27" ht="14.4" hidden="1">
      <c r="B508" s="260"/>
      <c r="C508" s="260"/>
      <c r="D508" s="260"/>
      <c r="E508" s="260"/>
      <c r="F508" s="260"/>
      <c r="G508" s="260"/>
      <c r="H508" s="260"/>
      <c r="I508" s="260"/>
      <c r="J508" s="260"/>
      <c r="K508" s="260"/>
      <c r="L508" s="260"/>
      <c r="M508" s="260"/>
      <c r="N508" s="260"/>
      <c r="O508" s="260"/>
      <c r="P508" s="260"/>
      <c r="Q508" s="260"/>
      <c r="R508" s="260"/>
      <c r="S508" s="260"/>
      <c r="T508" s="260"/>
      <c r="U508" s="260"/>
      <c r="V508" s="260"/>
      <c r="W508" s="260"/>
      <c r="X508" s="260"/>
      <c r="Y508" s="260"/>
      <c r="Z508" s="260"/>
      <c r="AA508" s="260"/>
    </row>
    <row r="509" spans="2:27" ht="14.4" hidden="1">
      <c r="B509" s="260"/>
      <c r="C509" s="260"/>
      <c r="D509" s="260"/>
      <c r="E509" s="260"/>
      <c r="F509" s="260"/>
      <c r="G509" s="260"/>
      <c r="H509" s="260"/>
      <c r="I509" s="260"/>
      <c r="J509" s="260"/>
      <c r="K509" s="260"/>
      <c r="L509" s="260"/>
      <c r="M509" s="260"/>
      <c r="N509" s="260"/>
      <c r="O509" s="260"/>
      <c r="P509" s="260"/>
      <c r="Q509" s="260"/>
      <c r="R509" s="260"/>
      <c r="S509" s="260"/>
      <c r="T509" s="260"/>
      <c r="U509" s="260"/>
      <c r="V509" s="260"/>
      <c r="W509" s="260"/>
      <c r="X509" s="260"/>
      <c r="Y509" s="260"/>
      <c r="Z509" s="260"/>
      <c r="AA509" s="260"/>
    </row>
    <row r="510" spans="2:27" ht="14.4" hidden="1">
      <c r="B510" s="260"/>
      <c r="C510" s="260"/>
      <c r="D510" s="260"/>
      <c r="E510" s="260"/>
      <c r="F510" s="260"/>
      <c r="G510" s="260"/>
      <c r="H510" s="260"/>
      <c r="I510" s="260"/>
      <c r="J510" s="260"/>
      <c r="K510" s="260"/>
      <c r="L510" s="260"/>
      <c r="M510" s="260"/>
      <c r="N510" s="260"/>
      <c r="O510" s="260"/>
      <c r="P510" s="260"/>
      <c r="Q510" s="260"/>
      <c r="R510" s="260"/>
      <c r="S510" s="260"/>
      <c r="T510" s="260"/>
      <c r="U510" s="260"/>
      <c r="V510" s="260"/>
      <c r="W510" s="260"/>
      <c r="X510" s="260"/>
      <c r="Y510" s="260"/>
      <c r="Z510" s="260"/>
      <c r="AA510" s="260"/>
    </row>
    <row r="511" spans="2:27" ht="14.4" hidden="1">
      <c r="B511" s="260"/>
      <c r="C511" s="260"/>
      <c r="D511" s="260"/>
      <c r="E511" s="260"/>
      <c r="F511" s="260"/>
      <c r="G511" s="260"/>
      <c r="H511" s="260"/>
      <c r="I511" s="260"/>
      <c r="J511" s="260"/>
      <c r="K511" s="260"/>
      <c r="L511" s="260"/>
      <c r="M511" s="260"/>
      <c r="N511" s="260"/>
      <c r="O511" s="260"/>
      <c r="P511" s="260"/>
      <c r="Q511" s="260"/>
      <c r="R511" s="260"/>
      <c r="S511" s="260"/>
      <c r="T511" s="260"/>
      <c r="U511" s="260"/>
      <c r="V511" s="260"/>
      <c r="W511" s="260"/>
      <c r="X511" s="260"/>
      <c r="Y511" s="260"/>
      <c r="Z511" s="260"/>
      <c r="AA511" s="260"/>
    </row>
    <row r="512" spans="2:27" ht="14.4" hidden="1">
      <c r="B512" s="260"/>
      <c r="C512" s="260"/>
      <c r="D512" s="260"/>
      <c r="E512" s="260"/>
      <c r="F512" s="260"/>
      <c r="G512" s="260"/>
      <c r="H512" s="260"/>
      <c r="I512" s="260"/>
      <c r="J512" s="260"/>
      <c r="K512" s="260"/>
      <c r="L512" s="260"/>
      <c r="M512" s="260"/>
      <c r="N512" s="260"/>
      <c r="O512" s="260"/>
      <c r="P512" s="260"/>
      <c r="Q512" s="260"/>
      <c r="R512" s="260"/>
      <c r="S512" s="260"/>
      <c r="T512" s="260"/>
      <c r="U512" s="260"/>
      <c r="V512" s="260"/>
      <c r="W512" s="260"/>
      <c r="X512" s="260"/>
      <c r="Y512" s="260"/>
      <c r="Z512" s="260"/>
      <c r="AA512" s="260"/>
    </row>
    <row r="513" spans="2:27" ht="14.4" hidden="1">
      <c r="B513" s="260"/>
      <c r="C513" s="260"/>
      <c r="D513" s="260"/>
      <c r="E513" s="260"/>
      <c r="F513" s="260"/>
      <c r="G513" s="260"/>
      <c r="H513" s="260"/>
      <c r="I513" s="260"/>
      <c r="J513" s="260"/>
      <c r="K513" s="260"/>
      <c r="L513" s="260"/>
      <c r="M513" s="260"/>
      <c r="N513" s="260"/>
      <c r="O513" s="260"/>
      <c r="P513" s="260"/>
      <c r="Q513" s="260"/>
      <c r="R513" s="260"/>
      <c r="S513" s="260"/>
      <c r="T513" s="260"/>
      <c r="U513" s="260"/>
      <c r="V513" s="260"/>
      <c r="W513" s="260"/>
      <c r="X513" s="260"/>
      <c r="Y513" s="260"/>
      <c r="Z513" s="260"/>
      <c r="AA513" s="260"/>
    </row>
    <row r="514" spans="2:27" ht="14.4" hidden="1">
      <c r="B514" s="260"/>
      <c r="C514" s="260"/>
      <c r="D514" s="260"/>
      <c r="E514" s="260"/>
      <c r="F514" s="260"/>
      <c r="G514" s="260"/>
      <c r="H514" s="260"/>
      <c r="I514" s="260"/>
      <c r="J514" s="260"/>
      <c r="K514" s="260"/>
      <c r="L514" s="260"/>
      <c r="M514" s="260"/>
      <c r="N514" s="260"/>
      <c r="O514" s="260"/>
      <c r="P514" s="260"/>
      <c r="Q514" s="260"/>
      <c r="R514" s="260"/>
      <c r="S514" s="260"/>
      <c r="T514" s="260"/>
      <c r="U514" s="260"/>
      <c r="V514" s="260"/>
      <c r="W514" s="260"/>
      <c r="X514" s="260"/>
      <c r="Y514" s="260"/>
      <c r="Z514" s="260"/>
      <c r="AA514" s="260"/>
    </row>
    <row r="515" spans="2:27" ht="14.4" hidden="1">
      <c r="B515" s="260"/>
      <c r="C515" s="260"/>
      <c r="D515" s="260"/>
      <c r="E515" s="260"/>
      <c r="F515" s="260"/>
      <c r="G515" s="260"/>
      <c r="H515" s="260"/>
      <c r="I515" s="260"/>
      <c r="J515" s="260"/>
      <c r="K515" s="260"/>
      <c r="L515" s="260"/>
      <c r="M515" s="260"/>
      <c r="N515" s="260"/>
      <c r="O515" s="260"/>
      <c r="P515" s="260"/>
      <c r="Q515" s="260"/>
      <c r="R515" s="260"/>
      <c r="S515" s="260"/>
      <c r="T515" s="260"/>
      <c r="U515" s="260"/>
      <c r="V515" s="260"/>
      <c r="W515" s="260"/>
      <c r="X515" s="260"/>
      <c r="Y515" s="260"/>
      <c r="Z515" s="260"/>
      <c r="AA515" s="260"/>
    </row>
    <row r="516" spans="2:27" ht="14.4" hidden="1">
      <c r="B516" s="260"/>
      <c r="C516" s="260"/>
      <c r="D516" s="260"/>
      <c r="E516" s="260"/>
      <c r="F516" s="260"/>
      <c r="G516" s="260"/>
      <c r="H516" s="260"/>
      <c r="I516" s="260"/>
      <c r="J516" s="260"/>
      <c r="K516" s="260"/>
      <c r="L516" s="260"/>
      <c r="M516" s="260"/>
      <c r="N516" s="260"/>
      <c r="O516" s="260"/>
      <c r="P516" s="260"/>
      <c r="Q516" s="260"/>
      <c r="R516" s="260"/>
      <c r="S516" s="260"/>
      <c r="T516" s="260"/>
      <c r="U516" s="260"/>
      <c r="V516" s="260"/>
      <c r="W516" s="260"/>
      <c r="X516" s="260"/>
      <c r="Y516" s="260"/>
      <c r="Z516" s="260"/>
      <c r="AA516" s="260"/>
    </row>
    <row r="517" spans="2:27" ht="14.4" hidden="1">
      <c r="B517" s="260"/>
      <c r="C517" s="260"/>
      <c r="D517" s="260"/>
      <c r="E517" s="260"/>
      <c r="F517" s="260"/>
      <c r="G517" s="260"/>
      <c r="H517" s="260"/>
      <c r="I517" s="260"/>
      <c r="J517" s="260"/>
      <c r="K517" s="260"/>
      <c r="L517" s="260"/>
      <c r="M517" s="260"/>
      <c r="N517" s="260"/>
      <c r="O517" s="260"/>
      <c r="P517" s="260"/>
      <c r="Q517" s="260"/>
      <c r="R517" s="260"/>
      <c r="S517" s="260"/>
      <c r="T517" s="260"/>
      <c r="U517" s="260"/>
      <c r="V517" s="260"/>
      <c r="W517" s="260"/>
      <c r="X517" s="260"/>
      <c r="Y517" s="260"/>
      <c r="Z517" s="260"/>
      <c r="AA517" s="260"/>
    </row>
    <row r="518" spans="2:27" ht="14.4" hidden="1">
      <c r="B518" s="260"/>
      <c r="C518" s="260"/>
      <c r="D518" s="260"/>
      <c r="E518" s="260"/>
      <c r="F518" s="260"/>
      <c r="G518" s="260"/>
      <c r="H518" s="260"/>
      <c r="I518" s="260"/>
      <c r="J518" s="260"/>
      <c r="K518" s="260"/>
      <c r="L518" s="260"/>
      <c r="M518" s="260"/>
      <c r="N518" s="260"/>
      <c r="O518" s="260"/>
      <c r="P518" s="260"/>
      <c r="Q518" s="260"/>
      <c r="R518" s="260"/>
      <c r="S518" s="260"/>
      <c r="T518" s="260"/>
      <c r="U518" s="260"/>
      <c r="V518" s="260"/>
      <c r="W518" s="260"/>
      <c r="X518" s="260"/>
      <c r="Y518" s="260"/>
      <c r="Z518" s="260"/>
      <c r="AA518" s="260"/>
    </row>
    <row r="519" spans="2:27" ht="14.4" hidden="1">
      <c r="B519" s="260"/>
      <c r="C519" s="260"/>
      <c r="D519" s="260"/>
      <c r="E519" s="260"/>
      <c r="F519" s="260"/>
      <c r="G519" s="260"/>
      <c r="H519" s="260"/>
      <c r="I519" s="260"/>
      <c r="J519" s="260"/>
      <c r="K519" s="260"/>
      <c r="L519" s="260"/>
      <c r="M519" s="260"/>
      <c r="N519" s="260"/>
      <c r="O519" s="260"/>
      <c r="P519" s="260"/>
      <c r="Q519" s="260"/>
      <c r="R519" s="260"/>
      <c r="S519" s="260"/>
      <c r="T519" s="260"/>
      <c r="U519" s="260"/>
      <c r="V519" s="260"/>
      <c r="W519" s="260"/>
      <c r="X519" s="260"/>
      <c r="Y519" s="260"/>
      <c r="Z519" s="260"/>
      <c r="AA519" s="260"/>
    </row>
    <row r="520" spans="2:27" ht="14.4" hidden="1">
      <c r="B520" s="260"/>
      <c r="C520" s="260"/>
      <c r="D520" s="260"/>
      <c r="E520" s="260"/>
      <c r="F520" s="260"/>
      <c r="G520" s="260"/>
      <c r="H520" s="260"/>
      <c r="I520" s="260"/>
      <c r="J520" s="260"/>
      <c r="K520" s="260"/>
      <c r="L520" s="260"/>
      <c r="M520" s="260"/>
      <c r="N520" s="260"/>
      <c r="O520" s="260"/>
      <c r="P520" s="260"/>
      <c r="Q520" s="260"/>
      <c r="R520" s="260"/>
      <c r="S520" s="260"/>
      <c r="T520" s="260"/>
      <c r="U520" s="260"/>
      <c r="V520" s="260"/>
      <c r="W520" s="260"/>
      <c r="X520" s="260"/>
      <c r="Y520" s="260"/>
      <c r="Z520" s="260"/>
      <c r="AA520" s="260"/>
    </row>
    <row r="521" spans="2:27" ht="14.4" hidden="1">
      <c r="B521" s="260"/>
      <c r="C521" s="260"/>
      <c r="D521" s="260"/>
      <c r="E521" s="260"/>
      <c r="F521" s="260"/>
      <c r="G521" s="260"/>
      <c r="H521" s="260"/>
      <c r="I521" s="260"/>
      <c r="J521" s="260"/>
      <c r="K521" s="260"/>
      <c r="L521" s="260"/>
      <c r="M521" s="260"/>
      <c r="N521" s="260"/>
      <c r="O521" s="260"/>
      <c r="P521" s="260"/>
      <c r="Q521" s="260"/>
      <c r="R521" s="260"/>
      <c r="S521" s="260"/>
      <c r="T521" s="260"/>
      <c r="U521" s="260"/>
      <c r="V521" s="260"/>
      <c r="W521" s="260"/>
      <c r="X521" s="260"/>
      <c r="Y521" s="260"/>
      <c r="Z521" s="260"/>
      <c r="AA521" s="260"/>
    </row>
    <row r="522" spans="2:27" ht="14.4" hidden="1">
      <c r="B522" s="260"/>
      <c r="C522" s="260"/>
      <c r="D522" s="260"/>
      <c r="E522" s="260"/>
      <c r="F522" s="260"/>
      <c r="G522" s="260"/>
      <c r="H522" s="260"/>
      <c r="I522" s="260"/>
      <c r="J522" s="260"/>
      <c r="K522" s="260"/>
      <c r="L522" s="260"/>
      <c r="M522" s="260"/>
      <c r="N522" s="260"/>
      <c r="O522" s="260"/>
      <c r="P522" s="260"/>
      <c r="Q522" s="260"/>
      <c r="R522" s="260"/>
      <c r="S522" s="260"/>
      <c r="T522" s="260"/>
      <c r="U522" s="260"/>
      <c r="V522" s="260"/>
      <c r="W522" s="260"/>
      <c r="X522" s="260"/>
      <c r="Y522" s="260"/>
      <c r="Z522" s="260"/>
      <c r="AA522" s="260"/>
    </row>
    <row r="523" spans="2:27" ht="14.4" hidden="1">
      <c r="B523" s="260"/>
      <c r="C523" s="260"/>
      <c r="D523" s="260"/>
      <c r="E523" s="260"/>
      <c r="F523" s="260"/>
      <c r="G523" s="260"/>
      <c r="H523" s="260"/>
      <c r="I523" s="260"/>
      <c r="J523" s="260"/>
      <c r="K523" s="260"/>
      <c r="L523" s="260"/>
      <c r="M523" s="260"/>
      <c r="N523" s="260"/>
      <c r="O523" s="260"/>
      <c r="P523" s="260"/>
      <c r="Q523" s="260"/>
      <c r="R523" s="260"/>
      <c r="S523" s="260"/>
      <c r="T523" s="260"/>
      <c r="U523" s="260"/>
      <c r="V523" s="260"/>
      <c r="W523" s="260"/>
      <c r="X523" s="260"/>
      <c r="Y523" s="260"/>
      <c r="Z523" s="260"/>
      <c r="AA523" s="260"/>
    </row>
    <row r="524" spans="2:27" ht="14.4" hidden="1">
      <c r="B524" s="260"/>
      <c r="C524" s="260"/>
      <c r="D524" s="260"/>
      <c r="E524" s="260"/>
      <c r="F524" s="260"/>
      <c r="G524" s="260"/>
      <c r="H524" s="260"/>
      <c r="I524" s="260"/>
      <c r="J524" s="260"/>
      <c r="K524" s="260"/>
      <c r="L524" s="260"/>
      <c r="M524" s="260"/>
      <c r="N524" s="260"/>
      <c r="O524" s="260"/>
      <c r="P524" s="260"/>
      <c r="Q524" s="260"/>
      <c r="R524" s="260"/>
      <c r="S524" s="260"/>
      <c r="T524" s="260"/>
      <c r="U524" s="260"/>
      <c r="V524" s="260"/>
      <c r="W524" s="260"/>
      <c r="X524" s="260"/>
      <c r="Y524" s="260"/>
      <c r="Z524" s="260"/>
      <c r="AA524" s="260"/>
    </row>
    <row r="525" spans="2:27" ht="14.4" hidden="1">
      <c r="B525" s="260"/>
      <c r="C525" s="260"/>
      <c r="D525" s="260"/>
      <c r="E525" s="260"/>
      <c r="F525" s="260"/>
      <c r="G525" s="260"/>
      <c r="H525" s="260"/>
      <c r="I525" s="260"/>
      <c r="J525" s="260"/>
      <c r="K525" s="260"/>
      <c r="L525" s="260"/>
      <c r="M525" s="260"/>
      <c r="N525" s="260"/>
      <c r="O525" s="260"/>
      <c r="P525" s="260"/>
      <c r="Q525" s="260"/>
      <c r="R525" s="260"/>
      <c r="S525" s="260"/>
      <c r="T525" s="260"/>
      <c r="U525" s="260"/>
      <c r="V525" s="260"/>
      <c r="W525" s="260"/>
      <c r="X525" s="260"/>
      <c r="Y525" s="260"/>
      <c r="Z525" s="260"/>
      <c r="AA525" s="260"/>
    </row>
    <row r="526" spans="2:27" ht="14.4" hidden="1">
      <c r="B526" s="260"/>
      <c r="C526" s="260"/>
      <c r="D526" s="260"/>
      <c r="E526" s="260"/>
      <c r="F526" s="260"/>
      <c r="G526" s="260"/>
      <c r="H526" s="260"/>
      <c r="I526" s="260"/>
      <c r="J526" s="260"/>
      <c r="K526" s="260"/>
      <c r="L526" s="260"/>
      <c r="M526" s="260"/>
      <c r="N526" s="260"/>
      <c r="O526" s="260"/>
      <c r="P526" s="260"/>
      <c r="Q526" s="260"/>
      <c r="R526" s="260"/>
      <c r="S526" s="260"/>
      <c r="T526" s="260"/>
      <c r="U526" s="260"/>
      <c r="V526" s="260"/>
      <c r="W526" s="260"/>
      <c r="X526" s="260"/>
      <c r="Y526" s="260"/>
      <c r="Z526" s="260"/>
      <c r="AA526" s="260"/>
    </row>
    <row r="527" spans="2:27" ht="14.4" hidden="1">
      <c r="B527" s="260"/>
      <c r="C527" s="260"/>
      <c r="D527" s="260"/>
      <c r="E527" s="260"/>
      <c r="F527" s="260"/>
      <c r="G527" s="260"/>
      <c r="H527" s="260"/>
      <c r="I527" s="260"/>
      <c r="J527" s="260"/>
      <c r="K527" s="260"/>
      <c r="L527" s="260"/>
      <c r="M527" s="260"/>
      <c r="N527" s="260"/>
      <c r="O527" s="260"/>
      <c r="P527" s="260"/>
      <c r="Q527" s="260"/>
      <c r="R527" s="260"/>
      <c r="S527" s="260"/>
      <c r="T527" s="260"/>
      <c r="U527" s="260"/>
      <c r="V527" s="260"/>
      <c r="W527" s="260"/>
      <c r="X527" s="260"/>
      <c r="Y527" s="260"/>
      <c r="Z527" s="260"/>
      <c r="AA527" s="260"/>
    </row>
    <row r="528" spans="2:27" ht="14.4" hidden="1">
      <c r="B528" s="260"/>
      <c r="C528" s="260"/>
      <c r="D528" s="260"/>
      <c r="E528" s="260"/>
      <c r="F528" s="260"/>
      <c r="G528" s="260"/>
      <c r="H528" s="260"/>
      <c r="I528" s="260"/>
      <c r="J528" s="260"/>
      <c r="K528" s="260"/>
      <c r="L528" s="260"/>
      <c r="M528" s="260"/>
      <c r="N528" s="260"/>
      <c r="O528" s="260"/>
      <c r="P528" s="260"/>
      <c r="Q528" s="260"/>
      <c r="R528" s="260"/>
      <c r="S528" s="260"/>
      <c r="T528" s="260"/>
      <c r="U528" s="260"/>
      <c r="V528" s="260"/>
      <c r="W528" s="260"/>
      <c r="X528" s="260"/>
      <c r="Y528" s="260"/>
      <c r="Z528" s="260"/>
      <c r="AA528" s="260"/>
    </row>
    <row r="529" spans="2:27" ht="14.4" hidden="1">
      <c r="B529" s="260"/>
      <c r="C529" s="260"/>
      <c r="D529" s="260"/>
      <c r="E529" s="260"/>
      <c r="F529" s="260"/>
      <c r="G529" s="260"/>
      <c r="H529" s="260"/>
      <c r="I529" s="260"/>
      <c r="J529" s="260"/>
      <c r="K529" s="260"/>
      <c r="L529" s="260"/>
      <c r="M529" s="260"/>
      <c r="N529" s="260"/>
      <c r="O529" s="260"/>
      <c r="P529" s="260"/>
      <c r="Q529" s="260"/>
      <c r="R529" s="260"/>
      <c r="S529" s="260"/>
      <c r="T529" s="260"/>
      <c r="U529" s="260"/>
      <c r="V529" s="260"/>
      <c r="W529" s="260"/>
      <c r="X529" s="260"/>
      <c r="Y529" s="260"/>
      <c r="Z529" s="260"/>
      <c r="AA529" s="260"/>
    </row>
    <row r="530" spans="2:27" ht="14.4" hidden="1">
      <c r="B530" s="260"/>
      <c r="C530" s="260"/>
      <c r="D530" s="260"/>
      <c r="E530" s="260"/>
      <c r="F530" s="260"/>
      <c r="G530" s="260"/>
      <c r="H530" s="260"/>
      <c r="I530" s="260"/>
      <c r="J530" s="260"/>
      <c r="K530" s="260"/>
      <c r="L530" s="260"/>
      <c r="M530" s="260"/>
      <c r="N530" s="260"/>
      <c r="O530" s="260"/>
      <c r="P530" s="260"/>
      <c r="Q530" s="260"/>
      <c r="R530" s="260"/>
      <c r="S530" s="260"/>
      <c r="T530" s="260"/>
      <c r="U530" s="260"/>
      <c r="V530" s="260"/>
      <c r="W530" s="260"/>
      <c r="X530" s="260"/>
      <c r="Y530" s="260"/>
      <c r="Z530" s="260"/>
      <c r="AA530" s="260"/>
    </row>
    <row r="531" spans="2:27" ht="14.4" hidden="1">
      <c r="B531" s="260"/>
      <c r="C531" s="260"/>
      <c r="D531" s="260"/>
      <c r="E531" s="260"/>
      <c r="F531" s="260"/>
      <c r="G531" s="260"/>
      <c r="H531" s="260"/>
      <c r="I531" s="260"/>
      <c r="J531" s="260"/>
      <c r="K531" s="260"/>
      <c r="L531" s="260"/>
      <c r="M531" s="260"/>
      <c r="N531" s="260"/>
      <c r="O531" s="260"/>
      <c r="P531" s="260"/>
      <c r="Q531" s="260"/>
      <c r="R531" s="260"/>
      <c r="S531" s="260"/>
      <c r="T531" s="260"/>
      <c r="U531" s="260"/>
      <c r="V531" s="260"/>
      <c r="W531" s="260"/>
      <c r="X531" s="260"/>
      <c r="Y531" s="260"/>
      <c r="Z531" s="260"/>
      <c r="AA531" s="260"/>
    </row>
    <row r="532" spans="2:27" ht="14.4" hidden="1">
      <c r="B532" s="260"/>
      <c r="C532" s="260"/>
      <c r="D532" s="260"/>
      <c r="E532" s="260"/>
      <c r="F532" s="260"/>
      <c r="G532" s="260"/>
      <c r="H532" s="260"/>
      <c r="I532" s="260"/>
      <c r="J532" s="260"/>
      <c r="K532" s="260"/>
      <c r="L532" s="260"/>
      <c r="M532" s="260"/>
      <c r="N532" s="260"/>
      <c r="O532" s="260"/>
      <c r="P532" s="260"/>
      <c r="Q532" s="260"/>
      <c r="R532" s="260"/>
      <c r="S532" s="260"/>
      <c r="T532" s="260"/>
      <c r="U532" s="260"/>
      <c r="V532" s="260"/>
      <c r="W532" s="260"/>
      <c r="X532" s="260"/>
      <c r="Y532" s="260"/>
      <c r="Z532" s="260"/>
      <c r="AA532" s="260"/>
    </row>
    <row r="533" spans="2:27" ht="14.4" hidden="1">
      <c r="B533" s="260"/>
      <c r="C533" s="260"/>
      <c r="D533" s="260"/>
      <c r="E533" s="260"/>
      <c r="F533" s="260"/>
      <c r="G533" s="260"/>
      <c r="H533" s="260"/>
      <c r="I533" s="260"/>
      <c r="J533" s="260"/>
      <c r="K533" s="260"/>
      <c r="L533" s="260"/>
      <c r="M533" s="260"/>
      <c r="N533" s="260"/>
      <c r="O533" s="260"/>
      <c r="P533" s="260"/>
      <c r="Q533" s="260"/>
      <c r="R533" s="260"/>
      <c r="S533" s="260"/>
      <c r="T533" s="260"/>
      <c r="U533" s="260"/>
      <c r="V533" s="260"/>
      <c r="W533" s="260"/>
      <c r="X533" s="260"/>
      <c r="Y533" s="260"/>
      <c r="Z533" s="260"/>
      <c r="AA533" s="260"/>
    </row>
    <row r="534" spans="2:27" ht="14.4" hidden="1">
      <c r="B534" s="260"/>
      <c r="C534" s="260"/>
      <c r="D534" s="260"/>
      <c r="E534" s="260"/>
      <c r="F534" s="260"/>
      <c r="G534" s="260"/>
      <c r="H534" s="260"/>
      <c r="I534" s="260"/>
      <c r="J534" s="260"/>
      <c r="K534" s="260"/>
      <c r="L534" s="260"/>
      <c r="M534" s="260"/>
      <c r="N534" s="260"/>
      <c r="O534" s="260"/>
      <c r="P534" s="260"/>
      <c r="Q534" s="260"/>
      <c r="R534" s="260"/>
      <c r="S534" s="260"/>
      <c r="T534" s="260"/>
      <c r="U534" s="260"/>
      <c r="V534" s="260"/>
      <c r="W534" s="260"/>
      <c r="X534" s="260"/>
      <c r="Y534" s="260"/>
      <c r="Z534" s="260"/>
      <c r="AA534" s="260"/>
    </row>
    <row r="535" spans="2:27" ht="14.4" hidden="1">
      <c r="B535" s="260"/>
      <c r="C535" s="260"/>
      <c r="D535" s="260"/>
      <c r="E535" s="260"/>
      <c r="F535" s="260"/>
      <c r="G535" s="260"/>
      <c r="H535" s="260"/>
      <c r="I535" s="260"/>
      <c r="J535" s="260"/>
      <c r="K535" s="260"/>
      <c r="L535" s="260"/>
      <c r="M535" s="260"/>
      <c r="N535" s="260"/>
      <c r="O535" s="260"/>
      <c r="P535" s="260"/>
      <c r="Q535" s="260"/>
      <c r="R535" s="260"/>
      <c r="S535" s="260"/>
      <c r="T535" s="260"/>
      <c r="U535" s="260"/>
      <c r="V535" s="260"/>
      <c r="W535" s="260"/>
      <c r="X535" s="260"/>
      <c r="Y535" s="260"/>
      <c r="Z535" s="260"/>
      <c r="AA535" s="260"/>
    </row>
    <row r="536" spans="2:27" ht="14.4" hidden="1">
      <c r="B536" s="260"/>
      <c r="C536" s="260"/>
      <c r="D536" s="260"/>
      <c r="E536" s="260"/>
      <c r="F536" s="260"/>
      <c r="G536" s="260"/>
      <c r="H536" s="260"/>
      <c r="I536" s="260"/>
      <c r="J536" s="260"/>
      <c r="K536" s="260"/>
      <c r="L536" s="260"/>
      <c r="M536" s="260"/>
      <c r="N536" s="260"/>
      <c r="O536" s="260"/>
      <c r="P536" s="260"/>
      <c r="Q536" s="260"/>
      <c r="R536" s="260"/>
      <c r="S536" s="260"/>
      <c r="T536" s="260"/>
      <c r="U536" s="260"/>
      <c r="V536" s="260"/>
      <c r="W536" s="260"/>
      <c r="X536" s="260"/>
      <c r="Y536" s="260"/>
      <c r="Z536" s="260"/>
      <c r="AA536" s="260"/>
    </row>
    <row r="537" spans="2:27" ht="14.4" hidden="1">
      <c r="B537" s="260"/>
      <c r="C537" s="260"/>
      <c r="D537" s="260"/>
      <c r="E537" s="260"/>
      <c r="F537" s="260"/>
      <c r="G537" s="260"/>
      <c r="H537" s="260"/>
      <c r="I537" s="260"/>
      <c r="J537" s="260"/>
      <c r="K537" s="260"/>
      <c r="L537" s="260"/>
      <c r="M537" s="260"/>
      <c r="N537" s="260"/>
      <c r="O537" s="260"/>
      <c r="P537" s="260"/>
      <c r="Q537" s="260"/>
      <c r="R537" s="260"/>
      <c r="S537" s="260"/>
      <c r="T537" s="260"/>
      <c r="U537" s="260"/>
      <c r="V537" s="260"/>
      <c r="W537" s="260"/>
      <c r="X537" s="260"/>
      <c r="Y537" s="260"/>
      <c r="Z537" s="260"/>
      <c r="AA537" s="260"/>
    </row>
    <row r="538" spans="2:27" ht="14.4" hidden="1">
      <c r="B538" s="260"/>
      <c r="C538" s="260"/>
      <c r="D538" s="260"/>
      <c r="E538" s="260"/>
      <c r="F538" s="260"/>
      <c r="G538" s="260"/>
      <c r="H538" s="260"/>
      <c r="I538" s="260"/>
      <c r="J538" s="260"/>
      <c r="K538" s="260"/>
      <c r="L538" s="260"/>
      <c r="M538" s="260"/>
      <c r="N538" s="260"/>
      <c r="O538" s="260"/>
      <c r="P538" s="260"/>
      <c r="Q538" s="260"/>
      <c r="R538" s="260"/>
      <c r="S538" s="260"/>
      <c r="T538" s="260"/>
      <c r="U538" s="260"/>
      <c r="V538" s="260"/>
      <c r="W538" s="260"/>
      <c r="X538" s="260"/>
      <c r="Y538" s="260"/>
      <c r="Z538" s="260"/>
      <c r="AA538" s="260"/>
    </row>
    <row r="539" spans="2:27" ht="14.4" hidden="1">
      <c r="B539" s="260"/>
      <c r="C539" s="260"/>
      <c r="D539" s="260"/>
      <c r="E539" s="260"/>
      <c r="F539" s="260"/>
      <c r="G539" s="260"/>
      <c r="H539" s="260"/>
      <c r="I539" s="260"/>
      <c r="J539" s="260"/>
      <c r="K539" s="260"/>
      <c r="L539" s="260"/>
      <c r="M539" s="260"/>
      <c r="N539" s="260"/>
      <c r="O539" s="260"/>
      <c r="P539" s="260"/>
      <c r="Q539" s="260"/>
      <c r="R539" s="260"/>
      <c r="S539" s="260"/>
      <c r="T539" s="260"/>
      <c r="U539" s="260"/>
      <c r="V539" s="260"/>
      <c r="W539" s="260"/>
      <c r="X539" s="260"/>
      <c r="Y539" s="260"/>
      <c r="Z539" s="260"/>
      <c r="AA539" s="260"/>
    </row>
    <row r="540" spans="2:27" ht="14.4" hidden="1">
      <c r="B540" s="260"/>
      <c r="C540" s="260"/>
      <c r="D540" s="260"/>
      <c r="E540" s="260"/>
      <c r="F540" s="260"/>
      <c r="G540" s="260"/>
      <c r="H540" s="260"/>
      <c r="I540" s="260"/>
      <c r="J540" s="260"/>
      <c r="K540" s="260"/>
      <c r="L540" s="260"/>
      <c r="M540" s="260"/>
      <c r="N540" s="260"/>
      <c r="O540" s="260"/>
      <c r="P540" s="260"/>
      <c r="Q540" s="260"/>
      <c r="R540" s="260"/>
      <c r="S540" s="260"/>
      <c r="T540" s="260"/>
      <c r="U540" s="260"/>
      <c r="V540" s="260"/>
      <c r="W540" s="260"/>
      <c r="X540" s="260"/>
      <c r="Y540" s="260"/>
      <c r="Z540" s="260"/>
      <c r="AA540" s="260"/>
    </row>
    <row r="541" spans="2:27" ht="14.4" hidden="1">
      <c r="B541" s="260"/>
      <c r="C541" s="260"/>
      <c r="D541" s="260"/>
      <c r="E541" s="260"/>
      <c r="F541" s="260"/>
      <c r="G541" s="260"/>
      <c r="H541" s="260"/>
      <c r="I541" s="260"/>
      <c r="J541" s="260"/>
      <c r="K541" s="260"/>
      <c r="L541" s="260"/>
      <c r="M541" s="260"/>
      <c r="N541" s="260"/>
      <c r="O541" s="260"/>
      <c r="P541" s="260"/>
      <c r="Q541" s="260"/>
      <c r="R541" s="260"/>
      <c r="S541" s="260"/>
      <c r="T541" s="260"/>
      <c r="U541" s="260"/>
      <c r="V541" s="260"/>
      <c r="W541" s="260"/>
      <c r="X541" s="260"/>
      <c r="Y541" s="260"/>
      <c r="Z541" s="260"/>
      <c r="AA541" s="260"/>
    </row>
    <row r="542" spans="2:27" ht="14.4" hidden="1">
      <c r="B542" s="260"/>
      <c r="C542" s="260"/>
      <c r="D542" s="260"/>
      <c r="E542" s="260"/>
      <c r="F542" s="260"/>
      <c r="G542" s="260"/>
      <c r="H542" s="260"/>
      <c r="I542" s="260"/>
      <c r="J542" s="260"/>
      <c r="K542" s="260"/>
      <c r="L542" s="260"/>
      <c r="M542" s="260"/>
      <c r="N542" s="260"/>
      <c r="O542" s="260"/>
      <c r="P542" s="260"/>
      <c r="Q542" s="260"/>
      <c r="R542" s="260"/>
      <c r="S542" s="260"/>
      <c r="T542" s="260"/>
      <c r="U542" s="260"/>
      <c r="V542" s="260"/>
      <c r="W542" s="260"/>
      <c r="X542" s="260"/>
      <c r="Y542" s="260"/>
      <c r="Z542" s="260"/>
      <c r="AA542" s="260"/>
    </row>
    <row r="543" spans="2:27" ht="14.4" hidden="1">
      <c r="B543" s="260"/>
      <c r="C543" s="260"/>
      <c r="D543" s="260"/>
      <c r="E543" s="260"/>
      <c r="F543" s="260"/>
      <c r="G543" s="260"/>
      <c r="H543" s="260"/>
      <c r="I543" s="260"/>
      <c r="J543" s="260"/>
      <c r="K543" s="260"/>
      <c r="L543" s="260"/>
      <c r="M543" s="260"/>
      <c r="N543" s="260"/>
      <c r="O543" s="260"/>
      <c r="P543" s="260"/>
      <c r="Q543" s="260"/>
      <c r="R543" s="260"/>
      <c r="S543" s="260"/>
      <c r="T543" s="260"/>
      <c r="U543" s="260"/>
      <c r="V543" s="260"/>
      <c r="W543" s="260"/>
      <c r="X543" s="260"/>
      <c r="Y543" s="260"/>
      <c r="Z543" s="260"/>
      <c r="AA543" s="260"/>
    </row>
    <row r="544" spans="2:27" ht="14.4" hidden="1">
      <c r="B544" s="260"/>
      <c r="C544" s="260"/>
      <c r="D544" s="260"/>
      <c r="E544" s="260"/>
      <c r="F544" s="260"/>
      <c r="G544" s="260"/>
      <c r="H544" s="260"/>
      <c r="I544" s="260"/>
      <c r="J544" s="260"/>
      <c r="K544" s="260"/>
      <c r="L544" s="260"/>
      <c r="M544" s="260"/>
      <c r="N544" s="260"/>
      <c r="O544" s="260"/>
      <c r="P544" s="260"/>
      <c r="Q544" s="260"/>
      <c r="R544" s="260"/>
      <c r="S544" s="260"/>
      <c r="T544" s="260"/>
      <c r="U544" s="260"/>
      <c r="V544" s="260"/>
      <c r="W544" s="260"/>
      <c r="X544" s="260"/>
      <c r="Y544" s="260"/>
      <c r="Z544" s="260"/>
      <c r="AA544" s="260"/>
    </row>
    <row r="545" spans="2:27" ht="14.4" hidden="1">
      <c r="B545" s="260"/>
      <c r="C545" s="260"/>
      <c r="D545" s="260"/>
      <c r="E545" s="260"/>
      <c r="F545" s="260"/>
      <c r="G545" s="260"/>
      <c r="H545" s="260"/>
      <c r="I545" s="260"/>
      <c r="J545" s="260"/>
      <c r="K545" s="260"/>
      <c r="L545" s="260"/>
      <c r="M545" s="260"/>
      <c r="N545" s="260"/>
      <c r="O545" s="260"/>
      <c r="P545" s="260"/>
      <c r="Q545" s="260"/>
      <c r="R545" s="260"/>
      <c r="S545" s="260"/>
      <c r="T545" s="260"/>
      <c r="U545" s="260"/>
      <c r="V545" s="260"/>
      <c r="W545" s="260"/>
      <c r="X545" s="260"/>
      <c r="Y545" s="260"/>
      <c r="Z545" s="260"/>
      <c r="AA545" s="260"/>
    </row>
    <row r="546" spans="2:27" ht="14.4" hidden="1">
      <c r="B546" s="260"/>
      <c r="C546" s="260"/>
      <c r="D546" s="260"/>
      <c r="E546" s="260"/>
      <c r="F546" s="260"/>
      <c r="G546" s="260"/>
      <c r="H546" s="260"/>
      <c r="I546" s="260"/>
      <c r="J546" s="260"/>
      <c r="K546" s="260"/>
      <c r="L546" s="260"/>
      <c r="M546" s="260"/>
      <c r="N546" s="260"/>
      <c r="O546" s="260"/>
      <c r="P546" s="260"/>
      <c r="Q546" s="260"/>
      <c r="R546" s="260"/>
      <c r="S546" s="260"/>
      <c r="T546" s="260"/>
      <c r="U546" s="260"/>
      <c r="V546" s="260"/>
      <c r="W546" s="260"/>
      <c r="X546" s="260"/>
      <c r="Y546" s="260"/>
      <c r="Z546" s="260"/>
      <c r="AA546" s="260"/>
    </row>
    <row r="547" spans="2:27" ht="14.4" hidden="1">
      <c r="B547" s="260"/>
      <c r="C547" s="260"/>
      <c r="D547" s="260"/>
      <c r="E547" s="260"/>
      <c r="F547" s="260"/>
      <c r="G547" s="260"/>
      <c r="H547" s="260"/>
      <c r="I547" s="260"/>
      <c r="J547" s="260"/>
      <c r="K547" s="260"/>
      <c r="L547" s="260"/>
      <c r="M547" s="260"/>
      <c r="N547" s="260"/>
      <c r="O547" s="260"/>
      <c r="P547" s="260"/>
      <c r="Q547" s="260"/>
      <c r="R547" s="260"/>
      <c r="S547" s="260"/>
      <c r="T547" s="260"/>
      <c r="U547" s="260"/>
      <c r="V547" s="260"/>
      <c r="W547" s="260"/>
      <c r="X547" s="260"/>
      <c r="Y547" s="260"/>
      <c r="Z547" s="260"/>
      <c r="AA547" s="260"/>
    </row>
    <row r="548" spans="2:27" ht="14.4" hidden="1">
      <c r="B548" s="260"/>
      <c r="C548" s="260"/>
      <c r="D548" s="260"/>
      <c r="E548" s="260"/>
      <c r="F548" s="260"/>
      <c r="G548" s="260"/>
      <c r="H548" s="260"/>
      <c r="I548" s="260"/>
      <c r="J548" s="260"/>
      <c r="K548" s="260"/>
      <c r="L548" s="260"/>
      <c r="M548" s="260"/>
      <c r="N548" s="260"/>
      <c r="O548" s="260"/>
      <c r="P548" s="260"/>
      <c r="Q548" s="260"/>
      <c r="R548" s="260"/>
      <c r="S548" s="260"/>
      <c r="T548" s="260"/>
      <c r="U548" s="260"/>
      <c r="V548" s="260"/>
      <c r="W548" s="260"/>
      <c r="X548" s="260"/>
      <c r="Y548" s="260"/>
      <c r="Z548" s="260"/>
      <c r="AA548" s="260"/>
    </row>
    <row r="549" spans="2:27" ht="14.4" hidden="1">
      <c r="B549" s="260"/>
      <c r="C549" s="260"/>
      <c r="D549" s="260"/>
      <c r="E549" s="260"/>
      <c r="F549" s="260"/>
      <c r="G549" s="260"/>
      <c r="H549" s="260"/>
      <c r="I549" s="260"/>
      <c r="J549" s="260"/>
      <c r="K549" s="260"/>
      <c r="L549" s="260"/>
      <c r="M549" s="260"/>
      <c r="N549" s="260"/>
      <c r="O549" s="260"/>
      <c r="P549" s="260"/>
      <c r="Q549" s="260"/>
      <c r="R549" s="260"/>
      <c r="S549" s="260"/>
      <c r="T549" s="260"/>
      <c r="U549" s="260"/>
      <c r="V549" s="260"/>
      <c r="W549" s="260"/>
      <c r="X549" s="260"/>
      <c r="Y549" s="260"/>
      <c r="Z549" s="260"/>
      <c r="AA549" s="260"/>
    </row>
    <row r="550" spans="2:27" ht="14.4" hidden="1">
      <c r="B550" s="260"/>
      <c r="C550" s="260"/>
      <c r="D550" s="260"/>
      <c r="E550" s="260"/>
      <c r="F550" s="260"/>
      <c r="G550" s="260"/>
      <c r="H550" s="260"/>
      <c r="I550" s="260"/>
      <c r="J550" s="260"/>
      <c r="K550" s="260"/>
      <c r="L550" s="260"/>
      <c r="M550" s="260"/>
      <c r="N550" s="260"/>
      <c r="O550" s="260"/>
      <c r="P550" s="260"/>
      <c r="Q550" s="260"/>
      <c r="R550" s="260"/>
      <c r="S550" s="260"/>
      <c r="T550" s="260"/>
      <c r="U550" s="260"/>
      <c r="V550" s="260"/>
      <c r="W550" s="260"/>
      <c r="X550" s="260"/>
      <c r="Y550" s="260"/>
      <c r="Z550" s="260"/>
      <c r="AA550" s="260"/>
    </row>
    <row r="551" spans="2:27" ht="14.4" hidden="1">
      <c r="B551" s="260"/>
      <c r="C551" s="260"/>
      <c r="D551" s="260"/>
      <c r="E551" s="260"/>
      <c r="F551" s="260"/>
      <c r="G551" s="260"/>
      <c r="H551" s="260"/>
      <c r="I551" s="260"/>
      <c r="J551" s="260"/>
      <c r="K551" s="260"/>
      <c r="L551" s="260"/>
      <c r="M551" s="260"/>
      <c r="N551" s="260"/>
      <c r="O551" s="260"/>
      <c r="P551" s="260"/>
      <c r="Q551" s="260"/>
      <c r="R551" s="260"/>
      <c r="S551" s="260"/>
      <c r="T551" s="260"/>
      <c r="U551" s="260"/>
      <c r="V551" s="260"/>
      <c r="W551" s="260"/>
      <c r="X551" s="260"/>
      <c r="Y551" s="260"/>
      <c r="Z551" s="260"/>
      <c r="AA551" s="260"/>
    </row>
    <row r="552" spans="2:27" ht="14.4" hidden="1">
      <c r="B552" s="260"/>
      <c r="C552" s="260"/>
      <c r="D552" s="260"/>
      <c r="E552" s="260"/>
      <c r="F552" s="260"/>
      <c r="G552" s="260"/>
      <c r="H552" s="260"/>
      <c r="I552" s="260"/>
      <c r="J552" s="260"/>
      <c r="K552" s="260"/>
      <c r="L552" s="260"/>
      <c r="M552" s="260"/>
      <c r="N552" s="260"/>
      <c r="O552" s="260"/>
      <c r="P552" s="260"/>
      <c r="Q552" s="260"/>
      <c r="R552" s="260"/>
      <c r="S552" s="260"/>
      <c r="T552" s="260"/>
      <c r="U552" s="260"/>
      <c r="V552" s="260"/>
      <c r="W552" s="260"/>
      <c r="X552" s="260"/>
      <c r="Y552" s="260"/>
      <c r="Z552" s="260"/>
      <c r="AA552" s="260"/>
    </row>
    <row r="553" spans="2:27" ht="14.4" hidden="1">
      <c r="B553" s="260"/>
      <c r="C553" s="260"/>
      <c r="D553" s="260"/>
      <c r="E553" s="260"/>
      <c r="F553" s="260"/>
      <c r="G553" s="260"/>
      <c r="H553" s="260"/>
      <c r="I553" s="260"/>
      <c r="J553" s="260"/>
      <c r="K553" s="260"/>
      <c r="L553" s="260"/>
      <c r="M553" s="260"/>
      <c r="N553" s="260"/>
      <c r="O553" s="260"/>
      <c r="P553" s="260"/>
      <c r="Q553" s="260"/>
      <c r="R553" s="260"/>
      <c r="S553" s="260"/>
      <c r="T553" s="260"/>
      <c r="U553" s="260"/>
      <c r="V553" s="260"/>
      <c r="W553" s="260"/>
      <c r="X553" s="260"/>
      <c r="Y553" s="260"/>
      <c r="Z553" s="260"/>
      <c r="AA553" s="260"/>
    </row>
    <row r="554" spans="2:27" ht="14.4" hidden="1">
      <c r="B554" s="260"/>
      <c r="C554" s="260"/>
      <c r="D554" s="260"/>
      <c r="E554" s="260"/>
      <c r="F554" s="260"/>
      <c r="G554" s="260"/>
      <c r="H554" s="260"/>
      <c r="I554" s="260"/>
      <c r="J554" s="260"/>
      <c r="K554" s="260"/>
      <c r="L554" s="260"/>
      <c r="M554" s="260"/>
      <c r="N554" s="260"/>
      <c r="O554" s="260"/>
      <c r="P554" s="260"/>
      <c r="Q554" s="260"/>
      <c r="R554" s="260"/>
      <c r="S554" s="260"/>
      <c r="T554" s="260"/>
      <c r="U554" s="260"/>
      <c r="V554" s="260"/>
      <c r="W554" s="260"/>
      <c r="X554" s="260"/>
      <c r="Y554" s="260"/>
      <c r="Z554" s="260"/>
      <c r="AA554" s="260"/>
    </row>
    <row r="555" spans="2:27" ht="14.4" hidden="1">
      <c r="B555" s="260"/>
      <c r="C555" s="260"/>
      <c r="D555" s="260"/>
      <c r="E555" s="260"/>
      <c r="F555" s="260"/>
      <c r="G555" s="260"/>
      <c r="H555" s="260"/>
      <c r="I555" s="260"/>
      <c r="J555" s="260"/>
      <c r="K555" s="260"/>
      <c r="L555" s="260"/>
      <c r="M555" s="260"/>
      <c r="N555" s="260"/>
      <c r="O555" s="260"/>
      <c r="P555" s="260"/>
      <c r="Q555" s="260"/>
      <c r="R555" s="260"/>
      <c r="S555" s="260"/>
      <c r="T555" s="260"/>
      <c r="U555" s="260"/>
      <c r="V555" s="260"/>
      <c r="W555" s="260"/>
      <c r="X555" s="260"/>
      <c r="Y555" s="260"/>
      <c r="Z555" s="260"/>
      <c r="AA555" s="260"/>
    </row>
    <row r="556" spans="2:27" ht="14.4" hidden="1">
      <c r="B556" s="260"/>
      <c r="C556" s="260"/>
      <c r="D556" s="260"/>
      <c r="E556" s="260"/>
      <c r="F556" s="260"/>
      <c r="G556" s="260"/>
      <c r="H556" s="260"/>
      <c r="I556" s="260"/>
      <c r="J556" s="260"/>
      <c r="K556" s="260"/>
      <c r="L556" s="260"/>
      <c r="M556" s="260"/>
      <c r="N556" s="260"/>
      <c r="O556" s="260"/>
      <c r="P556" s="260"/>
      <c r="Q556" s="260"/>
      <c r="R556" s="260"/>
      <c r="S556" s="260"/>
      <c r="T556" s="260"/>
      <c r="U556" s="260"/>
      <c r="V556" s="260"/>
      <c r="W556" s="260"/>
      <c r="X556" s="260"/>
      <c r="Y556" s="260"/>
      <c r="Z556" s="260"/>
      <c r="AA556" s="260"/>
    </row>
    <row r="557" spans="2:27" ht="14.4" hidden="1">
      <c r="B557" s="260"/>
      <c r="C557" s="260"/>
      <c r="D557" s="260"/>
      <c r="E557" s="260"/>
      <c r="F557" s="260"/>
      <c r="G557" s="260"/>
      <c r="H557" s="260"/>
      <c r="I557" s="260"/>
      <c r="J557" s="260"/>
      <c r="K557" s="260"/>
      <c r="L557" s="260"/>
      <c r="M557" s="260"/>
      <c r="N557" s="260"/>
      <c r="O557" s="260"/>
      <c r="P557" s="260"/>
      <c r="Q557" s="260"/>
      <c r="R557" s="260"/>
      <c r="S557" s="260"/>
      <c r="T557" s="260"/>
      <c r="U557" s="260"/>
      <c r="V557" s="260"/>
      <c r="W557" s="260"/>
      <c r="X557" s="260"/>
      <c r="Y557" s="260"/>
      <c r="Z557" s="260"/>
      <c r="AA557" s="260"/>
    </row>
    <row r="558" spans="2:27" ht="14.4" hidden="1">
      <c r="B558" s="260"/>
      <c r="C558" s="260"/>
      <c r="D558" s="260"/>
      <c r="E558" s="260"/>
      <c r="F558" s="260"/>
      <c r="G558" s="260"/>
      <c r="H558" s="260"/>
      <c r="I558" s="260"/>
      <c r="J558" s="260"/>
      <c r="K558" s="260"/>
      <c r="L558" s="260"/>
      <c r="M558" s="260"/>
      <c r="N558" s="260"/>
      <c r="O558" s="260"/>
      <c r="P558" s="260"/>
      <c r="Q558" s="260"/>
      <c r="R558" s="260"/>
      <c r="S558" s="260"/>
      <c r="T558" s="260"/>
      <c r="U558" s="260"/>
      <c r="V558" s="260"/>
      <c r="W558" s="260"/>
      <c r="X558" s="260"/>
      <c r="Y558" s="260"/>
      <c r="Z558" s="260"/>
      <c r="AA558" s="260"/>
    </row>
    <row r="559" spans="2:27" ht="14.4" hidden="1">
      <c r="B559" s="260"/>
      <c r="C559" s="260"/>
      <c r="D559" s="260"/>
      <c r="E559" s="260"/>
      <c r="F559" s="260"/>
      <c r="G559" s="260"/>
      <c r="H559" s="260"/>
      <c r="I559" s="260"/>
      <c r="J559" s="260"/>
      <c r="K559" s="260"/>
      <c r="L559" s="260"/>
      <c r="M559" s="260"/>
      <c r="N559" s="260"/>
      <c r="O559" s="260"/>
      <c r="P559" s="260"/>
      <c r="Q559" s="260"/>
      <c r="R559" s="260"/>
      <c r="S559" s="260"/>
      <c r="T559" s="260"/>
      <c r="U559" s="260"/>
      <c r="V559" s="260"/>
      <c r="W559" s="260"/>
      <c r="X559" s="260"/>
      <c r="Y559" s="260"/>
      <c r="Z559" s="260"/>
      <c r="AA559" s="260"/>
    </row>
    <row r="560" spans="2:27" ht="14.4" hidden="1">
      <c r="B560" s="260"/>
      <c r="C560" s="260"/>
      <c r="D560" s="260"/>
      <c r="E560" s="260"/>
      <c r="F560" s="260"/>
      <c r="G560" s="260"/>
      <c r="H560" s="260"/>
      <c r="I560" s="260"/>
      <c r="J560" s="260"/>
      <c r="K560" s="260"/>
      <c r="L560" s="260"/>
      <c r="M560" s="260"/>
      <c r="N560" s="260"/>
      <c r="O560" s="260"/>
      <c r="P560" s="260"/>
      <c r="Q560" s="260"/>
      <c r="R560" s="260"/>
      <c r="S560" s="260"/>
      <c r="T560" s="260"/>
      <c r="U560" s="260"/>
      <c r="V560" s="260"/>
      <c r="W560" s="260"/>
      <c r="X560" s="260"/>
      <c r="Y560" s="260"/>
      <c r="Z560" s="260"/>
      <c r="AA560" s="260"/>
    </row>
    <row r="561" spans="2:27" ht="14.4" hidden="1">
      <c r="B561" s="260"/>
      <c r="C561" s="260"/>
      <c r="D561" s="260"/>
      <c r="E561" s="260"/>
      <c r="F561" s="260"/>
      <c r="G561" s="260"/>
      <c r="H561" s="260"/>
      <c r="I561" s="260"/>
      <c r="J561" s="260"/>
      <c r="K561" s="260"/>
      <c r="L561" s="260"/>
      <c r="M561" s="260"/>
      <c r="N561" s="260"/>
      <c r="O561" s="260"/>
      <c r="P561" s="260"/>
      <c r="Q561" s="260"/>
      <c r="R561" s="260"/>
      <c r="S561" s="260"/>
      <c r="T561" s="260"/>
      <c r="U561" s="260"/>
      <c r="V561" s="260"/>
      <c r="W561" s="260"/>
      <c r="X561" s="260"/>
      <c r="Y561" s="260"/>
      <c r="Z561" s="260"/>
      <c r="AA561" s="260"/>
    </row>
    <row r="562" spans="2:27" ht="14.4" hidden="1">
      <c r="B562" s="260"/>
      <c r="C562" s="260"/>
      <c r="D562" s="260"/>
      <c r="E562" s="260"/>
      <c r="F562" s="260"/>
      <c r="G562" s="260"/>
      <c r="H562" s="260"/>
      <c r="I562" s="260"/>
      <c r="J562" s="260"/>
      <c r="K562" s="260"/>
      <c r="L562" s="260"/>
      <c r="M562" s="260"/>
      <c r="N562" s="260"/>
      <c r="O562" s="260"/>
      <c r="P562" s="260"/>
      <c r="Q562" s="260"/>
      <c r="R562" s="260"/>
      <c r="S562" s="260"/>
      <c r="T562" s="260"/>
      <c r="U562" s="260"/>
      <c r="V562" s="260"/>
      <c r="W562" s="260"/>
      <c r="X562" s="260"/>
      <c r="Y562" s="260"/>
      <c r="Z562" s="260"/>
      <c r="AA562" s="260"/>
    </row>
    <row r="563" spans="2:27" ht="14.4" hidden="1">
      <c r="B563" s="260"/>
      <c r="C563" s="260"/>
      <c r="D563" s="260"/>
      <c r="E563" s="260"/>
      <c r="F563" s="260"/>
      <c r="G563" s="260"/>
      <c r="H563" s="260"/>
      <c r="I563" s="260"/>
      <c r="J563" s="260"/>
      <c r="K563" s="260"/>
      <c r="L563" s="260"/>
      <c r="M563" s="260"/>
      <c r="N563" s="260"/>
      <c r="O563" s="260"/>
      <c r="P563" s="260"/>
      <c r="Q563" s="260"/>
      <c r="R563" s="260"/>
      <c r="S563" s="260"/>
      <c r="T563" s="260"/>
      <c r="U563" s="260"/>
      <c r="V563" s="260"/>
      <c r="W563" s="260"/>
      <c r="X563" s="260"/>
      <c r="Y563" s="260"/>
      <c r="Z563" s="260"/>
      <c r="AA563" s="260"/>
    </row>
    <row r="564" spans="2:27" ht="14.4" hidden="1">
      <c r="B564" s="260"/>
      <c r="C564" s="260"/>
      <c r="D564" s="260"/>
      <c r="E564" s="260"/>
      <c r="F564" s="260"/>
      <c r="G564" s="260"/>
      <c r="H564" s="260"/>
      <c r="I564" s="260"/>
      <c r="J564" s="260"/>
      <c r="K564" s="260"/>
      <c r="L564" s="260"/>
      <c r="M564" s="260"/>
      <c r="N564" s="260"/>
      <c r="O564" s="260"/>
      <c r="P564" s="260"/>
      <c r="Q564" s="260"/>
      <c r="R564" s="260"/>
      <c r="S564" s="260"/>
      <c r="T564" s="260"/>
      <c r="U564" s="260"/>
      <c r="V564" s="260"/>
      <c r="W564" s="260"/>
      <c r="X564" s="260"/>
      <c r="Y564" s="260"/>
      <c r="Z564" s="260"/>
      <c r="AA564" s="260"/>
    </row>
    <row r="565" spans="2:27" ht="14.4" hidden="1">
      <c r="B565" s="260"/>
      <c r="C565" s="260"/>
      <c r="D565" s="260"/>
      <c r="E565" s="260"/>
      <c r="F565" s="260"/>
      <c r="G565" s="260"/>
      <c r="H565" s="260"/>
      <c r="I565" s="260"/>
      <c r="J565" s="260"/>
      <c r="K565" s="260"/>
      <c r="L565" s="260"/>
      <c r="M565" s="260"/>
      <c r="N565" s="260"/>
      <c r="O565" s="260"/>
      <c r="P565" s="260"/>
      <c r="Q565" s="260"/>
      <c r="R565" s="260"/>
      <c r="S565" s="260"/>
      <c r="T565" s="260"/>
      <c r="U565" s="260"/>
      <c r="V565" s="260"/>
      <c r="W565" s="260"/>
      <c r="X565" s="260"/>
      <c r="Y565" s="260"/>
      <c r="Z565" s="260"/>
      <c r="AA565" s="260"/>
    </row>
    <row r="566" spans="2:27" ht="14.4" hidden="1">
      <c r="B566" s="260"/>
      <c r="C566" s="260"/>
      <c r="D566" s="260"/>
      <c r="E566" s="260"/>
      <c r="F566" s="260"/>
      <c r="G566" s="260"/>
      <c r="H566" s="260"/>
      <c r="I566" s="260"/>
      <c r="J566" s="260"/>
      <c r="K566" s="260"/>
      <c r="L566" s="260"/>
      <c r="M566" s="260"/>
      <c r="N566" s="260"/>
      <c r="O566" s="260"/>
      <c r="P566" s="260"/>
      <c r="Q566" s="260"/>
      <c r="R566" s="260"/>
      <c r="S566" s="260"/>
      <c r="T566" s="260"/>
      <c r="U566" s="260"/>
      <c r="V566" s="260"/>
      <c r="W566" s="260"/>
      <c r="X566" s="260"/>
      <c r="Y566" s="260"/>
      <c r="Z566" s="260"/>
      <c r="AA566" s="260"/>
    </row>
    <row r="567" spans="2:27" ht="14.4" hidden="1">
      <c r="B567" s="260"/>
      <c r="C567" s="260"/>
      <c r="D567" s="260"/>
      <c r="E567" s="260"/>
      <c r="F567" s="260"/>
      <c r="G567" s="260"/>
      <c r="H567" s="260"/>
      <c r="I567" s="260"/>
      <c r="J567" s="260"/>
      <c r="K567" s="260"/>
      <c r="L567" s="260"/>
      <c r="M567" s="260"/>
      <c r="N567" s="260"/>
      <c r="O567" s="260"/>
      <c r="P567" s="260"/>
      <c r="Q567" s="260"/>
      <c r="R567" s="260"/>
      <c r="S567" s="260"/>
      <c r="T567" s="260"/>
      <c r="U567" s="260"/>
      <c r="V567" s="260"/>
      <c r="W567" s="260"/>
      <c r="X567" s="260"/>
      <c r="Y567" s="260"/>
      <c r="Z567" s="260"/>
      <c r="AA567" s="260"/>
    </row>
    <row r="568" spans="2:27" ht="14.4" hidden="1">
      <c r="B568" s="260"/>
      <c r="C568" s="260"/>
      <c r="D568" s="260"/>
      <c r="E568" s="260"/>
      <c r="F568" s="260"/>
      <c r="G568" s="260"/>
      <c r="H568" s="260"/>
      <c r="I568" s="260"/>
      <c r="J568" s="260"/>
      <c r="K568" s="260"/>
      <c r="L568" s="260"/>
      <c r="M568" s="260"/>
      <c r="N568" s="260"/>
      <c r="O568" s="260"/>
      <c r="P568" s="260"/>
      <c r="Q568" s="260"/>
      <c r="R568" s="260"/>
      <c r="S568" s="260"/>
      <c r="T568" s="260"/>
      <c r="U568" s="260"/>
      <c r="V568" s="260"/>
      <c r="W568" s="260"/>
      <c r="X568" s="260"/>
      <c r="Y568" s="260"/>
      <c r="Z568" s="260"/>
      <c r="AA568" s="260"/>
    </row>
    <row r="569" spans="2:27" ht="14.4" hidden="1">
      <c r="B569" s="260"/>
      <c r="C569" s="260"/>
      <c r="D569" s="260"/>
      <c r="E569" s="260"/>
      <c r="F569" s="260"/>
      <c r="G569" s="260"/>
      <c r="H569" s="260"/>
      <c r="I569" s="260"/>
      <c r="J569" s="260"/>
      <c r="K569" s="260"/>
      <c r="L569" s="260"/>
      <c r="M569" s="260"/>
      <c r="N569" s="260"/>
      <c r="O569" s="260"/>
      <c r="P569" s="260"/>
      <c r="Q569" s="260"/>
      <c r="R569" s="260"/>
      <c r="S569" s="260"/>
      <c r="T569" s="260"/>
      <c r="U569" s="260"/>
      <c r="V569" s="260"/>
      <c r="W569" s="260"/>
      <c r="X569" s="260"/>
      <c r="Y569" s="260"/>
      <c r="Z569" s="260"/>
      <c r="AA569" s="260"/>
    </row>
    <row r="570" spans="2:27" ht="14.4" hidden="1">
      <c r="B570" s="260"/>
      <c r="C570" s="260"/>
      <c r="D570" s="260"/>
      <c r="E570" s="260"/>
      <c r="F570" s="260"/>
      <c r="G570" s="260"/>
      <c r="H570" s="260"/>
      <c r="I570" s="260"/>
      <c r="J570" s="260"/>
      <c r="K570" s="260"/>
      <c r="L570" s="260"/>
      <c r="M570" s="260"/>
      <c r="N570" s="260"/>
      <c r="O570" s="260"/>
      <c r="P570" s="260"/>
      <c r="Q570" s="260"/>
      <c r="R570" s="260"/>
      <c r="S570" s="260"/>
      <c r="T570" s="260"/>
      <c r="U570" s="260"/>
      <c r="V570" s="260"/>
      <c r="W570" s="260"/>
      <c r="X570" s="260"/>
      <c r="Y570" s="260"/>
      <c r="Z570" s="260"/>
      <c r="AA570" s="260"/>
    </row>
    <row r="571" spans="2:27" ht="14.4" hidden="1">
      <c r="B571" s="260"/>
      <c r="C571" s="260"/>
      <c r="D571" s="260"/>
      <c r="E571" s="260"/>
      <c r="F571" s="260"/>
      <c r="G571" s="260"/>
      <c r="H571" s="260"/>
      <c r="I571" s="260"/>
      <c r="J571" s="260"/>
      <c r="K571" s="260"/>
      <c r="L571" s="260"/>
      <c r="M571" s="260"/>
      <c r="N571" s="260"/>
      <c r="O571" s="260"/>
      <c r="P571" s="260"/>
      <c r="Q571" s="260"/>
      <c r="R571" s="260"/>
      <c r="S571" s="260"/>
      <c r="T571" s="260"/>
      <c r="U571" s="260"/>
      <c r="V571" s="260"/>
      <c r="W571" s="260"/>
      <c r="X571" s="260"/>
      <c r="Y571" s="260"/>
      <c r="Z571" s="260"/>
      <c r="AA571" s="260"/>
    </row>
    <row r="572" spans="2:27" ht="14.4" hidden="1">
      <c r="B572" s="260"/>
      <c r="C572" s="260"/>
      <c r="D572" s="260"/>
      <c r="E572" s="260"/>
      <c r="F572" s="260"/>
      <c r="G572" s="260"/>
      <c r="H572" s="260"/>
      <c r="I572" s="260"/>
      <c r="J572" s="260"/>
      <c r="K572" s="260"/>
      <c r="L572" s="260"/>
      <c r="M572" s="260"/>
      <c r="N572" s="260"/>
      <c r="O572" s="260"/>
      <c r="P572" s="260"/>
      <c r="Q572" s="260"/>
      <c r="R572" s="260"/>
      <c r="S572" s="260"/>
      <c r="T572" s="260"/>
      <c r="U572" s="260"/>
      <c r="V572" s="260"/>
      <c r="W572" s="260"/>
      <c r="X572" s="260"/>
      <c r="Y572" s="260"/>
      <c r="Z572" s="260"/>
      <c r="AA572" s="260"/>
    </row>
    <row r="573" spans="2:27" ht="14.4" hidden="1">
      <c r="B573" s="260"/>
      <c r="C573" s="260"/>
      <c r="D573" s="260"/>
      <c r="E573" s="260"/>
      <c r="F573" s="260"/>
      <c r="G573" s="260"/>
      <c r="H573" s="260"/>
      <c r="I573" s="260"/>
      <c r="J573" s="260"/>
      <c r="K573" s="260"/>
      <c r="L573" s="260"/>
      <c r="M573" s="260"/>
      <c r="N573" s="260"/>
      <c r="O573" s="260"/>
      <c r="P573" s="260"/>
      <c r="Q573" s="260"/>
      <c r="R573" s="260"/>
      <c r="S573" s="260"/>
      <c r="T573" s="260"/>
      <c r="U573" s="260"/>
      <c r="V573" s="260"/>
      <c r="W573" s="260"/>
      <c r="X573" s="260"/>
      <c r="Y573" s="260"/>
      <c r="Z573" s="260"/>
      <c r="AA573" s="260"/>
    </row>
    <row r="574" spans="2:27" ht="14.4" hidden="1">
      <c r="B574" s="260"/>
      <c r="C574" s="260"/>
      <c r="D574" s="260"/>
      <c r="E574" s="260"/>
      <c r="F574" s="260"/>
      <c r="G574" s="260"/>
      <c r="H574" s="260"/>
      <c r="I574" s="260"/>
      <c r="J574" s="260"/>
      <c r="K574" s="260"/>
      <c r="L574" s="260"/>
      <c r="M574" s="260"/>
      <c r="N574" s="260"/>
      <c r="O574" s="260"/>
      <c r="P574" s="260"/>
      <c r="Q574" s="260"/>
      <c r="R574" s="260"/>
      <c r="S574" s="260"/>
      <c r="T574" s="260"/>
      <c r="U574" s="260"/>
      <c r="V574" s="260"/>
      <c r="W574" s="260"/>
      <c r="X574" s="260"/>
      <c r="Y574" s="260"/>
      <c r="Z574" s="260"/>
      <c r="AA574" s="260"/>
    </row>
    <row r="575" spans="2:27" ht="14.4" hidden="1">
      <c r="B575" s="260"/>
      <c r="C575" s="260"/>
      <c r="D575" s="260"/>
      <c r="E575" s="260"/>
      <c r="F575" s="260"/>
      <c r="G575" s="260"/>
      <c r="H575" s="260"/>
      <c r="I575" s="260"/>
      <c r="J575" s="260"/>
      <c r="K575" s="260"/>
      <c r="L575" s="260"/>
      <c r="M575" s="260"/>
      <c r="N575" s="260"/>
      <c r="O575" s="260"/>
      <c r="P575" s="260"/>
      <c r="Q575" s="260"/>
      <c r="R575" s="260"/>
      <c r="S575" s="260"/>
      <c r="T575" s="260"/>
      <c r="U575" s="260"/>
      <c r="V575" s="260"/>
      <c r="W575" s="260"/>
      <c r="X575" s="260"/>
      <c r="Y575" s="260"/>
      <c r="Z575" s="260"/>
      <c r="AA575" s="260"/>
    </row>
    <row r="576" spans="2:27" ht="14.4" hidden="1">
      <c r="B576" s="260"/>
      <c r="C576" s="260"/>
      <c r="D576" s="260"/>
      <c r="E576" s="260"/>
      <c r="F576" s="260"/>
      <c r="G576" s="260"/>
      <c r="H576" s="260"/>
      <c r="I576" s="260"/>
      <c r="J576" s="260"/>
      <c r="K576" s="260"/>
      <c r="L576" s="260"/>
      <c r="M576" s="260"/>
      <c r="N576" s="260"/>
      <c r="O576" s="260"/>
      <c r="P576" s="260"/>
      <c r="Q576" s="260"/>
      <c r="R576" s="260"/>
      <c r="S576" s="260"/>
      <c r="T576" s="260"/>
      <c r="U576" s="260"/>
      <c r="V576" s="260"/>
      <c r="W576" s="260"/>
      <c r="X576" s="260"/>
      <c r="Y576" s="260"/>
      <c r="Z576" s="260"/>
      <c r="AA576" s="260"/>
    </row>
    <row r="577" spans="2:27" ht="14.4" hidden="1">
      <c r="B577" s="260"/>
      <c r="C577" s="260"/>
      <c r="D577" s="260"/>
      <c r="E577" s="260"/>
      <c r="F577" s="260"/>
      <c r="G577" s="260"/>
      <c r="H577" s="260"/>
      <c r="I577" s="260"/>
      <c r="J577" s="260"/>
      <c r="K577" s="260"/>
      <c r="L577" s="260"/>
      <c r="M577" s="260"/>
      <c r="N577" s="260"/>
      <c r="O577" s="260"/>
      <c r="P577" s="260"/>
      <c r="Q577" s="260"/>
      <c r="R577" s="260"/>
      <c r="S577" s="260"/>
      <c r="T577" s="260"/>
      <c r="U577" s="260"/>
      <c r="V577" s="260"/>
      <c r="W577" s="260"/>
      <c r="X577" s="260"/>
      <c r="Y577" s="260"/>
      <c r="Z577" s="260"/>
      <c r="AA577" s="260"/>
    </row>
    <row r="578" spans="2:27" ht="14.4" hidden="1">
      <c r="B578" s="260"/>
      <c r="C578" s="260"/>
      <c r="D578" s="260"/>
      <c r="E578" s="260"/>
      <c r="F578" s="260"/>
      <c r="G578" s="260"/>
      <c r="H578" s="260"/>
      <c r="I578" s="260"/>
      <c r="J578" s="260"/>
      <c r="K578" s="260"/>
      <c r="L578" s="260"/>
      <c r="M578" s="260"/>
      <c r="N578" s="260"/>
      <c r="O578" s="260"/>
      <c r="P578" s="260"/>
      <c r="Q578" s="260"/>
      <c r="R578" s="260"/>
      <c r="S578" s="260"/>
      <c r="T578" s="260"/>
      <c r="U578" s="260"/>
      <c r="V578" s="260"/>
      <c r="W578" s="260"/>
      <c r="X578" s="260"/>
      <c r="Y578" s="260"/>
      <c r="Z578" s="260"/>
      <c r="AA578" s="260"/>
    </row>
    <row r="579" spans="2:27" ht="14.4" hidden="1">
      <c r="B579" s="260"/>
      <c r="C579" s="260"/>
      <c r="D579" s="260"/>
      <c r="E579" s="260"/>
      <c r="F579" s="260"/>
      <c r="G579" s="260"/>
      <c r="H579" s="260"/>
      <c r="I579" s="260"/>
      <c r="J579" s="260"/>
      <c r="K579" s="260"/>
      <c r="L579" s="260"/>
      <c r="M579" s="260"/>
      <c r="N579" s="260"/>
      <c r="O579" s="260"/>
      <c r="P579" s="260"/>
      <c r="Q579" s="260"/>
      <c r="R579" s="260"/>
      <c r="S579" s="260"/>
      <c r="T579" s="260"/>
      <c r="U579" s="260"/>
      <c r="V579" s="260"/>
      <c r="W579" s="260"/>
      <c r="X579" s="260"/>
      <c r="Y579" s="260"/>
      <c r="Z579" s="260"/>
      <c r="AA579" s="260"/>
    </row>
    <row r="580" spans="2:27" ht="14.4" hidden="1">
      <c r="B580" s="260"/>
      <c r="C580" s="260"/>
      <c r="D580" s="260"/>
      <c r="E580" s="260"/>
      <c r="F580" s="260"/>
      <c r="G580" s="260"/>
      <c r="H580" s="260"/>
      <c r="I580" s="260"/>
      <c r="J580" s="260"/>
      <c r="K580" s="260"/>
      <c r="L580" s="260"/>
      <c r="M580" s="260"/>
      <c r="N580" s="260"/>
      <c r="O580" s="260"/>
      <c r="P580" s="260"/>
      <c r="Q580" s="260"/>
      <c r="R580" s="260"/>
      <c r="S580" s="260"/>
      <c r="T580" s="260"/>
      <c r="U580" s="260"/>
      <c r="V580" s="260"/>
      <c r="W580" s="260"/>
      <c r="X580" s="260"/>
      <c r="Y580" s="260"/>
      <c r="Z580" s="260"/>
      <c r="AA580" s="260"/>
    </row>
    <row r="581" spans="2:27" ht="14.4" hidden="1">
      <c r="B581" s="260"/>
      <c r="C581" s="260"/>
      <c r="D581" s="260"/>
      <c r="E581" s="260"/>
      <c r="F581" s="260"/>
      <c r="G581" s="260"/>
      <c r="H581" s="260"/>
      <c r="I581" s="260"/>
      <c r="J581" s="260"/>
      <c r="K581" s="260"/>
      <c r="L581" s="260"/>
      <c r="M581" s="260"/>
      <c r="N581" s="260"/>
      <c r="O581" s="260"/>
      <c r="P581" s="260"/>
      <c r="Q581" s="260"/>
      <c r="R581" s="260"/>
      <c r="S581" s="260"/>
      <c r="T581" s="260"/>
      <c r="U581" s="260"/>
      <c r="V581" s="260"/>
      <c r="W581" s="260"/>
      <c r="X581" s="260"/>
      <c r="Y581" s="260"/>
      <c r="Z581" s="260"/>
      <c r="AA581" s="260"/>
    </row>
    <row r="582" spans="2:27" ht="14.4" hidden="1">
      <c r="B582" s="260"/>
      <c r="C582" s="260"/>
      <c r="D582" s="260"/>
      <c r="E582" s="260"/>
      <c r="F582" s="260"/>
      <c r="G582" s="260"/>
      <c r="H582" s="260"/>
      <c r="I582" s="260"/>
      <c r="J582" s="260"/>
      <c r="K582" s="260"/>
      <c r="L582" s="260"/>
      <c r="M582" s="260"/>
      <c r="N582" s="260"/>
      <c r="O582" s="260"/>
      <c r="P582" s="260"/>
      <c r="Q582" s="260"/>
      <c r="R582" s="260"/>
      <c r="S582" s="260"/>
      <c r="T582" s="260"/>
      <c r="U582" s="260"/>
      <c r="V582" s="260"/>
      <c r="W582" s="260"/>
      <c r="X582" s="260"/>
      <c r="Y582" s="260"/>
      <c r="Z582" s="260"/>
      <c r="AA582" s="260"/>
    </row>
    <row r="583" spans="2:27" ht="14.4" hidden="1">
      <c r="B583" s="260"/>
      <c r="C583" s="260"/>
      <c r="D583" s="260"/>
      <c r="E583" s="260"/>
      <c r="F583" s="260"/>
      <c r="G583" s="260"/>
      <c r="H583" s="260"/>
      <c r="I583" s="260"/>
      <c r="J583" s="260"/>
      <c r="K583" s="260"/>
      <c r="L583" s="260"/>
      <c r="M583" s="260"/>
      <c r="N583" s="260"/>
      <c r="O583" s="260"/>
      <c r="P583" s="260"/>
      <c r="Q583" s="260"/>
      <c r="R583" s="260"/>
      <c r="S583" s="260"/>
      <c r="T583" s="260"/>
      <c r="U583" s="260"/>
      <c r="V583" s="260"/>
      <c r="W583" s="260"/>
      <c r="X583" s="260"/>
      <c r="Y583" s="260"/>
      <c r="Z583" s="260"/>
      <c r="AA583" s="260"/>
    </row>
    <row r="584" spans="2:27" ht="14.4" hidden="1">
      <c r="B584" s="260"/>
      <c r="C584" s="260"/>
      <c r="D584" s="260"/>
      <c r="E584" s="260"/>
      <c r="F584" s="260"/>
      <c r="G584" s="260"/>
      <c r="H584" s="260"/>
      <c r="I584" s="260"/>
      <c r="J584" s="260"/>
      <c r="K584" s="260"/>
      <c r="L584" s="260"/>
      <c r="M584" s="260"/>
      <c r="N584" s="260"/>
      <c r="O584" s="260"/>
      <c r="P584" s="260"/>
      <c r="Q584" s="260"/>
      <c r="R584" s="260"/>
      <c r="S584" s="260"/>
      <c r="T584" s="260"/>
      <c r="U584" s="260"/>
      <c r="V584" s="260"/>
      <c r="W584" s="260"/>
      <c r="X584" s="260"/>
      <c r="Y584" s="260"/>
      <c r="Z584" s="260"/>
      <c r="AA584" s="260"/>
    </row>
    <row r="585" spans="2:27" ht="14.4" hidden="1">
      <c r="B585" s="260"/>
      <c r="C585" s="260"/>
      <c r="D585" s="260"/>
      <c r="E585" s="260"/>
      <c r="F585" s="260"/>
      <c r="G585" s="260"/>
      <c r="H585" s="260"/>
      <c r="I585" s="260"/>
      <c r="J585" s="260"/>
      <c r="K585" s="260"/>
      <c r="L585" s="260"/>
      <c r="M585" s="260"/>
      <c r="N585" s="260"/>
      <c r="O585" s="260"/>
      <c r="P585" s="260"/>
      <c r="Q585" s="260"/>
      <c r="R585" s="260"/>
      <c r="S585" s="260"/>
      <c r="T585" s="260"/>
      <c r="U585" s="260"/>
      <c r="V585" s="260"/>
      <c r="W585" s="260"/>
      <c r="X585" s="260"/>
      <c r="Y585" s="260"/>
      <c r="Z585" s="260"/>
      <c r="AA585" s="260"/>
    </row>
    <row r="586" spans="2:27" ht="14.4" hidden="1">
      <c r="B586" s="260"/>
      <c r="C586" s="260"/>
      <c r="D586" s="260"/>
      <c r="E586" s="260"/>
      <c r="F586" s="260"/>
      <c r="G586" s="260"/>
      <c r="H586" s="260"/>
      <c r="I586" s="260"/>
      <c r="J586" s="260"/>
      <c r="K586" s="260"/>
      <c r="L586" s="260"/>
      <c r="M586" s="260"/>
      <c r="N586" s="260"/>
      <c r="O586" s="260"/>
      <c r="P586" s="260"/>
      <c r="Q586" s="260"/>
      <c r="R586" s="260"/>
      <c r="S586" s="260"/>
      <c r="T586" s="260"/>
      <c r="U586" s="260"/>
      <c r="V586" s="260"/>
      <c r="W586" s="260"/>
      <c r="X586" s="260"/>
      <c r="Y586" s="260"/>
      <c r="Z586" s="260"/>
      <c r="AA586" s="260"/>
    </row>
    <row r="587" spans="2:27" ht="14.4" hidden="1">
      <c r="B587" s="260"/>
      <c r="C587" s="260"/>
      <c r="D587" s="260"/>
      <c r="E587" s="260"/>
      <c r="F587" s="260"/>
      <c r="G587" s="260"/>
      <c r="H587" s="260"/>
      <c r="I587" s="260"/>
      <c r="J587" s="260"/>
      <c r="K587" s="260"/>
      <c r="L587" s="260"/>
      <c r="M587" s="260"/>
      <c r="N587" s="260"/>
      <c r="O587" s="260"/>
      <c r="P587" s="260"/>
      <c r="Q587" s="260"/>
      <c r="R587" s="260"/>
      <c r="S587" s="260"/>
      <c r="T587" s="260"/>
      <c r="U587" s="260"/>
      <c r="V587" s="260"/>
      <c r="W587" s="260"/>
      <c r="X587" s="260"/>
      <c r="Y587" s="260"/>
      <c r="Z587" s="260"/>
      <c r="AA587" s="260"/>
    </row>
    <row r="588" spans="2:27" ht="14.4" hidden="1">
      <c r="B588" s="260"/>
      <c r="C588" s="260"/>
      <c r="D588" s="260"/>
      <c r="E588" s="260"/>
      <c r="F588" s="260"/>
      <c r="G588" s="260"/>
      <c r="H588" s="260"/>
      <c r="I588" s="260"/>
      <c r="J588" s="260"/>
      <c r="K588" s="260"/>
      <c r="L588" s="260"/>
      <c r="M588" s="260"/>
      <c r="N588" s="260"/>
      <c r="O588" s="260"/>
      <c r="P588" s="260"/>
      <c r="Q588" s="260"/>
      <c r="R588" s="260"/>
      <c r="S588" s="260"/>
      <c r="T588" s="260"/>
      <c r="U588" s="260"/>
      <c r="V588" s="260"/>
      <c r="W588" s="260"/>
      <c r="X588" s="260"/>
      <c r="Y588" s="260"/>
      <c r="Z588" s="260"/>
      <c r="AA588" s="260"/>
    </row>
    <row r="589" spans="2:27" ht="14.4" hidden="1">
      <c r="B589" s="260"/>
      <c r="C589" s="260"/>
      <c r="D589" s="260"/>
      <c r="E589" s="260"/>
      <c r="F589" s="260"/>
      <c r="G589" s="260"/>
      <c r="H589" s="260"/>
      <c r="I589" s="260"/>
      <c r="J589" s="260"/>
      <c r="K589" s="260"/>
      <c r="L589" s="260"/>
      <c r="M589" s="260"/>
      <c r="N589" s="260"/>
      <c r="O589" s="260"/>
      <c r="P589" s="260"/>
      <c r="Q589" s="260"/>
      <c r="R589" s="260"/>
      <c r="S589" s="260"/>
      <c r="T589" s="260"/>
      <c r="U589" s="260"/>
      <c r="V589" s="260"/>
      <c r="W589" s="260"/>
      <c r="X589" s="260"/>
      <c r="Y589" s="260"/>
      <c r="Z589" s="260"/>
      <c r="AA589" s="260"/>
    </row>
    <row r="590" spans="2:27" ht="14.4" hidden="1">
      <c r="B590" s="260"/>
      <c r="C590" s="260"/>
      <c r="D590" s="260"/>
      <c r="E590" s="260"/>
      <c r="F590" s="260"/>
      <c r="G590" s="260"/>
      <c r="H590" s="260"/>
      <c r="I590" s="260"/>
      <c r="J590" s="260"/>
      <c r="K590" s="260"/>
      <c r="L590" s="260"/>
      <c r="M590" s="260"/>
      <c r="N590" s="260"/>
      <c r="O590" s="260"/>
      <c r="P590" s="260"/>
      <c r="Q590" s="260"/>
      <c r="R590" s="260"/>
      <c r="S590" s="260"/>
      <c r="T590" s="260"/>
      <c r="U590" s="260"/>
      <c r="V590" s="260"/>
      <c r="W590" s="260"/>
      <c r="X590" s="260"/>
      <c r="Y590" s="260"/>
      <c r="Z590" s="260"/>
      <c r="AA590" s="260"/>
    </row>
    <row r="591" spans="2:27" ht="14.4" hidden="1">
      <c r="B591" s="260"/>
      <c r="C591" s="260"/>
      <c r="D591" s="260"/>
      <c r="E591" s="260"/>
      <c r="F591" s="260"/>
      <c r="G591" s="260"/>
      <c r="H591" s="260"/>
      <c r="I591" s="260"/>
      <c r="J591" s="260"/>
      <c r="K591" s="260"/>
      <c r="L591" s="260"/>
      <c r="M591" s="260"/>
      <c r="N591" s="260"/>
      <c r="O591" s="260"/>
      <c r="P591" s="260"/>
      <c r="Q591" s="260"/>
      <c r="R591" s="260"/>
      <c r="S591" s="260"/>
      <c r="T591" s="260"/>
      <c r="U591" s="260"/>
      <c r="V591" s="260"/>
      <c r="W591" s="260"/>
      <c r="X591" s="260"/>
      <c r="Y591" s="260"/>
      <c r="Z591" s="260"/>
      <c r="AA591" s="260"/>
    </row>
    <row r="592" spans="2:27" ht="14.4" hidden="1">
      <c r="B592" s="260"/>
      <c r="C592" s="260"/>
      <c r="D592" s="260"/>
      <c r="E592" s="260"/>
      <c r="F592" s="260"/>
      <c r="G592" s="260"/>
      <c r="H592" s="260"/>
      <c r="I592" s="260"/>
      <c r="J592" s="260"/>
      <c r="K592" s="260"/>
      <c r="L592" s="260"/>
      <c r="M592" s="260"/>
      <c r="N592" s="260"/>
      <c r="O592" s="260"/>
      <c r="P592" s="260"/>
      <c r="Q592" s="260"/>
      <c r="R592" s="260"/>
      <c r="S592" s="260"/>
      <c r="T592" s="260"/>
      <c r="U592" s="260"/>
      <c r="V592" s="260"/>
      <c r="W592" s="260"/>
      <c r="X592" s="260"/>
      <c r="Y592" s="260"/>
      <c r="Z592" s="260"/>
      <c r="AA592" s="260"/>
    </row>
    <row r="593" spans="2:27" ht="14.4" hidden="1">
      <c r="B593" s="260"/>
      <c r="C593" s="260"/>
      <c r="D593" s="260"/>
      <c r="E593" s="260"/>
      <c r="F593" s="260"/>
      <c r="G593" s="260"/>
      <c r="H593" s="260"/>
      <c r="I593" s="260"/>
      <c r="J593" s="260"/>
      <c r="K593" s="260"/>
      <c r="L593" s="260"/>
      <c r="M593" s="260"/>
      <c r="N593" s="260"/>
      <c r="O593" s="260"/>
      <c r="P593" s="260"/>
      <c r="Q593" s="260"/>
      <c r="R593" s="260"/>
      <c r="S593" s="260"/>
      <c r="T593" s="260"/>
      <c r="U593" s="260"/>
      <c r="V593" s="260"/>
      <c r="W593" s="260"/>
      <c r="X593" s="260"/>
      <c r="Y593" s="260"/>
      <c r="Z593" s="260"/>
      <c r="AA593" s="260"/>
    </row>
    <row r="594" spans="2:27" ht="14.4" hidden="1">
      <c r="B594" s="260"/>
      <c r="C594" s="260"/>
      <c r="D594" s="260"/>
      <c r="E594" s="260"/>
      <c r="F594" s="260"/>
      <c r="G594" s="260"/>
      <c r="H594" s="260"/>
      <c r="I594" s="260"/>
      <c r="J594" s="260"/>
      <c r="K594" s="260"/>
      <c r="L594" s="260"/>
      <c r="M594" s="260"/>
      <c r="N594" s="260"/>
      <c r="O594" s="260"/>
      <c r="P594" s="260"/>
      <c r="Q594" s="260"/>
      <c r="R594" s="260"/>
      <c r="S594" s="260"/>
      <c r="T594" s="260"/>
      <c r="U594" s="260"/>
      <c r="V594" s="260"/>
      <c r="W594" s="260"/>
      <c r="X594" s="260"/>
      <c r="Y594" s="260"/>
      <c r="Z594" s="260"/>
      <c r="AA594" s="260"/>
    </row>
    <row r="595" spans="2:27" ht="14.4" hidden="1">
      <c r="B595" s="260"/>
      <c r="C595" s="260"/>
      <c r="D595" s="260"/>
      <c r="E595" s="260"/>
      <c r="F595" s="260"/>
      <c r="G595" s="260"/>
      <c r="H595" s="260"/>
      <c r="I595" s="260"/>
      <c r="J595" s="260"/>
      <c r="K595" s="260"/>
      <c r="L595" s="260"/>
      <c r="M595" s="260"/>
      <c r="N595" s="260"/>
      <c r="O595" s="260"/>
      <c r="P595" s="260"/>
      <c r="Q595" s="260"/>
      <c r="R595" s="260"/>
      <c r="S595" s="260"/>
      <c r="T595" s="260"/>
      <c r="U595" s="260"/>
      <c r="V595" s="260"/>
      <c r="W595" s="260"/>
      <c r="X595" s="260"/>
      <c r="Y595" s="260"/>
      <c r="Z595" s="260"/>
      <c r="AA595" s="260"/>
    </row>
    <row r="596" spans="2:27" ht="14.4" hidden="1">
      <c r="B596" s="260"/>
      <c r="C596" s="260"/>
      <c r="D596" s="260"/>
      <c r="E596" s="260"/>
      <c r="F596" s="260"/>
      <c r="G596" s="260"/>
      <c r="H596" s="260"/>
      <c r="I596" s="260"/>
      <c r="J596" s="260"/>
      <c r="K596" s="260"/>
      <c r="L596" s="260"/>
      <c r="M596" s="260"/>
      <c r="N596" s="260"/>
      <c r="O596" s="260"/>
      <c r="P596" s="260"/>
      <c r="Q596" s="260"/>
      <c r="R596" s="260"/>
      <c r="S596" s="260"/>
      <c r="T596" s="260"/>
      <c r="U596" s="260"/>
      <c r="V596" s="260"/>
      <c r="W596" s="260"/>
      <c r="X596" s="260"/>
      <c r="Y596" s="260"/>
      <c r="Z596" s="260"/>
      <c r="AA596" s="260"/>
    </row>
    <row r="597" spans="2:27" ht="14.4" hidden="1">
      <c r="B597" s="260"/>
      <c r="C597" s="260"/>
      <c r="D597" s="260"/>
      <c r="E597" s="260"/>
      <c r="F597" s="260"/>
      <c r="G597" s="260"/>
      <c r="H597" s="260"/>
      <c r="I597" s="260"/>
      <c r="J597" s="260"/>
      <c r="K597" s="260"/>
      <c r="L597" s="260"/>
      <c r="M597" s="260"/>
      <c r="N597" s="260"/>
      <c r="O597" s="260"/>
      <c r="P597" s="260"/>
      <c r="Q597" s="260"/>
      <c r="R597" s="260"/>
      <c r="S597" s="260"/>
      <c r="T597" s="260"/>
      <c r="U597" s="260"/>
      <c r="V597" s="260"/>
      <c r="W597" s="260"/>
      <c r="X597" s="260"/>
      <c r="Y597" s="260"/>
      <c r="Z597" s="260"/>
      <c r="AA597" s="260"/>
    </row>
    <row r="598" spans="2:27" ht="14.4" hidden="1">
      <c r="B598" s="260"/>
      <c r="C598" s="260"/>
      <c r="D598" s="260"/>
      <c r="E598" s="260"/>
      <c r="F598" s="260"/>
      <c r="G598" s="260"/>
      <c r="H598" s="260"/>
      <c r="I598" s="260"/>
      <c r="J598" s="260"/>
      <c r="K598" s="260"/>
      <c r="L598" s="260"/>
      <c r="M598" s="260"/>
      <c r="N598" s="260"/>
      <c r="O598" s="260"/>
      <c r="P598" s="260"/>
      <c r="Q598" s="260"/>
      <c r="R598" s="260"/>
      <c r="S598" s="260"/>
      <c r="T598" s="260"/>
      <c r="U598" s="260"/>
      <c r="V598" s="260"/>
      <c r="W598" s="260"/>
      <c r="X598" s="260"/>
      <c r="Y598" s="260"/>
      <c r="Z598" s="260"/>
      <c r="AA598" s="260"/>
    </row>
    <row r="599" spans="2:27" ht="14.4" hidden="1">
      <c r="B599" s="260"/>
      <c r="C599" s="260"/>
      <c r="D599" s="260"/>
      <c r="E599" s="260"/>
      <c r="F599" s="260"/>
      <c r="G599" s="260"/>
      <c r="H599" s="260"/>
      <c r="I599" s="260"/>
      <c r="J599" s="260"/>
      <c r="K599" s="260"/>
      <c r="L599" s="260"/>
      <c r="M599" s="260"/>
      <c r="N599" s="260"/>
      <c r="O599" s="260"/>
      <c r="P599" s="260"/>
      <c r="Q599" s="260"/>
      <c r="R599" s="260"/>
      <c r="S599" s="260"/>
      <c r="T599" s="260"/>
      <c r="U599" s="260"/>
      <c r="V599" s="260"/>
      <c r="W599" s="260"/>
      <c r="X599" s="260"/>
      <c r="Y599" s="260"/>
      <c r="Z599" s="260"/>
      <c r="AA599" s="260"/>
    </row>
    <row r="600" spans="2:27" ht="14.4" hidden="1">
      <c r="B600" s="260"/>
      <c r="C600" s="260"/>
      <c r="D600" s="260"/>
      <c r="E600" s="260"/>
      <c r="F600" s="260"/>
      <c r="G600" s="260"/>
      <c r="H600" s="260"/>
      <c r="I600" s="260"/>
      <c r="J600" s="260"/>
      <c r="K600" s="260"/>
      <c r="L600" s="260"/>
      <c r="M600" s="260"/>
      <c r="N600" s="260"/>
      <c r="O600" s="260"/>
      <c r="P600" s="260"/>
      <c r="Q600" s="260"/>
      <c r="R600" s="260"/>
      <c r="S600" s="260"/>
      <c r="T600" s="260"/>
      <c r="U600" s="260"/>
      <c r="V600" s="260"/>
      <c r="W600" s="260"/>
      <c r="X600" s="260"/>
      <c r="Y600" s="260"/>
      <c r="Z600" s="260"/>
      <c r="AA600" s="260"/>
    </row>
    <row r="601" spans="2:27" ht="14.4" hidden="1">
      <c r="B601" s="260"/>
      <c r="C601" s="260"/>
      <c r="D601" s="260"/>
      <c r="E601" s="260"/>
      <c r="F601" s="260"/>
      <c r="G601" s="260"/>
      <c r="H601" s="260"/>
      <c r="I601" s="260"/>
      <c r="J601" s="260"/>
      <c r="K601" s="260"/>
      <c r="L601" s="260"/>
      <c r="M601" s="260"/>
      <c r="N601" s="260"/>
      <c r="O601" s="260"/>
      <c r="P601" s="260"/>
      <c r="Q601" s="260"/>
      <c r="R601" s="260"/>
      <c r="S601" s="260"/>
      <c r="T601" s="260"/>
      <c r="U601" s="260"/>
      <c r="V601" s="260"/>
      <c r="W601" s="260"/>
      <c r="X601" s="260"/>
      <c r="Y601" s="260"/>
      <c r="Z601" s="260"/>
      <c r="AA601" s="260"/>
    </row>
    <row r="602" spans="2:27" ht="14.4" hidden="1">
      <c r="B602" s="260"/>
      <c r="C602" s="260"/>
      <c r="D602" s="260"/>
      <c r="E602" s="260"/>
      <c r="F602" s="260"/>
      <c r="G602" s="260"/>
      <c r="H602" s="260"/>
      <c r="I602" s="260"/>
      <c r="J602" s="260"/>
      <c r="K602" s="260"/>
      <c r="L602" s="260"/>
      <c r="M602" s="260"/>
      <c r="N602" s="260"/>
      <c r="O602" s="260"/>
      <c r="P602" s="260"/>
      <c r="Q602" s="260"/>
      <c r="R602" s="260"/>
      <c r="S602" s="260"/>
      <c r="T602" s="260"/>
      <c r="U602" s="260"/>
      <c r="V602" s="260"/>
      <c r="W602" s="260"/>
      <c r="X602" s="260"/>
      <c r="Y602" s="260"/>
      <c r="Z602" s="260"/>
      <c r="AA602" s="260"/>
    </row>
    <row r="603" spans="2:27" ht="14.4" hidden="1">
      <c r="B603" s="260"/>
      <c r="C603" s="260"/>
      <c r="D603" s="260"/>
      <c r="E603" s="260"/>
      <c r="F603" s="260"/>
      <c r="G603" s="260"/>
      <c r="H603" s="260"/>
      <c r="I603" s="260"/>
      <c r="J603" s="260"/>
      <c r="K603" s="260"/>
      <c r="L603" s="260"/>
      <c r="M603" s="260"/>
      <c r="N603" s="260"/>
      <c r="O603" s="260"/>
      <c r="P603" s="260"/>
      <c r="Q603" s="260"/>
      <c r="R603" s="260"/>
      <c r="S603" s="260"/>
      <c r="T603" s="260"/>
      <c r="U603" s="260"/>
      <c r="V603" s="260"/>
      <c r="W603" s="260"/>
      <c r="X603" s="260"/>
      <c r="Y603" s="260"/>
      <c r="Z603" s="260"/>
      <c r="AA603" s="260"/>
    </row>
    <row r="604" spans="2:27" ht="14.4" hidden="1">
      <c r="B604" s="260"/>
      <c r="C604" s="260"/>
      <c r="D604" s="260"/>
      <c r="E604" s="260"/>
      <c r="F604" s="260"/>
      <c r="G604" s="260"/>
      <c r="H604" s="260"/>
      <c r="I604" s="260"/>
      <c r="J604" s="260"/>
      <c r="K604" s="260"/>
      <c r="L604" s="260"/>
      <c r="M604" s="260"/>
      <c r="N604" s="260"/>
      <c r="O604" s="260"/>
      <c r="P604" s="260"/>
      <c r="Q604" s="260"/>
      <c r="R604" s="260"/>
      <c r="S604" s="260"/>
      <c r="T604" s="260"/>
      <c r="U604" s="260"/>
      <c r="V604" s="260"/>
      <c r="W604" s="260"/>
      <c r="X604" s="260"/>
      <c r="Y604" s="260"/>
      <c r="Z604" s="260"/>
      <c r="AA604" s="260"/>
    </row>
    <row r="605" spans="2:27" ht="14.4" hidden="1">
      <c r="B605" s="260"/>
      <c r="C605" s="260"/>
      <c r="D605" s="260"/>
      <c r="E605" s="260"/>
      <c r="F605" s="260"/>
      <c r="G605" s="260"/>
      <c r="H605" s="260"/>
      <c r="I605" s="260"/>
      <c r="J605" s="260"/>
      <c r="K605" s="260"/>
      <c r="L605" s="260"/>
      <c r="M605" s="260"/>
      <c r="N605" s="260"/>
      <c r="O605" s="260"/>
      <c r="P605" s="260"/>
      <c r="Q605" s="260"/>
      <c r="R605" s="260"/>
      <c r="S605" s="260"/>
      <c r="T605" s="260"/>
      <c r="U605" s="260"/>
      <c r="V605" s="260"/>
      <c r="W605" s="260"/>
      <c r="X605" s="260"/>
      <c r="Y605" s="260"/>
      <c r="Z605" s="260"/>
      <c r="AA605" s="260"/>
    </row>
    <row r="606" spans="2:27" ht="14.4" hidden="1">
      <c r="B606" s="260"/>
      <c r="C606" s="260"/>
      <c r="D606" s="260"/>
      <c r="E606" s="260"/>
      <c r="F606" s="260"/>
      <c r="G606" s="260"/>
      <c r="H606" s="260"/>
      <c r="I606" s="260"/>
      <c r="J606" s="260"/>
      <c r="K606" s="260"/>
      <c r="L606" s="260"/>
      <c r="M606" s="260"/>
      <c r="N606" s="260"/>
      <c r="O606" s="260"/>
      <c r="P606" s="260"/>
      <c r="Q606" s="260"/>
      <c r="R606" s="260"/>
      <c r="S606" s="260"/>
      <c r="T606" s="260"/>
      <c r="U606" s="260"/>
      <c r="V606" s="260"/>
      <c r="W606" s="260"/>
      <c r="X606" s="260"/>
      <c r="Y606" s="260"/>
      <c r="Z606" s="260"/>
      <c r="AA606" s="260"/>
    </row>
    <row r="607" spans="2:27" ht="14.4" hidden="1">
      <c r="B607" s="260"/>
      <c r="C607" s="260"/>
      <c r="D607" s="260"/>
      <c r="E607" s="260"/>
      <c r="F607" s="260"/>
      <c r="G607" s="260"/>
      <c r="H607" s="260"/>
      <c r="I607" s="260"/>
      <c r="J607" s="260"/>
      <c r="K607" s="260"/>
      <c r="L607" s="260"/>
      <c r="M607" s="260"/>
      <c r="N607" s="260"/>
      <c r="O607" s="260"/>
      <c r="P607" s="260"/>
      <c r="Q607" s="260"/>
      <c r="R607" s="260"/>
      <c r="S607" s="260"/>
      <c r="T607" s="260"/>
      <c r="U607" s="260"/>
      <c r="V607" s="260"/>
      <c r="W607" s="260"/>
      <c r="X607" s="260"/>
      <c r="Y607" s="260"/>
      <c r="Z607" s="260"/>
      <c r="AA607" s="260"/>
    </row>
    <row r="608" spans="2:27" ht="14.4" hidden="1">
      <c r="B608" s="260"/>
      <c r="C608" s="260"/>
      <c r="D608" s="260"/>
      <c r="E608" s="260"/>
      <c r="F608" s="260"/>
      <c r="G608" s="260"/>
      <c r="H608" s="260"/>
      <c r="I608" s="260"/>
      <c r="J608" s="260"/>
      <c r="K608" s="260"/>
      <c r="L608" s="260"/>
      <c r="M608" s="260"/>
      <c r="N608" s="260"/>
      <c r="O608" s="260"/>
      <c r="P608" s="260"/>
      <c r="Q608" s="260"/>
      <c r="R608" s="260"/>
      <c r="S608" s="260"/>
      <c r="T608" s="260"/>
      <c r="U608" s="260"/>
      <c r="V608" s="260"/>
      <c r="W608" s="260"/>
      <c r="X608" s="260"/>
      <c r="Y608" s="260"/>
      <c r="Z608" s="260"/>
      <c r="AA608" s="260"/>
    </row>
    <row r="609" spans="2:27" ht="14.4" hidden="1">
      <c r="B609" s="260"/>
      <c r="C609" s="260"/>
      <c r="D609" s="260"/>
      <c r="E609" s="260"/>
      <c r="F609" s="260"/>
      <c r="G609" s="260"/>
      <c r="H609" s="260"/>
      <c r="I609" s="260"/>
      <c r="J609" s="260"/>
      <c r="K609" s="260"/>
      <c r="L609" s="260"/>
      <c r="M609" s="260"/>
      <c r="N609" s="260"/>
      <c r="O609" s="260"/>
      <c r="P609" s="260"/>
      <c r="Q609" s="260"/>
      <c r="R609" s="260"/>
      <c r="S609" s="260"/>
      <c r="T609" s="260"/>
      <c r="U609" s="260"/>
      <c r="V609" s="260"/>
      <c r="W609" s="260"/>
      <c r="X609" s="260"/>
      <c r="Y609" s="260"/>
      <c r="Z609" s="260"/>
      <c r="AA609" s="260"/>
    </row>
    <row r="610" spans="2:27" ht="14.4" hidden="1">
      <c r="B610" s="260"/>
      <c r="C610" s="260"/>
      <c r="D610" s="260"/>
      <c r="E610" s="260"/>
      <c r="F610" s="260"/>
      <c r="G610" s="260"/>
      <c r="H610" s="260"/>
      <c r="I610" s="260"/>
      <c r="J610" s="260"/>
      <c r="K610" s="260"/>
      <c r="L610" s="260"/>
      <c r="M610" s="260"/>
      <c r="N610" s="260"/>
      <c r="O610" s="260"/>
      <c r="P610" s="260"/>
      <c r="Q610" s="260"/>
      <c r="R610" s="260"/>
      <c r="S610" s="260"/>
      <c r="T610" s="260"/>
      <c r="U610" s="260"/>
      <c r="V610" s="260"/>
      <c r="W610" s="260"/>
      <c r="X610" s="260"/>
      <c r="Y610" s="260"/>
      <c r="Z610" s="260"/>
      <c r="AA610" s="260"/>
    </row>
    <row r="611" spans="2:27" ht="14.4" hidden="1">
      <c r="B611" s="260"/>
      <c r="C611" s="260"/>
      <c r="D611" s="260"/>
      <c r="E611" s="260"/>
      <c r="F611" s="260"/>
      <c r="G611" s="260"/>
      <c r="H611" s="260"/>
      <c r="I611" s="260"/>
      <c r="J611" s="260"/>
      <c r="K611" s="260"/>
      <c r="L611" s="260"/>
      <c r="M611" s="260"/>
      <c r="N611" s="260"/>
      <c r="O611" s="260"/>
      <c r="P611" s="260"/>
      <c r="Q611" s="260"/>
      <c r="R611" s="260"/>
      <c r="S611" s="260"/>
      <c r="T611" s="260"/>
      <c r="U611" s="260"/>
      <c r="V611" s="260"/>
      <c r="W611" s="260"/>
      <c r="X611" s="260"/>
      <c r="Y611" s="260"/>
      <c r="Z611" s="260"/>
      <c r="AA611" s="260"/>
    </row>
    <row r="612" spans="2:27" ht="14.4" hidden="1">
      <c r="B612" s="260"/>
      <c r="C612" s="260"/>
      <c r="D612" s="260"/>
      <c r="E612" s="260"/>
      <c r="F612" s="260"/>
      <c r="G612" s="260"/>
      <c r="H612" s="260"/>
      <c r="I612" s="260"/>
      <c r="J612" s="260"/>
      <c r="K612" s="260"/>
      <c r="L612" s="260"/>
      <c r="M612" s="260"/>
      <c r="N612" s="260"/>
      <c r="O612" s="260"/>
      <c r="P612" s="260"/>
      <c r="Q612" s="260"/>
      <c r="R612" s="260"/>
      <c r="S612" s="260"/>
      <c r="T612" s="260"/>
      <c r="U612" s="260"/>
      <c r="V612" s="260"/>
      <c r="W612" s="260"/>
      <c r="X612" s="260"/>
      <c r="Y612" s="260"/>
      <c r="Z612" s="260"/>
      <c r="AA612" s="260"/>
    </row>
    <row r="613" spans="2:27" ht="14.4" hidden="1">
      <c r="B613" s="260"/>
      <c r="C613" s="260"/>
      <c r="D613" s="260"/>
      <c r="E613" s="260"/>
      <c r="F613" s="260"/>
      <c r="G613" s="260"/>
      <c r="H613" s="260"/>
      <c r="I613" s="260"/>
      <c r="J613" s="260"/>
      <c r="K613" s="260"/>
      <c r="L613" s="260"/>
      <c r="M613" s="260"/>
      <c r="N613" s="260"/>
      <c r="O613" s="260"/>
      <c r="P613" s="260"/>
      <c r="Q613" s="260"/>
      <c r="R613" s="260"/>
      <c r="S613" s="260"/>
      <c r="T613" s="260"/>
      <c r="U613" s="260"/>
      <c r="V613" s="260"/>
      <c r="W613" s="260"/>
      <c r="X613" s="260"/>
      <c r="Y613" s="260"/>
      <c r="Z613" s="260"/>
      <c r="AA613" s="260"/>
    </row>
    <row r="614" spans="2:27" ht="14.4" hidden="1">
      <c r="B614" s="260"/>
      <c r="C614" s="260"/>
      <c r="D614" s="260"/>
      <c r="E614" s="260"/>
      <c r="F614" s="260"/>
      <c r="G614" s="260"/>
      <c r="H614" s="260"/>
      <c r="I614" s="260"/>
      <c r="J614" s="260"/>
      <c r="K614" s="260"/>
      <c r="L614" s="260"/>
      <c r="M614" s="260"/>
      <c r="N614" s="260"/>
      <c r="O614" s="260"/>
      <c r="P614" s="260"/>
      <c r="Q614" s="260"/>
      <c r="R614" s="260"/>
      <c r="S614" s="260"/>
      <c r="T614" s="260"/>
      <c r="U614" s="260"/>
      <c r="V614" s="260"/>
      <c r="W614" s="260"/>
      <c r="X614" s="260"/>
      <c r="Y614" s="260"/>
      <c r="Z614" s="260"/>
      <c r="AA614" s="260"/>
    </row>
    <row r="615" spans="2:27" ht="14.4" hidden="1">
      <c r="B615" s="260"/>
      <c r="C615" s="260"/>
      <c r="D615" s="260"/>
      <c r="E615" s="260"/>
      <c r="F615" s="260"/>
      <c r="G615" s="260"/>
      <c r="H615" s="260"/>
      <c r="I615" s="260"/>
      <c r="J615" s="260"/>
      <c r="K615" s="260"/>
      <c r="L615" s="260"/>
      <c r="M615" s="260"/>
      <c r="N615" s="260"/>
      <c r="O615" s="260"/>
      <c r="P615" s="260"/>
      <c r="Q615" s="260"/>
      <c r="R615" s="260"/>
      <c r="S615" s="260"/>
      <c r="T615" s="260"/>
      <c r="U615" s="260"/>
      <c r="V615" s="260"/>
      <c r="W615" s="260"/>
      <c r="X615" s="260"/>
      <c r="Y615" s="260"/>
      <c r="Z615" s="260"/>
      <c r="AA615" s="260"/>
    </row>
    <row r="616" spans="2:27" ht="14.4" hidden="1">
      <c r="B616" s="260"/>
      <c r="C616" s="260"/>
      <c r="D616" s="260"/>
      <c r="E616" s="260"/>
      <c r="F616" s="260"/>
      <c r="G616" s="260"/>
      <c r="H616" s="260"/>
      <c r="I616" s="260"/>
      <c r="J616" s="260"/>
      <c r="K616" s="260"/>
      <c r="L616" s="260"/>
      <c r="M616" s="260"/>
      <c r="N616" s="260"/>
      <c r="O616" s="260"/>
      <c r="P616" s="260"/>
      <c r="Q616" s="260"/>
      <c r="R616" s="260"/>
      <c r="S616" s="260"/>
      <c r="T616" s="260"/>
      <c r="U616" s="260"/>
      <c r="V616" s="260"/>
      <c r="W616" s="260"/>
      <c r="X616" s="260"/>
      <c r="Y616" s="260"/>
      <c r="Z616" s="260"/>
      <c r="AA616" s="260"/>
    </row>
    <row r="617" spans="2:27" ht="14.4" hidden="1">
      <c r="B617" s="260"/>
      <c r="C617" s="260"/>
      <c r="D617" s="260"/>
      <c r="E617" s="260"/>
      <c r="F617" s="260"/>
      <c r="G617" s="260"/>
      <c r="H617" s="260"/>
      <c r="I617" s="260"/>
      <c r="J617" s="260"/>
      <c r="K617" s="260"/>
      <c r="L617" s="260"/>
      <c r="M617" s="260"/>
      <c r="N617" s="260"/>
      <c r="O617" s="260"/>
      <c r="P617" s="260"/>
      <c r="Q617" s="260"/>
      <c r="R617" s="260"/>
      <c r="S617" s="260"/>
      <c r="T617" s="260"/>
      <c r="U617" s="260"/>
      <c r="V617" s="260"/>
      <c r="W617" s="260"/>
      <c r="X617" s="260"/>
      <c r="Y617" s="260"/>
      <c r="Z617" s="260"/>
      <c r="AA617" s="260"/>
    </row>
    <row r="618" spans="2:27" ht="14.4" hidden="1">
      <c r="B618" s="260"/>
      <c r="C618" s="260"/>
      <c r="D618" s="260"/>
      <c r="E618" s="260"/>
      <c r="F618" s="260"/>
      <c r="G618" s="260"/>
      <c r="H618" s="260"/>
      <c r="I618" s="260"/>
      <c r="J618" s="260"/>
      <c r="K618" s="260"/>
      <c r="L618" s="260"/>
      <c r="M618" s="260"/>
      <c r="N618" s="260"/>
      <c r="O618" s="260"/>
      <c r="P618" s="260"/>
      <c r="Q618" s="260"/>
      <c r="R618" s="260"/>
      <c r="S618" s="260"/>
      <c r="T618" s="260"/>
      <c r="U618" s="260"/>
      <c r="V618" s="260"/>
      <c r="W618" s="260"/>
      <c r="X618" s="260"/>
      <c r="Y618" s="260"/>
      <c r="Z618" s="260"/>
      <c r="AA618" s="260"/>
    </row>
    <row r="619" spans="2:27" ht="14.4" hidden="1">
      <c r="B619" s="260"/>
      <c r="C619" s="260"/>
      <c r="D619" s="260"/>
      <c r="E619" s="260"/>
      <c r="F619" s="260"/>
      <c r="G619" s="260"/>
      <c r="H619" s="260"/>
      <c r="I619" s="260"/>
      <c r="J619" s="260"/>
      <c r="K619" s="260"/>
      <c r="L619" s="260"/>
      <c r="M619" s="260"/>
      <c r="N619" s="260"/>
      <c r="O619" s="260"/>
      <c r="P619" s="260"/>
      <c r="Q619" s="260"/>
      <c r="R619" s="260"/>
      <c r="S619" s="260"/>
      <c r="T619" s="260"/>
      <c r="U619" s="260"/>
      <c r="V619" s="260"/>
      <c r="W619" s="260"/>
      <c r="X619" s="260"/>
      <c r="Y619" s="260"/>
      <c r="Z619" s="260"/>
      <c r="AA619" s="260"/>
    </row>
    <row r="620" spans="2:27" ht="14.4" hidden="1">
      <c r="B620" s="260"/>
      <c r="C620" s="260"/>
      <c r="D620" s="260"/>
      <c r="E620" s="260"/>
      <c r="F620" s="260"/>
      <c r="G620" s="260"/>
      <c r="H620" s="260"/>
      <c r="I620" s="260"/>
      <c r="J620" s="260"/>
      <c r="K620" s="260"/>
      <c r="L620" s="260"/>
      <c r="M620" s="260"/>
      <c r="N620" s="260"/>
      <c r="O620" s="260"/>
      <c r="P620" s="260"/>
      <c r="Q620" s="260"/>
      <c r="R620" s="260"/>
      <c r="S620" s="260"/>
      <c r="T620" s="260"/>
      <c r="U620" s="260"/>
      <c r="V620" s="260"/>
      <c r="W620" s="260"/>
      <c r="X620" s="260"/>
      <c r="Y620" s="260"/>
      <c r="Z620" s="260"/>
      <c r="AA620" s="260"/>
    </row>
    <row r="621" spans="2:27" ht="14.4" hidden="1">
      <c r="B621" s="260"/>
      <c r="C621" s="260"/>
      <c r="D621" s="260"/>
      <c r="E621" s="260"/>
      <c r="F621" s="260"/>
      <c r="G621" s="260"/>
      <c r="H621" s="260"/>
      <c r="I621" s="260"/>
      <c r="J621" s="260"/>
      <c r="K621" s="260"/>
      <c r="L621" s="260"/>
      <c r="M621" s="260"/>
      <c r="N621" s="260"/>
      <c r="O621" s="260"/>
      <c r="P621" s="260"/>
      <c r="Q621" s="260"/>
      <c r="R621" s="260"/>
      <c r="S621" s="260"/>
      <c r="T621" s="260"/>
      <c r="U621" s="260"/>
      <c r="V621" s="260"/>
      <c r="W621" s="260"/>
      <c r="X621" s="260"/>
      <c r="Y621" s="260"/>
      <c r="Z621" s="260"/>
      <c r="AA621" s="260"/>
    </row>
    <row r="622" spans="2:27" ht="14.4" hidden="1">
      <c r="B622" s="260"/>
      <c r="C622" s="260"/>
      <c r="D622" s="260"/>
      <c r="E622" s="260"/>
      <c r="F622" s="260"/>
      <c r="G622" s="260"/>
      <c r="H622" s="260"/>
      <c r="I622" s="260"/>
      <c r="J622" s="260"/>
      <c r="K622" s="260"/>
      <c r="L622" s="260"/>
      <c r="M622" s="260"/>
      <c r="N622" s="260"/>
      <c r="O622" s="260"/>
      <c r="P622" s="260"/>
      <c r="Q622" s="260"/>
      <c r="R622" s="260"/>
      <c r="S622" s="260"/>
      <c r="T622" s="260"/>
      <c r="U622" s="260"/>
      <c r="V622" s="260"/>
      <c r="W622" s="260"/>
      <c r="X622" s="260"/>
      <c r="Y622" s="260"/>
      <c r="Z622" s="260"/>
      <c r="AA622" s="260"/>
    </row>
    <row r="623" spans="2:27" ht="14.4" hidden="1">
      <c r="B623" s="260"/>
      <c r="C623" s="260"/>
      <c r="D623" s="260"/>
      <c r="E623" s="260"/>
      <c r="F623" s="260"/>
      <c r="G623" s="260"/>
      <c r="H623" s="260"/>
      <c r="I623" s="260"/>
      <c r="J623" s="260"/>
      <c r="K623" s="260"/>
      <c r="L623" s="260"/>
      <c r="M623" s="260"/>
      <c r="N623" s="260"/>
      <c r="O623" s="260"/>
      <c r="P623" s="260"/>
      <c r="Q623" s="260"/>
      <c r="R623" s="260"/>
      <c r="S623" s="260"/>
      <c r="T623" s="260"/>
      <c r="U623" s="260"/>
      <c r="V623" s="260"/>
      <c r="W623" s="260"/>
      <c r="X623" s="260"/>
      <c r="Y623" s="260"/>
      <c r="Z623" s="260"/>
      <c r="AA623" s="260"/>
    </row>
    <row r="624" spans="2:27" ht="14.4" hidden="1">
      <c r="B624" s="260"/>
      <c r="C624" s="260"/>
      <c r="D624" s="260"/>
      <c r="E624" s="260"/>
      <c r="F624" s="260"/>
      <c r="G624" s="260"/>
      <c r="H624" s="260"/>
      <c r="I624" s="260"/>
      <c r="J624" s="260"/>
      <c r="K624" s="260"/>
      <c r="L624" s="260"/>
      <c r="M624" s="260"/>
      <c r="N624" s="260"/>
      <c r="O624" s="260"/>
      <c r="P624" s="260"/>
      <c r="Q624" s="260"/>
      <c r="R624" s="260"/>
      <c r="S624" s="260"/>
      <c r="T624" s="260"/>
      <c r="U624" s="260"/>
      <c r="V624" s="260"/>
      <c r="W624" s="260"/>
      <c r="X624" s="260"/>
      <c r="Y624" s="260"/>
      <c r="Z624" s="260"/>
      <c r="AA624" s="260"/>
    </row>
    <row r="625" spans="2:27" ht="14.4" hidden="1">
      <c r="B625" s="260"/>
      <c r="C625" s="260"/>
      <c r="D625" s="260"/>
      <c r="E625" s="260"/>
      <c r="F625" s="260"/>
      <c r="G625" s="260"/>
      <c r="H625" s="260"/>
      <c r="I625" s="260"/>
      <c r="J625" s="260"/>
      <c r="K625" s="260"/>
      <c r="L625" s="260"/>
      <c r="M625" s="260"/>
      <c r="N625" s="260"/>
      <c r="O625" s="260"/>
      <c r="P625" s="260"/>
      <c r="Q625" s="260"/>
      <c r="R625" s="260"/>
      <c r="S625" s="260"/>
      <c r="T625" s="260"/>
      <c r="U625" s="260"/>
      <c r="V625" s="260"/>
      <c r="W625" s="260"/>
      <c r="X625" s="260"/>
      <c r="Y625" s="260"/>
      <c r="Z625" s="260"/>
      <c r="AA625" s="260"/>
    </row>
    <row r="626" spans="2:27" ht="14.4" hidden="1">
      <c r="B626" s="260"/>
      <c r="C626" s="260"/>
      <c r="D626" s="260"/>
      <c r="E626" s="260"/>
      <c r="F626" s="260"/>
      <c r="G626" s="260"/>
      <c r="H626" s="260"/>
      <c r="I626" s="260"/>
      <c r="J626" s="260"/>
      <c r="K626" s="260"/>
      <c r="L626" s="260"/>
      <c r="M626" s="260"/>
      <c r="N626" s="260"/>
      <c r="O626" s="260"/>
      <c r="P626" s="260"/>
      <c r="Q626" s="260"/>
      <c r="R626" s="260"/>
      <c r="S626" s="260"/>
      <c r="T626" s="260"/>
      <c r="U626" s="260"/>
      <c r="V626" s="260"/>
      <c r="W626" s="260"/>
      <c r="X626" s="260"/>
      <c r="Y626" s="260"/>
      <c r="Z626" s="260"/>
      <c r="AA626" s="260"/>
    </row>
    <row r="627" spans="2:27" ht="14.4" hidden="1">
      <c r="B627" s="260"/>
      <c r="C627" s="260"/>
      <c r="D627" s="260"/>
      <c r="E627" s="260"/>
      <c r="F627" s="260"/>
      <c r="G627" s="260"/>
      <c r="H627" s="260"/>
      <c r="I627" s="260"/>
      <c r="J627" s="260"/>
      <c r="K627" s="260"/>
      <c r="L627" s="260"/>
      <c r="M627" s="260"/>
      <c r="N627" s="260"/>
      <c r="O627" s="260"/>
      <c r="P627" s="260"/>
      <c r="Q627" s="260"/>
      <c r="R627" s="260"/>
      <c r="S627" s="260"/>
      <c r="T627" s="260"/>
      <c r="U627" s="260"/>
      <c r="V627" s="260"/>
      <c r="W627" s="260"/>
      <c r="X627" s="260"/>
      <c r="Y627" s="260"/>
      <c r="Z627" s="260"/>
      <c r="AA627" s="260"/>
    </row>
    <row r="628" spans="2:27" ht="14.4" hidden="1">
      <c r="B628" s="260"/>
      <c r="C628" s="260"/>
      <c r="D628" s="260"/>
      <c r="E628" s="260"/>
      <c r="F628" s="260"/>
      <c r="G628" s="260"/>
      <c r="H628" s="260"/>
      <c r="I628" s="260"/>
      <c r="J628" s="260"/>
      <c r="K628" s="260"/>
      <c r="L628" s="260"/>
      <c r="M628" s="260"/>
      <c r="N628" s="260"/>
      <c r="O628" s="260"/>
      <c r="P628" s="260"/>
      <c r="Q628" s="260"/>
      <c r="R628" s="260"/>
      <c r="S628" s="260"/>
      <c r="T628" s="260"/>
      <c r="U628" s="260"/>
      <c r="V628" s="260"/>
      <c r="W628" s="260"/>
      <c r="X628" s="260"/>
      <c r="Y628" s="260"/>
      <c r="Z628" s="260"/>
      <c r="AA628" s="260"/>
    </row>
    <row r="629" spans="2:27" ht="14.4" hidden="1">
      <c r="B629" s="260"/>
      <c r="C629" s="260"/>
      <c r="D629" s="260"/>
      <c r="E629" s="260"/>
      <c r="F629" s="260"/>
      <c r="G629" s="260"/>
      <c r="H629" s="260"/>
      <c r="I629" s="260"/>
      <c r="J629" s="260"/>
      <c r="K629" s="260"/>
      <c r="L629" s="260"/>
      <c r="M629" s="260"/>
      <c r="N629" s="260"/>
      <c r="O629" s="260"/>
      <c r="P629" s="260"/>
      <c r="Q629" s="260"/>
      <c r="R629" s="260"/>
      <c r="S629" s="260"/>
      <c r="T629" s="260"/>
      <c r="U629" s="260"/>
      <c r="V629" s="260"/>
      <c r="W629" s="260"/>
      <c r="X629" s="260"/>
      <c r="Y629" s="260"/>
      <c r="Z629" s="260"/>
      <c r="AA629" s="260"/>
    </row>
    <row r="630" spans="2:27" ht="14.4" hidden="1">
      <c r="B630" s="260"/>
      <c r="C630" s="260"/>
      <c r="D630" s="260"/>
      <c r="E630" s="260"/>
      <c r="F630" s="260"/>
      <c r="G630" s="260"/>
      <c r="H630" s="260"/>
      <c r="I630" s="260"/>
      <c r="J630" s="260"/>
      <c r="K630" s="260"/>
      <c r="L630" s="260"/>
      <c r="M630" s="260"/>
      <c r="N630" s="260"/>
      <c r="O630" s="260"/>
      <c r="P630" s="260"/>
      <c r="Q630" s="260"/>
      <c r="R630" s="260"/>
      <c r="S630" s="260"/>
      <c r="T630" s="260"/>
      <c r="U630" s="260"/>
      <c r="V630" s="260"/>
      <c r="W630" s="260"/>
      <c r="X630" s="260"/>
      <c r="Y630" s="260"/>
      <c r="Z630" s="260"/>
      <c r="AA630" s="260"/>
    </row>
    <row r="631" spans="2:27" ht="14.4" hidden="1">
      <c r="B631" s="260"/>
      <c r="C631" s="260"/>
      <c r="D631" s="260"/>
      <c r="E631" s="260"/>
      <c r="F631" s="260"/>
      <c r="G631" s="260"/>
      <c r="H631" s="260"/>
      <c r="I631" s="260"/>
      <c r="J631" s="260"/>
      <c r="K631" s="260"/>
      <c r="L631" s="260"/>
      <c r="M631" s="260"/>
      <c r="N631" s="260"/>
      <c r="O631" s="260"/>
      <c r="P631" s="260"/>
      <c r="Q631" s="260"/>
      <c r="R631" s="260"/>
      <c r="S631" s="260"/>
      <c r="T631" s="260"/>
      <c r="U631" s="260"/>
      <c r="V631" s="260"/>
      <c r="W631" s="260"/>
      <c r="X631" s="260"/>
      <c r="Y631" s="260"/>
      <c r="Z631" s="260"/>
      <c r="AA631" s="260"/>
    </row>
    <row r="632" spans="2:27" ht="14.4" hidden="1">
      <c r="B632" s="260"/>
      <c r="C632" s="260"/>
      <c r="D632" s="260"/>
      <c r="E632" s="260"/>
      <c r="F632" s="260"/>
      <c r="G632" s="260"/>
      <c r="H632" s="260"/>
      <c r="I632" s="260"/>
      <c r="J632" s="260"/>
      <c r="K632" s="260"/>
      <c r="L632" s="260"/>
      <c r="M632" s="260"/>
      <c r="N632" s="260"/>
      <c r="O632" s="260"/>
      <c r="P632" s="260"/>
      <c r="Q632" s="260"/>
      <c r="R632" s="260"/>
      <c r="S632" s="260"/>
      <c r="T632" s="260"/>
      <c r="U632" s="260"/>
      <c r="V632" s="260"/>
      <c r="W632" s="260"/>
      <c r="X632" s="260"/>
      <c r="Y632" s="260"/>
      <c r="Z632" s="260"/>
      <c r="AA632" s="260"/>
    </row>
    <row r="633" spans="2:27" ht="14.4" hidden="1">
      <c r="B633" s="260"/>
      <c r="C633" s="260"/>
      <c r="D633" s="260"/>
      <c r="E633" s="260"/>
      <c r="F633" s="260"/>
      <c r="G633" s="260"/>
      <c r="H633" s="260"/>
      <c r="I633" s="260"/>
      <c r="J633" s="260"/>
      <c r="K633" s="260"/>
      <c r="L633" s="260"/>
      <c r="M633" s="260"/>
      <c r="N633" s="260"/>
      <c r="O633" s="260"/>
      <c r="P633" s="260"/>
      <c r="Q633" s="260"/>
      <c r="R633" s="260"/>
      <c r="S633" s="260"/>
      <c r="T633" s="260"/>
      <c r="U633" s="260"/>
      <c r="V633" s="260"/>
      <c r="W633" s="260"/>
      <c r="X633" s="260"/>
      <c r="Y633" s="260"/>
      <c r="Z633" s="260"/>
      <c r="AA633" s="260"/>
    </row>
    <row r="634" spans="2:27" ht="14.4" hidden="1">
      <c r="B634" s="260"/>
      <c r="C634" s="260"/>
      <c r="D634" s="260"/>
      <c r="E634" s="260"/>
      <c r="F634" s="260"/>
      <c r="G634" s="260"/>
      <c r="H634" s="260"/>
      <c r="I634" s="260"/>
      <c r="J634" s="260"/>
      <c r="K634" s="260"/>
      <c r="L634" s="260"/>
      <c r="M634" s="260"/>
      <c r="N634" s="260"/>
      <c r="O634" s="260"/>
      <c r="P634" s="260"/>
      <c r="Q634" s="260"/>
      <c r="R634" s="260"/>
      <c r="S634" s="260"/>
      <c r="T634" s="260"/>
      <c r="U634" s="260"/>
      <c r="V634" s="260"/>
      <c r="W634" s="260"/>
      <c r="X634" s="260"/>
      <c r="Y634" s="260"/>
      <c r="Z634" s="260"/>
      <c r="AA634" s="260"/>
    </row>
    <row r="635" spans="2:27" ht="14.4" hidden="1">
      <c r="B635" s="260"/>
      <c r="C635" s="260"/>
      <c r="D635" s="260"/>
      <c r="E635" s="260"/>
      <c r="F635" s="260"/>
      <c r="G635" s="260"/>
      <c r="H635" s="260"/>
      <c r="I635" s="260"/>
      <c r="J635" s="260"/>
      <c r="K635" s="260"/>
      <c r="L635" s="260"/>
      <c r="M635" s="260"/>
      <c r="N635" s="260"/>
      <c r="O635" s="260"/>
      <c r="P635" s="260"/>
      <c r="Q635" s="260"/>
      <c r="R635" s="260"/>
      <c r="S635" s="260"/>
      <c r="T635" s="260"/>
      <c r="U635" s="260"/>
      <c r="V635" s="260"/>
      <c r="W635" s="260"/>
      <c r="X635" s="260"/>
      <c r="Y635" s="260"/>
      <c r="Z635" s="260"/>
      <c r="AA635" s="260"/>
    </row>
    <row r="636" spans="2:27" ht="14.4" hidden="1">
      <c r="B636" s="260"/>
      <c r="C636" s="260"/>
      <c r="D636" s="260"/>
      <c r="E636" s="260"/>
      <c r="F636" s="260"/>
      <c r="G636" s="260"/>
      <c r="H636" s="260"/>
      <c r="I636" s="260"/>
      <c r="J636" s="260"/>
      <c r="K636" s="260"/>
      <c r="L636" s="260"/>
      <c r="M636" s="260"/>
      <c r="N636" s="260"/>
      <c r="O636" s="260"/>
      <c r="P636" s="260"/>
      <c r="Q636" s="260"/>
      <c r="R636" s="260"/>
      <c r="S636" s="260"/>
      <c r="T636" s="260"/>
      <c r="U636" s="260"/>
      <c r="V636" s="260"/>
      <c r="W636" s="260"/>
      <c r="X636" s="260"/>
      <c r="Y636" s="260"/>
      <c r="Z636" s="260"/>
      <c r="AA636" s="260"/>
    </row>
    <row r="637" spans="2:27" ht="14.4" hidden="1">
      <c r="B637" s="260"/>
      <c r="C637" s="260"/>
      <c r="D637" s="260"/>
      <c r="E637" s="260"/>
      <c r="F637" s="260"/>
      <c r="G637" s="260"/>
      <c r="H637" s="260"/>
      <c r="I637" s="260"/>
      <c r="J637" s="260"/>
      <c r="K637" s="260"/>
      <c r="L637" s="260"/>
      <c r="M637" s="260"/>
      <c r="N637" s="260"/>
      <c r="O637" s="260"/>
      <c r="P637" s="260"/>
      <c r="Q637" s="260"/>
      <c r="R637" s="260"/>
      <c r="S637" s="260"/>
      <c r="T637" s="260"/>
      <c r="U637" s="260"/>
      <c r="V637" s="260"/>
      <c r="W637" s="260"/>
      <c r="X637" s="260"/>
      <c r="Y637" s="260"/>
      <c r="Z637" s="260"/>
      <c r="AA637" s="260"/>
    </row>
    <row r="638" spans="2:27" ht="14.4" hidden="1">
      <c r="B638" s="260"/>
      <c r="C638" s="260"/>
      <c r="D638" s="260"/>
      <c r="E638" s="260"/>
      <c r="F638" s="260"/>
      <c r="G638" s="260"/>
      <c r="H638" s="260"/>
      <c r="I638" s="260"/>
      <c r="J638" s="260"/>
      <c r="K638" s="260"/>
      <c r="L638" s="260"/>
      <c r="M638" s="260"/>
      <c r="N638" s="260"/>
      <c r="O638" s="260"/>
      <c r="P638" s="260"/>
      <c r="Q638" s="260"/>
      <c r="R638" s="260"/>
      <c r="S638" s="260"/>
      <c r="T638" s="260"/>
      <c r="U638" s="260"/>
      <c r="V638" s="260"/>
      <c r="W638" s="260"/>
      <c r="X638" s="260"/>
      <c r="Y638" s="260"/>
      <c r="Z638" s="260"/>
      <c r="AA638" s="260"/>
    </row>
    <row r="639" spans="2:27" ht="14.4" hidden="1">
      <c r="B639" s="260"/>
      <c r="C639" s="260"/>
      <c r="D639" s="260"/>
      <c r="E639" s="260"/>
      <c r="F639" s="260"/>
      <c r="G639" s="260"/>
      <c r="H639" s="260"/>
      <c r="I639" s="260"/>
      <c r="J639" s="260"/>
      <c r="K639" s="260"/>
      <c r="L639" s="260"/>
      <c r="M639" s="260"/>
      <c r="N639" s="260"/>
      <c r="O639" s="260"/>
      <c r="P639" s="260"/>
      <c r="Q639" s="260"/>
      <c r="R639" s="260"/>
      <c r="S639" s="260"/>
      <c r="T639" s="260"/>
      <c r="U639" s="260"/>
      <c r="V639" s="260"/>
      <c r="W639" s="260"/>
      <c r="X639" s="260"/>
      <c r="Y639" s="260"/>
      <c r="Z639" s="260"/>
      <c r="AA639" s="260"/>
    </row>
    <row r="640" spans="2:27" ht="14.4" hidden="1">
      <c r="B640" s="260"/>
      <c r="C640" s="260"/>
      <c r="D640" s="260"/>
      <c r="E640" s="260"/>
      <c r="F640" s="260"/>
      <c r="G640" s="260"/>
      <c r="H640" s="260"/>
      <c r="I640" s="260"/>
      <c r="J640" s="260"/>
      <c r="K640" s="260"/>
      <c r="L640" s="260"/>
      <c r="M640" s="260"/>
      <c r="N640" s="260"/>
      <c r="O640" s="260"/>
      <c r="P640" s="260"/>
      <c r="Q640" s="260"/>
      <c r="R640" s="260"/>
      <c r="S640" s="260"/>
      <c r="T640" s="260"/>
      <c r="U640" s="260"/>
      <c r="V640" s="260"/>
      <c r="W640" s="260"/>
      <c r="X640" s="260"/>
      <c r="Y640" s="260"/>
      <c r="Z640" s="260"/>
      <c r="AA640" s="260"/>
    </row>
    <row r="641" spans="2:27" ht="14.4" hidden="1">
      <c r="B641" s="260"/>
      <c r="C641" s="260"/>
      <c r="D641" s="260"/>
      <c r="E641" s="260"/>
      <c r="F641" s="260"/>
      <c r="G641" s="260"/>
      <c r="H641" s="260"/>
      <c r="I641" s="260"/>
      <c r="J641" s="260"/>
      <c r="K641" s="260"/>
      <c r="L641" s="260"/>
      <c r="M641" s="260"/>
      <c r="N641" s="260"/>
      <c r="O641" s="260"/>
      <c r="P641" s="260"/>
      <c r="Q641" s="260"/>
      <c r="R641" s="260"/>
      <c r="S641" s="260"/>
      <c r="T641" s="260"/>
      <c r="U641" s="260"/>
      <c r="V641" s="260"/>
      <c r="W641" s="260"/>
      <c r="X641" s="260"/>
      <c r="Y641" s="260"/>
      <c r="Z641" s="260"/>
      <c r="AA641" s="260"/>
    </row>
    <row r="642" spans="2:27" ht="14.4" hidden="1">
      <c r="B642" s="260"/>
      <c r="C642" s="260"/>
      <c r="D642" s="260"/>
      <c r="E642" s="260"/>
      <c r="F642" s="260"/>
      <c r="G642" s="260"/>
      <c r="H642" s="260"/>
      <c r="I642" s="260"/>
      <c r="J642" s="260"/>
      <c r="K642" s="260"/>
      <c r="L642" s="260"/>
      <c r="M642" s="260"/>
      <c r="N642" s="260"/>
      <c r="O642" s="260"/>
      <c r="P642" s="260"/>
      <c r="Q642" s="260"/>
      <c r="R642" s="260"/>
      <c r="S642" s="260"/>
      <c r="T642" s="260"/>
      <c r="U642" s="260"/>
      <c r="V642" s="260"/>
      <c r="W642" s="260"/>
      <c r="X642" s="260"/>
      <c r="Y642" s="260"/>
      <c r="Z642" s="260"/>
      <c r="AA642" s="260"/>
    </row>
    <row r="643" spans="2:27" ht="14.4" hidden="1">
      <c r="B643" s="260"/>
      <c r="C643" s="260"/>
      <c r="D643" s="260"/>
      <c r="E643" s="260"/>
      <c r="F643" s="260"/>
      <c r="G643" s="260"/>
      <c r="H643" s="260"/>
      <c r="I643" s="260"/>
      <c r="J643" s="260"/>
      <c r="K643" s="260"/>
      <c r="L643" s="260"/>
      <c r="M643" s="260"/>
      <c r="N643" s="260"/>
      <c r="O643" s="260"/>
      <c r="P643" s="260"/>
      <c r="Q643" s="260"/>
      <c r="R643" s="260"/>
      <c r="S643" s="260"/>
      <c r="T643" s="260"/>
      <c r="U643" s="260"/>
      <c r="V643" s="260"/>
      <c r="W643" s="260"/>
      <c r="X643" s="260"/>
      <c r="Y643" s="260"/>
      <c r="Z643" s="260"/>
      <c r="AA643" s="260"/>
    </row>
    <row r="644" spans="2:27" ht="14.4" hidden="1">
      <c r="B644" s="260"/>
      <c r="C644" s="260"/>
      <c r="D644" s="260"/>
      <c r="E644" s="260"/>
      <c r="F644" s="260"/>
      <c r="G644" s="260"/>
      <c r="H644" s="260"/>
      <c r="I644" s="260"/>
      <c r="J644" s="260"/>
      <c r="K644" s="260"/>
      <c r="L644" s="260"/>
      <c r="M644" s="260"/>
      <c r="N644" s="260"/>
      <c r="O644" s="260"/>
      <c r="P644" s="260"/>
      <c r="Q644" s="260"/>
      <c r="R644" s="260"/>
      <c r="S644" s="260"/>
      <c r="T644" s="260"/>
      <c r="U644" s="260"/>
      <c r="V644" s="260"/>
      <c r="W644" s="260"/>
      <c r="X644" s="260"/>
      <c r="Y644" s="260"/>
      <c r="Z644" s="260"/>
      <c r="AA644" s="260"/>
    </row>
    <row r="645" spans="2:27" ht="14.4" hidden="1">
      <c r="B645" s="260"/>
      <c r="C645" s="260"/>
      <c r="D645" s="260"/>
      <c r="E645" s="260"/>
      <c r="F645" s="260"/>
      <c r="G645" s="260"/>
      <c r="H645" s="260"/>
      <c r="I645" s="260"/>
      <c r="J645" s="260"/>
      <c r="K645" s="260"/>
      <c r="L645" s="260"/>
      <c r="M645" s="260"/>
      <c r="N645" s="260"/>
      <c r="O645" s="260"/>
      <c r="P645" s="260"/>
      <c r="Q645" s="260"/>
      <c r="R645" s="260"/>
      <c r="S645" s="260"/>
      <c r="T645" s="260"/>
      <c r="U645" s="260"/>
      <c r="V645" s="260"/>
      <c r="W645" s="260"/>
      <c r="X645" s="260"/>
      <c r="Y645" s="260"/>
      <c r="Z645" s="260"/>
      <c r="AA645" s="260"/>
    </row>
    <row r="646" spans="2:27" ht="14.4" hidden="1">
      <c r="B646" s="260"/>
      <c r="C646" s="260"/>
      <c r="D646" s="260"/>
      <c r="E646" s="260"/>
      <c r="F646" s="260"/>
      <c r="G646" s="260"/>
      <c r="H646" s="260"/>
      <c r="I646" s="260"/>
      <c r="J646" s="260"/>
      <c r="K646" s="260"/>
      <c r="L646" s="260"/>
      <c r="M646" s="260"/>
      <c r="N646" s="260"/>
      <c r="O646" s="260"/>
      <c r="P646" s="260"/>
      <c r="Q646" s="260"/>
      <c r="R646" s="260"/>
      <c r="S646" s="260"/>
      <c r="T646" s="260"/>
      <c r="U646" s="260"/>
      <c r="V646" s="260"/>
      <c r="W646" s="260"/>
      <c r="X646" s="260"/>
      <c r="Y646" s="260"/>
      <c r="Z646" s="260"/>
      <c r="AA646" s="260"/>
    </row>
    <row r="647" spans="2:27" ht="14.4" hidden="1">
      <c r="B647" s="260"/>
      <c r="C647" s="260"/>
      <c r="D647" s="260"/>
      <c r="E647" s="260"/>
      <c r="F647" s="260"/>
      <c r="G647" s="260"/>
      <c r="H647" s="260"/>
      <c r="I647" s="260"/>
      <c r="J647" s="260"/>
      <c r="K647" s="260"/>
      <c r="L647" s="260"/>
      <c r="M647" s="260"/>
      <c r="N647" s="260"/>
      <c r="O647" s="260"/>
      <c r="P647" s="260"/>
      <c r="Q647" s="260"/>
      <c r="R647" s="260"/>
      <c r="S647" s="260"/>
      <c r="T647" s="260"/>
      <c r="U647" s="260"/>
      <c r="V647" s="260"/>
      <c r="W647" s="260"/>
      <c r="X647" s="260"/>
      <c r="Y647" s="260"/>
      <c r="Z647" s="260"/>
      <c r="AA647" s="260"/>
    </row>
    <row r="648" spans="2:27" ht="14.4" hidden="1">
      <c r="B648" s="260"/>
      <c r="C648" s="260"/>
      <c r="D648" s="260"/>
      <c r="E648" s="260"/>
      <c r="F648" s="260"/>
      <c r="G648" s="260"/>
      <c r="H648" s="260"/>
      <c r="I648" s="260"/>
      <c r="J648" s="260"/>
      <c r="K648" s="260"/>
      <c r="L648" s="260"/>
      <c r="M648" s="260"/>
      <c r="N648" s="260"/>
      <c r="O648" s="260"/>
      <c r="P648" s="260"/>
      <c r="Q648" s="260"/>
      <c r="R648" s="260"/>
      <c r="S648" s="260"/>
      <c r="T648" s="260"/>
      <c r="U648" s="260"/>
      <c r="V648" s="260"/>
      <c r="W648" s="260"/>
      <c r="X648" s="260"/>
      <c r="Y648" s="260"/>
      <c r="Z648" s="260"/>
      <c r="AA648" s="260"/>
    </row>
    <row r="649" spans="2:27" ht="14.4" hidden="1">
      <c r="B649" s="260"/>
      <c r="C649" s="260"/>
      <c r="D649" s="260"/>
      <c r="E649" s="260"/>
      <c r="F649" s="260"/>
      <c r="G649" s="260"/>
      <c r="H649" s="260"/>
      <c r="I649" s="260"/>
      <c r="J649" s="260"/>
      <c r="K649" s="260"/>
      <c r="L649" s="260"/>
      <c r="M649" s="260"/>
      <c r="N649" s="260"/>
      <c r="O649" s="260"/>
      <c r="P649" s="260"/>
      <c r="Q649" s="260"/>
      <c r="R649" s="260"/>
      <c r="S649" s="260"/>
      <c r="T649" s="260"/>
      <c r="U649" s="260"/>
      <c r="V649" s="260"/>
      <c r="W649" s="260"/>
      <c r="X649" s="260"/>
      <c r="Y649" s="260"/>
      <c r="Z649" s="260"/>
      <c r="AA649" s="260"/>
    </row>
    <row r="650" spans="2:27" ht="14.4" hidden="1">
      <c r="B650" s="260"/>
      <c r="C650" s="260"/>
      <c r="D650" s="260"/>
      <c r="E650" s="260"/>
      <c r="F650" s="260"/>
      <c r="G650" s="260"/>
      <c r="H650" s="260"/>
      <c r="I650" s="260"/>
      <c r="J650" s="260"/>
      <c r="K650" s="260"/>
      <c r="L650" s="260"/>
      <c r="M650" s="260"/>
      <c r="N650" s="260"/>
      <c r="O650" s="260"/>
      <c r="P650" s="260"/>
      <c r="Q650" s="260"/>
      <c r="R650" s="260"/>
      <c r="S650" s="260"/>
      <c r="T650" s="260"/>
      <c r="U650" s="260"/>
      <c r="V650" s="260"/>
      <c r="W650" s="260"/>
      <c r="X650" s="260"/>
      <c r="Y650" s="260"/>
      <c r="Z650" s="260"/>
      <c r="AA650" s="260"/>
    </row>
    <row r="651" spans="2:27" ht="14.4" hidden="1">
      <c r="B651" s="260"/>
      <c r="C651" s="260"/>
      <c r="D651" s="260"/>
      <c r="E651" s="260"/>
      <c r="F651" s="260"/>
      <c r="G651" s="260"/>
      <c r="H651" s="260"/>
      <c r="I651" s="260"/>
      <c r="J651" s="260"/>
      <c r="K651" s="260"/>
      <c r="L651" s="260"/>
      <c r="M651" s="260"/>
      <c r="N651" s="260"/>
      <c r="O651" s="260"/>
      <c r="P651" s="260"/>
      <c r="Q651" s="260"/>
      <c r="R651" s="260"/>
      <c r="S651" s="260"/>
      <c r="T651" s="260"/>
      <c r="U651" s="260"/>
      <c r="V651" s="260"/>
      <c r="W651" s="260"/>
      <c r="X651" s="260"/>
      <c r="Y651" s="260"/>
      <c r="Z651" s="260"/>
      <c r="AA651" s="260"/>
    </row>
    <row r="652" spans="2:27" ht="14.4" hidden="1">
      <c r="B652" s="260"/>
      <c r="C652" s="260"/>
      <c r="D652" s="260"/>
      <c r="E652" s="260"/>
      <c r="F652" s="260"/>
      <c r="G652" s="260"/>
      <c r="H652" s="260"/>
      <c r="I652" s="260"/>
      <c r="J652" s="260"/>
      <c r="K652" s="260"/>
      <c r="L652" s="260"/>
      <c r="M652" s="260"/>
      <c r="N652" s="260"/>
      <c r="O652" s="260"/>
      <c r="P652" s="260"/>
      <c r="Q652" s="260"/>
      <c r="R652" s="260"/>
      <c r="S652" s="260"/>
      <c r="T652" s="260"/>
      <c r="U652" s="260"/>
      <c r="V652" s="260"/>
      <c r="W652" s="260"/>
      <c r="X652" s="260"/>
      <c r="Y652" s="260"/>
      <c r="Z652" s="260"/>
      <c r="AA652" s="260"/>
    </row>
    <row r="653" spans="2:27" ht="14.4" hidden="1">
      <c r="B653" s="260"/>
      <c r="C653" s="260"/>
      <c r="D653" s="260"/>
      <c r="E653" s="260"/>
      <c r="F653" s="260"/>
      <c r="G653" s="260"/>
      <c r="H653" s="260"/>
      <c r="I653" s="260"/>
      <c r="J653" s="260"/>
      <c r="K653" s="260"/>
      <c r="L653" s="260"/>
      <c r="M653" s="260"/>
      <c r="N653" s="260"/>
      <c r="O653" s="260"/>
      <c r="P653" s="260"/>
      <c r="Q653" s="260"/>
      <c r="R653" s="260"/>
      <c r="S653" s="260"/>
      <c r="T653" s="260"/>
      <c r="U653" s="260"/>
      <c r="V653" s="260"/>
      <c r="W653" s="260"/>
      <c r="X653" s="260"/>
      <c r="Y653" s="260"/>
      <c r="Z653" s="260"/>
      <c r="AA653" s="260"/>
    </row>
    <row r="654" spans="2:27" ht="14.4" hidden="1">
      <c r="B654" s="260"/>
      <c r="C654" s="260"/>
      <c r="D654" s="260"/>
      <c r="E654" s="260"/>
      <c r="F654" s="260"/>
      <c r="G654" s="260"/>
      <c r="H654" s="260"/>
      <c r="I654" s="260"/>
      <c r="J654" s="260"/>
      <c r="K654" s="260"/>
      <c r="L654" s="260"/>
      <c r="M654" s="260"/>
      <c r="N654" s="260"/>
      <c r="O654" s="260"/>
      <c r="P654" s="260"/>
      <c r="Q654" s="260"/>
      <c r="R654" s="260"/>
      <c r="S654" s="260"/>
      <c r="T654" s="260"/>
      <c r="U654" s="260"/>
      <c r="V654" s="260"/>
      <c r="W654" s="260"/>
      <c r="X654" s="260"/>
      <c r="Y654" s="260"/>
      <c r="Z654" s="260"/>
      <c r="AA654" s="260"/>
    </row>
    <row r="655" spans="2:27" ht="14.4" hidden="1">
      <c r="B655" s="260"/>
      <c r="C655" s="260"/>
      <c r="D655" s="260"/>
      <c r="E655" s="260"/>
      <c r="F655" s="260"/>
      <c r="G655" s="260"/>
      <c r="H655" s="260"/>
      <c r="I655" s="260"/>
      <c r="J655" s="260"/>
      <c r="K655" s="260"/>
      <c r="L655" s="260"/>
      <c r="M655" s="260"/>
      <c r="N655" s="260"/>
      <c r="O655" s="260"/>
      <c r="P655" s="260"/>
      <c r="Q655" s="260"/>
      <c r="R655" s="260"/>
      <c r="S655" s="260"/>
      <c r="T655" s="260"/>
      <c r="U655" s="260"/>
      <c r="V655" s="260"/>
      <c r="W655" s="260"/>
      <c r="X655" s="260"/>
      <c r="Y655" s="260"/>
      <c r="Z655" s="260"/>
      <c r="AA655" s="260"/>
    </row>
    <row r="656" spans="2:27" ht="14.4" hidden="1">
      <c r="B656" s="260"/>
      <c r="C656" s="260"/>
      <c r="D656" s="260"/>
      <c r="E656" s="260"/>
      <c r="F656" s="260"/>
      <c r="G656" s="260"/>
      <c r="H656" s="260"/>
      <c r="I656" s="260"/>
      <c r="J656" s="260"/>
      <c r="K656" s="260"/>
      <c r="L656" s="260"/>
      <c r="M656" s="260"/>
      <c r="N656" s="260"/>
      <c r="O656" s="260"/>
      <c r="P656" s="260"/>
      <c r="Q656" s="260"/>
      <c r="R656" s="260"/>
      <c r="S656" s="260"/>
      <c r="T656" s="260"/>
      <c r="U656" s="260"/>
      <c r="V656" s="260"/>
      <c r="W656" s="260"/>
      <c r="X656" s="260"/>
      <c r="Y656" s="260"/>
      <c r="Z656" s="260"/>
      <c r="AA656" s="260"/>
    </row>
    <row r="657" spans="2:27" ht="14.4" hidden="1">
      <c r="B657" s="260"/>
      <c r="C657" s="260"/>
      <c r="D657" s="260"/>
      <c r="E657" s="260"/>
      <c r="F657" s="260"/>
      <c r="G657" s="260"/>
      <c r="H657" s="260"/>
      <c r="I657" s="260"/>
      <c r="J657" s="260"/>
      <c r="K657" s="260"/>
      <c r="L657" s="260"/>
      <c r="M657" s="260"/>
      <c r="N657" s="260"/>
      <c r="O657" s="260"/>
      <c r="P657" s="260"/>
      <c r="Q657" s="260"/>
      <c r="R657" s="260"/>
      <c r="S657" s="260"/>
      <c r="T657" s="260"/>
      <c r="U657" s="260"/>
      <c r="V657" s="260"/>
      <c r="W657" s="260"/>
      <c r="X657" s="260"/>
      <c r="Y657" s="260"/>
      <c r="Z657" s="260"/>
      <c r="AA657" s="260"/>
    </row>
    <row r="658" spans="2:27" ht="14.4" hidden="1">
      <c r="B658" s="260"/>
      <c r="C658" s="260"/>
      <c r="D658" s="260"/>
      <c r="E658" s="260"/>
      <c r="F658" s="260"/>
      <c r="G658" s="260"/>
      <c r="H658" s="260"/>
      <c r="I658" s="260"/>
      <c r="J658" s="260"/>
      <c r="K658" s="260"/>
      <c r="L658" s="260"/>
      <c r="M658" s="260"/>
      <c r="N658" s="260"/>
      <c r="O658" s="260"/>
      <c r="P658" s="260"/>
      <c r="Q658" s="260"/>
      <c r="R658" s="260"/>
      <c r="S658" s="260"/>
      <c r="T658" s="260"/>
      <c r="U658" s="260"/>
      <c r="V658" s="260"/>
      <c r="W658" s="260"/>
      <c r="X658" s="260"/>
      <c r="Y658" s="260"/>
      <c r="Z658" s="260"/>
      <c r="AA658" s="260"/>
    </row>
    <row r="659" spans="2:27" ht="14.4" hidden="1">
      <c r="B659" s="260"/>
      <c r="C659" s="260"/>
      <c r="D659" s="260"/>
      <c r="E659" s="260"/>
      <c r="F659" s="260"/>
      <c r="G659" s="260"/>
      <c r="H659" s="260"/>
      <c r="I659" s="260"/>
      <c r="J659" s="260"/>
      <c r="K659" s="260"/>
      <c r="L659" s="260"/>
      <c r="M659" s="260"/>
      <c r="N659" s="260"/>
      <c r="O659" s="260"/>
      <c r="P659" s="260"/>
      <c r="Q659" s="260"/>
      <c r="R659" s="260"/>
      <c r="S659" s="260"/>
      <c r="T659" s="260"/>
      <c r="U659" s="260"/>
      <c r="V659" s="260"/>
      <c r="W659" s="260"/>
      <c r="X659" s="260"/>
      <c r="Y659" s="260"/>
      <c r="Z659" s="260"/>
      <c r="AA659" s="260"/>
    </row>
    <row r="660" spans="2:27" ht="14.4" hidden="1">
      <c r="B660" s="260"/>
      <c r="C660" s="260"/>
      <c r="D660" s="260"/>
      <c r="E660" s="260"/>
      <c r="F660" s="260"/>
      <c r="G660" s="260"/>
      <c r="H660" s="260"/>
      <c r="I660" s="260"/>
      <c r="J660" s="260"/>
      <c r="K660" s="260"/>
      <c r="L660" s="260"/>
      <c r="M660" s="260"/>
      <c r="N660" s="260"/>
      <c r="O660" s="260"/>
      <c r="P660" s="260"/>
      <c r="Q660" s="260"/>
      <c r="R660" s="260"/>
      <c r="S660" s="260"/>
      <c r="T660" s="260"/>
      <c r="U660" s="260"/>
      <c r="V660" s="260"/>
      <c r="W660" s="260"/>
      <c r="X660" s="260"/>
      <c r="Y660" s="260"/>
      <c r="Z660" s="260"/>
      <c r="AA660" s="260"/>
    </row>
    <row r="661" spans="2:27" ht="14.4" hidden="1">
      <c r="B661" s="260"/>
      <c r="C661" s="260"/>
      <c r="D661" s="260"/>
      <c r="E661" s="260"/>
      <c r="F661" s="260"/>
      <c r="G661" s="260"/>
      <c r="H661" s="260"/>
      <c r="I661" s="260"/>
      <c r="J661" s="260"/>
      <c r="K661" s="260"/>
      <c r="L661" s="260"/>
      <c r="M661" s="260"/>
      <c r="N661" s="260"/>
      <c r="O661" s="260"/>
      <c r="P661" s="260"/>
      <c r="Q661" s="260"/>
      <c r="R661" s="260"/>
      <c r="S661" s="260"/>
      <c r="T661" s="260"/>
      <c r="U661" s="260"/>
      <c r="V661" s="260"/>
      <c r="W661" s="260"/>
      <c r="X661" s="260"/>
      <c r="Y661" s="260"/>
      <c r="Z661" s="260"/>
      <c r="AA661" s="260"/>
    </row>
    <row r="662" spans="2:27" ht="14.4" hidden="1">
      <c r="B662" s="260"/>
      <c r="C662" s="260"/>
      <c r="D662" s="260"/>
      <c r="E662" s="260"/>
      <c r="F662" s="260"/>
      <c r="G662" s="260"/>
      <c r="H662" s="260"/>
      <c r="I662" s="260"/>
      <c r="J662" s="260"/>
      <c r="K662" s="260"/>
      <c r="L662" s="260"/>
      <c r="M662" s="260"/>
      <c r="N662" s="260"/>
      <c r="O662" s="260"/>
      <c r="P662" s="260"/>
      <c r="Q662" s="260"/>
      <c r="R662" s="260"/>
      <c r="S662" s="260"/>
      <c r="T662" s="260"/>
      <c r="U662" s="260"/>
      <c r="V662" s="260"/>
      <c r="W662" s="260"/>
      <c r="X662" s="260"/>
      <c r="Y662" s="260"/>
      <c r="Z662" s="260"/>
      <c r="AA662" s="260"/>
    </row>
    <row r="663" spans="2:27" ht="14.4" hidden="1">
      <c r="B663" s="260"/>
      <c r="C663" s="260"/>
      <c r="D663" s="260"/>
      <c r="E663" s="260"/>
      <c r="F663" s="260"/>
      <c r="G663" s="260"/>
      <c r="H663" s="260"/>
      <c r="I663" s="260"/>
      <c r="J663" s="260"/>
      <c r="K663" s="260"/>
      <c r="L663" s="260"/>
      <c r="M663" s="260"/>
      <c r="N663" s="260"/>
      <c r="O663" s="260"/>
      <c r="P663" s="260"/>
      <c r="Q663" s="260"/>
      <c r="R663" s="260"/>
      <c r="S663" s="260"/>
      <c r="T663" s="260"/>
      <c r="U663" s="260"/>
      <c r="V663" s="260"/>
      <c r="W663" s="260"/>
      <c r="X663" s="260"/>
      <c r="Y663" s="260"/>
      <c r="Z663" s="260"/>
      <c r="AA663" s="260"/>
    </row>
    <row r="664" spans="2:27" ht="14.4" hidden="1">
      <c r="B664" s="260"/>
      <c r="C664" s="260"/>
      <c r="D664" s="260"/>
      <c r="E664" s="260"/>
      <c r="F664" s="260"/>
      <c r="G664" s="260"/>
      <c r="H664" s="260"/>
      <c r="I664" s="260"/>
      <c r="J664" s="260"/>
      <c r="K664" s="260"/>
      <c r="L664" s="260"/>
      <c r="M664" s="260"/>
      <c r="N664" s="260"/>
      <c r="O664" s="260"/>
      <c r="P664" s="260"/>
      <c r="Q664" s="260"/>
      <c r="R664" s="260"/>
      <c r="S664" s="260"/>
      <c r="T664" s="260"/>
      <c r="U664" s="260"/>
      <c r="V664" s="260"/>
      <c r="W664" s="260"/>
      <c r="X664" s="260"/>
      <c r="Y664" s="260"/>
      <c r="Z664" s="260"/>
      <c r="AA664" s="260"/>
    </row>
    <row r="665" spans="2:27" ht="14.4" hidden="1">
      <c r="B665" s="260"/>
      <c r="C665" s="260"/>
      <c r="D665" s="260"/>
      <c r="E665" s="260"/>
      <c r="F665" s="260"/>
      <c r="G665" s="260"/>
      <c r="H665" s="260"/>
      <c r="I665" s="260"/>
      <c r="J665" s="260"/>
      <c r="K665" s="260"/>
      <c r="L665" s="260"/>
      <c r="M665" s="260"/>
      <c r="N665" s="260"/>
      <c r="O665" s="260"/>
      <c r="P665" s="260"/>
      <c r="Q665" s="260"/>
      <c r="R665" s="260"/>
      <c r="S665" s="260"/>
      <c r="T665" s="260"/>
      <c r="U665" s="260"/>
      <c r="V665" s="260"/>
      <c r="W665" s="260"/>
      <c r="X665" s="260"/>
      <c r="Y665" s="260"/>
      <c r="Z665" s="260"/>
      <c r="AA665" s="260"/>
    </row>
    <row r="666" spans="2:27" ht="14.4" hidden="1">
      <c r="B666" s="260"/>
      <c r="C666" s="260"/>
      <c r="D666" s="260"/>
      <c r="E666" s="260"/>
      <c r="F666" s="260"/>
      <c r="G666" s="260"/>
      <c r="H666" s="260"/>
      <c r="I666" s="260"/>
      <c r="J666" s="260"/>
      <c r="K666" s="260"/>
      <c r="L666" s="260"/>
      <c r="M666" s="260"/>
      <c r="N666" s="260"/>
      <c r="O666" s="260"/>
      <c r="P666" s="260"/>
      <c r="Q666" s="260"/>
      <c r="R666" s="260"/>
      <c r="S666" s="260"/>
      <c r="T666" s="260"/>
      <c r="U666" s="260"/>
      <c r="V666" s="260"/>
      <c r="W666" s="260"/>
      <c r="X666" s="260"/>
      <c r="Y666" s="260"/>
      <c r="Z666" s="260"/>
      <c r="AA666" s="260"/>
    </row>
    <row r="667" spans="2:27" ht="14.4" hidden="1">
      <c r="B667" s="260"/>
      <c r="C667" s="260"/>
      <c r="D667" s="260"/>
      <c r="E667" s="260"/>
      <c r="F667" s="260"/>
      <c r="G667" s="260"/>
      <c r="H667" s="260"/>
      <c r="I667" s="260"/>
      <c r="J667" s="260"/>
      <c r="K667" s="260"/>
      <c r="L667" s="260"/>
      <c r="M667" s="260"/>
      <c r="N667" s="260"/>
      <c r="O667" s="260"/>
      <c r="P667" s="260"/>
      <c r="Q667" s="260"/>
      <c r="R667" s="260"/>
      <c r="S667" s="260"/>
      <c r="T667" s="260"/>
      <c r="U667" s="260"/>
      <c r="V667" s="260"/>
      <c r="W667" s="260"/>
      <c r="X667" s="260"/>
      <c r="Y667" s="260"/>
      <c r="Z667" s="260"/>
      <c r="AA667" s="260"/>
    </row>
    <row r="668" spans="2:27" ht="14.4" hidden="1">
      <c r="B668" s="260"/>
      <c r="C668" s="260"/>
      <c r="D668" s="260"/>
      <c r="E668" s="260"/>
      <c r="F668" s="260"/>
      <c r="G668" s="260"/>
      <c r="H668" s="260"/>
      <c r="I668" s="260"/>
      <c r="J668" s="260"/>
      <c r="K668" s="260"/>
      <c r="L668" s="260"/>
      <c r="M668" s="260"/>
      <c r="N668" s="260"/>
      <c r="O668" s="260"/>
      <c r="P668" s="260"/>
      <c r="Q668" s="260"/>
      <c r="R668" s="260"/>
      <c r="S668" s="260"/>
      <c r="T668" s="260"/>
      <c r="U668" s="260"/>
      <c r="V668" s="260"/>
      <c r="W668" s="260"/>
      <c r="X668" s="260"/>
      <c r="Y668" s="260"/>
      <c r="Z668" s="260"/>
      <c r="AA668" s="260"/>
    </row>
    <row r="669" spans="2:27" ht="14.4" hidden="1">
      <c r="B669" s="260"/>
      <c r="C669" s="260"/>
      <c r="D669" s="260"/>
      <c r="E669" s="260"/>
      <c r="F669" s="260"/>
      <c r="G669" s="260"/>
      <c r="H669" s="260"/>
      <c r="I669" s="260"/>
      <c r="J669" s="260"/>
      <c r="K669" s="260"/>
      <c r="L669" s="260"/>
      <c r="M669" s="260"/>
      <c r="N669" s="260"/>
      <c r="O669" s="260"/>
      <c r="P669" s="260"/>
      <c r="Q669" s="260"/>
      <c r="R669" s="260"/>
      <c r="S669" s="260"/>
      <c r="T669" s="260"/>
      <c r="U669" s="260"/>
      <c r="V669" s="260"/>
      <c r="W669" s="260"/>
      <c r="X669" s="260"/>
      <c r="Y669" s="260"/>
      <c r="Z669" s="260"/>
      <c r="AA669" s="260"/>
    </row>
    <row r="670" spans="2:27" ht="14.4" hidden="1">
      <c r="B670" s="260"/>
      <c r="C670" s="260"/>
      <c r="D670" s="260"/>
      <c r="E670" s="260"/>
      <c r="F670" s="260"/>
      <c r="G670" s="260"/>
      <c r="H670" s="260"/>
      <c r="I670" s="260"/>
      <c r="J670" s="260"/>
      <c r="K670" s="260"/>
      <c r="L670" s="260"/>
      <c r="M670" s="260"/>
      <c r="N670" s="260"/>
      <c r="O670" s="260"/>
      <c r="P670" s="260"/>
      <c r="Q670" s="260"/>
      <c r="R670" s="260"/>
      <c r="S670" s="260"/>
      <c r="T670" s="260"/>
      <c r="U670" s="260"/>
      <c r="V670" s="260"/>
      <c r="W670" s="260"/>
      <c r="X670" s="260"/>
      <c r="Y670" s="260"/>
      <c r="Z670" s="260"/>
      <c r="AA670" s="260"/>
    </row>
    <row r="671" spans="2:27" ht="14.4" hidden="1">
      <c r="B671" s="260"/>
      <c r="C671" s="260"/>
      <c r="D671" s="260"/>
      <c r="E671" s="260"/>
      <c r="F671" s="260"/>
      <c r="G671" s="260"/>
      <c r="H671" s="260"/>
      <c r="I671" s="260"/>
      <c r="J671" s="260"/>
      <c r="K671" s="260"/>
      <c r="L671" s="260"/>
      <c r="M671" s="260"/>
      <c r="N671" s="260"/>
      <c r="O671" s="260"/>
      <c r="P671" s="260"/>
      <c r="Q671" s="260"/>
      <c r="R671" s="260"/>
      <c r="S671" s="260"/>
      <c r="T671" s="260"/>
      <c r="U671" s="260"/>
      <c r="V671" s="260"/>
      <c r="W671" s="260"/>
      <c r="X671" s="260"/>
      <c r="Y671" s="260"/>
      <c r="Z671" s="260"/>
      <c r="AA671" s="260"/>
    </row>
    <row r="672" spans="2:27" ht="14.4" hidden="1">
      <c r="B672" s="260"/>
      <c r="C672" s="260"/>
      <c r="D672" s="260"/>
      <c r="E672" s="260"/>
      <c r="F672" s="260"/>
      <c r="G672" s="260"/>
      <c r="H672" s="260"/>
      <c r="I672" s="260"/>
      <c r="J672" s="260"/>
      <c r="K672" s="260"/>
      <c r="L672" s="260"/>
      <c r="M672" s="260"/>
      <c r="N672" s="260"/>
      <c r="O672" s="260"/>
      <c r="P672" s="260"/>
      <c r="Q672" s="260"/>
      <c r="R672" s="260"/>
      <c r="S672" s="260"/>
      <c r="T672" s="260"/>
      <c r="U672" s="260"/>
      <c r="V672" s="260"/>
      <c r="W672" s="260"/>
      <c r="X672" s="260"/>
      <c r="Y672" s="260"/>
      <c r="Z672" s="260"/>
      <c r="AA672" s="260"/>
    </row>
    <row r="673" spans="2:27" ht="14.4" hidden="1">
      <c r="B673" s="260"/>
      <c r="C673" s="260"/>
      <c r="D673" s="260"/>
      <c r="E673" s="260"/>
      <c r="F673" s="260"/>
      <c r="G673" s="260"/>
      <c r="H673" s="260"/>
      <c r="I673" s="260"/>
      <c r="J673" s="260"/>
      <c r="K673" s="260"/>
      <c r="L673" s="260"/>
      <c r="M673" s="260"/>
      <c r="N673" s="260"/>
      <c r="O673" s="260"/>
      <c r="P673" s="260"/>
      <c r="Q673" s="260"/>
      <c r="R673" s="260"/>
      <c r="S673" s="260"/>
      <c r="T673" s="260"/>
      <c r="U673" s="260"/>
      <c r="V673" s="260"/>
      <c r="W673" s="260"/>
      <c r="X673" s="260"/>
      <c r="Y673" s="260"/>
      <c r="Z673" s="260"/>
      <c r="AA673" s="260"/>
    </row>
    <row r="674" spans="2:27" ht="14.4" hidden="1">
      <c r="B674" s="260"/>
      <c r="C674" s="260"/>
      <c r="D674" s="260"/>
      <c r="E674" s="260"/>
      <c r="F674" s="260"/>
      <c r="G674" s="260"/>
      <c r="H674" s="260"/>
      <c r="I674" s="260"/>
      <c r="J674" s="260"/>
      <c r="K674" s="260"/>
      <c r="L674" s="260"/>
      <c r="M674" s="260"/>
      <c r="N674" s="260"/>
      <c r="O674" s="260"/>
      <c r="P674" s="260"/>
      <c r="Q674" s="260"/>
      <c r="R674" s="260"/>
      <c r="S674" s="260"/>
      <c r="T674" s="260"/>
      <c r="U674" s="260"/>
      <c r="V674" s="260"/>
      <c r="W674" s="260"/>
      <c r="X674" s="260"/>
      <c r="Y674" s="260"/>
      <c r="Z674" s="260"/>
      <c r="AA674" s="260"/>
    </row>
    <row r="675" spans="2:27" ht="14.4" hidden="1">
      <c r="B675" s="260"/>
      <c r="C675" s="260"/>
      <c r="D675" s="260"/>
      <c r="E675" s="260"/>
      <c r="F675" s="260"/>
      <c r="G675" s="260"/>
      <c r="H675" s="260"/>
      <c r="I675" s="260"/>
      <c r="J675" s="260"/>
      <c r="K675" s="260"/>
      <c r="L675" s="260"/>
      <c r="M675" s="260"/>
      <c r="N675" s="260"/>
      <c r="O675" s="260"/>
      <c r="P675" s="260"/>
      <c r="Q675" s="260"/>
      <c r="R675" s="260"/>
      <c r="S675" s="260"/>
      <c r="T675" s="260"/>
      <c r="U675" s="260"/>
      <c r="V675" s="260"/>
      <c r="W675" s="260"/>
      <c r="X675" s="260"/>
      <c r="Y675" s="260"/>
      <c r="Z675" s="260"/>
      <c r="AA675" s="260"/>
    </row>
    <row r="676" spans="2:27" ht="14.4" hidden="1">
      <c r="B676" s="260"/>
      <c r="C676" s="260"/>
      <c r="D676" s="260"/>
      <c r="E676" s="260"/>
      <c r="F676" s="260"/>
      <c r="G676" s="260"/>
      <c r="H676" s="260"/>
      <c r="I676" s="260"/>
      <c r="J676" s="260"/>
      <c r="K676" s="260"/>
      <c r="L676" s="260"/>
      <c r="M676" s="260"/>
      <c r="N676" s="260"/>
      <c r="O676" s="260"/>
      <c r="P676" s="260"/>
      <c r="Q676" s="260"/>
      <c r="R676" s="260"/>
      <c r="S676" s="260"/>
      <c r="T676" s="260"/>
      <c r="U676" s="260"/>
      <c r="V676" s="260"/>
      <c r="W676" s="260"/>
      <c r="X676" s="260"/>
      <c r="Y676" s="260"/>
      <c r="Z676" s="260"/>
      <c r="AA676" s="260"/>
    </row>
    <row r="677" spans="2:27" ht="14.4" hidden="1">
      <c r="B677" s="260"/>
      <c r="C677" s="260"/>
      <c r="D677" s="260"/>
      <c r="E677" s="260"/>
      <c r="F677" s="260"/>
      <c r="G677" s="260"/>
      <c r="H677" s="260"/>
      <c r="I677" s="260"/>
      <c r="J677" s="260"/>
      <c r="K677" s="260"/>
      <c r="L677" s="260"/>
      <c r="M677" s="260"/>
      <c r="N677" s="260"/>
      <c r="O677" s="260"/>
      <c r="P677" s="260"/>
      <c r="Q677" s="260"/>
      <c r="R677" s="260"/>
      <c r="S677" s="260"/>
      <c r="T677" s="260"/>
      <c r="U677" s="260"/>
      <c r="V677" s="260"/>
      <c r="W677" s="260"/>
      <c r="X677" s="260"/>
      <c r="Y677" s="260"/>
      <c r="Z677" s="260"/>
      <c r="AA677" s="260"/>
    </row>
    <row r="678" spans="2:27" ht="14.4" hidden="1">
      <c r="B678" s="260"/>
      <c r="C678" s="260"/>
      <c r="D678" s="260"/>
      <c r="E678" s="260"/>
      <c r="F678" s="260"/>
      <c r="G678" s="260"/>
      <c r="H678" s="260"/>
      <c r="I678" s="260"/>
      <c r="J678" s="260"/>
      <c r="K678" s="260"/>
      <c r="L678" s="260"/>
      <c r="M678" s="260"/>
      <c r="N678" s="260"/>
      <c r="O678" s="260"/>
      <c r="P678" s="260"/>
      <c r="Q678" s="260"/>
      <c r="R678" s="260"/>
      <c r="S678" s="260"/>
      <c r="T678" s="260"/>
      <c r="U678" s="260"/>
      <c r="V678" s="260"/>
      <c r="W678" s="260"/>
      <c r="X678" s="260"/>
      <c r="Y678" s="260"/>
      <c r="Z678" s="260"/>
      <c r="AA678" s="260"/>
    </row>
    <row r="679" spans="2:27" ht="14.4" hidden="1">
      <c r="B679" s="260"/>
      <c r="C679" s="260"/>
      <c r="D679" s="260"/>
      <c r="E679" s="260"/>
      <c r="F679" s="260"/>
      <c r="G679" s="260"/>
      <c r="H679" s="260"/>
      <c r="I679" s="260"/>
      <c r="J679" s="260"/>
      <c r="K679" s="260"/>
      <c r="L679" s="260"/>
      <c r="M679" s="260"/>
      <c r="N679" s="260"/>
      <c r="O679" s="260"/>
      <c r="P679" s="260"/>
      <c r="Q679" s="260"/>
      <c r="R679" s="260"/>
      <c r="S679" s="260"/>
      <c r="T679" s="260"/>
      <c r="U679" s="260"/>
      <c r="V679" s="260"/>
      <c r="W679" s="260"/>
      <c r="X679" s="260"/>
      <c r="Y679" s="260"/>
      <c r="Z679" s="260"/>
      <c r="AA679" s="260"/>
    </row>
    <row r="680" spans="2:27" ht="14.4" hidden="1">
      <c r="B680" s="260"/>
      <c r="C680" s="260"/>
      <c r="D680" s="260"/>
      <c r="E680" s="260"/>
      <c r="F680" s="260"/>
      <c r="G680" s="260"/>
      <c r="H680" s="260"/>
      <c r="I680" s="260"/>
      <c r="J680" s="260"/>
      <c r="K680" s="260"/>
      <c r="L680" s="260"/>
      <c r="M680" s="260"/>
      <c r="N680" s="260"/>
      <c r="O680" s="260"/>
      <c r="P680" s="260"/>
      <c r="Q680" s="260"/>
      <c r="R680" s="260"/>
      <c r="S680" s="260"/>
      <c r="T680" s="260"/>
      <c r="U680" s="260"/>
      <c r="V680" s="260"/>
      <c r="W680" s="260"/>
      <c r="X680" s="260"/>
      <c r="Y680" s="260"/>
      <c r="Z680" s="260"/>
      <c r="AA680" s="260"/>
    </row>
    <row r="681" spans="2:27" ht="14.4" hidden="1">
      <c r="B681" s="260"/>
      <c r="C681" s="260"/>
      <c r="D681" s="260"/>
      <c r="E681" s="260"/>
      <c r="F681" s="260"/>
      <c r="G681" s="260"/>
      <c r="H681" s="260"/>
      <c r="I681" s="260"/>
      <c r="J681" s="260"/>
      <c r="K681" s="260"/>
      <c r="L681" s="260"/>
      <c r="M681" s="260"/>
      <c r="N681" s="260"/>
      <c r="O681" s="260"/>
      <c r="P681" s="260"/>
      <c r="Q681" s="260"/>
      <c r="R681" s="260"/>
      <c r="S681" s="260"/>
      <c r="T681" s="260"/>
      <c r="U681" s="260"/>
      <c r="V681" s="260"/>
      <c r="W681" s="260"/>
      <c r="X681" s="260"/>
      <c r="Y681" s="260"/>
      <c r="Z681" s="260"/>
      <c r="AA681" s="260"/>
    </row>
    <row r="682" spans="2:27" ht="14.4" hidden="1">
      <c r="B682" s="260"/>
      <c r="C682" s="260"/>
      <c r="D682" s="260"/>
      <c r="E682" s="260"/>
      <c r="F682" s="260"/>
      <c r="G682" s="260"/>
      <c r="H682" s="260"/>
      <c r="I682" s="260"/>
      <c r="J682" s="260"/>
      <c r="K682" s="260"/>
      <c r="L682" s="260"/>
      <c r="M682" s="260"/>
      <c r="N682" s="260"/>
      <c r="O682" s="260"/>
      <c r="P682" s="260"/>
      <c r="Q682" s="260"/>
      <c r="R682" s="260"/>
      <c r="S682" s="260"/>
      <c r="T682" s="260"/>
      <c r="U682" s="260"/>
      <c r="V682" s="260"/>
      <c r="W682" s="260"/>
      <c r="X682" s="260"/>
      <c r="Y682" s="260"/>
      <c r="Z682" s="260"/>
      <c r="AA682" s="260"/>
    </row>
    <row r="683" spans="2:27" ht="14.4" hidden="1">
      <c r="B683" s="260"/>
      <c r="C683" s="260"/>
      <c r="D683" s="260"/>
      <c r="E683" s="260"/>
      <c r="F683" s="260"/>
      <c r="G683" s="260"/>
      <c r="H683" s="260"/>
      <c r="I683" s="260"/>
      <c r="J683" s="260"/>
      <c r="K683" s="260"/>
      <c r="L683" s="260"/>
      <c r="M683" s="260"/>
      <c r="N683" s="260"/>
      <c r="O683" s="260"/>
      <c r="P683" s="260"/>
      <c r="Q683" s="260"/>
      <c r="R683" s="260"/>
      <c r="S683" s="260"/>
      <c r="T683" s="260"/>
      <c r="U683" s="260"/>
      <c r="V683" s="260"/>
      <c r="W683" s="260"/>
      <c r="X683" s="260"/>
      <c r="Y683" s="260"/>
      <c r="Z683" s="260"/>
      <c r="AA683" s="260"/>
    </row>
    <row r="684" spans="2:27" ht="14.4" hidden="1">
      <c r="B684" s="260"/>
      <c r="C684" s="260"/>
      <c r="D684" s="260"/>
      <c r="E684" s="260"/>
      <c r="F684" s="260"/>
      <c r="G684" s="260"/>
      <c r="H684" s="260"/>
      <c r="I684" s="260"/>
      <c r="J684" s="260"/>
      <c r="K684" s="260"/>
      <c r="L684" s="260"/>
      <c r="M684" s="260"/>
      <c r="N684" s="260"/>
      <c r="O684" s="260"/>
      <c r="P684" s="260"/>
      <c r="Q684" s="260"/>
      <c r="R684" s="260"/>
      <c r="S684" s="260"/>
      <c r="T684" s="260"/>
      <c r="U684" s="260"/>
      <c r="V684" s="260"/>
      <c r="W684" s="260"/>
      <c r="X684" s="260"/>
      <c r="Y684" s="260"/>
      <c r="Z684" s="260"/>
      <c r="AA684" s="260"/>
    </row>
    <row r="685" spans="2:27" ht="14.4" hidden="1">
      <c r="B685" s="260"/>
      <c r="C685" s="260"/>
      <c r="D685" s="260"/>
      <c r="E685" s="260"/>
      <c r="F685" s="260"/>
      <c r="G685" s="260"/>
      <c r="H685" s="260"/>
      <c r="I685" s="260"/>
      <c r="J685" s="260"/>
      <c r="K685" s="260"/>
      <c r="L685" s="260"/>
      <c r="M685" s="260"/>
      <c r="N685" s="260"/>
      <c r="O685" s="260"/>
      <c r="P685" s="260"/>
      <c r="Q685" s="260"/>
      <c r="R685" s="260"/>
      <c r="S685" s="260"/>
      <c r="T685" s="260"/>
      <c r="U685" s="260"/>
      <c r="V685" s="260"/>
      <c r="W685" s="260"/>
      <c r="X685" s="260"/>
      <c r="Y685" s="260"/>
      <c r="Z685" s="260"/>
      <c r="AA685" s="260"/>
    </row>
    <row r="686" spans="2:27" ht="14.4" hidden="1">
      <c r="B686" s="260"/>
      <c r="C686" s="260"/>
      <c r="D686" s="260"/>
      <c r="E686" s="260"/>
      <c r="F686" s="260"/>
      <c r="G686" s="260"/>
      <c r="H686" s="260"/>
      <c r="I686" s="260"/>
      <c r="J686" s="260"/>
      <c r="K686" s="260"/>
      <c r="L686" s="260"/>
      <c r="M686" s="260"/>
      <c r="N686" s="260"/>
      <c r="O686" s="260"/>
      <c r="P686" s="260"/>
      <c r="Q686" s="260"/>
      <c r="R686" s="260"/>
      <c r="S686" s="260"/>
      <c r="T686" s="260"/>
      <c r="U686" s="260"/>
      <c r="V686" s="260"/>
      <c r="W686" s="260"/>
      <c r="X686" s="260"/>
      <c r="Y686" s="260"/>
      <c r="Z686" s="260"/>
      <c r="AA686" s="260"/>
    </row>
    <row r="687" spans="2:27" ht="14.4" hidden="1">
      <c r="B687" s="260"/>
      <c r="C687" s="260"/>
      <c r="D687" s="260"/>
      <c r="E687" s="260"/>
      <c r="F687" s="260"/>
      <c r="G687" s="260"/>
      <c r="H687" s="260"/>
      <c r="I687" s="260"/>
      <c r="J687" s="260"/>
      <c r="K687" s="260"/>
      <c r="L687" s="260"/>
      <c r="M687" s="260"/>
      <c r="N687" s="260"/>
      <c r="O687" s="260"/>
      <c r="P687" s="260"/>
      <c r="Q687" s="260"/>
      <c r="R687" s="260"/>
      <c r="S687" s="260"/>
      <c r="T687" s="260"/>
      <c r="U687" s="260"/>
      <c r="V687" s="260"/>
      <c r="W687" s="260"/>
      <c r="X687" s="260"/>
      <c r="Y687" s="260"/>
      <c r="Z687" s="260"/>
      <c r="AA687" s="260"/>
    </row>
    <row r="688" spans="2:27" ht="14.4" hidden="1">
      <c r="B688" s="260"/>
      <c r="C688" s="260"/>
      <c r="D688" s="260"/>
      <c r="E688" s="260"/>
      <c r="F688" s="260"/>
      <c r="G688" s="260"/>
      <c r="H688" s="260"/>
      <c r="I688" s="260"/>
      <c r="J688" s="260"/>
      <c r="K688" s="260"/>
      <c r="L688" s="260"/>
      <c r="M688" s="260"/>
      <c r="N688" s="260"/>
      <c r="O688" s="260"/>
      <c r="P688" s="260"/>
      <c r="Q688" s="260"/>
      <c r="R688" s="260"/>
      <c r="S688" s="260"/>
      <c r="T688" s="260"/>
      <c r="U688" s="260"/>
      <c r="V688" s="260"/>
      <c r="W688" s="260"/>
      <c r="X688" s="260"/>
      <c r="Y688" s="260"/>
      <c r="Z688" s="260"/>
      <c r="AA688" s="260"/>
    </row>
    <row r="689" spans="2:27" ht="14.4" hidden="1">
      <c r="B689" s="260"/>
      <c r="C689" s="260"/>
      <c r="D689" s="260"/>
      <c r="E689" s="260"/>
      <c r="F689" s="260"/>
      <c r="G689" s="260"/>
      <c r="H689" s="260"/>
      <c r="I689" s="260"/>
      <c r="J689" s="260"/>
      <c r="K689" s="260"/>
      <c r="L689" s="260"/>
      <c r="M689" s="260"/>
      <c r="N689" s="260"/>
      <c r="O689" s="260"/>
      <c r="P689" s="260"/>
      <c r="Q689" s="260"/>
      <c r="R689" s="260"/>
      <c r="S689" s="260"/>
      <c r="T689" s="260"/>
      <c r="U689" s="260"/>
      <c r="V689" s="260"/>
      <c r="W689" s="260"/>
      <c r="X689" s="260"/>
      <c r="Y689" s="260"/>
      <c r="Z689" s="260"/>
      <c r="AA689" s="260"/>
    </row>
    <row r="690" spans="2:27" ht="14.4" hidden="1">
      <c r="B690" s="260"/>
      <c r="C690" s="260"/>
      <c r="D690" s="260"/>
      <c r="E690" s="260"/>
      <c r="F690" s="260"/>
      <c r="G690" s="260"/>
      <c r="H690" s="260"/>
      <c r="I690" s="260"/>
      <c r="J690" s="260"/>
      <c r="K690" s="260"/>
      <c r="L690" s="260"/>
      <c r="M690" s="260"/>
      <c r="N690" s="260"/>
      <c r="O690" s="260"/>
      <c r="P690" s="260"/>
      <c r="Q690" s="260"/>
      <c r="R690" s="260"/>
      <c r="S690" s="260"/>
      <c r="T690" s="260"/>
      <c r="U690" s="260"/>
      <c r="V690" s="260"/>
      <c r="W690" s="260"/>
      <c r="X690" s="260"/>
      <c r="Y690" s="260"/>
      <c r="Z690" s="260"/>
      <c r="AA690" s="260"/>
    </row>
    <row r="691" spans="2:27" ht="14.4" hidden="1">
      <c r="B691" s="260"/>
      <c r="C691" s="260"/>
      <c r="D691" s="260"/>
      <c r="E691" s="260"/>
      <c r="F691" s="260"/>
      <c r="G691" s="260"/>
      <c r="H691" s="260"/>
      <c r="I691" s="260"/>
      <c r="J691" s="260"/>
      <c r="K691" s="260"/>
      <c r="L691" s="260"/>
      <c r="M691" s="260"/>
      <c r="N691" s="260"/>
      <c r="O691" s="260"/>
      <c r="P691" s="260"/>
      <c r="Q691" s="260"/>
      <c r="R691" s="260"/>
      <c r="S691" s="260"/>
      <c r="T691" s="260"/>
      <c r="U691" s="260"/>
      <c r="V691" s="260"/>
      <c r="W691" s="260"/>
      <c r="X691" s="260"/>
      <c r="Y691" s="260"/>
      <c r="Z691" s="260"/>
      <c r="AA691" s="260"/>
    </row>
    <row r="692" spans="2:27" ht="14.4" hidden="1">
      <c r="B692" s="260"/>
      <c r="C692" s="260"/>
      <c r="D692" s="260"/>
      <c r="E692" s="260"/>
      <c r="F692" s="260"/>
      <c r="G692" s="260"/>
      <c r="H692" s="260"/>
      <c r="I692" s="260"/>
      <c r="J692" s="260"/>
      <c r="K692" s="260"/>
      <c r="L692" s="260"/>
      <c r="M692" s="260"/>
      <c r="N692" s="260"/>
      <c r="O692" s="260"/>
      <c r="P692" s="260"/>
      <c r="Q692" s="260"/>
      <c r="R692" s="260"/>
      <c r="S692" s="260"/>
      <c r="T692" s="260"/>
      <c r="U692" s="260"/>
      <c r="V692" s="260"/>
      <c r="W692" s="260"/>
      <c r="X692" s="260"/>
      <c r="Y692" s="260"/>
      <c r="Z692" s="260"/>
      <c r="AA692" s="260"/>
    </row>
    <row r="693" spans="2:27" ht="14.4" hidden="1">
      <c r="B693" s="260"/>
      <c r="C693" s="260"/>
      <c r="D693" s="260"/>
      <c r="E693" s="260"/>
      <c r="F693" s="260"/>
      <c r="G693" s="260"/>
      <c r="H693" s="260"/>
      <c r="I693" s="260"/>
      <c r="J693" s="260"/>
      <c r="K693" s="260"/>
      <c r="L693" s="260"/>
      <c r="M693" s="260"/>
      <c r="N693" s="260"/>
      <c r="O693" s="260"/>
      <c r="P693" s="260"/>
      <c r="Q693" s="260"/>
      <c r="R693" s="260"/>
      <c r="S693" s="260"/>
      <c r="T693" s="260"/>
      <c r="U693" s="260"/>
      <c r="V693" s="260"/>
      <c r="W693" s="260"/>
      <c r="X693" s="260"/>
      <c r="Y693" s="260"/>
      <c r="Z693" s="260"/>
      <c r="AA693" s="260"/>
    </row>
    <row r="694" spans="2:27" ht="14.4" hidden="1">
      <c r="B694" s="260"/>
      <c r="C694" s="260"/>
      <c r="D694" s="260"/>
      <c r="E694" s="260"/>
      <c r="F694" s="260"/>
      <c r="G694" s="260"/>
      <c r="H694" s="260"/>
      <c r="I694" s="260"/>
      <c r="J694" s="260"/>
      <c r="K694" s="260"/>
      <c r="L694" s="260"/>
      <c r="M694" s="260"/>
      <c r="N694" s="260"/>
      <c r="O694" s="260"/>
      <c r="P694" s="260"/>
      <c r="Q694" s="260"/>
      <c r="R694" s="260"/>
      <c r="S694" s="260"/>
      <c r="T694" s="260"/>
      <c r="U694" s="260"/>
      <c r="V694" s="260"/>
      <c r="W694" s="260"/>
      <c r="X694" s="260"/>
      <c r="Y694" s="260"/>
      <c r="Z694" s="260"/>
      <c r="AA694" s="260"/>
    </row>
    <row r="695" spans="2:27" ht="14.4" hidden="1">
      <c r="B695" s="260"/>
      <c r="C695" s="260"/>
      <c r="D695" s="260"/>
      <c r="E695" s="260"/>
      <c r="F695" s="260"/>
      <c r="G695" s="260"/>
      <c r="H695" s="260"/>
      <c r="I695" s="260"/>
      <c r="J695" s="260"/>
      <c r="K695" s="260"/>
      <c r="L695" s="260"/>
      <c r="M695" s="260"/>
      <c r="N695" s="260"/>
      <c r="O695" s="260"/>
      <c r="P695" s="260"/>
      <c r="Q695" s="260"/>
      <c r="R695" s="260"/>
      <c r="S695" s="260"/>
      <c r="T695" s="260"/>
      <c r="U695" s="260"/>
      <c r="V695" s="260"/>
      <c r="W695" s="260"/>
      <c r="X695" s="260"/>
      <c r="Y695" s="260"/>
      <c r="Z695" s="260"/>
      <c r="AA695" s="260"/>
    </row>
    <row r="696" spans="2:27" ht="14.4" hidden="1">
      <c r="B696" s="260"/>
      <c r="C696" s="260"/>
      <c r="D696" s="260"/>
      <c r="E696" s="260"/>
      <c r="F696" s="260"/>
      <c r="G696" s="260"/>
      <c r="H696" s="260"/>
      <c r="I696" s="260"/>
      <c r="J696" s="260"/>
      <c r="K696" s="260"/>
      <c r="L696" s="260"/>
      <c r="M696" s="260"/>
      <c r="N696" s="260"/>
      <c r="O696" s="260"/>
      <c r="P696" s="260"/>
      <c r="Q696" s="260"/>
      <c r="R696" s="260"/>
      <c r="S696" s="260"/>
      <c r="T696" s="260"/>
      <c r="U696" s="260"/>
      <c r="V696" s="260"/>
      <c r="W696" s="260"/>
      <c r="X696" s="260"/>
      <c r="Y696" s="260"/>
      <c r="Z696" s="260"/>
      <c r="AA696" s="260"/>
    </row>
    <row r="697" spans="2:27" ht="14.4" hidden="1">
      <c r="B697" s="260"/>
      <c r="C697" s="260"/>
      <c r="D697" s="260"/>
      <c r="E697" s="260"/>
      <c r="F697" s="260"/>
      <c r="G697" s="260"/>
      <c r="H697" s="260"/>
      <c r="I697" s="260"/>
      <c r="J697" s="260"/>
      <c r="K697" s="260"/>
      <c r="L697" s="260"/>
      <c r="M697" s="260"/>
      <c r="N697" s="260"/>
      <c r="O697" s="260"/>
      <c r="P697" s="260"/>
      <c r="Q697" s="260"/>
      <c r="R697" s="260"/>
      <c r="S697" s="260"/>
      <c r="T697" s="260"/>
      <c r="U697" s="260"/>
      <c r="V697" s="260"/>
      <c r="W697" s="260"/>
      <c r="X697" s="260"/>
      <c r="Y697" s="260"/>
      <c r="Z697" s="260"/>
      <c r="AA697" s="260"/>
    </row>
    <row r="698" spans="2:27" ht="14.4" hidden="1">
      <c r="B698" s="260"/>
      <c r="C698" s="260"/>
      <c r="D698" s="260"/>
      <c r="E698" s="260"/>
      <c r="F698" s="260"/>
      <c r="G698" s="260"/>
      <c r="H698" s="260"/>
      <c r="I698" s="260"/>
      <c r="J698" s="260"/>
      <c r="K698" s="260"/>
      <c r="L698" s="260"/>
      <c r="M698" s="260"/>
      <c r="N698" s="260"/>
      <c r="O698" s="260"/>
      <c r="P698" s="260"/>
      <c r="Q698" s="260"/>
      <c r="R698" s="260"/>
      <c r="S698" s="260"/>
      <c r="T698" s="260"/>
      <c r="U698" s="260"/>
      <c r="V698" s="260"/>
      <c r="W698" s="260"/>
      <c r="X698" s="260"/>
      <c r="Y698" s="260"/>
      <c r="Z698" s="260"/>
      <c r="AA698" s="260"/>
    </row>
    <row r="699" spans="2:27" ht="14.4" hidden="1">
      <c r="B699" s="260"/>
      <c r="C699" s="260"/>
      <c r="D699" s="260"/>
      <c r="E699" s="260"/>
      <c r="F699" s="260"/>
      <c r="G699" s="260"/>
      <c r="H699" s="260"/>
      <c r="I699" s="260"/>
      <c r="J699" s="260"/>
      <c r="K699" s="260"/>
      <c r="L699" s="260"/>
      <c r="M699" s="260"/>
      <c r="N699" s="260"/>
      <c r="O699" s="260"/>
      <c r="P699" s="260"/>
      <c r="Q699" s="260"/>
      <c r="R699" s="260"/>
      <c r="S699" s="260"/>
      <c r="T699" s="260"/>
      <c r="U699" s="260"/>
      <c r="V699" s="260"/>
      <c r="W699" s="260"/>
      <c r="X699" s="260"/>
      <c r="Y699" s="260"/>
      <c r="Z699" s="260"/>
      <c r="AA699" s="260"/>
    </row>
    <row r="700" spans="2:27" ht="14.4" hidden="1">
      <c r="B700" s="260"/>
      <c r="C700" s="260"/>
      <c r="D700" s="260"/>
      <c r="E700" s="260"/>
      <c r="F700" s="260"/>
      <c r="G700" s="260"/>
      <c r="H700" s="260"/>
      <c r="I700" s="260"/>
      <c r="J700" s="260"/>
      <c r="K700" s="260"/>
      <c r="L700" s="260"/>
      <c r="M700" s="260"/>
      <c r="N700" s="260"/>
      <c r="O700" s="260"/>
      <c r="P700" s="260"/>
      <c r="Q700" s="260"/>
      <c r="R700" s="260"/>
      <c r="S700" s="260"/>
      <c r="T700" s="260"/>
      <c r="U700" s="260"/>
      <c r="V700" s="260"/>
      <c r="W700" s="260"/>
      <c r="X700" s="260"/>
      <c r="Y700" s="260"/>
      <c r="Z700" s="260"/>
      <c r="AA700" s="260"/>
    </row>
    <row r="701" spans="2:27" ht="14.4" hidden="1">
      <c r="B701" s="260"/>
      <c r="C701" s="260"/>
      <c r="D701" s="260"/>
      <c r="E701" s="260"/>
      <c r="F701" s="260"/>
      <c r="G701" s="260"/>
      <c r="H701" s="260"/>
      <c r="I701" s="260"/>
      <c r="J701" s="260"/>
      <c r="K701" s="260"/>
      <c r="L701" s="260"/>
      <c r="M701" s="260"/>
      <c r="N701" s="260"/>
      <c r="O701" s="260"/>
      <c r="P701" s="260"/>
      <c r="Q701" s="260"/>
      <c r="R701" s="260"/>
      <c r="S701" s="260"/>
      <c r="T701" s="260"/>
      <c r="U701" s="260"/>
      <c r="V701" s="260"/>
      <c r="W701" s="260"/>
      <c r="X701" s="260"/>
      <c r="Y701" s="260"/>
      <c r="Z701" s="260"/>
      <c r="AA701" s="260"/>
    </row>
    <row r="702" spans="2:27" ht="14.4" hidden="1">
      <c r="B702" s="260"/>
      <c r="C702" s="260"/>
      <c r="D702" s="260"/>
      <c r="E702" s="260"/>
      <c r="F702" s="260"/>
      <c r="G702" s="260"/>
      <c r="H702" s="260"/>
      <c r="I702" s="260"/>
      <c r="J702" s="260"/>
      <c r="K702" s="260"/>
      <c r="L702" s="260"/>
      <c r="M702" s="260"/>
      <c r="N702" s="260"/>
      <c r="O702" s="260"/>
      <c r="P702" s="260"/>
      <c r="Q702" s="260"/>
      <c r="R702" s="260"/>
      <c r="S702" s="260"/>
      <c r="T702" s="260"/>
      <c r="U702" s="260"/>
      <c r="V702" s="260"/>
      <c r="W702" s="260"/>
      <c r="X702" s="260"/>
      <c r="Y702" s="260"/>
      <c r="Z702" s="260"/>
      <c r="AA702" s="260"/>
    </row>
    <row r="703" spans="2:27" ht="14.4" hidden="1">
      <c r="B703" s="260"/>
      <c r="C703" s="260"/>
      <c r="D703" s="260"/>
      <c r="E703" s="260"/>
      <c r="F703" s="260"/>
      <c r="G703" s="260"/>
      <c r="H703" s="260"/>
      <c r="I703" s="260"/>
      <c r="J703" s="260"/>
      <c r="K703" s="260"/>
      <c r="L703" s="260"/>
      <c r="M703" s="260"/>
      <c r="N703" s="260"/>
      <c r="O703" s="260"/>
      <c r="P703" s="260"/>
      <c r="Q703" s="260"/>
      <c r="R703" s="260"/>
      <c r="S703" s="260"/>
      <c r="T703" s="260"/>
      <c r="U703" s="260"/>
      <c r="V703" s="260"/>
      <c r="W703" s="260"/>
      <c r="X703" s="260"/>
      <c r="Y703" s="260"/>
      <c r="Z703" s="260"/>
      <c r="AA703" s="260"/>
    </row>
    <row r="704" spans="2:27" ht="14.4" hidden="1">
      <c r="B704" s="260"/>
      <c r="C704" s="260"/>
      <c r="D704" s="260"/>
      <c r="E704" s="260"/>
      <c r="F704" s="260"/>
      <c r="G704" s="260"/>
      <c r="H704" s="260"/>
      <c r="I704" s="260"/>
      <c r="J704" s="260"/>
      <c r="K704" s="260"/>
      <c r="L704" s="260"/>
      <c r="M704" s="260"/>
      <c r="N704" s="260"/>
      <c r="O704" s="260"/>
      <c r="P704" s="260"/>
      <c r="Q704" s="260"/>
      <c r="R704" s="260"/>
      <c r="S704" s="260"/>
      <c r="T704" s="260"/>
      <c r="U704" s="260"/>
      <c r="V704" s="260"/>
      <c r="W704" s="260"/>
      <c r="X704" s="260"/>
      <c r="Y704" s="260"/>
      <c r="Z704" s="260"/>
      <c r="AA704" s="260"/>
    </row>
    <row r="705" spans="2:27" ht="14.4" hidden="1">
      <c r="B705" s="260"/>
      <c r="C705" s="260"/>
      <c r="D705" s="260"/>
      <c r="E705" s="260"/>
      <c r="F705" s="260"/>
      <c r="G705" s="260"/>
      <c r="H705" s="260"/>
      <c r="I705" s="260"/>
      <c r="J705" s="260"/>
      <c r="K705" s="260"/>
      <c r="L705" s="260"/>
      <c r="M705" s="260"/>
      <c r="N705" s="260"/>
      <c r="O705" s="260"/>
      <c r="P705" s="260"/>
      <c r="Q705" s="260"/>
      <c r="R705" s="260"/>
      <c r="S705" s="260"/>
      <c r="T705" s="260"/>
      <c r="U705" s="260"/>
      <c r="V705" s="260"/>
      <c r="W705" s="260"/>
      <c r="X705" s="260"/>
      <c r="Y705" s="260"/>
      <c r="Z705" s="260"/>
      <c r="AA705" s="260"/>
    </row>
    <row r="706" spans="2:27" ht="14.4" hidden="1">
      <c r="B706" s="260"/>
      <c r="C706" s="260"/>
      <c r="D706" s="260"/>
      <c r="E706" s="260"/>
      <c r="F706" s="260"/>
      <c r="G706" s="260"/>
      <c r="H706" s="260"/>
      <c r="I706" s="260"/>
      <c r="J706" s="260"/>
      <c r="K706" s="260"/>
      <c r="L706" s="260"/>
      <c r="M706" s="260"/>
      <c r="N706" s="260"/>
      <c r="O706" s="260"/>
      <c r="P706" s="260"/>
      <c r="Q706" s="260"/>
      <c r="R706" s="260"/>
      <c r="S706" s="260"/>
      <c r="T706" s="260"/>
      <c r="U706" s="260"/>
      <c r="V706" s="260"/>
      <c r="W706" s="260"/>
      <c r="X706" s="260"/>
      <c r="Y706" s="260"/>
      <c r="Z706" s="260"/>
      <c r="AA706" s="260"/>
    </row>
    <row r="707" spans="2:27" ht="14.4" hidden="1">
      <c r="B707" s="260"/>
      <c r="C707" s="260"/>
      <c r="D707" s="260"/>
      <c r="E707" s="260"/>
      <c r="F707" s="260"/>
      <c r="G707" s="260"/>
      <c r="H707" s="260"/>
      <c r="I707" s="260"/>
      <c r="J707" s="260"/>
      <c r="K707" s="260"/>
      <c r="L707" s="260"/>
      <c r="M707" s="260"/>
      <c r="N707" s="260"/>
      <c r="O707" s="260"/>
      <c r="P707" s="260"/>
      <c r="Q707" s="260"/>
      <c r="R707" s="260"/>
      <c r="S707" s="260"/>
      <c r="T707" s="260"/>
      <c r="U707" s="260"/>
      <c r="V707" s="260"/>
      <c r="W707" s="260"/>
      <c r="X707" s="260"/>
      <c r="Y707" s="260"/>
      <c r="Z707" s="260"/>
      <c r="AA707" s="260"/>
    </row>
    <row r="708" spans="2:27" ht="14.4" hidden="1">
      <c r="B708" s="260"/>
      <c r="C708" s="260"/>
      <c r="D708" s="260"/>
      <c r="E708" s="260"/>
      <c r="F708" s="260"/>
      <c r="G708" s="260"/>
      <c r="H708" s="260"/>
      <c r="I708" s="260"/>
      <c r="J708" s="260"/>
      <c r="K708" s="260"/>
      <c r="L708" s="260"/>
      <c r="M708" s="260"/>
      <c r="N708" s="260"/>
      <c r="O708" s="260"/>
      <c r="P708" s="260"/>
      <c r="Q708" s="260"/>
      <c r="R708" s="260"/>
      <c r="S708" s="260"/>
      <c r="T708" s="260"/>
      <c r="U708" s="260"/>
      <c r="V708" s="260"/>
      <c r="W708" s="260"/>
      <c r="X708" s="260"/>
      <c r="Y708" s="260"/>
      <c r="Z708" s="260"/>
      <c r="AA708" s="260"/>
    </row>
    <row r="709" spans="2:27" ht="14.4" hidden="1">
      <c r="B709" s="260"/>
      <c r="C709" s="260"/>
      <c r="D709" s="260"/>
      <c r="E709" s="260"/>
      <c r="F709" s="260"/>
      <c r="G709" s="260"/>
      <c r="H709" s="260"/>
      <c r="I709" s="260"/>
      <c r="J709" s="260"/>
      <c r="K709" s="260"/>
      <c r="L709" s="260"/>
      <c r="M709" s="260"/>
      <c r="N709" s="260"/>
      <c r="O709" s="260"/>
      <c r="P709" s="260"/>
      <c r="Q709" s="260"/>
      <c r="R709" s="260"/>
      <c r="S709" s="260"/>
      <c r="T709" s="260"/>
      <c r="U709" s="260"/>
      <c r="V709" s="260"/>
      <c r="W709" s="260"/>
      <c r="X709" s="260"/>
      <c r="Y709" s="260"/>
      <c r="Z709" s="260"/>
      <c r="AA709" s="260"/>
    </row>
    <row r="710" spans="2:27" ht="14.4" hidden="1">
      <c r="B710" s="260"/>
      <c r="C710" s="260"/>
      <c r="D710" s="260"/>
      <c r="E710" s="260"/>
      <c r="F710" s="260"/>
      <c r="G710" s="260"/>
      <c r="H710" s="260"/>
      <c r="I710" s="260"/>
      <c r="J710" s="260"/>
      <c r="K710" s="260"/>
      <c r="L710" s="260"/>
      <c r="M710" s="260"/>
      <c r="N710" s="260"/>
      <c r="O710" s="260"/>
      <c r="P710" s="260"/>
      <c r="Q710" s="260"/>
      <c r="R710" s="260"/>
      <c r="S710" s="260"/>
      <c r="T710" s="260"/>
      <c r="U710" s="260"/>
      <c r="V710" s="260"/>
      <c r="W710" s="260"/>
      <c r="X710" s="260"/>
      <c r="Y710" s="260"/>
      <c r="Z710" s="260"/>
      <c r="AA710" s="260"/>
    </row>
    <row r="711" spans="2:27" ht="14.4" hidden="1">
      <c r="B711" s="260"/>
      <c r="C711" s="260"/>
      <c r="D711" s="260"/>
      <c r="E711" s="260"/>
      <c r="F711" s="260"/>
      <c r="G711" s="260"/>
      <c r="H711" s="260"/>
      <c r="I711" s="260"/>
      <c r="J711" s="260"/>
      <c r="K711" s="260"/>
      <c r="L711" s="260"/>
      <c r="M711" s="260"/>
      <c r="N711" s="260"/>
      <c r="O711" s="260"/>
      <c r="P711" s="260"/>
      <c r="Q711" s="260"/>
      <c r="R711" s="260"/>
      <c r="S711" s="260"/>
      <c r="T711" s="260"/>
      <c r="U711" s="260"/>
      <c r="V711" s="260"/>
      <c r="W711" s="260"/>
      <c r="X711" s="260"/>
      <c r="Y711" s="260"/>
      <c r="Z711" s="260"/>
      <c r="AA711" s="260"/>
    </row>
    <row r="712" spans="2:27" ht="14.4" hidden="1">
      <c r="B712" s="260"/>
      <c r="C712" s="260"/>
      <c r="D712" s="260"/>
      <c r="E712" s="260"/>
      <c r="F712" s="260"/>
      <c r="G712" s="260"/>
      <c r="H712" s="260"/>
      <c r="I712" s="260"/>
      <c r="J712" s="260"/>
      <c r="K712" s="260"/>
      <c r="L712" s="260"/>
      <c r="M712" s="260"/>
      <c r="N712" s="260"/>
      <c r="O712" s="260"/>
      <c r="P712" s="260"/>
      <c r="Q712" s="260"/>
      <c r="R712" s="260"/>
      <c r="S712" s="260"/>
      <c r="T712" s="260"/>
      <c r="U712" s="260"/>
      <c r="V712" s="260"/>
      <c r="W712" s="260"/>
      <c r="X712" s="260"/>
      <c r="Y712" s="260"/>
      <c r="Z712" s="260"/>
      <c r="AA712" s="260"/>
    </row>
    <row r="713" spans="2:27" ht="14.4" hidden="1">
      <c r="B713" s="260"/>
      <c r="C713" s="260"/>
      <c r="D713" s="260"/>
      <c r="E713" s="260"/>
      <c r="F713" s="260"/>
      <c r="G713" s="260"/>
      <c r="H713" s="260"/>
      <c r="I713" s="260"/>
      <c r="J713" s="260"/>
      <c r="K713" s="260"/>
      <c r="L713" s="260"/>
      <c r="M713" s="260"/>
      <c r="N713" s="260"/>
      <c r="O713" s="260"/>
      <c r="P713" s="260"/>
      <c r="Q713" s="260"/>
      <c r="R713" s="260"/>
      <c r="S713" s="260"/>
      <c r="T713" s="260"/>
      <c r="U713" s="260"/>
      <c r="V713" s="260"/>
      <c r="W713" s="260"/>
      <c r="X713" s="260"/>
      <c r="Y713" s="260"/>
      <c r="Z713" s="260"/>
      <c r="AA713" s="260"/>
    </row>
    <row r="714" spans="2:27" ht="14.4" hidden="1">
      <c r="B714" s="260"/>
      <c r="C714" s="260"/>
      <c r="D714" s="260"/>
      <c r="E714" s="260"/>
      <c r="F714" s="260"/>
      <c r="G714" s="260"/>
      <c r="H714" s="260"/>
      <c r="I714" s="260"/>
      <c r="J714" s="260"/>
      <c r="K714" s="260"/>
      <c r="L714" s="260"/>
      <c r="M714" s="260"/>
      <c r="N714" s="260"/>
      <c r="O714" s="260"/>
      <c r="P714" s="260"/>
      <c r="Q714" s="260"/>
      <c r="R714" s="260"/>
      <c r="S714" s="260"/>
      <c r="T714" s="260"/>
      <c r="U714" s="260"/>
      <c r="V714" s="260"/>
      <c r="W714" s="260"/>
      <c r="X714" s="260"/>
      <c r="Y714" s="260"/>
      <c r="Z714" s="260"/>
      <c r="AA714" s="260"/>
    </row>
    <row r="715" spans="2:27" ht="14.4" hidden="1">
      <c r="B715" s="260"/>
      <c r="C715" s="260"/>
      <c r="D715" s="260"/>
      <c r="E715" s="260"/>
      <c r="F715" s="260"/>
      <c r="G715" s="260"/>
      <c r="H715" s="260"/>
      <c r="I715" s="260"/>
      <c r="J715" s="260"/>
      <c r="K715" s="260"/>
      <c r="L715" s="260"/>
      <c r="M715" s="260"/>
      <c r="N715" s="260"/>
      <c r="O715" s="260"/>
      <c r="P715" s="260"/>
      <c r="Q715" s="260"/>
      <c r="R715" s="260"/>
      <c r="S715" s="260"/>
      <c r="T715" s="260"/>
      <c r="U715" s="260"/>
      <c r="V715" s="260"/>
      <c r="W715" s="260"/>
      <c r="X715" s="260"/>
      <c r="Y715" s="260"/>
      <c r="Z715" s="260"/>
      <c r="AA715" s="260"/>
    </row>
    <row r="716" spans="2:27" ht="14.4" hidden="1">
      <c r="B716" s="260"/>
      <c r="C716" s="260"/>
      <c r="D716" s="260"/>
      <c r="E716" s="260"/>
      <c r="F716" s="260"/>
      <c r="G716" s="260"/>
      <c r="H716" s="260"/>
      <c r="I716" s="260"/>
      <c r="J716" s="260"/>
      <c r="K716" s="260"/>
      <c r="L716" s="260"/>
      <c r="M716" s="260"/>
      <c r="N716" s="260"/>
      <c r="O716" s="260"/>
      <c r="P716" s="260"/>
      <c r="Q716" s="260"/>
      <c r="R716" s="260"/>
      <c r="S716" s="260"/>
      <c r="T716" s="260"/>
      <c r="U716" s="260"/>
      <c r="V716" s="260"/>
      <c r="W716" s="260"/>
      <c r="X716" s="260"/>
      <c r="Y716" s="260"/>
      <c r="Z716" s="260"/>
      <c r="AA716" s="260"/>
    </row>
    <row r="717" spans="2:27" ht="14.4" hidden="1">
      <c r="B717" s="260"/>
      <c r="C717" s="260"/>
      <c r="D717" s="260"/>
      <c r="E717" s="260"/>
      <c r="F717" s="260"/>
      <c r="G717" s="260"/>
      <c r="H717" s="260"/>
      <c r="I717" s="260"/>
      <c r="J717" s="260"/>
      <c r="K717" s="260"/>
      <c r="L717" s="260"/>
      <c r="M717" s="260"/>
      <c r="N717" s="260"/>
      <c r="O717" s="260"/>
      <c r="P717" s="260"/>
      <c r="Q717" s="260"/>
      <c r="R717" s="260"/>
      <c r="S717" s="260"/>
      <c r="T717" s="260"/>
      <c r="U717" s="260"/>
      <c r="V717" s="260"/>
      <c r="W717" s="260"/>
      <c r="X717" s="260"/>
      <c r="Y717" s="260"/>
      <c r="Z717" s="260"/>
      <c r="AA717" s="260"/>
    </row>
    <row r="718" spans="2:27" ht="14.4" hidden="1">
      <c r="B718" s="260"/>
      <c r="C718" s="260"/>
      <c r="D718" s="260"/>
      <c r="E718" s="260"/>
      <c r="F718" s="260"/>
      <c r="G718" s="260"/>
      <c r="H718" s="260"/>
      <c r="I718" s="260"/>
      <c r="J718" s="260"/>
      <c r="K718" s="260"/>
      <c r="L718" s="260"/>
      <c r="M718" s="260"/>
      <c r="N718" s="260"/>
      <c r="O718" s="260"/>
      <c r="P718" s="260"/>
      <c r="Q718" s="260"/>
      <c r="R718" s="260"/>
      <c r="S718" s="260"/>
      <c r="T718" s="260"/>
      <c r="U718" s="260"/>
      <c r="V718" s="260"/>
      <c r="W718" s="260"/>
      <c r="X718" s="260"/>
      <c r="Y718" s="260"/>
      <c r="Z718" s="260"/>
      <c r="AA718" s="260"/>
    </row>
    <row r="719" spans="2:27" ht="14.4" hidden="1">
      <c r="B719" s="260"/>
      <c r="C719" s="260"/>
      <c r="D719" s="260"/>
      <c r="E719" s="260"/>
      <c r="F719" s="260"/>
      <c r="G719" s="260"/>
      <c r="H719" s="260"/>
      <c r="I719" s="260"/>
      <c r="J719" s="260"/>
      <c r="K719" s="260"/>
      <c r="L719" s="260"/>
      <c r="M719" s="260"/>
      <c r="N719" s="260"/>
      <c r="O719" s="260"/>
      <c r="P719" s="260"/>
      <c r="Q719" s="260"/>
      <c r="R719" s="260"/>
      <c r="S719" s="260"/>
      <c r="T719" s="260"/>
      <c r="U719" s="260"/>
      <c r="V719" s="260"/>
      <c r="W719" s="260"/>
      <c r="X719" s="260"/>
      <c r="Y719" s="260"/>
      <c r="Z719" s="260"/>
      <c r="AA719" s="260"/>
    </row>
    <row r="720" spans="2:27" ht="14.4" hidden="1">
      <c r="B720" s="260"/>
      <c r="C720" s="260"/>
      <c r="D720" s="260"/>
      <c r="E720" s="260"/>
      <c r="F720" s="260"/>
      <c r="G720" s="260"/>
      <c r="H720" s="260"/>
      <c r="I720" s="260"/>
      <c r="J720" s="260"/>
      <c r="K720" s="260"/>
      <c r="L720" s="260"/>
      <c r="M720" s="260"/>
      <c r="N720" s="260"/>
      <c r="O720" s="260"/>
      <c r="P720" s="260"/>
      <c r="Q720" s="260"/>
      <c r="R720" s="260"/>
      <c r="S720" s="260"/>
      <c r="T720" s="260"/>
      <c r="U720" s="260"/>
      <c r="V720" s="260"/>
      <c r="W720" s="260"/>
      <c r="X720" s="260"/>
      <c r="Y720" s="260"/>
      <c r="Z720" s="260"/>
      <c r="AA720" s="260"/>
    </row>
    <row r="721" spans="2:27" ht="14.4" hidden="1">
      <c r="B721" s="260"/>
      <c r="C721" s="260"/>
      <c r="D721" s="260"/>
      <c r="E721" s="260"/>
      <c r="F721" s="260"/>
      <c r="G721" s="260"/>
      <c r="H721" s="260"/>
      <c r="I721" s="260"/>
      <c r="J721" s="260"/>
      <c r="K721" s="260"/>
      <c r="L721" s="260"/>
      <c r="M721" s="260"/>
      <c r="N721" s="260"/>
      <c r="O721" s="260"/>
      <c r="P721" s="260"/>
      <c r="Q721" s="260"/>
      <c r="R721" s="260"/>
      <c r="S721" s="260"/>
      <c r="T721" s="260"/>
      <c r="U721" s="260"/>
      <c r="V721" s="260"/>
      <c r="W721" s="260"/>
      <c r="X721" s="260"/>
      <c r="Y721" s="260"/>
      <c r="Z721" s="260"/>
      <c r="AA721" s="260"/>
    </row>
    <row r="722" spans="2:27" ht="14.4" hidden="1">
      <c r="B722" s="260"/>
      <c r="C722" s="260"/>
      <c r="D722" s="260"/>
      <c r="E722" s="260"/>
      <c r="F722" s="260"/>
      <c r="G722" s="260"/>
      <c r="H722" s="260"/>
      <c r="I722" s="260"/>
      <c r="J722" s="260"/>
      <c r="K722" s="260"/>
      <c r="L722" s="260"/>
      <c r="M722" s="260"/>
      <c r="N722" s="260"/>
      <c r="O722" s="260"/>
      <c r="P722" s="260"/>
      <c r="Q722" s="260"/>
      <c r="R722" s="260"/>
      <c r="S722" s="260"/>
      <c r="T722" s="260"/>
      <c r="U722" s="260"/>
      <c r="V722" s="260"/>
      <c r="W722" s="260"/>
      <c r="X722" s="260"/>
      <c r="Y722" s="260"/>
      <c r="Z722" s="260"/>
      <c r="AA722" s="260"/>
    </row>
    <row r="723" spans="2:27" ht="14.4" hidden="1">
      <c r="B723" s="260"/>
      <c r="C723" s="260"/>
      <c r="D723" s="260"/>
      <c r="E723" s="260"/>
      <c r="F723" s="260"/>
      <c r="G723" s="260"/>
      <c r="H723" s="260"/>
      <c r="I723" s="260"/>
      <c r="J723" s="260"/>
      <c r="K723" s="260"/>
      <c r="L723" s="260"/>
      <c r="M723" s="260"/>
      <c r="N723" s="260"/>
      <c r="O723" s="260"/>
      <c r="P723" s="260"/>
      <c r="Q723" s="260"/>
      <c r="R723" s="260"/>
      <c r="S723" s="260"/>
      <c r="T723" s="260"/>
      <c r="U723" s="260"/>
      <c r="V723" s="260"/>
      <c r="W723" s="260"/>
      <c r="X723" s="260"/>
      <c r="Y723" s="260"/>
      <c r="Z723" s="260"/>
      <c r="AA723" s="260"/>
    </row>
    <row r="724" spans="2:27" ht="14.4" hidden="1">
      <c r="B724" s="260"/>
      <c r="C724" s="260"/>
      <c r="D724" s="260"/>
      <c r="E724" s="260"/>
      <c r="F724" s="260"/>
      <c r="G724" s="260"/>
      <c r="H724" s="260"/>
      <c r="I724" s="260"/>
      <c r="J724" s="260"/>
      <c r="K724" s="260"/>
      <c r="L724" s="260"/>
      <c r="M724" s="260"/>
      <c r="N724" s="260"/>
      <c r="O724" s="260"/>
      <c r="P724" s="260"/>
      <c r="Q724" s="260"/>
      <c r="R724" s="260"/>
      <c r="S724" s="260"/>
      <c r="T724" s="260"/>
      <c r="U724" s="260"/>
      <c r="V724" s="260"/>
      <c r="W724" s="260"/>
      <c r="X724" s="260"/>
      <c r="Y724" s="260"/>
      <c r="Z724" s="260"/>
      <c r="AA724" s="260"/>
    </row>
    <row r="725" spans="2:27" ht="14.4" hidden="1">
      <c r="B725" s="260"/>
      <c r="C725" s="260"/>
      <c r="D725" s="260"/>
      <c r="E725" s="260"/>
      <c r="F725" s="260"/>
      <c r="G725" s="260"/>
      <c r="H725" s="260"/>
      <c r="I725" s="260"/>
      <c r="J725" s="260"/>
      <c r="K725" s="260"/>
      <c r="L725" s="260"/>
      <c r="M725" s="260"/>
      <c r="N725" s="260"/>
      <c r="O725" s="260"/>
      <c r="P725" s="260"/>
      <c r="Q725" s="260"/>
      <c r="R725" s="260"/>
      <c r="S725" s="260"/>
      <c r="T725" s="260"/>
      <c r="U725" s="260"/>
      <c r="V725" s="260"/>
      <c r="W725" s="260"/>
      <c r="X725" s="260"/>
      <c r="Y725" s="260"/>
      <c r="Z725" s="260"/>
      <c r="AA725" s="260"/>
    </row>
    <row r="726" spans="2:27" ht="14.4" hidden="1">
      <c r="B726" s="260"/>
      <c r="C726" s="260"/>
      <c r="D726" s="260"/>
      <c r="E726" s="260"/>
      <c r="F726" s="260"/>
      <c r="G726" s="260"/>
      <c r="H726" s="260"/>
      <c r="I726" s="260"/>
      <c r="J726" s="260"/>
      <c r="K726" s="260"/>
      <c r="L726" s="260"/>
      <c r="M726" s="260"/>
      <c r="N726" s="260"/>
      <c r="O726" s="260"/>
      <c r="P726" s="260"/>
      <c r="Q726" s="260"/>
      <c r="R726" s="260"/>
      <c r="S726" s="260"/>
      <c r="T726" s="260"/>
      <c r="U726" s="260"/>
      <c r="V726" s="260"/>
      <c r="W726" s="260"/>
      <c r="X726" s="260"/>
      <c r="Y726" s="260"/>
      <c r="Z726" s="260"/>
      <c r="AA726" s="260"/>
    </row>
    <row r="727" spans="2:27" ht="14.4" hidden="1">
      <c r="B727" s="260"/>
      <c r="C727" s="260"/>
      <c r="D727" s="260"/>
      <c r="E727" s="260"/>
      <c r="F727" s="260"/>
      <c r="G727" s="260"/>
      <c r="H727" s="260"/>
      <c r="I727" s="260"/>
      <c r="J727" s="260"/>
      <c r="K727" s="260"/>
      <c r="L727" s="260"/>
      <c r="M727" s="260"/>
      <c r="N727" s="260"/>
      <c r="O727" s="260"/>
      <c r="P727" s="260"/>
      <c r="Q727" s="260"/>
      <c r="R727" s="260"/>
      <c r="S727" s="260"/>
      <c r="T727" s="260"/>
      <c r="U727" s="260"/>
      <c r="V727" s="260"/>
      <c r="W727" s="260"/>
      <c r="X727" s="260"/>
      <c r="Y727" s="260"/>
      <c r="Z727" s="260"/>
      <c r="AA727" s="260"/>
    </row>
    <row r="728" spans="2:27" ht="14.4" hidden="1">
      <c r="B728" s="260"/>
      <c r="C728" s="260"/>
      <c r="D728" s="260"/>
      <c r="E728" s="260"/>
      <c r="F728" s="260"/>
      <c r="G728" s="260"/>
      <c r="H728" s="260"/>
      <c r="I728" s="260"/>
      <c r="J728" s="260"/>
      <c r="K728" s="260"/>
      <c r="L728" s="260"/>
      <c r="M728" s="260"/>
      <c r="N728" s="260"/>
      <c r="O728" s="260"/>
      <c r="P728" s="260"/>
      <c r="Q728" s="260"/>
      <c r="R728" s="260"/>
      <c r="S728" s="260"/>
      <c r="T728" s="260"/>
      <c r="U728" s="260"/>
      <c r="V728" s="260"/>
      <c r="W728" s="260"/>
      <c r="X728" s="260"/>
      <c r="Y728" s="260"/>
      <c r="Z728" s="260"/>
      <c r="AA728" s="260"/>
    </row>
    <row r="729" spans="2:27" ht="14.4" hidden="1">
      <c r="B729" s="260"/>
      <c r="C729" s="260"/>
      <c r="D729" s="260"/>
      <c r="E729" s="260"/>
      <c r="F729" s="260"/>
      <c r="G729" s="260"/>
      <c r="H729" s="260"/>
      <c r="I729" s="260"/>
      <c r="J729" s="260"/>
      <c r="K729" s="260"/>
      <c r="L729" s="260"/>
      <c r="M729" s="260"/>
      <c r="N729" s="260"/>
      <c r="O729" s="260"/>
      <c r="P729" s="260"/>
      <c r="Q729" s="260"/>
      <c r="R729" s="260"/>
      <c r="S729" s="260"/>
      <c r="T729" s="260"/>
      <c r="U729" s="260"/>
      <c r="V729" s="260"/>
      <c r="W729" s="260"/>
      <c r="X729" s="260"/>
      <c r="Y729" s="260"/>
      <c r="Z729" s="260"/>
      <c r="AA729" s="260"/>
    </row>
    <row r="730" spans="2:27" ht="14.4" hidden="1">
      <c r="B730" s="260"/>
      <c r="C730" s="260"/>
      <c r="D730" s="260"/>
      <c r="E730" s="260"/>
      <c r="F730" s="260"/>
      <c r="G730" s="260"/>
      <c r="H730" s="260"/>
      <c r="I730" s="260"/>
      <c r="J730" s="260"/>
      <c r="K730" s="260"/>
      <c r="L730" s="260"/>
      <c r="M730" s="260"/>
      <c r="N730" s="260"/>
      <c r="O730" s="260"/>
      <c r="P730" s="260"/>
      <c r="Q730" s="260"/>
      <c r="R730" s="260"/>
      <c r="S730" s="260"/>
      <c r="T730" s="260"/>
      <c r="U730" s="260"/>
      <c r="V730" s="260"/>
      <c r="W730" s="260"/>
      <c r="X730" s="260"/>
      <c r="Y730" s="260"/>
      <c r="Z730" s="260"/>
      <c r="AA730" s="260"/>
    </row>
    <row r="731" spans="2:27" ht="14.4" hidden="1">
      <c r="B731" s="260"/>
      <c r="C731" s="260"/>
      <c r="D731" s="260"/>
      <c r="E731" s="260"/>
      <c r="F731" s="260"/>
      <c r="G731" s="260"/>
      <c r="H731" s="260"/>
      <c r="I731" s="260"/>
      <c r="J731" s="260"/>
      <c r="K731" s="260"/>
      <c r="L731" s="260"/>
      <c r="M731" s="260"/>
      <c r="N731" s="260"/>
      <c r="O731" s="260"/>
      <c r="P731" s="260"/>
      <c r="Q731" s="260"/>
      <c r="R731" s="260"/>
      <c r="S731" s="260"/>
      <c r="T731" s="260"/>
      <c r="U731" s="260"/>
      <c r="V731" s="260"/>
      <c r="W731" s="260"/>
      <c r="X731" s="260"/>
      <c r="Y731" s="260"/>
      <c r="Z731" s="260"/>
      <c r="AA731" s="260"/>
    </row>
    <row r="732" spans="2:27" ht="14.4" hidden="1">
      <c r="B732" s="260"/>
      <c r="C732" s="260"/>
      <c r="D732" s="260"/>
      <c r="E732" s="260"/>
      <c r="F732" s="260"/>
      <c r="G732" s="260"/>
      <c r="H732" s="260"/>
      <c r="I732" s="260"/>
      <c r="J732" s="260"/>
      <c r="K732" s="260"/>
      <c r="L732" s="260"/>
      <c r="M732" s="260"/>
      <c r="N732" s="260"/>
      <c r="O732" s="260"/>
      <c r="P732" s="260"/>
      <c r="Q732" s="260"/>
      <c r="R732" s="260"/>
      <c r="S732" s="260"/>
      <c r="T732" s="260"/>
      <c r="U732" s="260"/>
      <c r="V732" s="260"/>
      <c r="W732" s="260"/>
      <c r="X732" s="260"/>
      <c r="Y732" s="260"/>
      <c r="Z732" s="260"/>
      <c r="AA732" s="260"/>
    </row>
    <row r="733" spans="2:27" ht="14.4" hidden="1">
      <c r="B733" s="260"/>
      <c r="C733" s="260"/>
      <c r="D733" s="260"/>
      <c r="E733" s="260"/>
      <c r="F733" s="260"/>
      <c r="G733" s="260"/>
      <c r="H733" s="260"/>
      <c r="I733" s="260"/>
      <c r="J733" s="260"/>
      <c r="K733" s="260"/>
      <c r="L733" s="260"/>
      <c r="M733" s="260"/>
      <c r="N733" s="260"/>
      <c r="O733" s="260"/>
      <c r="P733" s="260"/>
      <c r="Q733" s="260"/>
      <c r="R733" s="260"/>
      <c r="S733" s="260"/>
      <c r="T733" s="260"/>
      <c r="U733" s="260"/>
      <c r="V733" s="260"/>
      <c r="W733" s="260"/>
      <c r="X733" s="260"/>
      <c r="Y733" s="260"/>
      <c r="Z733" s="260"/>
      <c r="AA733" s="260"/>
    </row>
    <row r="734" spans="2:27" ht="14.4" hidden="1">
      <c r="B734" s="260"/>
      <c r="C734" s="260"/>
      <c r="D734" s="260"/>
      <c r="E734" s="260"/>
      <c r="F734" s="260"/>
      <c r="G734" s="260"/>
      <c r="H734" s="260"/>
      <c r="I734" s="260"/>
      <c r="J734" s="260"/>
      <c r="K734" s="260"/>
      <c r="L734" s="260"/>
      <c r="M734" s="260"/>
      <c r="N734" s="260"/>
      <c r="O734" s="260"/>
      <c r="P734" s="260"/>
      <c r="Q734" s="260"/>
      <c r="R734" s="260"/>
      <c r="S734" s="260"/>
      <c r="T734" s="260"/>
      <c r="U734" s="260"/>
      <c r="V734" s="260"/>
      <c r="W734" s="260"/>
      <c r="X734" s="260"/>
      <c r="Y734" s="260"/>
      <c r="Z734" s="260"/>
      <c r="AA734" s="260"/>
    </row>
    <row r="735" spans="2:27" ht="14.4" hidden="1">
      <c r="B735" s="260"/>
      <c r="C735" s="260"/>
      <c r="D735" s="260"/>
      <c r="E735" s="260"/>
      <c r="F735" s="260"/>
      <c r="G735" s="260"/>
      <c r="H735" s="260"/>
      <c r="I735" s="260"/>
      <c r="J735" s="260"/>
      <c r="K735" s="260"/>
      <c r="L735" s="260"/>
      <c r="M735" s="260"/>
      <c r="N735" s="260"/>
      <c r="O735" s="260"/>
      <c r="P735" s="260"/>
      <c r="Q735" s="260"/>
      <c r="R735" s="260"/>
      <c r="S735" s="260"/>
      <c r="T735" s="260"/>
      <c r="U735" s="260"/>
      <c r="V735" s="260"/>
      <c r="W735" s="260"/>
      <c r="X735" s="260"/>
      <c r="Y735" s="260"/>
      <c r="Z735" s="260"/>
      <c r="AA735" s="260"/>
    </row>
    <row r="736" spans="2:27" ht="14.4" hidden="1">
      <c r="B736" s="260"/>
      <c r="C736" s="260"/>
      <c r="D736" s="260"/>
      <c r="E736" s="260"/>
      <c r="F736" s="260"/>
      <c r="G736" s="260"/>
      <c r="H736" s="260"/>
      <c r="I736" s="260"/>
      <c r="J736" s="260"/>
      <c r="K736" s="260"/>
      <c r="L736" s="260"/>
      <c r="M736" s="260"/>
      <c r="N736" s="260"/>
      <c r="O736" s="260"/>
      <c r="P736" s="260"/>
      <c r="Q736" s="260"/>
      <c r="R736" s="260"/>
      <c r="S736" s="260"/>
      <c r="T736" s="260"/>
      <c r="U736" s="260"/>
      <c r="V736" s="260"/>
      <c r="W736" s="260"/>
      <c r="X736" s="260"/>
      <c r="Y736" s="260"/>
      <c r="Z736" s="260"/>
      <c r="AA736" s="260"/>
    </row>
    <row r="737" spans="2:27" ht="14.4" hidden="1">
      <c r="B737" s="260"/>
      <c r="C737" s="260"/>
      <c r="D737" s="260"/>
      <c r="E737" s="260"/>
      <c r="F737" s="260"/>
      <c r="G737" s="260"/>
      <c r="H737" s="260"/>
      <c r="I737" s="260"/>
      <c r="J737" s="260"/>
      <c r="K737" s="260"/>
      <c r="L737" s="260"/>
      <c r="M737" s="260"/>
      <c r="N737" s="260"/>
      <c r="O737" s="260"/>
      <c r="P737" s="260"/>
      <c r="Q737" s="260"/>
      <c r="R737" s="260"/>
      <c r="S737" s="260"/>
      <c r="T737" s="260"/>
      <c r="U737" s="260"/>
      <c r="V737" s="260"/>
      <c r="W737" s="260"/>
      <c r="X737" s="260"/>
      <c r="Y737" s="260"/>
      <c r="Z737" s="260"/>
      <c r="AA737" s="260"/>
    </row>
    <row r="738" spans="2:27" ht="14.4" hidden="1">
      <c r="B738" s="260"/>
      <c r="C738" s="260"/>
      <c r="D738" s="260"/>
      <c r="E738" s="260"/>
      <c r="F738" s="260"/>
      <c r="G738" s="260"/>
      <c r="H738" s="260"/>
      <c r="I738" s="260"/>
      <c r="J738" s="260"/>
      <c r="K738" s="260"/>
      <c r="L738" s="260"/>
      <c r="M738" s="260"/>
      <c r="N738" s="260"/>
      <c r="O738" s="260"/>
      <c r="P738" s="260"/>
      <c r="Q738" s="260"/>
      <c r="R738" s="260"/>
      <c r="S738" s="260"/>
      <c r="T738" s="260"/>
      <c r="U738" s="260"/>
      <c r="V738" s="260"/>
      <c r="W738" s="260"/>
      <c r="X738" s="260"/>
      <c r="Y738" s="260"/>
      <c r="Z738" s="260"/>
      <c r="AA738" s="260"/>
    </row>
    <row r="739" spans="2:27" ht="14.4" hidden="1">
      <c r="B739" s="260"/>
      <c r="C739" s="260"/>
      <c r="D739" s="260"/>
      <c r="E739" s="260"/>
      <c r="F739" s="260"/>
      <c r="G739" s="260"/>
      <c r="H739" s="260"/>
      <c r="I739" s="260"/>
      <c r="J739" s="260"/>
      <c r="K739" s="260"/>
      <c r="L739" s="260"/>
      <c r="M739" s="260"/>
      <c r="N739" s="260"/>
      <c r="O739" s="260"/>
      <c r="P739" s="260"/>
      <c r="Q739" s="260"/>
      <c r="R739" s="260"/>
      <c r="S739" s="260"/>
      <c r="T739" s="260"/>
      <c r="U739" s="260"/>
      <c r="V739" s="260"/>
      <c r="W739" s="260"/>
      <c r="X739" s="260"/>
      <c r="Y739" s="260"/>
      <c r="Z739" s="260"/>
      <c r="AA739" s="260"/>
    </row>
    <row r="740" spans="2:27" ht="14.4" hidden="1">
      <c r="B740" s="260"/>
      <c r="C740" s="260"/>
      <c r="D740" s="260"/>
      <c r="E740" s="260"/>
      <c r="F740" s="260"/>
      <c r="G740" s="260"/>
      <c r="H740" s="260"/>
      <c r="I740" s="260"/>
      <c r="J740" s="260"/>
      <c r="K740" s="260"/>
      <c r="L740" s="260"/>
      <c r="M740" s="260"/>
      <c r="N740" s="260"/>
      <c r="O740" s="260"/>
      <c r="P740" s="260"/>
      <c r="Q740" s="260"/>
      <c r="R740" s="260"/>
      <c r="S740" s="260"/>
      <c r="T740" s="260"/>
      <c r="U740" s="260"/>
      <c r="V740" s="260"/>
      <c r="W740" s="260"/>
      <c r="X740" s="260"/>
      <c r="Y740" s="260"/>
      <c r="Z740" s="260"/>
      <c r="AA740" s="260"/>
    </row>
    <row r="741" spans="2:27" ht="14.4" hidden="1">
      <c r="B741" s="260"/>
      <c r="C741" s="260"/>
      <c r="D741" s="260"/>
      <c r="E741" s="260"/>
      <c r="F741" s="260"/>
      <c r="G741" s="260"/>
      <c r="H741" s="260"/>
      <c r="I741" s="260"/>
      <c r="J741" s="260"/>
      <c r="K741" s="260"/>
      <c r="L741" s="260"/>
      <c r="M741" s="260"/>
      <c r="N741" s="260"/>
      <c r="O741" s="260"/>
      <c r="P741" s="260"/>
      <c r="Q741" s="260"/>
      <c r="R741" s="260"/>
      <c r="S741" s="260"/>
      <c r="T741" s="260"/>
      <c r="U741" s="260"/>
      <c r="V741" s="260"/>
      <c r="W741" s="260"/>
      <c r="X741" s="260"/>
      <c r="Y741" s="260"/>
      <c r="Z741" s="260"/>
      <c r="AA741" s="260"/>
    </row>
    <row r="742" spans="2:27" ht="14.4" hidden="1">
      <c r="B742" s="260"/>
      <c r="C742" s="260"/>
      <c r="D742" s="260"/>
      <c r="E742" s="260"/>
      <c r="F742" s="260"/>
      <c r="G742" s="260"/>
      <c r="H742" s="260"/>
      <c r="I742" s="260"/>
      <c r="J742" s="260"/>
      <c r="K742" s="260"/>
      <c r="L742" s="260"/>
      <c r="M742" s="260"/>
      <c r="N742" s="260"/>
      <c r="O742" s="260"/>
      <c r="P742" s="260"/>
      <c r="Q742" s="260"/>
      <c r="R742" s="260"/>
      <c r="S742" s="260"/>
      <c r="T742" s="260"/>
      <c r="U742" s="260"/>
      <c r="V742" s="260"/>
      <c r="W742" s="260"/>
      <c r="X742" s="260"/>
      <c r="Y742" s="260"/>
      <c r="Z742" s="260"/>
      <c r="AA742" s="260"/>
    </row>
    <row r="743" spans="2:27" ht="14.4" hidden="1">
      <c r="B743" s="260"/>
      <c r="C743" s="260"/>
      <c r="D743" s="260"/>
      <c r="E743" s="260"/>
      <c r="F743" s="260"/>
      <c r="G743" s="260"/>
      <c r="H743" s="260"/>
      <c r="I743" s="260"/>
      <c r="J743" s="260"/>
      <c r="K743" s="260"/>
      <c r="L743" s="260"/>
      <c r="M743" s="260"/>
      <c r="N743" s="260"/>
      <c r="O743" s="260"/>
      <c r="P743" s="260"/>
      <c r="Q743" s="260"/>
      <c r="R743" s="260"/>
      <c r="S743" s="260"/>
      <c r="T743" s="260"/>
      <c r="U743" s="260"/>
      <c r="V743" s="260"/>
      <c r="W743" s="260"/>
      <c r="X743" s="260"/>
      <c r="Y743" s="260"/>
      <c r="Z743" s="260"/>
      <c r="AA743" s="260"/>
    </row>
    <row r="744" spans="2:27" ht="14.4" hidden="1">
      <c r="B744" s="260"/>
      <c r="C744" s="260"/>
      <c r="D744" s="260"/>
      <c r="E744" s="260"/>
      <c r="F744" s="260"/>
      <c r="G744" s="260"/>
      <c r="H744" s="260"/>
      <c r="I744" s="260"/>
      <c r="J744" s="260"/>
      <c r="K744" s="260"/>
      <c r="L744" s="260"/>
      <c r="M744" s="260"/>
      <c r="N744" s="260"/>
      <c r="O744" s="260"/>
      <c r="P744" s="260"/>
      <c r="Q744" s="260"/>
      <c r="R744" s="260"/>
      <c r="S744" s="260"/>
      <c r="T744" s="260"/>
      <c r="U744" s="260"/>
      <c r="V744" s="260"/>
      <c r="W744" s="260"/>
      <c r="X744" s="260"/>
      <c r="Y744" s="260"/>
      <c r="Z744" s="260"/>
      <c r="AA744" s="260"/>
    </row>
    <row r="745" spans="2:27" ht="14.4" hidden="1">
      <c r="B745" s="260"/>
      <c r="C745" s="260"/>
      <c r="D745" s="260"/>
      <c r="E745" s="260"/>
      <c r="F745" s="260"/>
      <c r="G745" s="260"/>
      <c r="H745" s="260"/>
      <c r="I745" s="260"/>
      <c r="J745" s="260"/>
      <c r="K745" s="260"/>
      <c r="L745" s="260"/>
      <c r="M745" s="260"/>
      <c r="N745" s="260"/>
      <c r="O745" s="260"/>
      <c r="P745" s="260"/>
      <c r="Q745" s="260"/>
      <c r="R745" s="260"/>
      <c r="S745" s="260"/>
      <c r="T745" s="260"/>
      <c r="U745" s="260"/>
      <c r="V745" s="260"/>
      <c r="W745" s="260"/>
      <c r="X745" s="260"/>
      <c r="Y745" s="260"/>
      <c r="Z745" s="260"/>
      <c r="AA745" s="260"/>
    </row>
    <row r="746" spans="2:27" ht="14.4" hidden="1">
      <c r="B746" s="260"/>
      <c r="C746" s="260"/>
      <c r="D746" s="260"/>
      <c r="E746" s="260"/>
      <c r="F746" s="260"/>
      <c r="G746" s="260"/>
      <c r="H746" s="260"/>
      <c r="I746" s="260"/>
      <c r="J746" s="260"/>
      <c r="K746" s="260"/>
      <c r="L746" s="260"/>
      <c r="M746" s="260"/>
      <c r="N746" s="260"/>
      <c r="O746" s="260"/>
      <c r="P746" s="260"/>
      <c r="Q746" s="260"/>
      <c r="R746" s="260"/>
      <c r="S746" s="260"/>
      <c r="T746" s="260"/>
      <c r="U746" s="260"/>
      <c r="V746" s="260"/>
      <c r="W746" s="260"/>
      <c r="X746" s="260"/>
      <c r="Y746" s="260"/>
      <c r="Z746" s="260"/>
      <c r="AA746" s="260"/>
    </row>
    <row r="747" spans="2:27" ht="14.4" hidden="1">
      <c r="B747" s="260"/>
      <c r="C747" s="260"/>
      <c r="D747" s="260"/>
      <c r="E747" s="260"/>
      <c r="F747" s="260"/>
      <c r="G747" s="260"/>
      <c r="H747" s="260"/>
      <c r="I747" s="260"/>
      <c r="J747" s="260"/>
      <c r="K747" s="260"/>
      <c r="L747" s="260"/>
      <c r="M747" s="260"/>
      <c r="N747" s="260"/>
      <c r="O747" s="260"/>
      <c r="P747" s="260"/>
      <c r="Q747" s="260"/>
      <c r="R747" s="260"/>
      <c r="S747" s="260"/>
      <c r="T747" s="260"/>
      <c r="U747" s="260"/>
      <c r="V747" s="260"/>
      <c r="W747" s="260"/>
      <c r="X747" s="260"/>
      <c r="Y747" s="260"/>
      <c r="Z747" s="260"/>
      <c r="AA747" s="260"/>
    </row>
    <row r="748" spans="2:27" ht="14.4" hidden="1">
      <c r="B748" s="260"/>
      <c r="C748" s="260"/>
      <c r="D748" s="260"/>
      <c r="E748" s="260"/>
      <c r="F748" s="260"/>
      <c r="G748" s="260"/>
      <c r="H748" s="260"/>
      <c r="I748" s="260"/>
      <c r="J748" s="260"/>
      <c r="K748" s="260"/>
      <c r="L748" s="260"/>
      <c r="M748" s="260"/>
      <c r="N748" s="260"/>
      <c r="O748" s="260"/>
      <c r="P748" s="260"/>
      <c r="Q748" s="260"/>
      <c r="R748" s="260"/>
      <c r="S748" s="260"/>
      <c r="T748" s="260"/>
      <c r="U748" s="260"/>
      <c r="V748" s="260"/>
      <c r="W748" s="260"/>
      <c r="X748" s="260"/>
      <c r="Y748" s="260"/>
      <c r="Z748" s="260"/>
      <c r="AA748" s="260"/>
    </row>
    <row r="749" spans="2:27" ht="14.4" hidden="1">
      <c r="B749" s="260"/>
      <c r="C749" s="260"/>
      <c r="D749" s="260"/>
      <c r="E749" s="260"/>
      <c r="F749" s="260"/>
      <c r="G749" s="260"/>
      <c r="H749" s="260"/>
      <c r="I749" s="260"/>
      <c r="J749" s="260"/>
      <c r="K749" s="260"/>
      <c r="L749" s="260"/>
      <c r="M749" s="260"/>
      <c r="N749" s="260"/>
      <c r="O749" s="260"/>
      <c r="P749" s="260"/>
      <c r="Q749" s="260"/>
      <c r="R749" s="260"/>
      <c r="S749" s="260"/>
      <c r="T749" s="260"/>
      <c r="U749" s="260"/>
      <c r="V749" s="260"/>
      <c r="W749" s="260"/>
      <c r="X749" s="260"/>
      <c r="Y749" s="260"/>
      <c r="Z749" s="260"/>
      <c r="AA749" s="260"/>
    </row>
    <row r="750" spans="2:27" ht="14.4" hidden="1">
      <c r="B750" s="260"/>
      <c r="C750" s="260"/>
      <c r="D750" s="260"/>
      <c r="E750" s="260"/>
      <c r="F750" s="260"/>
      <c r="G750" s="260"/>
      <c r="H750" s="260"/>
      <c r="I750" s="260"/>
      <c r="J750" s="260"/>
      <c r="K750" s="260"/>
      <c r="L750" s="260"/>
      <c r="M750" s="260"/>
      <c r="N750" s="260"/>
      <c r="O750" s="260"/>
      <c r="P750" s="260"/>
      <c r="Q750" s="260"/>
      <c r="R750" s="260"/>
      <c r="S750" s="260"/>
      <c r="T750" s="260"/>
      <c r="U750" s="260"/>
      <c r="V750" s="260"/>
      <c r="W750" s="260"/>
      <c r="X750" s="260"/>
      <c r="Y750" s="260"/>
      <c r="Z750" s="260"/>
      <c r="AA750" s="260"/>
    </row>
    <row r="751" spans="2:27" ht="14.4" hidden="1">
      <c r="B751" s="260"/>
      <c r="C751" s="260"/>
      <c r="D751" s="260"/>
      <c r="E751" s="260"/>
      <c r="F751" s="260"/>
      <c r="G751" s="260"/>
      <c r="H751" s="260"/>
      <c r="I751" s="260"/>
      <c r="J751" s="260"/>
      <c r="K751" s="260"/>
      <c r="L751" s="260"/>
      <c r="M751" s="260"/>
      <c r="N751" s="260"/>
      <c r="O751" s="260"/>
      <c r="P751" s="260"/>
      <c r="Q751" s="260"/>
      <c r="R751" s="260"/>
      <c r="S751" s="260"/>
      <c r="T751" s="260"/>
      <c r="U751" s="260"/>
      <c r="V751" s="260"/>
      <c r="W751" s="260"/>
      <c r="X751" s="260"/>
      <c r="Y751" s="260"/>
      <c r="Z751" s="260"/>
      <c r="AA751" s="260"/>
    </row>
    <row r="752" spans="2:27" ht="14.4" hidden="1">
      <c r="B752" s="260"/>
      <c r="C752" s="260"/>
      <c r="D752" s="260"/>
      <c r="E752" s="260"/>
      <c r="F752" s="260"/>
      <c r="G752" s="260"/>
      <c r="H752" s="260"/>
      <c r="I752" s="260"/>
      <c r="J752" s="260"/>
      <c r="K752" s="260"/>
      <c r="L752" s="260"/>
      <c r="M752" s="260"/>
      <c r="N752" s="260"/>
      <c r="O752" s="260"/>
      <c r="P752" s="260"/>
      <c r="Q752" s="260"/>
      <c r="R752" s="260"/>
      <c r="S752" s="260"/>
      <c r="T752" s="260"/>
      <c r="U752" s="260"/>
      <c r="V752" s="260"/>
      <c r="W752" s="260"/>
      <c r="X752" s="260"/>
      <c r="Y752" s="260"/>
      <c r="Z752" s="260"/>
      <c r="AA752" s="260"/>
    </row>
    <row r="753" spans="2:27" ht="14.4" hidden="1">
      <c r="B753" s="260"/>
      <c r="C753" s="260"/>
      <c r="D753" s="260"/>
      <c r="E753" s="260"/>
      <c r="F753" s="260"/>
      <c r="G753" s="260"/>
      <c r="H753" s="260"/>
      <c r="I753" s="260"/>
      <c r="J753" s="260"/>
      <c r="K753" s="260"/>
      <c r="L753" s="260"/>
      <c r="M753" s="260"/>
      <c r="N753" s="260"/>
      <c r="O753" s="260"/>
      <c r="P753" s="260"/>
      <c r="Q753" s="260"/>
      <c r="R753" s="260"/>
      <c r="S753" s="260"/>
      <c r="T753" s="260"/>
      <c r="U753" s="260"/>
      <c r="V753" s="260"/>
      <c r="W753" s="260"/>
      <c r="X753" s="260"/>
      <c r="Y753" s="260"/>
      <c r="Z753" s="260"/>
      <c r="AA753" s="260"/>
    </row>
    <row r="754" spans="2:27" ht="14.4" hidden="1">
      <c r="B754" s="260"/>
      <c r="C754" s="260"/>
      <c r="D754" s="260"/>
      <c r="E754" s="260"/>
      <c r="F754" s="260"/>
      <c r="G754" s="260"/>
      <c r="H754" s="260"/>
      <c r="I754" s="260"/>
      <c r="J754" s="260"/>
      <c r="K754" s="260"/>
      <c r="L754" s="260"/>
      <c r="M754" s="260"/>
      <c r="N754" s="260"/>
      <c r="O754" s="260"/>
      <c r="P754" s="260"/>
      <c r="Q754" s="260"/>
      <c r="R754" s="260"/>
      <c r="S754" s="260"/>
      <c r="T754" s="260"/>
      <c r="U754" s="260"/>
      <c r="V754" s="260"/>
      <c r="W754" s="260"/>
      <c r="X754" s="260"/>
      <c r="Y754" s="260"/>
      <c r="Z754" s="260"/>
      <c r="AA754" s="260"/>
    </row>
    <row r="755" spans="2:27" ht="14.4" hidden="1">
      <c r="B755" s="260"/>
      <c r="C755" s="260"/>
      <c r="D755" s="260"/>
      <c r="E755" s="260"/>
      <c r="F755" s="260"/>
      <c r="G755" s="260"/>
      <c r="H755" s="260"/>
      <c r="I755" s="260"/>
      <c r="J755" s="260"/>
      <c r="K755" s="260"/>
      <c r="L755" s="260"/>
      <c r="M755" s="260"/>
      <c r="N755" s="260"/>
      <c r="O755" s="260"/>
      <c r="P755" s="260"/>
      <c r="Q755" s="260"/>
      <c r="R755" s="260"/>
      <c r="S755" s="260"/>
      <c r="T755" s="260"/>
      <c r="U755" s="260"/>
      <c r="V755" s="260"/>
      <c r="W755" s="260"/>
      <c r="X755" s="260"/>
      <c r="Y755" s="260"/>
      <c r="Z755" s="260"/>
      <c r="AA755" s="260"/>
    </row>
    <row r="756" spans="2:27" ht="14.4" hidden="1">
      <c r="B756" s="260"/>
      <c r="C756" s="260"/>
      <c r="D756" s="260"/>
      <c r="E756" s="260"/>
      <c r="F756" s="260"/>
      <c r="G756" s="260"/>
      <c r="H756" s="260"/>
      <c r="I756" s="260"/>
      <c r="J756" s="260"/>
      <c r="K756" s="260"/>
      <c r="L756" s="260"/>
      <c r="M756" s="260"/>
      <c r="N756" s="260"/>
      <c r="O756" s="260"/>
      <c r="P756" s="260"/>
      <c r="Q756" s="260"/>
      <c r="R756" s="260"/>
      <c r="S756" s="260"/>
      <c r="T756" s="260"/>
      <c r="U756" s="260"/>
      <c r="V756" s="260"/>
      <c r="W756" s="260"/>
      <c r="X756" s="260"/>
      <c r="Y756" s="260"/>
      <c r="Z756" s="260"/>
      <c r="AA756" s="260"/>
    </row>
    <row r="757" spans="2:27" ht="14.4" hidden="1">
      <c r="B757" s="260"/>
      <c r="C757" s="260"/>
      <c r="D757" s="260"/>
      <c r="E757" s="260"/>
      <c r="F757" s="260"/>
      <c r="G757" s="260"/>
      <c r="H757" s="260"/>
      <c r="I757" s="260"/>
      <c r="J757" s="260"/>
      <c r="K757" s="260"/>
      <c r="L757" s="260"/>
      <c r="M757" s="260"/>
      <c r="N757" s="260"/>
      <c r="O757" s="260"/>
      <c r="P757" s="260"/>
      <c r="Q757" s="260"/>
      <c r="R757" s="260"/>
      <c r="S757" s="260"/>
      <c r="T757" s="260"/>
      <c r="U757" s="260"/>
      <c r="V757" s="260"/>
      <c r="W757" s="260"/>
      <c r="X757" s="260"/>
      <c r="Y757" s="260"/>
      <c r="Z757" s="260"/>
      <c r="AA757" s="260"/>
    </row>
    <row r="758" spans="2:27" ht="14.4" hidden="1">
      <c r="B758" s="260"/>
      <c r="C758" s="260"/>
      <c r="D758" s="260"/>
      <c r="E758" s="260"/>
      <c r="F758" s="260"/>
      <c r="G758" s="260"/>
      <c r="H758" s="260"/>
      <c r="I758" s="260"/>
      <c r="J758" s="260"/>
      <c r="K758" s="260"/>
      <c r="L758" s="260"/>
      <c r="M758" s="260"/>
      <c r="N758" s="260"/>
      <c r="O758" s="260"/>
      <c r="P758" s="260"/>
      <c r="Q758" s="260"/>
      <c r="R758" s="260"/>
      <c r="S758" s="260"/>
      <c r="T758" s="260"/>
      <c r="U758" s="260"/>
      <c r="V758" s="260"/>
      <c r="W758" s="260"/>
      <c r="X758" s="260"/>
      <c r="Y758" s="260"/>
      <c r="Z758" s="260"/>
      <c r="AA758" s="260"/>
    </row>
    <row r="759" spans="2:27" ht="14.4" hidden="1">
      <c r="B759" s="260"/>
      <c r="C759" s="260"/>
      <c r="D759" s="260"/>
      <c r="E759" s="260"/>
      <c r="F759" s="260"/>
      <c r="G759" s="260"/>
      <c r="H759" s="260"/>
      <c r="I759" s="260"/>
      <c r="J759" s="260"/>
      <c r="K759" s="260"/>
      <c r="L759" s="260"/>
      <c r="M759" s="260"/>
      <c r="N759" s="260"/>
      <c r="O759" s="260"/>
      <c r="P759" s="260"/>
      <c r="Q759" s="260"/>
      <c r="R759" s="260"/>
      <c r="S759" s="260"/>
      <c r="T759" s="260"/>
      <c r="U759" s="260"/>
      <c r="V759" s="260"/>
      <c r="W759" s="260"/>
      <c r="X759" s="260"/>
      <c r="Y759" s="260"/>
      <c r="Z759" s="260"/>
      <c r="AA759" s="260"/>
    </row>
    <row r="760" spans="2:27" ht="14.4" hidden="1">
      <c r="B760" s="260"/>
      <c r="C760" s="260"/>
      <c r="D760" s="260"/>
      <c r="E760" s="260"/>
      <c r="F760" s="260"/>
      <c r="G760" s="260"/>
      <c r="H760" s="260"/>
      <c r="I760" s="260"/>
      <c r="J760" s="260"/>
      <c r="K760" s="260"/>
      <c r="L760" s="260"/>
      <c r="M760" s="260"/>
      <c r="N760" s="260"/>
      <c r="O760" s="260"/>
      <c r="P760" s="260"/>
      <c r="Q760" s="260"/>
      <c r="R760" s="260"/>
      <c r="S760" s="260"/>
      <c r="T760" s="260"/>
      <c r="U760" s="260"/>
      <c r="V760" s="260"/>
      <c r="W760" s="260"/>
      <c r="X760" s="260"/>
      <c r="Y760" s="260"/>
      <c r="Z760" s="260"/>
      <c r="AA760" s="260"/>
    </row>
    <row r="761" spans="2:27" ht="14.4" hidden="1">
      <c r="B761" s="260"/>
      <c r="C761" s="260"/>
      <c r="D761" s="260"/>
      <c r="E761" s="260"/>
      <c r="F761" s="260"/>
      <c r="G761" s="260"/>
      <c r="H761" s="260"/>
      <c r="I761" s="260"/>
      <c r="J761" s="260"/>
      <c r="K761" s="260"/>
      <c r="L761" s="260"/>
      <c r="M761" s="260"/>
      <c r="N761" s="260"/>
      <c r="O761" s="260"/>
      <c r="P761" s="260"/>
      <c r="Q761" s="260"/>
      <c r="R761" s="260"/>
      <c r="S761" s="260"/>
      <c r="T761" s="260"/>
      <c r="U761" s="260"/>
      <c r="V761" s="260"/>
      <c r="W761" s="260"/>
      <c r="X761" s="260"/>
      <c r="Y761" s="260"/>
      <c r="Z761" s="260"/>
      <c r="AA761" s="260"/>
    </row>
    <row r="762" spans="2:27" ht="14.4" hidden="1">
      <c r="B762" s="260"/>
      <c r="C762" s="260"/>
      <c r="D762" s="260"/>
      <c r="E762" s="260"/>
      <c r="F762" s="260"/>
      <c r="G762" s="260"/>
      <c r="H762" s="260"/>
      <c r="I762" s="260"/>
      <c r="J762" s="260"/>
      <c r="K762" s="260"/>
      <c r="L762" s="260"/>
      <c r="M762" s="260"/>
      <c r="N762" s="260"/>
      <c r="O762" s="260"/>
      <c r="P762" s="260"/>
      <c r="Q762" s="260"/>
      <c r="R762" s="260"/>
      <c r="S762" s="260"/>
      <c r="T762" s="260"/>
      <c r="U762" s="260"/>
      <c r="V762" s="260"/>
      <c r="W762" s="260"/>
      <c r="X762" s="260"/>
      <c r="Y762" s="260"/>
      <c r="Z762" s="260"/>
      <c r="AA762" s="260"/>
    </row>
    <row r="763" spans="2:27" ht="14.4" hidden="1">
      <c r="B763" s="260"/>
      <c r="C763" s="260"/>
      <c r="D763" s="260"/>
      <c r="E763" s="260"/>
      <c r="F763" s="260"/>
      <c r="G763" s="260"/>
      <c r="H763" s="260"/>
      <c r="I763" s="260"/>
      <c r="J763" s="260"/>
      <c r="K763" s="260"/>
      <c r="L763" s="260"/>
      <c r="M763" s="260"/>
      <c r="N763" s="260"/>
      <c r="O763" s="260"/>
      <c r="P763" s="260"/>
      <c r="Q763" s="260"/>
      <c r="R763" s="260"/>
      <c r="S763" s="260"/>
      <c r="T763" s="260"/>
      <c r="U763" s="260"/>
      <c r="V763" s="260"/>
      <c r="W763" s="260"/>
      <c r="X763" s="260"/>
      <c r="Y763" s="260"/>
      <c r="Z763" s="260"/>
      <c r="AA763" s="260"/>
    </row>
    <row r="764" spans="2:27" ht="14.4" hidden="1">
      <c r="B764" s="260"/>
      <c r="C764" s="260"/>
      <c r="D764" s="260"/>
      <c r="E764" s="260"/>
      <c r="F764" s="260"/>
      <c r="G764" s="260"/>
      <c r="H764" s="260"/>
      <c r="I764" s="260"/>
      <c r="J764" s="260"/>
      <c r="K764" s="260"/>
      <c r="L764" s="260"/>
      <c r="M764" s="260"/>
      <c r="N764" s="260"/>
      <c r="O764" s="260"/>
      <c r="P764" s="260"/>
      <c r="Q764" s="260"/>
      <c r="R764" s="260"/>
      <c r="S764" s="260"/>
      <c r="T764" s="260"/>
      <c r="U764" s="260"/>
      <c r="V764" s="260"/>
      <c r="W764" s="260"/>
      <c r="X764" s="260"/>
      <c r="Y764" s="260"/>
      <c r="Z764" s="260"/>
      <c r="AA764" s="260"/>
    </row>
    <row r="765" spans="2:27" ht="14.4" hidden="1">
      <c r="B765" s="260"/>
      <c r="C765" s="260"/>
      <c r="D765" s="260"/>
      <c r="E765" s="260"/>
      <c r="F765" s="260"/>
      <c r="G765" s="260"/>
      <c r="H765" s="260"/>
      <c r="I765" s="260"/>
      <c r="J765" s="260"/>
      <c r="K765" s="260"/>
      <c r="L765" s="260"/>
      <c r="M765" s="260"/>
      <c r="N765" s="260"/>
      <c r="O765" s="260"/>
      <c r="P765" s="260"/>
      <c r="Q765" s="260"/>
      <c r="R765" s="260"/>
      <c r="S765" s="260"/>
      <c r="T765" s="260"/>
      <c r="U765" s="260"/>
      <c r="V765" s="260"/>
      <c r="W765" s="260"/>
      <c r="X765" s="260"/>
      <c r="Y765" s="260"/>
      <c r="Z765" s="260"/>
      <c r="AA765" s="260"/>
    </row>
    <row r="766" spans="2:27" ht="14.4" hidden="1">
      <c r="B766" s="260"/>
      <c r="C766" s="260"/>
      <c r="D766" s="260"/>
      <c r="E766" s="260"/>
      <c r="F766" s="260"/>
      <c r="G766" s="260"/>
      <c r="H766" s="260"/>
      <c r="I766" s="260"/>
      <c r="J766" s="260"/>
      <c r="K766" s="260"/>
      <c r="L766" s="260"/>
      <c r="M766" s="260"/>
      <c r="N766" s="260"/>
      <c r="O766" s="260"/>
      <c r="P766" s="260"/>
      <c r="Q766" s="260"/>
      <c r="R766" s="260"/>
      <c r="S766" s="260"/>
      <c r="T766" s="260"/>
      <c r="U766" s="260"/>
      <c r="V766" s="260"/>
      <c r="W766" s="260"/>
      <c r="X766" s="260"/>
      <c r="Y766" s="260"/>
      <c r="Z766" s="260"/>
      <c r="AA766" s="260"/>
    </row>
    <row r="767" spans="2:27" ht="14.4" hidden="1">
      <c r="B767" s="260"/>
      <c r="C767" s="260"/>
      <c r="D767" s="260"/>
      <c r="E767" s="260"/>
      <c r="F767" s="260"/>
      <c r="G767" s="260"/>
      <c r="H767" s="260"/>
      <c r="I767" s="260"/>
      <c r="J767" s="260"/>
      <c r="K767" s="260"/>
      <c r="L767" s="260"/>
      <c r="M767" s="260"/>
      <c r="N767" s="260"/>
      <c r="O767" s="260"/>
      <c r="P767" s="260"/>
      <c r="Q767" s="260"/>
      <c r="R767" s="260"/>
      <c r="S767" s="260"/>
      <c r="T767" s="260"/>
      <c r="U767" s="260"/>
      <c r="V767" s="260"/>
      <c r="W767" s="260"/>
      <c r="X767" s="260"/>
      <c r="Y767" s="260"/>
      <c r="Z767" s="260"/>
      <c r="AA767" s="260"/>
    </row>
    <row r="768" spans="2:27" ht="14.4" hidden="1">
      <c r="B768" s="260"/>
      <c r="C768" s="260"/>
      <c r="D768" s="260"/>
      <c r="E768" s="260"/>
      <c r="F768" s="260"/>
      <c r="G768" s="260"/>
      <c r="H768" s="260"/>
      <c r="I768" s="260"/>
      <c r="J768" s="260"/>
      <c r="K768" s="260"/>
      <c r="L768" s="260"/>
      <c r="M768" s="260"/>
      <c r="N768" s="260"/>
      <c r="O768" s="260"/>
      <c r="P768" s="260"/>
      <c r="Q768" s="260"/>
      <c r="R768" s="260"/>
      <c r="S768" s="260"/>
      <c r="T768" s="260"/>
      <c r="U768" s="260"/>
      <c r="V768" s="260"/>
      <c r="W768" s="260"/>
      <c r="X768" s="260"/>
      <c r="Y768" s="260"/>
      <c r="Z768" s="260"/>
      <c r="AA768" s="260"/>
    </row>
    <row r="769" spans="2:27" ht="14.4" hidden="1">
      <c r="B769" s="260"/>
      <c r="C769" s="260"/>
      <c r="D769" s="260"/>
      <c r="E769" s="260"/>
      <c r="F769" s="260"/>
      <c r="G769" s="260"/>
      <c r="H769" s="260"/>
      <c r="I769" s="260"/>
      <c r="J769" s="260"/>
      <c r="K769" s="260"/>
      <c r="L769" s="260"/>
      <c r="M769" s="260"/>
      <c r="N769" s="260"/>
      <c r="O769" s="260"/>
      <c r="P769" s="260"/>
      <c r="Q769" s="260"/>
      <c r="R769" s="260"/>
      <c r="S769" s="260"/>
      <c r="T769" s="260"/>
      <c r="U769" s="260"/>
      <c r="V769" s="260"/>
      <c r="W769" s="260"/>
      <c r="X769" s="260"/>
      <c r="Y769" s="260"/>
      <c r="Z769" s="260"/>
      <c r="AA769" s="260"/>
    </row>
    <row r="770" spans="2:27" ht="14.4" hidden="1">
      <c r="B770" s="260"/>
      <c r="C770" s="260"/>
      <c r="D770" s="260"/>
      <c r="E770" s="260"/>
      <c r="F770" s="260"/>
      <c r="G770" s="260"/>
      <c r="H770" s="260"/>
      <c r="I770" s="260"/>
      <c r="J770" s="260"/>
      <c r="K770" s="260"/>
      <c r="L770" s="260"/>
      <c r="M770" s="260"/>
      <c r="N770" s="260"/>
      <c r="O770" s="260"/>
      <c r="P770" s="260"/>
      <c r="Q770" s="260"/>
      <c r="R770" s="260"/>
      <c r="S770" s="260"/>
      <c r="T770" s="260"/>
      <c r="U770" s="260"/>
      <c r="V770" s="260"/>
      <c r="W770" s="260"/>
      <c r="X770" s="260"/>
      <c r="Y770" s="260"/>
      <c r="Z770" s="260"/>
      <c r="AA770" s="260"/>
    </row>
    <row r="771" spans="2:27" ht="14.4" hidden="1">
      <c r="B771" s="260"/>
      <c r="C771" s="260"/>
      <c r="D771" s="260"/>
      <c r="E771" s="260"/>
      <c r="F771" s="260"/>
      <c r="G771" s="260"/>
      <c r="H771" s="260"/>
      <c r="I771" s="260"/>
      <c r="J771" s="260"/>
      <c r="K771" s="260"/>
      <c r="L771" s="260"/>
      <c r="M771" s="260"/>
      <c r="N771" s="260"/>
      <c r="O771" s="260"/>
      <c r="P771" s="260"/>
      <c r="Q771" s="260"/>
      <c r="R771" s="260"/>
      <c r="S771" s="260"/>
      <c r="T771" s="260"/>
      <c r="U771" s="260"/>
      <c r="V771" s="260"/>
      <c r="W771" s="260"/>
      <c r="X771" s="260"/>
      <c r="Y771" s="260"/>
      <c r="Z771" s="260"/>
      <c r="AA771" s="260"/>
    </row>
    <row r="772" spans="2:27" ht="14.4" hidden="1">
      <c r="B772" s="260"/>
      <c r="C772" s="260"/>
      <c r="D772" s="260"/>
      <c r="E772" s="260"/>
      <c r="F772" s="260"/>
      <c r="G772" s="260"/>
      <c r="H772" s="260"/>
      <c r="I772" s="260"/>
      <c r="J772" s="260"/>
      <c r="K772" s="260"/>
      <c r="L772" s="260"/>
      <c r="M772" s="260"/>
      <c r="N772" s="260"/>
      <c r="O772" s="260"/>
      <c r="P772" s="260"/>
      <c r="Q772" s="260"/>
      <c r="R772" s="260"/>
      <c r="S772" s="260"/>
      <c r="T772" s="260"/>
      <c r="U772" s="260"/>
      <c r="V772" s="260"/>
      <c r="W772" s="260"/>
      <c r="X772" s="260"/>
      <c r="Y772" s="260"/>
      <c r="Z772" s="260"/>
      <c r="AA772" s="260"/>
    </row>
    <row r="773" spans="2:27" ht="14.4" hidden="1">
      <c r="B773" s="260"/>
      <c r="C773" s="260"/>
      <c r="D773" s="260"/>
      <c r="E773" s="260"/>
      <c r="F773" s="260"/>
      <c r="G773" s="260"/>
      <c r="H773" s="260"/>
      <c r="I773" s="260"/>
      <c r="J773" s="260"/>
      <c r="K773" s="260"/>
      <c r="L773" s="260"/>
      <c r="M773" s="260"/>
      <c r="N773" s="260"/>
      <c r="O773" s="260"/>
      <c r="P773" s="260"/>
      <c r="Q773" s="260"/>
      <c r="R773" s="260"/>
      <c r="S773" s="260"/>
      <c r="T773" s="260"/>
      <c r="U773" s="260"/>
      <c r="V773" s="260"/>
      <c r="W773" s="260"/>
      <c r="X773" s="260"/>
      <c r="Y773" s="260"/>
      <c r="Z773" s="260"/>
      <c r="AA773" s="260"/>
    </row>
    <row r="774" spans="2:27" ht="14.4" hidden="1">
      <c r="B774" s="260"/>
      <c r="C774" s="260"/>
      <c r="D774" s="260"/>
      <c r="E774" s="260"/>
      <c r="F774" s="260"/>
      <c r="G774" s="260"/>
      <c r="H774" s="260"/>
      <c r="I774" s="260"/>
      <c r="J774" s="260"/>
      <c r="K774" s="260"/>
      <c r="L774" s="260"/>
      <c r="M774" s="260"/>
      <c r="N774" s="260"/>
      <c r="O774" s="260"/>
      <c r="P774" s="260"/>
      <c r="Q774" s="260"/>
      <c r="R774" s="260"/>
      <c r="S774" s="260"/>
      <c r="T774" s="260"/>
      <c r="U774" s="260"/>
      <c r="V774" s="260"/>
      <c r="W774" s="260"/>
      <c r="X774" s="260"/>
      <c r="Y774" s="260"/>
      <c r="Z774" s="260"/>
      <c r="AA774" s="260"/>
    </row>
    <row r="775" spans="2:27" ht="14.4" hidden="1">
      <c r="B775" s="260"/>
      <c r="C775" s="260"/>
      <c r="D775" s="260"/>
      <c r="E775" s="260"/>
      <c r="F775" s="260"/>
      <c r="G775" s="260"/>
      <c r="H775" s="260"/>
      <c r="I775" s="260"/>
      <c r="J775" s="260"/>
      <c r="K775" s="260"/>
      <c r="L775" s="260"/>
      <c r="M775" s="260"/>
      <c r="N775" s="260"/>
      <c r="O775" s="260"/>
      <c r="P775" s="260"/>
      <c r="Q775" s="260"/>
      <c r="R775" s="260"/>
      <c r="S775" s="260"/>
      <c r="T775" s="260"/>
      <c r="U775" s="260"/>
      <c r="V775" s="260"/>
      <c r="W775" s="260"/>
      <c r="X775" s="260"/>
      <c r="Y775" s="260"/>
      <c r="Z775" s="260"/>
      <c r="AA775" s="260"/>
    </row>
    <row r="776" spans="2:27" ht="14.4" hidden="1">
      <c r="B776" s="260"/>
      <c r="C776" s="260"/>
      <c r="D776" s="260"/>
      <c r="E776" s="260"/>
      <c r="F776" s="260"/>
      <c r="G776" s="260"/>
      <c r="H776" s="260"/>
      <c r="I776" s="260"/>
      <c r="J776" s="260"/>
      <c r="K776" s="260"/>
      <c r="L776" s="260"/>
      <c r="M776" s="260"/>
      <c r="N776" s="260"/>
      <c r="O776" s="260"/>
      <c r="P776" s="260"/>
      <c r="Q776" s="260"/>
      <c r="R776" s="260"/>
      <c r="S776" s="260"/>
      <c r="T776" s="260"/>
      <c r="U776" s="260"/>
      <c r="V776" s="260"/>
      <c r="W776" s="260"/>
      <c r="X776" s="260"/>
      <c r="Y776" s="260"/>
      <c r="Z776" s="260"/>
      <c r="AA776" s="260"/>
    </row>
    <row r="777" spans="2:27" ht="14.4" hidden="1">
      <c r="B777" s="260"/>
      <c r="C777" s="260"/>
      <c r="D777" s="260"/>
      <c r="E777" s="260"/>
      <c r="F777" s="260"/>
      <c r="G777" s="260"/>
      <c r="H777" s="260"/>
      <c r="I777" s="260"/>
      <c r="J777" s="260"/>
      <c r="K777" s="260"/>
      <c r="L777" s="260"/>
      <c r="M777" s="260"/>
      <c r="N777" s="260"/>
      <c r="O777" s="260"/>
      <c r="P777" s="260"/>
      <c r="Q777" s="260"/>
      <c r="R777" s="260"/>
      <c r="S777" s="260"/>
      <c r="T777" s="260"/>
      <c r="U777" s="260"/>
      <c r="V777" s="260"/>
      <c r="W777" s="260"/>
      <c r="X777" s="260"/>
      <c r="Y777" s="260"/>
      <c r="Z777" s="260"/>
      <c r="AA777" s="260"/>
    </row>
    <row r="778" spans="2:27" ht="14.4" hidden="1">
      <c r="B778" s="260"/>
      <c r="C778" s="260"/>
      <c r="D778" s="260"/>
      <c r="E778" s="260"/>
      <c r="F778" s="260"/>
      <c r="G778" s="260"/>
      <c r="H778" s="260"/>
      <c r="I778" s="260"/>
      <c r="J778" s="260"/>
      <c r="K778" s="260"/>
      <c r="L778" s="260"/>
      <c r="M778" s="260"/>
      <c r="N778" s="260"/>
      <c r="O778" s="260"/>
      <c r="P778" s="260"/>
      <c r="Q778" s="260"/>
      <c r="R778" s="260"/>
      <c r="S778" s="260"/>
      <c r="T778" s="260"/>
      <c r="U778" s="260"/>
      <c r="V778" s="260"/>
      <c r="W778" s="260"/>
      <c r="X778" s="260"/>
      <c r="Y778" s="260"/>
      <c r="Z778" s="260"/>
      <c r="AA778" s="260"/>
    </row>
    <row r="779" spans="2:27" ht="14.4" hidden="1">
      <c r="B779" s="260"/>
      <c r="C779" s="260"/>
      <c r="D779" s="260"/>
      <c r="E779" s="260"/>
      <c r="F779" s="260"/>
      <c r="G779" s="260"/>
      <c r="H779" s="260"/>
      <c r="I779" s="260"/>
      <c r="J779" s="260"/>
      <c r="K779" s="260"/>
      <c r="L779" s="260"/>
      <c r="M779" s="260"/>
      <c r="N779" s="260"/>
      <c r="O779" s="260"/>
      <c r="P779" s="260"/>
      <c r="Q779" s="260"/>
      <c r="R779" s="260"/>
      <c r="S779" s="260"/>
      <c r="T779" s="260"/>
      <c r="U779" s="260"/>
      <c r="V779" s="260"/>
      <c r="W779" s="260"/>
      <c r="X779" s="260"/>
      <c r="Y779" s="260"/>
      <c r="Z779" s="260"/>
      <c r="AA779" s="260"/>
    </row>
    <row r="780" spans="2:27" ht="14.4" hidden="1">
      <c r="B780" s="260"/>
      <c r="C780" s="260"/>
      <c r="D780" s="260"/>
      <c r="E780" s="260"/>
      <c r="F780" s="260"/>
      <c r="G780" s="260"/>
      <c r="H780" s="260"/>
      <c r="I780" s="260"/>
      <c r="J780" s="260"/>
      <c r="K780" s="260"/>
      <c r="L780" s="260"/>
      <c r="M780" s="260"/>
      <c r="N780" s="260"/>
      <c r="O780" s="260"/>
      <c r="P780" s="260"/>
      <c r="Q780" s="260"/>
      <c r="R780" s="260"/>
      <c r="S780" s="260"/>
      <c r="T780" s="260"/>
      <c r="U780" s="260"/>
      <c r="V780" s="260"/>
      <c r="W780" s="260"/>
      <c r="X780" s="260"/>
      <c r="Y780" s="260"/>
      <c r="Z780" s="260"/>
      <c r="AA780" s="260"/>
    </row>
    <row r="781" spans="2:27" ht="14.4" hidden="1">
      <c r="B781" s="260"/>
      <c r="C781" s="260"/>
      <c r="D781" s="260"/>
      <c r="E781" s="260"/>
      <c r="F781" s="260"/>
      <c r="G781" s="260"/>
      <c r="H781" s="260"/>
      <c r="I781" s="260"/>
      <c r="J781" s="260"/>
      <c r="K781" s="260"/>
      <c r="L781" s="260"/>
      <c r="M781" s="260"/>
      <c r="N781" s="260"/>
      <c r="O781" s="260"/>
      <c r="P781" s="260"/>
      <c r="Q781" s="260"/>
      <c r="R781" s="260"/>
      <c r="S781" s="260"/>
      <c r="T781" s="260"/>
      <c r="U781" s="260"/>
      <c r="V781" s="260"/>
      <c r="W781" s="260"/>
      <c r="X781" s="260"/>
      <c r="Y781" s="260"/>
      <c r="Z781" s="260"/>
      <c r="AA781" s="260"/>
    </row>
    <row r="782" spans="2:27" ht="14.4" hidden="1">
      <c r="B782" s="260"/>
      <c r="C782" s="260"/>
      <c r="D782" s="260"/>
      <c r="E782" s="260"/>
      <c r="F782" s="260"/>
      <c r="G782" s="260"/>
      <c r="H782" s="260"/>
      <c r="I782" s="260"/>
      <c r="J782" s="260"/>
      <c r="K782" s="260"/>
      <c r="L782" s="260"/>
      <c r="M782" s="260"/>
      <c r="N782" s="260"/>
      <c r="O782" s="260"/>
      <c r="P782" s="260"/>
      <c r="Q782" s="260"/>
      <c r="R782" s="260"/>
      <c r="S782" s="260"/>
      <c r="T782" s="260"/>
      <c r="U782" s="260"/>
      <c r="V782" s="260"/>
      <c r="W782" s="260"/>
      <c r="X782" s="260"/>
      <c r="Y782" s="260"/>
      <c r="Z782" s="260"/>
      <c r="AA782" s="260"/>
    </row>
    <row r="783" spans="2:27" ht="14.4" hidden="1">
      <c r="B783" s="260"/>
      <c r="C783" s="260"/>
      <c r="D783" s="260"/>
      <c r="E783" s="260"/>
      <c r="F783" s="260"/>
      <c r="G783" s="260"/>
      <c r="H783" s="260"/>
      <c r="I783" s="260"/>
      <c r="J783" s="260"/>
      <c r="K783" s="260"/>
      <c r="L783" s="260"/>
      <c r="M783" s="260"/>
      <c r="N783" s="260"/>
      <c r="O783" s="260"/>
      <c r="P783" s="260"/>
      <c r="Q783" s="260"/>
      <c r="R783" s="260"/>
      <c r="S783" s="260"/>
      <c r="T783" s="260"/>
      <c r="U783" s="260"/>
      <c r="V783" s="260"/>
      <c r="W783" s="260"/>
      <c r="X783" s="260"/>
      <c r="Y783" s="260"/>
      <c r="Z783" s="260"/>
      <c r="AA783" s="260"/>
    </row>
    <row r="784" spans="2:27" ht="14.4" hidden="1">
      <c r="B784" s="260"/>
      <c r="C784" s="260"/>
      <c r="D784" s="260"/>
      <c r="E784" s="260"/>
      <c r="F784" s="260"/>
      <c r="G784" s="260"/>
      <c r="H784" s="260"/>
      <c r="I784" s="260"/>
      <c r="J784" s="260"/>
      <c r="K784" s="260"/>
      <c r="L784" s="260"/>
      <c r="M784" s="260"/>
      <c r="N784" s="260"/>
      <c r="O784" s="260"/>
      <c r="P784" s="260"/>
      <c r="Q784" s="260"/>
      <c r="R784" s="260"/>
      <c r="S784" s="260"/>
      <c r="T784" s="260"/>
      <c r="U784" s="260"/>
      <c r="V784" s="260"/>
      <c r="W784" s="260"/>
      <c r="X784" s="260"/>
      <c r="Y784" s="260"/>
      <c r="Z784" s="260"/>
      <c r="AA784" s="260"/>
    </row>
    <row r="785" spans="2:27" ht="14.4" hidden="1">
      <c r="B785" s="260"/>
      <c r="C785" s="260"/>
      <c r="D785" s="260"/>
      <c r="E785" s="260"/>
      <c r="F785" s="260"/>
      <c r="G785" s="260"/>
      <c r="H785" s="260"/>
      <c r="I785" s="260"/>
      <c r="J785" s="260"/>
      <c r="K785" s="260"/>
      <c r="L785" s="260"/>
      <c r="M785" s="260"/>
      <c r="N785" s="260"/>
      <c r="O785" s="260"/>
      <c r="P785" s="260"/>
      <c r="Q785" s="260"/>
      <c r="R785" s="260"/>
      <c r="S785" s="260"/>
      <c r="T785" s="260"/>
      <c r="U785" s="260"/>
      <c r="V785" s="260"/>
      <c r="W785" s="260"/>
      <c r="X785" s="260"/>
      <c r="Y785" s="260"/>
      <c r="Z785" s="260"/>
      <c r="AA785" s="260"/>
    </row>
    <row r="786" spans="2:27" ht="14.4" hidden="1">
      <c r="B786" s="260"/>
      <c r="C786" s="260"/>
      <c r="D786" s="260"/>
      <c r="E786" s="260"/>
      <c r="F786" s="260"/>
      <c r="G786" s="260"/>
      <c r="H786" s="260"/>
      <c r="I786" s="260"/>
      <c r="J786" s="260"/>
      <c r="K786" s="260"/>
      <c r="L786" s="260"/>
      <c r="M786" s="260"/>
      <c r="N786" s="260"/>
      <c r="O786" s="260"/>
      <c r="P786" s="260"/>
      <c r="Q786" s="260"/>
      <c r="R786" s="260"/>
      <c r="S786" s="260"/>
      <c r="T786" s="260"/>
      <c r="U786" s="260"/>
      <c r="V786" s="260"/>
      <c r="W786" s="260"/>
      <c r="X786" s="260"/>
      <c r="Y786" s="260"/>
      <c r="Z786" s="260"/>
      <c r="AA786" s="260"/>
    </row>
    <row r="787" spans="2:27" ht="14.4" hidden="1">
      <c r="B787" s="260"/>
      <c r="C787" s="260"/>
      <c r="D787" s="260"/>
      <c r="E787" s="260"/>
      <c r="F787" s="260"/>
      <c r="G787" s="260"/>
      <c r="H787" s="260"/>
      <c r="I787" s="260"/>
      <c r="J787" s="260"/>
      <c r="K787" s="260"/>
      <c r="L787" s="260"/>
      <c r="M787" s="260"/>
      <c r="N787" s="260"/>
      <c r="O787" s="260"/>
      <c r="P787" s="260"/>
      <c r="Q787" s="260"/>
      <c r="R787" s="260"/>
      <c r="S787" s="260"/>
      <c r="T787" s="260"/>
      <c r="U787" s="260"/>
      <c r="V787" s="260"/>
      <c r="W787" s="260"/>
      <c r="X787" s="260"/>
      <c r="Y787" s="260"/>
      <c r="Z787" s="260"/>
      <c r="AA787" s="260"/>
    </row>
    <row r="788" spans="2:27" ht="14.4" hidden="1">
      <c r="B788" s="260"/>
      <c r="C788" s="260"/>
      <c r="D788" s="260"/>
      <c r="E788" s="260"/>
      <c r="F788" s="260"/>
      <c r="G788" s="260"/>
      <c r="H788" s="260"/>
      <c r="I788" s="260"/>
      <c r="J788" s="260"/>
      <c r="K788" s="260"/>
      <c r="L788" s="260"/>
      <c r="M788" s="260"/>
      <c r="N788" s="260"/>
      <c r="O788" s="260"/>
      <c r="P788" s="260"/>
      <c r="Q788" s="260"/>
      <c r="R788" s="260"/>
      <c r="S788" s="260"/>
      <c r="T788" s="260"/>
      <c r="U788" s="260"/>
      <c r="V788" s="260"/>
      <c r="W788" s="260"/>
      <c r="X788" s="260"/>
      <c r="Y788" s="260"/>
      <c r="Z788" s="260"/>
      <c r="AA788" s="260"/>
    </row>
    <row r="789" spans="2:27" ht="14.4" hidden="1">
      <c r="B789" s="260"/>
      <c r="C789" s="260"/>
      <c r="D789" s="260"/>
      <c r="E789" s="260"/>
      <c r="F789" s="260"/>
      <c r="G789" s="260"/>
      <c r="H789" s="260"/>
      <c r="I789" s="260"/>
      <c r="J789" s="260"/>
      <c r="K789" s="260"/>
      <c r="L789" s="260"/>
      <c r="M789" s="260"/>
      <c r="N789" s="260"/>
      <c r="O789" s="260"/>
      <c r="P789" s="260"/>
      <c r="Q789" s="260"/>
      <c r="R789" s="260"/>
      <c r="S789" s="260"/>
      <c r="T789" s="260"/>
      <c r="U789" s="260"/>
      <c r="V789" s="260"/>
      <c r="W789" s="260"/>
      <c r="X789" s="260"/>
      <c r="Y789" s="260"/>
      <c r="Z789" s="260"/>
      <c r="AA789" s="260"/>
    </row>
    <row r="790" spans="2:27" ht="14.4" hidden="1">
      <c r="B790" s="260"/>
      <c r="C790" s="260"/>
      <c r="D790" s="260"/>
      <c r="E790" s="260"/>
      <c r="F790" s="260"/>
      <c r="G790" s="260"/>
      <c r="H790" s="260"/>
      <c r="I790" s="260"/>
      <c r="J790" s="260"/>
      <c r="K790" s="260"/>
      <c r="L790" s="260"/>
      <c r="M790" s="260"/>
      <c r="N790" s="260"/>
      <c r="O790" s="260"/>
      <c r="P790" s="260"/>
      <c r="Q790" s="260"/>
      <c r="R790" s="260"/>
      <c r="S790" s="260"/>
      <c r="T790" s="260"/>
      <c r="U790" s="260"/>
      <c r="V790" s="260"/>
      <c r="W790" s="260"/>
      <c r="X790" s="260"/>
      <c r="Y790" s="260"/>
      <c r="Z790" s="260"/>
      <c r="AA790" s="260"/>
    </row>
    <row r="791" spans="2:27" ht="14.4" hidden="1">
      <c r="B791" s="260"/>
      <c r="C791" s="260"/>
      <c r="D791" s="260"/>
      <c r="E791" s="260"/>
      <c r="F791" s="260"/>
      <c r="G791" s="260"/>
      <c r="H791" s="260"/>
      <c r="I791" s="260"/>
      <c r="J791" s="260"/>
      <c r="K791" s="260"/>
      <c r="L791" s="260"/>
      <c r="M791" s="260"/>
      <c r="N791" s="260"/>
      <c r="O791" s="260"/>
      <c r="P791" s="260"/>
      <c r="Q791" s="260"/>
      <c r="R791" s="260"/>
      <c r="S791" s="260"/>
      <c r="T791" s="260"/>
      <c r="U791" s="260"/>
      <c r="V791" s="260"/>
      <c r="W791" s="260"/>
      <c r="X791" s="260"/>
      <c r="Y791" s="260"/>
      <c r="Z791" s="260"/>
      <c r="AA791" s="260"/>
    </row>
    <row r="792" spans="2:27" ht="14.4" hidden="1">
      <c r="B792" s="260"/>
      <c r="C792" s="260"/>
      <c r="D792" s="260"/>
      <c r="E792" s="260"/>
      <c r="F792" s="260"/>
      <c r="G792" s="260"/>
      <c r="H792" s="260"/>
      <c r="I792" s="260"/>
      <c r="J792" s="260"/>
      <c r="K792" s="260"/>
      <c r="L792" s="260"/>
      <c r="M792" s="260"/>
      <c r="N792" s="260"/>
      <c r="O792" s="260"/>
      <c r="P792" s="260"/>
      <c r="Q792" s="260"/>
      <c r="R792" s="260"/>
      <c r="S792" s="260"/>
      <c r="T792" s="260"/>
      <c r="U792" s="260"/>
      <c r="V792" s="260"/>
      <c r="W792" s="260"/>
      <c r="X792" s="260"/>
      <c r="Y792" s="260"/>
      <c r="Z792" s="260"/>
      <c r="AA792" s="260"/>
    </row>
    <row r="793" spans="2:27" ht="14.4" hidden="1">
      <c r="B793" s="260"/>
      <c r="C793" s="260"/>
      <c r="D793" s="260"/>
      <c r="E793" s="260"/>
      <c r="F793" s="260"/>
      <c r="G793" s="260"/>
      <c r="H793" s="260"/>
      <c r="I793" s="260"/>
      <c r="J793" s="260"/>
      <c r="K793" s="260"/>
      <c r="L793" s="260"/>
      <c r="M793" s="260"/>
      <c r="N793" s="260"/>
      <c r="O793" s="260"/>
      <c r="P793" s="260"/>
      <c r="Q793" s="260"/>
      <c r="R793" s="260"/>
      <c r="S793" s="260"/>
      <c r="T793" s="260"/>
      <c r="U793" s="260"/>
      <c r="V793" s="260"/>
      <c r="W793" s="260"/>
      <c r="X793" s="260"/>
      <c r="Y793" s="260"/>
      <c r="Z793" s="260"/>
      <c r="AA793" s="260"/>
    </row>
    <row r="794" spans="2:27" ht="14.4" hidden="1">
      <c r="B794" s="260"/>
      <c r="C794" s="260"/>
      <c r="D794" s="260"/>
      <c r="E794" s="260"/>
      <c r="F794" s="260"/>
      <c r="G794" s="260"/>
      <c r="H794" s="260"/>
      <c r="I794" s="260"/>
      <c r="J794" s="260"/>
      <c r="K794" s="260"/>
      <c r="L794" s="260"/>
      <c r="M794" s="260"/>
      <c r="N794" s="260"/>
      <c r="O794" s="260"/>
      <c r="P794" s="260"/>
      <c r="Q794" s="260"/>
      <c r="R794" s="260"/>
      <c r="S794" s="260"/>
      <c r="T794" s="260"/>
      <c r="U794" s="260"/>
      <c r="V794" s="260"/>
      <c r="W794" s="260"/>
      <c r="X794" s="260"/>
      <c r="Y794" s="260"/>
      <c r="Z794" s="260"/>
      <c r="AA794" s="260"/>
    </row>
    <row r="795" spans="2:27" ht="14.4" hidden="1">
      <c r="B795" s="260"/>
      <c r="C795" s="260"/>
      <c r="D795" s="260"/>
      <c r="E795" s="260"/>
      <c r="F795" s="260"/>
      <c r="G795" s="260"/>
      <c r="H795" s="260"/>
      <c r="I795" s="260"/>
      <c r="J795" s="260"/>
      <c r="K795" s="260"/>
      <c r="L795" s="260"/>
      <c r="M795" s="260"/>
      <c r="N795" s="260"/>
      <c r="O795" s="260"/>
      <c r="P795" s="260"/>
      <c r="Q795" s="260"/>
      <c r="R795" s="260"/>
      <c r="S795" s="260"/>
      <c r="T795" s="260"/>
      <c r="U795" s="260"/>
      <c r="V795" s="260"/>
      <c r="W795" s="260"/>
      <c r="X795" s="260"/>
      <c r="Y795" s="260"/>
      <c r="Z795" s="260"/>
      <c r="AA795" s="260"/>
    </row>
    <row r="796" spans="2:27" ht="14.4" hidden="1">
      <c r="B796" s="260"/>
      <c r="C796" s="260"/>
      <c r="D796" s="260"/>
      <c r="E796" s="260"/>
      <c r="F796" s="260"/>
      <c r="G796" s="260"/>
      <c r="H796" s="260"/>
      <c r="I796" s="260"/>
      <c r="J796" s="260"/>
      <c r="K796" s="260"/>
      <c r="L796" s="260"/>
      <c r="M796" s="260"/>
      <c r="N796" s="260"/>
      <c r="O796" s="260"/>
      <c r="P796" s="260"/>
      <c r="Q796" s="260"/>
      <c r="R796" s="260"/>
      <c r="S796" s="260"/>
      <c r="T796" s="260"/>
      <c r="U796" s="260"/>
      <c r="V796" s="260"/>
      <c r="W796" s="260"/>
      <c r="X796" s="260"/>
      <c r="Y796" s="260"/>
      <c r="Z796" s="260"/>
      <c r="AA796" s="260"/>
    </row>
    <row r="797" spans="2:27" ht="14.4" hidden="1">
      <c r="B797" s="260"/>
      <c r="C797" s="260"/>
      <c r="D797" s="260"/>
      <c r="E797" s="260"/>
      <c r="F797" s="260"/>
      <c r="G797" s="260"/>
      <c r="H797" s="260"/>
      <c r="I797" s="260"/>
      <c r="J797" s="260"/>
      <c r="K797" s="260"/>
      <c r="L797" s="260"/>
      <c r="M797" s="260"/>
      <c r="N797" s="260"/>
      <c r="O797" s="260"/>
      <c r="P797" s="260"/>
      <c r="Q797" s="260"/>
      <c r="R797" s="260"/>
      <c r="S797" s="260"/>
      <c r="T797" s="260"/>
      <c r="U797" s="260"/>
      <c r="V797" s="260"/>
      <c r="W797" s="260"/>
      <c r="X797" s="260"/>
      <c r="Y797" s="260"/>
      <c r="Z797" s="260"/>
      <c r="AA797" s="260"/>
    </row>
    <row r="798" spans="2:27" ht="14.4" hidden="1">
      <c r="B798" s="260"/>
      <c r="C798" s="260"/>
      <c r="D798" s="260"/>
      <c r="E798" s="260"/>
      <c r="F798" s="260"/>
      <c r="G798" s="260"/>
      <c r="H798" s="260"/>
      <c r="I798" s="260"/>
      <c r="J798" s="260"/>
      <c r="K798" s="260"/>
      <c r="L798" s="260"/>
      <c r="M798" s="260"/>
      <c r="N798" s="260"/>
      <c r="O798" s="260"/>
      <c r="P798" s="260"/>
      <c r="Q798" s="260"/>
      <c r="R798" s="260"/>
      <c r="S798" s="260"/>
      <c r="T798" s="260"/>
      <c r="U798" s="260"/>
      <c r="V798" s="260"/>
      <c r="W798" s="260"/>
      <c r="X798" s="260"/>
      <c r="Y798" s="260"/>
      <c r="Z798" s="260"/>
      <c r="AA798" s="260"/>
    </row>
    <row r="799" spans="2:27" ht="14.4" hidden="1">
      <c r="B799" s="260"/>
      <c r="C799" s="260"/>
      <c r="D799" s="260"/>
      <c r="E799" s="260"/>
      <c r="F799" s="260"/>
      <c r="G799" s="260"/>
      <c r="H799" s="260"/>
      <c r="I799" s="260"/>
      <c r="J799" s="260"/>
      <c r="K799" s="260"/>
      <c r="L799" s="260"/>
      <c r="M799" s="260"/>
      <c r="N799" s="260"/>
      <c r="O799" s="260"/>
      <c r="P799" s="260"/>
      <c r="Q799" s="260"/>
      <c r="R799" s="260"/>
      <c r="S799" s="260"/>
      <c r="T799" s="260"/>
      <c r="U799" s="260"/>
      <c r="V799" s="260"/>
      <c r="W799" s="260"/>
      <c r="X799" s="260"/>
      <c r="Y799" s="260"/>
      <c r="Z799" s="260"/>
      <c r="AA799" s="260"/>
    </row>
    <row r="800" spans="2:27" ht="14.4" hidden="1">
      <c r="B800" s="260"/>
      <c r="C800" s="260"/>
      <c r="D800" s="260"/>
      <c r="E800" s="260"/>
      <c r="F800" s="260"/>
      <c r="G800" s="260"/>
      <c r="H800" s="260"/>
      <c r="I800" s="260"/>
      <c r="J800" s="260"/>
      <c r="K800" s="260"/>
      <c r="L800" s="260"/>
      <c r="M800" s="260"/>
      <c r="N800" s="260"/>
      <c r="O800" s="260"/>
      <c r="P800" s="260"/>
      <c r="Q800" s="260"/>
      <c r="R800" s="260"/>
      <c r="S800" s="260"/>
      <c r="T800" s="260"/>
      <c r="U800" s="260"/>
      <c r="V800" s="260"/>
      <c r="W800" s="260"/>
      <c r="X800" s="260"/>
      <c r="Y800" s="260"/>
      <c r="Z800" s="260"/>
      <c r="AA800" s="260"/>
    </row>
    <row r="801" spans="2:27" ht="14.4" hidden="1">
      <c r="B801" s="260"/>
      <c r="C801" s="260"/>
      <c r="D801" s="260"/>
      <c r="E801" s="260"/>
      <c r="F801" s="260"/>
      <c r="G801" s="260"/>
      <c r="H801" s="260"/>
      <c r="I801" s="260"/>
      <c r="J801" s="260"/>
      <c r="K801" s="260"/>
      <c r="L801" s="260"/>
      <c r="M801" s="260"/>
      <c r="N801" s="260"/>
      <c r="O801" s="260"/>
      <c r="P801" s="260"/>
      <c r="Q801" s="260"/>
      <c r="R801" s="260"/>
      <c r="S801" s="260"/>
      <c r="T801" s="260"/>
      <c r="U801" s="260"/>
      <c r="V801" s="260"/>
      <c r="W801" s="260"/>
      <c r="X801" s="260"/>
      <c r="Y801" s="260"/>
      <c r="Z801" s="260"/>
      <c r="AA801" s="260"/>
    </row>
    <row r="802" spans="2:27" ht="14.4" hidden="1">
      <c r="B802" s="260"/>
      <c r="C802" s="260"/>
      <c r="D802" s="260"/>
      <c r="E802" s="260"/>
      <c r="F802" s="260"/>
      <c r="G802" s="260"/>
      <c r="H802" s="260"/>
      <c r="I802" s="260"/>
      <c r="J802" s="260"/>
      <c r="K802" s="260"/>
      <c r="L802" s="260"/>
      <c r="M802" s="260"/>
      <c r="N802" s="260"/>
      <c r="O802" s="260"/>
      <c r="P802" s="260"/>
      <c r="Q802" s="260"/>
      <c r="R802" s="260"/>
      <c r="S802" s="260"/>
      <c r="T802" s="260"/>
      <c r="U802" s="260"/>
      <c r="V802" s="260"/>
      <c r="W802" s="260"/>
      <c r="X802" s="260"/>
      <c r="Y802" s="260"/>
      <c r="Z802" s="260"/>
      <c r="AA802" s="260"/>
    </row>
    <row r="803" spans="2:27" ht="14.4" hidden="1">
      <c r="B803" s="260"/>
      <c r="C803" s="260"/>
      <c r="D803" s="260"/>
      <c r="E803" s="260"/>
      <c r="F803" s="260"/>
      <c r="G803" s="260"/>
      <c r="H803" s="260"/>
      <c r="I803" s="260"/>
      <c r="J803" s="260"/>
      <c r="K803" s="260"/>
      <c r="L803" s="260"/>
      <c r="M803" s="260"/>
      <c r="N803" s="260"/>
      <c r="O803" s="260"/>
      <c r="P803" s="260"/>
      <c r="Q803" s="260"/>
      <c r="R803" s="260"/>
      <c r="S803" s="260"/>
      <c r="T803" s="260"/>
      <c r="U803" s="260"/>
      <c r="V803" s="260"/>
      <c r="W803" s="260"/>
      <c r="X803" s="260"/>
      <c r="Y803" s="260"/>
      <c r="Z803" s="260"/>
      <c r="AA803" s="260"/>
    </row>
    <row r="804" spans="2:27" ht="14.4" hidden="1">
      <c r="B804" s="260"/>
      <c r="C804" s="260"/>
      <c r="D804" s="260"/>
      <c r="E804" s="260"/>
      <c r="F804" s="260"/>
      <c r="G804" s="260"/>
      <c r="H804" s="260"/>
      <c r="I804" s="260"/>
      <c r="J804" s="260"/>
      <c r="K804" s="260"/>
      <c r="L804" s="260"/>
      <c r="M804" s="260"/>
      <c r="N804" s="260"/>
      <c r="O804" s="260"/>
      <c r="P804" s="260"/>
      <c r="Q804" s="260"/>
      <c r="R804" s="260"/>
      <c r="S804" s="260"/>
      <c r="T804" s="260"/>
      <c r="U804" s="260"/>
      <c r="V804" s="260"/>
      <c r="W804" s="260"/>
      <c r="X804" s="260"/>
      <c r="Y804" s="260"/>
      <c r="Z804" s="260"/>
      <c r="AA804" s="260"/>
    </row>
    <row r="805" spans="2:27" ht="14.4" hidden="1">
      <c r="B805" s="260"/>
      <c r="C805" s="260"/>
      <c r="D805" s="260"/>
      <c r="E805" s="260"/>
      <c r="F805" s="260"/>
      <c r="G805" s="260"/>
      <c r="H805" s="260"/>
      <c r="I805" s="260"/>
      <c r="J805" s="260"/>
      <c r="K805" s="260"/>
      <c r="L805" s="260"/>
      <c r="M805" s="260"/>
      <c r="N805" s="260"/>
      <c r="O805" s="260"/>
      <c r="P805" s="260"/>
      <c r="Q805" s="260"/>
      <c r="R805" s="260"/>
      <c r="S805" s="260"/>
      <c r="T805" s="260"/>
      <c r="U805" s="260"/>
      <c r="V805" s="260"/>
      <c r="W805" s="260"/>
      <c r="X805" s="260"/>
      <c r="Y805" s="260"/>
      <c r="Z805" s="260"/>
      <c r="AA805" s="260"/>
    </row>
    <row r="806" spans="2:27" ht="14.4" hidden="1">
      <c r="B806" s="260"/>
      <c r="C806" s="260"/>
      <c r="D806" s="260"/>
      <c r="E806" s="260"/>
      <c r="F806" s="260"/>
      <c r="G806" s="260"/>
      <c r="H806" s="260"/>
      <c r="I806" s="260"/>
      <c r="J806" s="260"/>
      <c r="K806" s="260"/>
      <c r="L806" s="260"/>
      <c r="M806" s="260"/>
      <c r="N806" s="260"/>
      <c r="O806" s="260"/>
      <c r="P806" s="260"/>
      <c r="Q806" s="260"/>
      <c r="R806" s="260"/>
      <c r="S806" s="260"/>
      <c r="T806" s="260"/>
      <c r="U806" s="260"/>
      <c r="V806" s="260"/>
      <c r="W806" s="260"/>
      <c r="X806" s="260"/>
      <c r="Y806" s="260"/>
      <c r="Z806" s="260"/>
      <c r="AA806" s="260"/>
    </row>
    <row r="807" spans="2:27" ht="14.4" hidden="1">
      <c r="B807" s="260"/>
      <c r="C807" s="260"/>
      <c r="D807" s="260"/>
      <c r="E807" s="260"/>
      <c r="F807" s="260"/>
      <c r="G807" s="260"/>
      <c r="H807" s="260"/>
      <c r="I807" s="260"/>
      <c r="J807" s="260"/>
      <c r="K807" s="260"/>
      <c r="L807" s="260"/>
      <c r="M807" s="260"/>
      <c r="N807" s="260"/>
      <c r="O807" s="260"/>
      <c r="P807" s="260"/>
      <c r="Q807" s="260"/>
      <c r="R807" s="260"/>
      <c r="S807" s="260"/>
      <c r="T807" s="260"/>
      <c r="U807" s="260"/>
      <c r="V807" s="260"/>
      <c r="W807" s="260"/>
      <c r="X807" s="260"/>
      <c r="Y807" s="260"/>
      <c r="Z807" s="260"/>
      <c r="AA807" s="260"/>
    </row>
    <row r="808" spans="2:27" ht="14.4" hidden="1">
      <c r="B808" s="260"/>
      <c r="C808" s="260"/>
      <c r="D808" s="260"/>
      <c r="E808" s="260"/>
      <c r="F808" s="260"/>
      <c r="G808" s="260"/>
      <c r="H808" s="260"/>
      <c r="I808" s="260"/>
      <c r="J808" s="260"/>
      <c r="K808" s="260"/>
      <c r="L808" s="260"/>
      <c r="M808" s="260"/>
      <c r="N808" s="260"/>
      <c r="O808" s="260"/>
      <c r="P808" s="260"/>
      <c r="Q808" s="260"/>
      <c r="R808" s="260"/>
      <c r="S808" s="260"/>
      <c r="T808" s="260"/>
      <c r="U808" s="260"/>
      <c r="V808" s="260"/>
      <c r="W808" s="260"/>
      <c r="X808" s="260"/>
      <c r="Y808" s="260"/>
      <c r="Z808" s="260"/>
      <c r="AA808" s="260"/>
    </row>
    <row r="809" spans="2:27" ht="14.4" hidden="1">
      <c r="B809" s="260"/>
      <c r="C809" s="260"/>
      <c r="D809" s="260"/>
      <c r="E809" s="260"/>
      <c r="F809" s="260"/>
      <c r="G809" s="260"/>
      <c r="H809" s="260"/>
      <c r="I809" s="260"/>
      <c r="J809" s="260"/>
      <c r="K809" s="260"/>
      <c r="L809" s="260"/>
      <c r="M809" s="260"/>
      <c r="N809" s="260"/>
      <c r="O809" s="260"/>
      <c r="P809" s="260"/>
      <c r="Q809" s="260"/>
      <c r="R809" s="260"/>
      <c r="S809" s="260"/>
      <c r="T809" s="260"/>
      <c r="U809" s="260"/>
      <c r="V809" s="260"/>
      <c r="W809" s="260"/>
      <c r="X809" s="260"/>
      <c r="Y809" s="260"/>
      <c r="Z809" s="260"/>
      <c r="AA809" s="260"/>
    </row>
    <row r="810" spans="2:27" ht="14.4" hidden="1">
      <c r="B810" s="260"/>
      <c r="C810" s="260"/>
      <c r="D810" s="260"/>
      <c r="E810" s="260"/>
      <c r="F810" s="260"/>
      <c r="G810" s="260"/>
      <c r="H810" s="260"/>
      <c r="I810" s="260"/>
      <c r="J810" s="260"/>
      <c r="K810" s="260"/>
      <c r="L810" s="260"/>
      <c r="M810" s="260"/>
      <c r="N810" s="260"/>
      <c r="O810" s="260"/>
      <c r="P810" s="260"/>
      <c r="Q810" s="260"/>
      <c r="R810" s="260"/>
      <c r="S810" s="260"/>
      <c r="T810" s="260"/>
      <c r="U810" s="260"/>
      <c r="V810" s="260"/>
      <c r="W810" s="260"/>
      <c r="X810" s="260"/>
      <c r="Y810" s="260"/>
      <c r="Z810" s="260"/>
      <c r="AA810" s="260"/>
    </row>
    <row r="811" spans="2:27" ht="14.4" hidden="1">
      <c r="B811" s="260"/>
      <c r="C811" s="260"/>
      <c r="D811" s="260"/>
      <c r="E811" s="260"/>
      <c r="F811" s="260"/>
      <c r="G811" s="260"/>
      <c r="H811" s="260"/>
      <c r="I811" s="260"/>
      <c r="J811" s="260"/>
      <c r="K811" s="260"/>
      <c r="L811" s="260"/>
      <c r="M811" s="260"/>
      <c r="N811" s="260"/>
      <c r="O811" s="260"/>
      <c r="P811" s="260"/>
      <c r="Q811" s="260"/>
      <c r="R811" s="260"/>
      <c r="S811" s="260"/>
      <c r="T811" s="260"/>
      <c r="U811" s="260"/>
      <c r="V811" s="260"/>
      <c r="W811" s="260"/>
      <c r="X811" s="260"/>
      <c r="Y811" s="260"/>
      <c r="Z811" s="260"/>
      <c r="AA811" s="260"/>
    </row>
    <row r="812" spans="2:27" ht="14.4" hidden="1">
      <c r="B812" s="260"/>
      <c r="C812" s="260"/>
      <c r="D812" s="260"/>
      <c r="E812" s="260"/>
      <c r="F812" s="260"/>
      <c r="G812" s="260"/>
      <c r="H812" s="260"/>
      <c r="I812" s="260"/>
      <c r="J812" s="260"/>
      <c r="K812" s="260"/>
      <c r="L812" s="260"/>
      <c r="M812" s="260"/>
      <c r="N812" s="260"/>
      <c r="O812" s="260"/>
      <c r="P812" s="260"/>
      <c r="Q812" s="260"/>
      <c r="R812" s="260"/>
      <c r="S812" s="260"/>
      <c r="T812" s="260"/>
      <c r="U812" s="260"/>
      <c r="V812" s="260"/>
      <c r="W812" s="260"/>
      <c r="X812" s="260"/>
      <c r="Y812" s="260"/>
      <c r="Z812" s="260"/>
      <c r="AA812" s="260"/>
    </row>
    <row r="813" spans="2:27" ht="14.4" hidden="1">
      <c r="B813" s="260"/>
      <c r="C813" s="260"/>
      <c r="D813" s="260"/>
      <c r="E813" s="260"/>
      <c r="F813" s="260"/>
      <c r="G813" s="260"/>
      <c r="H813" s="260"/>
      <c r="I813" s="260"/>
      <c r="J813" s="260"/>
      <c r="K813" s="260"/>
      <c r="L813" s="260"/>
      <c r="M813" s="260"/>
      <c r="N813" s="260"/>
      <c r="O813" s="260"/>
      <c r="P813" s="260"/>
      <c r="Q813" s="260"/>
      <c r="R813" s="260"/>
      <c r="S813" s="260"/>
      <c r="T813" s="260"/>
      <c r="U813" s="260"/>
      <c r="V813" s="260"/>
      <c r="W813" s="260"/>
      <c r="X813" s="260"/>
      <c r="Y813" s="260"/>
      <c r="Z813" s="260"/>
      <c r="AA813" s="260"/>
    </row>
    <row r="814" spans="2:27" ht="14.4" hidden="1">
      <c r="B814" s="260"/>
      <c r="C814" s="260"/>
      <c r="D814" s="260"/>
      <c r="E814" s="260"/>
      <c r="F814" s="260"/>
      <c r="G814" s="260"/>
      <c r="H814" s="260"/>
      <c r="I814" s="260"/>
      <c r="J814" s="260"/>
      <c r="K814" s="260"/>
      <c r="L814" s="260"/>
      <c r="M814" s="260"/>
      <c r="N814" s="260"/>
      <c r="O814" s="260"/>
      <c r="P814" s="260"/>
      <c r="Q814" s="260"/>
      <c r="R814" s="260"/>
      <c r="S814" s="260"/>
      <c r="T814" s="260"/>
      <c r="U814" s="260"/>
      <c r="V814" s="260"/>
      <c r="W814" s="260"/>
      <c r="X814" s="260"/>
      <c r="Y814" s="260"/>
      <c r="Z814" s="260"/>
      <c r="AA814" s="260"/>
    </row>
    <row r="815" spans="2:27" ht="14.4" hidden="1">
      <c r="B815" s="260"/>
      <c r="C815" s="260"/>
      <c r="D815" s="260"/>
      <c r="E815" s="260"/>
      <c r="F815" s="260"/>
      <c r="G815" s="260"/>
      <c r="H815" s="260"/>
      <c r="I815" s="260"/>
      <c r="J815" s="260"/>
      <c r="K815" s="260"/>
      <c r="L815" s="260"/>
      <c r="M815" s="260"/>
      <c r="N815" s="260"/>
      <c r="O815" s="260"/>
      <c r="P815" s="260"/>
      <c r="Q815" s="260"/>
      <c r="R815" s="260"/>
      <c r="S815" s="260"/>
      <c r="T815" s="260"/>
      <c r="U815" s="260"/>
      <c r="V815" s="260"/>
      <c r="W815" s="260"/>
      <c r="X815" s="260"/>
      <c r="Y815" s="260"/>
      <c r="Z815" s="260"/>
      <c r="AA815" s="260"/>
    </row>
    <row r="816" spans="2:27" ht="14.4" hidden="1">
      <c r="B816" s="260"/>
      <c r="C816" s="260"/>
      <c r="D816" s="260"/>
      <c r="E816" s="260"/>
      <c r="F816" s="260"/>
      <c r="G816" s="260"/>
      <c r="H816" s="260"/>
      <c r="I816" s="260"/>
      <c r="J816" s="260"/>
      <c r="K816" s="260"/>
      <c r="L816" s="260"/>
      <c r="M816" s="260"/>
      <c r="N816" s="260"/>
      <c r="O816" s="260"/>
      <c r="P816" s="260"/>
      <c r="Q816" s="260"/>
      <c r="R816" s="260"/>
      <c r="S816" s="260"/>
      <c r="T816" s="260"/>
      <c r="U816" s="260"/>
      <c r="V816" s="260"/>
      <c r="W816" s="260"/>
      <c r="X816" s="260"/>
      <c r="Y816" s="260"/>
      <c r="Z816" s="260"/>
      <c r="AA816" s="260"/>
    </row>
    <row r="817" spans="2:27" ht="14.4" hidden="1">
      <c r="B817" s="260"/>
      <c r="C817" s="260"/>
      <c r="D817" s="260"/>
      <c r="E817" s="260"/>
      <c r="F817" s="260"/>
      <c r="G817" s="260"/>
      <c r="H817" s="260"/>
      <c r="I817" s="260"/>
      <c r="J817" s="260"/>
      <c r="K817" s="260"/>
      <c r="L817" s="260"/>
      <c r="M817" s="260"/>
      <c r="N817" s="260"/>
      <c r="O817" s="260"/>
      <c r="P817" s="260"/>
      <c r="Q817" s="260"/>
      <c r="R817" s="260"/>
      <c r="S817" s="260"/>
      <c r="T817" s="260"/>
      <c r="U817" s="260"/>
      <c r="V817" s="260"/>
      <c r="W817" s="260"/>
      <c r="X817" s="260"/>
      <c r="Y817" s="260"/>
      <c r="Z817" s="260"/>
      <c r="AA817" s="260"/>
    </row>
    <row r="818" spans="2:27" ht="14.4" hidden="1">
      <c r="B818" s="260"/>
      <c r="C818" s="260"/>
      <c r="D818" s="260"/>
      <c r="E818" s="260"/>
      <c r="F818" s="260"/>
      <c r="G818" s="260"/>
      <c r="H818" s="260"/>
      <c r="I818" s="260"/>
      <c r="J818" s="260"/>
      <c r="K818" s="260"/>
      <c r="L818" s="260"/>
      <c r="M818" s="260"/>
      <c r="N818" s="260"/>
      <c r="O818" s="260"/>
      <c r="P818" s="260"/>
      <c r="Q818" s="260"/>
      <c r="R818" s="260"/>
      <c r="S818" s="260"/>
      <c r="T818" s="260"/>
      <c r="U818" s="260"/>
      <c r="V818" s="260"/>
      <c r="W818" s="260"/>
      <c r="X818" s="260"/>
      <c r="Y818" s="260"/>
      <c r="Z818" s="260"/>
      <c r="AA818" s="260"/>
    </row>
    <row r="819" spans="2:27" ht="14.4" hidden="1">
      <c r="B819" s="260"/>
      <c r="C819" s="260"/>
      <c r="D819" s="260"/>
      <c r="E819" s="260"/>
      <c r="F819" s="260"/>
      <c r="G819" s="260"/>
      <c r="H819" s="260"/>
      <c r="I819" s="260"/>
      <c r="J819" s="260"/>
      <c r="K819" s="260"/>
      <c r="L819" s="260"/>
      <c r="M819" s="260"/>
      <c r="N819" s="260"/>
      <c r="O819" s="260"/>
      <c r="P819" s="260"/>
      <c r="Q819" s="260"/>
      <c r="R819" s="260"/>
      <c r="S819" s="260"/>
      <c r="T819" s="260"/>
      <c r="U819" s="260"/>
      <c r="V819" s="260"/>
      <c r="W819" s="260"/>
      <c r="X819" s="260"/>
      <c r="Y819" s="260"/>
      <c r="Z819" s="260"/>
      <c r="AA819" s="260"/>
    </row>
    <row r="820" spans="2:27" ht="14.4" hidden="1">
      <c r="B820" s="260"/>
      <c r="C820" s="260"/>
      <c r="D820" s="260"/>
      <c r="E820" s="260"/>
      <c r="F820" s="260"/>
      <c r="G820" s="260"/>
      <c r="H820" s="260"/>
      <c r="I820" s="260"/>
      <c r="J820" s="260"/>
      <c r="K820" s="260"/>
      <c r="L820" s="260"/>
      <c r="M820" s="260"/>
      <c r="N820" s="260"/>
      <c r="O820" s="260"/>
      <c r="P820" s="260"/>
      <c r="Q820" s="260"/>
      <c r="R820" s="260"/>
      <c r="S820" s="260"/>
      <c r="T820" s="260"/>
      <c r="U820" s="260"/>
      <c r="V820" s="260"/>
      <c r="W820" s="260"/>
      <c r="X820" s="260"/>
      <c r="Y820" s="260"/>
      <c r="Z820" s="260"/>
      <c r="AA820" s="260"/>
    </row>
    <row r="821" spans="2:27" ht="14.4" hidden="1">
      <c r="B821" s="260"/>
      <c r="C821" s="260"/>
      <c r="D821" s="260"/>
      <c r="E821" s="260"/>
      <c r="F821" s="260"/>
      <c r="G821" s="260"/>
      <c r="H821" s="260"/>
      <c r="I821" s="260"/>
      <c r="J821" s="260"/>
      <c r="K821" s="260"/>
      <c r="L821" s="260"/>
      <c r="M821" s="260"/>
      <c r="N821" s="260"/>
      <c r="O821" s="260"/>
      <c r="P821" s="260"/>
      <c r="Q821" s="260"/>
      <c r="R821" s="260"/>
      <c r="S821" s="260"/>
      <c r="T821" s="260"/>
      <c r="U821" s="260"/>
      <c r="V821" s="260"/>
      <c r="W821" s="260"/>
      <c r="X821" s="260"/>
      <c r="Y821" s="260"/>
      <c r="Z821" s="260"/>
      <c r="AA821" s="260"/>
    </row>
    <row r="822" spans="2:27" ht="14.4" hidden="1">
      <c r="B822" s="260"/>
      <c r="C822" s="260"/>
      <c r="D822" s="260"/>
      <c r="E822" s="260"/>
      <c r="F822" s="260"/>
      <c r="G822" s="260"/>
      <c r="H822" s="260"/>
      <c r="I822" s="260"/>
      <c r="J822" s="260"/>
      <c r="K822" s="260"/>
      <c r="L822" s="260"/>
      <c r="M822" s="260"/>
      <c r="N822" s="260"/>
      <c r="O822" s="260"/>
      <c r="P822" s="260"/>
      <c r="Q822" s="260"/>
      <c r="R822" s="260"/>
      <c r="S822" s="260"/>
      <c r="T822" s="260"/>
      <c r="U822" s="260"/>
      <c r="V822" s="260"/>
      <c r="W822" s="260"/>
      <c r="X822" s="260"/>
      <c r="Y822" s="260"/>
      <c r="Z822" s="260"/>
      <c r="AA822" s="260"/>
    </row>
    <row r="823" spans="2:27" ht="14.4" hidden="1">
      <c r="B823" s="260"/>
      <c r="C823" s="260"/>
      <c r="D823" s="260"/>
      <c r="E823" s="260"/>
      <c r="F823" s="260"/>
      <c r="G823" s="260"/>
      <c r="H823" s="260"/>
      <c r="I823" s="260"/>
      <c r="J823" s="260"/>
      <c r="K823" s="260"/>
      <c r="L823" s="260"/>
      <c r="M823" s="260"/>
      <c r="N823" s="260"/>
      <c r="O823" s="260"/>
      <c r="P823" s="260"/>
      <c r="Q823" s="260"/>
      <c r="R823" s="260"/>
      <c r="S823" s="260"/>
      <c r="T823" s="260"/>
      <c r="U823" s="260"/>
      <c r="V823" s="260"/>
      <c r="W823" s="260"/>
      <c r="X823" s="260"/>
      <c r="Y823" s="260"/>
      <c r="Z823" s="260"/>
      <c r="AA823" s="260"/>
    </row>
    <row r="824" spans="2:27" ht="14.4" hidden="1">
      <c r="B824" s="260"/>
      <c r="C824" s="260"/>
      <c r="D824" s="260"/>
      <c r="E824" s="260"/>
      <c r="F824" s="260"/>
      <c r="G824" s="260"/>
      <c r="H824" s="260"/>
      <c r="I824" s="260"/>
      <c r="J824" s="260"/>
      <c r="K824" s="260"/>
      <c r="L824" s="260"/>
      <c r="M824" s="260"/>
      <c r="N824" s="260"/>
      <c r="O824" s="260"/>
      <c r="P824" s="260"/>
      <c r="Q824" s="260"/>
      <c r="R824" s="260"/>
      <c r="S824" s="260"/>
      <c r="T824" s="260"/>
      <c r="U824" s="260"/>
      <c r="V824" s="260"/>
      <c r="W824" s="260"/>
      <c r="X824" s="260"/>
      <c r="Y824" s="260"/>
      <c r="Z824" s="260"/>
      <c r="AA824" s="260"/>
    </row>
    <row r="825" spans="2:27" ht="14.4" hidden="1">
      <c r="B825" s="260"/>
      <c r="C825" s="260"/>
      <c r="D825" s="260"/>
      <c r="E825" s="260"/>
      <c r="F825" s="260"/>
      <c r="G825" s="260"/>
      <c r="H825" s="260"/>
      <c r="I825" s="260"/>
      <c r="J825" s="260"/>
      <c r="K825" s="260"/>
      <c r="L825" s="260"/>
      <c r="M825" s="260"/>
      <c r="N825" s="260"/>
      <c r="O825" s="260"/>
      <c r="P825" s="260"/>
      <c r="Q825" s="260"/>
      <c r="R825" s="260"/>
      <c r="S825" s="260"/>
      <c r="T825" s="260"/>
      <c r="U825" s="260"/>
      <c r="V825" s="260"/>
      <c r="W825" s="260"/>
      <c r="X825" s="260"/>
      <c r="Y825" s="260"/>
      <c r="Z825" s="260"/>
      <c r="AA825" s="260"/>
    </row>
    <row r="826" spans="2:27" ht="14.4" hidden="1">
      <c r="B826" s="260"/>
      <c r="C826" s="260"/>
      <c r="D826" s="260"/>
      <c r="E826" s="260"/>
      <c r="F826" s="260"/>
      <c r="G826" s="260"/>
      <c r="H826" s="260"/>
      <c r="I826" s="260"/>
      <c r="J826" s="260"/>
      <c r="K826" s="260"/>
      <c r="L826" s="260"/>
      <c r="M826" s="260"/>
      <c r="N826" s="260"/>
      <c r="O826" s="260"/>
      <c r="P826" s="260"/>
      <c r="Q826" s="260"/>
      <c r="R826" s="260"/>
      <c r="S826" s="260"/>
      <c r="T826" s="260"/>
      <c r="U826" s="260"/>
      <c r="V826" s="260"/>
      <c r="W826" s="260"/>
      <c r="X826" s="260"/>
      <c r="Y826" s="260"/>
      <c r="Z826" s="260"/>
      <c r="AA826" s="260"/>
    </row>
    <row r="827" spans="2:27" ht="14.4" hidden="1">
      <c r="B827" s="260"/>
      <c r="C827" s="260"/>
      <c r="D827" s="260"/>
      <c r="E827" s="260"/>
      <c r="F827" s="260"/>
      <c r="G827" s="260"/>
      <c r="H827" s="260"/>
      <c r="I827" s="260"/>
      <c r="J827" s="260"/>
      <c r="K827" s="260"/>
      <c r="L827" s="260"/>
      <c r="M827" s="260"/>
      <c r="N827" s="260"/>
      <c r="O827" s="260"/>
      <c r="P827" s="260"/>
      <c r="Q827" s="260"/>
      <c r="R827" s="260"/>
      <c r="S827" s="260"/>
      <c r="T827" s="260"/>
      <c r="U827" s="260"/>
      <c r="V827" s="260"/>
      <c r="W827" s="260"/>
      <c r="X827" s="260"/>
      <c r="Y827" s="260"/>
      <c r="Z827" s="260"/>
      <c r="AA827" s="260"/>
    </row>
    <row r="828" spans="2:27" ht="14.4" hidden="1">
      <c r="B828" s="260"/>
      <c r="C828" s="260"/>
      <c r="D828" s="260"/>
      <c r="E828" s="260"/>
      <c r="F828" s="260"/>
      <c r="G828" s="260"/>
      <c r="H828" s="260"/>
      <c r="I828" s="260"/>
      <c r="J828" s="260"/>
      <c r="K828" s="260"/>
      <c r="L828" s="260"/>
      <c r="M828" s="260"/>
      <c r="N828" s="260"/>
      <c r="O828" s="260"/>
      <c r="P828" s="260"/>
      <c r="Q828" s="260"/>
      <c r="R828" s="260"/>
      <c r="S828" s="260"/>
      <c r="T828" s="260"/>
      <c r="U828" s="260"/>
      <c r="V828" s="260"/>
      <c r="W828" s="260"/>
      <c r="X828" s="260"/>
      <c r="Y828" s="260"/>
      <c r="Z828" s="260"/>
      <c r="AA828" s="260"/>
    </row>
    <row r="829" spans="2:27" ht="14.4" hidden="1">
      <c r="B829" s="260"/>
      <c r="C829" s="260"/>
      <c r="D829" s="260"/>
      <c r="E829" s="260"/>
      <c r="F829" s="260"/>
      <c r="G829" s="260"/>
      <c r="H829" s="260"/>
      <c r="I829" s="260"/>
      <c r="J829" s="260"/>
      <c r="K829" s="260"/>
      <c r="L829" s="260"/>
      <c r="M829" s="260"/>
      <c r="N829" s="260"/>
      <c r="O829" s="260"/>
      <c r="P829" s="260"/>
      <c r="Q829" s="260"/>
      <c r="R829" s="260"/>
      <c r="S829" s="260"/>
      <c r="T829" s="260"/>
      <c r="U829" s="260"/>
      <c r="V829" s="260"/>
      <c r="W829" s="260"/>
      <c r="X829" s="260"/>
      <c r="Y829" s="260"/>
      <c r="Z829" s="260"/>
      <c r="AA829" s="260"/>
    </row>
    <row r="830" spans="2:27" ht="14.4" hidden="1">
      <c r="B830" s="260"/>
      <c r="C830" s="260"/>
      <c r="D830" s="260"/>
      <c r="E830" s="260"/>
      <c r="F830" s="260"/>
      <c r="G830" s="260"/>
      <c r="H830" s="260"/>
      <c r="I830" s="260"/>
      <c r="J830" s="260"/>
      <c r="K830" s="260"/>
      <c r="L830" s="260"/>
      <c r="M830" s="260"/>
      <c r="N830" s="260"/>
      <c r="O830" s="260"/>
      <c r="P830" s="260"/>
      <c r="Q830" s="260"/>
      <c r="R830" s="260"/>
      <c r="S830" s="260"/>
      <c r="T830" s="260"/>
      <c r="U830" s="260"/>
      <c r="V830" s="260"/>
      <c r="W830" s="260"/>
      <c r="X830" s="260"/>
      <c r="Y830" s="260"/>
      <c r="Z830" s="260"/>
      <c r="AA830" s="260"/>
    </row>
    <row r="831" spans="2:27" ht="14.4" hidden="1">
      <c r="B831" s="260"/>
      <c r="C831" s="260"/>
      <c r="D831" s="260"/>
      <c r="E831" s="260"/>
      <c r="F831" s="260"/>
      <c r="G831" s="260"/>
      <c r="H831" s="260"/>
      <c r="I831" s="260"/>
      <c r="J831" s="260"/>
      <c r="K831" s="260"/>
      <c r="L831" s="260"/>
      <c r="M831" s="260"/>
      <c r="N831" s="260"/>
      <c r="O831" s="260"/>
      <c r="P831" s="260"/>
      <c r="Q831" s="260"/>
      <c r="R831" s="260"/>
      <c r="S831" s="260"/>
      <c r="T831" s="260"/>
      <c r="U831" s="260"/>
      <c r="V831" s="260"/>
      <c r="W831" s="260"/>
      <c r="X831" s="260"/>
      <c r="Y831" s="260"/>
      <c r="Z831" s="260"/>
      <c r="AA831" s="260"/>
    </row>
    <row r="832" spans="2:27" ht="14.4" hidden="1">
      <c r="B832" s="260"/>
      <c r="C832" s="260"/>
      <c r="D832" s="260"/>
      <c r="E832" s="260"/>
      <c r="F832" s="260"/>
      <c r="G832" s="260"/>
      <c r="H832" s="260"/>
      <c r="I832" s="260"/>
      <c r="J832" s="260"/>
      <c r="K832" s="260"/>
      <c r="L832" s="260"/>
      <c r="M832" s="260"/>
      <c r="N832" s="260"/>
      <c r="O832" s="260"/>
      <c r="P832" s="260"/>
      <c r="Q832" s="260"/>
      <c r="R832" s="260"/>
      <c r="S832" s="260"/>
      <c r="T832" s="260"/>
      <c r="U832" s="260"/>
      <c r="V832" s="260"/>
      <c r="W832" s="260"/>
      <c r="X832" s="260"/>
      <c r="Y832" s="260"/>
      <c r="Z832" s="260"/>
      <c r="AA832" s="260"/>
    </row>
    <row r="833" spans="2:27" ht="14.4" hidden="1">
      <c r="B833" s="260"/>
      <c r="C833" s="260"/>
      <c r="D833" s="260"/>
      <c r="E833" s="260"/>
      <c r="F833" s="260"/>
      <c r="G833" s="260"/>
      <c r="H833" s="260"/>
      <c r="I833" s="260"/>
      <c r="J833" s="260"/>
      <c r="K833" s="260"/>
      <c r="L833" s="260"/>
      <c r="M833" s="260"/>
      <c r="N833" s="260"/>
      <c r="O833" s="260"/>
      <c r="P833" s="260"/>
      <c r="Q833" s="260"/>
      <c r="R833" s="260"/>
      <c r="S833" s="260"/>
      <c r="T833" s="260"/>
      <c r="U833" s="260"/>
      <c r="V833" s="260"/>
      <c r="W833" s="260"/>
      <c r="X833" s="260"/>
      <c r="Y833" s="260"/>
      <c r="Z833" s="260"/>
      <c r="AA833" s="260"/>
    </row>
    <row r="834" spans="2:27" ht="14.4" hidden="1">
      <c r="B834" s="260"/>
      <c r="C834" s="260"/>
      <c r="D834" s="260"/>
      <c r="E834" s="260"/>
      <c r="F834" s="260"/>
      <c r="G834" s="260"/>
      <c r="H834" s="260"/>
      <c r="I834" s="260"/>
      <c r="J834" s="260"/>
      <c r="K834" s="260"/>
      <c r="L834" s="260"/>
      <c r="M834" s="260"/>
      <c r="N834" s="260"/>
      <c r="O834" s="260"/>
      <c r="P834" s="260"/>
      <c r="Q834" s="260"/>
      <c r="R834" s="260"/>
      <c r="S834" s="260"/>
      <c r="T834" s="260"/>
      <c r="U834" s="260"/>
      <c r="V834" s="260"/>
      <c r="W834" s="260"/>
      <c r="X834" s="260"/>
      <c r="Y834" s="260"/>
      <c r="Z834" s="260"/>
      <c r="AA834" s="260"/>
    </row>
    <row r="835" spans="2:27" ht="14.4" hidden="1">
      <c r="B835" s="260"/>
      <c r="C835" s="260"/>
      <c r="D835" s="260"/>
      <c r="E835" s="260"/>
      <c r="F835" s="260"/>
      <c r="G835" s="260"/>
      <c r="H835" s="260"/>
      <c r="I835" s="260"/>
      <c r="J835" s="260"/>
      <c r="K835" s="260"/>
      <c r="L835" s="260"/>
      <c r="M835" s="260"/>
      <c r="N835" s="260"/>
      <c r="O835" s="260"/>
      <c r="P835" s="260"/>
      <c r="Q835" s="260"/>
      <c r="R835" s="260"/>
      <c r="S835" s="260"/>
      <c r="T835" s="260"/>
      <c r="U835" s="260"/>
      <c r="V835" s="260"/>
      <c r="W835" s="260"/>
      <c r="X835" s="260"/>
      <c r="Y835" s="260"/>
      <c r="Z835" s="260"/>
      <c r="AA835" s="260"/>
    </row>
    <row r="836" spans="2:27" ht="14.4" hidden="1">
      <c r="B836" s="260"/>
      <c r="C836" s="260"/>
      <c r="D836" s="260"/>
      <c r="E836" s="260"/>
      <c r="F836" s="260"/>
      <c r="G836" s="260"/>
      <c r="H836" s="260"/>
      <c r="I836" s="260"/>
      <c r="J836" s="260"/>
      <c r="K836" s="260"/>
      <c r="L836" s="260"/>
      <c r="M836" s="260"/>
      <c r="N836" s="260"/>
      <c r="O836" s="260"/>
      <c r="P836" s="260"/>
      <c r="Q836" s="260"/>
      <c r="R836" s="260"/>
      <c r="S836" s="260"/>
      <c r="T836" s="260"/>
      <c r="U836" s="260"/>
      <c r="V836" s="260"/>
      <c r="W836" s="260"/>
      <c r="X836" s="260"/>
      <c r="Y836" s="260"/>
      <c r="Z836" s="260"/>
      <c r="AA836" s="260"/>
    </row>
    <row r="837" spans="2:27" ht="14.4" hidden="1">
      <c r="B837" s="260"/>
      <c r="C837" s="260"/>
      <c r="D837" s="260"/>
      <c r="E837" s="260"/>
      <c r="F837" s="260"/>
      <c r="G837" s="260"/>
      <c r="H837" s="260"/>
      <c r="I837" s="260"/>
      <c r="J837" s="260"/>
      <c r="K837" s="260"/>
      <c r="L837" s="260"/>
      <c r="M837" s="260"/>
      <c r="N837" s="260"/>
      <c r="O837" s="260"/>
      <c r="P837" s="260"/>
      <c r="Q837" s="260"/>
      <c r="R837" s="260"/>
      <c r="S837" s="260"/>
      <c r="T837" s="260"/>
      <c r="U837" s="260"/>
      <c r="V837" s="260"/>
      <c r="W837" s="260"/>
      <c r="X837" s="260"/>
      <c r="Y837" s="260"/>
      <c r="Z837" s="260"/>
      <c r="AA837" s="260"/>
    </row>
    <row r="838" spans="2:27" ht="14.4" hidden="1">
      <c r="B838" s="260"/>
      <c r="C838" s="260"/>
      <c r="D838" s="260"/>
      <c r="E838" s="260"/>
      <c r="F838" s="260"/>
      <c r="G838" s="260"/>
      <c r="H838" s="260"/>
      <c r="I838" s="260"/>
      <c r="J838" s="260"/>
      <c r="K838" s="260"/>
      <c r="L838" s="260"/>
      <c r="M838" s="260"/>
      <c r="N838" s="260"/>
      <c r="O838" s="260"/>
      <c r="P838" s="260"/>
      <c r="Q838" s="260"/>
      <c r="R838" s="260"/>
      <c r="S838" s="260"/>
      <c r="T838" s="260"/>
      <c r="U838" s="260"/>
      <c r="V838" s="260"/>
      <c r="W838" s="260"/>
      <c r="X838" s="260"/>
      <c r="Y838" s="260"/>
      <c r="Z838" s="260"/>
      <c r="AA838" s="260"/>
    </row>
    <row r="839" spans="2:27" ht="14.4" hidden="1">
      <c r="B839" s="260"/>
      <c r="C839" s="260"/>
      <c r="D839" s="260"/>
      <c r="E839" s="260"/>
      <c r="F839" s="260"/>
      <c r="G839" s="260"/>
      <c r="H839" s="260"/>
      <c r="I839" s="260"/>
      <c r="J839" s="260"/>
      <c r="K839" s="260"/>
      <c r="L839" s="260"/>
      <c r="M839" s="260"/>
      <c r="N839" s="260"/>
      <c r="O839" s="260"/>
      <c r="P839" s="260"/>
      <c r="Q839" s="260"/>
      <c r="R839" s="260"/>
      <c r="S839" s="260"/>
      <c r="T839" s="260"/>
      <c r="U839" s="260"/>
      <c r="V839" s="260"/>
      <c r="W839" s="260"/>
      <c r="X839" s="260"/>
      <c r="Y839" s="260"/>
      <c r="Z839" s="260"/>
      <c r="AA839" s="260"/>
    </row>
    <row r="840" spans="2:27" ht="14.4" hidden="1">
      <c r="B840" s="260"/>
      <c r="C840" s="260"/>
      <c r="D840" s="260"/>
      <c r="E840" s="260"/>
      <c r="F840" s="260"/>
      <c r="G840" s="260"/>
      <c r="H840" s="260"/>
      <c r="I840" s="260"/>
      <c r="J840" s="260"/>
      <c r="K840" s="260"/>
      <c r="L840" s="260"/>
      <c r="M840" s="260"/>
      <c r="N840" s="260"/>
      <c r="O840" s="260"/>
      <c r="P840" s="260"/>
      <c r="Q840" s="260"/>
      <c r="R840" s="260"/>
      <c r="S840" s="260"/>
      <c r="T840" s="260"/>
      <c r="U840" s="260"/>
      <c r="V840" s="260"/>
      <c r="W840" s="260"/>
      <c r="X840" s="260"/>
      <c r="Y840" s="260"/>
      <c r="Z840" s="260"/>
      <c r="AA840" s="260"/>
    </row>
    <row r="841" spans="2:27" ht="14.4" hidden="1">
      <c r="B841" s="260"/>
      <c r="C841" s="260"/>
      <c r="D841" s="260"/>
      <c r="E841" s="260"/>
      <c r="F841" s="260"/>
      <c r="G841" s="260"/>
      <c r="H841" s="260"/>
      <c r="I841" s="260"/>
      <c r="J841" s="260"/>
      <c r="K841" s="260"/>
      <c r="L841" s="260"/>
      <c r="M841" s="260"/>
      <c r="N841" s="260"/>
      <c r="O841" s="260"/>
      <c r="P841" s="260"/>
      <c r="Q841" s="260"/>
      <c r="R841" s="260"/>
      <c r="S841" s="260"/>
      <c r="T841" s="260"/>
      <c r="U841" s="260"/>
      <c r="V841" s="260"/>
      <c r="W841" s="260"/>
      <c r="X841" s="260"/>
      <c r="Y841" s="260"/>
      <c r="Z841" s="260"/>
      <c r="AA841" s="260"/>
    </row>
    <row r="842" spans="2:27" ht="14.4" hidden="1">
      <c r="B842" s="260"/>
      <c r="C842" s="260"/>
      <c r="D842" s="260"/>
      <c r="E842" s="260"/>
      <c r="F842" s="260"/>
      <c r="G842" s="260"/>
      <c r="H842" s="260"/>
      <c r="I842" s="260"/>
      <c r="J842" s="260"/>
      <c r="K842" s="260"/>
      <c r="L842" s="260"/>
      <c r="M842" s="260"/>
      <c r="N842" s="260"/>
      <c r="O842" s="260"/>
      <c r="P842" s="260"/>
      <c r="Q842" s="260"/>
      <c r="R842" s="260"/>
      <c r="S842" s="260"/>
      <c r="T842" s="260"/>
      <c r="U842" s="260"/>
      <c r="V842" s="260"/>
      <c r="W842" s="260"/>
      <c r="X842" s="260"/>
      <c r="Y842" s="260"/>
      <c r="Z842" s="260"/>
      <c r="AA842" s="260"/>
    </row>
    <row r="843" spans="2:27" ht="14.4" hidden="1">
      <c r="B843" s="260"/>
      <c r="C843" s="260"/>
      <c r="D843" s="260"/>
      <c r="E843" s="260"/>
      <c r="F843" s="260"/>
      <c r="G843" s="260"/>
      <c r="H843" s="260"/>
      <c r="I843" s="260"/>
      <c r="J843" s="260"/>
      <c r="K843" s="260"/>
      <c r="L843" s="260"/>
      <c r="M843" s="260"/>
      <c r="N843" s="260"/>
      <c r="O843" s="260"/>
      <c r="P843" s="260"/>
      <c r="Q843" s="260"/>
      <c r="R843" s="260"/>
      <c r="S843" s="260"/>
      <c r="T843" s="260"/>
      <c r="U843" s="260"/>
      <c r="V843" s="260"/>
      <c r="W843" s="260"/>
      <c r="X843" s="260"/>
      <c r="Y843" s="260"/>
      <c r="Z843" s="260"/>
      <c r="AA843" s="260"/>
    </row>
    <row r="844" spans="2:27" ht="14.4" hidden="1">
      <c r="B844" s="260"/>
      <c r="C844" s="260"/>
      <c r="D844" s="260"/>
      <c r="E844" s="260"/>
      <c r="F844" s="260"/>
      <c r="G844" s="260"/>
      <c r="H844" s="260"/>
      <c r="I844" s="260"/>
      <c r="J844" s="260"/>
      <c r="K844" s="260"/>
      <c r="L844" s="260"/>
      <c r="M844" s="260"/>
      <c r="N844" s="260"/>
      <c r="O844" s="260"/>
      <c r="P844" s="260"/>
      <c r="Q844" s="260"/>
      <c r="R844" s="260"/>
      <c r="S844" s="260"/>
      <c r="T844" s="260"/>
      <c r="U844" s="260"/>
      <c r="V844" s="260"/>
      <c r="W844" s="260"/>
      <c r="X844" s="260"/>
      <c r="Y844" s="260"/>
      <c r="Z844" s="260"/>
      <c r="AA844" s="260"/>
    </row>
    <row r="845" spans="2:27" ht="14.4" hidden="1">
      <c r="B845" s="260"/>
      <c r="C845" s="260"/>
      <c r="D845" s="260"/>
      <c r="E845" s="260"/>
      <c r="F845" s="260"/>
      <c r="G845" s="260"/>
      <c r="H845" s="260"/>
      <c r="I845" s="260"/>
      <c r="J845" s="260"/>
      <c r="K845" s="260"/>
      <c r="L845" s="260"/>
      <c r="M845" s="260"/>
      <c r="N845" s="260"/>
      <c r="O845" s="260"/>
      <c r="P845" s="260"/>
      <c r="Q845" s="260"/>
      <c r="R845" s="260"/>
      <c r="S845" s="260"/>
      <c r="T845" s="260"/>
      <c r="U845" s="260"/>
      <c r="V845" s="260"/>
      <c r="W845" s="260"/>
      <c r="X845" s="260"/>
      <c r="Y845" s="260"/>
      <c r="Z845" s="260"/>
      <c r="AA845" s="260"/>
    </row>
    <row r="846" spans="2:27" ht="14.4" hidden="1">
      <c r="B846" s="260"/>
      <c r="C846" s="260"/>
      <c r="D846" s="260"/>
      <c r="E846" s="260"/>
      <c r="F846" s="260"/>
      <c r="G846" s="260"/>
      <c r="H846" s="260"/>
      <c r="I846" s="260"/>
      <c r="J846" s="260"/>
      <c r="K846" s="260"/>
      <c r="L846" s="260"/>
      <c r="M846" s="260"/>
      <c r="N846" s="260"/>
      <c r="O846" s="260"/>
      <c r="P846" s="260"/>
      <c r="Q846" s="260"/>
      <c r="R846" s="260"/>
      <c r="S846" s="260"/>
      <c r="T846" s="260"/>
      <c r="U846" s="260"/>
      <c r="V846" s="260"/>
      <c r="W846" s="260"/>
      <c r="X846" s="260"/>
      <c r="Y846" s="260"/>
      <c r="Z846" s="260"/>
      <c r="AA846" s="260"/>
    </row>
    <row r="847" spans="2:27" ht="14.4" hidden="1">
      <c r="B847" s="260"/>
      <c r="C847" s="260"/>
      <c r="D847" s="260"/>
      <c r="E847" s="260"/>
      <c r="F847" s="260"/>
      <c r="G847" s="260"/>
      <c r="H847" s="260"/>
      <c r="I847" s="260"/>
      <c r="J847" s="260"/>
      <c r="K847" s="260"/>
      <c r="L847" s="260"/>
      <c r="M847" s="260"/>
      <c r="N847" s="260"/>
      <c r="O847" s="260"/>
      <c r="P847" s="260"/>
      <c r="Q847" s="260"/>
      <c r="R847" s="260"/>
      <c r="S847" s="260"/>
      <c r="T847" s="260"/>
      <c r="U847" s="260"/>
      <c r="V847" s="260"/>
      <c r="W847" s="260"/>
      <c r="X847" s="260"/>
      <c r="Y847" s="260"/>
      <c r="Z847" s="260"/>
      <c r="AA847" s="260"/>
    </row>
    <row r="848" spans="2:27" ht="14.4" hidden="1">
      <c r="B848" s="260"/>
      <c r="C848" s="260"/>
      <c r="D848" s="260"/>
      <c r="E848" s="260"/>
      <c r="F848" s="260"/>
      <c r="G848" s="260"/>
      <c r="H848" s="260"/>
      <c r="I848" s="260"/>
      <c r="J848" s="260"/>
      <c r="K848" s="260"/>
      <c r="L848" s="260"/>
      <c r="M848" s="260"/>
      <c r="N848" s="260"/>
      <c r="O848" s="260"/>
      <c r="P848" s="260"/>
      <c r="Q848" s="260"/>
      <c r="R848" s="260"/>
      <c r="S848" s="260"/>
      <c r="T848" s="260"/>
      <c r="U848" s="260"/>
      <c r="V848" s="260"/>
      <c r="W848" s="260"/>
      <c r="X848" s="260"/>
      <c r="Y848" s="260"/>
      <c r="Z848" s="260"/>
      <c r="AA848" s="260"/>
    </row>
    <row r="849" spans="2:27" ht="14.4" hidden="1">
      <c r="B849" s="260"/>
      <c r="C849" s="260"/>
      <c r="D849" s="260"/>
      <c r="E849" s="260"/>
      <c r="F849" s="260"/>
      <c r="G849" s="260"/>
      <c r="H849" s="260"/>
      <c r="I849" s="260"/>
      <c r="J849" s="260"/>
      <c r="K849" s="260"/>
      <c r="L849" s="260"/>
      <c r="M849" s="260"/>
      <c r="N849" s="260"/>
      <c r="O849" s="260"/>
      <c r="P849" s="260"/>
      <c r="Q849" s="260"/>
      <c r="R849" s="260"/>
      <c r="S849" s="260"/>
      <c r="T849" s="260"/>
      <c r="U849" s="260"/>
      <c r="V849" s="260"/>
      <c r="W849" s="260"/>
      <c r="X849" s="260"/>
      <c r="Y849" s="260"/>
      <c r="Z849" s="260"/>
      <c r="AA849" s="260"/>
    </row>
    <row r="850" spans="2:27" ht="14.4" hidden="1">
      <c r="B850" s="260"/>
      <c r="C850" s="260"/>
      <c r="D850" s="260"/>
      <c r="E850" s="260"/>
      <c r="F850" s="260"/>
      <c r="G850" s="260"/>
      <c r="H850" s="260"/>
      <c r="I850" s="260"/>
      <c r="J850" s="260"/>
      <c r="K850" s="260"/>
      <c r="L850" s="260"/>
      <c r="M850" s="260"/>
      <c r="N850" s="260"/>
      <c r="O850" s="260"/>
      <c r="P850" s="260"/>
      <c r="Q850" s="260"/>
      <c r="R850" s="260"/>
      <c r="S850" s="260"/>
      <c r="T850" s="260"/>
      <c r="U850" s="260"/>
      <c r="V850" s="260"/>
      <c r="W850" s="260"/>
      <c r="X850" s="260"/>
      <c r="Y850" s="260"/>
      <c r="Z850" s="260"/>
      <c r="AA850" s="260"/>
    </row>
    <row r="851" spans="2:27" ht="14.4" hidden="1">
      <c r="B851" s="260"/>
      <c r="C851" s="260"/>
      <c r="D851" s="260"/>
      <c r="E851" s="260"/>
      <c r="F851" s="260"/>
      <c r="G851" s="260"/>
      <c r="H851" s="260"/>
      <c r="I851" s="260"/>
      <c r="J851" s="260"/>
      <c r="K851" s="260"/>
      <c r="L851" s="260"/>
      <c r="M851" s="260"/>
      <c r="N851" s="260"/>
      <c r="O851" s="260"/>
      <c r="P851" s="260"/>
      <c r="Q851" s="260"/>
      <c r="R851" s="260"/>
      <c r="S851" s="260"/>
      <c r="T851" s="260"/>
      <c r="U851" s="260"/>
      <c r="V851" s="260"/>
      <c r="W851" s="260"/>
      <c r="X851" s="260"/>
      <c r="Y851" s="260"/>
      <c r="Z851" s="260"/>
      <c r="AA851" s="260"/>
    </row>
    <row r="852" spans="2:27" ht="14.4" hidden="1">
      <c r="B852" s="260"/>
      <c r="C852" s="260"/>
      <c r="D852" s="260"/>
      <c r="E852" s="260"/>
      <c r="F852" s="260"/>
      <c r="G852" s="260"/>
      <c r="H852" s="260"/>
      <c r="I852" s="260"/>
      <c r="J852" s="260"/>
      <c r="K852" s="260"/>
      <c r="L852" s="260"/>
      <c r="M852" s="260"/>
      <c r="N852" s="260"/>
      <c r="O852" s="260"/>
      <c r="P852" s="260"/>
      <c r="Q852" s="260"/>
      <c r="R852" s="260"/>
      <c r="S852" s="260"/>
      <c r="T852" s="260"/>
      <c r="U852" s="260"/>
      <c r="V852" s="260"/>
      <c r="W852" s="260"/>
      <c r="X852" s="260"/>
      <c r="Y852" s="260"/>
      <c r="Z852" s="260"/>
      <c r="AA852" s="260"/>
    </row>
    <row r="853" spans="2:27" ht="14.4" hidden="1">
      <c r="B853" s="260"/>
      <c r="C853" s="260"/>
      <c r="D853" s="260"/>
      <c r="E853" s="260"/>
      <c r="F853" s="260"/>
      <c r="G853" s="260"/>
      <c r="H853" s="260"/>
      <c r="I853" s="260"/>
      <c r="J853" s="260"/>
      <c r="K853" s="260"/>
      <c r="L853" s="260"/>
      <c r="M853" s="260"/>
      <c r="N853" s="260"/>
      <c r="O853" s="260"/>
      <c r="P853" s="260"/>
      <c r="Q853" s="260"/>
      <c r="R853" s="260"/>
      <c r="S853" s="260"/>
      <c r="T853" s="260"/>
      <c r="U853" s="260"/>
      <c r="V853" s="260"/>
      <c r="W853" s="260"/>
      <c r="X853" s="260"/>
      <c r="Y853" s="260"/>
      <c r="Z853" s="260"/>
      <c r="AA853" s="260"/>
    </row>
    <row r="854" spans="2:27" ht="14.4" hidden="1">
      <c r="B854" s="260"/>
      <c r="C854" s="260"/>
      <c r="D854" s="260"/>
      <c r="E854" s="260"/>
      <c r="F854" s="260"/>
      <c r="G854" s="260"/>
      <c r="H854" s="260"/>
      <c r="I854" s="260"/>
      <c r="J854" s="260"/>
      <c r="K854" s="260"/>
      <c r="L854" s="260"/>
      <c r="M854" s="260"/>
      <c r="N854" s="260"/>
      <c r="O854" s="260"/>
      <c r="P854" s="260"/>
      <c r="Q854" s="260"/>
      <c r="R854" s="260"/>
      <c r="S854" s="260"/>
      <c r="T854" s="260"/>
      <c r="U854" s="260"/>
      <c r="V854" s="260"/>
      <c r="W854" s="260"/>
      <c r="X854" s="260"/>
      <c r="Y854" s="260"/>
      <c r="Z854" s="260"/>
      <c r="AA854" s="260"/>
    </row>
    <row r="855" spans="2:27" ht="14.4" hidden="1">
      <c r="B855" s="260"/>
      <c r="C855" s="260"/>
      <c r="D855" s="260"/>
      <c r="E855" s="260"/>
      <c r="F855" s="260"/>
      <c r="G855" s="260"/>
      <c r="H855" s="260"/>
      <c r="I855" s="260"/>
      <c r="J855" s="260"/>
      <c r="K855" s="260"/>
      <c r="L855" s="260"/>
      <c r="M855" s="260"/>
      <c r="N855" s="260"/>
      <c r="O855" s="260"/>
      <c r="P855" s="260"/>
      <c r="Q855" s="260"/>
      <c r="R855" s="260"/>
      <c r="S855" s="260"/>
      <c r="T855" s="260"/>
      <c r="U855" s="260"/>
      <c r="V855" s="260"/>
      <c r="W855" s="260"/>
      <c r="X855" s="260"/>
      <c r="Y855" s="260"/>
      <c r="Z855" s="260"/>
      <c r="AA855" s="260"/>
    </row>
    <row r="856" spans="2:27" ht="14.4" hidden="1">
      <c r="B856" s="260"/>
      <c r="C856" s="260"/>
      <c r="D856" s="260"/>
      <c r="E856" s="260"/>
      <c r="F856" s="260"/>
      <c r="G856" s="260"/>
      <c r="H856" s="260"/>
      <c r="I856" s="260"/>
      <c r="J856" s="260"/>
      <c r="K856" s="260"/>
      <c r="L856" s="260"/>
      <c r="M856" s="260"/>
      <c r="N856" s="260"/>
      <c r="O856" s="260"/>
      <c r="P856" s="260"/>
      <c r="Q856" s="260"/>
      <c r="R856" s="260"/>
      <c r="S856" s="260"/>
      <c r="T856" s="260"/>
      <c r="U856" s="260"/>
      <c r="V856" s="260"/>
      <c r="W856" s="260"/>
      <c r="X856" s="260"/>
      <c r="Y856" s="260"/>
      <c r="Z856" s="260"/>
      <c r="AA856" s="260"/>
    </row>
    <row r="857" spans="2:27" ht="14.4" hidden="1">
      <c r="B857" s="260"/>
      <c r="C857" s="260"/>
      <c r="D857" s="260"/>
      <c r="E857" s="260"/>
      <c r="F857" s="260"/>
      <c r="G857" s="260"/>
      <c r="H857" s="260"/>
      <c r="I857" s="260"/>
      <c r="J857" s="260"/>
      <c r="K857" s="260"/>
      <c r="L857" s="260"/>
      <c r="M857" s="260"/>
      <c r="N857" s="260"/>
      <c r="O857" s="260"/>
      <c r="P857" s="260"/>
      <c r="Q857" s="260"/>
      <c r="R857" s="260"/>
      <c r="S857" s="260"/>
      <c r="T857" s="260"/>
      <c r="U857" s="260"/>
      <c r="V857" s="260"/>
      <c r="W857" s="260"/>
      <c r="X857" s="260"/>
      <c r="Y857" s="260"/>
      <c r="Z857" s="260"/>
      <c r="AA857" s="260"/>
    </row>
    <row r="858" spans="2:27" ht="14.4" hidden="1">
      <c r="B858" s="260"/>
      <c r="C858" s="260"/>
      <c r="D858" s="260"/>
      <c r="E858" s="260"/>
      <c r="F858" s="260"/>
      <c r="G858" s="260"/>
      <c r="H858" s="260"/>
      <c r="I858" s="260"/>
      <c r="J858" s="260"/>
      <c r="K858" s="260"/>
      <c r="L858" s="260"/>
      <c r="M858" s="260"/>
      <c r="N858" s="260"/>
      <c r="O858" s="260"/>
      <c r="P858" s="260"/>
      <c r="Q858" s="260"/>
      <c r="R858" s="260"/>
      <c r="S858" s="260"/>
      <c r="T858" s="260"/>
      <c r="U858" s="260"/>
      <c r="V858" s="260"/>
      <c r="W858" s="260"/>
      <c r="X858" s="260"/>
      <c r="Y858" s="260"/>
      <c r="Z858" s="260"/>
      <c r="AA858" s="260"/>
    </row>
    <row r="859" spans="2:27" ht="14.4" hidden="1">
      <c r="B859" s="260"/>
      <c r="C859" s="260"/>
      <c r="D859" s="260"/>
      <c r="E859" s="260"/>
      <c r="F859" s="260"/>
      <c r="G859" s="260"/>
      <c r="H859" s="260"/>
      <c r="I859" s="260"/>
      <c r="J859" s="260"/>
      <c r="K859" s="260"/>
      <c r="L859" s="260"/>
      <c r="M859" s="260"/>
      <c r="N859" s="260"/>
      <c r="O859" s="260"/>
      <c r="P859" s="260"/>
      <c r="Q859" s="260"/>
      <c r="R859" s="260"/>
      <c r="S859" s="260"/>
      <c r="T859" s="260"/>
      <c r="U859" s="260"/>
      <c r="V859" s="260"/>
      <c r="W859" s="260"/>
      <c r="X859" s="260"/>
      <c r="Y859" s="260"/>
      <c r="Z859" s="260"/>
      <c r="AA859" s="260"/>
    </row>
    <row r="860" spans="2:27" ht="14.4" hidden="1">
      <c r="B860" s="260"/>
      <c r="C860" s="260"/>
      <c r="D860" s="260"/>
      <c r="E860" s="260"/>
      <c r="F860" s="260"/>
      <c r="G860" s="260"/>
      <c r="H860" s="260"/>
      <c r="I860" s="260"/>
      <c r="J860" s="260"/>
      <c r="K860" s="260"/>
      <c r="L860" s="260"/>
      <c r="M860" s="260"/>
      <c r="N860" s="260"/>
      <c r="O860" s="260"/>
      <c r="P860" s="260"/>
      <c r="Q860" s="260"/>
      <c r="R860" s="260"/>
      <c r="S860" s="260"/>
      <c r="T860" s="260"/>
      <c r="U860" s="260"/>
      <c r="V860" s="260"/>
      <c r="W860" s="260"/>
      <c r="X860" s="260"/>
      <c r="Y860" s="260"/>
      <c r="Z860" s="260"/>
      <c r="AA860" s="260"/>
    </row>
    <row r="861" spans="2:27" ht="14.4" hidden="1">
      <c r="B861" s="260"/>
      <c r="C861" s="260"/>
      <c r="D861" s="260"/>
      <c r="E861" s="260"/>
      <c r="F861" s="260"/>
      <c r="G861" s="260"/>
      <c r="H861" s="260"/>
      <c r="I861" s="260"/>
      <c r="J861" s="260"/>
      <c r="K861" s="260"/>
      <c r="L861" s="260"/>
      <c r="M861" s="260"/>
      <c r="N861" s="260"/>
      <c r="O861" s="260"/>
      <c r="P861" s="260"/>
      <c r="Q861" s="260"/>
      <c r="R861" s="260"/>
      <c r="S861" s="260"/>
      <c r="T861" s="260"/>
      <c r="U861" s="260"/>
      <c r="V861" s="260"/>
      <c r="W861" s="260"/>
      <c r="X861" s="260"/>
      <c r="Y861" s="260"/>
      <c r="Z861" s="260"/>
      <c r="AA861" s="260"/>
    </row>
    <row r="862" spans="2:27" ht="14.4" hidden="1">
      <c r="B862" s="260"/>
      <c r="C862" s="260"/>
      <c r="D862" s="260"/>
      <c r="E862" s="260"/>
      <c r="F862" s="260"/>
      <c r="G862" s="260"/>
      <c r="H862" s="260"/>
      <c r="I862" s="260"/>
      <c r="J862" s="260"/>
      <c r="K862" s="260"/>
      <c r="L862" s="260"/>
      <c r="M862" s="260"/>
      <c r="N862" s="260"/>
      <c r="O862" s="260"/>
      <c r="P862" s="260"/>
      <c r="Q862" s="260"/>
      <c r="R862" s="260"/>
      <c r="S862" s="260"/>
      <c r="T862" s="260"/>
      <c r="U862" s="260"/>
      <c r="V862" s="260"/>
      <c r="W862" s="260"/>
      <c r="X862" s="260"/>
      <c r="Y862" s="260"/>
      <c r="Z862" s="260"/>
      <c r="AA862" s="260"/>
    </row>
    <row r="863" spans="2:27" ht="14.4" hidden="1">
      <c r="B863" s="260"/>
      <c r="C863" s="260"/>
      <c r="D863" s="260"/>
      <c r="E863" s="260"/>
      <c r="F863" s="260"/>
      <c r="G863" s="260"/>
      <c r="H863" s="260"/>
      <c r="I863" s="260"/>
      <c r="J863" s="260"/>
      <c r="K863" s="260"/>
      <c r="L863" s="260"/>
      <c r="M863" s="260"/>
      <c r="N863" s="260"/>
      <c r="O863" s="260"/>
      <c r="P863" s="260"/>
      <c r="Q863" s="260"/>
      <c r="R863" s="260"/>
      <c r="S863" s="260"/>
      <c r="T863" s="260"/>
      <c r="U863" s="260"/>
      <c r="V863" s="260"/>
      <c r="W863" s="260"/>
      <c r="X863" s="260"/>
      <c r="Y863" s="260"/>
      <c r="Z863" s="260"/>
      <c r="AA863" s="260"/>
    </row>
    <row r="864" spans="2:27" ht="14.4" hidden="1">
      <c r="B864" s="260"/>
      <c r="C864" s="260"/>
      <c r="D864" s="260"/>
      <c r="E864" s="260"/>
      <c r="F864" s="260"/>
      <c r="G864" s="260"/>
      <c r="H864" s="260"/>
      <c r="I864" s="260"/>
      <c r="J864" s="260"/>
      <c r="K864" s="260"/>
      <c r="L864" s="260"/>
      <c r="M864" s="260"/>
      <c r="N864" s="260"/>
      <c r="O864" s="260"/>
      <c r="P864" s="260"/>
      <c r="Q864" s="260"/>
      <c r="R864" s="260"/>
      <c r="S864" s="260"/>
      <c r="T864" s="260"/>
      <c r="U864" s="260"/>
      <c r="V864" s="260"/>
      <c r="W864" s="260"/>
      <c r="X864" s="260"/>
      <c r="Y864" s="260"/>
      <c r="Z864" s="260"/>
      <c r="AA864" s="260"/>
    </row>
    <row r="865" spans="2:27" ht="14.4" hidden="1">
      <c r="B865" s="260"/>
      <c r="C865" s="260"/>
      <c r="D865" s="260"/>
      <c r="E865" s="260"/>
      <c r="F865" s="260"/>
      <c r="G865" s="260"/>
      <c r="H865" s="260"/>
      <c r="I865" s="260"/>
      <c r="J865" s="260"/>
      <c r="K865" s="260"/>
      <c r="L865" s="260"/>
      <c r="M865" s="260"/>
      <c r="N865" s="260"/>
      <c r="O865" s="260"/>
      <c r="P865" s="260"/>
      <c r="Q865" s="260"/>
      <c r="R865" s="260"/>
      <c r="S865" s="260"/>
      <c r="T865" s="260"/>
      <c r="U865" s="260"/>
      <c r="V865" s="260"/>
      <c r="W865" s="260"/>
      <c r="X865" s="260"/>
      <c r="Y865" s="260"/>
      <c r="Z865" s="260"/>
      <c r="AA865" s="260"/>
    </row>
    <row r="866" spans="2:27" ht="14.4" hidden="1">
      <c r="B866" s="260"/>
      <c r="C866" s="260"/>
      <c r="D866" s="260"/>
      <c r="E866" s="260"/>
      <c r="F866" s="260"/>
      <c r="G866" s="260"/>
      <c r="H866" s="260"/>
      <c r="I866" s="260"/>
      <c r="J866" s="260"/>
      <c r="K866" s="260"/>
      <c r="L866" s="260"/>
      <c r="M866" s="260"/>
      <c r="N866" s="260"/>
      <c r="O866" s="260"/>
      <c r="P866" s="260"/>
      <c r="Q866" s="260"/>
      <c r="R866" s="260"/>
      <c r="S866" s="260"/>
      <c r="T866" s="260"/>
      <c r="U866" s="260"/>
      <c r="V866" s="260"/>
      <c r="W866" s="260"/>
      <c r="X866" s="260"/>
      <c r="Y866" s="260"/>
      <c r="Z866" s="260"/>
      <c r="AA866" s="260"/>
    </row>
    <row r="867" spans="2:27" ht="14.4" hidden="1">
      <c r="B867" s="260"/>
      <c r="C867" s="260"/>
      <c r="D867" s="260"/>
      <c r="E867" s="260"/>
      <c r="F867" s="260"/>
      <c r="G867" s="260"/>
      <c r="H867" s="260"/>
      <c r="I867" s="260"/>
      <c r="J867" s="260"/>
      <c r="K867" s="260"/>
      <c r="L867" s="260"/>
      <c r="M867" s="260"/>
      <c r="N867" s="260"/>
      <c r="O867" s="260"/>
      <c r="P867" s="260"/>
      <c r="Q867" s="260"/>
      <c r="R867" s="260"/>
      <c r="S867" s="260"/>
      <c r="T867" s="260"/>
      <c r="U867" s="260"/>
      <c r="V867" s="260"/>
      <c r="W867" s="260"/>
      <c r="X867" s="260"/>
      <c r="Y867" s="260"/>
      <c r="Z867" s="260"/>
      <c r="AA867" s="260"/>
    </row>
    <row r="868" spans="2:27" ht="14.4" hidden="1">
      <c r="B868" s="260"/>
      <c r="C868" s="260"/>
      <c r="D868" s="260"/>
      <c r="E868" s="260"/>
      <c r="F868" s="260"/>
      <c r="G868" s="260"/>
      <c r="H868" s="260"/>
      <c r="I868" s="260"/>
      <c r="J868" s="260"/>
      <c r="K868" s="260"/>
      <c r="L868" s="260"/>
      <c r="M868" s="260"/>
      <c r="N868" s="260"/>
      <c r="O868" s="260"/>
      <c r="P868" s="260"/>
      <c r="Q868" s="260"/>
      <c r="R868" s="260"/>
      <c r="S868" s="260"/>
      <c r="T868" s="260"/>
      <c r="U868" s="260"/>
      <c r="V868" s="260"/>
      <c r="W868" s="260"/>
      <c r="X868" s="260"/>
      <c r="Y868" s="260"/>
      <c r="Z868" s="260"/>
      <c r="AA868" s="260"/>
    </row>
    <row r="869" spans="2:27" ht="14.4" hidden="1">
      <c r="B869" s="260"/>
      <c r="C869" s="260"/>
      <c r="D869" s="260"/>
      <c r="E869" s="260"/>
      <c r="F869" s="260"/>
      <c r="G869" s="260"/>
      <c r="H869" s="260"/>
      <c r="I869" s="260"/>
      <c r="J869" s="260"/>
      <c r="K869" s="260"/>
      <c r="L869" s="260"/>
      <c r="M869" s="260"/>
      <c r="N869" s="260"/>
      <c r="O869" s="260"/>
      <c r="P869" s="260"/>
      <c r="Q869" s="260"/>
      <c r="R869" s="260"/>
      <c r="S869" s="260"/>
      <c r="T869" s="260"/>
      <c r="U869" s="260"/>
      <c r="V869" s="260"/>
      <c r="W869" s="260"/>
      <c r="X869" s="260"/>
      <c r="Y869" s="260"/>
      <c r="Z869" s="260"/>
      <c r="AA869" s="260"/>
    </row>
    <row r="870" spans="2:27" ht="14.4" hidden="1">
      <c r="B870" s="260"/>
      <c r="C870" s="260"/>
      <c r="D870" s="260"/>
      <c r="E870" s="260"/>
      <c r="F870" s="260"/>
      <c r="G870" s="260"/>
      <c r="H870" s="260"/>
      <c r="I870" s="260"/>
      <c r="J870" s="260"/>
      <c r="K870" s="260"/>
      <c r="L870" s="260"/>
      <c r="M870" s="260"/>
      <c r="N870" s="260"/>
      <c r="O870" s="260"/>
      <c r="P870" s="260"/>
      <c r="Q870" s="260"/>
      <c r="R870" s="260"/>
      <c r="S870" s="260"/>
      <c r="T870" s="260"/>
      <c r="U870" s="260"/>
      <c r="V870" s="260"/>
      <c r="W870" s="260"/>
      <c r="X870" s="260"/>
      <c r="Y870" s="260"/>
      <c r="Z870" s="260"/>
      <c r="AA870" s="260"/>
    </row>
    <row r="871" spans="2:27" ht="14.4" hidden="1">
      <c r="B871" s="260"/>
      <c r="C871" s="260"/>
      <c r="D871" s="260"/>
      <c r="E871" s="260"/>
      <c r="F871" s="260"/>
      <c r="G871" s="260"/>
      <c r="H871" s="260"/>
      <c r="I871" s="260"/>
      <c r="J871" s="260"/>
      <c r="K871" s="260"/>
      <c r="L871" s="260"/>
      <c r="M871" s="260"/>
      <c r="N871" s="260"/>
      <c r="O871" s="260"/>
      <c r="P871" s="260"/>
      <c r="Q871" s="260"/>
      <c r="R871" s="260"/>
      <c r="S871" s="260"/>
      <c r="T871" s="260"/>
      <c r="U871" s="260"/>
      <c r="V871" s="260"/>
      <c r="W871" s="260"/>
      <c r="X871" s="260"/>
      <c r="Y871" s="260"/>
      <c r="Z871" s="260"/>
      <c r="AA871" s="260"/>
    </row>
    <row r="872" spans="2:27" ht="14.4" hidden="1">
      <c r="B872" s="260"/>
      <c r="C872" s="260"/>
      <c r="D872" s="260"/>
      <c r="E872" s="260"/>
      <c r="F872" s="260"/>
      <c r="G872" s="260"/>
      <c r="H872" s="260"/>
      <c r="I872" s="260"/>
      <c r="J872" s="260"/>
      <c r="K872" s="260"/>
      <c r="L872" s="260"/>
      <c r="M872" s="260"/>
      <c r="N872" s="260"/>
      <c r="O872" s="260"/>
      <c r="P872" s="260"/>
      <c r="Q872" s="260"/>
      <c r="R872" s="260"/>
      <c r="S872" s="260"/>
      <c r="T872" s="260"/>
      <c r="U872" s="260"/>
      <c r="V872" s="260"/>
      <c r="W872" s="260"/>
      <c r="X872" s="260"/>
      <c r="Y872" s="260"/>
      <c r="Z872" s="260"/>
      <c r="AA872" s="260"/>
    </row>
    <row r="873" spans="2:27" ht="14.4" hidden="1">
      <c r="B873" s="260"/>
      <c r="C873" s="260"/>
      <c r="D873" s="260"/>
      <c r="E873" s="260"/>
      <c r="F873" s="260"/>
      <c r="G873" s="260"/>
      <c r="H873" s="260"/>
      <c r="I873" s="260"/>
      <c r="J873" s="260"/>
      <c r="K873" s="260"/>
      <c r="L873" s="260"/>
      <c r="M873" s="260"/>
      <c r="N873" s="260"/>
      <c r="O873" s="260"/>
      <c r="P873" s="260"/>
      <c r="Q873" s="260"/>
      <c r="R873" s="260"/>
      <c r="S873" s="260"/>
      <c r="T873" s="260"/>
      <c r="U873" s="260"/>
      <c r="V873" s="260"/>
      <c r="W873" s="260"/>
      <c r="X873" s="260"/>
      <c r="Y873" s="260"/>
      <c r="Z873" s="260"/>
      <c r="AA873" s="260"/>
    </row>
    <row r="874" spans="2:27" ht="14.4" hidden="1">
      <c r="B874" s="260"/>
      <c r="C874" s="260"/>
      <c r="D874" s="260"/>
      <c r="E874" s="260"/>
      <c r="F874" s="260"/>
      <c r="G874" s="260"/>
      <c r="H874" s="260"/>
      <c r="I874" s="260"/>
      <c r="J874" s="260"/>
      <c r="K874" s="260"/>
      <c r="L874" s="260"/>
      <c r="M874" s="260"/>
      <c r="N874" s="260"/>
      <c r="O874" s="260"/>
      <c r="P874" s="260"/>
      <c r="Q874" s="260"/>
      <c r="R874" s="260"/>
      <c r="S874" s="260"/>
      <c r="T874" s="260"/>
      <c r="U874" s="260"/>
      <c r="V874" s="260"/>
      <c r="W874" s="260"/>
      <c r="X874" s="260"/>
      <c r="Y874" s="260"/>
      <c r="Z874" s="260"/>
      <c r="AA874" s="260"/>
    </row>
    <row r="875" spans="2:27" ht="14.4" hidden="1">
      <c r="B875" s="260"/>
      <c r="C875" s="260"/>
      <c r="D875" s="260"/>
      <c r="E875" s="260"/>
      <c r="F875" s="260"/>
      <c r="G875" s="260"/>
      <c r="H875" s="260"/>
      <c r="I875" s="260"/>
      <c r="J875" s="260"/>
      <c r="K875" s="260"/>
      <c r="L875" s="260"/>
      <c r="M875" s="260"/>
      <c r="N875" s="260"/>
      <c r="O875" s="260"/>
      <c r="P875" s="260"/>
      <c r="Q875" s="260"/>
      <c r="R875" s="260"/>
      <c r="S875" s="260"/>
      <c r="T875" s="260"/>
      <c r="U875" s="260"/>
      <c r="V875" s="260"/>
      <c r="W875" s="260"/>
      <c r="X875" s="260"/>
      <c r="Y875" s="260"/>
      <c r="Z875" s="260"/>
      <c r="AA875" s="260"/>
    </row>
    <row r="876" spans="2:27" ht="14.4" hidden="1">
      <c r="B876" s="260"/>
      <c r="C876" s="260"/>
      <c r="D876" s="260"/>
      <c r="E876" s="260"/>
      <c r="F876" s="260"/>
      <c r="G876" s="260"/>
      <c r="H876" s="260"/>
      <c r="I876" s="260"/>
      <c r="J876" s="260"/>
      <c r="K876" s="260"/>
      <c r="L876" s="260"/>
      <c r="M876" s="260"/>
      <c r="N876" s="260"/>
      <c r="O876" s="260"/>
      <c r="P876" s="260"/>
      <c r="Q876" s="260"/>
      <c r="R876" s="260"/>
      <c r="S876" s="260"/>
      <c r="T876" s="260"/>
      <c r="U876" s="260"/>
      <c r="V876" s="260"/>
      <c r="W876" s="260"/>
      <c r="X876" s="260"/>
      <c r="Y876" s="260"/>
      <c r="Z876" s="260"/>
      <c r="AA876" s="260"/>
    </row>
    <row r="877" spans="2:27" ht="14.4" hidden="1">
      <c r="B877" s="260"/>
      <c r="C877" s="260"/>
      <c r="D877" s="260"/>
      <c r="E877" s="260"/>
      <c r="F877" s="260"/>
      <c r="G877" s="260"/>
      <c r="H877" s="260"/>
      <c r="I877" s="260"/>
      <c r="J877" s="260"/>
      <c r="K877" s="260"/>
      <c r="L877" s="260"/>
      <c r="M877" s="260"/>
      <c r="N877" s="260"/>
      <c r="O877" s="260"/>
      <c r="P877" s="260"/>
      <c r="Q877" s="260"/>
      <c r="R877" s="260"/>
      <c r="S877" s="260"/>
      <c r="T877" s="260"/>
      <c r="U877" s="260"/>
      <c r="V877" s="260"/>
      <c r="W877" s="260"/>
      <c r="X877" s="260"/>
      <c r="Y877" s="260"/>
      <c r="Z877" s="260"/>
      <c r="AA877" s="260"/>
    </row>
    <row r="878" spans="2:27" ht="14.4" hidden="1">
      <c r="B878" s="260"/>
      <c r="C878" s="260"/>
      <c r="D878" s="260"/>
      <c r="E878" s="260"/>
      <c r="F878" s="260"/>
      <c r="G878" s="260"/>
      <c r="H878" s="260"/>
      <c r="I878" s="260"/>
      <c r="J878" s="260"/>
      <c r="K878" s="260"/>
      <c r="L878" s="260"/>
      <c r="M878" s="260"/>
      <c r="N878" s="260"/>
      <c r="O878" s="260"/>
      <c r="P878" s="260"/>
      <c r="Q878" s="260"/>
      <c r="R878" s="260"/>
      <c r="S878" s="260"/>
      <c r="T878" s="260"/>
      <c r="U878" s="260"/>
      <c r="V878" s="260"/>
      <c r="W878" s="260"/>
      <c r="X878" s="260"/>
      <c r="Y878" s="260"/>
      <c r="Z878" s="260"/>
      <c r="AA878" s="260"/>
    </row>
    <row r="879" spans="2:27" ht="14.4" hidden="1">
      <c r="B879" s="260"/>
      <c r="C879" s="260"/>
      <c r="D879" s="260"/>
      <c r="E879" s="260"/>
      <c r="F879" s="260"/>
      <c r="G879" s="260"/>
      <c r="H879" s="260"/>
      <c r="I879" s="260"/>
      <c r="J879" s="260"/>
      <c r="K879" s="260"/>
      <c r="L879" s="260"/>
      <c r="M879" s="260"/>
      <c r="N879" s="260"/>
      <c r="O879" s="260"/>
      <c r="P879" s="260"/>
      <c r="Q879" s="260"/>
      <c r="R879" s="260"/>
      <c r="S879" s="260"/>
      <c r="T879" s="260"/>
      <c r="U879" s="260"/>
      <c r="V879" s="260"/>
      <c r="W879" s="260"/>
      <c r="X879" s="260"/>
      <c r="Y879" s="260"/>
      <c r="Z879" s="260"/>
      <c r="AA879" s="260"/>
    </row>
    <row r="880" spans="2:27" ht="14.4" hidden="1">
      <c r="B880" s="260"/>
      <c r="C880" s="260"/>
      <c r="D880" s="260"/>
      <c r="E880" s="260"/>
      <c r="F880" s="260"/>
      <c r="G880" s="260"/>
      <c r="H880" s="260"/>
      <c r="I880" s="260"/>
      <c r="J880" s="260"/>
      <c r="K880" s="260"/>
      <c r="L880" s="260"/>
      <c r="M880" s="260"/>
      <c r="N880" s="260"/>
      <c r="O880" s="260"/>
      <c r="P880" s="260"/>
      <c r="Q880" s="260"/>
      <c r="R880" s="260"/>
      <c r="S880" s="260"/>
      <c r="T880" s="260"/>
      <c r="U880" s="260"/>
      <c r="V880" s="260"/>
      <c r="W880" s="260"/>
      <c r="X880" s="260"/>
      <c r="Y880" s="260"/>
      <c r="Z880" s="260"/>
      <c r="AA880" s="260"/>
    </row>
    <row r="881" spans="2:27" ht="14.4" hidden="1">
      <c r="B881" s="260"/>
      <c r="C881" s="260"/>
      <c r="D881" s="260"/>
      <c r="E881" s="260"/>
      <c r="F881" s="260"/>
      <c r="G881" s="260"/>
      <c r="H881" s="260"/>
      <c r="I881" s="260"/>
      <c r="J881" s="260"/>
      <c r="K881" s="260"/>
      <c r="L881" s="260"/>
      <c r="M881" s="260"/>
      <c r="N881" s="260"/>
      <c r="O881" s="260"/>
      <c r="P881" s="260"/>
      <c r="Q881" s="260"/>
      <c r="R881" s="260"/>
      <c r="S881" s="260"/>
      <c r="T881" s="260"/>
      <c r="U881" s="260"/>
      <c r="V881" s="260"/>
      <c r="W881" s="260"/>
      <c r="X881" s="260"/>
      <c r="Y881" s="260"/>
      <c r="Z881" s="260"/>
      <c r="AA881" s="260"/>
    </row>
    <row r="882" spans="2:27" ht="14.4" hidden="1">
      <c r="B882" s="260"/>
      <c r="C882" s="260"/>
      <c r="D882" s="260"/>
      <c r="E882" s="260"/>
      <c r="F882" s="260"/>
      <c r="G882" s="260"/>
      <c r="H882" s="260"/>
      <c r="I882" s="260"/>
      <c r="J882" s="260"/>
      <c r="K882" s="260"/>
      <c r="L882" s="260"/>
      <c r="M882" s="260"/>
      <c r="N882" s="260"/>
      <c r="O882" s="260"/>
      <c r="P882" s="260"/>
      <c r="Q882" s="260"/>
      <c r="R882" s="260"/>
      <c r="S882" s="260"/>
      <c r="T882" s="260"/>
      <c r="U882" s="260"/>
      <c r="V882" s="260"/>
      <c r="W882" s="260"/>
      <c r="X882" s="260"/>
      <c r="Y882" s="260"/>
      <c r="Z882" s="260"/>
      <c r="AA882" s="260"/>
    </row>
    <row r="883" spans="2:27" ht="14.4" hidden="1">
      <c r="B883" s="260"/>
      <c r="C883" s="260"/>
      <c r="D883" s="260"/>
      <c r="E883" s="260"/>
      <c r="F883" s="260"/>
      <c r="G883" s="260"/>
      <c r="H883" s="260"/>
      <c r="I883" s="260"/>
      <c r="J883" s="260"/>
      <c r="K883" s="260"/>
      <c r="L883" s="260"/>
      <c r="M883" s="260"/>
      <c r="N883" s="260"/>
      <c r="O883" s="260"/>
      <c r="P883" s="260"/>
      <c r="Q883" s="260"/>
      <c r="R883" s="260"/>
      <c r="S883" s="260"/>
      <c r="T883" s="260"/>
      <c r="U883" s="260"/>
      <c r="V883" s="260"/>
      <c r="W883" s="260"/>
      <c r="X883" s="260"/>
      <c r="Y883" s="260"/>
      <c r="Z883" s="260"/>
      <c r="AA883" s="260"/>
    </row>
    <row r="884" spans="2:27" ht="14.4" hidden="1">
      <c r="B884" s="260"/>
      <c r="C884" s="260"/>
      <c r="D884" s="260"/>
      <c r="E884" s="260"/>
      <c r="F884" s="260"/>
      <c r="G884" s="260"/>
      <c r="H884" s="260"/>
      <c r="I884" s="260"/>
      <c r="J884" s="260"/>
      <c r="K884" s="260"/>
      <c r="L884" s="260"/>
      <c r="M884" s="260"/>
      <c r="N884" s="260"/>
      <c r="O884" s="260"/>
      <c r="P884" s="260"/>
      <c r="Q884" s="260"/>
      <c r="R884" s="260"/>
      <c r="S884" s="260"/>
      <c r="T884" s="260"/>
      <c r="U884" s="260"/>
      <c r="V884" s="260"/>
      <c r="W884" s="260"/>
      <c r="X884" s="260"/>
      <c r="Y884" s="260"/>
      <c r="Z884" s="260"/>
      <c r="AA884" s="260"/>
    </row>
    <row r="885" spans="2:27" ht="14.4" hidden="1">
      <c r="B885" s="260"/>
      <c r="C885" s="260"/>
      <c r="D885" s="260"/>
      <c r="E885" s="260"/>
      <c r="F885" s="260"/>
      <c r="G885" s="260"/>
      <c r="H885" s="260"/>
      <c r="I885" s="260"/>
      <c r="J885" s="260"/>
      <c r="K885" s="260"/>
      <c r="L885" s="260"/>
      <c r="M885" s="260"/>
      <c r="N885" s="260"/>
      <c r="O885" s="260"/>
      <c r="P885" s="260"/>
      <c r="Q885" s="260"/>
      <c r="R885" s="260"/>
      <c r="S885" s="260"/>
      <c r="T885" s="260"/>
      <c r="U885" s="260"/>
      <c r="V885" s="260"/>
      <c r="W885" s="260"/>
      <c r="X885" s="260"/>
      <c r="Y885" s="260"/>
      <c r="Z885" s="260"/>
      <c r="AA885" s="260"/>
    </row>
    <row r="886" spans="2:27" ht="14.4" hidden="1">
      <c r="B886" s="260"/>
      <c r="C886" s="260"/>
      <c r="D886" s="260"/>
      <c r="E886" s="260"/>
      <c r="F886" s="260"/>
      <c r="G886" s="260"/>
      <c r="H886" s="260"/>
      <c r="I886" s="260"/>
      <c r="J886" s="260"/>
      <c r="K886" s="260"/>
      <c r="L886" s="260"/>
      <c r="M886" s="260"/>
      <c r="N886" s="260"/>
      <c r="O886" s="260"/>
      <c r="P886" s="260"/>
      <c r="Q886" s="260"/>
      <c r="R886" s="260"/>
      <c r="S886" s="260"/>
      <c r="T886" s="260"/>
      <c r="U886" s="260"/>
      <c r="V886" s="260"/>
      <c r="W886" s="260"/>
      <c r="X886" s="260"/>
      <c r="Y886" s="260"/>
      <c r="Z886" s="260"/>
      <c r="AA886" s="260"/>
    </row>
    <row r="887" spans="2:27" ht="14.4" hidden="1">
      <c r="B887" s="260"/>
      <c r="C887" s="260"/>
      <c r="D887" s="260"/>
      <c r="E887" s="260"/>
      <c r="F887" s="260"/>
      <c r="G887" s="260"/>
      <c r="H887" s="260"/>
      <c r="I887" s="260"/>
      <c r="J887" s="260"/>
      <c r="K887" s="260"/>
      <c r="L887" s="260"/>
      <c r="M887" s="260"/>
      <c r="N887" s="260"/>
      <c r="O887" s="260"/>
      <c r="P887" s="260"/>
      <c r="Q887" s="260"/>
      <c r="R887" s="260"/>
      <c r="S887" s="260"/>
      <c r="T887" s="260"/>
      <c r="U887" s="260"/>
      <c r="V887" s="260"/>
      <c r="W887" s="260"/>
      <c r="X887" s="260"/>
      <c r="Y887" s="260"/>
      <c r="Z887" s="260"/>
      <c r="AA887" s="260"/>
    </row>
    <row r="888" spans="2:27" ht="14.4" hidden="1">
      <c r="B888" s="260"/>
      <c r="C888" s="260"/>
      <c r="D888" s="260"/>
      <c r="E888" s="260"/>
      <c r="F888" s="260"/>
      <c r="G888" s="260"/>
      <c r="H888" s="260"/>
      <c r="I888" s="260"/>
      <c r="J888" s="260"/>
      <c r="K888" s="260"/>
      <c r="L888" s="260"/>
      <c r="M888" s="260"/>
      <c r="N888" s="260"/>
      <c r="O888" s="260"/>
      <c r="P888" s="260"/>
      <c r="Q888" s="260"/>
      <c r="R888" s="260"/>
      <c r="S888" s="260"/>
      <c r="T888" s="260"/>
      <c r="U888" s="260"/>
      <c r="V888" s="260"/>
      <c r="W888" s="260"/>
      <c r="X888" s="260"/>
      <c r="Y888" s="260"/>
      <c r="Z888" s="260"/>
      <c r="AA888" s="260"/>
    </row>
    <row r="889" spans="2:27" ht="14.4" hidden="1">
      <c r="B889" s="260"/>
      <c r="C889" s="260"/>
      <c r="D889" s="260"/>
      <c r="E889" s="260"/>
      <c r="F889" s="260"/>
      <c r="G889" s="260"/>
      <c r="H889" s="260"/>
      <c r="I889" s="260"/>
      <c r="J889" s="260"/>
      <c r="K889" s="260"/>
      <c r="L889" s="260"/>
      <c r="M889" s="260"/>
      <c r="N889" s="260"/>
      <c r="O889" s="260"/>
      <c r="P889" s="260"/>
      <c r="Q889" s="260"/>
      <c r="R889" s="260"/>
      <c r="S889" s="260"/>
      <c r="T889" s="260"/>
      <c r="U889" s="260"/>
      <c r="V889" s="260"/>
      <c r="W889" s="260"/>
      <c r="X889" s="260"/>
      <c r="Y889" s="260"/>
      <c r="Z889" s="260"/>
      <c r="AA889" s="260"/>
    </row>
    <row r="890" spans="2:27" ht="14.4" hidden="1">
      <c r="B890" s="260"/>
      <c r="C890" s="260"/>
      <c r="D890" s="260"/>
      <c r="E890" s="260"/>
      <c r="F890" s="260"/>
      <c r="G890" s="260"/>
      <c r="H890" s="260"/>
      <c r="I890" s="260"/>
      <c r="J890" s="260"/>
      <c r="K890" s="260"/>
      <c r="L890" s="260"/>
      <c r="M890" s="260"/>
      <c r="N890" s="260"/>
      <c r="O890" s="260"/>
      <c r="P890" s="260"/>
      <c r="Q890" s="260"/>
      <c r="R890" s="260"/>
      <c r="S890" s="260"/>
      <c r="T890" s="260"/>
      <c r="U890" s="260"/>
      <c r="V890" s="260"/>
      <c r="W890" s="260"/>
      <c r="X890" s="260"/>
      <c r="Y890" s="260"/>
      <c r="Z890" s="260"/>
      <c r="AA890" s="260"/>
    </row>
    <row r="891" spans="2:27" ht="14.4" hidden="1">
      <c r="B891" s="260"/>
      <c r="C891" s="260"/>
      <c r="D891" s="260"/>
      <c r="E891" s="260"/>
      <c r="F891" s="260"/>
      <c r="G891" s="260"/>
      <c r="H891" s="260"/>
      <c r="I891" s="260"/>
      <c r="J891" s="260"/>
      <c r="K891" s="260"/>
      <c r="L891" s="260"/>
      <c r="M891" s="260"/>
      <c r="N891" s="260"/>
      <c r="O891" s="260"/>
      <c r="P891" s="260"/>
      <c r="Q891" s="260"/>
      <c r="R891" s="260"/>
      <c r="S891" s="260"/>
      <c r="T891" s="260"/>
      <c r="U891" s="260"/>
      <c r="V891" s="260"/>
      <c r="W891" s="260"/>
      <c r="X891" s="260"/>
      <c r="Y891" s="260"/>
      <c r="Z891" s="260"/>
      <c r="AA891" s="260"/>
    </row>
    <row r="892" spans="2:27" ht="14.4" hidden="1">
      <c r="B892" s="260"/>
      <c r="C892" s="260"/>
      <c r="D892" s="260"/>
      <c r="E892" s="260"/>
      <c r="F892" s="260"/>
      <c r="G892" s="260"/>
      <c r="H892" s="260"/>
      <c r="I892" s="260"/>
      <c r="J892" s="260"/>
      <c r="K892" s="260"/>
      <c r="L892" s="260"/>
      <c r="M892" s="260"/>
      <c r="N892" s="260"/>
      <c r="O892" s="260"/>
      <c r="P892" s="260"/>
      <c r="Q892" s="260"/>
      <c r="R892" s="260"/>
      <c r="S892" s="260"/>
      <c r="T892" s="260"/>
      <c r="U892" s="260"/>
      <c r="V892" s="260"/>
      <c r="W892" s="260"/>
      <c r="X892" s="260"/>
      <c r="Y892" s="260"/>
      <c r="Z892" s="260"/>
      <c r="AA892" s="260"/>
    </row>
    <row r="893" spans="2:27" ht="14.4" hidden="1">
      <c r="B893" s="260"/>
      <c r="C893" s="260"/>
      <c r="D893" s="260"/>
      <c r="E893" s="260"/>
      <c r="F893" s="260"/>
      <c r="G893" s="260"/>
      <c r="H893" s="260"/>
      <c r="I893" s="260"/>
      <c r="J893" s="260"/>
      <c r="K893" s="260"/>
      <c r="L893" s="260"/>
      <c r="M893" s="260"/>
      <c r="N893" s="260"/>
      <c r="O893" s="260"/>
      <c r="P893" s="260"/>
      <c r="Q893" s="260"/>
      <c r="R893" s="260"/>
      <c r="S893" s="260"/>
      <c r="T893" s="260"/>
      <c r="U893" s="260"/>
      <c r="V893" s="260"/>
      <c r="W893" s="260"/>
      <c r="X893" s="260"/>
      <c r="Y893" s="260"/>
      <c r="Z893" s="260"/>
      <c r="AA893" s="260"/>
    </row>
    <row r="894" spans="2:27" ht="14.4" hidden="1">
      <c r="B894" s="260"/>
      <c r="C894" s="260"/>
      <c r="D894" s="260"/>
      <c r="E894" s="260"/>
      <c r="F894" s="260"/>
      <c r="G894" s="260"/>
      <c r="H894" s="260"/>
      <c r="I894" s="260"/>
      <c r="J894" s="260"/>
      <c r="K894" s="260"/>
      <c r="L894" s="260"/>
      <c r="M894" s="260"/>
      <c r="N894" s="260"/>
      <c r="O894" s="260"/>
      <c r="P894" s="260"/>
      <c r="Q894" s="260"/>
      <c r="R894" s="260"/>
      <c r="S894" s="260"/>
      <c r="T894" s="260"/>
      <c r="U894" s="260"/>
      <c r="V894" s="260"/>
      <c r="W894" s="260"/>
      <c r="X894" s="260"/>
      <c r="Y894" s="260"/>
      <c r="Z894" s="260"/>
      <c r="AA894" s="260"/>
    </row>
    <row r="895" spans="2:27" ht="14.4" hidden="1">
      <c r="B895" s="260"/>
      <c r="C895" s="260"/>
      <c r="D895" s="260"/>
      <c r="E895" s="260"/>
      <c r="F895" s="260"/>
      <c r="G895" s="260"/>
      <c r="H895" s="260"/>
      <c r="I895" s="260"/>
      <c r="J895" s="260"/>
      <c r="K895" s="260"/>
      <c r="L895" s="260"/>
      <c r="M895" s="260"/>
      <c r="N895" s="260"/>
      <c r="O895" s="260"/>
      <c r="P895" s="260"/>
      <c r="Q895" s="260"/>
      <c r="R895" s="260"/>
      <c r="S895" s="260"/>
      <c r="T895" s="260"/>
      <c r="U895" s="260"/>
      <c r="V895" s="260"/>
      <c r="W895" s="260"/>
      <c r="X895" s="260"/>
      <c r="Y895" s="260"/>
      <c r="Z895" s="260"/>
      <c r="AA895" s="260"/>
    </row>
    <row r="896" spans="2:27" ht="14.4" hidden="1">
      <c r="B896" s="260"/>
      <c r="C896" s="260"/>
      <c r="D896" s="260"/>
      <c r="E896" s="260"/>
      <c r="F896" s="260"/>
      <c r="G896" s="260"/>
      <c r="H896" s="260"/>
      <c r="I896" s="260"/>
      <c r="J896" s="260"/>
      <c r="K896" s="260"/>
      <c r="L896" s="260"/>
      <c r="M896" s="260"/>
      <c r="N896" s="260"/>
      <c r="O896" s="260"/>
      <c r="P896" s="260"/>
      <c r="Q896" s="260"/>
      <c r="R896" s="260"/>
      <c r="S896" s="260"/>
      <c r="T896" s="260"/>
      <c r="U896" s="260"/>
      <c r="V896" s="260"/>
      <c r="W896" s="260"/>
      <c r="X896" s="260"/>
      <c r="Y896" s="260"/>
      <c r="Z896" s="260"/>
      <c r="AA896" s="260"/>
    </row>
    <row r="897" spans="2:27" ht="14.4" hidden="1">
      <c r="B897" s="260"/>
      <c r="C897" s="260"/>
      <c r="D897" s="260"/>
      <c r="E897" s="260"/>
      <c r="F897" s="260"/>
      <c r="G897" s="260"/>
      <c r="H897" s="260"/>
      <c r="I897" s="260"/>
      <c r="J897" s="260"/>
      <c r="K897" s="260"/>
      <c r="L897" s="260"/>
      <c r="M897" s="260"/>
      <c r="N897" s="260"/>
      <c r="O897" s="260"/>
      <c r="P897" s="260"/>
      <c r="Q897" s="260"/>
      <c r="R897" s="260"/>
      <c r="S897" s="260"/>
      <c r="T897" s="260"/>
      <c r="U897" s="260"/>
      <c r="V897" s="260"/>
      <c r="W897" s="260"/>
      <c r="X897" s="260"/>
      <c r="Y897" s="260"/>
      <c r="Z897" s="260"/>
      <c r="AA897" s="260"/>
    </row>
    <row r="898" spans="2:27" ht="14.4" hidden="1">
      <c r="B898" s="260"/>
      <c r="C898" s="260"/>
      <c r="D898" s="260"/>
      <c r="E898" s="260"/>
      <c r="F898" s="260"/>
      <c r="G898" s="260"/>
      <c r="H898" s="260"/>
      <c r="I898" s="260"/>
      <c r="J898" s="260"/>
      <c r="K898" s="260"/>
      <c r="L898" s="260"/>
      <c r="M898" s="260"/>
      <c r="N898" s="260"/>
      <c r="O898" s="260"/>
      <c r="P898" s="260"/>
      <c r="Q898" s="260"/>
      <c r="R898" s="260"/>
      <c r="S898" s="260"/>
      <c r="T898" s="260"/>
      <c r="U898" s="260"/>
      <c r="V898" s="260"/>
      <c r="W898" s="260"/>
      <c r="X898" s="260"/>
      <c r="Y898" s="260"/>
      <c r="Z898" s="260"/>
      <c r="AA898" s="260"/>
    </row>
    <row r="899" spans="2:27" ht="14.4" hidden="1">
      <c r="B899" s="260"/>
      <c r="C899" s="260"/>
      <c r="D899" s="260"/>
      <c r="E899" s="260"/>
      <c r="F899" s="260"/>
      <c r="G899" s="260"/>
      <c r="H899" s="260"/>
      <c r="I899" s="260"/>
      <c r="J899" s="260"/>
      <c r="K899" s="260"/>
      <c r="L899" s="260"/>
      <c r="M899" s="260"/>
      <c r="N899" s="260"/>
      <c r="O899" s="260"/>
      <c r="P899" s="260"/>
      <c r="Q899" s="260"/>
      <c r="R899" s="260"/>
      <c r="S899" s="260"/>
      <c r="T899" s="260"/>
      <c r="U899" s="260"/>
      <c r="V899" s="260"/>
      <c r="W899" s="260"/>
      <c r="X899" s="260"/>
      <c r="Y899" s="260"/>
      <c r="Z899" s="260"/>
      <c r="AA899" s="260"/>
    </row>
    <row r="900" spans="2:27" ht="14.4" hidden="1">
      <c r="B900" s="260"/>
      <c r="C900" s="260"/>
      <c r="D900" s="260"/>
      <c r="E900" s="260"/>
      <c r="F900" s="260"/>
      <c r="G900" s="260"/>
      <c r="H900" s="260"/>
      <c r="I900" s="260"/>
      <c r="J900" s="260"/>
      <c r="K900" s="260"/>
      <c r="L900" s="260"/>
      <c r="M900" s="260"/>
      <c r="N900" s="260"/>
      <c r="O900" s="260"/>
      <c r="P900" s="260"/>
      <c r="Q900" s="260"/>
      <c r="R900" s="260"/>
      <c r="S900" s="260"/>
      <c r="T900" s="260"/>
      <c r="U900" s="260"/>
      <c r="V900" s="260"/>
      <c r="W900" s="260"/>
      <c r="X900" s="260"/>
      <c r="Y900" s="260"/>
      <c r="Z900" s="260"/>
      <c r="AA900" s="260"/>
    </row>
    <row r="901" spans="2:27" ht="14.4" hidden="1">
      <c r="B901" s="260"/>
      <c r="C901" s="260"/>
      <c r="D901" s="260"/>
      <c r="E901" s="260"/>
      <c r="F901" s="260"/>
      <c r="G901" s="260"/>
      <c r="H901" s="260"/>
      <c r="I901" s="260"/>
      <c r="J901" s="260"/>
      <c r="K901" s="260"/>
      <c r="L901" s="260"/>
      <c r="M901" s="260"/>
      <c r="N901" s="260"/>
      <c r="O901" s="260"/>
      <c r="P901" s="260"/>
      <c r="Q901" s="260"/>
      <c r="R901" s="260"/>
      <c r="S901" s="260"/>
      <c r="T901" s="260"/>
      <c r="U901" s="260"/>
      <c r="V901" s="260"/>
      <c r="W901" s="260"/>
      <c r="X901" s="260"/>
      <c r="Y901" s="260"/>
      <c r="Z901" s="260"/>
      <c r="AA901" s="260"/>
    </row>
    <row r="902" spans="2:27" ht="14.4" hidden="1">
      <c r="B902" s="260"/>
      <c r="C902" s="260"/>
      <c r="D902" s="260"/>
      <c r="E902" s="260"/>
      <c r="F902" s="260"/>
      <c r="G902" s="260"/>
      <c r="H902" s="260"/>
      <c r="I902" s="260"/>
      <c r="J902" s="260"/>
      <c r="K902" s="260"/>
      <c r="L902" s="260"/>
      <c r="M902" s="260"/>
      <c r="N902" s="260"/>
      <c r="O902" s="260"/>
      <c r="P902" s="260"/>
      <c r="Q902" s="260"/>
      <c r="R902" s="260"/>
      <c r="S902" s="260"/>
      <c r="T902" s="260"/>
      <c r="U902" s="260"/>
      <c r="V902" s="260"/>
      <c r="W902" s="260"/>
      <c r="X902" s="260"/>
      <c r="Y902" s="260"/>
      <c r="Z902" s="260"/>
      <c r="AA902" s="260"/>
    </row>
    <row r="903" spans="2:27" ht="14.4" hidden="1">
      <c r="B903" s="260"/>
      <c r="C903" s="260"/>
      <c r="D903" s="260"/>
      <c r="E903" s="260"/>
      <c r="F903" s="260"/>
      <c r="G903" s="260"/>
      <c r="H903" s="260"/>
      <c r="I903" s="260"/>
      <c r="J903" s="260"/>
      <c r="K903" s="260"/>
      <c r="L903" s="260"/>
      <c r="M903" s="260"/>
      <c r="N903" s="260"/>
      <c r="O903" s="260"/>
      <c r="P903" s="260"/>
      <c r="Q903" s="260"/>
      <c r="R903" s="260"/>
      <c r="S903" s="260"/>
      <c r="T903" s="260"/>
      <c r="U903" s="260"/>
      <c r="V903" s="260"/>
      <c r="W903" s="260"/>
      <c r="X903" s="260"/>
      <c r="Y903" s="260"/>
      <c r="Z903" s="260"/>
      <c r="AA903" s="260"/>
    </row>
    <row r="904" spans="2:27" ht="14.4" hidden="1">
      <c r="B904" s="260"/>
      <c r="C904" s="260"/>
      <c r="D904" s="260"/>
      <c r="E904" s="260"/>
      <c r="F904" s="260"/>
      <c r="G904" s="260"/>
      <c r="H904" s="260"/>
      <c r="I904" s="260"/>
      <c r="J904" s="260"/>
      <c r="K904" s="260"/>
      <c r="L904" s="260"/>
      <c r="M904" s="260"/>
      <c r="N904" s="260"/>
      <c r="O904" s="260"/>
      <c r="P904" s="260"/>
      <c r="Q904" s="260"/>
      <c r="R904" s="260"/>
      <c r="S904" s="260"/>
      <c r="T904" s="260"/>
      <c r="U904" s="260"/>
      <c r="V904" s="260"/>
      <c r="W904" s="260"/>
      <c r="X904" s="260"/>
      <c r="Y904" s="260"/>
      <c r="Z904" s="260"/>
      <c r="AA904" s="260"/>
    </row>
    <row r="905" spans="2:27" ht="14.4" hidden="1">
      <c r="B905" s="260"/>
      <c r="C905" s="260"/>
      <c r="D905" s="260"/>
      <c r="E905" s="260"/>
      <c r="F905" s="260"/>
      <c r="G905" s="260"/>
      <c r="H905" s="260"/>
      <c r="I905" s="260"/>
      <c r="J905" s="260"/>
      <c r="K905" s="260"/>
      <c r="L905" s="260"/>
      <c r="M905" s="260"/>
      <c r="N905" s="260"/>
      <c r="O905" s="260"/>
      <c r="P905" s="260"/>
      <c r="Q905" s="260"/>
      <c r="R905" s="260"/>
      <c r="S905" s="260"/>
      <c r="T905" s="260"/>
      <c r="U905" s="260"/>
      <c r="V905" s="260"/>
      <c r="W905" s="260"/>
      <c r="X905" s="260"/>
      <c r="Y905" s="260"/>
      <c r="Z905" s="260"/>
      <c r="AA905" s="260"/>
    </row>
    <row r="906" spans="2:27" ht="14.4" hidden="1">
      <c r="B906" s="260"/>
      <c r="C906" s="260"/>
      <c r="D906" s="260"/>
      <c r="E906" s="260"/>
      <c r="F906" s="260"/>
      <c r="G906" s="260"/>
      <c r="H906" s="260"/>
      <c r="I906" s="260"/>
      <c r="J906" s="260"/>
      <c r="K906" s="260"/>
      <c r="L906" s="260"/>
      <c r="M906" s="260"/>
      <c r="N906" s="260"/>
      <c r="O906" s="260"/>
      <c r="P906" s="260"/>
      <c r="Q906" s="260"/>
      <c r="R906" s="260"/>
      <c r="S906" s="260"/>
      <c r="T906" s="260"/>
      <c r="U906" s="260"/>
      <c r="V906" s="260"/>
      <c r="W906" s="260"/>
      <c r="X906" s="260"/>
      <c r="Y906" s="260"/>
      <c r="Z906" s="260"/>
      <c r="AA906" s="260"/>
    </row>
    <row r="907" spans="2:27" ht="14.4" hidden="1">
      <c r="B907" s="260"/>
      <c r="C907" s="260"/>
      <c r="D907" s="260"/>
      <c r="E907" s="260"/>
      <c r="F907" s="260"/>
      <c r="G907" s="260"/>
      <c r="H907" s="260"/>
      <c r="I907" s="260"/>
      <c r="J907" s="260"/>
      <c r="K907" s="260"/>
      <c r="L907" s="260"/>
      <c r="M907" s="260"/>
      <c r="N907" s="260"/>
      <c r="O907" s="260"/>
      <c r="P907" s="260"/>
      <c r="Q907" s="260"/>
      <c r="R907" s="260"/>
      <c r="S907" s="260"/>
      <c r="T907" s="260"/>
      <c r="U907" s="260"/>
      <c r="V907" s="260"/>
      <c r="W907" s="260"/>
      <c r="X907" s="260"/>
      <c r="Y907" s="260"/>
      <c r="Z907" s="260"/>
      <c r="AA907" s="260"/>
    </row>
    <row r="908" spans="2:27" ht="14.4" hidden="1">
      <c r="B908" s="260"/>
      <c r="C908" s="260"/>
      <c r="D908" s="260"/>
      <c r="E908" s="260"/>
      <c r="F908" s="260"/>
      <c r="G908" s="260"/>
      <c r="H908" s="260"/>
      <c r="I908" s="260"/>
      <c r="J908" s="260"/>
      <c r="K908" s="260"/>
      <c r="L908" s="260"/>
      <c r="M908" s="260"/>
      <c r="N908" s="260"/>
      <c r="O908" s="260"/>
      <c r="P908" s="260"/>
      <c r="Q908" s="260"/>
      <c r="R908" s="260"/>
      <c r="S908" s="260"/>
      <c r="T908" s="260"/>
      <c r="U908" s="260"/>
      <c r="V908" s="260"/>
      <c r="W908" s="260"/>
      <c r="X908" s="260"/>
      <c r="Y908" s="260"/>
      <c r="Z908" s="260"/>
      <c r="AA908" s="260"/>
    </row>
    <row r="909" spans="2:27" ht="14.4" hidden="1">
      <c r="B909" s="260"/>
      <c r="C909" s="260"/>
      <c r="D909" s="260"/>
      <c r="E909" s="260"/>
      <c r="F909" s="260"/>
      <c r="G909" s="260"/>
      <c r="H909" s="260"/>
      <c r="I909" s="260"/>
      <c r="J909" s="260"/>
      <c r="K909" s="260"/>
      <c r="L909" s="260"/>
      <c r="M909" s="260"/>
      <c r="N909" s="260"/>
      <c r="O909" s="260"/>
      <c r="P909" s="260"/>
      <c r="Q909" s="260"/>
      <c r="R909" s="260"/>
      <c r="S909" s="260"/>
      <c r="T909" s="260"/>
      <c r="U909" s="260"/>
      <c r="V909" s="260"/>
      <c r="W909" s="260"/>
      <c r="X909" s="260"/>
      <c r="Y909" s="260"/>
      <c r="Z909" s="260"/>
      <c r="AA909" s="260"/>
    </row>
    <row r="910" spans="2:27" ht="14.4" hidden="1">
      <c r="B910" s="260"/>
      <c r="C910" s="260"/>
      <c r="D910" s="260"/>
      <c r="E910" s="260"/>
      <c r="F910" s="260"/>
      <c r="G910" s="260"/>
      <c r="H910" s="260"/>
      <c r="I910" s="260"/>
      <c r="J910" s="260"/>
      <c r="K910" s="260"/>
      <c r="L910" s="260"/>
      <c r="M910" s="260"/>
      <c r="N910" s="260"/>
      <c r="O910" s="260"/>
      <c r="P910" s="260"/>
      <c r="Q910" s="260"/>
      <c r="R910" s="260"/>
      <c r="S910" s="260"/>
      <c r="T910" s="260"/>
      <c r="U910" s="260"/>
      <c r="V910" s="260"/>
      <c r="W910" s="260"/>
      <c r="X910" s="260"/>
      <c r="Y910" s="260"/>
      <c r="Z910" s="260"/>
      <c r="AA910" s="260"/>
    </row>
    <row r="911" spans="2:27" ht="14.4" hidden="1">
      <c r="B911" s="260"/>
      <c r="C911" s="260"/>
      <c r="D911" s="260"/>
      <c r="E911" s="260"/>
      <c r="F911" s="260"/>
      <c r="G911" s="260"/>
      <c r="H911" s="260"/>
      <c r="I911" s="260"/>
      <c r="J911" s="260"/>
      <c r="K911" s="260"/>
      <c r="L911" s="260"/>
      <c r="M911" s="260"/>
      <c r="N911" s="260"/>
      <c r="O911" s="260"/>
      <c r="P911" s="260"/>
      <c r="Q911" s="260"/>
      <c r="R911" s="260"/>
      <c r="S911" s="260"/>
      <c r="T911" s="260"/>
      <c r="U911" s="260"/>
      <c r="V911" s="260"/>
      <c r="W911" s="260"/>
      <c r="X911" s="260"/>
      <c r="Y911" s="260"/>
      <c r="Z911" s="260"/>
      <c r="AA911" s="260"/>
    </row>
    <row r="912" spans="2:27" ht="14.4" hidden="1">
      <c r="B912" s="260"/>
      <c r="C912" s="260"/>
      <c r="D912" s="260"/>
      <c r="E912" s="260"/>
      <c r="F912" s="260"/>
      <c r="G912" s="260"/>
      <c r="H912" s="260"/>
      <c r="I912" s="260"/>
      <c r="J912" s="260"/>
      <c r="K912" s="260"/>
      <c r="L912" s="260"/>
      <c r="M912" s="260"/>
      <c r="N912" s="260"/>
      <c r="O912" s="260"/>
      <c r="P912" s="260"/>
      <c r="Q912" s="260"/>
      <c r="R912" s="260"/>
      <c r="S912" s="260"/>
      <c r="T912" s="260"/>
      <c r="U912" s="260"/>
      <c r="V912" s="260"/>
      <c r="W912" s="260"/>
      <c r="X912" s="260"/>
      <c r="Y912" s="260"/>
      <c r="Z912" s="260"/>
      <c r="AA912" s="260"/>
    </row>
    <row r="913" spans="2:27" ht="14.4" hidden="1">
      <c r="B913" s="260"/>
      <c r="C913" s="260"/>
      <c r="D913" s="260"/>
      <c r="E913" s="260"/>
      <c r="F913" s="260"/>
      <c r="G913" s="260"/>
      <c r="H913" s="260"/>
      <c r="I913" s="260"/>
      <c r="J913" s="260"/>
      <c r="K913" s="260"/>
      <c r="L913" s="260"/>
      <c r="M913" s="260"/>
      <c r="N913" s="260"/>
      <c r="O913" s="260"/>
      <c r="P913" s="260"/>
      <c r="Q913" s="260"/>
      <c r="R913" s="260"/>
      <c r="S913" s="260"/>
      <c r="T913" s="260"/>
      <c r="U913" s="260"/>
      <c r="V913" s="260"/>
      <c r="W913" s="260"/>
      <c r="X913" s="260"/>
      <c r="Y913" s="260"/>
      <c r="Z913" s="260"/>
      <c r="AA913" s="260"/>
    </row>
    <row r="914" spans="2:27" ht="14.4" hidden="1">
      <c r="B914" s="260"/>
      <c r="C914" s="260"/>
      <c r="D914" s="260"/>
      <c r="E914" s="260"/>
      <c r="F914" s="260"/>
      <c r="G914" s="260"/>
      <c r="H914" s="260"/>
      <c r="I914" s="260"/>
      <c r="J914" s="260"/>
      <c r="K914" s="260"/>
      <c r="L914" s="260"/>
      <c r="M914" s="260"/>
      <c r="N914" s="260"/>
      <c r="O914" s="260"/>
      <c r="P914" s="260"/>
      <c r="Q914" s="260"/>
      <c r="R914" s="260"/>
      <c r="S914" s="260"/>
      <c r="T914" s="260"/>
      <c r="U914" s="260"/>
      <c r="V914" s="260"/>
      <c r="W914" s="260"/>
      <c r="X914" s="260"/>
      <c r="Y914" s="260"/>
      <c r="Z914" s="260"/>
      <c r="AA914" s="260"/>
    </row>
    <row r="915" spans="2:27" ht="14.4" hidden="1">
      <c r="B915" s="260"/>
      <c r="C915" s="260"/>
      <c r="D915" s="260"/>
      <c r="E915" s="260"/>
      <c r="F915" s="260"/>
      <c r="G915" s="260"/>
      <c r="H915" s="260"/>
      <c r="I915" s="260"/>
      <c r="J915" s="260"/>
      <c r="K915" s="260"/>
      <c r="L915" s="260"/>
      <c r="M915" s="260"/>
      <c r="N915" s="260"/>
      <c r="O915" s="260"/>
      <c r="P915" s="260"/>
      <c r="Q915" s="260"/>
      <c r="R915" s="260"/>
      <c r="S915" s="260"/>
      <c r="T915" s="260"/>
      <c r="U915" s="260"/>
      <c r="V915" s="260"/>
      <c r="W915" s="260"/>
      <c r="X915" s="260"/>
      <c r="Y915" s="260"/>
      <c r="Z915" s="260"/>
      <c r="AA915" s="260"/>
    </row>
    <row r="916" spans="2:27" ht="14.4" hidden="1">
      <c r="B916" s="260"/>
      <c r="C916" s="260"/>
      <c r="D916" s="260"/>
      <c r="E916" s="260"/>
      <c r="F916" s="260"/>
      <c r="G916" s="260"/>
      <c r="H916" s="260"/>
      <c r="I916" s="260"/>
      <c r="J916" s="260"/>
      <c r="K916" s="260"/>
      <c r="L916" s="260"/>
      <c r="M916" s="260"/>
      <c r="N916" s="260"/>
      <c r="O916" s="260"/>
      <c r="P916" s="260"/>
      <c r="Q916" s="260"/>
      <c r="R916" s="260"/>
      <c r="S916" s="260"/>
      <c r="T916" s="260"/>
      <c r="U916" s="260"/>
      <c r="V916" s="260"/>
      <c r="W916" s="260"/>
      <c r="X916" s="260"/>
      <c r="Y916" s="260"/>
      <c r="Z916" s="260"/>
      <c r="AA916" s="260"/>
    </row>
    <row r="917" spans="2:27" ht="14.4" hidden="1">
      <c r="B917" s="260"/>
      <c r="C917" s="260"/>
      <c r="D917" s="260"/>
      <c r="E917" s="260"/>
      <c r="F917" s="260"/>
      <c r="G917" s="260"/>
      <c r="H917" s="260"/>
      <c r="I917" s="260"/>
      <c r="J917" s="260"/>
      <c r="K917" s="260"/>
      <c r="L917" s="260"/>
      <c r="M917" s="260"/>
      <c r="N917" s="260"/>
      <c r="O917" s="260"/>
      <c r="P917" s="260"/>
      <c r="Q917" s="260"/>
      <c r="R917" s="260"/>
      <c r="S917" s="260"/>
      <c r="T917" s="260"/>
      <c r="U917" s="260"/>
      <c r="V917" s="260"/>
      <c r="W917" s="260"/>
      <c r="X917" s="260"/>
      <c r="Y917" s="260"/>
      <c r="Z917" s="260"/>
      <c r="AA917" s="260"/>
    </row>
    <row r="918" spans="2:27" ht="14.4" hidden="1">
      <c r="B918" s="260"/>
      <c r="C918" s="260"/>
      <c r="D918" s="260"/>
      <c r="E918" s="260"/>
      <c r="F918" s="260"/>
      <c r="G918" s="260"/>
      <c r="H918" s="260"/>
      <c r="I918" s="260"/>
      <c r="J918" s="260"/>
      <c r="K918" s="260"/>
      <c r="L918" s="260"/>
      <c r="M918" s="260"/>
      <c r="N918" s="260"/>
      <c r="O918" s="260"/>
      <c r="P918" s="260"/>
      <c r="Q918" s="260"/>
      <c r="R918" s="260"/>
      <c r="S918" s="260"/>
      <c r="T918" s="260"/>
      <c r="U918" s="260"/>
      <c r="V918" s="260"/>
      <c r="W918" s="260"/>
      <c r="X918" s="260"/>
      <c r="Y918" s="260"/>
      <c r="Z918" s="260"/>
      <c r="AA918" s="260"/>
    </row>
    <row r="919" spans="2:27" ht="14.4" hidden="1">
      <c r="B919" s="260"/>
      <c r="C919" s="260"/>
      <c r="D919" s="260"/>
      <c r="E919" s="260"/>
      <c r="F919" s="260"/>
      <c r="G919" s="260"/>
      <c r="H919" s="260"/>
      <c r="I919" s="260"/>
      <c r="J919" s="260"/>
      <c r="K919" s="260"/>
      <c r="L919" s="260"/>
      <c r="M919" s="260"/>
      <c r="N919" s="260"/>
      <c r="O919" s="260"/>
      <c r="P919" s="260"/>
      <c r="Q919" s="260"/>
      <c r="R919" s="260"/>
      <c r="S919" s="260"/>
      <c r="T919" s="260"/>
      <c r="U919" s="260"/>
      <c r="V919" s="260"/>
      <c r="W919" s="260"/>
      <c r="X919" s="260"/>
      <c r="Y919" s="260"/>
      <c r="Z919" s="260"/>
      <c r="AA919" s="260"/>
    </row>
    <row r="920" spans="2:27" ht="14.4" hidden="1">
      <c r="B920" s="260"/>
      <c r="C920" s="260"/>
      <c r="D920" s="260"/>
      <c r="E920" s="260"/>
      <c r="F920" s="260"/>
      <c r="G920" s="260"/>
      <c r="H920" s="260"/>
      <c r="I920" s="260"/>
      <c r="J920" s="260"/>
      <c r="K920" s="260"/>
      <c r="L920" s="260"/>
      <c r="M920" s="260"/>
      <c r="N920" s="260"/>
      <c r="O920" s="260"/>
      <c r="P920" s="260"/>
      <c r="Q920" s="260"/>
      <c r="R920" s="260"/>
      <c r="S920" s="260"/>
      <c r="T920" s="260"/>
      <c r="U920" s="260"/>
      <c r="V920" s="260"/>
      <c r="W920" s="260"/>
      <c r="X920" s="260"/>
      <c r="Y920" s="260"/>
      <c r="Z920" s="260"/>
      <c r="AA920" s="260"/>
    </row>
    <row r="921" spans="2:27" ht="14.4" hidden="1">
      <c r="B921" s="260"/>
      <c r="C921" s="260"/>
      <c r="D921" s="260"/>
      <c r="E921" s="260"/>
      <c r="F921" s="260"/>
      <c r="G921" s="260"/>
      <c r="H921" s="260"/>
      <c r="I921" s="260"/>
      <c r="J921" s="260"/>
      <c r="K921" s="260"/>
      <c r="L921" s="260"/>
      <c r="M921" s="260"/>
      <c r="N921" s="260"/>
      <c r="O921" s="260"/>
      <c r="P921" s="260"/>
      <c r="Q921" s="260"/>
      <c r="R921" s="260"/>
      <c r="S921" s="260"/>
      <c r="T921" s="260"/>
      <c r="U921" s="260"/>
      <c r="V921" s="260"/>
      <c r="W921" s="260"/>
      <c r="X921" s="260"/>
      <c r="Y921" s="260"/>
      <c r="Z921" s="260"/>
      <c r="AA921" s="260"/>
    </row>
    <row r="922" spans="2:27" ht="14.4" hidden="1">
      <c r="B922" s="260"/>
      <c r="C922" s="260"/>
      <c r="D922" s="260"/>
      <c r="E922" s="260"/>
      <c r="F922" s="260"/>
      <c r="G922" s="260"/>
      <c r="H922" s="260"/>
      <c r="I922" s="260"/>
      <c r="J922" s="260"/>
      <c r="K922" s="260"/>
      <c r="L922" s="260"/>
      <c r="M922" s="260"/>
      <c r="N922" s="260"/>
      <c r="O922" s="260"/>
      <c r="P922" s="260"/>
      <c r="Q922" s="260"/>
      <c r="R922" s="260"/>
      <c r="S922" s="260"/>
      <c r="T922" s="260"/>
      <c r="U922" s="260"/>
      <c r="V922" s="260"/>
      <c r="W922" s="260"/>
      <c r="X922" s="260"/>
      <c r="Y922" s="260"/>
      <c r="Z922" s="260"/>
      <c r="AA922" s="260"/>
    </row>
    <row r="923" spans="2:27" ht="14.4" hidden="1">
      <c r="B923" s="260"/>
      <c r="C923" s="260"/>
      <c r="D923" s="260"/>
      <c r="E923" s="260"/>
      <c r="F923" s="260"/>
      <c r="G923" s="260"/>
      <c r="H923" s="260"/>
      <c r="I923" s="260"/>
      <c r="J923" s="260"/>
      <c r="K923" s="260"/>
      <c r="L923" s="260"/>
      <c r="M923" s="260"/>
      <c r="N923" s="260"/>
      <c r="O923" s="260"/>
      <c r="P923" s="260"/>
      <c r="Q923" s="260"/>
      <c r="R923" s="260"/>
      <c r="S923" s="260"/>
      <c r="T923" s="260"/>
      <c r="U923" s="260"/>
      <c r="V923" s="260"/>
      <c r="W923" s="260"/>
      <c r="X923" s="260"/>
      <c r="Y923" s="260"/>
      <c r="Z923" s="260"/>
      <c r="AA923" s="260"/>
    </row>
    <row r="924" spans="2:27" ht="14.4" hidden="1">
      <c r="B924" s="260"/>
      <c r="C924" s="260"/>
      <c r="D924" s="260"/>
      <c r="E924" s="260"/>
      <c r="F924" s="260"/>
      <c r="G924" s="260"/>
      <c r="H924" s="260"/>
      <c r="I924" s="260"/>
      <c r="J924" s="260"/>
      <c r="K924" s="260"/>
      <c r="L924" s="260"/>
      <c r="M924" s="260"/>
      <c r="N924" s="260"/>
      <c r="O924" s="260"/>
      <c r="P924" s="260"/>
      <c r="Q924" s="260"/>
      <c r="R924" s="260"/>
      <c r="S924" s="260"/>
      <c r="T924" s="260"/>
      <c r="U924" s="260"/>
      <c r="V924" s="260"/>
      <c r="W924" s="260"/>
      <c r="X924" s="260"/>
      <c r="Y924" s="260"/>
      <c r="Z924" s="260"/>
      <c r="AA924" s="260"/>
    </row>
    <row r="925" spans="2:27" ht="14.4" hidden="1">
      <c r="B925" s="260"/>
      <c r="C925" s="260"/>
      <c r="D925" s="260"/>
      <c r="E925" s="260"/>
      <c r="F925" s="260"/>
      <c r="G925" s="260"/>
      <c r="H925" s="260"/>
      <c r="I925" s="260"/>
      <c r="J925" s="260"/>
      <c r="K925" s="260"/>
      <c r="L925" s="260"/>
      <c r="M925" s="260"/>
      <c r="N925" s="260"/>
      <c r="O925" s="260"/>
      <c r="P925" s="260"/>
      <c r="Q925" s="260"/>
      <c r="R925" s="260"/>
      <c r="S925" s="260"/>
      <c r="T925" s="260"/>
      <c r="U925" s="260"/>
      <c r="V925" s="260"/>
      <c r="W925" s="260"/>
      <c r="X925" s="260"/>
      <c r="Y925" s="260"/>
      <c r="Z925" s="260"/>
      <c r="AA925" s="260"/>
    </row>
    <row r="926" spans="2:27" ht="14.4" hidden="1">
      <c r="B926" s="260"/>
      <c r="C926" s="260"/>
      <c r="D926" s="260"/>
      <c r="E926" s="260"/>
      <c r="F926" s="260"/>
      <c r="G926" s="260"/>
      <c r="H926" s="260"/>
      <c r="I926" s="260"/>
      <c r="J926" s="260"/>
      <c r="K926" s="260"/>
      <c r="L926" s="260"/>
      <c r="M926" s="260"/>
      <c r="N926" s="260"/>
      <c r="O926" s="260"/>
      <c r="P926" s="260"/>
      <c r="Q926" s="260"/>
      <c r="R926" s="260"/>
      <c r="S926" s="260"/>
      <c r="T926" s="260"/>
      <c r="U926" s="260"/>
      <c r="V926" s="260"/>
      <c r="W926" s="260"/>
      <c r="X926" s="260"/>
      <c r="Y926" s="260"/>
      <c r="Z926" s="260"/>
      <c r="AA926" s="260"/>
    </row>
    <row r="927" spans="2:27" ht="14.4" hidden="1">
      <c r="B927" s="260"/>
      <c r="C927" s="260"/>
      <c r="D927" s="260"/>
      <c r="E927" s="260"/>
      <c r="F927" s="260"/>
      <c r="G927" s="260"/>
      <c r="H927" s="260"/>
      <c r="I927" s="260"/>
      <c r="J927" s="260"/>
      <c r="K927" s="260"/>
      <c r="L927" s="260"/>
      <c r="M927" s="260"/>
      <c r="N927" s="260"/>
      <c r="O927" s="260"/>
      <c r="P927" s="260"/>
      <c r="Q927" s="260"/>
      <c r="R927" s="260"/>
      <c r="S927" s="260"/>
      <c r="T927" s="260"/>
      <c r="U927" s="260"/>
      <c r="V927" s="260"/>
      <c r="W927" s="260"/>
      <c r="X927" s="260"/>
      <c r="Y927" s="260"/>
      <c r="Z927" s="260"/>
      <c r="AA927" s="260"/>
    </row>
    <row r="928" spans="2:27" ht="14.4" hidden="1">
      <c r="B928" s="260"/>
      <c r="C928" s="260"/>
      <c r="D928" s="260"/>
      <c r="E928" s="260"/>
      <c r="F928" s="260"/>
      <c r="G928" s="260"/>
      <c r="H928" s="260"/>
      <c r="I928" s="260"/>
      <c r="J928" s="260"/>
      <c r="K928" s="260"/>
      <c r="L928" s="260"/>
      <c r="M928" s="260"/>
      <c r="N928" s="260"/>
      <c r="O928" s="260"/>
      <c r="P928" s="260"/>
      <c r="Q928" s="260"/>
      <c r="R928" s="260"/>
      <c r="S928" s="260"/>
      <c r="T928" s="260"/>
      <c r="U928" s="260"/>
      <c r="V928" s="260"/>
      <c r="W928" s="260"/>
      <c r="X928" s="260"/>
      <c r="Y928" s="260"/>
      <c r="Z928" s="260"/>
      <c r="AA928" s="260"/>
    </row>
    <row r="929" spans="2:27" ht="14.4" hidden="1">
      <c r="B929" s="260"/>
      <c r="C929" s="260"/>
      <c r="D929" s="260"/>
      <c r="E929" s="260"/>
      <c r="F929" s="260"/>
      <c r="G929" s="260"/>
      <c r="H929" s="260"/>
      <c r="I929" s="260"/>
      <c r="J929" s="260"/>
      <c r="K929" s="260"/>
      <c r="L929" s="260"/>
      <c r="M929" s="260"/>
      <c r="N929" s="260"/>
      <c r="O929" s="260"/>
      <c r="P929" s="260"/>
      <c r="Q929" s="260"/>
      <c r="R929" s="260"/>
      <c r="S929" s="260"/>
      <c r="T929" s="260"/>
      <c r="U929" s="260"/>
      <c r="V929" s="260"/>
      <c r="W929" s="260"/>
      <c r="X929" s="260"/>
      <c r="Y929" s="260"/>
      <c r="Z929" s="260"/>
      <c r="AA929" s="260"/>
    </row>
    <row r="930" spans="2:27" ht="14.4" hidden="1">
      <c r="B930" s="260"/>
      <c r="C930" s="260"/>
      <c r="D930" s="260"/>
      <c r="E930" s="260"/>
      <c r="F930" s="260"/>
      <c r="G930" s="260"/>
      <c r="H930" s="260"/>
      <c r="I930" s="260"/>
      <c r="J930" s="260"/>
      <c r="K930" s="260"/>
      <c r="L930" s="260"/>
      <c r="M930" s="260"/>
      <c r="N930" s="260"/>
      <c r="O930" s="260"/>
      <c r="P930" s="260"/>
      <c r="Q930" s="260"/>
      <c r="R930" s="260"/>
      <c r="S930" s="260"/>
      <c r="T930" s="260"/>
      <c r="U930" s="260"/>
      <c r="V930" s="260"/>
      <c r="W930" s="260"/>
      <c r="X930" s="260"/>
      <c r="Y930" s="260"/>
      <c r="Z930" s="260"/>
      <c r="AA930" s="260"/>
    </row>
    <row r="931" spans="2:27" ht="14.4" hidden="1">
      <c r="B931" s="260"/>
      <c r="C931" s="260"/>
      <c r="D931" s="260"/>
      <c r="E931" s="260"/>
      <c r="F931" s="260"/>
      <c r="G931" s="260"/>
      <c r="H931" s="260"/>
      <c r="I931" s="260"/>
      <c r="J931" s="260"/>
      <c r="K931" s="260"/>
      <c r="L931" s="260"/>
      <c r="M931" s="260"/>
      <c r="N931" s="260"/>
      <c r="O931" s="260"/>
      <c r="P931" s="260"/>
      <c r="Q931" s="260"/>
      <c r="R931" s="260"/>
      <c r="S931" s="260"/>
      <c r="T931" s="260"/>
      <c r="U931" s="260"/>
      <c r="V931" s="260"/>
      <c r="W931" s="260"/>
      <c r="X931" s="260"/>
      <c r="Y931" s="260"/>
      <c r="Z931" s="260"/>
      <c r="AA931" s="260"/>
    </row>
    <row r="932" spans="2:27" ht="14.4" hidden="1">
      <c r="B932" s="260"/>
      <c r="C932" s="260"/>
      <c r="D932" s="260"/>
      <c r="E932" s="260"/>
      <c r="F932" s="260"/>
      <c r="G932" s="260"/>
      <c r="H932" s="260"/>
      <c r="I932" s="260"/>
      <c r="J932" s="260"/>
      <c r="K932" s="260"/>
      <c r="L932" s="260"/>
      <c r="M932" s="260"/>
      <c r="N932" s="260"/>
      <c r="O932" s="260"/>
      <c r="P932" s="260"/>
      <c r="Q932" s="260"/>
      <c r="R932" s="260"/>
      <c r="S932" s="260"/>
      <c r="T932" s="260"/>
      <c r="U932" s="260"/>
      <c r="V932" s="260"/>
      <c r="W932" s="260"/>
      <c r="X932" s="260"/>
      <c r="Y932" s="260"/>
      <c r="Z932" s="260"/>
      <c r="AA932" s="260"/>
    </row>
    <row r="933" spans="2:27" ht="14.4" hidden="1">
      <c r="B933" s="260"/>
      <c r="C933" s="260"/>
      <c r="D933" s="260"/>
      <c r="E933" s="260"/>
      <c r="F933" s="260"/>
      <c r="G933" s="260"/>
      <c r="H933" s="260"/>
      <c r="I933" s="260"/>
      <c r="J933" s="260"/>
      <c r="K933" s="260"/>
      <c r="L933" s="260"/>
      <c r="M933" s="260"/>
      <c r="N933" s="260"/>
      <c r="O933" s="260"/>
      <c r="P933" s="260"/>
      <c r="Q933" s="260"/>
      <c r="R933" s="260"/>
      <c r="S933" s="260"/>
      <c r="T933" s="260"/>
      <c r="U933" s="260"/>
      <c r="V933" s="260"/>
      <c r="W933" s="260"/>
      <c r="X933" s="260"/>
      <c r="Y933" s="260"/>
      <c r="Z933" s="260"/>
      <c r="AA933" s="260"/>
    </row>
    <row r="934" spans="2:27" ht="14.4" hidden="1">
      <c r="B934" s="260"/>
      <c r="C934" s="260"/>
      <c r="D934" s="260"/>
      <c r="E934" s="260"/>
      <c r="F934" s="260"/>
      <c r="G934" s="260"/>
      <c r="H934" s="260"/>
      <c r="I934" s="260"/>
      <c r="J934" s="260"/>
      <c r="K934" s="260"/>
      <c r="L934" s="260"/>
      <c r="M934" s="260"/>
      <c r="N934" s="260"/>
      <c r="O934" s="260"/>
      <c r="P934" s="260"/>
      <c r="Q934" s="260"/>
      <c r="R934" s="260"/>
      <c r="S934" s="260"/>
      <c r="T934" s="260"/>
      <c r="U934" s="260"/>
      <c r="V934" s="260"/>
      <c r="W934" s="260"/>
      <c r="X934" s="260"/>
      <c r="Y934" s="260"/>
      <c r="Z934" s="260"/>
      <c r="AA934" s="260"/>
    </row>
    <row r="935" spans="2:27" ht="14.4" hidden="1">
      <c r="B935" s="260"/>
      <c r="C935" s="260"/>
      <c r="D935" s="260"/>
      <c r="E935" s="260"/>
      <c r="F935" s="260"/>
      <c r="G935" s="260"/>
      <c r="H935" s="260"/>
      <c r="I935" s="260"/>
      <c r="J935" s="260"/>
      <c r="K935" s="260"/>
      <c r="L935" s="260"/>
      <c r="M935" s="260"/>
      <c r="N935" s="260"/>
      <c r="O935" s="260"/>
      <c r="P935" s="260"/>
      <c r="Q935" s="260"/>
      <c r="R935" s="260"/>
      <c r="S935" s="260"/>
      <c r="T935" s="260"/>
      <c r="U935" s="260"/>
      <c r="V935" s="260"/>
      <c r="W935" s="260"/>
      <c r="X935" s="260"/>
      <c r="Y935" s="260"/>
      <c r="Z935" s="260"/>
      <c r="AA935" s="260"/>
    </row>
    <row r="936" spans="2:27" ht="14.4" hidden="1">
      <c r="B936" s="260"/>
      <c r="C936" s="260"/>
      <c r="D936" s="260"/>
      <c r="E936" s="260"/>
      <c r="F936" s="260"/>
      <c r="G936" s="260"/>
      <c r="H936" s="260"/>
      <c r="I936" s="260"/>
      <c r="J936" s="260"/>
      <c r="K936" s="260"/>
      <c r="L936" s="260"/>
      <c r="M936" s="260"/>
      <c r="N936" s="260"/>
      <c r="O936" s="260"/>
      <c r="P936" s="260"/>
      <c r="Q936" s="260"/>
      <c r="R936" s="260"/>
      <c r="S936" s="260"/>
      <c r="T936" s="260"/>
      <c r="U936" s="260"/>
      <c r="V936" s="260"/>
      <c r="W936" s="260"/>
      <c r="X936" s="260"/>
      <c r="Y936" s="260"/>
      <c r="Z936" s="260"/>
      <c r="AA936" s="260"/>
    </row>
    <row r="937" spans="2:27" ht="14.4" hidden="1">
      <c r="B937" s="260"/>
      <c r="C937" s="260"/>
      <c r="D937" s="260"/>
      <c r="E937" s="260"/>
      <c r="F937" s="260"/>
      <c r="G937" s="260"/>
      <c r="H937" s="260"/>
      <c r="I937" s="260"/>
      <c r="J937" s="260"/>
      <c r="K937" s="260"/>
      <c r="L937" s="260"/>
      <c r="M937" s="260"/>
      <c r="N937" s="260"/>
      <c r="O937" s="260"/>
      <c r="P937" s="260"/>
      <c r="Q937" s="260"/>
      <c r="R937" s="260"/>
      <c r="S937" s="260"/>
      <c r="T937" s="260"/>
      <c r="U937" s="260"/>
      <c r="V937" s="260"/>
      <c r="W937" s="260"/>
      <c r="X937" s="260"/>
      <c r="Y937" s="260"/>
      <c r="Z937" s="260"/>
      <c r="AA937" s="260"/>
    </row>
    <row r="938" spans="2:27" ht="14.4" hidden="1">
      <c r="B938" s="260"/>
      <c r="C938" s="260"/>
      <c r="D938" s="260"/>
      <c r="E938" s="260"/>
      <c r="F938" s="260"/>
      <c r="G938" s="260"/>
      <c r="H938" s="260"/>
      <c r="I938" s="260"/>
      <c r="J938" s="260"/>
      <c r="K938" s="260"/>
      <c r="L938" s="260"/>
      <c r="M938" s="260"/>
      <c r="N938" s="260"/>
      <c r="O938" s="260"/>
      <c r="P938" s="260"/>
      <c r="Q938" s="260"/>
      <c r="R938" s="260"/>
      <c r="S938" s="260"/>
      <c r="T938" s="260"/>
      <c r="U938" s="260"/>
      <c r="V938" s="260"/>
      <c r="W938" s="260"/>
      <c r="X938" s="260"/>
      <c r="Y938" s="260"/>
      <c r="Z938" s="260"/>
      <c r="AA938" s="260"/>
    </row>
    <row r="939" spans="2:27" ht="14.4" hidden="1">
      <c r="B939" s="260"/>
      <c r="C939" s="260"/>
      <c r="D939" s="260"/>
      <c r="E939" s="260"/>
      <c r="F939" s="260"/>
      <c r="G939" s="260"/>
      <c r="H939" s="260"/>
      <c r="I939" s="260"/>
      <c r="J939" s="260"/>
      <c r="K939" s="260"/>
      <c r="L939" s="260"/>
      <c r="M939" s="260"/>
      <c r="N939" s="260"/>
      <c r="O939" s="260"/>
      <c r="P939" s="260"/>
      <c r="Q939" s="260"/>
      <c r="R939" s="260"/>
      <c r="S939" s="260"/>
      <c r="T939" s="260"/>
      <c r="U939" s="260"/>
      <c r="V939" s="260"/>
      <c r="W939" s="260"/>
      <c r="X939" s="260"/>
      <c r="Y939" s="260"/>
      <c r="Z939" s="260"/>
      <c r="AA939" s="260"/>
    </row>
    <row r="940" spans="2:27" ht="14.4" hidden="1">
      <c r="B940" s="260"/>
      <c r="C940" s="260"/>
      <c r="D940" s="260"/>
      <c r="E940" s="260"/>
      <c r="F940" s="260"/>
      <c r="G940" s="260"/>
      <c r="H940" s="260"/>
      <c r="I940" s="260"/>
      <c r="J940" s="260"/>
      <c r="K940" s="260"/>
      <c r="L940" s="260"/>
      <c r="M940" s="260"/>
      <c r="N940" s="260"/>
      <c r="O940" s="260"/>
      <c r="P940" s="260"/>
      <c r="Q940" s="260"/>
      <c r="R940" s="260"/>
      <c r="S940" s="260"/>
      <c r="T940" s="260"/>
      <c r="U940" s="260"/>
      <c r="V940" s="260"/>
      <c r="W940" s="260"/>
      <c r="X940" s="260"/>
      <c r="Y940" s="260"/>
      <c r="Z940" s="260"/>
      <c r="AA940" s="260"/>
    </row>
    <row r="941" spans="2:27" ht="14.4" hidden="1">
      <c r="B941" s="260"/>
      <c r="C941" s="260"/>
      <c r="D941" s="260"/>
      <c r="E941" s="260"/>
      <c r="F941" s="260"/>
      <c r="G941" s="260"/>
      <c r="H941" s="260"/>
      <c r="I941" s="260"/>
      <c r="J941" s="260"/>
      <c r="K941" s="260"/>
      <c r="L941" s="260"/>
      <c r="M941" s="260"/>
      <c r="N941" s="260"/>
      <c r="O941" s="260"/>
      <c r="P941" s="260"/>
      <c r="Q941" s="260"/>
      <c r="R941" s="260"/>
      <c r="S941" s="260"/>
      <c r="T941" s="260"/>
      <c r="U941" s="260"/>
      <c r="V941" s="260"/>
      <c r="W941" s="260"/>
      <c r="X941" s="260"/>
      <c r="Y941" s="260"/>
      <c r="Z941" s="260"/>
      <c r="AA941" s="260"/>
    </row>
    <row r="942" spans="2:27" ht="14.4" hidden="1">
      <c r="B942" s="260"/>
      <c r="C942" s="260"/>
      <c r="D942" s="260"/>
      <c r="E942" s="260"/>
      <c r="F942" s="260"/>
      <c r="G942" s="260"/>
      <c r="H942" s="260"/>
      <c r="I942" s="260"/>
      <c r="J942" s="260"/>
      <c r="K942" s="260"/>
      <c r="L942" s="260"/>
      <c r="M942" s="260"/>
      <c r="N942" s="260"/>
      <c r="O942" s="260"/>
      <c r="P942" s="260"/>
      <c r="Q942" s="260"/>
      <c r="R942" s="260"/>
      <c r="S942" s="260"/>
      <c r="T942" s="260"/>
      <c r="U942" s="260"/>
      <c r="V942" s="260"/>
      <c r="W942" s="260"/>
      <c r="X942" s="260"/>
      <c r="Y942" s="260"/>
      <c r="Z942" s="260"/>
      <c r="AA942" s="260"/>
    </row>
    <row r="943" spans="2:27" ht="14.4" hidden="1">
      <c r="B943" s="260"/>
      <c r="C943" s="260"/>
      <c r="D943" s="260"/>
      <c r="E943" s="260"/>
      <c r="F943" s="260"/>
      <c r="G943" s="260"/>
      <c r="H943" s="260"/>
      <c r="I943" s="260"/>
      <c r="J943" s="260"/>
      <c r="K943" s="260"/>
      <c r="L943" s="260"/>
      <c r="M943" s="260"/>
      <c r="N943" s="260"/>
      <c r="O943" s="260"/>
      <c r="P943" s="260"/>
      <c r="Q943" s="260"/>
      <c r="R943" s="260"/>
      <c r="S943" s="260"/>
      <c r="T943" s="260"/>
      <c r="U943" s="260"/>
      <c r="V943" s="260"/>
      <c r="W943" s="260"/>
      <c r="X943" s="260"/>
      <c r="Y943" s="260"/>
      <c r="Z943" s="260"/>
      <c r="AA943" s="260"/>
    </row>
    <row r="944" spans="2:27" ht="14.4" hidden="1">
      <c r="B944" s="260"/>
      <c r="C944" s="260"/>
      <c r="D944" s="260"/>
      <c r="E944" s="260"/>
      <c r="F944" s="260"/>
      <c r="G944" s="260"/>
      <c r="H944" s="260"/>
      <c r="I944" s="260"/>
      <c r="J944" s="260"/>
      <c r="K944" s="260"/>
      <c r="L944" s="260"/>
      <c r="M944" s="260"/>
      <c r="N944" s="260"/>
      <c r="O944" s="260"/>
      <c r="P944" s="260"/>
      <c r="Q944" s="260"/>
      <c r="R944" s="260"/>
      <c r="S944" s="260"/>
      <c r="T944" s="260"/>
      <c r="U944" s="260"/>
      <c r="V944" s="260"/>
      <c r="W944" s="260"/>
      <c r="X944" s="260"/>
      <c r="Y944" s="260"/>
      <c r="Z944" s="260"/>
      <c r="AA944" s="260"/>
    </row>
    <row r="945" spans="2:27" ht="14.4" hidden="1">
      <c r="B945" s="260"/>
      <c r="C945" s="260"/>
      <c r="D945" s="260"/>
      <c r="E945" s="260"/>
      <c r="F945" s="260"/>
      <c r="G945" s="260"/>
      <c r="H945" s="260"/>
      <c r="I945" s="260"/>
      <c r="J945" s="260"/>
      <c r="K945" s="260"/>
      <c r="L945" s="260"/>
      <c r="M945" s="260"/>
      <c r="N945" s="260"/>
      <c r="O945" s="260"/>
      <c r="P945" s="260"/>
      <c r="Q945" s="260"/>
      <c r="R945" s="260"/>
      <c r="S945" s="260"/>
      <c r="T945" s="260"/>
      <c r="U945" s="260"/>
      <c r="V945" s="260"/>
      <c r="W945" s="260"/>
      <c r="X945" s="260"/>
      <c r="Y945" s="260"/>
      <c r="Z945" s="260"/>
      <c r="AA945" s="260"/>
    </row>
    <row r="946" spans="2:27" ht="14.4" hidden="1">
      <c r="B946" s="260"/>
      <c r="C946" s="260"/>
      <c r="D946" s="260"/>
      <c r="E946" s="260"/>
      <c r="F946" s="260"/>
      <c r="G946" s="260"/>
      <c r="H946" s="260"/>
      <c r="I946" s="260"/>
      <c r="J946" s="260"/>
      <c r="K946" s="260"/>
      <c r="L946" s="260"/>
      <c r="M946" s="260"/>
      <c r="N946" s="260"/>
      <c r="O946" s="260"/>
      <c r="P946" s="260"/>
      <c r="Q946" s="260"/>
      <c r="R946" s="260"/>
      <c r="S946" s="260"/>
      <c r="T946" s="260"/>
      <c r="U946" s="260"/>
      <c r="V946" s="260"/>
      <c r="W946" s="260"/>
      <c r="X946" s="260"/>
      <c r="Y946" s="260"/>
      <c r="Z946" s="260"/>
      <c r="AA946" s="260"/>
    </row>
    <row r="947" spans="2:27" ht="14.4" hidden="1">
      <c r="B947" s="260"/>
      <c r="C947" s="260"/>
      <c r="D947" s="260"/>
      <c r="E947" s="260"/>
      <c r="F947" s="260"/>
      <c r="G947" s="260"/>
      <c r="H947" s="260"/>
      <c r="I947" s="260"/>
      <c r="J947" s="260"/>
      <c r="K947" s="260"/>
      <c r="L947" s="260"/>
      <c r="M947" s="260"/>
      <c r="N947" s="260"/>
      <c r="O947" s="260"/>
      <c r="P947" s="260"/>
      <c r="Q947" s="260"/>
      <c r="R947" s="260"/>
      <c r="S947" s="260"/>
      <c r="T947" s="260"/>
      <c r="U947" s="260"/>
      <c r="V947" s="260"/>
      <c r="W947" s="260"/>
      <c r="X947" s="260"/>
      <c r="Y947" s="260"/>
      <c r="Z947" s="260"/>
      <c r="AA947" s="260"/>
    </row>
    <row r="948" spans="2:27" ht="14.4" hidden="1">
      <c r="B948" s="260"/>
      <c r="C948" s="260"/>
      <c r="D948" s="260"/>
      <c r="E948" s="260"/>
      <c r="F948" s="260"/>
      <c r="G948" s="260"/>
      <c r="H948" s="260"/>
      <c r="I948" s="260"/>
      <c r="J948" s="260"/>
      <c r="K948" s="260"/>
      <c r="L948" s="260"/>
      <c r="M948" s="260"/>
      <c r="N948" s="260"/>
      <c r="O948" s="260"/>
      <c r="P948" s="260"/>
      <c r="Q948" s="260"/>
      <c r="R948" s="260"/>
      <c r="S948" s="260"/>
      <c r="T948" s="260"/>
      <c r="U948" s="260"/>
      <c r="V948" s="260"/>
      <c r="W948" s="260"/>
      <c r="X948" s="260"/>
      <c r="Y948" s="260"/>
      <c r="Z948" s="260"/>
      <c r="AA948" s="260"/>
    </row>
    <row r="949" spans="2:27" ht="14.4" hidden="1">
      <c r="B949" s="260"/>
      <c r="C949" s="260"/>
      <c r="D949" s="260"/>
      <c r="E949" s="260"/>
      <c r="F949" s="260"/>
      <c r="G949" s="260"/>
      <c r="H949" s="260"/>
      <c r="I949" s="260"/>
      <c r="J949" s="260"/>
      <c r="K949" s="260"/>
      <c r="L949" s="260"/>
      <c r="M949" s="260"/>
      <c r="N949" s="260"/>
      <c r="O949" s="260"/>
      <c r="P949" s="260"/>
      <c r="Q949" s="260"/>
      <c r="R949" s="260"/>
      <c r="S949" s="260"/>
      <c r="T949" s="260"/>
      <c r="U949" s="260"/>
      <c r="V949" s="260"/>
      <c r="W949" s="260"/>
      <c r="X949" s="260"/>
      <c r="Y949" s="260"/>
      <c r="Z949" s="260"/>
      <c r="AA949" s="260"/>
    </row>
    <row r="950" spans="2:27" ht="14.4" hidden="1">
      <c r="B950" s="260"/>
      <c r="C950" s="260"/>
      <c r="D950" s="260"/>
      <c r="E950" s="260"/>
      <c r="F950" s="260"/>
      <c r="G950" s="260"/>
      <c r="H950" s="260"/>
      <c r="I950" s="260"/>
      <c r="J950" s="260"/>
      <c r="K950" s="260"/>
      <c r="L950" s="260"/>
      <c r="M950" s="260"/>
      <c r="N950" s="260"/>
      <c r="O950" s="260"/>
      <c r="P950" s="260"/>
      <c r="Q950" s="260"/>
      <c r="R950" s="260"/>
      <c r="S950" s="260"/>
      <c r="T950" s="260"/>
      <c r="U950" s="260"/>
      <c r="V950" s="260"/>
      <c r="W950" s="260"/>
      <c r="X950" s="260"/>
      <c r="Y950" s="260"/>
      <c r="Z950" s="260"/>
      <c r="AA950" s="260"/>
    </row>
    <row r="951" spans="2:27" ht="14.4" hidden="1">
      <c r="B951" s="260"/>
      <c r="C951" s="260"/>
      <c r="D951" s="260"/>
      <c r="E951" s="260"/>
      <c r="F951" s="260"/>
      <c r="G951" s="260"/>
      <c r="H951" s="260"/>
      <c r="I951" s="260"/>
      <c r="J951" s="260"/>
      <c r="K951" s="260"/>
      <c r="L951" s="260"/>
      <c r="M951" s="260"/>
      <c r="N951" s="260"/>
      <c r="O951" s="260"/>
      <c r="P951" s="260"/>
      <c r="Q951" s="260"/>
      <c r="R951" s="260"/>
      <c r="S951" s="260"/>
      <c r="T951" s="260"/>
      <c r="U951" s="260"/>
      <c r="V951" s="260"/>
      <c r="W951" s="260"/>
      <c r="X951" s="260"/>
      <c r="Y951" s="260"/>
      <c r="Z951" s="260"/>
      <c r="AA951" s="260"/>
    </row>
    <row r="952" spans="2:27" ht="14.4" hidden="1">
      <c r="B952" s="260"/>
      <c r="C952" s="260"/>
      <c r="D952" s="260"/>
      <c r="E952" s="260"/>
      <c r="F952" s="260"/>
      <c r="G952" s="260"/>
      <c r="H952" s="260"/>
      <c r="I952" s="260"/>
      <c r="J952" s="260"/>
      <c r="K952" s="260"/>
      <c r="L952" s="260"/>
      <c r="M952" s="260"/>
      <c r="N952" s="260"/>
      <c r="O952" s="260"/>
      <c r="P952" s="260"/>
      <c r="Q952" s="260"/>
      <c r="R952" s="260"/>
      <c r="S952" s="260"/>
      <c r="T952" s="260"/>
      <c r="U952" s="260"/>
      <c r="V952" s="260"/>
      <c r="W952" s="260"/>
      <c r="X952" s="260"/>
      <c r="Y952" s="260"/>
      <c r="Z952" s="260"/>
      <c r="AA952" s="260"/>
    </row>
    <row r="953" spans="2:27" ht="14.4" hidden="1">
      <c r="B953" s="260"/>
      <c r="C953" s="260"/>
      <c r="D953" s="260"/>
      <c r="E953" s="260"/>
      <c r="F953" s="260"/>
      <c r="G953" s="260"/>
      <c r="H953" s="260"/>
      <c r="I953" s="260"/>
      <c r="J953" s="260"/>
      <c r="K953" s="260"/>
      <c r="L953" s="260"/>
      <c r="M953" s="260"/>
      <c r="N953" s="260"/>
      <c r="O953" s="260"/>
      <c r="P953" s="260"/>
      <c r="Q953" s="260"/>
      <c r="R953" s="260"/>
      <c r="S953" s="260"/>
      <c r="T953" s="260"/>
      <c r="U953" s="260"/>
      <c r="V953" s="260"/>
      <c r="W953" s="260"/>
      <c r="X953" s="260"/>
      <c r="Y953" s="260"/>
      <c r="Z953" s="260"/>
      <c r="AA953" s="260"/>
    </row>
    <row r="954" spans="2:27" ht="14.4" hidden="1">
      <c r="B954" s="260"/>
      <c r="C954" s="260"/>
      <c r="D954" s="260"/>
      <c r="E954" s="260"/>
      <c r="F954" s="260"/>
      <c r="G954" s="260"/>
      <c r="H954" s="260"/>
      <c r="I954" s="260"/>
      <c r="J954" s="260"/>
      <c r="K954" s="260"/>
      <c r="L954" s="260"/>
      <c r="M954" s="260"/>
      <c r="N954" s="260"/>
      <c r="O954" s="260"/>
      <c r="P954" s="260"/>
      <c r="Q954" s="260"/>
      <c r="R954" s="260"/>
      <c r="S954" s="260"/>
      <c r="T954" s="260"/>
      <c r="U954" s="260"/>
      <c r="V954" s="260"/>
      <c r="W954" s="260"/>
      <c r="X954" s="260"/>
      <c r="Y954" s="260"/>
      <c r="Z954" s="260"/>
      <c r="AA954" s="260"/>
    </row>
    <row r="955" spans="2:27" ht="14.4" hidden="1">
      <c r="B955" s="260"/>
      <c r="C955" s="260"/>
      <c r="D955" s="260"/>
      <c r="E955" s="260"/>
      <c r="F955" s="260"/>
      <c r="G955" s="260"/>
      <c r="H955" s="260"/>
      <c r="I955" s="260"/>
      <c r="J955" s="260"/>
      <c r="K955" s="260"/>
      <c r="L955" s="260"/>
      <c r="M955" s="260"/>
      <c r="N955" s="260"/>
      <c r="O955" s="260"/>
      <c r="P955" s="260"/>
      <c r="Q955" s="260"/>
      <c r="R955" s="260"/>
      <c r="S955" s="260"/>
      <c r="T955" s="260"/>
      <c r="U955" s="260"/>
      <c r="V955" s="260"/>
      <c r="W955" s="260"/>
      <c r="X955" s="260"/>
      <c r="Y955" s="260"/>
      <c r="Z955" s="260"/>
      <c r="AA955" s="260"/>
    </row>
    <row r="956" spans="2:27" ht="14.4" hidden="1">
      <c r="B956" s="260"/>
      <c r="C956" s="260"/>
      <c r="D956" s="260"/>
      <c r="E956" s="260"/>
      <c r="F956" s="260"/>
      <c r="G956" s="260"/>
      <c r="H956" s="260"/>
      <c r="I956" s="260"/>
      <c r="J956" s="260"/>
      <c r="K956" s="260"/>
      <c r="L956" s="260"/>
      <c r="M956" s="260"/>
      <c r="N956" s="260"/>
      <c r="O956" s="260"/>
      <c r="P956" s="260"/>
      <c r="Q956" s="260"/>
      <c r="R956" s="260"/>
      <c r="S956" s="260"/>
      <c r="T956" s="260"/>
      <c r="U956" s="260"/>
      <c r="V956" s="260"/>
      <c r="W956" s="260"/>
      <c r="X956" s="260"/>
      <c r="Y956" s="260"/>
      <c r="Z956" s="260"/>
      <c r="AA956" s="260"/>
    </row>
    <row r="957" spans="2:27" ht="14.4" hidden="1">
      <c r="B957" s="260"/>
      <c r="C957" s="260"/>
      <c r="D957" s="260"/>
      <c r="E957" s="260"/>
      <c r="F957" s="260"/>
      <c r="G957" s="260"/>
      <c r="H957" s="260"/>
      <c r="I957" s="260"/>
      <c r="J957" s="260"/>
      <c r="K957" s="260"/>
      <c r="L957" s="260"/>
      <c r="M957" s="260"/>
      <c r="N957" s="260"/>
      <c r="O957" s="260"/>
      <c r="P957" s="260"/>
      <c r="Q957" s="260"/>
      <c r="R957" s="260"/>
      <c r="S957" s="260"/>
      <c r="T957" s="260"/>
      <c r="U957" s="260"/>
      <c r="V957" s="260"/>
      <c r="W957" s="260"/>
      <c r="X957" s="260"/>
      <c r="Y957" s="260"/>
      <c r="Z957" s="260"/>
      <c r="AA957" s="260"/>
    </row>
    <row r="958" spans="2:27" ht="14.4" hidden="1">
      <c r="B958" s="260"/>
      <c r="C958" s="260"/>
      <c r="D958" s="260"/>
      <c r="E958" s="260"/>
      <c r="F958" s="260"/>
      <c r="G958" s="260"/>
      <c r="H958" s="260"/>
      <c r="I958" s="260"/>
      <c r="J958" s="260"/>
      <c r="K958" s="260"/>
      <c r="L958" s="260"/>
      <c r="M958" s="260"/>
      <c r="N958" s="260"/>
      <c r="O958" s="260"/>
      <c r="P958" s="260"/>
      <c r="Q958" s="260"/>
      <c r="R958" s="260"/>
      <c r="S958" s="260"/>
      <c r="T958" s="260"/>
      <c r="U958" s="260"/>
      <c r="V958" s="260"/>
      <c r="W958" s="260"/>
      <c r="X958" s="260"/>
      <c r="Y958" s="260"/>
      <c r="Z958" s="260"/>
      <c r="AA958" s="260"/>
    </row>
    <row r="959" spans="2:27" ht="14.4" hidden="1">
      <c r="B959" s="260"/>
      <c r="C959" s="260"/>
      <c r="D959" s="260"/>
      <c r="E959" s="260"/>
      <c r="F959" s="260"/>
      <c r="G959" s="260"/>
      <c r="H959" s="260"/>
      <c r="I959" s="260"/>
      <c r="J959" s="260"/>
      <c r="K959" s="260"/>
      <c r="L959" s="260"/>
      <c r="M959" s="260"/>
      <c r="N959" s="260"/>
      <c r="O959" s="260"/>
      <c r="P959" s="260"/>
      <c r="Q959" s="260"/>
      <c r="R959" s="260"/>
      <c r="S959" s="260"/>
      <c r="T959" s="260"/>
      <c r="U959" s="260"/>
      <c r="V959" s="260"/>
      <c r="W959" s="260"/>
      <c r="X959" s="260"/>
      <c r="Y959" s="260"/>
      <c r="Z959" s="260"/>
      <c r="AA959" s="260"/>
    </row>
    <row r="960" spans="2:27" ht="14.4" hidden="1">
      <c r="B960" s="260"/>
      <c r="C960" s="260"/>
      <c r="D960" s="260"/>
      <c r="E960" s="260"/>
      <c r="F960" s="260"/>
      <c r="G960" s="260"/>
      <c r="H960" s="260"/>
      <c r="I960" s="260"/>
      <c r="J960" s="260"/>
      <c r="K960" s="260"/>
      <c r="L960" s="260"/>
      <c r="M960" s="260"/>
      <c r="N960" s="260"/>
      <c r="O960" s="260"/>
      <c r="P960" s="260"/>
      <c r="Q960" s="260"/>
      <c r="R960" s="260"/>
      <c r="S960" s="260"/>
      <c r="T960" s="260"/>
      <c r="U960" s="260"/>
      <c r="V960" s="260"/>
      <c r="W960" s="260"/>
      <c r="X960" s="260"/>
      <c r="Y960" s="260"/>
      <c r="Z960" s="260"/>
      <c r="AA960" s="260"/>
    </row>
    <row r="961" spans="2:27" ht="14.4" hidden="1">
      <c r="B961" s="260"/>
      <c r="C961" s="260"/>
      <c r="D961" s="260"/>
      <c r="E961" s="260"/>
      <c r="F961" s="260"/>
      <c r="G961" s="260"/>
      <c r="H961" s="260"/>
      <c r="I961" s="260"/>
      <c r="J961" s="260"/>
      <c r="K961" s="260"/>
      <c r="L961" s="260"/>
      <c r="M961" s="260"/>
      <c r="N961" s="260"/>
      <c r="O961" s="260"/>
      <c r="P961" s="260"/>
      <c r="Q961" s="260"/>
      <c r="R961" s="260"/>
      <c r="S961" s="260"/>
      <c r="T961" s="260"/>
      <c r="U961" s="260"/>
      <c r="V961" s="260"/>
      <c r="W961" s="260"/>
      <c r="X961" s="260"/>
      <c r="Y961" s="260"/>
      <c r="Z961" s="260"/>
      <c r="AA961" s="260"/>
    </row>
    <row r="962" spans="2:27" ht="14.4" hidden="1">
      <c r="B962" s="260"/>
      <c r="C962" s="260"/>
      <c r="D962" s="260"/>
      <c r="E962" s="260"/>
      <c r="F962" s="260"/>
      <c r="G962" s="260"/>
      <c r="H962" s="260"/>
      <c r="I962" s="260"/>
      <c r="J962" s="260"/>
      <c r="K962" s="260"/>
      <c r="L962" s="260"/>
      <c r="M962" s="260"/>
      <c r="N962" s="260"/>
      <c r="O962" s="260"/>
      <c r="P962" s="260"/>
      <c r="Q962" s="260"/>
      <c r="R962" s="260"/>
      <c r="S962" s="260"/>
      <c r="T962" s="260"/>
      <c r="U962" s="260"/>
      <c r="V962" s="260"/>
      <c r="W962" s="260"/>
      <c r="X962" s="260"/>
      <c r="Y962" s="260"/>
      <c r="Z962" s="260"/>
      <c r="AA962" s="260"/>
    </row>
    <row r="963" spans="2:27" ht="14.4" hidden="1">
      <c r="B963" s="260"/>
      <c r="C963" s="260"/>
      <c r="D963" s="260"/>
      <c r="E963" s="260"/>
      <c r="F963" s="260"/>
      <c r="G963" s="260"/>
      <c r="H963" s="260"/>
      <c r="I963" s="260"/>
      <c r="J963" s="260"/>
      <c r="K963" s="260"/>
      <c r="L963" s="260"/>
      <c r="M963" s="260"/>
      <c r="N963" s="260"/>
      <c r="O963" s="260"/>
      <c r="P963" s="260"/>
      <c r="Q963" s="260"/>
      <c r="R963" s="260"/>
      <c r="S963" s="260"/>
      <c r="T963" s="260"/>
      <c r="U963" s="260"/>
      <c r="V963" s="260"/>
      <c r="W963" s="260"/>
      <c r="X963" s="260"/>
      <c r="Y963" s="260"/>
      <c r="Z963" s="260"/>
      <c r="AA963" s="260"/>
    </row>
    <row r="964" spans="2:27" ht="14.4" hidden="1">
      <c r="B964" s="260"/>
      <c r="C964" s="260"/>
      <c r="D964" s="260"/>
      <c r="E964" s="260"/>
      <c r="F964" s="260"/>
      <c r="G964" s="260"/>
      <c r="H964" s="260"/>
      <c r="I964" s="260"/>
      <c r="J964" s="260"/>
      <c r="K964" s="260"/>
      <c r="L964" s="260"/>
      <c r="M964" s="260"/>
      <c r="N964" s="260"/>
      <c r="O964" s="260"/>
      <c r="P964" s="260"/>
      <c r="Q964" s="260"/>
      <c r="R964" s="260"/>
      <c r="S964" s="260"/>
      <c r="T964" s="260"/>
      <c r="U964" s="260"/>
      <c r="V964" s="260"/>
      <c r="W964" s="260"/>
      <c r="X964" s="260"/>
      <c r="Y964" s="260"/>
      <c r="Z964" s="260"/>
      <c r="AA964" s="260"/>
    </row>
    <row r="965" spans="2:27" ht="14.4" hidden="1">
      <c r="B965" s="260"/>
      <c r="C965" s="260"/>
      <c r="D965" s="260"/>
      <c r="E965" s="260"/>
      <c r="F965" s="260"/>
      <c r="G965" s="260"/>
      <c r="H965" s="260"/>
      <c r="I965" s="260"/>
      <c r="J965" s="260"/>
      <c r="K965" s="260"/>
      <c r="L965" s="260"/>
      <c r="M965" s="260"/>
      <c r="N965" s="260"/>
      <c r="O965" s="260"/>
      <c r="P965" s="260"/>
      <c r="Q965" s="260"/>
      <c r="R965" s="260"/>
      <c r="S965" s="260"/>
      <c r="T965" s="260"/>
      <c r="U965" s="260"/>
      <c r="V965" s="260"/>
      <c r="W965" s="260"/>
      <c r="X965" s="260"/>
      <c r="Y965" s="260"/>
      <c r="Z965" s="260"/>
      <c r="AA965" s="260"/>
    </row>
    <row r="966" spans="2:27" ht="14.4" hidden="1">
      <c r="B966" s="260"/>
      <c r="C966" s="260"/>
      <c r="D966" s="260"/>
      <c r="E966" s="260"/>
      <c r="F966" s="260"/>
      <c r="G966" s="260"/>
      <c r="H966" s="260"/>
      <c r="I966" s="260"/>
      <c r="J966" s="260"/>
      <c r="K966" s="260"/>
      <c r="L966" s="260"/>
      <c r="M966" s="260"/>
      <c r="N966" s="260"/>
      <c r="O966" s="260"/>
      <c r="P966" s="260"/>
      <c r="Q966" s="260"/>
      <c r="R966" s="260"/>
      <c r="S966" s="260"/>
      <c r="T966" s="260"/>
      <c r="U966" s="260"/>
      <c r="V966" s="260"/>
      <c r="W966" s="260"/>
      <c r="X966" s="260"/>
      <c r="Y966" s="260"/>
      <c r="Z966" s="260"/>
      <c r="AA966" s="260"/>
    </row>
    <row r="967" spans="2:27" ht="14.4" hidden="1">
      <c r="B967" s="260"/>
      <c r="C967" s="260"/>
      <c r="D967" s="260"/>
      <c r="E967" s="260"/>
      <c r="F967" s="260"/>
      <c r="G967" s="260"/>
      <c r="H967" s="260"/>
      <c r="I967" s="260"/>
      <c r="J967" s="260"/>
      <c r="K967" s="260"/>
      <c r="L967" s="260"/>
      <c r="M967" s="260"/>
      <c r="N967" s="260"/>
      <c r="O967" s="260"/>
      <c r="P967" s="260"/>
      <c r="Q967" s="260"/>
      <c r="R967" s="260"/>
      <c r="S967" s="260"/>
      <c r="T967" s="260"/>
      <c r="U967" s="260"/>
      <c r="V967" s="260"/>
      <c r="W967" s="260"/>
      <c r="X967" s="260"/>
      <c r="Y967" s="260"/>
      <c r="Z967" s="260"/>
      <c r="AA967" s="260"/>
    </row>
    <row r="968" spans="2:27" ht="14.4" hidden="1">
      <c r="B968" s="260"/>
      <c r="C968" s="260"/>
      <c r="D968" s="260"/>
      <c r="E968" s="260"/>
      <c r="F968" s="260"/>
      <c r="G968" s="260"/>
      <c r="H968" s="260"/>
      <c r="I968" s="260"/>
      <c r="J968" s="260"/>
      <c r="K968" s="260"/>
      <c r="L968" s="260"/>
      <c r="M968" s="260"/>
      <c r="N968" s="260"/>
      <c r="O968" s="260"/>
      <c r="P968" s="260"/>
      <c r="Q968" s="260"/>
      <c r="R968" s="260"/>
      <c r="S968" s="260"/>
      <c r="T968" s="260"/>
      <c r="U968" s="260"/>
      <c r="V968" s="260"/>
      <c r="W968" s="260"/>
      <c r="X968" s="260"/>
      <c r="Y968" s="260"/>
      <c r="Z968" s="260"/>
      <c r="AA968" s="260"/>
    </row>
    <row r="969" spans="2:27" ht="14.4" hidden="1">
      <c r="B969" s="260"/>
      <c r="C969" s="260"/>
      <c r="D969" s="260"/>
      <c r="E969" s="260"/>
      <c r="F969" s="260"/>
      <c r="G969" s="260"/>
      <c r="H969" s="260"/>
      <c r="I969" s="260"/>
      <c r="J969" s="260"/>
      <c r="K969" s="260"/>
      <c r="L969" s="260"/>
      <c r="M969" s="260"/>
      <c r="N969" s="260"/>
      <c r="O969" s="260"/>
      <c r="P969" s="260"/>
      <c r="Q969" s="260"/>
      <c r="R969" s="260"/>
      <c r="S969" s="260"/>
      <c r="T969" s="260"/>
      <c r="U969" s="260"/>
      <c r="V969" s="260"/>
      <c r="W969" s="260"/>
      <c r="X969" s="260"/>
      <c r="Y969" s="260"/>
      <c r="Z969" s="260"/>
      <c r="AA969" s="260"/>
    </row>
    <row r="970" spans="2:27" ht="14.4" hidden="1">
      <c r="B970" s="260"/>
      <c r="C970" s="260"/>
      <c r="D970" s="260"/>
      <c r="E970" s="260"/>
      <c r="F970" s="260"/>
      <c r="G970" s="260"/>
      <c r="H970" s="260"/>
      <c r="I970" s="260"/>
      <c r="J970" s="260"/>
      <c r="K970" s="260"/>
      <c r="L970" s="260"/>
      <c r="M970" s="260"/>
      <c r="N970" s="260"/>
      <c r="O970" s="260"/>
      <c r="P970" s="260"/>
      <c r="Q970" s="260"/>
      <c r="R970" s="260"/>
      <c r="S970" s="260"/>
      <c r="T970" s="260"/>
      <c r="U970" s="260"/>
      <c r="V970" s="260"/>
      <c r="W970" s="260"/>
      <c r="X970" s="260"/>
      <c r="Y970" s="260"/>
      <c r="Z970" s="260"/>
      <c r="AA970" s="260"/>
    </row>
    <row r="971" spans="2:27" ht="14.4" hidden="1">
      <c r="B971" s="260"/>
      <c r="C971" s="260"/>
      <c r="D971" s="260"/>
      <c r="E971" s="260"/>
      <c r="F971" s="260"/>
      <c r="G971" s="260"/>
      <c r="H971" s="260"/>
      <c r="I971" s="260"/>
      <c r="J971" s="260"/>
      <c r="K971" s="260"/>
      <c r="L971" s="260"/>
      <c r="M971" s="260"/>
      <c r="N971" s="260"/>
      <c r="O971" s="260"/>
      <c r="P971" s="260"/>
      <c r="Q971" s="260"/>
      <c r="R971" s="260"/>
      <c r="S971" s="260"/>
      <c r="T971" s="260"/>
      <c r="U971" s="260"/>
      <c r="V971" s="260"/>
      <c r="W971" s="260"/>
      <c r="X971" s="260"/>
      <c r="Y971" s="260"/>
      <c r="Z971" s="260"/>
      <c r="AA971" s="260"/>
    </row>
    <row r="972" spans="2:27" ht="14.4" hidden="1">
      <c r="B972" s="260"/>
      <c r="C972" s="260"/>
      <c r="D972" s="260"/>
      <c r="E972" s="260"/>
      <c r="F972" s="260"/>
      <c r="G972" s="260"/>
      <c r="H972" s="260"/>
      <c r="I972" s="260"/>
      <c r="J972" s="260"/>
      <c r="K972" s="260"/>
      <c r="L972" s="260"/>
      <c r="M972" s="260"/>
      <c r="N972" s="260"/>
      <c r="O972" s="260"/>
      <c r="P972" s="260"/>
      <c r="Q972" s="260"/>
      <c r="R972" s="260"/>
      <c r="S972" s="260"/>
      <c r="T972" s="260"/>
      <c r="U972" s="260"/>
      <c r="V972" s="260"/>
      <c r="W972" s="260"/>
      <c r="X972" s="260"/>
      <c r="Y972" s="260"/>
      <c r="Z972" s="260"/>
      <c r="AA972" s="260"/>
    </row>
    <row r="973" spans="2:27" ht="14.4" hidden="1">
      <c r="B973" s="260"/>
      <c r="C973" s="260"/>
      <c r="D973" s="260"/>
      <c r="E973" s="260"/>
      <c r="F973" s="260"/>
      <c r="G973" s="260"/>
      <c r="H973" s="260"/>
      <c r="I973" s="260"/>
      <c r="J973" s="260"/>
      <c r="K973" s="260"/>
      <c r="L973" s="260"/>
      <c r="M973" s="260"/>
      <c r="N973" s="260"/>
      <c r="O973" s="260"/>
      <c r="P973" s="260"/>
      <c r="Q973" s="260"/>
      <c r="R973" s="260"/>
      <c r="S973" s="260"/>
      <c r="T973" s="260"/>
      <c r="U973" s="260"/>
      <c r="V973" s="260"/>
      <c r="W973" s="260"/>
      <c r="X973" s="260"/>
      <c r="Y973" s="260"/>
      <c r="Z973" s="260"/>
      <c r="AA973" s="260"/>
    </row>
    <row r="974" spans="2:27" ht="14.4" hidden="1">
      <c r="B974" s="260"/>
      <c r="C974" s="260"/>
      <c r="D974" s="260"/>
      <c r="E974" s="260"/>
      <c r="F974" s="260"/>
      <c r="G974" s="260"/>
      <c r="H974" s="260"/>
      <c r="I974" s="260"/>
      <c r="J974" s="260"/>
      <c r="K974" s="260"/>
      <c r="L974" s="260"/>
      <c r="M974" s="260"/>
      <c r="N974" s="260"/>
      <c r="O974" s="260"/>
      <c r="P974" s="260"/>
      <c r="Q974" s="260"/>
      <c r="R974" s="260"/>
      <c r="S974" s="260"/>
      <c r="T974" s="260"/>
      <c r="U974" s="260"/>
      <c r="V974" s="260"/>
      <c r="W974" s="260"/>
      <c r="X974" s="260"/>
      <c r="Y974" s="260"/>
      <c r="Z974" s="260"/>
      <c r="AA974" s="260"/>
    </row>
    <row r="975" spans="2:27" ht="14.4" hidden="1">
      <c r="B975" s="260"/>
      <c r="C975" s="260"/>
      <c r="D975" s="260"/>
      <c r="E975" s="260"/>
      <c r="F975" s="260"/>
      <c r="G975" s="260"/>
      <c r="H975" s="260"/>
      <c r="I975" s="260"/>
      <c r="J975" s="260"/>
      <c r="K975" s="260"/>
      <c r="L975" s="260"/>
      <c r="M975" s="260"/>
      <c r="N975" s="260"/>
      <c r="O975" s="260"/>
      <c r="P975" s="260"/>
      <c r="Q975" s="260"/>
      <c r="R975" s="260"/>
      <c r="S975" s="260"/>
      <c r="T975" s="260"/>
      <c r="U975" s="260"/>
      <c r="V975" s="260"/>
      <c r="W975" s="260"/>
      <c r="X975" s="260"/>
      <c r="Y975" s="260"/>
      <c r="Z975" s="260"/>
      <c r="AA975" s="260"/>
    </row>
    <row r="976" spans="2:27" ht="14.4" hidden="1">
      <c r="B976" s="260"/>
      <c r="C976" s="260"/>
      <c r="D976" s="260"/>
      <c r="E976" s="260"/>
      <c r="F976" s="260"/>
      <c r="G976" s="260"/>
      <c r="H976" s="260"/>
      <c r="I976" s="260"/>
      <c r="J976" s="260"/>
      <c r="K976" s="260"/>
      <c r="L976" s="260"/>
      <c r="M976" s="260"/>
      <c r="N976" s="260"/>
      <c r="O976" s="260"/>
      <c r="P976" s="260"/>
      <c r="Q976" s="260"/>
      <c r="R976" s="260"/>
      <c r="S976" s="260"/>
      <c r="T976" s="260"/>
      <c r="U976" s="260"/>
      <c r="V976" s="260"/>
      <c r="W976" s="260"/>
      <c r="X976" s="260"/>
      <c r="Y976" s="260"/>
      <c r="Z976" s="260"/>
      <c r="AA976" s="260"/>
    </row>
    <row r="977" spans="2:27" ht="14.4" hidden="1">
      <c r="B977" s="260"/>
      <c r="C977" s="260"/>
      <c r="D977" s="260"/>
      <c r="E977" s="260"/>
      <c r="F977" s="260"/>
      <c r="G977" s="260"/>
      <c r="H977" s="260"/>
      <c r="I977" s="260"/>
      <c r="J977" s="260"/>
      <c r="K977" s="260"/>
      <c r="L977" s="260"/>
      <c r="M977" s="260"/>
      <c r="N977" s="260"/>
      <c r="O977" s="260"/>
      <c r="P977" s="260"/>
      <c r="Q977" s="260"/>
      <c r="R977" s="260"/>
      <c r="S977" s="260"/>
      <c r="T977" s="260"/>
      <c r="U977" s="260"/>
      <c r="V977" s="260"/>
      <c r="W977" s="260"/>
      <c r="X977" s="260"/>
      <c r="Y977" s="260"/>
      <c r="Z977" s="260"/>
      <c r="AA977" s="260"/>
    </row>
    <row r="978" spans="2:27" ht="14.4" hidden="1">
      <c r="B978" s="260"/>
      <c r="C978" s="260"/>
      <c r="D978" s="260"/>
      <c r="E978" s="260"/>
      <c r="F978" s="260"/>
      <c r="G978" s="260"/>
      <c r="H978" s="260"/>
      <c r="I978" s="260"/>
      <c r="J978" s="260"/>
      <c r="K978" s="260"/>
      <c r="L978" s="260"/>
      <c r="M978" s="260"/>
      <c r="N978" s="260"/>
      <c r="O978" s="260"/>
      <c r="P978" s="260"/>
      <c r="Q978" s="260"/>
      <c r="R978" s="260"/>
      <c r="S978" s="260"/>
      <c r="T978" s="260"/>
      <c r="U978" s="260"/>
      <c r="V978" s="260"/>
      <c r="W978" s="260"/>
      <c r="X978" s="260"/>
      <c r="Y978" s="260"/>
      <c r="Z978" s="260"/>
      <c r="AA978" s="260"/>
    </row>
    <row r="979" spans="2:27" ht="14.4" hidden="1">
      <c r="B979" s="260"/>
      <c r="C979" s="260"/>
      <c r="D979" s="260"/>
      <c r="E979" s="260"/>
      <c r="F979" s="260"/>
      <c r="G979" s="260"/>
      <c r="H979" s="260"/>
      <c r="I979" s="260"/>
      <c r="J979" s="260"/>
      <c r="K979" s="260"/>
      <c r="L979" s="260"/>
      <c r="M979" s="260"/>
      <c r="N979" s="260"/>
      <c r="O979" s="260"/>
      <c r="P979" s="260"/>
      <c r="Q979" s="260"/>
      <c r="R979" s="260"/>
      <c r="S979" s="260"/>
      <c r="T979" s="260"/>
      <c r="U979" s="260"/>
      <c r="V979" s="260"/>
      <c r="W979" s="260"/>
      <c r="X979" s="260"/>
      <c r="Y979" s="260"/>
      <c r="Z979" s="260"/>
      <c r="AA979" s="260"/>
    </row>
    <row r="980" spans="2:27" ht="14.4" hidden="1">
      <c r="B980" s="260"/>
      <c r="C980" s="260"/>
      <c r="D980" s="260"/>
      <c r="E980" s="260"/>
      <c r="F980" s="260"/>
      <c r="G980" s="260"/>
      <c r="H980" s="260"/>
      <c r="I980" s="260"/>
      <c r="J980" s="260"/>
      <c r="K980" s="260"/>
      <c r="L980" s="260"/>
      <c r="M980" s="260"/>
      <c r="N980" s="260"/>
      <c r="O980" s="260"/>
      <c r="P980" s="260"/>
      <c r="Q980" s="260"/>
      <c r="R980" s="260"/>
      <c r="S980" s="260"/>
      <c r="T980" s="260"/>
      <c r="U980" s="260"/>
      <c r="V980" s="260"/>
      <c r="W980" s="260"/>
      <c r="X980" s="260"/>
      <c r="Y980" s="260"/>
      <c r="Z980" s="260"/>
      <c r="AA980" s="260"/>
    </row>
    <row r="981" spans="2:27" ht="14.4" hidden="1">
      <c r="B981" s="260"/>
      <c r="C981" s="260"/>
      <c r="D981" s="260"/>
      <c r="E981" s="260"/>
      <c r="F981" s="260"/>
      <c r="G981" s="260"/>
      <c r="H981" s="260"/>
      <c r="I981" s="260"/>
      <c r="J981" s="260"/>
      <c r="K981" s="260"/>
      <c r="L981" s="260"/>
      <c r="M981" s="260"/>
      <c r="N981" s="260"/>
      <c r="O981" s="260"/>
      <c r="P981" s="260"/>
      <c r="Q981" s="260"/>
      <c r="R981" s="260"/>
      <c r="S981" s="260"/>
      <c r="T981" s="260"/>
      <c r="U981" s="260"/>
      <c r="V981" s="260"/>
      <c r="W981" s="260"/>
      <c r="X981" s="260"/>
      <c r="Y981" s="260"/>
      <c r="Z981" s="260"/>
      <c r="AA981" s="260"/>
    </row>
    <row r="982" spans="2:27" ht="14.4" hidden="1">
      <c r="B982" s="260"/>
      <c r="C982" s="260"/>
      <c r="D982" s="260"/>
      <c r="E982" s="260"/>
      <c r="F982" s="260"/>
      <c r="G982" s="260"/>
      <c r="H982" s="260"/>
      <c r="I982" s="260"/>
      <c r="J982" s="260"/>
      <c r="K982" s="260"/>
      <c r="L982" s="260"/>
      <c r="M982" s="260"/>
      <c r="N982" s="260"/>
      <c r="O982" s="260"/>
      <c r="P982" s="260"/>
      <c r="Q982" s="260"/>
      <c r="R982" s="260"/>
      <c r="S982" s="260"/>
      <c r="T982" s="260"/>
      <c r="U982" s="260"/>
      <c r="V982" s="260"/>
      <c r="W982" s="260"/>
      <c r="X982" s="260"/>
      <c r="Y982" s="260"/>
      <c r="Z982" s="260"/>
      <c r="AA982" s="260"/>
    </row>
    <row r="983" spans="2:27" ht="14.4" hidden="1">
      <c r="B983" s="260"/>
      <c r="C983" s="260"/>
      <c r="D983" s="260"/>
      <c r="E983" s="260"/>
      <c r="F983" s="260"/>
      <c r="G983" s="260"/>
      <c r="H983" s="260"/>
      <c r="I983" s="260"/>
      <c r="J983" s="260"/>
      <c r="K983" s="260"/>
      <c r="L983" s="260"/>
      <c r="M983" s="260"/>
      <c r="N983" s="260"/>
      <c r="O983" s="260"/>
      <c r="P983" s="260"/>
      <c r="Q983" s="260"/>
      <c r="R983" s="260"/>
      <c r="S983" s="260"/>
      <c r="T983" s="260"/>
      <c r="U983" s="260"/>
      <c r="V983" s="260"/>
      <c r="W983" s="260"/>
      <c r="X983" s="260"/>
      <c r="Y983" s="260"/>
      <c r="Z983" s="260"/>
      <c r="AA983" s="260"/>
    </row>
    <row r="984" spans="2:27" ht="14.4" hidden="1">
      <c r="B984" s="260"/>
      <c r="C984" s="260"/>
      <c r="D984" s="260"/>
      <c r="E984" s="260"/>
      <c r="F984" s="260"/>
      <c r="G984" s="260"/>
      <c r="H984" s="260"/>
      <c r="I984" s="260"/>
      <c r="J984" s="260"/>
      <c r="K984" s="260"/>
      <c r="L984" s="260"/>
      <c r="M984" s="260"/>
      <c r="N984" s="260"/>
      <c r="O984" s="260"/>
      <c r="P984" s="260"/>
      <c r="Q984" s="260"/>
      <c r="R984" s="260"/>
      <c r="S984" s="260"/>
      <c r="T984" s="260"/>
      <c r="U984" s="260"/>
      <c r="V984" s="260"/>
      <c r="W984" s="260"/>
      <c r="X984" s="260"/>
      <c r="Y984" s="260"/>
      <c r="Z984" s="260"/>
      <c r="AA984" s="260"/>
    </row>
    <row r="985" spans="2:27" ht="14.4" hidden="1">
      <c r="B985" s="260"/>
      <c r="C985" s="260"/>
      <c r="D985" s="260"/>
      <c r="E985" s="260"/>
      <c r="F985" s="260"/>
      <c r="G985" s="260"/>
      <c r="H985" s="260"/>
      <c r="I985" s="260"/>
      <c r="J985" s="260"/>
      <c r="K985" s="260"/>
      <c r="L985" s="260"/>
      <c r="M985" s="260"/>
      <c r="N985" s="260"/>
      <c r="O985" s="260"/>
      <c r="P985" s="260"/>
      <c r="Q985" s="260"/>
      <c r="R985" s="260"/>
      <c r="S985" s="260"/>
      <c r="T985" s="260"/>
      <c r="U985" s="260"/>
      <c r="V985" s="260"/>
      <c r="W985" s="260"/>
      <c r="X985" s="260"/>
      <c r="Y985" s="260"/>
      <c r="Z985" s="260"/>
      <c r="AA985" s="260"/>
    </row>
    <row r="986" spans="2:27" ht="14.4" hidden="1">
      <c r="B986" s="260"/>
      <c r="C986" s="260"/>
      <c r="D986" s="260"/>
      <c r="E986" s="260"/>
      <c r="F986" s="260"/>
      <c r="G986" s="260"/>
      <c r="H986" s="260"/>
      <c r="I986" s="260"/>
      <c r="J986" s="260"/>
      <c r="K986" s="260"/>
      <c r="L986" s="260"/>
      <c r="M986" s="260"/>
      <c r="N986" s="260"/>
      <c r="O986" s="260"/>
      <c r="P986" s="260"/>
      <c r="Q986" s="260"/>
      <c r="R986" s="260"/>
      <c r="S986" s="260"/>
      <c r="T986" s="260"/>
      <c r="U986" s="260"/>
      <c r="V986" s="260"/>
      <c r="W986" s="260"/>
      <c r="X986" s="260"/>
      <c r="Y986" s="260"/>
      <c r="Z986" s="260"/>
      <c r="AA986" s="260"/>
    </row>
    <row r="987" spans="2:27" ht="14.4" hidden="1">
      <c r="B987" s="260"/>
      <c r="C987" s="260"/>
      <c r="D987" s="260"/>
      <c r="E987" s="260"/>
      <c r="F987" s="260"/>
      <c r="G987" s="260"/>
      <c r="H987" s="260"/>
      <c r="I987" s="260"/>
      <c r="J987" s="260"/>
      <c r="K987" s="260"/>
      <c r="L987" s="260"/>
      <c r="M987" s="260"/>
      <c r="N987" s="260"/>
      <c r="O987" s="260"/>
      <c r="P987" s="260"/>
      <c r="Q987" s="260"/>
      <c r="R987" s="260"/>
      <c r="S987" s="260"/>
      <c r="T987" s="260"/>
      <c r="U987" s="260"/>
      <c r="V987" s="260"/>
      <c r="W987" s="260"/>
      <c r="X987" s="260"/>
      <c r="Y987" s="260"/>
      <c r="Z987" s="260"/>
      <c r="AA987" s="260"/>
    </row>
    <row r="988" spans="2:27" ht="14.4" hidden="1">
      <c r="B988" s="260"/>
      <c r="C988" s="260"/>
      <c r="D988" s="260"/>
      <c r="E988" s="260"/>
      <c r="F988" s="260"/>
      <c r="G988" s="260"/>
      <c r="H988" s="260"/>
      <c r="I988" s="260"/>
      <c r="J988" s="260"/>
      <c r="K988" s="260"/>
      <c r="L988" s="260"/>
      <c r="M988" s="260"/>
      <c r="N988" s="260"/>
      <c r="O988" s="260"/>
      <c r="P988" s="260"/>
      <c r="Q988" s="260"/>
      <c r="R988" s="260"/>
      <c r="S988" s="260"/>
      <c r="T988" s="260"/>
      <c r="U988" s="260"/>
      <c r="V988" s="260"/>
      <c r="W988" s="260"/>
      <c r="X988" s="260"/>
      <c r="Y988" s="260"/>
      <c r="Z988" s="260"/>
      <c r="AA988" s="260"/>
    </row>
    <row r="989" spans="2:27" ht="14.4" hidden="1">
      <c r="B989" s="260"/>
      <c r="C989" s="260"/>
      <c r="D989" s="260"/>
      <c r="E989" s="260"/>
      <c r="F989" s="260"/>
      <c r="G989" s="260"/>
      <c r="H989" s="260"/>
      <c r="I989" s="260"/>
      <c r="J989" s="260"/>
      <c r="K989" s="260"/>
      <c r="L989" s="260"/>
      <c r="M989" s="260"/>
      <c r="N989" s="260"/>
      <c r="O989" s="260"/>
      <c r="P989" s="260"/>
      <c r="Q989" s="260"/>
      <c r="R989" s="260"/>
      <c r="S989" s="260"/>
      <c r="T989" s="260"/>
      <c r="U989" s="260"/>
      <c r="V989" s="260"/>
      <c r="W989" s="260"/>
      <c r="X989" s="260"/>
      <c r="Y989" s="260"/>
      <c r="Z989" s="260"/>
      <c r="AA989" s="260"/>
    </row>
    <row r="990" spans="2:27" ht="14.4" hidden="1">
      <c r="B990" s="260"/>
      <c r="C990" s="260"/>
      <c r="D990" s="260"/>
      <c r="E990" s="260"/>
      <c r="F990" s="260"/>
      <c r="G990" s="260"/>
      <c r="H990" s="260"/>
      <c r="I990" s="260"/>
      <c r="J990" s="260"/>
      <c r="K990" s="260"/>
      <c r="L990" s="260"/>
      <c r="M990" s="260"/>
      <c r="N990" s="260"/>
      <c r="O990" s="260"/>
      <c r="P990" s="260"/>
      <c r="Q990" s="260"/>
      <c r="R990" s="260"/>
      <c r="S990" s="260"/>
      <c r="T990" s="260"/>
      <c r="U990" s="260"/>
      <c r="V990" s="260"/>
      <c r="W990" s="260"/>
      <c r="X990" s="260"/>
      <c r="Y990" s="260"/>
      <c r="Z990" s="260"/>
      <c r="AA990" s="260"/>
    </row>
    <row r="991" spans="2:27" ht="14.4" hidden="1">
      <c r="B991" s="260"/>
      <c r="C991" s="260"/>
      <c r="D991" s="260"/>
      <c r="E991" s="260"/>
      <c r="F991" s="260"/>
      <c r="G991" s="260"/>
      <c r="H991" s="260"/>
      <c r="I991" s="260"/>
      <c r="J991" s="260"/>
      <c r="K991" s="260"/>
      <c r="L991" s="260"/>
      <c r="M991" s="260"/>
      <c r="N991" s="260"/>
      <c r="O991" s="260"/>
      <c r="P991" s="260"/>
      <c r="Q991" s="260"/>
      <c r="R991" s="260"/>
      <c r="S991" s="260"/>
      <c r="T991" s="260"/>
      <c r="U991" s="260"/>
      <c r="V991" s="260"/>
      <c r="W991" s="260"/>
      <c r="X991" s="260"/>
      <c r="Y991" s="260"/>
      <c r="Z991" s="260"/>
      <c r="AA991" s="260"/>
    </row>
    <row r="992" spans="2:27" ht="14.4" hidden="1">
      <c r="B992" s="260"/>
      <c r="C992" s="260"/>
      <c r="D992" s="260"/>
      <c r="E992" s="260"/>
      <c r="F992" s="260"/>
      <c r="G992" s="260"/>
      <c r="H992" s="260"/>
      <c r="I992" s="260"/>
      <c r="J992" s="260"/>
      <c r="K992" s="260"/>
      <c r="L992" s="260"/>
      <c r="M992" s="260"/>
      <c r="N992" s="260"/>
      <c r="O992" s="260"/>
      <c r="P992" s="260"/>
      <c r="Q992" s="260"/>
      <c r="R992" s="260"/>
      <c r="S992" s="260"/>
      <c r="T992" s="260"/>
      <c r="U992" s="260"/>
      <c r="V992" s="260"/>
      <c r="W992" s="260"/>
      <c r="X992" s="260"/>
      <c r="Y992" s="260"/>
      <c r="Z992" s="260"/>
      <c r="AA992" s="260"/>
    </row>
    <row r="993" spans="2:27" ht="14.4" hidden="1">
      <c r="B993" s="260"/>
      <c r="C993" s="260"/>
      <c r="D993" s="260"/>
      <c r="E993" s="260"/>
      <c r="F993" s="260"/>
      <c r="G993" s="260"/>
      <c r="H993" s="260"/>
      <c r="I993" s="260"/>
      <c r="J993" s="260"/>
      <c r="K993" s="260"/>
      <c r="L993" s="260"/>
      <c r="M993" s="260"/>
      <c r="N993" s="260"/>
      <c r="O993" s="260"/>
      <c r="P993" s="260"/>
      <c r="Q993" s="260"/>
      <c r="R993" s="260"/>
      <c r="S993" s="260"/>
      <c r="T993" s="260"/>
      <c r="U993" s="260"/>
      <c r="V993" s="260"/>
      <c r="W993" s="260"/>
      <c r="X993" s="260"/>
      <c r="Y993" s="260"/>
      <c r="Z993" s="260"/>
      <c r="AA993" s="260"/>
    </row>
    <row r="994" spans="2:27" ht="14.4" hidden="1">
      <c r="B994" s="260"/>
      <c r="C994" s="260"/>
      <c r="D994" s="260"/>
      <c r="E994" s="260"/>
      <c r="F994" s="260"/>
      <c r="G994" s="260"/>
      <c r="H994" s="260"/>
      <c r="I994" s="260"/>
      <c r="J994" s="260"/>
      <c r="K994" s="260"/>
      <c r="L994" s="260"/>
      <c r="M994" s="260"/>
      <c r="N994" s="260"/>
      <c r="O994" s="260"/>
      <c r="P994" s="260"/>
      <c r="Q994" s="260"/>
      <c r="R994" s="260"/>
      <c r="S994" s="260"/>
      <c r="T994" s="260"/>
      <c r="U994" s="260"/>
      <c r="V994" s="260"/>
      <c r="W994" s="260"/>
      <c r="X994" s="260"/>
      <c r="Y994" s="260"/>
      <c r="Z994" s="260"/>
      <c r="AA994" s="260"/>
    </row>
    <row r="995" spans="2:27" ht="14.4" hidden="1">
      <c r="B995" s="260"/>
      <c r="C995" s="260"/>
      <c r="D995" s="260"/>
      <c r="E995" s="260"/>
      <c r="F995" s="260"/>
      <c r="G995" s="260"/>
      <c r="H995" s="260"/>
      <c r="I995" s="260"/>
      <c r="J995" s="260"/>
      <c r="K995" s="260"/>
      <c r="L995" s="260"/>
      <c r="M995" s="260"/>
      <c r="N995" s="260"/>
      <c r="O995" s="260"/>
      <c r="P995" s="260"/>
      <c r="Q995" s="260"/>
      <c r="R995" s="260"/>
      <c r="S995" s="260"/>
      <c r="T995" s="260"/>
      <c r="U995" s="260"/>
      <c r="V995" s="260"/>
      <c r="W995" s="260"/>
      <c r="X995" s="260"/>
      <c r="Y995" s="260"/>
      <c r="Z995" s="260"/>
      <c r="AA995" s="260"/>
    </row>
    <row r="996" spans="2:27" ht="14.4" hidden="1">
      <c r="B996" s="260"/>
      <c r="C996" s="260"/>
      <c r="D996" s="260"/>
      <c r="E996" s="260"/>
      <c r="F996" s="260"/>
      <c r="G996" s="260"/>
      <c r="H996" s="260"/>
      <c r="I996" s="260"/>
      <c r="J996" s="260"/>
      <c r="K996" s="260"/>
      <c r="L996" s="260"/>
      <c r="M996" s="260"/>
      <c r="N996" s="260"/>
      <c r="O996" s="260"/>
      <c r="P996" s="260"/>
      <c r="Q996" s="260"/>
      <c r="R996" s="260"/>
      <c r="S996" s="260"/>
      <c r="T996" s="260"/>
      <c r="U996" s="260"/>
      <c r="V996" s="260"/>
      <c r="W996" s="260"/>
      <c r="X996" s="260"/>
      <c r="Y996" s="260"/>
      <c r="Z996" s="260"/>
      <c r="AA996" s="260"/>
    </row>
    <row r="997" spans="2:27" ht="14.4" hidden="1">
      <c r="B997" s="260"/>
      <c r="C997" s="260"/>
      <c r="D997" s="260"/>
      <c r="E997" s="260"/>
      <c r="F997" s="260"/>
      <c r="G997" s="260"/>
      <c r="H997" s="260"/>
      <c r="I997" s="260"/>
      <c r="J997" s="260"/>
      <c r="K997" s="260"/>
      <c r="L997" s="260"/>
      <c r="M997" s="260"/>
      <c r="N997" s="260"/>
      <c r="O997" s="260"/>
      <c r="P997" s="260"/>
      <c r="Q997" s="260"/>
      <c r="R997" s="260"/>
      <c r="S997" s="260"/>
      <c r="T997" s="260"/>
      <c r="U997" s="260"/>
      <c r="V997" s="260"/>
      <c r="W997" s="260"/>
      <c r="X997" s="260"/>
      <c r="Y997" s="260"/>
      <c r="Z997" s="260"/>
      <c r="AA997" s="260"/>
    </row>
    <row r="998" spans="2:27" ht="14.4" hidden="1">
      <c r="B998" s="260"/>
      <c r="C998" s="260"/>
      <c r="D998" s="260"/>
      <c r="E998" s="260"/>
      <c r="F998" s="260"/>
      <c r="G998" s="260"/>
      <c r="H998" s="260"/>
      <c r="I998" s="260"/>
      <c r="J998" s="260"/>
      <c r="K998" s="260"/>
      <c r="L998" s="260"/>
      <c r="M998" s="260"/>
      <c r="N998" s="260"/>
      <c r="O998" s="260"/>
      <c r="P998" s="260"/>
      <c r="Q998" s="260"/>
      <c r="R998" s="260"/>
      <c r="S998" s="260"/>
      <c r="T998" s="260"/>
      <c r="U998" s="260"/>
      <c r="V998" s="260"/>
      <c r="W998" s="260"/>
      <c r="X998" s="260"/>
      <c r="Y998" s="260"/>
      <c r="Z998" s="260"/>
      <c r="AA998" s="260"/>
    </row>
    <row r="999" spans="2:27" ht="14.4" hidden="1">
      <c r="B999" s="260"/>
      <c r="C999" s="260"/>
      <c r="D999" s="260"/>
      <c r="E999" s="260"/>
      <c r="F999" s="260"/>
      <c r="G999" s="260"/>
      <c r="H999" s="260"/>
      <c r="I999" s="260"/>
      <c r="J999" s="260"/>
      <c r="K999" s="260"/>
      <c r="L999" s="260"/>
      <c r="M999" s="260"/>
      <c r="N999" s="260"/>
      <c r="O999" s="260"/>
      <c r="P999" s="260"/>
      <c r="Q999" s="260"/>
      <c r="R999" s="260"/>
      <c r="S999" s="260"/>
      <c r="T999" s="260"/>
      <c r="U999" s="260"/>
      <c r="V999" s="260"/>
      <c r="W999" s="260"/>
      <c r="X999" s="260"/>
      <c r="Y999" s="260"/>
      <c r="Z999" s="260"/>
      <c r="AA999" s="260"/>
    </row>
    <row r="1000" spans="2:27" ht="14.4" hidden="1">
      <c r="B1000" s="260"/>
      <c r="C1000" s="260"/>
      <c r="D1000" s="260"/>
      <c r="E1000" s="260"/>
      <c r="F1000" s="260"/>
      <c r="G1000" s="260"/>
      <c r="H1000" s="260"/>
      <c r="I1000" s="260"/>
      <c r="J1000" s="260"/>
      <c r="K1000" s="260"/>
      <c r="L1000" s="260"/>
      <c r="M1000" s="260"/>
      <c r="N1000" s="260"/>
      <c r="O1000" s="260"/>
      <c r="P1000" s="260"/>
      <c r="Q1000" s="260"/>
      <c r="R1000" s="260"/>
      <c r="S1000" s="260"/>
      <c r="T1000" s="260"/>
      <c r="U1000" s="260"/>
      <c r="V1000" s="260"/>
      <c r="W1000" s="260"/>
      <c r="X1000" s="260"/>
      <c r="Y1000" s="260"/>
      <c r="Z1000" s="260"/>
      <c r="AA1000" s="260"/>
    </row>
    <row r="1001" spans="2:27" ht="14.4" hidden="1">
      <c r="B1001" s="260"/>
      <c r="C1001" s="260"/>
      <c r="D1001" s="260"/>
      <c r="E1001" s="260"/>
      <c r="F1001" s="260"/>
      <c r="G1001" s="260"/>
      <c r="H1001" s="260"/>
      <c r="I1001" s="260"/>
      <c r="J1001" s="260"/>
      <c r="K1001" s="260"/>
      <c r="L1001" s="260"/>
      <c r="M1001" s="260"/>
      <c r="N1001" s="260"/>
      <c r="O1001" s="260"/>
      <c r="P1001" s="260"/>
      <c r="Q1001" s="260"/>
      <c r="R1001" s="260"/>
      <c r="S1001" s="260"/>
      <c r="T1001" s="260"/>
      <c r="U1001" s="260"/>
      <c r="V1001" s="260"/>
      <c r="W1001" s="260"/>
      <c r="X1001" s="260"/>
      <c r="Y1001" s="260"/>
      <c r="Z1001" s="260"/>
      <c r="AA1001" s="260"/>
    </row>
    <row r="1002" spans="2:27" ht="14.4" hidden="1">
      <c r="B1002" s="260"/>
      <c r="C1002" s="260"/>
      <c r="D1002" s="260"/>
      <c r="E1002" s="260"/>
      <c r="F1002" s="260"/>
      <c r="G1002" s="260"/>
      <c r="H1002" s="260"/>
      <c r="I1002" s="260"/>
      <c r="J1002" s="260"/>
      <c r="K1002" s="260"/>
      <c r="L1002" s="260"/>
      <c r="M1002" s="260"/>
      <c r="N1002" s="260"/>
      <c r="O1002" s="260"/>
      <c r="P1002" s="260"/>
      <c r="Q1002" s="260"/>
      <c r="R1002" s="260"/>
      <c r="S1002" s="260"/>
      <c r="T1002" s="260"/>
      <c r="U1002" s="260"/>
      <c r="V1002" s="260"/>
      <c r="W1002" s="260"/>
      <c r="X1002" s="260"/>
      <c r="Y1002" s="260"/>
      <c r="Z1002" s="260"/>
      <c r="AA1002" s="260"/>
    </row>
    <row r="1003" spans="2:27" ht="14.4" hidden="1">
      <c r="B1003" s="260"/>
      <c r="C1003" s="260"/>
      <c r="D1003" s="260"/>
      <c r="E1003" s="260"/>
      <c r="F1003" s="260"/>
      <c r="G1003" s="260"/>
      <c r="H1003" s="260"/>
      <c r="I1003" s="260"/>
      <c r="J1003" s="260"/>
      <c r="K1003" s="260"/>
      <c r="L1003" s="260"/>
      <c r="M1003" s="260"/>
      <c r="N1003" s="260"/>
      <c r="O1003" s="260"/>
      <c r="P1003" s="260"/>
      <c r="Q1003" s="260"/>
      <c r="R1003" s="260"/>
      <c r="S1003" s="260"/>
      <c r="T1003" s="260"/>
      <c r="U1003" s="260"/>
      <c r="V1003" s="260"/>
      <c r="W1003" s="260"/>
      <c r="X1003" s="260"/>
      <c r="Y1003" s="260"/>
      <c r="Z1003" s="260"/>
      <c r="AA1003" s="260"/>
    </row>
  </sheetData>
  <mergeCells count="3">
    <mergeCell ref="B2:E3"/>
    <mergeCell ref="B4:E4"/>
    <mergeCell ref="B5:E5"/>
  </mergeCells>
  <conditionalFormatting sqref="D9:D10 D12:D14 D17 D19:D26 D28 D30 D32 D35:D37 D39 D42 D44 D47:D48 D50 D53:D57 D59 D62 D64 D67 D69 D72 D74">
    <cfRule type="beginsWith" dxfId="482" priority="1" operator="beginsWith" text="C">
      <formula>LEFT((D9),LEN("C"))=("C")</formula>
    </cfRule>
  </conditionalFormatting>
  <conditionalFormatting sqref="D9:D10 D12:D14 D17 D19:D26 D28 D30 D32 D35:D37 D39 D42 D44 D47:D48 D50 D53:D57 D59 D62 D64 D67 D69 D72 D74">
    <cfRule type="beginsWith" dxfId="481" priority="2" operator="beginsWith" text="NC">
      <formula>LEFT((D9),LEN("NC"))=("NC")</formula>
    </cfRule>
  </conditionalFormatting>
  <conditionalFormatting sqref="D9:D10 D12:D14 D17 D19:D26 D28 D30 D32 D35:D37 D39 D42 D44 D47:D48 D50 D53:D57 D59 D62 D64 D67 D69 D72 D74">
    <cfRule type="beginsWith" dxfId="480" priority="3" operator="beginsWith" text="NA">
      <formula>LEFT((D9),LEN("NA"))=("NA")</formula>
    </cfRule>
  </conditionalFormatting>
  <dataValidations count="1">
    <dataValidation type="list" allowBlank="1" sqref="D9:D10 D12:D14 D17 D19:D26 D28 D30 D32 D35:D37 D39 D42 D44 D47:D48 D50 D53:D57 D59 D62 D64 D67 D69 D72 D74" xr:uid="{10DAA881-0D83-400F-9296-31C7B084E732}">
      <formula1>"C,NC,NA"</formula1>
    </dataValidation>
  </dataValidations>
  <pageMargins left="0.7" right="0.7" top="0.75" bottom="0.75" header="0" footer="0"/>
  <pageSetup orientation="portrait"/>
  <drawing r:id="rId1"/>
  <tableParts count="1">
    <tablePart r:id="rId2"/>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B086F3-DB8E-4AD8-AAE8-D92033D57F75}">
  <dimension ref="B1:K84"/>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9" customWidth="1"/>
    <col min="6" max="6" width="11.33203125" style="68" customWidth="1"/>
    <col min="7" max="16384" width="11.5546875" style="68"/>
  </cols>
  <sheetData>
    <row r="1" spans="2:11" ht="94.95" customHeight="1">
      <c r="B1" s="816"/>
      <c r="C1" s="816"/>
      <c r="D1" s="816"/>
      <c r="E1" s="816"/>
    </row>
    <row r="2" spans="2:11" ht="67.95" customHeight="1">
      <c r="B2" s="816"/>
      <c r="C2" s="816"/>
      <c r="D2" s="816"/>
      <c r="E2" s="816"/>
    </row>
    <row r="3" spans="2:11" ht="35.4" customHeight="1">
      <c r="B3" s="816"/>
      <c r="C3" s="816"/>
      <c r="D3" s="816"/>
      <c r="E3" s="816"/>
    </row>
    <row r="4" spans="2:11" s="615" customFormat="1" ht="42" customHeight="1">
      <c r="B4" s="858" t="s">
        <v>123</v>
      </c>
      <c r="C4" s="858"/>
      <c r="D4" s="858"/>
      <c r="E4" s="858"/>
    </row>
    <row r="5" spans="2:11" ht="16.8">
      <c r="B5" s="880" t="s">
        <v>124</v>
      </c>
      <c r="C5" s="881"/>
      <c r="D5" s="881"/>
      <c r="E5" s="881"/>
    </row>
    <row r="6" spans="2:11" ht="16.8">
      <c r="B6" s="116">
        <v>1</v>
      </c>
      <c r="C6" s="781" t="s">
        <v>4289</v>
      </c>
      <c r="D6" s="781"/>
      <c r="E6" s="781"/>
    </row>
    <row r="7" spans="2:11" ht="16.8">
      <c r="B7" s="17"/>
      <c r="C7" s="17"/>
      <c r="D7" s="69"/>
      <c r="E7" s="114"/>
    </row>
    <row r="8" spans="2:11" s="615" customFormat="1" ht="42" customHeight="1">
      <c r="B8" s="858" t="s">
        <v>125</v>
      </c>
      <c r="C8" s="858"/>
      <c r="D8" s="858"/>
      <c r="E8" s="858"/>
    </row>
    <row r="9" spans="2:11" ht="16.8">
      <c r="B9" s="586" t="s">
        <v>126</v>
      </c>
      <c r="C9" s="829" t="s">
        <v>115</v>
      </c>
      <c r="D9" s="830"/>
      <c r="E9" s="576" t="s">
        <v>4896</v>
      </c>
    </row>
    <row r="10" spans="2:11" ht="106.2" customHeight="1">
      <c r="B10" s="31" t="s">
        <v>4290</v>
      </c>
      <c r="C10" s="835" t="s">
        <v>4291</v>
      </c>
      <c r="D10" s="836"/>
      <c r="E10" s="591" t="s">
        <v>5039</v>
      </c>
      <c r="K10" s="615"/>
    </row>
    <row r="11" spans="2:11" ht="16.8">
      <c r="B11" s="17"/>
      <c r="C11" s="17"/>
      <c r="D11" s="69"/>
      <c r="E11" s="114"/>
    </row>
    <row r="12" spans="2:11" s="615" customFormat="1" ht="42" customHeight="1">
      <c r="B12" s="858" t="s">
        <v>4222</v>
      </c>
      <c r="C12" s="858"/>
      <c r="D12" s="858"/>
      <c r="E12" s="858"/>
    </row>
    <row r="13" spans="2:11" ht="16.8">
      <c r="B13" s="586" t="s">
        <v>126</v>
      </c>
      <c r="C13" s="829" t="s">
        <v>4223</v>
      </c>
      <c r="D13" s="830"/>
      <c r="E13" s="576" t="s">
        <v>4896</v>
      </c>
    </row>
    <row r="14" spans="2:11" ht="205.8" customHeight="1">
      <c r="B14" s="31" t="s">
        <v>4292</v>
      </c>
      <c r="C14" s="835" t="s">
        <v>4293</v>
      </c>
      <c r="D14" s="855"/>
      <c r="E14" s="591" t="s">
        <v>5040</v>
      </c>
    </row>
    <row r="15" spans="2:11" ht="16.8">
      <c r="B15" s="110"/>
      <c r="C15" s="110"/>
      <c r="D15" s="33"/>
      <c r="E15" s="114"/>
    </row>
    <row r="16" spans="2:11" s="615" customFormat="1" ht="42" customHeight="1">
      <c r="B16" s="861" t="s">
        <v>147</v>
      </c>
      <c r="C16" s="861"/>
      <c r="D16" s="861"/>
      <c r="E16" s="861"/>
    </row>
    <row r="17" spans="2:5" ht="16.8">
      <c r="B17" s="822" t="s">
        <v>127</v>
      </c>
      <c r="C17" s="822"/>
      <c r="D17" s="822"/>
      <c r="E17" s="576" t="s">
        <v>4896</v>
      </c>
    </row>
    <row r="18" spans="2:5" ht="33.6" customHeight="1">
      <c r="B18" s="827"/>
      <c r="C18" s="66" t="s">
        <v>4787</v>
      </c>
      <c r="D18" s="372" t="s">
        <v>4801</v>
      </c>
      <c r="E18" s="899" t="s">
        <v>5041</v>
      </c>
    </row>
    <row r="19" spans="2:5" ht="126.6" customHeight="1">
      <c r="B19" s="827"/>
      <c r="C19" s="66" t="s">
        <v>4788</v>
      </c>
      <c r="D19" s="372" t="s">
        <v>4802</v>
      </c>
      <c r="E19" s="900"/>
    </row>
    <row r="20" spans="2:5" ht="201.6">
      <c r="B20" s="827"/>
      <c r="C20" s="31" t="s">
        <v>4232</v>
      </c>
      <c r="D20" s="373" t="s">
        <v>4793</v>
      </c>
      <c r="E20" s="900"/>
    </row>
    <row r="21" spans="2:5" ht="218.4">
      <c r="B21" s="828"/>
      <c r="C21" s="374" t="s">
        <v>4792</v>
      </c>
      <c r="D21" s="599" t="s">
        <v>4824</v>
      </c>
      <c r="E21" s="900"/>
    </row>
    <row r="22" spans="2:5" ht="36.6" customHeight="1">
      <c r="B22" s="30" t="s">
        <v>198</v>
      </c>
      <c r="C22" s="823" t="s">
        <v>4233</v>
      </c>
      <c r="D22" s="890"/>
      <c r="E22" s="901"/>
    </row>
    <row r="23" spans="2:5" ht="303" customHeight="1">
      <c r="B23" s="713" t="s">
        <v>201</v>
      </c>
      <c r="C23" s="835" t="s">
        <v>5889</v>
      </c>
      <c r="D23" s="857"/>
      <c r="E23" s="592" t="s">
        <v>4899</v>
      </c>
    </row>
    <row r="24" spans="2:5" ht="16.8">
      <c r="B24" s="790" t="s">
        <v>130</v>
      </c>
      <c r="C24" s="790"/>
      <c r="D24" s="790"/>
      <c r="E24" s="576" t="s">
        <v>4896</v>
      </c>
    </row>
    <row r="25" spans="2:5" ht="16.8">
      <c r="B25" s="31" t="s">
        <v>131</v>
      </c>
      <c r="C25" s="835" t="s">
        <v>4234</v>
      </c>
      <c r="D25" s="855"/>
      <c r="E25" s="765" t="s">
        <v>5042</v>
      </c>
    </row>
    <row r="26" spans="2:5" ht="16.8">
      <c r="B26" s="30" t="s">
        <v>132</v>
      </c>
      <c r="C26" s="838" t="s">
        <v>4234</v>
      </c>
      <c r="D26" s="856"/>
      <c r="E26" s="766"/>
    </row>
    <row r="27" spans="2:5" ht="16.8">
      <c r="B27" s="31" t="s">
        <v>133</v>
      </c>
      <c r="C27" s="835" t="s">
        <v>4234</v>
      </c>
      <c r="D27" s="855"/>
      <c r="E27" s="766"/>
    </row>
    <row r="28" spans="2:5" ht="16.8">
      <c r="B28" s="30" t="s">
        <v>194</v>
      </c>
      <c r="C28" s="838" t="s">
        <v>4234</v>
      </c>
      <c r="D28" s="856"/>
      <c r="E28" s="766"/>
    </row>
    <row r="29" spans="2:5" ht="16.8">
      <c r="B29" s="31" t="s">
        <v>134</v>
      </c>
      <c r="C29" s="835" t="s">
        <v>4234</v>
      </c>
      <c r="D29" s="855"/>
      <c r="E29" s="766"/>
    </row>
    <row r="30" spans="2:5" ht="16.8">
      <c r="B30" s="30" t="s">
        <v>135</v>
      </c>
      <c r="C30" s="838" t="s">
        <v>5902</v>
      </c>
      <c r="D30" s="856"/>
      <c r="E30" s="767"/>
    </row>
    <row r="31" spans="2:5" ht="16.8">
      <c r="B31" s="790" t="s">
        <v>195</v>
      </c>
      <c r="C31" s="790"/>
      <c r="D31" s="790"/>
      <c r="E31" s="576" t="s">
        <v>4896</v>
      </c>
    </row>
    <row r="32" spans="2:5" ht="50.4" customHeight="1">
      <c r="B32" s="31" t="s">
        <v>136</v>
      </c>
      <c r="C32" s="835" t="s">
        <v>4911</v>
      </c>
      <c r="D32" s="855"/>
      <c r="E32" s="817" t="s">
        <v>5896</v>
      </c>
    </row>
    <row r="33" spans="2:5" ht="33.6">
      <c r="B33" s="30" t="s">
        <v>137</v>
      </c>
      <c r="C33" s="838" t="s">
        <v>4234</v>
      </c>
      <c r="D33" s="856"/>
      <c r="E33" s="818"/>
    </row>
    <row r="34" spans="2:5" ht="33.6" customHeight="1">
      <c r="B34" s="31" t="s">
        <v>138</v>
      </c>
      <c r="C34" s="835" t="s">
        <v>4911</v>
      </c>
      <c r="D34" s="855"/>
      <c r="E34" s="818"/>
    </row>
    <row r="35" spans="2:5" ht="71.400000000000006" customHeight="1">
      <c r="B35" s="30" t="s">
        <v>4238</v>
      </c>
      <c r="C35" s="838" t="s">
        <v>4911</v>
      </c>
      <c r="D35" s="856"/>
      <c r="E35" s="818"/>
    </row>
    <row r="36" spans="2:5" ht="63" customHeight="1">
      <c r="B36" s="31" t="s">
        <v>139</v>
      </c>
      <c r="C36" s="835" t="s">
        <v>4234</v>
      </c>
      <c r="D36" s="855"/>
      <c r="E36" s="818"/>
    </row>
    <row r="37" spans="2:5" ht="16.8">
      <c r="B37" s="790" t="s">
        <v>196</v>
      </c>
      <c r="C37" s="790"/>
      <c r="D37" s="790"/>
      <c r="E37" s="576" t="s">
        <v>4896</v>
      </c>
    </row>
    <row r="38" spans="2:5" ht="69.599999999999994" customHeight="1">
      <c r="B38" s="66" t="s">
        <v>200</v>
      </c>
      <c r="C38" s="844" t="s">
        <v>5893</v>
      </c>
      <c r="D38" s="845"/>
      <c r="E38" s="817" t="s">
        <v>5895</v>
      </c>
    </row>
    <row r="39" spans="2:5" ht="33.6" customHeight="1">
      <c r="B39" s="30" t="s">
        <v>140</v>
      </c>
      <c r="C39" s="846" t="s">
        <v>4294</v>
      </c>
      <c r="D39" s="862"/>
      <c r="E39" s="818"/>
    </row>
    <row r="40" spans="2:5" ht="33.6" customHeight="1">
      <c r="B40" s="31" t="s">
        <v>141</v>
      </c>
      <c r="C40" s="848" t="s">
        <v>4295</v>
      </c>
      <c r="D40" s="863"/>
      <c r="E40" s="818"/>
    </row>
    <row r="41" spans="2:5" ht="33.6" customHeight="1">
      <c r="B41" s="30" t="s">
        <v>143</v>
      </c>
      <c r="C41" s="850" t="s">
        <v>4296</v>
      </c>
      <c r="D41" s="864"/>
      <c r="E41" s="818"/>
    </row>
    <row r="42" spans="2:5" ht="33.6" customHeight="1">
      <c r="B42" s="31" t="s">
        <v>142</v>
      </c>
      <c r="C42" s="848" t="s">
        <v>4234</v>
      </c>
      <c r="D42" s="863"/>
      <c r="E42" s="818"/>
    </row>
    <row r="43" spans="2:5" ht="49.95" customHeight="1">
      <c r="B43" s="30" t="s">
        <v>144</v>
      </c>
      <c r="C43" s="852" t="s">
        <v>4234</v>
      </c>
      <c r="D43" s="865"/>
      <c r="E43" s="818"/>
    </row>
    <row r="44" spans="2:5" ht="17.399999999999999" thickBot="1">
      <c r="B44" s="790" t="s">
        <v>202</v>
      </c>
      <c r="C44" s="866"/>
      <c r="D44" s="866"/>
      <c r="E44" s="576" t="s">
        <v>4896</v>
      </c>
    </row>
    <row r="45" spans="2:5" ht="250.95" customHeight="1" thickBot="1">
      <c r="B45" s="116" t="s">
        <v>146</v>
      </c>
      <c r="C45" s="903" t="s">
        <v>5011</v>
      </c>
      <c r="D45" s="904"/>
      <c r="E45" s="902" t="s">
        <v>4902</v>
      </c>
    </row>
    <row r="46" spans="2:5" ht="112.95" customHeight="1">
      <c r="B46" s="30" t="s">
        <v>176</v>
      </c>
      <c r="C46" s="905" t="s">
        <v>5012</v>
      </c>
      <c r="D46" s="906"/>
      <c r="E46" s="771"/>
    </row>
    <row r="47" spans="2:5" ht="16.8">
      <c r="B47" s="31" t="s">
        <v>177</v>
      </c>
      <c r="C47" s="835" t="s">
        <v>4234</v>
      </c>
      <c r="D47" s="836"/>
      <c r="E47" s="771"/>
    </row>
    <row r="48" spans="2:5" ht="16.8">
      <c r="B48" s="866" t="s">
        <v>145</v>
      </c>
      <c r="C48" s="866"/>
      <c r="D48" s="866"/>
      <c r="E48" s="576" t="s">
        <v>4896</v>
      </c>
    </row>
    <row r="49" spans="2:5" ht="16.8">
      <c r="B49" s="907" t="s">
        <v>4297</v>
      </c>
      <c r="C49" s="868"/>
      <c r="D49" s="869"/>
      <c r="E49" s="908"/>
    </row>
    <row r="50" spans="2:5" ht="16.8">
      <c r="B50" s="871"/>
      <c r="C50" s="872"/>
      <c r="D50" s="873"/>
      <c r="E50" s="908"/>
    </row>
    <row r="51" spans="2:5" ht="16.8">
      <c r="B51" s="874"/>
      <c r="C51" s="875"/>
      <c r="D51" s="876"/>
      <c r="E51" s="908"/>
    </row>
    <row r="52" spans="2:5" ht="16.8">
      <c r="B52" s="877"/>
      <c r="C52" s="878"/>
      <c r="D52" s="879"/>
      <c r="E52" s="908"/>
    </row>
    <row r="53" spans="2:5" ht="16.8">
      <c r="B53" s="874"/>
      <c r="C53" s="875"/>
      <c r="D53" s="876"/>
      <c r="E53" s="908"/>
    </row>
    <row r="54" spans="2:5" ht="16.8">
      <c r="B54" s="877"/>
      <c r="C54" s="878"/>
      <c r="D54" s="879"/>
      <c r="E54" s="908"/>
    </row>
    <row r="55" spans="2:5" ht="16.8">
      <c r="B55" s="909"/>
      <c r="C55" s="909"/>
      <c r="D55" s="909"/>
      <c r="E55" s="908"/>
    </row>
    <row r="56" spans="2:5" ht="16.8">
      <c r="B56" s="113"/>
      <c r="C56" s="113"/>
      <c r="D56" s="65"/>
      <c r="E56" s="114"/>
    </row>
    <row r="57" spans="2:5" ht="16.8">
      <c r="B57" s="17"/>
      <c r="C57" s="17"/>
      <c r="D57" s="69"/>
      <c r="E57" s="114"/>
    </row>
    <row r="58" spans="2:5" ht="16.8">
      <c r="B58" s="17"/>
      <c r="C58" s="17"/>
      <c r="D58" s="69"/>
      <c r="E58" s="114"/>
    </row>
    <row r="59" spans="2:5" ht="16.8">
      <c r="B59" s="17"/>
      <c r="C59" s="17"/>
      <c r="D59" s="69"/>
      <c r="E59" s="114"/>
    </row>
    <row r="60" spans="2:5" ht="16.8">
      <c r="B60" s="17"/>
      <c r="C60" s="17"/>
      <c r="D60" s="69"/>
      <c r="E60" s="114"/>
    </row>
    <row r="61" spans="2:5" ht="16.8">
      <c r="B61" s="17"/>
      <c r="C61" s="17"/>
      <c r="D61" s="69"/>
      <c r="E61" s="114"/>
    </row>
    <row r="62" spans="2:5" ht="16.8">
      <c r="B62" s="17"/>
      <c r="C62" s="17"/>
      <c r="D62" s="69"/>
      <c r="E62" s="114"/>
    </row>
    <row r="63" spans="2:5" ht="16.8">
      <c r="B63" s="17"/>
      <c r="C63" s="17"/>
      <c r="D63" s="69"/>
      <c r="E63" s="114"/>
    </row>
    <row r="64" spans="2:5" ht="16.8">
      <c r="B64" s="17"/>
      <c r="C64" s="17"/>
      <c r="D64" s="69"/>
      <c r="E64" s="114"/>
    </row>
    <row r="65" spans="2:5" ht="16.8">
      <c r="B65" s="17"/>
      <c r="C65" s="17"/>
      <c r="D65" s="69"/>
      <c r="E65" s="114"/>
    </row>
    <row r="66" spans="2:5" ht="16.8">
      <c r="B66" s="17"/>
      <c r="C66" s="17"/>
      <c r="D66" s="69"/>
      <c r="E66" s="114"/>
    </row>
    <row r="67" spans="2:5" ht="16.8">
      <c r="B67" s="17"/>
      <c r="C67" s="17"/>
      <c r="D67" s="69"/>
      <c r="E67" s="114"/>
    </row>
    <row r="68" spans="2:5" ht="16.8">
      <c r="B68" s="17"/>
      <c r="C68" s="17"/>
      <c r="D68" s="69"/>
      <c r="E68" s="114"/>
    </row>
    <row r="69" spans="2:5" ht="16.8">
      <c r="B69" s="17"/>
      <c r="C69" s="17"/>
      <c r="D69" s="69"/>
      <c r="E69" s="114"/>
    </row>
    <row r="70" spans="2:5" ht="16.8">
      <c r="B70" s="17"/>
      <c r="C70" s="17"/>
      <c r="D70" s="69"/>
      <c r="E70" s="114"/>
    </row>
    <row r="71" spans="2:5" ht="16.8">
      <c r="B71" s="17"/>
      <c r="C71" s="17"/>
      <c r="D71" s="69"/>
      <c r="E71" s="114"/>
    </row>
    <row r="72" spans="2:5" ht="16.8">
      <c r="B72" s="17"/>
      <c r="C72" s="17"/>
      <c r="D72" s="69"/>
      <c r="E72" s="114"/>
    </row>
    <row r="73" spans="2:5" ht="16.8">
      <c r="B73" s="17"/>
      <c r="C73" s="17"/>
      <c r="D73" s="69"/>
      <c r="E73" s="114"/>
    </row>
    <row r="74" spans="2:5" ht="16.8">
      <c r="B74" s="17"/>
      <c r="C74" s="17"/>
      <c r="D74" s="69"/>
      <c r="E74" s="114"/>
    </row>
    <row r="75" spans="2:5" ht="16.8">
      <c r="B75" s="17"/>
      <c r="C75" s="17"/>
      <c r="D75" s="69"/>
      <c r="E75" s="114"/>
    </row>
    <row r="76" spans="2:5" ht="16.8">
      <c r="B76" s="17"/>
      <c r="C76" s="17"/>
      <c r="D76" s="69"/>
      <c r="E76" s="114"/>
    </row>
    <row r="77" spans="2:5" ht="16.8">
      <c r="B77" s="17"/>
      <c r="C77" s="17"/>
      <c r="D77" s="69"/>
      <c r="E77" s="114"/>
    </row>
    <row r="78" spans="2:5" ht="16.8">
      <c r="B78" s="17"/>
      <c r="C78" s="17"/>
      <c r="D78" s="69"/>
      <c r="E78" s="114"/>
    </row>
    <row r="79" spans="2:5" ht="16.8">
      <c r="B79" s="17"/>
      <c r="C79" s="17"/>
      <c r="D79" s="69"/>
      <c r="E79" s="114"/>
    </row>
    <row r="80" spans="2:5" ht="16.8">
      <c r="B80" s="17"/>
      <c r="C80" s="17"/>
      <c r="D80" s="69"/>
      <c r="E80" s="114"/>
    </row>
    <row r="81" spans="2:5" ht="16.8">
      <c r="B81" s="17"/>
      <c r="C81" s="17"/>
      <c r="D81" s="69"/>
      <c r="E81" s="114"/>
    </row>
    <row r="82" spans="2:5" ht="16.8">
      <c r="B82" s="17"/>
      <c r="C82" s="17"/>
      <c r="D82" s="69"/>
      <c r="E82" s="114"/>
    </row>
    <row r="83" spans="2:5" ht="16.8">
      <c r="B83" s="17"/>
      <c r="C83" s="17"/>
      <c r="D83" s="69"/>
      <c r="E83" s="114"/>
    </row>
    <row r="84" spans="2:5" ht="16.8">
      <c r="B84" s="17"/>
      <c r="C84" s="17"/>
      <c r="D84" s="69"/>
      <c r="E84" s="114"/>
    </row>
  </sheetData>
  <mergeCells count="53">
    <mergeCell ref="B48:D48"/>
    <mergeCell ref="B49:D49"/>
    <mergeCell ref="E49:E55"/>
    <mergeCell ref="B50:D50"/>
    <mergeCell ref="B51:D51"/>
    <mergeCell ref="B52:D52"/>
    <mergeCell ref="B53:D53"/>
    <mergeCell ref="B54:D54"/>
    <mergeCell ref="B55:D55"/>
    <mergeCell ref="B44:D44"/>
    <mergeCell ref="E45:E47"/>
    <mergeCell ref="C47:D47"/>
    <mergeCell ref="C45:D45"/>
    <mergeCell ref="C46:D46"/>
    <mergeCell ref="B37:D37"/>
    <mergeCell ref="C38:D38"/>
    <mergeCell ref="E38:E43"/>
    <mergeCell ref="C39:D39"/>
    <mergeCell ref="C40:D40"/>
    <mergeCell ref="C41:D41"/>
    <mergeCell ref="C42:D42"/>
    <mergeCell ref="C43:D43"/>
    <mergeCell ref="B31:D31"/>
    <mergeCell ref="C32:D32"/>
    <mergeCell ref="E32:E36"/>
    <mergeCell ref="C33:D33"/>
    <mergeCell ref="C34:D34"/>
    <mergeCell ref="C35:D35"/>
    <mergeCell ref="C36:D36"/>
    <mergeCell ref="B18:B21"/>
    <mergeCell ref="E18:E22"/>
    <mergeCell ref="C22:D22"/>
    <mergeCell ref="C23:D23"/>
    <mergeCell ref="B24:D24"/>
    <mergeCell ref="C25:D25"/>
    <mergeCell ref="E25:E30"/>
    <mergeCell ref="C26:D26"/>
    <mergeCell ref="C27:D27"/>
    <mergeCell ref="C28:D28"/>
    <mergeCell ref="C29:D29"/>
    <mergeCell ref="C30:D30"/>
    <mergeCell ref="B17:D17"/>
    <mergeCell ref="B1:E3"/>
    <mergeCell ref="B4:E4"/>
    <mergeCell ref="B5:E5"/>
    <mergeCell ref="C6:E6"/>
    <mergeCell ref="B8:E8"/>
    <mergeCell ref="C9:D9"/>
    <mergeCell ref="C10:D10"/>
    <mergeCell ref="B12:E12"/>
    <mergeCell ref="C13:D13"/>
    <mergeCell ref="C14:D14"/>
    <mergeCell ref="B16:E16"/>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BA24C6-9020-47C8-8E09-516B3B18B599}">
  <sheetPr>
    <tabColor rgb="FF741B47"/>
  </sheetPr>
  <dimension ref="A1:AA1003"/>
  <sheetViews>
    <sheetView showGridLines="0" zoomScale="80" zoomScaleNormal="80" workbookViewId="0">
      <selection activeCell="A6" sqref="A1:XFD6"/>
    </sheetView>
  </sheetViews>
  <sheetFormatPr baseColWidth="10" defaultColWidth="0" defaultRowHeight="15" customHeight="1" zeroHeight="1" outlineLevelCol="1"/>
  <cols>
    <col min="1" max="1" width="11.44140625" style="159" customWidth="1"/>
    <col min="2" max="2" width="15.33203125" style="73" customWidth="1"/>
    <col min="3" max="3" width="72.6640625" style="73" customWidth="1"/>
    <col min="4" max="4" width="11.5546875" style="73" customWidth="1"/>
    <col min="5" max="5" width="40.33203125" style="73" customWidth="1" outlineLevel="1"/>
    <col min="6" max="6" width="11.44140625" style="159" customWidth="1"/>
    <col min="7" max="25" width="10.6640625" style="73" hidden="1" customWidth="1"/>
    <col min="26" max="27" width="0" style="73" hidden="1" customWidth="1"/>
    <col min="28" max="16384" width="14.44140625" style="73"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4709</v>
      </c>
      <c r="C4" s="759"/>
      <c r="D4" s="759"/>
      <c r="E4" s="760"/>
      <c r="F4" s="3"/>
    </row>
    <row r="5" spans="1:27" s="68" customFormat="1" ht="18" customHeight="1" thickBot="1">
      <c r="A5" s="3"/>
      <c r="B5" s="761" t="s">
        <v>4707</v>
      </c>
      <c r="C5" s="762"/>
      <c r="D5" s="762"/>
      <c r="E5" s="763"/>
      <c r="F5" s="3"/>
    </row>
    <row r="6" spans="1:27" s="68" customFormat="1" ht="18" customHeight="1">
      <c r="A6" s="3"/>
      <c r="B6" s="3"/>
      <c r="C6" s="3"/>
      <c r="D6" s="3"/>
      <c r="E6" s="3"/>
      <c r="F6" s="3"/>
    </row>
    <row r="7" spans="1:27" ht="14.4">
      <c r="B7" s="229" t="s">
        <v>118</v>
      </c>
      <c r="C7" s="263" t="s">
        <v>119</v>
      </c>
      <c r="D7" s="230" t="s">
        <v>120</v>
      </c>
      <c r="E7" s="231" t="s">
        <v>214</v>
      </c>
      <c r="F7" s="160"/>
      <c r="G7" s="72"/>
      <c r="H7" s="72"/>
      <c r="I7" s="72"/>
      <c r="J7" s="72"/>
      <c r="K7" s="72"/>
      <c r="L7" s="72"/>
      <c r="M7" s="72"/>
      <c r="N7" s="72"/>
      <c r="O7" s="72"/>
      <c r="P7" s="72"/>
      <c r="Q7" s="72"/>
      <c r="R7" s="72"/>
      <c r="S7" s="72"/>
      <c r="T7" s="72"/>
      <c r="U7" s="72"/>
      <c r="V7" s="72"/>
      <c r="W7" s="72"/>
      <c r="X7" s="72"/>
      <c r="Y7" s="72"/>
      <c r="Z7" s="100"/>
      <c r="AA7" s="100"/>
    </row>
    <row r="8" spans="1:27" ht="14.4">
      <c r="B8" s="261" t="s">
        <v>894</v>
      </c>
      <c r="C8" s="80" t="s">
        <v>895</v>
      </c>
      <c r="D8" s="81"/>
      <c r="E8" s="262"/>
      <c r="F8" s="160"/>
      <c r="G8" s="72"/>
      <c r="H8" s="72"/>
      <c r="I8" s="72"/>
      <c r="J8" s="72"/>
      <c r="K8" s="72"/>
      <c r="L8" s="72"/>
      <c r="M8" s="72"/>
      <c r="N8" s="72"/>
      <c r="O8" s="72"/>
      <c r="P8" s="72"/>
      <c r="Q8" s="72"/>
      <c r="R8" s="72"/>
      <c r="S8" s="72"/>
      <c r="T8" s="72"/>
      <c r="U8" s="72"/>
      <c r="V8" s="72"/>
      <c r="W8" s="72"/>
      <c r="X8" s="72"/>
      <c r="Y8" s="72"/>
      <c r="Z8" s="100"/>
      <c r="AA8" s="100"/>
    </row>
    <row r="9" spans="1:27" ht="27.6">
      <c r="B9" s="96" t="s">
        <v>894</v>
      </c>
      <c r="C9" s="82" t="s">
        <v>896</v>
      </c>
      <c r="D9" s="76"/>
      <c r="E9" s="228"/>
      <c r="F9" s="160"/>
      <c r="G9" s="72"/>
      <c r="H9" s="72"/>
      <c r="I9" s="72"/>
      <c r="J9" s="72"/>
      <c r="K9" s="72"/>
      <c r="L9" s="72"/>
      <c r="M9" s="72"/>
      <c r="N9" s="72"/>
      <c r="O9" s="72"/>
      <c r="P9" s="72"/>
      <c r="Q9" s="72"/>
      <c r="R9" s="72"/>
      <c r="S9" s="72"/>
      <c r="T9" s="72"/>
      <c r="U9" s="72"/>
      <c r="V9" s="72"/>
      <c r="W9" s="72"/>
      <c r="X9" s="72"/>
      <c r="Y9" s="72"/>
      <c r="Z9" s="100"/>
      <c r="AA9" s="100"/>
    </row>
    <row r="10" spans="1:27" ht="41.4">
      <c r="B10" s="96" t="s">
        <v>894</v>
      </c>
      <c r="C10" s="82" t="s">
        <v>897</v>
      </c>
      <c r="D10" s="76"/>
      <c r="E10" s="106"/>
      <c r="F10" s="160"/>
      <c r="G10" s="72"/>
      <c r="H10" s="72"/>
      <c r="I10" s="72"/>
      <c r="J10" s="72"/>
      <c r="K10" s="72"/>
      <c r="L10" s="72"/>
      <c r="M10" s="72"/>
      <c r="N10" s="72"/>
      <c r="O10" s="72"/>
      <c r="P10" s="72"/>
      <c r="Q10" s="72"/>
      <c r="R10" s="72"/>
      <c r="S10" s="72"/>
      <c r="T10" s="72"/>
      <c r="U10" s="72"/>
      <c r="V10" s="72"/>
      <c r="W10" s="72"/>
      <c r="X10" s="72"/>
      <c r="Y10" s="72"/>
      <c r="Z10" s="100"/>
      <c r="AA10" s="100"/>
    </row>
    <row r="11" spans="1:27" ht="41.4">
      <c r="B11" s="96" t="s">
        <v>894</v>
      </c>
      <c r="C11" s="82" t="s">
        <v>898</v>
      </c>
      <c r="D11" s="76"/>
      <c r="E11" s="228"/>
      <c r="F11" s="160"/>
      <c r="G11" s="72"/>
      <c r="H11" s="72"/>
      <c r="I11" s="72"/>
      <c r="J11" s="72"/>
      <c r="K11" s="72"/>
      <c r="L11" s="72"/>
      <c r="M11" s="72"/>
      <c r="N11" s="72"/>
      <c r="O11" s="72"/>
      <c r="P11" s="72"/>
      <c r="Q11" s="72"/>
      <c r="R11" s="72"/>
      <c r="S11" s="72"/>
      <c r="T11" s="72"/>
      <c r="U11" s="72"/>
      <c r="V11" s="72"/>
      <c r="W11" s="72"/>
      <c r="X11" s="72"/>
      <c r="Y11" s="72"/>
      <c r="Z11" s="100"/>
      <c r="AA11" s="100"/>
    </row>
    <row r="12" spans="1:27" ht="27.6">
      <c r="B12" s="96" t="s">
        <v>894</v>
      </c>
      <c r="C12" s="82" t="s">
        <v>899</v>
      </c>
      <c r="D12" s="76"/>
      <c r="E12" s="106"/>
      <c r="F12" s="160"/>
      <c r="G12" s="72"/>
      <c r="H12" s="72"/>
      <c r="I12" s="72"/>
      <c r="J12" s="72"/>
      <c r="K12" s="72"/>
      <c r="L12" s="72"/>
      <c r="M12" s="72"/>
      <c r="N12" s="72"/>
      <c r="O12" s="72"/>
      <c r="P12" s="72"/>
      <c r="Q12" s="72"/>
      <c r="R12" s="72"/>
      <c r="S12" s="72"/>
      <c r="T12" s="72"/>
      <c r="U12" s="72"/>
      <c r="V12" s="72"/>
      <c r="W12" s="72"/>
      <c r="X12" s="72"/>
      <c r="Y12" s="72"/>
      <c r="Z12" s="100"/>
      <c r="AA12" s="100"/>
    </row>
    <row r="13" spans="1:27" ht="14.4">
      <c r="B13" s="261" t="s">
        <v>894</v>
      </c>
      <c r="C13" s="80" t="s">
        <v>900</v>
      </c>
      <c r="D13" s="101"/>
      <c r="E13" s="262"/>
      <c r="F13" s="160"/>
      <c r="G13" s="72"/>
      <c r="H13" s="72"/>
      <c r="I13" s="72"/>
      <c r="J13" s="72"/>
      <c r="K13" s="72"/>
      <c r="L13" s="72"/>
      <c r="M13" s="72"/>
      <c r="N13" s="72"/>
      <c r="O13" s="72"/>
      <c r="P13" s="72"/>
      <c r="Q13" s="72"/>
      <c r="R13" s="72"/>
      <c r="S13" s="72"/>
      <c r="T13" s="72"/>
      <c r="U13" s="72"/>
      <c r="V13" s="72"/>
      <c r="W13" s="72"/>
      <c r="X13" s="72"/>
      <c r="Y13" s="72"/>
      <c r="Z13" s="100"/>
      <c r="AA13" s="100"/>
    </row>
    <row r="14" spans="1:27" ht="27.6">
      <c r="B14" s="96" t="s">
        <v>894</v>
      </c>
      <c r="C14" s="82" t="s">
        <v>901</v>
      </c>
      <c r="D14" s="76"/>
      <c r="E14" s="106"/>
      <c r="F14" s="160"/>
      <c r="G14" s="72"/>
      <c r="H14" s="72"/>
      <c r="I14" s="72"/>
      <c r="J14" s="72"/>
      <c r="K14" s="72"/>
      <c r="L14" s="72"/>
      <c r="M14" s="72"/>
      <c r="N14" s="72"/>
      <c r="O14" s="72"/>
      <c r="P14" s="72"/>
      <c r="Q14" s="72"/>
      <c r="R14" s="72"/>
      <c r="S14" s="72"/>
      <c r="T14" s="72"/>
      <c r="U14" s="72"/>
      <c r="V14" s="72"/>
      <c r="W14" s="72"/>
      <c r="X14" s="72"/>
      <c r="Y14" s="72"/>
      <c r="Z14" s="100"/>
      <c r="AA14" s="100"/>
    </row>
    <row r="15" spans="1:27" ht="27.6">
      <c r="B15" s="96" t="s">
        <v>894</v>
      </c>
      <c r="C15" s="82" t="s">
        <v>902</v>
      </c>
      <c r="D15" s="76"/>
      <c r="E15" s="228"/>
      <c r="F15" s="160"/>
      <c r="G15" s="72"/>
      <c r="H15" s="72"/>
      <c r="I15" s="72"/>
      <c r="J15" s="72"/>
      <c r="K15" s="72"/>
      <c r="L15" s="72"/>
      <c r="M15" s="72"/>
      <c r="N15" s="72"/>
      <c r="O15" s="72"/>
      <c r="P15" s="72"/>
      <c r="Q15" s="72"/>
      <c r="R15" s="72"/>
      <c r="S15" s="72"/>
      <c r="T15" s="72"/>
      <c r="U15" s="72"/>
      <c r="V15" s="72"/>
      <c r="W15" s="72"/>
      <c r="X15" s="72"/>
      <c r="Y15" s="72"/>
      <c r="Z15" s="100"/>
      <c r="AA15" s="100"/>
    </row>
    <row r="16" spans="1:27" ht="41.4">
      <c r="B16" s="96" t="s">
        <v>894</v>
      </c>
      <c r="C16" s="82" t="s">
        <v>903</v>
      </c>
      <c r="D16" s="76"/>
      <c r="E16" s="106"/>
      <c r="F16" s="160"/>
      <c r="G16" s="72"/>
      <c r="H16" s="72"/>
      <c r="I16" s="72"/>
      <c r="J16" s="72"/>
      <c r="K16" s="72"/>
      <c r="L16" s="72"/>
      <c r="M16" s="72"/>
      <c r="N16" s="72"/>
      <c r="O16" s="72"/>
      <c r="P16" s="72"/>
      <c r="Q16" s="72"/>
      <c r="R16" s="72"/>
      <c r="S16" s="72"/>
      <c r="T16" s="72"/>
      <c r="U16" s="72"/>
      <c r="V16" s="72"/>
      <c r="W16" s="72"/>
      <c r="X16" s="72"/>
      <c r="Y16" s="72"/>
      <c r="Z16" s="100"/>
      <c r="AA16" s="100"/>
    </row>
    <row r="17" spans="2:27" ht="14.4">
      <c r="B17" s="261" t="s">
        <v>894</v>
      </c>
      <c r="C17" s="80" t="s">
        <v>788</v>
      </c>
      <c r="D17" s="81"/>
      <c r="E17" s="262"/>
      <c r="F17" s="160"/>
      <c r="G17" s="72"/>
      <c r="H17" s="72"/>
      <c r="I17" s="72"/>
      <c r="J17" s="72"/>
      <c r="K17" s="72"/>
      <c r="L17" s="72"/>
      <c r="M17" s="72"/>
      <c r="N17" s="72"/>
      <c r="O17" s="72"/>
      <c r="P17" s="72"/>
      <c r="Q17" s="72"/>
      <c r="R17" s="72"/>
      <c r="S17" s="72"/>
      <c r="T17" s="72"/>
      <c r="U17" s="72"/>
      <c r="V17" s="72"/>
      <c r="W17" s="72"/>
      <c r="X17" s="72"/>
      <c r="Y17" s="72"/>
      <c r="Z17" s="100"/>
      <c r="AA17" s="100"/>
    </row>
    <row r="18" spans="2:27" ht="27.6">
      <c r="B18" s="96" t="s">
        <v>894</v>
      </c>
      <c r="C18" s="82" t="s">
        <v>904</v>
      </c>
      <c r="D18" s="76"/>
      <c r="E18" s="106"/>
      <c r="F18" s="160"/>
      <c r="G18" s="72"/>
      <c r="H18" s="72"/>
      <c r="I18" s="72"/>
      <c r="J18" s="72"/>
      <c r="K18" s="72"/>
      <c r="L18" s="72"/>
      <c r="M18" s="72"/>
      <c r="N18" s="72"/>
      <c r="O18" s="72"/>
      <c r="P18" s="72"/>
      <c r="Q18" s="72"/>
      <c r="R18" s="72"/>
      <c r="S18" s="72"/>
      <c r="T18" s="72"/>
      <c r="U18" s="72"/>
      <c r="V18" s="72"/>
      <c r="W18" s="72"/>
      <c r="X18" s="72"/>
      <c r="Y18" s="72"/>
      <c r="Z18" s="100"/>
      <c r="AA18" s="100"/>
    </row>
    <row r="19" spans="2:27" ht="14.4">
      <c r="B19" s="261" t="s">
        <v>905</v>
      </c>
      <c r="C19" s="80" t="s">
        <v>906</v>
      </c>
      <c r="D19" s="101"/>
      <c r="E19" s="262"/>
      <c r="F19" s="160"/>
      <c r="G19" s="72"/>
      <c r="H19" s="72"/>
      <c r="I19" s="72"/>
      <c r="J19" s="72"/>
      <c r="K19" s="72"/>
      <c r="L19" s="72"/>
      <c r="M19" s="72"/>
      <c r="N19" s="72"/>
      <c r="O19" s="72"/>
      <c r="P19" s="72"/>
      <c r="Q19" s="72"/>
      <c r="R19" s="72"/>
      <c r="S19" s="72"/>
      <c r="T19" s="72"/>
      <c r="U19" s="72"/>
      <c r="V19" s="72"/>
      <c r="W19" s="72"/>
      <c r="X19" s="72"/>
      <c r="Y19" s="72"/>
      <c r="Z19" s="100"/>
      <c r="AA19" s="100"/>
    </row>
    <row r="20" spans="2:27" ht="27.6">
      <c r="B20" s="96" t="s">
        <v>905</v>
      </c>
      <c r="C20" s="82" t="s">
        <v>907</v>
      </c>
      <c r="D20" s="76"/>
      <c r="E20" s="106"/>
      <c r="F20" s="160"/>
      <c r="G20" s="72"/>
      <c r="H20" s="72"/>
      <c r="I20" s="72"/>
      <c r="J20" s="72"/>
      <c r="K20" s="72"/>
      <c r="L20" s="72"/>
      <c r="M20" s="72"/>
      <c r="N20" s="72"/>
      <c r="O20" s="72"/>
      <c r="P20" s="72"/>
      <c r="Q20" s="72"/>
      <c r="R20" s="72"/>
      <c r="S20" s="72"/>
      <c r="T20" s="72"/>
      <c r="U20" s="72"/>
      <c r="V20" s="72"/>
      <c r="W20" s="72"/>
      <c r="X20" s="72"/>
      <c r="Y20" s="72"/>
      <c r="Z20" s="100"/>
      <c r="AA20" s="100"/>
    </row>
    <row r="21" spans="2:27" ht="27.6">
      <c r="B21" s="96" t="s">
        <v>905</v>
      </c>
      <c r="C21" s="82" t="s">
        <v>908</v>
      </c>
      <c r="D21" s="76"/>
      <c r="E21" s="228"/>
      <c r="F21" s="160"/>
      <c r="G21" s="72"/>
      <c r="H21" s="72"/>
      <c r="I21" s="72"/>
      <c r="J21" s="72"/>
      <c r="K21" s="72"/>
      <c r="L21" s="72"/>
      <c r="M21" s="72"/>
      <c r="N21" s="72"/>
      <c r="O21" s="72"/>
      <c r="P21" s="72"/>
      <c r="Q21" s="72"/>
      <c r="R21" s="72"/>
      <c r="S21" s="72"/>
      <c r="T21" s="72"/>
      <c r="U21" s="72"/>
      <c r="V21" s="72"/>
      <c r="W21" s="72"/>
      <c r="X21" s="72"/>
      <c r="Y21" s="72"/>
      <c r="Z21" s="100"/>
      <c r="AA21" s="100"/>
    </row>
    <row r="22" spans="2:27" ht="27.6">
      <c r="B22" s="96" t="s">
        <v>905</v>
      </c>
      <c r="C22" s="82" t="s">
        <v>909</v>
      </c>
      <c r="D22" s="76"/>
      <c r="E22" s="106"/>
      <c r="F22" s="160"/>
      <c r="G22" s="72"/>
      <c r="H22" s="72"/>
      <c r="I22" s="72"/>
      <c r="J22" s="72"/>
      <c r="K22" s="72"/>
      <c r="L22" s="72"/>
      <c r="M22" s="72"/>
      <c r="N22" s="72"/>
      <c r="O22" s="72"/>
      <c r="P22" s="72"/>
      <c r="Q22" s="72"/>
      <c r="R22" s="72"/>
      <c r="S22" s="72"/>
      <c r="T22" s="72"/>
      <c r="U22" s="72"/>
      <c r="V22" s="72"/>
      <c r="W22" s="72"/>
      <c r="X22" s="72"/>
      <c r="Y22" s="72"/>
      <c r="Z22" s="100"/>
      <c r="AA22" s="100"/>
    </row>
    <row r="23" spans="2:27" ht="14.4">
      <c r="B23" s="261" t="s">
        <v>905</v>
      </c>
      <c r="C23" s="80" t="s">
        <v>910</v>
      </c>
      <c r="D23" s="81"/>
      <c r="E23" s="262"/>
      <c r="F23" s="160"/>
      <c r="G23" s="72"/>
      <c r="H23" s="72"/>
      <c r="I23" s="72"/>
      <c r="J23" s="72"/>
      <c r="K23" s="72"/>
      <c r="L23" s="72"/>
      <c r="M23" s="72"/>
      <c r="N23" s="72"/>
      <c r="O23" s="72"/>
      <c r="P23" s="72"/>
      <c r="Q23" s="72"/>
      <c r="R23" s="72"/>
      <c r="S23" s="72"/>
      <c r="T23" s="72"/>
      <c r="U23" s="72"/>
      <c r="V23" s="72"/>
      <c r="W23" s="72"/>
      <c r="X23" s="72"/>
      <c r="Y23" s="72"/>
      <c r="Z23" s="100"/>
      <c r="AA23" s="100"/>
    </row>
    <row r="24" spans="2:27" ht="14.4">
      <c r="B24" s="96" t="s">
        <v>905</v>
      </c>
      <c r="C24" s="82" t="s">
        <v>911</v>
      </c>
      <c r="D24" s="76"/>
      <c r="E24" s="106"/>
      <c r="F24" s="160"/>
      <c r="G24" s="72"/>
      <c r="H24" s="72"/>
      <c r="I24" s="72"/>
      <c r="J24" s="72"/>
      <c r="K24" s="72"/>
      <c r="L24" s="72"/>
      <c r="M24" s="72"/>
      <c r="N24" s="72"/>
      <c r="O24" s="72"/>
      <c r="P24" s="72"/>
      <c r="Q24" s="72"/>
      <c r="R24" s="72"/>
      <c r="S24" s="72"/>
      <c r="T24" s="72"/>
      <c r="U24" s="72"/>
      <c r="V24" s="72"/>
      <c r="W24" s="72"/>
      <c r="X24" s="72"/>
      <c r="Y24" s="72"/>
      <c r="Z24" s="100"/>
      <c r="AA24" s="100"/>
    </row>
    <row r="25" spans="2:27" ht="14.4">
      <c r="B25" s="96" t="s">
        <v>905</v>
      </c>
      <c r="C25" s="82" t="s">
        <v>912</v>
      </c>
      <c r="D25" s="76"/>
      <c r="E25" s="228"/>
      <c r="F25" s="160"/>
      <c r="G25" s="72"/>
      <c r="H25" s="72"/>
      <c r="I25" s="72"/>
      <c r="J25" s="72"/>
      <c r="K25" s="72"/>
      <c r="L25" s="72"/>
      <c r="M25" s="72"/>
      <c r="N25" s="72"/>
      <c r="O25" s="72"/>
      <c r="P25" s="72"/>
      <c r="Q25" s="72"/>
      <c r="R25" s="72"/>
      <c r="S25" s="72"/>
      <c r="T25" s="72"/>
      <c r="U25" s="72"/>
      <c r="V25" s="72"/>
      <c r="W25" s="72"/>
      <c r="X25" s="72"/>
      <c r="Y25" s="72"/>
      <c r="Z25" s="100"/>
      <c r="AA25" s="100"/>
    </row>
    <row r="26" spans="2:27" ht="14.4">
      <c r="B26" s="261" t="s">
        <v>905</v>
      </c>
      <c r="C26" s="80" t="s">
        <v>913</v>
      </c>
      <c r="D26" s="101"/>
      <c r="E26" s="262"/>
      <c r="F26" s="160"/>
      <c r="G26" s="72"/>
      <c r="H26" s="72"/>
      <c r="I26" s="72"/>
      <c r="J26" s="72"/>
      <c r="K26" s="72"/>
      <c r="L26" s="72"/>
      <c r="M26" s="72"/>
      <c r="N26" s="72"/>
      <c r="O26" s="72"/>
      <c r="P26" s="72"/>
      <c r="Q26" s="72"/>
      <c r="R26" s="72"/>
      <c r="S26" s="72"/>
      <c r="T26" s="72"/>
      <c r="U26" s="72"/>
      <c r="V26" s="72"/>
      <c r="W26" s="72"/>
      <c r="X26" s="72"/>
      <c r="Y26" s="72"/>
      <c r="Z26" s="100"/>
      <c r="AA26" s="100"/>
    </row>
    <row r="27" spans="2:27" ht="27.6">
      <c r="B27" s="96" t="s">
        <v>905</v>
      </c>
      <c r="C27" s="82" t="s">
        <v>914</v>
      </c>
      <c r="D27" s="76"/>
      <c r="E27" s="228"/>
      <c r="F27" s="160"/>
      <c r="G27" s="72"/>
      <c r="H27" s="72"/>
      <c r="I27" s="72"/>
      <c r="J27" s="72"/>
      <c r="K27" s="72"/>
      <c r="L27" s="72"/>
      <c r="M27" s="72"/>
      <c r="N27" s="72"/>
      <c r="O27" s="72"/>
      <c r="P27" s="72"/>
      <c r="Q27" s="72"/>
      <c r="R27" s="72"/>
      <c r="S27" s="72"/>
      <c r="T27" s="72"/>
      <c r="U27" s="72"/>
      <c r="V27" s="72"/>
      <c r="W27" s="72"/>
      <c r="X27" s="72"/>
      <c r="Y27" s="72"/>
      <c r="Z27" s="100"/>
      <c r="AA27" s="100"/>
    </row>
    <row r="28" spans="2:27" ht="14.4">
      <c r="B28" s="261" t="s">
        <v>905</v>
      </c>
      <c r="C28" s="80" t="s">
        <v>915</v>
      </c>
      <c r="D28" s="101"/>
      <c r="E28" s="262"/>
      <c r="F28" s="160"/>
      <c r="G28" s="72"/>
      <c r="H28" s="72"/>
      <c r="I28" s="72"/>
      <c r="J28" s="72"/>
      <c r="K28" s="72"/>
      <c r="L28" s="72"/>
      <c r="M28" s="72"/>
      <c r="N28" s="72"/>
      <c r="O28" s="72"/>
      <c r="P28" s="72"/>
      <c r="Q28" s="72"/>
      <c r="R28" s="72"/>
      <c r="S28" s="72"/>
      <c r="T28" s="72"/>
      <c r="U28" s="72"/>
      <c r="V28" s="72"/>
      <c r="W28" s="72"/>
      <c r="X28" s="72"/>
      <c r="Y28" s="72"/>
      <c r="Z28" s="100"/>
      <c r="AA28" s="100"/>
    </row>
    <row r="29" spans="2:27" ht="14.4">
      <c r="B29" s="96" t="s">
        <v>905</v>
      </c>
      <c r="C29" s="82" t="s">
        <v>916</v>
      </c>
      <c r="D29" s="76"/>
      <c r="E29" s="228"/>
      <c r="F29" s="160"/>
      <c r="G29" s="72"/>
      <c r="H29" s="72"/>
      <c r="I29" s="72"/>
      <c r="J29" s="72"/>
      <c r="K29" s="72"/>
      <c r="L29" s="72"/>
      <c r="M29" s="72"/>
      <c r="N29" s="72"/>
      <c r="O29" s="72"/>
      <c r="P29" s="72"/>
      <c r="Q29" s="72"/>
      <c r="R29" s="72"/>
      <c r="S29" s="72"/>
      <c r="T29" s="72"/>
      <c r="U29" s="72"/>
      <c r="V29" s="72"/>
      <c r="W29" s="72"/>
      <c r="X29" s="72"/>
      <c r="Y29" s="72"/>
      <c r="Z29" s="100"/>
      <c r="AA29" s="100"/>
    </row>
    <row r="30" spans="2:27" ht="14.4">
      <c r="B30" s="261" t="s">
        <v>917</v>
      </c>
      <c r="C30" s="80" t="s">
        <v>906</v>
      </c>
      <c r="D30" s="101"/>
      <c r="E30" s="262"/>
      <c r="F30" s="160"/>
      <c r="G30" s="72"/>
      <c r="H30" s="72"/>
      <c r="I30" s="72"/>
      <c r="J30" s="72"/>
      <c r="K30" s="72"/>
      <c r="L30" s="72"/>
      <c r="M30" s="72"/>
      <c r="N30" s="72"/>
      <c r="O30" s="72"/>
      <c r="P30" s="72"/>
      <c r="Q30" s="72"/>
      <c r="R30" s="72"/>
      <c r="S30" s="72"/>
      <c r="T30" s="72"/>
      <c r="U30" s="72"/>
      <c r="V30" s="72"/>
      <c r="W30" s="72"/>
      <c r="X30" s="72"/>
      <c r="Y30" s="72"/>
      <c r="Z30" s="100"/>
      <c r="AA30" s="100"/>
    </row>
    <row r="31" spans="2:27" ht="27.6">
      <c r="B31" s="96" t="s">
        <v>917</v>
      </c>
      <c r="C31" s="82" t="s">
        <v>918</v>
      </c>
      <c r="D31" s="76"/>
      <c r="E31" s="228"/>
      <c r="F31" s="160"/>
      <c r="G31" s="72"/>
      <c r="H31" s="72"/>
      <c r="I31" s="72"/>
      <c r="J31" s="72"/>
      <c r="K31" s="72"/>
      <c r="L31" s="72"/>
      <c r="M31" s="72"/>
      <c r="N31" s="72"/>
      <c r="O31" s="72"/>
      <c r="P31" s="72"/>
      <c r="Q31" s="72"/>
      <c r="R31" s="72"/>
      <c r="S31" s="72"/>
      <c r="T31" s="72"/>
      <c r="U31" s="72"/>
      <c r="V31" s="72"/>
      <c r="W31" s="72"/>
      <c r="X31" s="72"/>
      <c r="Y31" s="72"/>
      <c r="Z31" s="100"/>
      <c r="AA31" s="100"/>
    </row>
    <row r="32" spans="2:27" ht="27.6">
      <c r="B32" s="96" t="s">
        <v>917</v>
      </c>
      <c r="C32" s="82" t="s">
        <v>919</v>
      </c>
      <c r="D32" s="76"/>
      <c r="E32" s="106"/>
      <c r="F32" s="160"/>
      <c r="G32" s="72"/>
      <c r="H32" s="72"/>
      <c r="I32" s="72"/>
      <c r="J32" s="72"/>
      <c r="K32" s="72"/>
      <c r="L32" s="72"/>
      <c r="M32" s="72"/>
      <c r="N32" s="72"/>
      <c r="O32" s="72"/>
      <c r="P32" s="72"/>
      <c r="Q32" s="72"/>
      <c r="R32" s="72"/>
      <c r="S32" s="72"/>
      <c r="T32" s="72"/>
      <c r="U32" s="72"/>
      <c r="V32" s="72"/>
      <c r="W32" s="72"/>
      <c r="X32" s="72"/>
      <c r="Y32" s="72"/>
      <c r="Z32" s="100"/>
      <c r="AA32" s="100"/>
    </row>
    <row r="33" spans="2:27" ht="27.6">
      <c r="B33" s="96" t="s">
        <v>917</v>
      </c>
      <c r="C33" s="82" t="s">
        <v>920</v>
      </c>
      <c r="D33" s="76"/>
      <c r="E33" s="228"/>
      <c r="F33" s="160"/>
      <c r="G33" s="72"/>
      <c r="H33" s="72"/>
      <c r="I33" s="72"/>
      <c r="J33" s="72"/>
      <c r="K33" s="72"/>
      <c r="L33" s="72"/>
      <c r="M33" s="72"/>
      <c r="N33" s="72"/>
      <c r="O33" s="72"/>
      <c r="P33" s="72"/>
      <c r="Q33" s="72"/>
      <c r="R33" s="72"/>
      <c r="S33" s="72"/>
      <c r="T33" s="72"/>
      <c r="U33" s="72"/>
      <c r="V33" s="72"/>
      <c r="W33" s="72"/>
      <c r="X33" s="72"/>
      <c r="Y33" s="72"/>
      <c r="Z33" s="100"/>
      <c r="AA33" s="100"/>
    </row>
    <row r="34" spans="2:27" ht="14.4">
      <c r="B34" s="96" t="s">
        <v>917</v>
      </c>
      <c r="C34" s="82" t="s">
        <v>921</v>
      </c>
      <c r="D34" s="76"/>
      <c r="E34" s="106"/>
      <c r="F34" s="160"/>
      <c r="G34" s="72"/>
      <c r="H34" s="72"/>
      <c r="I34" s="72"/>
      <c r="J34" s="72"/>
      <c r="K34" s="72"/>
      <c r="L34" s="72"/>
      <c r="M34" s="72"/>
      <c r="N34" s="72"/>
      <c r="O34" s="72"/>
      <c r="P34" s="72"/>
      <c r="Q34" s="72"/>
      <c r="R34" s="72"/>
      <c r="S34" s="72"/>
      <c r="T34" s="72"/>
      <c r="U34" s="72"/>
      <c r="V34" s="72"/>
      <c r="W34" s="72"/>
      <c r="X34" s="72"/>
      <c r="Y34" s="72"/>
      <c r="Z34" s="100"/>
      <c r="AA34" s="100"/>
    </row>
    <row r="35" spans="2:27" ht="14.4">
      <c r="B35" s="96" t="s">
        <v>917</v>
      </c>
      <c r="C35" s="82" t="s">
        <v>922</v>
      </c>
      <c r="D35" s="76"/>
      <c r="E35" s="228"/>
      <c r="F35" s="160"/>
      <c r="G35" s="72"/>
      <c r="H35" s="72"/>
      <c r="I35" s="72"/>
      <c r="J35" s="72"/>
      <c r="K35" s="72"/>
      <c r="L35" s="72"/>
      <c r="M35" s="72"/>
      <c r="N35" s="72"/>
      <c r="O35" s="72"/>
      <c r="P35" s="72"/>
      <c r="Q35" s="72"/>
      <c r="R35" s="72"/>
      <c r="S35" s="72"/>
      <c r="T35" s="72"/>
      <c r="U35" s="72"/>
      <c r="V35" s="72"/>
      <c r="W35" s="72"/>
      <c r="X35" s="72"/>
      <c r="Y35" s="72"/>
      <c r="Z35" s="100"/>
      <c r="AA35" s="100"/>
    </row>
    <row r="36" spans="2:27" ht="27.6">
      <c r="B36" s="261" t="s">
        <v>917</v>
      </c>
      <c r="C36" s="80" t="s">
        <v>923</v>
      </c>
      <c r="D36" s="101"/>
      <c r="E36" s="262"/>
      <c r="F36" s="160"/>
      <c r="G36" s="72"/>
      <c r="H36" s="72"/>
      <c r="I36" s="72"/>
      <c r="J36" s="72"/>
      <c r="K36" s="72"/>
      <c r="L36" s="72"/>
      <c r="M36" s="72"/>
      <c r="N36" s="72"/>
      <c r="O36" s="72"/>
      <c r="P36" s="72"/>
      <c r="Q36" s="72"/>
      <c r="R36" s="72"/>
      <c r="S36" s="72"/>
      <c r="T36" s="72"/>
      <c r="U36" s="72"/>
      <c r="V36" s="72"/>
      <c r="W36" s="72"/>
      <c r="X36" s="72"/>
      <c r="Y36" s="72"/>
      <c r="Z36" s="100"/>
      <c r="AA36" s="100"/>
    </row>
    <row r="37" spans="2:27" ht="14.4">
      <c r="B37" s="96" t="s">
        <v>917</v>
      </c>
      <c r="C37" s="82" t="s">
        <v>924</v>
      </c>
      <c r="D37" s="76"/>
      <c r="E37" s="228"/>
      <c r="F37" s="160"/>
      <c r="G37" s="72"/>
      <c r="H37" s="72"/>
      <c r="I37" s="72"/>
      <c r="J37" s="72"/>
      <c r="K37" s="72"/>
      <c r="L37" s="72"/>
      <c r="M37" s="72"/>
      <c r="N37" s="72"/>
      <c r="O37" s="72"/>
      <c r="P37" s="72"/>
      <c r="Q37" s="72"/>
      <c r="R37" s="72"/>
      <c r="S37" s="72"/>
      <c r="T37" s="72"/>
      <c r="U37" s="72"/>
      <c r="V37" s="72"/>
      <c r="W37" s="72"/>
      <c r="X37" s="72"/>
      <c r="Y37" s="72"/>
      <c r="Z37" s="100"/>
      <c r="AA37" s="100"/>
    </row>
    <row r="38" spans="2:27" ht="41.4">
      <c r="B38" s="96" t="s">
        <v>917</v>
      </c>
      <c r="C38" s="82" t="s">
        <v>925</v>
      </c>
      <c r="D38" s="76"/>
      <c r="E38" s="106"/>
      <c r="F38" s="160"/>
      <c r="G38" s="72"/>
      <c r="H38" s="72"/>
      <c r="I38" s="72"/>
      <c r="J38" s="72"/>
      <c r="K38" s="72"/>
      <c r="L38" s="72"/>
      <c r="M38" s="72"/>
      <c r="N38" s="72"/>
      <c r="O38" s="72"/>
      <c r="P38" s="72"/>
      <c r="Q38" s="72"/>
      <c r="R38" s="72"/>
      <c r="S38" s="72"/>
      <c r="T38" s="72"/>
      <c r="U38" s="72"/>
      <c r="V38" s="72"/>
      <c r="W38" s="72"/>
      <c r="X38" s="72"/>
      <c r="Y38" s="72"/>
      <c r="Z38" s="100"/>
      <c r="AA38" s="100"/>
    </row>
    <row r="39" spans="2:27" ht="27.6">
      <c r="B39" s="96" t="s">
        <v>917</v>
      </c>
      <c r="C39" s="82" t="s">
        <v>926</v>
      </c>
      <c r="D39" s="76"/>
      <c r="E39" s="228"/>
      <c r="F39" s="160"/>
      <c r="G39" s="72"/>
      <c r="H39" s="72"/>
      <c r="I39" s="72"/>
      <c r="J39" s="72"/>
      <c r="K39" s="72"/>
      <c r="L39" s="72"/>
      <c r="M39" s="72"/>
      <c r="N39" s="72"/>
      <c r="O39" s="72"/>
      <c r="P39" s="72"/>
      <c r="Q39" s="72"/>
      <c r="R39" s="72"/>
      <c r="S39" s="72"/>
      <c r="T39" s="72"/>
      <c r="U39" s="72"/>
      <c r="V39" s="72"/>
      <c r="W39" s="72"/>
      <c r="X39" s="72"/>
      <c r="Y39" s="72"/>
      <c r="Z39" s="100"/>
      <c r="AA39" s="100"/>
    </row>
    <row r="40" spans="2:27" ht="14.4">
      <c r="B40" s="261" t="s">
        <v>917</v>
      </c>
      <c r="C40" s="80" t="s">
        <v>927</v>
      </c>
      <c r="D40" s="101"/>
      <c r="E40" s="262"/>
      <c r="F40" s="160"/>
      <c r="G40" s="72"/>
      <c r="H40" s="72"/>
      <c r="I40" s="72"/>
      <c r="J40" s="72"/>
      <c r="K40" s="72"/>
      <c r="L40" s="72"/>
      <c r="M40" s="72"/>
      <c r="N40" s="72"/>
      <c r="O40" s="72"/>
      <c r="P40" s="72"/>
      <c r="Q40" s="72"/>
      <c r="R40" s="72"/>
      <c r="S40" s="72"/>
      <c r="T40" s="72"/>
      <c r="U40" s="72"/>
      <c r="V40" s="72"/>
      <c r="W40" s="72"/>
      <c r="X40" s="72"/>
      <c r="Y40" s="72"/>
      <c r="Z40" s="100"/>
      <c r="AA40" s="100"/>
    </row>
    <row r="41" spans="2:27" ht="55.2">
      <c r="B41" s="96" t="s">
        <v>917</v>
      </c>
      <c r="C41" s="82" t="s">
        <v>928</v>
      </c>
      <c r="D41" s="76"/>
      <c r="E41" s="228"/>
      <c r="F41" s="160"/>
      <c r="G41" s="72"/>
      <c r="H41" s="72"/>
      <c r="I41" s="72"/>
      <c r="J41" s="72"/>
      <c r="K41" s="72"/>
      <c r="L41" s="72"/>
      <c r="M41" s="72"/>
      <c r="N41" s="72"/>
      <c r="O41" s="72"/>
      <c r="P41" s="72"/>
      <c r="Q41" s="72"/>
      <c r="R41" s="72"/>
      <c r="S41" s="72"/>
      <c r="T41" s="72"/>
      <c r="U41" s="72"/>
      <c r="V41" s="72"/>
      <c r="W41" s="72"/>
      <c r="X41" s="72"/>
      <c r="Y41" s="72"/>
      <c r="Z41" s="100"/>
      <c r="AA41" s="100"/>
    </row>
    <row r="42" spans="2:27" ht="14.4">
      <c r="B42" s="261" t="s">
        <v>917</v>
      </c>
      <c r="C42" s="80" t="s">
        <v>915</v>
      </c>
      <c r="D42" s="101"/>
      <c r="E42" s="262"/>
      <c r="F42" s="160"/>
      <c r="G42" s="72"/>
      <c r="H42" s="72"/>
      <c r="I42" s="72"/>
      <c r="J42" s="72"/>
      <c r="K42" s="72"/>
      <c r="L42" s="72"/>
      <c r="M42" s="72"/>
      <c r="N42" s="72"/>
      <c r="O42" s="72"/>
      <c r="P42" s="72"/>
      <c r="Q42" s="72"/>
      <c r="R42" s="72"/>
      <c r="S42" s="72"/>
      <c r="T42" s="72"/>
      <c r="U42" s="72"/>
      <c r="V42" s="72"/>
      <c r="W42" s="72"/>
      <c r="X42" s="72"/>
      <c r="Y42" s="72"/>
      <c r="Z42" s="100"/>
      <c r="AA42" s="100"/>
    </row>
    <row r="43" spans="2:27" ht="41.4">
      <c r="B43" s="96" t="s">
        <v>917</v>
      </c>
      <c r="C43" s="82" t="s">
        <v>929</v>
      </c>
      <c r="D43" s="76"/>
      <c r="E43" s="228"/>
      <c r="F43" s="160"/>
      <c r="G43" s="72"/>
      <c r="H43" s="72"/>
      <c r="I43" s="72"/>
      <c r="J43" s="72"/>
      <c r="K43" s="72"/>
      <c r="L43" s="72"/>
      <c r="M43" s="72"/>
      <c r="N43" s="72"/>
      <c r="O43" s="72"/>
      <c r="P43" s="72"/>
      <c r="Q43" s="72"/>
      <c r="R43" s="72"/>
      <c r="S43" s="72"/>
      <c r="T43" s="72"/>
      <c r="U43" s="72"/>
      <c r="V43" s="72"/>
      <c r="W43" s="72"/>
      <c r="X43" s="72"/>
      <c r="Y43" s="72"/>
      <c r="Z43" s="100"/>
      <c r="AA43" s="100"/>
    </row>
    <row r="44" spans="2:27" ht="27.6">
      <c r="B44" s="261" t="s">
        <v>930</v>
      </c>
      <c r="C44" s="80" t="s">
        <v>931</v>
      </c>
      <c r="D44" s="101"/>
      <c r="E44" s="262"/>
      <c r="F44" s="160"/>
      <c r="G44" s="72"/>
      <c r="H44" s="72"/>
      <c r="I44" s="72"/>
      <c r="J44" s="72"/>
      <c r="K44" s="72"/>
      <c r="L44" s="72"/>
      <c r="M44" s="72"/>
      <c r="N44" s="72"/>
      <c r="O44" s="72"/>
      <c r="P44" s="72"/>
      <c r="Q44" s="72"/>
      <c r="R44" s="72"/>
      <c r="S44" s="72"/>
      <c r="T44" s="72"/>
      <c r="U44" s="72"/>
      <c r="V44" s="72"/>
      <c r="W44" s="72"/>
      <c r="X44" s="72"/>
      <c r="Y44" s="72"/>
      <c r="Z44" s="100"/>
      <c r="AA44" s="100"/>
    </row>
    <row r="45" spans="2:27" ht="14.4">
      <c r="B45" s="96" t="s">
        <v>930</v>
      </c>
      <c r="C45" s="82" t="s">
        <v>814</v>
      </c>
      <c r="D45" s="76"/>
      <c r="E45" s="228"/>
      <c r="F45" s="160"/>
      <c r="G45" s="72"/>
      <c r="H45" s="72"/>
      <c r="I45" s="72"/>
      <c r="J45" s="72"/>
      <c r="K45" s="72"/>
      <c r="L45" s="72"/>
      <c r="M45" s="72"/>
      <c r="N45" s="72"/>
      <c r="O45" s="72"/>
      <c r="P45" s="72"/>
      <c r="Q45" s="72"/>
      <c r="R45" s="72"/>
      <c r="S45" s="72"/>
      <c r="T45" s="72"/>
      <c r="U45" s="72"/>
      <c r="V45" s="72"/>
      <c r="W45" s="72"/>
      <c r="X45" s="72"/>
      <c r="Y45" s="72"/>
      <c r="Z45" s="100"/>
      <c r="AA45" s="100"/>
    </row>
    <row r="46" spans="2:27" ht="14.4">
      <c r="B46" s="261" t="s">
        <v>932</v>
      </c>
      <c r="C46" s="80" t="s">
        <v>906</v>
      </c>
      <c r="D46" s="101"/>
      <c r="E46" s="262"/>
      <c r="F46" s="160"/>
      <c r="G46" s="72"/>
      <c r="H46" s="72"/>
      <c r="I46" s="72"/>
      <c r="J46" s="72"/>
      <c r="K46" s="72"/>
      <c r="L46" s="72"/>
      <c r="M46" s="72"/>
      <c r="N46" s="72"/>
      <c r="O46" s="72"/>
      <c r="P46" s="72"/>
      <c r="Q46" s="72"/>
      <c r="R46" s="72"/>
      <c r="S46" s="72"/>
      <c r="T46" s="72"/>
      <c r="U46" s="72"/>
      <c r="V46" s="72"/>
      <c r="W46" s="72"/>
      <c r="X46" s="72"/>
      <c r="Y46" s="72"/>
      <c r="Z46" s="100"/>
      <c r="AA46" s="100"/>
    </row>
    <row r="47" spans="2:27" ht="27.6">
      <c r="B47" s="96" t="s">
        <v>932</v>
      </c>
      <c r="C47" s="82" t="s">
        <v>882</v>
      </c>
      <c r="D47" s="76"/>
      <c r="E47" s="228"/>
      <c r="F47" s="160"/>
      <c r="G47" s="72"/>
      <c r="H47" s="72"/>
      <c r="I47" s="72"/>
      <c r="J47" s="72"/>
      <c r="K47" s="72"/>
      <c r="L47" s="72"/>
      <c r="M47" s="72"/>
      <c r="N47" s="72"/>
      <c r="O47" s="72"/>
      <c r="P47" s="72"/>
      <c r="Q47" s="72"/>
      <c r="R47" s="72"/>
      <c r="S47" s="72"/>
      <c r="T47" s="72"/>
      <c r="U47" s="72"/>
      <c r="V47" s="72"/>
      <c r="W47" s="72"/>
      <c r="X47" s="72"/>
      <c r="Y47" s="72"/>
      <c r="Z47" s="100"/>
      <c r="AA47" s="100"/>
    </row>
    <row r="48" spans="2:27" ht="55.2">
      <c r="B48" s="96" t="s">
        <v>932</v>
      </c>
      <c r="C48" s="82" t="s">
        <v>933</v>
      </c>
      <c r="D48" s="76"/>
      <c r="E48" s="106"/>
      <c r="F48" s="160"/>
      <c r="G48" s="72"/>
      <c r="H48" s="72"/>
      <c r="I48" s="72"/>
      <c r="J48" s="72"/>
      <c r="K48" s="72"/>
      <c r="L48" s="72"/>
      <c r="M48" s="72"/>
      <c r="N48" s="72"/>
      <c r="O48" s="72"/>
      <c r="P48" s="72"/>
      <c r="Q48" s="72"/>
      <c r="R48" s="72"/>
      <c r="S48" s="72"/>
      <c r="T48" s="72"/>
      <c r="U48" s="72"/>
      <c r="V48" s="72"/>
      <c r="W48" s="72"/>
      <c r="X48" s="72"/>
      <c r="Y48" s="72"/>
      <c r="Z48" s="100"/>
      <c r="AA48" s="100"/>
    </row>
    <row r="49" spans="2:27" ht="41.4">
      <c r="B49" s="96" t="s">
        <v>932</v>
      </c>
      <c r="C49" s="82" t="s">
        <v>934</v>
      </c>
      <c r="D49" s="76"/>
      <c r="E49" s="228"/>
      <c r="F49" s="160"/>
      <c r="G49" s="72"/>
      <c r="H49" s="72"/>
      <c r="I49" s="72"/>
      <c r="J49" s="72"/>
      <c r="K49" s="72"/>
      <c r="L49" s="72"/>
      <c r="M49" s="72"/>
      <c r="N49" s="72"/>
      <c r="O49" s="72"/>
      <c r="P49" s="72"/>
      <c r="Q49" s="72"/>
      <c r="R49" s="72"/>
      <c r="S49" s="72"/>
      <c r="T49" s="72"/>
      <c r="U49" s="72"/>
      <c r="V49" s="72"/>
      <c r="W49" s="72"/>
      <c r="X49" s="72"/>
      <c r="Y49" s="72"/>
      <c r="Z49" s="100"/>
      <c r="AA49" s="100"/>
    </row>
    <row r="50" spans="2:27" ht="41.4">
      <c r="B50" s="96" t="s">
        <v>932</v>
      </c>
      <c r="C50" s="82" t="s">
        <v>935</v>
      </c>
      <c r="D50" s="76"/>
      <c r="E50" s="106"/>
      <c r="F50" s="160"/>
      <c r="G50" s="72"/>
      <c r="H50" s="72"/>
      <c r="I50" s="72"/>
      <c r="J50" s="72"/>
      <c r="K50" s="72"/>
      <c r="L50" s="72"/>
      <c r="M50" s="72"/>
      <c r="N50" s="72"/>
      <c r="O50" s="72"/>
      <c r="P50" s="72"/>
      <c r="Q50" s="72"/>
      <c r="R50" s="72"/>
      <c r="S50" s="72"/>
      <c r="T50" s="72"/>
      <c r="U50" s="72"/>
      <c r="V50" s="72"/>
      <c r="W50" s="72"/>
      <c r="X50" s="72"/>
      <c r="Y50" s="72"/>
      <c r="Z50" s="100"/>
      <c r="AA50" s="100"/>
    </row>
    <row r="51" spans="2:27" ht="41.4">
      <c r="B51" s="96" t="s">
        <v>932</v>
      </c>
      <c r="C51" s="82" t="s">
        <v>936</v>
      </c>
      <c r="D51" s="76"/>
      <c r="E51" s="228"/>
      <c r="F51" s="160"/>
      <c r="G51" s="72"/>
      <c r="H51" s="72"/>
      <c r="I51" s="72"/>
      <c r="J51" s="72"/>
      <c r="K51" s="72"/>
      <c r="L51" s="72"/>
      <c r="M51" s="72"/>
      <c r="N51" s="72"/>
      <c r="O51" s="72"/>
      <c r="P51" s="72"/>
      <c r="Q51" s="72"/>
      <c r="R51" s="72"/>
      <c r="S51" s="72"/>
      <c r="T51" s="72"/>
      <c r="U51" s="72"/>
      <c r="V51" s="72"/>
      <c r="W51" s="72"/>
      <c r="X51" s="72"/>
      <c r="Y51" s="72"/>
      <c r="Z51" s="100"/>
      <c r="AA51" s="100"/>
    </row>
    <row r="52" spans="2:27" ht="27.6">
      <c r="B52" s="96" t="s">
        <v>932</v>
      </c>
      <c r="C52" s="82" t="s">
        <v>937</v>
      </c>
      <c r="D52" s="76"/>
      <c r="E52" s="106"/>
      <c r="F52" s="160"/>
      <c r="G52" s="72"/>
      <c r="H52" s="72"/>
      <c r="I52" s="72"/>
      <c r="J52" s="72"/>
      <c r="K52" s="72"/>
      <c r="L52" s="72"/>
      <c r="M52" s="72"/>
      <c r="N52" s="72"/>
      <c r="O52" s="72"/>
      <c r="P52" s="72"/>
      <c r="Q52" s="72"/>
      <c r="R52" s="72"/>
      <c r="S52" s="72"/>
      <c r="T52" s="72"/>
      <c r="U52" s="72"/>
      <c r="V52" s="72"/>
      <c r="W52" s="72"/>
      <c r="X52" s="72"/>
      <c r="Y52" s="72"/>
      <c r="Z52" s="100"/>
      <c r="AA52" s="100"/>
    </row>
    <row r="53" spans="2:27" ht="14.4">
      <c r="B53" s="261" t="s">
        <v>932</v>
      </c>
      <c r="C53" s="80" t="s">
        <v>938</v>
      </c>
      <c r="D53" s="101"/>
      <c r="E53" s="262"/>
      <c r="F53" s="160"/>
      <c r="G53" s="72"/>
      <c r="H53" s="72"/>
      <c r="I53" s="72"/>
      <c r="J53" s="72"/>
      <c r="K53" s="72"/>
      <c r="L53" s="72"/>
      <c r="M53" s="72"/>
      <c r="N53" s="72"/>
      <c r="O53" s="72"/>
      <c r="P53" s="72"/>
      <c r="Q53" s="72"/>
      <c r="R53" s="72"/>
      <c r="S53" s="72"/>
      <c r="T53" s="72"/>
      <c r="U53" s="72"/>
      <c r="V53" s="72"/>
      <c r="W53" s="72"/>
      <c r="X53" s="72"/>
      <c r="Y53" s="72"/>
      <c r="Z53" s="100"/>
      <c r="AA53" s="100"/>
    </row>
    <row r="54" spans="2:27" ht="27.6">
      <c r="B54" s="261" t="s">
        <v>932</v>
      </c>
      <c r="C54" s="80" t="s">
        <v>939</v>
      </c>
      <c r="D54" s="81"/>
      <c r="E54" s="262"/>
      <c r="F54" s="160"/>
      <c r="G54" s="72"/>
      <c r="H54" s="72"/>
      <c r="I54" s="72"/>
      <c r="J54" s="72"/>
      <c r="K54" s="72"/>
      <c r="L54" s="72"/>
      <c r="M54" s="72"/>
      <c r="N54" s="72"/>
      <c r="O54" s="72"/>
      <c r="P54" s="72"/>
      <c r="Q54" s="72"/>
      <c r="R54" s="72"/>
      <c r="S54" s="72"/>
      <c r="T54" s="72"/>
      <c r="U54" s="72"/>
      <c r="V54" s="72"/>
      <c r="W54" s="72"/>
      <c r="X54" s="72"/>
      <c r="Y54" s="72"/>
      <c r="Z54" s="100"/>
      <c r="AA54" s="100"/>
    </row>
    <row r="55" spans="2:27" ht="55.2">
      <c r="B55" s="96" t="s">
        <v>932</v>
      </c>
      <c r="C55" s="82" t="s">
        <v>940</v>
      </c>
      <c r="D55" s="76"/>
      <c r="E55" s="228"/>
      <c r="F55" s="160"/>
      <c r="G55" s="72"/>
      <c r="H55" s="72"/>
      <c r="I55" s="72"/>
      <c r="J55" s="72"/>
      <c r="K55" s="72"/>
      <c r="L55" s="72"/>
      <c r="M55" s="72"/>
      <c r="N55" s="72"/>
      <c r="O55" s="72"/>
      <c r="P55" s="72"/>
      <c r="Q55" s="72"/>
      <c r="R55" s="72"/>
      <c r="S55" s="72"/>
      <c r="T55" s="72"/>
      <c r="U55" s="72"/>
      <c r="V55" s="72"/>
      <c r="W55" s="72"/>
      <c r="X55" s="72"/>
      <c r="Y55" s="72"/>
      <c r="Z55" s="100"/>
      <c r="AA55" s="100"/>
    </row>
    <row r="56" spans="2:27" ht="41.4">
      <c r="B56" s="96" t="s">
        <v>932</v>
      </c>
      <c r="C56" s="82" t="s">
        <v>941</v>
      </c>
      <c r="D56" s="76"/>
      <c r="E56" s="106"/>
      <c r="F56" s="160"/>
      <c r="G56" s="72"/>
      <c r="H56" s="72"/>
      <c r="I56" s="72"/>
      <c r="J56" s="72"/>
      <c r="K56" s="72"/>
      <c r="L56" s="72"/>
      <c r="M56" s="72"/>
      <c r="N56" s="72"/>
      <c r="O56" s="72"/>
      <c r="P56" s="72"/>
      <c r="Q56" s="72"/>
      <c r="R56" s="72"/>
      <c r="S56" s="72"/>
      <c r="T56" s="72"/>
      <c r="U56" s="72"/>
      <c r="V56" s="72"/>
      <c r="W56" s="72"/>
      <c r="X56" s="72"/>
      <c r="Y56" s="72"/>
      <c r="Z56" s="100"/>
      <c r="AA56" s="100"/>
    </row>
    <row r="57" spans="2:27" ht="14.4">
      <c r="B57" s="261" t="s">
        <v>932</v>
      </c>
      <c r="C57" s="80" t="s">
        <v>915</v>
      </c>
      <c r="D57" s="101"/>
      <c r="E57" s="262"/>
      <c r="F57" s="160"/>
      <c r="G57" s="72"/>
      <c r="H57" s="72"/>
      <c r="I57" s="72"/>
      <c r="J57" s="72"/>
      <c r="K57" s="72"/>
      <c r="L57" s="72"/>
      <c r="M57" s="72"/>
      <c r="N57" s="72"/>
      <c r="O57" s="72"/>
      <c r="P57" s="72"/>
      <c r="Q57" s="72"/>
      <c r="R57" s="72"/>
      <c r="S57" s="72"/>
      <c r="T57" s="72"/>
      <c r="U57" s="72"/>
      <c r="V57" s="72"/>
      <c r="W57" s="72"/>
      <c r="X57" s="72"/>
      <c r="Y57" s="72"/>
      <c r="Z57" s="100"/>
      <c r="AA57" s="100"/>
    </row>
    <row r="58" spans="2:27" ht="14.4">
      <c r="B58" s="96" t="s">
        <v>932</v>
      </c>
      <c r="C58" s="82" t="s">
        <v>942</v>
      </c>
      <c r="D58" s="76"/>
      <c r="E58" s="106"/>
      <c r="F58" s="160"/>
      <c r="G58" s="72"/>
      <c r="H58" s="72"/>
      <c r="I58" s="72"/>
      <c r="J58" s="72"/>
      <c r="K58" s="72"/>
      <c r="L58" s="72"/>
      <c r="M58" s="72"/>
      <c r="N58" s="72"/>
      <c r="O58" s="72"/>
      <c r="P58" s="72"/>
      <c r="Q58" s="72"/>
      <c r="R58" s="72"/>
      <c r="S58" s="72"/>
      <c r="T58" s="72"/>
      <c r="U58" s="72"/>
      <c r="V58" s="72"/>
      <c r="W58" s="72"/>
      <c r="X58" s="72"/>
      <c r="Y58" s="72"/>
      <c r="Z58" s="100"/>
      <c r="AA58" s="100"/>
    </row>
    <row r="59" spans="2:27" ht="14.4">
      <c r="B59" s="261" t="s">
        <v>943</v>
      </c>
      <c r="C59" s="80" t="s">
        <v>906</v>
      </c>
      <c r="D59" s="101"/>
      <c r="E59" s="262"/>
      <c r="F59" s="160"/>
      <c r="G59" s="72"/>
      <c r="H59" s="72"/>
      <c r="I59" s="72"/>
      <c r="J59" s="72"/>
      <c r="K59" s="72"/>
      <c r="L59" s="72"/>
      <c r="M59" s="72"/>
      <c r="N59" s="72"/>
      <c r="O59" s="72"/>
      <c r="P59" s="72"/>
      <c r="Q59" s="72"/>
      <c r="R59" s="72"/>
      <c r="S59" s="72"/>
      <c r="T59" s="72"/>
      <c r="U59" s="72"/>
      <c r="V59" s="72"/>
      <c r="W59" s="72"/>
      <c r="X59" s="72"/>
      <c r="Y59" s="72"/>
      <c r="Z59" s="100"/>
      <c r="AA59" s="100"/>
    </row>
    <row r="60" spans="2:27" ht="27.6">
      <c r="B60" s="96" t="s">
        <v>943</v>
      </c>
      <c r="C60" s="82" t="s">
        <v>944</v>
      </c>
      <c r="D60" s="76"/>
      <c r="E60" s="106"/>
      <c r="F60" s="160"/>
      <c r="G60" s="72"/>
      <c r="H60" s="72"/>
      <c r="I60" s="72"/>
      <c r="J60" s="72"/>
      <c r="K60" s="72"/>
      <c r="L60" s="72"/>
      <c r="M60" s="72"/>
      <c r="N60" s="72"/>
      <c r="O60" s="72"/>
      <c r="P60" s="72"/>
      <c r="Q60" s="72"/>
      <c r="R60" s="72"/>
      <c r="S60" s="72"/>
      <c r="T60" s="72"/>
      <c r="U60" s="72"/>
      <c r="V60" s="72"/>
      <c r="W60" s="72"/>
      <c r="X60" s="72"/>
      <c r="Y60" s="72"/>
      <c r="Z60" s="100"/>
      <c r="AA60" s="100"/>
    </row>
    <row r="61" spans="2:27" ht="27.6">
      <c r="B61" s="96" t="s">
        <v>943</v>
      </c>
      <c r="C61" s="82" t="s">
        <v>945</v>
      </c>
      <c r="D61" s="76"/>
      <c r="E61" s="228"/>
      <c r="F61" s="160"/>
      <c r="G61" s="72"/>
      <c r="H61" s="72"/>
      <c r="I61" s="72"/>
      <c r="J61" s="72"/>
      <c r="K61" s="72"/>
      <c r="L61" s="72"/>
      <c r="M61" s="72"/>
      <c r="N61" s="72"/>
      <c r="O61" s="72"/>
      <c r="P61" s="72"/>
      <c r="Q61" s="72"/>
      <c r="R61" s="72"/>
      <c r="S61" s="72"/>
      <c r="T61" s="72"/>
      <c r="U61" s="72"/>
      <c r="V61" s="72"/>
      <c r="W61" s="72"/>
      <c r="X61" s="72"/>
      <c r="Y61" s="72"/>
      <c r="Z61" s="100"/>
      <c r="AA61" s="100"/>
    </row>
    <row r="62" spans="2:27" ht="27.6">
      <c r="B62" s="96" t="s">
        <v>943</v>
      </c>
      <c r="C62" s="82" t="s">
        <v>946</v>
      </c>
      <c r="D62" s="76"/>
      <c r="E62" s="106"/>
      <c r="F62" s="160"/>
      <c r="G62" s="72"/>
      <c r="H62" s="72"/>
      <c r="I62" s="72"/>
      <c r="J62" s="72"/>
      <c r="K62" s="72"/>
      <c r="L62" s="72"/>
      <c r="M62" s="72"/>
      <c r="N62" s="72"/>
      <c r="O62" s="72"/>
      <c r="P62" s="72"/>
      <c r="Q62" s="72"/>
      <c r="R62" s="72"/>
      <c r="S62" s="72"/>
      <c r="T62" s="72"/>
      <c r="U62" s="72"/>
      <c r="V62" s="72"/>
      <c r="W62" s="72"/>
      <c r="X62" s="72"/>
      <c r="Y62" s="72"/>
      <c r="Z62" s="100"/>
      <c r="AA62" s="100"/>
    </row>
    <row r="63" spans="2:27" ht="14.4">
      <c r="B63" s="96" t="s">
        <v>943</v>
      </c>
      <c r="C63" s="82" t="s">
        <v>947</v>
      </c>
      <c r="D63" s="76"/>
      <c r="E63" s="228"/>
      <c r="F63" s="160"/>
      <c r="G63" s="72"/>
      <c r="H63" s="72"/>
      <c r="I63" s="72"/>
      <c r="J63" s="72"/>
      <c r="K63" s="72"/>
      <c r="L63" s="72"/>
      <c r="M63" s="72"/>
      <c r="N63" s="72"/>
      <c r="O63" s="72"/>
      <c r="P63" s="72"/>
      <c r="Q63" s="72"/>
      <c r="R63" s="72"/>
      <c r="S63" s="72"/>
      <c r="T63" s="72"/>
      <c r="U63" s="72"/>
      <c r="V63" s="72"/>
      <c r="W63" s="72"/>
      <c r="X63" s="72"/>
      <c r="Y63" s="72"/>
      <c r="Z63" s="100"/>
      <c r="AA63" s="100"/>
    </row>
    <row r="64" spans="2:27" ht="14.4">
      <c r="B64" s="261" t="s">
        <v>943</v>
      </c>
      <c r="C64" s="80" t="s">
        <v>913</v>
      </c>
      <c r="D64" s="101"/>
      <c r="E64" s="262"/>
      <c r="F64" s="160"/>
      <c r="G64" s="72"/>
      <c r="H64" s="72"/>
      <c r="I64" s="72"/>
      <c r="J64" s="72"/>
      <c r="K64" s="72"/>
      <c r="L64" s="72"/>
      <c r="M64" s="72"/>
      <c r="N64" s="72"/>
      <c r="O64" s="72"/>
      <c r="P64" s="72"/>
      <c r="Q64" s="72"/>
      <c r="R64" s="72"/>
      <c r="S64" s="72"/>
      <c r="T64" s="72"/>
      <c r="U64" s="72"/>
      <c r="V64" s="72"/>
      <c r="W64" s="72"/>
      <c r="X64" s="72"/>
      <c r="Y64" s="72"/>
      <c r="Z64" s="100"/>
      <c r="AA64" s="100"/>
    </row>
    <row r="65" spans="2:27" ht="14.4">
      <c r="B65" s="261" t="s">
        <v>943</v>
      </c>
      <c r="C65" s="80" t="s">
        <v>948</v>
      </c>
      <c r="D65" s="101"/>
      <c r="E65" s="262"/>
      <c r="F65" s="160"/>
      <c r="G65" s="72"/>
      <c r="H65" s="72"/>
      <c r="I65" s="72"/>
      <c r="J65" s="72"/>
      <c r="K65" s="72"/>
      <c r="L65" s="72"/>
      <c r="M65" s="72"/>
      <c r="N65" s="72"/>
      <c r="O65" s="72"/>
      <c r="P65" s="72"/>
      <c r="Q65" s="72"/>
      <c r="R65" s="72"/>
      <c r="S65" s="72"/>
      <c r="T65" s="72"/>
      <c r="U65" s="72"/>
      <c r="V65" s="72"/>
      <c r="W65" s="72"/>
      <c r="X65" s="72"/>
      <c r="Y65" s="72"/>
      <c r="Z65" s="100"/>
      <c r="AA65" s="100"/>
    </row>
    <row r="66" spans="2:27" ht="14.4">
      <c r="B66" s="96" t="s">
        <v>943</v>
      </c>
      <c r="C66" s="82" t="s">
        <v>949</v>
      </c>
      <c r="D66" s="76"/>
      <c r="E66" s="106"/>
      <c r="F66" s="160"/>
      <c r="G66" s="72"/>
      <c r="H66" s="72"/>
      <c r="I66" s="72"/>
      <c r="J66" s="72"/>
      <c r="K66" s="72"/>
      <c r="L66" s="72"/>
      <c r="M66" s="72"/>
      <c r="N66" s="72"/>
      <c r="O66" s="72"/>
      <c r="P66" s="72"/>
      <c r="Q66" s="72"/>
      <c r="R66" s="72"/>
      <c r="S66" s="72"/>
      <c r="T66" s="72"/>
      <c r="U66" s="72"/>
      <c r="V66" s="72"/>
      <c r="W66" s="72"/>
      <c r="X66" s="72"/>
      <c r="Y66" s="72"/>
      <c r="Z66" s="100"/>
      <c r="AA66" s="100"/>
    </row>
    <row r="67" spans="2:27" ht="14.4">
      <c r="B67" s="96" t="s">
        <v>943</v>
      </c>
      <c r="C67" s="82" t="s">
        <v>950</v>
      </c>
      <c r="D67" s="76"/>
      <c r="E67" s="228"/>
      <c r="F67" s="160"/>
      <c r="G67" s="72"/>
      <c r="H67" s="72"/>
      <c r="I67" s="72"/>
      <c r="J67" s="72"/>
      <c r="K67" s="72"/>
      <c r="L67" s="72"/>
      <c r="M67" s="72"/>
      <c r="N67" s="72"/>
      <c r="O67" s="72"/>
      <c r="P67" s="72"/>
      <c r="Q67" s="72"/>
      <c r="R67" s="72"/>
      <c r="S67" s="72"/>
      <c r="T67" s="72"/>
      <c r="U67" s="72"/>
      <c r="V67" s="72"/>
      <c r="W67" s="72"/>
      <c r="X67" s="72"/>
      <c r="Y67" s="72"/>
      <c r="Z67" s="100"/>
      <c r="AA67" s="100"/>
    </row>
    <row r="68" spans="2:27" ht="27.6">
      <c r="B68" s="96" t="s">
        <v>943</v>
      </c>
      <c r="C68" s="82" t="s">
        <v>951</v>
      </c>
      <c r="D68" s="76"/>
      <c r="E68" s="106"/>
      <c r="F68" s="160"/>
      <c r="G68" s="72"/>
      <c r="H68" s="72"/>
      <c r="I68" s="72"/>
      <c r="J68" s="72"/>
      <c r="K68" s="72"/>
      <c r="L68" s="72"/>
      <c r="M68" s="72"/>
      <c r="N68" s="72"/>
      <c r="O68" s="72"/>
      <c r="P68" s="72"/>
      <c r="Q68" s="72"/>
      <c r="R68" s="72"/>
      <c r="S68" s="72"/>
      <c r="T68" s="72"/>
      <c r="U68" s="72"/>
      <c r="V68" s="72"/>
      <c r="W68" s="72"/>
      <c r="X68" s="72"/>
      <c r="Y68" s="72"/>
      <c r="Z68" s="100"/>
      <c r="AA68" s="100"/>
    </row>
    <row r="69" spans="2:27" ht="14.4">
      <c r="B69" s="261" t="s">
        <v>943</v>
      </c>
      <c r="C69" s="80" t="s">
        <v>915</v>
      </c>
      <c r="D69" s="101"/>
      <c r="E69" s="262"/>
      <c r="F69" s="160"/>
      <c r="G69" s="72"/>
      <c r="H69" s="72"/>
      <c r="I69" s="72"/>
      <c r="J69" s="72"/>
      <c r="K69" s="72"/>
      <c r="L69" s="72"/>
      <c r="M69" s="72"/>
      <c r="N69" s="72"/>
      <c r="O69" s="72"/>
      <c r="P69" s="72"/>
      <c r="Q69" s="72"/>
      <c r="R69" s="72"/>
      <c r="S69" s="72"/>
      <c r="T69" s="72"/>
      <c r="U69" s="72"/>
      <c r="V69" s="72"/>
      <c r="W69" s="72"/>
      <c r="X69" s="72"/>
      <c r="Y69" s="72"/>
      <c r="Z69" s="100"/>
      <c r="AA69" s="100"/>
    </row>
    <row r="70" spans="2:27" ht="14.4">
      <c r="B70" s="96" t="s">
        <v>943</v>
      </c>
      <c r="C70" s="82" t="s">
        <v>952</v>
      </c>
      <c r="D70" s="76"/>
      <c r="E70" s="106"/>
      <c r="F70" s="160"/>
      <c r="G70" s="72"/>
      <c r="H70" s="72"/>
      <c r="I70" s="72"/>
      <c r="J70" s="72"/>
      <c r="K70" s="72"/>
      <c r="L70" s="72"/>
      <c r="M70" s="72"/>
      <c r="N70" s="72"/>
      <c r="O70" s="72"/>
      <c r="P70" s="72"/>
      <c r="Q70" s="72"/>
      <c r="R70" s="72"/>
      <c r="S70" s="72"/>
      <c r="T70" s="72"/>
      <c r="U70" s="72"/>
      <c r="V70" s="72"/>
      <c r="W70" s="72"/>
      <c r="X70" s="72"/>
      <c r="Y70" s="72"/>
      <c r="Z70" s="100"/>
      <c r="AA70" s="100"/>
    </row>
    <row r="71" spans="2:27" ht="27.6">
      <c r="B71" s="261" t="s">
        <v>953</v>
      </c>
      <c r="C71" s="80" t="s">
        <v>954</v>
      </c>
      <c r="D71" s="101"/>
      <c r="E71" s="262"/>
      <c r="F71" s="160"/>
      <c r="G71" s="72"/>
      <c r="H71" s="72"/>
      <c r="I71" s="72"/>
      <c r="J71" s="72"/>
      <c r="K71" s="72"/>
      <c r="L71" s="72"/>
      <c r="M71" s="72"/>
      <c r="N71" s="72"/>
      <c r="O71" s="72"/>
      <c r="P71" s="72"/>
      <c r="Q71" s="72"/>
      <c r="R71" s="72"/>
      <c r="S71" s="72"/>
      <c r="T71" s="72"/>
      <c r="U71" s="72"/>
      <c r="V71" s="72"/>
      <c r="W71" s="72"/>
      <c r="X71" s="72"/>
      <c r="Y71" s="72"/>
      <c r="Z71" s="100"/>
      <c r="AA71" s="100"/>
    </row>
    <row r="72" spans="2:27" ht="14.4">
      <c r="B72" s="94" t="s">
        <v>953</v>
      </c>
      <c r="C72" s="85" t="s">
        <v>892</v>
      </c>
      <c r="D72" s="77"/>
      <c r="E72" s="105"/>
      <c r="F72" s="160"/>
      <c r="G72" s="72"/>
      <c r="H72" s="72"/>
      <c r="I72" s="72"/>
      <c r="J72" s="72"/>
      <c r="K72" s="72"/>
      <c r="L72" s="72"/>
      <c r="M72" s="72"/>
      <c r="N72" s="72"/>
      <c r="O72" s="72"/>
      <c r="P72" s="72"/>
      <c r="Q72" s="72"/>
      <c r="R72" s="72"/>
      <c r="S72" s="72"/>
      <c r="T72" s="72"/>
      <c r="U72" s="72"/>
      <c r="V72" s="72"/>
      <c r="W72" s="72"/>
      <c r="X72" s="72"/>
      <c r="Y72" s="72"/>
      <c r="Z72" s="100"/>
      <c r="AA72" s="100"/>
    </row>
    <row r="73" spans="2:27" s="159" customFormat="1" ht="14.4">
      <c r="B73" s="202"/>
      <c r="C73" s="162"/>
      <c r="D73" s="160"/>
      <c r="E73" s="160"/>
      <c r="F73" s="160"/>
      <c r="G73" s="160"/>
      <c r="H73" s="160"/>
      <c r="I73" s="160"/>
      <c r="J73" s="160"/>
      <c r="K73" s="160"/>
      <c r="L73" s="160"/>
      <c r="M73" s="160"/>
      <c r="N73" s="160"/>
      <c r="O73" s="160"/>
      <c r="P73" s="160"/>
      <c r="Q73" s="160"/>
      <c r="R73" s="160"/>
      <c r="S73" s="160"/>
      <c r="T73" s="160"/>
      <c r="U73" s="160"/>
      <c r="V73" s="160"/>
      <c r="W73" s="160"/>
      <c r="X73" s="160"/>
      <c r="Y73" s="160"/>
      <c r="Z73" s="264"/>
      <c r="AA73" s="264"/>
    </row>
    <row r="74" spans="2:27" s="159" customFormat="1" ht="14.4">
      <c r="B74" s="202"/>
      <c r="C74" s="162"/>
      <c r="D74" s="160"/>
      <c r="E74" s="160"/>
      <c r="F74" s="160"/>
      <c r="G74" s="160"/>
      <c r="H74" s="160"/>
      <c r="I74" s="160"/>
      <c r="J74" s="160"/>
      <c r="K74" s="160"/>
      <c r="L74" s="160"/>
      <c r="M74" s="160"/>
      <c r="N74" s="160"/>
      <c r="O74" s="160"/>
      <c r="P74" s="160"/>
      <c r="Q74" s="160"/>
      <c r="R74" s="160"/>
      <c r="S74" s="160"/>
      <c r="T74" s="160"/>
      <c r="U74" s="160"/>
      <c r="V74" s="160"/>
      <c r="W74" s="160"/>
      <c r="X74" s="160"/>
      <c r="Y74" s="160"/>
      <c r="Z74" s="264"/>
      <c r="AA74" s="264"/>
    </row>
    <row r="75" spans="2:27" s="159" customFormat="1" ht="14.4">
      <c r="B75" s="202"/>
      <c r="C75" s="163" t="s">
        <v>216</v>
      </c>
      <c r="D75" s="164">
        <f>COUNTIF($D$8:$D$72,"C")</f>
        <v>0</v>
      </c>
      <c r="E75" s="160"/>
      <c r="F75" s="160"/>
      <c r="G75" s="160"/>
      <c r="H75" s="160"/>
      <c r="I75" s="160"/>
      <c r="J75" s="160"/>
      <c r="K75" s="160"/>
      <c r="L75" s="160"/>
      <c r="M75" s="160"/>
      <c r="N75" s="160"/>
      <c r="O75" s="160"/>
      <c r="P75" s="160"/>
      <c r="Q75" s="160"/>
      <c r="R75" s="160"/>
      <c r="S75" s="160"/>
      <c r="T75" s="160"/>
      <c r="U75" s="160"/>
      <c r="V75" s="160"/>
      <c r="W75" s="160"/>
      <c r="X75" s="160"/>
      <c r="Y75" s="160"/>
      <c r="Z75" s="264"/>
      <c r="AA75" s="264"/>
    </row>
    <row r="76" spans="2:27" s="159" customFormat="1" ht="14.4">
      <c r="B76" s="202"/>
      <c r="C76" s="163" t="s">
        <v>217</v>
      </c>
      <c r="D76" s="164">
        <f>COUNTIF($D$8:$D$72,"NC")</f>
        <v>0</v>
      </c>
      <c r="E76" s="160"/>
      <c r="F76" s="160"/>
      <c r="G76" s="160"/>
      <c r="H76" s="160"/>
      <c r="I76" s="160"/>
      <c r="J76" s="160"/>
      <c r="K76" s="160"/>
      <c r="L76" s="160"/>
      <c r="M76" s="160"/>
      <c r="N76" s="160"/>
      <c r="O76" s="160"/>
      <c r="P76" s="160"/>
      <c r="Q76" s="160"/>
      <c r="R76" s="160"/>
      <c r="S76" s="160"/>
      <c r="T76" s="160"/>
      <c r="U76" s="160"/>
      <c r="V76" s="160"/>
      <c r="W76" s="160"/>
      <c r="X76" s="160"/>
      <c r="Y76" s="160"/>
      <c r="Z76" s="264"/>
      <c r="AA76" s="264"/>
    </row>
    <row r="77" spans="2:27" s="159" customFormat="1" ht="14.4">
      <c r="B77" s="202"/>
      <c r="C77" s="163" t="s">
        <v>218</v>
      </c>
      <c r="D77" s="164">
        <f>COUNTIF($D$8:$D$72,"NA")</f>
        <v>0</v>
      </c>
      <c r="E77" s="160"/>
      <c r="F77" s="160"/>
      <c r="G77" s="160"/>
      <c r="H77" s="160"/>
      <c r="I77" s="160"/>
      <c r="J77" s="160"/>
      <c r="K77" s="160"/>
      <c r="L77" s="160"/>
      <c r="M77" s="160"/>
      <c r="N77" s="160"/>
      <c r="O77" s="160"/>
      <c r="P77" s="160"/>
      <c r="Q77" s="160"/>
      <c r="R77" s="160"/>
      <c r="S77" s="160"/>
      <c r="T77" s="160"/>
      <c r="U77" s="160"/>
      <c r="V77" s="160"/>
      <c r="W77" s="160"/>
      <c r="X77" s="160"/>
      <c r="Y77" s="160"/>
      <c r="Z77" s="264"/>
      <c r="AA77" s="264"/>
    </row>
    <row r="78" spans="2:27" s="159" customFormat="1" ht="14.4">
      <c r="B78" s="202"/>
      <c r="C78" s="162"/>
      <c r="D78" s="160"/>
      <c r="E78" s="160"/>
      <c r="F78" s="160"/>
      <c r="G78" s="160"/>
      <c r="H78" s="160"/>
      <c r="I78" s="160"/>
      <c r="J78" s="160"/>
      <c r="K78" s="160"/>
      <c r="L78" s="160"/>
      <c r="M78" s="160"/>
      <c r="N78" s="160"/>
      <c r="O78" s="160"/>
      <c r="P78" s="160"/>
      <c r="Q78" s="160"/>
      <c r="R78" s="160"/>
      <c r="S78" s="160"/>
      <c r="T78" s="160"/>
      <c r="U78" s="160"/>
      <c r="V78" s="160"/>
      <c r="W78" s="160"/>
      <c r="X78" s="160"/>
      <c r="Y78" s="160"/>
      <c r="Z78" s="264"/>
      <c r="AA78" s="264"/>
    </row>
    <row r="79" spans="2:27" ht="14.4" hidden="1">
      <c r="B79" s="97"/>
      <c r="C79" s="84"/>
      <c r="D79" s="72"/>
      <c r="E79" s="72"/>
      <c r="F79" s="160"/>
      <c r="G79" s="72"/>
      <c r="H79" s="72"/>
      <c r="I79" s="72"/>
      <c r="J79" s="72"/>
      <c r="K79" s="72"/>
      <c r="L79" s="72"/>
      <c r="M79" s="72"/>
      <c r="N79" s="72"/>
      <c r="O79" s="72"/>
      <c r="P79" s="72"/>
      <c r="Q79" s="72"/>
      <c r="R79" s="72"/>
      <c r="S79" s="72"/>
      <c r="T79" s="72"/>
      <c r="U79" s="72"/>
      <c r="V79" s="72"/>
      <c r="W79" s="72"/>
      <c r="X79" s="72"/>
      <c r="Y79" s="72"/>
      <c r="Z79" s="100"/>
      <c r="AA79" s="100"/>
    </row>
    <row r="80" spans="2:27" ht="14.4" hidden="1">
      <c r="B80" s="97"/>
      <c r="C80" s="84"/>
      <c r="D80" s="72"/>
      <c r="E80" s="72"/>
      <c r="F80" s="160"/>
      <c r="G80" s="72"/>
      <c r="H80" s="72"/>
      <c r="I80" s="72"/>
      <c r="J80" s="72"/>
      <c r="K80" s="72"/>
      <c r="L80" s="72"/>
      <c r="M80" s="72"/>
      <c r="N80" s="72"/>
      <c r="O80" s="72"/>
      <c r="P80" s="72"/>
      <c r="Q80" s="72"/>
      <c r="R80" s="72"/>
      <c r="S80" s="72"/>
      <c r="T80" s="72"/>
      <c r="U80" s="72"/>
      <c r="V80" s="72"/>
      <c r="W80" s="72"/>
      <c r="X80" s="72"/>
      <c r="Y80" s="72"/>
      <c r="Z80" s="100"/>
      <c r="AA80" s="100"/>
    </row>
    <row r="81" spans="2:27" ht="14.4" hidden="1">
      <c r="B81" s="97"/>
      <c r="C81" s="84"/>
      <c r="D81" s="72"/>
      <c r="E81" s="72"/>
      <c r="F81" s="160"/>
      <c r="G81" s="72"/>
      <c r="H81" s="72"/>
      <c r="I81" s="72"/>
      <c r="J81" s="72"/>
      <c r="K81" s="72"/>
      <c r="L81" s="72"/>
      <c r="M81" s="72"/>
      <c r="N81" s="72"/>
      <c r="O81" s="72"/>
      <c r="P81" s="72"/>
      <c r="Q81" s="72"/>
      <c r="R81" s="72"/>
      <c r="S81" s="72"/>
      <c r="T81" s="72"/>
      <c r="U81" s="72"/>
      <c r="V81" s="72"/>
      <c r="W81" s="72"/>
      <c r="X81" s="72"/>
      <c r="Y81" s="72"/>
      <c r="Z81" s="100"/>
      <c r="AA81" s="100"/>
    </row>
    <row r="82" spans="2:27" ht="14.4" hidden="1">
      <c r="B82" s="97"/>
      <c r="C82" s="84"/>
      <c r="D82" s="72"/>
      <c r="E82" s="72"/>
      <c r="F82" s="160"/>
      <c r="G82" s="72"/>
      <c r="H82" s="72"/>
      <c r="I82" s="72"/>
      <c r="J82" s="72"/>
      <c r="K82" s="72"/>
      <c r="L82" s="72"/>
      <c r="M82" s="72"/>
      <c r="N82" s="72"/>
      <c r="O82" s="72"/>
      <c r="P82" s="72"/>
      <c r="Q82" s="72"/>
      <c r="R82" s="72"/>
      <c r="S82" s="72"/>
      <c r="T82" s="72"/>
      <c r="U82" s="72"/>
      <c r="V82" s="72"/>
      <c r="W82" s="72"/>
      <c r="X82" s="72"/>
      <c r="Y82" s="72"/>
      <c r="Z82" s="100"/>
      <c r="AA82" s="100"/>
    </row>
    <row r="83" spans="2:27" ht="14.4" hidden="1">
      <c r="B83" s="97"/>
      <c r="C83" s="84"/>
      <c r="D83" s="72"/>
      <c r="E83" s="72"/>
      <c r="F83" s="160"/>
      <c r="G83" s="72"/>
      <c r="H83" s="72"/>
      <c r="I83" s="72"/>
      <c r="J83" s="72"/>
      <c r="K83" s="72"/>
      <c r="L83" s="72"/>
      <c r="M83" s="72"/>
      <c r="N83" s="72"/>
      <c r="O83" s="72"/>
      <c r="P83" s="72"/>
      <c r="Q83" s="72"/>
      <c r="R83" s="72"/>
      <c r="S83" s="72"/>
      <c r="T83" s="72"/>
      <c r="U83" s="72"/>
      <c r="V83" s="72"/>
      <c r="W83" s="72"/>
      <c r="X83" s="72"/>
      <c r="Y83" s="72"/>
      <c r="Z83" s="100"/>
      <c r="AA83" s="100"/>
    </row>
    <row r="84" spans="2:27" ht="14.4" hidden="1">
      <c r="B84" s="97"/>
      <c r="C84" s="84"/>
      <c r="D84" s="72"/>
      <c r="E84" s="72"/>
      <c r="F84" s="160"/>
      <c r="G84" s="72"/>
      <c r="H84" s="72"/>
      <c r="I84" s="72"/>
      <c r="J84" s="72"/>
      <c r="K84" s="72"/>
      <c r="L84" s="72"/>
      <c r="M84" s="72"/>
      <c r="N84" s="72"/>
      <c r="O84" s="72"/>
      <c r="P84" s="72"/>
      <c r="Q84" s="72"/>
      <c r="R84" s="72"/>
      <c r="S84" s="72"/>
      <c r="T84" s="72"/>
      <c r="U84" s="72"/>
      <c r="V84" s="72"/>
      <c r="W84" s="72"/>
      <c r="X84" s="72"/>
      <c r="Y84" s="72"/>
      <c r="Z84" s="100"/>
      <c r="AA84" s="100"/>
    </row>
    <row r="85" spans="2:27" ht="14.4" hidden="1">
      <c r="B85" s="97"/>
      <c r="C85" s="84"/>
      <c r="D85" s="72"/>
      <c r="E85" s="72"/>
      <c r="F85" s="160"/>
      <c r="G85" s="72"/>
      <c r="H85" s="72"/>
      <c r="I85" s="72"/>
      <c r="J85" s="72"/>
      <c r="K85" s="72"/>
      <c r="L85" s="72"/>
      <c r="M85" s="72"/>
      <c r="N85" s="72"/>
      <c r="O85" s="72"/>
      <c r="P85" s="72"/>
      <c r="Q85" s="72"/>
      <c r="R85" s="72"/>
      <c r="S85" s="72"/>
      <c r="T85" s="72"/>
      <c r="U85" s="72"/>
      <c r="V85" s="72"/>
      <c r="W85" s="72"/>
      <c r="X85" s="72"/>
      <c r="Y85" s="72"/>
      <c r="Z85" s="100"/>
      <c r="AA85" s="100"/>
    </row>
    <row r="86" spans="2:27" ht="14.4" hidden="1">
      <c r="B86" s="97"/>
      <c r="C86" s="84"/>
      <c r="D86" s="72"/>
      <c r="E86" s="72"/>
      <c r="F86" s="160"/>
      <c r="G86" s="72"/>
      <c r="H86" s="72"/>
      <c r="I86" s="72"/>
      <c r="J86" s="72"/>
      <c r="K86" s="72"/>
      <c r="L86" s="72"/>
      <c r="M86" s="72"/>
      <c r="N86" s="72"/>
      <c r="O86" s="72"/>
      <c r="P86" s="72"/>
      <c r="Q86" s="72"/>
      <c r="R86" s="72"/>
      <c r="S86" s="72"/>
      <c r="T86" s="72"/>
      <c r="U86" s="72"/>
      <c r="V86" s="72"/>
      <c r="W86" s="72"/>
      <c r="X86" s="72"/>
      <c r="Y86" s="72"/>
      <c r="Z86" s="100"/>
      <c r="AA86" s="100"/>
    </row>
    <row r="87" spans="2:27" ht="14.4" hidden="1">
      <c r="B87" s="97"/>
      <c r="C87" s="84"/>
      <c r="D87" s="72"/>
      <c r="E87" s="72"/>
      <c r="F87" s="160"/>
      <c r="G87" s="72"/>
      <c r="H87" s="72"/>
      <c r="I87" s="72"/>
      <c r="J87" s="72"/>
      <c r="K87" s="72"/>
      <c r="L87" s="72"/>
      <c r="M87" s="72"/>
      <c r="N87" s="72"/>
      <c r="O87" s="72"/>
      <c r="P87" s="72"/>
      <c r="Q87" s="72"/>
      <c r="R87" s="72"/>
      <c r="S87" s="72"/>
      <c r="T87" s="72"/>
      <c r="U87" s="72"/>
      <c r="V87" s="72"/>
      <c r="W87" s="72"/>
      <c r="X87" s="72"/>
      <c r="Y87" s="72"/>
      <c r="Z87" s="100"/>
      <c r="AA87" s="100"/>
    </row>
    <row r="88" spans="2:27" ht="14.4" hidden="1">
      <c r="B88" s="97"/>
      <c r="C88" s="84"/>
      <c r="D88" s="72"/>
      <c r="E88" s="72"/>
      <c r="F88" s="160"/>
      <c r="G88" s="72"/>
      <c r="H88" s="72"/>
      <c r="I88" s="72"/>
      <c r="J88" s="72"/>
      <c r="K88" s="72"/>
      <c r="L88" s="72"/>
      <c r="M88" s="72"/>
      <c r="N88" s="72"/>
      <c r="O88" s="72"/>
      <c r="P88" s="72"/>
      <c r="Q88" s="72"/>
      <c r="R88" s="72"/>
      <c r="S88" s="72"/>
      <c r="T88" s="72"/>
      <c r="U88" s="72"/>
      <c r="V88" s="72"/>
      <c r="W88" s="72"/>
      <c r="X88" s="72"/>
      <c r="Y88" s="72"/>
      <c r="Z88" s="100"/>
      <c r="AA88" s="100"/>
    </row>
    <row r="89" spans="2:27" ht="14.4" hidden="1">
      <c r="B89" s="97"/>
      <c r="C89" s="84"/>
      <c r="D89" s="72"/>
      <c r="E89" s="72"/>
      <c r="F89" s="160"/>
      <c r="G89" s="72"/>
      <c r="H89" s="72"/>
      <c r="I89" s="72"/>
      <c r="J89" s="72"/>
      <c r="K89" s="72"/>
      <c r="L89" s="72"/>
      <c r="M89" s="72"/>
      <c r="N89" s="72"/>
      <c r="O89" s="72"/>
      <c r="P89" s="72"/>
      <c r="Q89" s="72"/>
      <c r="R89" s="72"/>
      <c r="S89" s="72"/>
      <c r="T89" s="72"/>
      <c r="U89" s="72"/>
      <c r="V89" s="72"/>
      <c r="W89" s="72"/>
      <c r="X89" s="72"/>
      <c r="Y89" s="72"/>
      <c r="Z89" s="100"/>
      <c r="AA89" s="100"/>
    </row>
    <row r="90" spans="2:27" ht="14.4" hidden="1">
      <c r="B90" s="97"/>
      <c r="C90" s="84"/>
      <c r="D90" s="72"/>
      <c r="E90" s="72"/>
      <c r="F90" s="160"/>
      <c r="G90" s="72"/>
      <c r="H90" s="72"/>
      <c r="I90" s="72"/>
      <c r="J90" s="72"/>
      <c r="K90" s="72"/>
      <c r="L90" s="72"/>
      <c r="M90" s="72"/>
      <c r="N90" s="72"/>
      <c r="O90" s="72"/>
      <c r="P90" s="72"/>
      <c r="Q90" s="72"/>
      <c r="R90" s="72"/>
      <c r="S90" s="72"/>
      <c r="T90" s="72"/>
      <c r="U90" s="72"/>
      <c r="V90" s="72"/>
      <c r="W90" s="72"/>
      <c r="X90" s="72"/>
      <c r="Y90" s="72"/>
      <c r="Z90" s="100"/>
      <c r="AA90" s="100"/>
    </row>
    <row r="91" spans="2:27" ht="14.4" hidden="1">
      <c r="B91" s="97"/>
      <c r="C91" s="84"/>
      <c r="D91" s="72"/>
      <c r="E91" s="72"/>
      <c r="F91" s="160"/>
      <c r="G91" s="72"/>
      <c r="H91" s="72"/>
      <c r="I91" s="72"/>
      <c r="J91" s="72"/>
      <c r="K91" s="72"/>
      <c r="L91" s="72"/>
      <c r="M91" s="72"/>
      <c r="N91" s="72"/>
      <c r="O91" s="72"/>
      <c r="P91" s="72"/>
      <c r="Q91" s="72"/>
      <c r="R91" s="72"/>
      <c r="S91" s="72"/>
      <c r="T91" s="72"/>
      <c r="U91" s="72"/>
      <c r="V91" s="72"/>
      <c r="W91" s="72"/>
      <c r="X91" s="72"/>
      <c r="Y91" s="72"/>
      <c r="Z91" s="100"/>
      <c r="AA91" s="100"/>
    </row>
    <row r="92" spans="2:27" ht="14.4" hidden="1">
      <c r="B92" s="97"/>
      <c r="C92" s="84"/>
      <c r="D92" s="72"/>
      <c r="E92" s="72"/>
      <c r="F92" s="160"/>
      <c r="G92" s="72"/>
      <c r="H92" s="72"/>
      <c r="I92" s="72"/>
      <c r="J92" s="72"/>
      <c r="K92" s="72"/>
      <c r="L92" s="72"/>
      <c r="M92" s="72"/>
      <c r="N92" s="72"/>
      <c r="O92" s="72"/>
      <c r="P92" s="72"/>
      <c r="Q92" s="72"/>
      <c r="R92" s="72"/>
      <c r="S92" s="72"/>
      <c r="T92" s="72"/>
      <c r="U92" s="72"/>
      <c r="V92" s="72"/>
      <c r="W92" s="72"/>
      <c r="X92" s="72"/>
      <c r="Y92" s="72"/>
      <c r="Z92" s="100"/>
      <c r="AA92" s="100"/>
    </row>
    <row r="93" spans="2:27" ht="14.4" hidden="1">
      <c r="B93" s="97"/>
      <c r="C93" s="84"/>
      <c r="D93" s="72"/>
      <c r="E93" s="72"/>
      <c r="F93" s="160"/>
      <c r="G93" s="72"/>
      <c r="H93" s="72"/>
      <c r="I93" s="72"/>
      <c r="J93" s="72"/>
      <c r="K93" s="72"/>
      <c r="L93" s="72"/>
      <c r="M93" s="72"/>
      <c r="N93" s="72"/>
      <c r="O93" s="72"/>
      <c r="P93" s="72"/>
      <c r="Q93" s="72"/>
      <c r="R93" s="72"/>
      <c r="S93" s="72"/>
      <c r="T93" s="72"/>
      <c r="U93" s="72"/>
      <c r="V93" s="72"/>
      <c r="W93" s="72"/>
      <c r="X93" s="72"/>
      <c r="Y93" s="72"/>
      <c r="Z93" s="100"/>
      <c r="AA93" s="100"/>
    </row>
    <row r="94" spans="2:27" ht="14.4" hidden="1">
      <c r="B94" s="97"/>
      <c r="C94" s="84"/>
      <c r="D94" s="72"/>
      <c r="E94" s="72"/>
      <c r="F94" s="160"/>
      <c r="G94" s="72"/>
      <c r="H94" s="72"/>
      <c r="I94" s="72"/>
      <c r="J94" s="72"/>
      <c r="K94" s="72"/>
      <c r="L94" s="72"/>
      <c r="M94" s="72"/>
      <c r="N94" s="72"/>
      <c r="O94" s="72"/>
      <c r="P94" s="72"/>
      <c r="Q94" s="72"/>
      <c r="R94" s="72"/>
      <c r="S94" s="72"/>
      <c r="T94" s="72"/>
      <c r="U94" s="72"/>
      <c r="V94" s="72"/>
      <c r="W94" s="72"/>
      <c r="X94" s="72"/>
      <c r="Y94" s="72"/>
      <c r="Z94" s="100"/>
      <c r="AA94" s="100"/>
    </row>
    <row r="95" spans="2:27" ht="14.4" hidden="1">
      <c r="B95" s="97"/>
      <c r="C95" s="84"/>
      <c r="D95" s="72"/>
      <c r="E95" s="72"/>
      <c r="F95" s="160"/>
      <c r="G95" s="72"/>
      <c r="H95" s="72"/>
      <c r="I95" s="72"/>
      <c r="J95" s="72"/>
      <c r="K95" s="72"/>
      <c r="L95" s="72"/>
      <c r="M95" s="72"/>
      <c r="N95" s="72"/>
      <c r="O95" s="72"/>
      <c r="P95" s="72"/>
      <c r="Q95" s="72"/>
      <c r="R95" s="72"/>
      <c r="S95" s="72"/>
      <c r="T95" s="72"/>
      <c r="U95" s="72"/>
      <c r="V95" s="72"/>
      <c r="W95" s="72"/>
      <c r="X95" s="72"/>
      <c r="Y95" s="72"/>
      <c r="Z95" s="100"/>
      <c r="AA95" s="100"/>
    </row>
    <row r="96" spans="2:27" ht="14.4" hidden="1">
      <c r="B96" s="97"/>
      <c r="C96" s="84"/>
      <c r="D96" s="72"/>
      <c r="E96" s="72"/>
      <c r="F96" s="160"/>
      <c r="G96" s="72"/>
      <c r="H96" s="72"/>
      <c r="I96" s="72"/>
      <c r="J96" s="72"/>
      <c r="K96" s="72"/>
      <c r="L96" s="72"/>
      <c r="M96" s="72"/>
      <c r="N96" s="72"/>
      <c r="O96" s="72"/>
      <c r="P96" s="72"/>
      <c r="Q96" s="72"/>
      <c r="R96" s="72"/>
      <c r="S96" s="72"/>
      <c r="T96" s="72"/>
      <c r="U96" s="72"/>
      <c r="V96" s="72"/>
      <c r="W96" s="72"/>
      <c r="X96" s="72"/>
      <c r="Y96" s="72"/>
      <c r="Z96" s="100"/>
      <c r="AA96" s="100"/>
    </row>
    <row r="97" spans="2:27" ht="14.4" hidden="1">
      <c r="B97" s="97"/>
      <c r="C97" s="84"/>
      <c r="D97" s="72"/>
      <c r="E97" s="72"/>
      <c r="F97" s="160"/>
      <c r="G97" s="72"/>
      <c r="H97" s="72"/>
      <c r="I97" s="72"/>
      <c r="J97" s="72"/>
      <c r="K97" s="72"/>
      <c r="L97" s="72"/>
      <c r="M97" s="72"/>
      <c r="N97" s="72"/>
      <c r="O97" s="72"/>
      <c r="P97" s="72"/>
      <c r="Q97" s="72"/>
      <c r="R97" s="72"/>
      <c r="S97" s="72"/>
      <c r="T97" s="72"/>
      <c r="U97" s="72"/>
      <c r="V97" s="72"/>
      <c r="W97" s="72"/>
      <c r="X97" s="72"/>
      <c r="Y97" s="72"/>
      <c r="Z97" s="100"/>
      <c r="AA97" s="100"/>
    </row>
    <row r="98" spans="2:27" ht="14.4" hidden="1">
      <c r="B98" s="97"/>
      <c r="C98" s="84"/>
      <c r="D98" s="72"/>
      <c r="E98" s="72"/>
      <c r="F98" s="160"/>
      <c r="G98" s="72"/>
      <c r="H98" s="72"/>
      <c r="I98" s="72"/>
      <c r="J98" s="72"/>
      <c r="K98" s="72"/>
      <c r="L98" s="72"/>
      <c r="M98" s="72"/>
      <c r="N98" s="72"/>
      <c r="O98" s="72"/>
      <c r="P98" s="72"/>
      <c r="Q98" s="72"/>
      <c r="R98" s="72"/>
      <c r="S98" s="72"/>
      <c r="T98" s="72"/>
      <c r="U98" s="72"/>
      <c r="V98" s="72"/>
      <c r="W98" s="72"/>
      <c r="X98" s="72"/>
      <c r="Y98" s="72"/>
      <c r="Z98" s="100"/>
      <c r="AA98" s="100"/>
    </row>
    <row r="99" spans="2:27" ht="14.4" hidden="1">
      <c r="B99" s="97"/>
      <c r="C99" s="84"/>
      <c r="D99" s="72"/>
      <c r="E99" s="72"/>
      <c r="F99" s="160"/>
      <c r="G99" s="72"/>
      <c r="H99" s="72"/>
      <c r="I99" s="72"/>
      <c r="J99" s="72"/>
      <c r="K99" s="72"/>
      <c r="L99" s="72"/>
      <c r="M99" s="72"/>
      <c r="N99" s="72"/>
      <c r="O99" s="72"/>
      <c r="P99" s="72"/>
      <c r="Q99" s="72"/>
      <c r="R99" s="72"/>
      <c r="S99" s="72"/>
      <c r="T99" s="72"/>
      <c r="U99" s="72"/>
      <c r="V99" s="72"/>
      <c r="W99" s="72"/>
      <c r="X99" s="72"/>
      <c r="Y99" s="72"/>
      <c r="Z99" s="100"/>
      <c r="AA99" s="100"/>
    </row>
    <row r="100" spans="2:27" ht="14.4" hidden="1">
      <c r="B100" s="97"/>
      <c r="C100" s="84"/>
      <c r="D100" s="72"/>
      <c r="E100" s="72"/>
      <c r="F100" s="160"/>
      <c r="G100" s="72"/>
      <c r="H100" s="72"/>
      <c r="I100" s="72"/>
      <c r="J100" s="72"/>
      <c r="K100" s="72"/>
      <c r="L100" s="72"/>
      <c r="M100" s="72"/>
      <c r="N100" s="72"/>
      <c r="O100" s="72"/>
      <c r="P100" s="72"/>
      <c r="Q100" s="72"/>
      <c r="R100" s="72"/>
      <c r="S100" s="72"/>
      <c r="T100" s="72"/>
      <c r="U100" s="72"/>
      <c r="V100" s="72"/>
      <c r="W100" s="72"/>
      <c r="X100" s="72"/>
      <c r="Y100" s="72"/>
      <c r="Z100" s="100"/>
      <c r="AA100" s="100"/>
    </row>
    <row r="101" spans="2:27" ht="14.4" hidden="1">
      <c r="B101" s="97"/>
      <c r="C101" s="84"/>
      <c r="D101" s="72"/>
      <c r="E101" s="72"/>
      <c r="F101" s="160"/>
      <c r="G101" s="72"/>
      <c r="H101" s="72"/>
      <c r="I101" s="72"/>
      <c r="J101" s="72"/>
      <c r="K101" s="72"/>
      <c r="L101" s="72"/>
      <c r="M101" s="72"/>
      <c r="N101" s="72"/>
      <c r="O101" s="72"/>
      <c r="P101" s="72"/>
      <c r="Q101" s="72"/>
      <c r="R101" s="72"/>
      <c r="S101" s="72"/>
      <c r="T101" s="72"/>
      <c r="U101" s="72"/>
      <c r="V101" s="72"/>
      <c r="W101" s="72"/>
      <c r="X101" s="72"/>
      <c r="Y101" s="72"/>
      <c r="Z101" s="100"/>
      <c r="AA101" s="100"/>
    </row>
    <row r="102" spans="2:27" ht="14.4" hidden="1">
      <c r="B102" s="97"/>
      <c r="C102" s="84"/>
      <c r="D102" s="72"/>
      <c r="E102" s="72"/>
      <c r="F102" s="160"/>
      <c r="G102" s="72"/>
      <c r="H102" s="72"/>
      <c r="I102" s="72"/>
      <c r="J102" s="72"/>
      <c r="K102" s="72"/>
      <c r="L102" s="72"/>
      <c r="M102" s="72"/>
      <c r="N102" s="72"/>
      <c r="O102" s="72"/>
      <c r="P102" s="72"/>
      <c r="Q102" s="72"/>
      <c r="R102" s="72"/>
      <c r="S102" s="72"/>
      <c r="T102" s="72"/>
      <c r="U102" s="72"/>
      <c r="V102" s="72"/>
      <c r="W102" s="72"/>
      <c r="X102" s="72"/>
      <c r="Y102" s="72"/>
      <c r="Z102" s="100"/>
      <c r="AA102" s="100"/>
    </row>
    <row r="103" spans="2:27" ht="14.4" hidden="1">
      <c r="B103" s="97"/>
      <c r="C103" s="84"/>
      <c r="D103" s="72"/>
      <c r="E103" s="72"/>
      <c r="F103" s="160"/>
      <c r="G103" s="72"/>
      <c r="H103" s="72"/>
      <c r="I103" s="72"/>
      <c r="J103" s="72"/>
      <c r="K103" s="72"/>
      <c r="L103" s="72"/>
      <c r="M103" s="72"/>
      <c r="N103" s="72"/>
      <c r="O103" s="72"/>
      <c r="P103" s="72"/>
      <c r="Q103" s="72"/>
      <c r="R103" s="72"/>
      <c r="S103" s="72"/>
      <c r="T103" s="72"/>
      <c r="U103" s="72"/>
      <c r="V103" s="72"/>
      <c r="W103" s="72"/>
      <c r="X103" s="72"/>
      <c r="Y103" s="72"/>
      <c r="Z103" s="100"/>
      <c r="AA103" s="100"/>
    </row>
    <row r="104" spans="2:27" ht="14.4" hidden="1">
      <c r="B104" s="97"/>
      <c r="C104" s="84"/>
      <c r="D104" s="72"/>
      <c r="E104" s="72"/>
      <c r="F104" s="160"/>
      <c r="G104" s="72"/>
      <c r="H104" s="72"/>
      <c r="I104" s="72"/>
      <c r="J104" s="72"/>
      <c r="K104" s="72"/>
      <c r="L104" s="72"/>
      <c r="M104" s="72"/>
      <c r="N104" s="72"/>
      <c r="O104" s="72"/>
      <c r="P104" s="72"/>
      <c r="Q104" s="72"/>
      <c r="R104" s="72"/>
      <c r="S104" s="72"/>
      <c r="T104" s="72"/>
      <c r="U104" s="72"/>
      <c r="V104" s="72"/>
      <c r="W104" s="72"/>
      <c r="X104" s="72"/>
      <c r="Y104" s="72"/>
      <c r="Z104" s="100"/>
      <c r="AA104" s="100"/>
    </row>
    <row r="105" spans="2:27" ht="14.4" hidden="1">
      <c r="B105" s="97"/>
      <c r="C105" s="84"/>
      <c r="D105" s="72"/>
      <c r="E105" s="72"/>
      <c r="F105" s="160"/>
      <c r="G105" s="72"/>
      <c r="H105" s="72"/>
      <c r="I105" s="72"/>
      <c r="J105" s="72"/>
      <c r="K105" s="72"/>
      <c r="L105" s="72"/>
      <c r="M105" s="72"/>
      <c r="N105" s="72"/>
      <c r="O105" s="72"/>
      <c r="P105" s="72"/>
      <c r="Q105" s="72"/>
      <c r="R105" s="72"/>
      <c r="S105" s="72"/>
      <c r="T105" s="72"/>
      <c r="U105" s="72"/>
      <c r="V105" s="72"/>
      <c r="W105" s="72"/>
      <c r="X105" s="72"/>
      <c r="Y105" s="72"/>
      <c r="Z105" s="100"/>
      <c r="AA105" s="100"/>
    </row>
    <row r="106" spans="2:27" ht="14.4" hidden="1">
      <c r="B106" s="97"/>
      <c r="C106" s="84"/>
      <c r="D106" s="72"/>
      <c r="E106" s="72"/>
      <c r="F106" s="160"/>
      <c r="G106" s="72"/>
      <c r="H106" s="72"/>
      <c r="I106" s="72"/>
      <c r="J106" s="72"/>
      <c r="K106" s="72"/>
      <c r="L106" s="72"/>
      <c r="M106" s="72"/>
      <c r="N106" s="72"/>
      <c r="O106" s="72"/>
      <c r="P106" s="72"/>
      <c r="Q106" s="72"/>
      <c r="R106" s="72"/>
      <c r="S106" s="72"/>
      <c r="T106" s="72"/>
      <c r="U106" s="72"/>
      <c r="V106" s="72"/>
      <c r="W106" s="72"/>
      <c r="X106" s="72"/>
      <c r="Y106" s="72"/>
      <c r="Z106" s="100"/>
      <c r="AA106" s="100"/>
    </row>
    <row r="107" spans="2:27" ht="14.4" hidden="1">
      <c r="B107" s="97"/>
      <c r="C107" s="84"/>
      <c r="D107" s="72"/>
      <c r="E107" s="72"/>
      <c r="F107" s="160"/>
      <c r="G107" s="72"/>
      <c r="H107" s="72"/>
      <c r="I107" s="72"/>
      <c r="J107" s="72"/>
      <c r="K107" s="72"/>
      <c r="L107" s="72"/>
      <c r="M107" s="72"/>
      <c r="N107" s="72"/>
      <c r="O107" s="72"/>
      <c r="P107" s="72"/>
      <c r="Q107" s="72"/>
      <c r="R107" s="72"/>
      <c r="S107" s="72"/>
      <c r="T107" s="72"/>
      <c r="U107" s="72"/>
      <c r="V107" s="72"/>
      <c r="W107" s="72"/>
      <c r="X107" s="72"/>
      <c r="Y107" s="72"/>
      <c r="Z107" s="100"/>
      <c r="AA107" s="100"/>
    </row>
    <row r="108" spans="2:27" ht="14.4" hidden="1">
      <c r="B108" s="97"/>
      <c r="C108" s="84"/>
      <c r="D108" s="72"/>
      <c r="E108" s="72"/>
      <c r="F108" s="160"/>
      <c r="G108" s="72"/>
      <c r="H108" s="72"/>
      <c r="I108" s="72"/>
      <c r="J108" s="72"/>
      <c r="K108" s="72"/>
      <c r="L108" s="72"/>
      <c r="M108" s="72"/>
      <c r="N108" s="72"/>
      <c r="O108" s="72"/>
      <c r="P108" s="72"/>
      <c r="Q108" s="72"/>
      <c r="R108" s="72"/>
      <c r="S108" s="72"/>
      <c r="T108" s="72"/>
      <c r="U108" s="72"/>
      <c r="V108" s="72"/>
      <c r="W108" s="72"/>
      <c r="X108" s="72"/>
      <c r="Y108" s="72"/>
      <c r="Z108" s="100"/>
      <c r="AA108" s="100"/>
    </row>
    <row r="109" spans="2:27" ht="14.4" hidden="1">
      <c r="B109" s="97"/>
      <c r="C109" s="84"/>
      <c r="D109" s="72"/>
      <c r="E109" s="72"/>
      <c r="F109" s="160"/>
      <c r="G109" s="72"/>
      <c r="H109" s="72"/>
      <c r="I109" s="72"/>
      <c r="J109" s="72"/>
      <c r="K109" s="72"/>
      <c r="L109" s="72"/>
      <c r="M109" s="72"/>
      <c r="N109" s="72"/>
      <c r="O109" s="72"/>
      <c r="P109" s="72"/>
      <c r="Q109" s="72"/>
      <c r="R109" s="72"/>
      <c r="S109" s="72"/>
      <c r="T109" s="72"/>
      <c r="U109" s="72"/>
      <c r="V109" s="72"/>
      <c r="W109" s="72"/>
      <c r="X109" s="72"/>
      <c r="Y109" s="72"/>
      <c r="Z109" s="100"/>
      <c r="AA109" s="100"/>
    </row>
    <row r="110" spans="2:27" ht="14.4" hidden="1">
      <c r="B110" s="97"/>
      <c r="C110" s="84"/>
      <c r="D110" s="72"/>
      <c r="E110" s="72"/>
      <c r="F110" s="160"/>
      <c r="G110" s="72"/>
      <c r="H110" s="72"/>
      <c r="I110" s="72"/>
      <c r="J110" s="72"/>
      <c r="K110" s="72"/>
      <c r="L110" s="72"/>
      <c r="M110" s="72"/>
      <c r="N110" s="72"/>
      <c r="O110" s="72"/>
      <c r="P110" s="72"/>
      <c r="Q110" s="72"/>
      <c r="R110" s="72"/>
      <c r="S110" s="72"/>
      <c r="T110" s="72"/>
      <c r="U110" s="72"/>
      <c r="V110" s="72"/>
      <c r="W110" s="72"/>
      <c r="X110" s="72"/>
      <c r="Y110" s="72"/>
      <c r="Z110" s="100"/>
      <c r="AA110" s="100"/>
    </row>
    <row r="111" spans="2:27" ht="14.4" hidden="1">
      <c r="B111" s="97"/>
      <c r="C111" s="84"/>
      <c r="D111" s="72"/>
      <c r="E111" s="72"/>
      <c r="F111" s="160"/>
      <c r="G111" s="72"/>
      <c r="H111" s="72"/>
      <c r="I111" s="72"/>
      <c r="J111" s="72"/>
      <c r="K111" s="72"/>
      <c r="L111" s="72"/>
      <c r="M111" s="72"/>
      <c r="N111" s="72"/>
      <c r="O111" s="72"/>
      <c r="P111" s="72"/>
      <c r="Q111" s="72"/>
      <c r="R111" s="72"/>
      <c r="S111" s="72"/>
      <c r="T111" s="72"/>
      <c r="U111" s="72"/>
      <c r="V111" s="72"/>
      <c r="W111" s="72"/>
      <c r="X111" s="72"/>
      <c r="Y111" s="72"/>
      <c r="Z111" s="100"/>
      <c r="AA111" s="100"/>
    </row>
    <row r="112" spans="2:27" ht="14.4" hidden="1">
      <c r="B112" s="97"/>
      <c r="C112" s="84"/>
      <c r="D112" s="72"/>
      <c r="E112" s="72"/>
      <c r="F112" s="160"/>
      <c r="G112" s="72"/>
      <c r="H112" s="72"/>
      <c r="I112" s="72"/>
      <c r="J112" s="72"/>
      <c r="K112" s="72"/>
      <c r="L112" s="72"/>
      <c r="M112" s="72"/>
      <c r="N112" s="72"/>
      <c r="O112" s="72"/>
      <c r="P112" s="72"/>
      <c r="Q112" s="72"/>
      <c r="R112" s="72"/>
      <c r="S112" s="72"/>
      <c r="T112" s="72"/>
      <c r="U112" s="72"/>
      <c r="V112" s="72"/>
      <c r="W112" s="72"/>
      <c r="X112" s="72"/>
      <c r="Y112" s="72"/>
      <c r="Z112" s="100"/>
      <c r="AA112" s="100"/>
    </row>
    <row r="113" spans="2:27" ht="14.4" hidden="1">
      <c r="B113" s="97"/>
      <c r="C113" s="84"/>
      <c r="D113" s="72"/>
      <c r="E113" s="72"/>
      <c r="F113" s="160"/>
      <c r="G113" s="72"/>
      <c r="H113" s="72"/>
      <c r="I113" s="72"/>
      <c r="J113" s="72"/>
      <c r="K113" s="72"/>
      <c r="L113" s="72"/>
      <c r="M113" s="72"/>
      <c r="N113" s="72"/>
      <c r="O113" s="72"/>
      <c r="P113" s="72"/>
      <c r="Q113" s="72"/>
      <c r="R113" s="72"/>
      <c r="S113" s="72"/>
      <c r="T113" s="72"/>
      <c r="U113" s="72"/>
      <c r="V113" s="72"/>
      <c r="W113" s="72"/>
      <c r="X113" s="72"/>
      <c r="Y113" s="72"/>
      <c r="Z113" s="100"/>
      <c r="AA113" s="100"/>
    </row>
    <row r="114" spans="2:27" ht="14.4" hidden="1">
      <c r="B114" s="97"/>
      <c r="C114" s="84"/>
      <c r="D114" s="72"/>
      <c r="E114" s="72"/>
      <c r="F114" s="160"/>
      <c r="G114" s="72"/>
      <c r="H114" s="72"/>
      <c r="I114" s="72"/>
      <c r="J114" s="72"/>
      <c r="K114" s="72"/>
      <c r="L114" s="72"/>
      <c r="M114" s="72"/>
      <c r="N114" s="72"/>
      <c r="O114" s="72"/>
      <c r="P114" s="72"/>
      <c r="Q114" s="72"/>
      <c r="R114" s="72"/>
      <c r="S114" s="72"/>
      <c r="T114" s="72"/>
      <c r="U114" s="72"/>
      <c r="V114" s="72"/>
      <c r="W114" s="72"/>
      <c r="X114" s="72"/>
      <c r="Y114" s="72"/>
      <c r="Z114" s="100"/>
      <c r="AA114" s="100"/>
    </row>
    <row r="115" spans="2:27" ht="14.4" hidden="1">
      <c r="B115" s="97"/>
      <c r="C115" s="84"/>
      <c r="D115" s="72"/>
      <c r="E115" s="72"/>
      <c r="F115" s="160"/>
      <c r="G115" s="72"/>
      <c r="H115" s="72"/>
      <c r="I115" s="72"/>
      <c r="J115" s="72"/>
      <c r="K115" s="72"/>
      <c r="L115" s="72"/>
      <c r="M115" s="72"/>
      <c r="N115" s="72"/>
      <c r="O115" s="72"/>
      <c r="P115" s="72"/>
      <c r="Q115" s="72"/>
      <c r="R115" s="72"/>
      <c r="S115" s="72"/>
      <c r="T115" s="72"/>
      <c r="U115" s="72"/>
      <c r="V115" s="72"/>
      <c r="W115" s="72"/>
      <c r="X115" s="72"/>
      <c r="Y115" s="72"/>
      <c r="Z115" s="100"/>
      <c r="AA115" s="100"/>
    </row>
    <row r="116" spans="2:27" ht="14.4" hidden="1">
      <c r="B116" s="97"/>
      <c r="C116" s="84"/>
      <c r="D116" s="72"/>
      <c r="E116" s="72"/>
      <c r="F116" s="160"/>
      <c r="G116" s="72"/>
      <c r="H116" s="72"/>
      <c r="I116" s="72"/>
      <c r="J116" s="72"/>
      <c r="K116" s="72"/>
      <c r="L116" s="72"/>
      <c r="M116" s="72"/>
      <c r="N116" s="72"/>
      <c r="O116" s="72"/>
      <c r="P116" s="72"/>
      <c r="Q116" s="72"/>
      <c r="R116" s="72"/>
      <c r="S116" s="72"/>
      <c r="T116" s="72"/>
      <c r="U116" s="72"/>
      <c r="V116" s="72"/>
      <c r="W116" s="72"/>
      <c r="X116" s="72"/>
      <c r="Y116" s="72"/>
      <c r="Z116" s="100"/>
      <c r="AA116" s="100"/>
    </row>
    <row r="117" spans="2:27" ht="14.4" hidden="1">
      <c r="B117" s="97"/>
      <c r="C117" s="84"/>
      <c r="D117" s="72"/>
      <c r="E117" s="72"/>
      <c r="F117" s="160"/>
      <c r="G117" s="72"/>
      <c r="H117" s="72"/>
      <c r="I117" s="72"/>
      <c r="J117" s="72"/>
      <c r="K117" s="72"/>
      <c r="L117" s="72"/>
      <c r="M117" s="72"/>
      <c r="N117" s="72"/>
      <c r="O117" s="72"/>
      <c r="P117" s="72"/>
      <c r="Q117" s="72"/>
      <c r="R117" s="72"/>
      <c r="S117" s="72"/>
      <c r="T117" s="72"/>
      <c r="U117" s="72"/>
      <c r="V117" s="72"/>
      <c r="W117" s="72"/>
      <c r="X117" s="72"/>
      <c r="Y117" s="72"/>
      <c r="Z117" s="100"/>
      <c r="AA117" s="100"/>
    </row>
    <row r="118" spans="2:27" ht="14.4" hidden="1">
      <c r="B118" s="97"/>
      <c r="C118" s="84"/>
      <c r="D118" s="72"/>
      <c r="E118" s="72"/>
      <c r="F118" s="160"/>
      <c r="G118" s="72"/>
      <c r="H118" s="72"/>
      <c r="I118" s="72"/>
      <c r="J118" s="72"/>
      <c r="K118" s="72"/>
      <c r="L118" s="72"/>
      <c r="M118" s="72"/>
      <c r="N118" s="72"/>
      <c r="O118" s="72"/>
      <c r="P118" s="72"/>
      <c r="Q118" s="72"/>
      <c r="R118" s="72"/>
      <c r="S118" s="72"/>
      <c r="T118" s="72"/>
      <c r="U118" s="72"/>
      <c r="V118" s="72"/>
      <c r="W118" s="72"/>
      <c r="X118" s="72"/>
      <c r="Y118" s="72"/>
      <c r="Z118" s="100"/>
      <c r="AA118" s="100"/>
    </row>
    <row r="119" spans="2:27" ht="14.4" hidden="1">
      <c r="B119" s="97"/>
      <c r="C119" s="84"/>
      <c r="D119" s="72"/>
      <c r="E119" s="72"/>
      <c r="F119" s="160"/>
      <c r="G119" s="72"/>
      <c r="H119" s="72"/>
      <c r="I119" s="72"/>
      <c r="J119" s="72"/>
      <c r="K119" s="72"/>
      <c r="L119" s="72"/>
      <c r="M119" s="72"/>
      <c r="N119" s="72"/>
      <c r="O119" s="72"/>
      <c r="P119" s="72"/>
      <c r="Q119" s="72"/>
      <c r="R119" s="72"/>
      <c r="S119" s="72"/>
      <c r="T119" s="72"/>
      <c r="U119" s="72"/>
      <c r="V119" s="72"/>
      <c r="W119" s="72"/>
      <c r="X119" s="72"/>
      <c r="Y119" s="72"/>
      <c r="Z119" s="100"/>
      <c r="AA119" s="100"/>
    </row>
    <row r="120" spans="2:27" ht="14.4" hidden="1">
      <c r="B120" s="97"/>
      <c r="C120" s="84"/>
      <c r="D120" s="72"/>
      <c r="E120" s="72"/>
      <c r="F120" s="160"/>
      <c r="G120" s="72"/>
      <c r="H120" s="72"/>
      <c r="I120" s="72"/>
      <c r="J120" s="72"/>
      <c r="K120" s="72"/>
      <c r="L120" s="72"/>
      <c r="M120" s="72"/>
      <c r="N120" s="72"/>
      <c r="O120" s="72"/>
      <c r="P120" s="72"/>
      <c r="Q120" s="72"/>
      <c r="R120" s="72"/>
      <c r="S120" s="72"/>
      <c r="T120" s="72"/>
      <c r="U120" s="72"/>
      <c r="V120" s="72"/>
      <c r="W120" s="72"/>
      <c r="X120" s="72"/>
      <c r="Y120" s="72"/>
      <c r="Z120" s="100"/>
      <c r="AA120" s="100"/>
    </row>
    <row r="121" spans="2:27" ht="14.4" hidden="1">
      <c r="B121" s="97"/>
      <c r="C121" s="84"/>
      <c r="D121" s="72"/>
      <c r="E121" s="72"/>
      <c r="F121" s="160"/>
      <c r="G121" s="72"/>
      <c r="H121" s="72"/>
      <c r="I121" s="72"/>
      <c r="J121" s="72"/>
      <c r="K121" s="72"/>
      <c r="L121" s="72"/>
      <c r="M121" s="72"/>
      <c r="N121" s="72"/>
      <c r="O121" s="72"/>
      <c r="P121" s="72"/>
      <c r="Q121" s="72"/>
      <c r="R121" s="72"/>
      <c r="S121" s="72"/>
      <c r="T121" s="72"/>
      <c r="U121" s="72"/>
      <c r="V121" s="72"/>
      <c r="W121" s="72"/>
      <c r="X121" s="72"/>
      <c r="Y121" s="72"/>
      <c r="Z121" s="100"/>
      <c r="AA121" s="100"/>
    </row>
    <row r="122" spans="2:27" ht="14.4" hidden="1">
      <c r="B122" s="97"/>
      <c r="C122" s="84"/>
      <c r="D122" s="72"/>
      <c r="E122" s="72"/>
      <c r="F122" s="160"/>
      <c r="G122" s="72"/>
      <c r="H122" s="72"/>
      <c r="I122" s="72"/>
      <c r="J122" s="72"/>
      <c r="K122" s="72"/>
      <c r="L122" s="72"/>
      <c r="M122" s="72"/>
      <c r="N122" s="72"/>
      <c r="O122" s="72"/>
      <c r="P122" s="72"/>
      <c r="Q122" s="72"/>
      <c r="R122" s="72"/>
      <c r="S122" s="72"/>
      <c r="T122" s="72"/>
      <c r="U122" s="72"/>
      <c r="V122" s="72"/>
      <c r="W122" s="72"/>
      <c r="X122" s="72"/>
      <c r="Y122" s="72"/>
      <c r="Z122" s="100"/>
      <c r="AA122" s="100"/>
    </row>
    <row r="123" spans="2:27" ht="14.4" hidden="1">
      <c r="B123" s="97"/>
      <c r="C123" s="84"/>
      <c r="D123" s="72"/>
      <c r="E123" s="72"/>
      <c r="F123" s="160"/>
      <c r="G123" s="72"/>
      <c r="H123" s="72"/>
      <c r="I123" s="72"/>
      <c r="J123" s="72"/>
      <c r="K123" s="72"/>
      <c r="L123" s="72"/>
      <c r="M123" s="72"/>
      <c r="N123" s="72"/>
      <c r="O123" s="72"/>
      <c r="P123" s="72"/>
      <c r="Q123" s="72"/>
      <c r="R123" s="72"/>
      <c r="S123" s="72"/>
      <c r="T123" s="72"/>
      <c r="U123" s="72"/>
      <c r="V123" s="72"/>
      <c r="W123" s="72"/>
      <c r="X123" s="72"/>
      <c r="Y123" s="72"/>
      <c r="Z123" s="100"/>
      <c r="AA123" s="100"/>
    </row>
    <row r="124" spans="2:27" ht="14.4" hidden="1">
      <c r="B124" s="97"/>
      <c r="C124" s="84"/>
      <c r="D124" s="72"/>
      <c r="E124" s="72"/>
      <c r="F124" s="160"/>
      <c r="G124" s="72"/>
      <c r="H124" s="72"/>
      <c r="I124" s="72"/>
      <c r="J124" s="72"/>
      <c r="K124" s="72"/>
      <c r="L124" s="72"/>
      <c r="M124" s="72"/>
      <c r="N124" s="72"/>
      <c r="O124" s="72"/>
      <c r="P124" s="72"/>
      <c r="Q124" s="72"/>
      <c r="R124" s="72"/>
      <c r="S124" s="72"/>
      <c r="T124" s="72"/>
      <c r="U124" s="72"/>
      <c r="V124" s="72"/>
      <c r="W124" s="72"/>
      <c r="X124" s="72"/>
      <c r="Y124" s="72"/>
      <c r="Z124" s="100"/>
      <c r="AA124" s="100"/>
    </row>
    <row r="125" spans="2:27" ht="14.4" hidden="1">
      <c r="B125" s="97"/>
      <c r="C125" s="84"/>
      <c r="D125" s="72"/>
      <c r="E125" s="72"/>
      <c r="F125" s="160"/>
      <c r="G125" s="72"/>
      <c r="H125" s="72"/>
      <c r="I125" s="72"/>
      <c r="J125" s="72"/>
      <c r="K125" s="72"/>
      <c r="L125" s="72"/>
      <c r="M125" s="72"/>
      <c r="N125" s="72"/>
      <c r="O125" s="72"/>
      <c r="P125" s="72"/>
      <c r="Q125" s="72"/>
      <c r="R125" s="72"/>
      <c r="S125" s="72"/>
      <c r="T125" s="72"/>
      <c r="U125" s="72"/>
      <c r="V125" s="72"/>
      <c r="W125" s="72"/>
      <c r="X125" s="72"/>
      <c r="Y125" s="72"/>
      <c r="Z125" s="100"/>
      <c r="AA125" s="100"/>
    </row>
    <row r="126" spans="2:27" ht="14.4" hidden="1">
      <c r="B126" s="97"/>
      <c r="C126" s="84"/>
      <c r="D126" s="72"/>
      <c r="E126" s="72"/>
      <c r="F126" s="160"/>
      <c r="G126" s="72"/>
      <c r="H126" s="72"/>
      <c r="I126" s="72"/>
      <c r="J126" s="72"/>
      <c r="K126" s="72"/>
      <c r="L126" s="72"/>
      <c r="M126" s="72"/>
      <c r="N126" s="72"/>
      <c r="O126" s="72"/>
      <c r="P126" s="72"/>
      <c r="Q126" s="72"/>
      <c r="R126" s="72"/>
      <c r="S126" s="72"/>
      <c r="T126" s="72"/>
      <c r="U126" s="72"/>
      <c r="V126" s="72"/>
      <c r="W126" s="72"/>
      <c r="X126" s="72"/>
      <c r="Y126" s="72"/>
      <c r="Z126" s="100"/>
      <c r="AA126" s="100"/>
    </row>
    <row r="127" spans="2:27" ht="14.4" hidden="1">
      <c r="B127" s="97"/>
      <c r="C127" s="84"/>
      <c r="D127" s="72"/>
      <c r="E127" s="72"/>
      <c r="F127" s="160"/>
      <c r="G127" s="72"/>
      <c r="H127" s="72"/>
      <c r="I127" s="72"/>
      <c r="J127" s="72"/>
      <c r="K127" s="72"/>
      <c r="L127" s="72"/>
      <c r="M127" s="72"/>
      <c r="N127" s="72"/>
      <c r="O127" s="72"/>
      <c r="P127" s="72"/>
      <c r="Q127" s="72"/>
      <c r="R127" s="72"/>
      <c r="S127" s="72"/>
      <c r="T127" s="72"/>
      <c r="U127" s="72"/>
      <c r="V127" s="72"/>
      <c r="W127" s="72"/>
      <c r="X127" s="72"/>
      <c r="Y127" s="72"/>
      <c r="Z127" s="100"/>
      <c r="AA127" s="100"/>
    </row>
    <row r="128" spans="2:27" ht="14.4" hidden="1">
      <c r="B128" s="97"/>
      <c r="C128" s="84"/>
      <c r="D128" s="72"/>
      <c r="E128" s="72"/>
      <c r="F128" s="160"/>
      <c r="G128" s="72"/>
      <c r="H128" s="72"/>
      <c r="I128" s="72"/>
      <c r="J128" s="72"/>
      <c r="K128" s="72"/>
      <c r="L128" s="72"/>
      <c r="M128" s="72"/>
      <c r="N128" s="72"/>
      <c r="O128" s="72"/>
      <c r="P128" s="72"/>
      <c r="Q128" s="72"/>
      <c r="R128" s="72"/>
      <c r="S128" s="72"/>
      <c r="T128" s="72"/>
      <c r="U128" s="72"/>
      <c r="V128" s="72"/>
      <c r="W128" s="72"/>
      <c r="X128" s="72"/>
      <c r="Y128" s="72"/>
      <c r="Z128" s="100"/>
      <c r="AA128" s="100"/>
    </row>
    <row r="129" spans="2:27" ht="14.4" hidden="1">
      <c r="B129" s="97"/>
      <c r="C129" s="84"/>
      <c r="D129" s="72"/>
      <c r="E129" s="72"/>
      <c r="F129" s="160"/>
      <c r="G129" s="72"/>
      <c r="H129" s="72"/>
      <c r="I129" s="72"/>
      <c r="J129" s="72"/>
      <c r="K129" s="72"/>
      <c r="L129" s="72"/>
      <c r="M129" s="72"/>
      <c r="N129" s="72"/>
      <c r="O129" s="72"/>
      <c r="P129" s="72"/>
      <c r="Q129" s="72"/>
      <c r="R129" s="72"/>
      <c r="S129" s="72"/>
      <c r="T129" s="72"/>
      <c r="U129" s="72"/>
      <c r="V129" s="72"/>
      <c r="W129" s="72"/>
      <c r="X129" s="72"/>
      <c r="Y129" s="72"/>
      <c r="Z129" s="100"/>
      <c r="AA129" s="100"/>
    </row>
    <row r="130" spans="2:27" ht="14.4" hidden="1">
      <c r="B130" s="97"/>
      <c r="C130" s="84"/>
      <c r="D130" s="72"/>
      <c r="E130" s="72"/>
      <c r="F130" s="160"/>
      <c r="G130" s="72"/>
      <c r="H130" s="72"/>
      <c r="I130" s="72"/>
      <c r="J130" s="72"/>
      <c r="K130" s="72"/>
      <c r="L130" s="72"/>
      <c r="M130" s="72"/>
      <c r="N130" s="72"/>
      <c r="O130" s="72"/>
      <c r="P130" s="72"/>
      <c r="Q130" s="72"/>
      <c r="R130" s="72"/>
      <c r="S130" s="72"/>
      <c r="T130" s="72"/>
      <c r="U130" s="72"/>
      <c r="V130" s="72"/>
      <c r="W130" s="72"/>
      <c r="X130" s="72"/>
      <c r="Y130" s="72"/>
      <c r="Z130" s="100"/>
      <c r="AA130" s="100"/>
    </row>
    <row r="131" spans="2:27" ht="14.4" hidden="1">
      <c r="B131" s="97"/>
      <c r="C131" s="84"/>
      <c r="D131" s="72"/>
      <c r="E131" s="72"/>
      <c r="F131" s="160"/>
      <c r="G131" s="72"/>
      <c r="H131" s="72"/>
      <c r="I131" s="72"/>
      <c r="J131" s="72"/>
      <c r="K131" s="72"/>
      <c r="L131" s="72"/>
      <c r="M131" s="72"/>
      <c r="N131" s="72"/>
      <c r="O131" s="72"/>
      <c r="P131" s="72"/>
      <c r="Q131" s="72"/>
      <c r="R131" s="72"/>
      <c r="S131" s="72"/>
      <c r="T131" s="72"/>
      <c r="U131" s="72"/>
      <c r="V131" s="72"/>
      <c r="W131" s="72"/>
      <c r="X131" s="72"/>
      <c r="Y131" s="72"/>
      <c r="Z131" s="100"/>
      <c r="AA131" s="100"/>
    </row>
    <row r="132" spans="2:27" ht="14.4" hidden="1">
      <c r="B132" s="97"/>
      <c r="C132" s="84"/>
      <c r="D132" s="72"/>
      <c r="E132" s="72"/>
      <c r="F132" s="160"/>
      <c r="G132" s="72"/>
      <c r="H132" s="72"/>
      <c r="I132" s="72"/>
      <c r="J132" s="72"/>
      <c r="K132" s="72"/>
      <c r="L132" s="72"/>
      <c r="M132" s="72"/>
      <c r="N132" s="72"/>
      <c r="O132" s="72"/>
      <c r="P132" s="72"/>
      <c r="Q132" s="72"/>
      <c r="R132" s="72"/>
      <c r="S132" s="72"/>
      <c r="T132" s="72"/>
      <c r="U132" s="72"/>
      <c r="V132" s="72"/>
      <c r="W132" s="72"/>
      <c r="X132" s="72"/>
      <c r="Y132" s="72"/>
      <c r="Z132" s="100"/>
      <c r="AA132" s="100"/>
    </row>
    <row r="133" spans="2:27" ht="14.4" hidden="1">
      <c r="B133" s="97"/>
      <c r="C133" s="84"/>
      <c r="D133" s="72"/>
      <c r="E133" s="72"/>
      <c r="F133" s="160"/>
      <c r="G133" s="72"/>
      <c r="H133" s="72"/>
      <c r="I133" s="72"/>
      <c r="J133" s="72"/>
      <c r="K133" s="72"/>
      <c r="L133" s="72"/>
      <c r="M133" s="72"/>
      <c r="N133" s="72"/>
      <c r="O133" s="72"/>
      <c r="P133" s="72"/>
      <c r="Q133" s="72"/>
      <c r="R133" s="72"/>
      <c r="S133" s="72"/>
      <c r="T133" s="72"/>
      <c r="U133" s="72"/>
      <c r="V133" s="72"/>
      <c r="W133" s="72"/>
      <c r="X133" s="72"/>
      <c r="Y133" s="72"/>
      <c r="Z133" s="100"/>
      <c r="AA133" s="100"/>
    </row>
    <row r="134" spans="2:27" ht="14.4" hidden="1">
      <c r="B134" s="97"/>
      <c r="C134" s="84"/>
      <c r="D134" s="72"/>
      <c r="E134" s="72"/>
      <c r="F134" s="160"/>
      <c r="G134" s="72"/>
      <c r="H134" s="72"/>
      <c r="I134" s="72"/>
      <c r="J134" s="72"/>
      <c r="K134" s="72"/>
      <c r="L134" s="72"/>
      <c r="M134" s="72"/>
      <c r="N134" s="72"/>
      <c r="O134" s="72"/>
      <c r="P134" s="72"/>
      <c r="Q134" s="72"/>
      <c r="R134" s="72"/>
      <c r="S134" s="72"/>
      <c r="T134" s="72"/>
      <c r="U134" s="72"/>
      <c r="V134" s="72"/>
      <c r="W134" s="72"/>
      <c r="X134" s="72"/>
      <c r="Y134" s="72"/>
      <c r="Z134" s="100"/>
      <c r="AA134" s="100"/>
    </row>
    <row r="135" spans="2:27" ht="14.4" hidden="1">
      <c r="B135" s="97"/>
      <c r="C135" s="84"/>
      <c r="D135" s="72"/>
      <c r="E135" s="72"/>
      <c r="F135" s="160"/>
      <c r="G135" s="72"/>
      <c r="H135" s="72"/>
      <c r="I135" s="72"/>
      <c r="J135" s="72"/>
      <c r="K135" s="72"/>
      <c r="L135" s="72"/>
      <c r="M135" s="72"/>
      <c r="N135" s="72"/>
      <c r="O135" s="72"/>
      <c r="P135" s="72"/>
      <c r="Q135" s="72"/>
      <c r="R135" s="72"/>
      <c r="S135" s="72"/>
      <c r="T135" s="72"/>
      <c r="U135" s="72"/>
      <c r="V135" s="72"/>
      <c r="W135" s="72"/>
      <c r="X135" s="72"/>
      <c r="Y135" s="72"/>
      <c r="Z135" s="100"/>
      <c r="AA135" s="100"/>
    </row>
    <row r="136" spans="2:27" ht="14.4" hidden="1">
      <c r="B136" s="97"/>
      <c r="C136" s="84"/>
      <c r="D136" s="72"/>
      <c r="E136" s="72"/>
      <c r="F136" s="160"/>
      <c r="G136" s="72"/>
      <c r="H136" s="72"/>
      <c r="I136" s="72"/>
      <c r="J136" s="72"/>
      <c r="K136" s="72"/>
      <c r="L136" s="72"/>
      <c r="M136" s="72"/>
      <c r="N136" s="72"/>
      <c r="O136" s="72"/>
      <c r="P136" s="72"/>
      <c r="Q136" s="72"/>
      <c r="R136" s="72"/>
      <c r="S136" s="72"/>
      <c r="T136" s="72"/>
      <c r="U136" s="72"/>
      <c r="V136" s="72"/>
      <c r="W136" s="72"/>
      <c r="X136" s="72"/>
      <c r="Y136" s="72"/>
      <c r="Z136" s="100"/>
      <c r="AA136" s="100"/>
    </row>
    <row r="137" spans="2:27" ht="14.4" hidden="1">
      <c r="B137" s="97"/>
      <c r="C137" s="84"/>
      <c r="D137" s="72"/>
      <c r="E137" s="72"/>
      <c r="F137" s="160"/>
      <c r="G137" s="72"/>
      <c r="H137" s="72"/>
      <c r="I137" s="72"/>
      <c r="J137" s="72"/>
      <c r="K137" s="72"/>
      <c r="L137" s="72"/>
      <c r="M137" s="72"/>
      <c r="N137" s="72"/>
      <c r="O137" s="72"/>
      <c r="P137" s="72"/>
      <c r="Q137" s="72"/>
      <c r="R137" s="72"/>
      <c r="S137" s="72"/>
      <c r="T137" s="72"/>
      <c r="U137" s="72"/>
      <c r="V137" s="72"/>
      <c r="W137" s="72"/>
      <c r="X137" s="72"/>
      <c r="Y137" s="72"/>
      <c r="Z137" s="100"/>
      <c r="AA137" s="100"/>
    </row>
    <row r="138" spans="2:27" ht="14.4" hidden="1">
      <c r="B138" s="97"/>
      <c r="C138" s="84"/>
      <c r="D138" s="72"/>
      <c r="E138" s="72"/>
      <c r="F138" s="160"/>
      <c r="G138" s="72"/>
      <c r="H138" s="72"/>
      <c r="I138" s="72"/>
      <c r="J138" s="72"/>
      <c r="K138" s="72"/>
      <c r="L138" s="72"/>
      <c r="M138" s="72"/>
      <c r="N138" s="72"/>
      <c r="O138" s="72"/>
      <c r="P138" s="72"/>
      <c r="Q138" s="72"/>
      <c r="R138" s="72"/>
      <c r="S138" s="72"/>
      <c r="T138" s="72"/>
      <c r="U138" s="72"/>
      <c r="V138" s="72"/>
      <c r="W138" s="72"/>
      <c r="X138" s="72"/>
      <c r="Y138" s="72"/>
      <c r="Z138" s="100"/>
      <c r="AA138" s="100"/>
    </row>
    <row r="139" spans="2:27" ht="14.4" hidden="1">
      <c r="B139" s="97"/>
      <c r="C139" s="84"/>
      <c r="D139" s="72"/>
      <c r="E139" s="72"/>
      <c r="F139" s="160"/>
      <c r="G139" s="72"/>
      <c r="H139" s="72"/>
      <c r="I139" s="72"/>
      <c r="J139" s="72"/>
      <c r="K139" s="72"/>
      <c r="L139" s="72"/>
      <c r="M139" s="72"/>
      <c r="N139" s="72"/>
      <c r="O139" s="72"/>
      <c r="P139" s="72"/>
      <c r="Q139" s="72"/>
      <c r="R139" s="72"/>
      <c r="S139" s="72"/>
      <c r="T139" s="72"/>
      <c r="U139" s="72"/>
      <c r="V139" s="72"/>
      <c r="W139" s="72"/>
      <c r="X139" s="72"/>
      <c r="Y139" s="72"/>
      <c r="Z139" s="100"/>
      <c r="AA139" s="100"/>
    </row>
    <row r="140" spans="2:27" ht="14.4" hidden="1">
      <c r="B140" s="97"/>
      <c r="C140" s="84"/>
      <c r="D140" s="72"/>
      <c r="E140" s="72"/>
      <c r="F140" s="160"/>
      <c r="G140" s="72"/>
      <c r="H140" s="72"/>
      <c r="I140" s="72"/>
      <c r="J140" s="72"/>
      <c r="K140" s="72"/>
      <c r="L140" s="72"/>
      <c r="M140" s="72"/>
      <c r="N140" s="72"/>
      <c r="O140" s="72"/>
      <c r="P140" s="72"/>
      <c r="Q140" s="72"/>
      <c r="R140" s="72"/>
      <c r="S140" s="72"/>
      <c r="T140" s="72"/>
      <c r="U140" s="72"/>
      <c r="V140" s="72"/>
      <c r="W140" s="72"/>
      <c r="X140" s="72"/>
      <c r="Y140" s="72"/>
      <c r="Z140" s="100"/>
      <c r="AA140" s="100"/>
    </row>
    <row r="141" spans="2:27" ht="14.4" hidden="1">
      <c r="B141" s="97"/>
      <c r="C141" s="84"/>
      <c r="D141" s="72"/>
      <c r="E141" s="72"/>
      <c r="F141" s="160"/>
      <c r="G141" s="72"/>
      <c r="H141" s="72"/>
      <c r="I141" s="72"/>
      <c r="J141" s="72"/>
      <c r="K141" s="72"/>
      <c r="L141" s="72"/>
      <c r="M141" s="72"/>
      <c r="N141" s="72"/>
      <c r="O141" s="72"/>
      <c r="P141" s="72"/>
      <c r="Q141" s="72"/>
      <c r="R141" s="72"/>
      <c r="S141" s="72"/>
      <c r="T141" s="72"/>
      <c r="U141" s="72"/>
      <c r="V141" s="72"/>
      <c r="W141" s="72"/>
      <c r="X141" s="72"/>
      <c r="Y141" s="72"/>
      <c r="Z141" s="100"/>
      <c r="AA141" s="100"/>
    </row>
    <row r="142" spans="2:27" ht="14.4" hidden="1">
      <c r="B142" s="97"/>
      <c r="C142" s="84"/>
      <c r="D142" s="72"/>
      <c r="E142" s="72"/>
      <c r="F142" s="160"/>
      <c r="G142" s="72"/>
      <c r="H142" s="72"/>
      <c r="I142" s="72"/>
      <c r="J142" s="72"/>
      <c r="K142" s="72"/>
      <c r="L142" s="72"/>
      <c r="M142" s="72"/>
      <c r="N142" s="72"/>
      <c r="O142" s="72"/>
      <c r="P142" s="72"/>
      <c r="Q142" s="72"/>
      <c r="R142" s="72"/>
      <c r="S142" s="72"/>
      <c r="T142" s="72"/>
      <c r="U142" s="72"/>
      <c r="V142" s="72"/>
      <c r="W142" s="72"/>
      <c r="X142" s="72"/>
      <c r="Y142" s="72"/>
      <c r="Z142" s="100"/>
      <c r="AA142" s="100"/>
    </row>
    <row r="143" spans="2:27" ht="14.4" hidden="1">
      <c r="B143" s="97"/>
      <c r="C143" s="84"/>
      <c r="D143" s="72"/>
      <c r="E143" s="72"/>
      <c r="F143" s="160"/>
      <c r="G143" s="72"/>
      <c r="H143" s="72"/>
      <c r="I143" s="72"/>
      <c r="J143" s="72"/>
      <c r="K143" s="72"/>
      <c r="L143" s="72"/>
      <c r="M143" s="72"/>
      <c r="N143" s="72"/>
      <c r="O143" s="72"/>
      <c r="P143" s="72"/>
      <c r="Q143" s="72"/>
      <c r="R143" s="72"/>
      <c r="S143" s="72"/>
      <c r="T143" s="72"/>
      <c r="U143" s="72"/>
      <c r="V143" s="72"/>
      <c r="W143" s="72"/>
      <c r="X143" s="72"/>
      <c r="Y143" s="72"/>
      <c r="Z143" s="100"/>
      <c r="AA143" s="100"/>
    </row>
    <row r="144" spans="2:27" ht="14.4" hidden="1">
      <c r="B144" s="97"/>
      <c r="C144" s="84"/>
      <c r="D144" s="72"/>
      <c r="E144" s="72"/>
      <c r="F144" s="160"/>
      <c r="G144" s="72"/>
      <c r="H144" s="72"/>
      <c r="I144" s="72"/>
      <c r="J144" s="72"/>
      <c r="K144" s="72"/>
      <c r="L144" s="72"/>
      <c r="M144" s="72"/>
      <c r="N144" s="72"/>
      <c r="O144" s="72"/>
      <c r="P144" s="72"/>
      <c r="Q144" s="72"/>
      <c r="R144" s="72"/>
      <c r="S144" s="72"/>
      <c r="T144" s="72"/>
      <c r="U144" s="72"/>
      <c r="V144" s="72"/>
      <c r="W144" s="72"/>
      <c r="X144" s="72"/>
      <c r="Y144" s="72"/>
      <c r="Z144" s="100"/>
      <c r="AA144" s="100"/>
    </row>
    <row r="145" spans="2:27" ht="14.4" hidden="1">
      <c r="B145" s="97"/>
      <c r="C145" s="84"/>
      <c r="D145" s="72"/>
      <c r="E145" s="72"/>
      <c r="F145" s="160"/>
      <c r="G145" s="72"/>
      <c r="H145" s="72"/>
      <c r="I145" s="72"/>
      <c r="J145" s="72"/>
      <c r="K145" s="72"/>
      <c r="L145" s="72"/>
      <c r="M145" s="72"/>
      <c r="N145" s="72"/>
      <c r="O145" s="72"/>
      <c r="P145" s="72"/>
      <c r="Q145" s="72"/>
      <c r="R145" s="72"/>
      <c r="S145" s="72"/>
      <c r="T145" s="72"/>
      <c r="U145" s="72"/>
      <c r="V145" s="72"/>
      <c r="W145" s="72"/>
      <c r="X145" s="72"/>
      <c r="Y145" s="72"/>
      <c r="Z145" s="100"/>
      <c r="AA145" s="100"/>
    </row>
    <row r="146" spans="2:27" ht="14.4" hidden="1">
      <c r="B146" s="97"/>
      <c r="C146" s="84"/>
      <c r="D146" s="72"/>
      <c r="E146" s="72"/>
      <c r="F146" s="160"/>
      <c r="G146" s="72"/>
      <c r="H146" s="72"/>
      <c r="I146" s="72"/>
      <c r="J146" s="72"/>
      <c r="K146" s="72"/>
      <c r="L146" s="72"/>
      <c r="M146" s="72"/>
      <c r="N146" s="72"/>
      <c r="O146" s="72"/>
      <c r="P146" s="72"/>
      <c r="Q146" s="72"/>
      <c r="R146" s="72"/>
      <c r="S146" s="72"/>
      <c r="T146" s="72"/>
      <c r="U146" s="72"/>
      <c r="V146" s="72"/>
      <c r="W146" s="72"/>
      <c r="X146" s="72"/>
      <c r="Y146" s="72"/>
      <c r="Z146" s="100"/>
      <c r="AA146" s="100"/>
    </row>
    <row r="147" spans="2:27" ht="14.4" hidden="1">
      <c r="B147" s="97"/>
      <c r="C147" s="84"/>
      <c r="D147" s="72"/>
      <c r="E147" s="72"/>
      <c r="F147" s="160"/>
      <c r="G147" s="72"/>
      <c r="H147" s="72"/>
      <c r="I147" s="72"/>
      <c r="J147" s="72"/>
      <c r="K147" s="72"/>
      <c r="L147" s="72"/>
      <c r="M147" s="72"/>
      <c r="N147" s="72"/>
      <c r="O147" s="72"/>
      <c r="P147" s="72"/>
      <c r="Q147" s="72"/>
      <c r="R147" s="72"/>
      <c r="S147" s="72"/>
      <c r="T147" s="72"/>
      <c r="U147" s="72"/>
      <c r="V147" s="72"/>
      <c r="W147" s="72"/>
      <c r="X147" s="72"/>
      <c r="Y147" s="72"/>
      <c r="Z147" s="100"/>
      <c r="AA147" s="100"/>
    </row>
    <row r="148" spans="2:27" ht="14.4" hidden="1">
      <c r="B148" s="97"/>
      <c r="C148" s="84"/>
      <c r="D148" s="72"/>
      <c r="E148" s="72"/>
      <c r="F148" s="160"/>
      <c r="G148" s="72"/>
      <c r="H148" s="72"/>
      <c r="I148" s="72"/>
      <c r="J148" s="72"/>
      <c r="K148" s="72"/>
      <c r="L148" s="72"/>
      <c r="M148" s="72"/>
      <c r="N148" s="72"/>
      <c r="O148" s="72"/>
      <c r="P148" s="72"/>
      <c r="Q148" s="72"/>
      <c r="R148" s="72"/>
      <c r="S148" s="72"/>
      <c r="T148" s="72"/>
      <c r="U148" s="72"/>
      <c r="V148" s="72"/>
      <c r="W148" s="72"/>
      <c r="X148" s="72"/>
      <c r="Y148" s="72"/>
      <c r="Z148" s="100"/>
      <c r="AA148" s="100"/>
    </row>
    <row r="149" spans="2:27" ht="14.4" hidden="1">
      <c r="B149" s="97"/>
      <c r="C149" s="84"/>
      <c r="D149" s="72"/>
      <c r="E149" s="72"/>
      <c r="F149" s="160"/>
      <c r="G149" s="72"/>
      <c r="H149" s="72"/>
      <c r="I149" s="72"/>
      <c r="J149" s="72"/>
      <c r="K149" s="72"/>
      <c r="L149" s="72"/>
      <c r="M149" s="72"/>
      <c r="N149" s="72"/>
      <c r="O149" s="72"/>
      <c r="P149" s="72"/>
      <c r="Q149" s="72"/>
      <c r="R149" s="72"/>
      <c r="S149" s="72"/>
      <c r="T149" s="72"/>
      <c r="U149" s="72"/>
      <c r="V149" s="72"/>
      <c r="W149" s="72"/>
      <c r="X149" s="72"/>
      <c r="Y149" s="72"/>
      <c r="Z149" s="100"/>
      <c r="AA149" s="100"/>
    </row>
    <row r="150" spans="2:27" ht="14.4" hidden="1">
      <c r="B150" s="97"/>
      <c r="C150" s="84"/>
      <c r="D150" s="72"/>
      <c r="E150" s="72"/>
      <c r="F150" s="160"/>
      <c r="G150" s="72"/>
      <c r="H150" s="72"/>
      <c r="I150" s="72"/>
      <c r="J150" s="72"/>
      <c r="K150" s="72"/>
      <c r="L150" s="72"/>
      <c r="M150" s="72"/>
      <c r="N150" s="72"/>
      <c r="O150" s="72"/>
      <c r="P150" s="72"/>
      <c r="Q150" s="72"/>
      <c r="R150" s="72"/>
      <c r="S150" s="72"/>
      <c r="T150" s="72"/>
      <c r="U150" s="72"/>
      <c r="V150" s="72"/>
      <c r="W150" s="72"/>
      <c r="X150" s="72"/>
      <c r="Y150" s="72"/>
      <c r="Z150" s="100"/>
      <c r="AA150" s="100"/>
    </row>
    <row r="151" spans="2:27" ht="14.4" hidden="1">
      <c r="B151" s="97"/>
      <c r="C151" s="84"/>
      <c r="D151" s="72"/>
      <c r="E151" s="72"/>
      <c r="F151" s="160"/>
      <c r="G151" s="72"/>
      <c r="H151" s="72"/>
      <c r="I151" s="72"/>
      <c r="J151" s="72"/>
      <c r="K151" s="72"/>
      <c r="L151" s="72"/>
      <c r="M151" s="72"/>
      <c r="N151" s="72"/>
      <c r="O151" s="72"/>
      <c r="P151" s="72"/>
      <c r="Q151" s="72"/>
      <c r="R151" s="72"/>
      <c r="S151" s="72"/>
      <c r="T151" s="72"/>
      <c r="U151" s="72"/>
      <c r="V151" s="72"/>
      <c r="W151" s="72"/>
      <c r="X151" s="72"/>
      <c r="Y151" s="72"/>
      <c r="Z151" s="100"/>
      <c r="AA151" s="100"/>
    </row>
    <row r="152" spans="2:27" ht="14.4" hidden="1">
      <c r="B152" s="97"/>
      <c r="C152" s="84"/>
      <c r="D152" s="72"/>
      <c r="E152" s="72"/>
      <c r="F152" s="160"/>
      <c r="G152" s="72"/>
      <c r="H152" s="72"/>
      <c r="I152" s="72"/>
      <c r="J152" s="72"/>
      <c r="K152" s="72"/>
      <c r="L152" s="72"/>
      <c r="M152" s="72"/>
      <c r="N152" s="72"/>
      <c r="O152" s="72"/>
      <c r="P152" s="72"/>
      <c r="Q152" s="72"/>
      <c r="R152" s="72"/>
      <c r="S152" s="72"/>
      <c r="T152" s="72"/>
      <c r="U152" s="72"/>
      <c r="V152" s="72"/>
      <c r="W152" s="72"/>
      <c r="X152" s="72"/>
      <c r="Y152" s="72"/>
      <c r="Z152" s="100"/>
      <c r="AA152" s="100"/>
    </row>
    <row r="153" spans="2:27" ht="14.4" hidden="1">
      <c r="B153" s="97"/>
      <c r="C153" s="84"/>
      <c r="D153" s="72"/>
      <c r="E153" s="72"/>
      <c r="F153" s="160"/>
      <c r="G153" s="72"/>
      <c r="H153" s="72"/>
      <c r="I153" s="72"/>
      <c r="J153" s="72"/>
      <c r="K153" s="72"/>
      <c r="L153" s="72"/>
      <c r="M153" s="72"/>
      <c r="N153" s="72"/>
      <c r="O153" s="72"/>
      <c r="P153" s="72"/>
      <c r="Q153" s="72"/>
      <c r="R153" s="72"/>
      <c r="S153" s="72"/>
      <c r="T153" s="72"/>
      <c r="U153" s="72"/>
      <c r="V153" s="72"/>
      <c r="W153" s="72"/>
      <c r="X153" s="72"/>
      <c r="Y153" s="72"/>
      <c r="Z153" s="100"/>
      <c r="AA153" s="100"/>
    </row>
    <row r="154" spans="2:27" ht="14.4" hidden="1">
      <c r="B154" s="97"/>
      <c r="C154" s="84"/>
      <c r="D154" s="72"/>
      <c r="E154" s="72"/>
      <c r="F154" s="160"/>
      <c r="G154" s="72"/>
      <c r="H154" s="72"/>
      <c r="I154" s="72"/>
      <c r="J154" s="72"/>
      <c r="K154" s="72"/>
      <c r="L154" s="72"/>
      <c r="M154" s="72"/>
      <c r="N154" s="72"/>
      <c r="O154" s="72"/>
      <c r="P154" s="72"/>
      <c r="Q154" s="72"/>
      <c r="R154" s="72"/>
      <c r="S154" s="72"/>
      <c r="T154" s="72"/>
      <c r="U154" s="72"/>
      <c r="V154" s="72"/>
      <c r="W154" s="72"/>
      <c r="X154" s="72"/>
      <c r="Y154" s="72"/>
      <c r="Z154" s="100"/>
      <c r="AA154" s="100"/>
    </row>
    <row r="155" spans="2:27" ht="14.4" hidden="1">
      <c r="B155" s="97"/>
      <c r="C155" s="84"/>
      <c r="D155" s="72"/>
      <c r="E155" s="72"/>
      <c r="F155" s="160"/>
      <c r="G155" s="72"/>
      <c r="H155" s="72"/>
      <c r="I155" s="72"/>
      <c r="J155" s="72"/>
      <c r="K155" s="72"/>
      <c r="L155" s="72"/>
      <c r="M155" s="72"/>
      <c r="N155" s="72"/>
      <c r="O155" s="72"/>
      <c r="P155" s="72"/>
      <c r="Q155" s="72"/>
      <c r="R155" s="72"/>
      <c r="S155" s="72"/>
      <c r="T155" s="72"/>
      <c r="U155" s="72"/>
      <c r="V155" s="72"/>
      <c r="W155" s="72"/>
      <c r="X155" s="72"/>
      <c r="Y155" s="72"/>
      <c r="Z155" s="100"/>
      <c r="AA155" s="100"/>
    </row>
    <row r="156" spans="2:27" ht="14.4" hidden="1">
      <c r="B156" s="97"/>
      <c r="C156" s="84"/>
      <c r="D156" s="72"/>
      <c r="E156" s="72"/>
      <c r="F156" s="160"/>
      <c r="G156" s="72"/>
      <c r="H156" s="72"/>
      <c r="I156" s="72"/>
      <c r="J156" s="72"/>
      <c r="K156" s="72"/>
      <c r="L156" s="72"/>
      <c r="M156" s="72"/>
      <c r="N156" s="72"/>
      <c r="O156" s="72"/>
      <c r="P156" s="72"/>
      <c r="Q156" s="72"/>
      <c r="R156" s="72"/>
      <c r="S156" s="72"/>
      <c r="T156" s="72"/>
      <c r="U156" s="72"/>
      <c r="V156" s="72"/>
      <c r="W156" s="72"/>
      <c r="X156" s="72"/>
      <c r="Y156" s="72"/>
      <c r="Z156" s="100"/>
      <c r="AA156" s="100"/>
    </row>
    <row r="157" spans="2:27" ht="14.4" hidden="1">
      <c r="B157" s="97"/>
      <c r="C157" s="84"/>
      <c r="D157" s="72"/>
      <c r="E157" s="72"/>
      <c r="F157" s="160"/>
      <c r="G157" s="72"/>
      <c r="H157" s="72"/>
      <c r="I157" s="72"/>
      <c r="J157" s="72"/>
      <c r="K157" s="72"/>
      <c r="L157" s="72"/>
      <c r="M157" s="72"/>
      <c r="N157" s="72"/>
      <c r="O157" s="72"/>
      <c r="P157" s="72"/>
      <c r="Q157" s="72"/>
      <c r="R157" s="72"/>
      <c r="S157" s="72"/>
      <c r="T157" s="72"/>
      <c r="U157" s="72"/>
      <c r="V157" s="72"/>
      <c r="W157" s="72"/>
      <c r="X157" s="72"/>
      <c r="Y157" s="72"/>
      <c r="Z157" s="100"/>
      <c r="AA157" s="100"/>
    </row>
    <row r="158" spans="2:27" ht="14.4" hidden="1">
      <c r="B158" s="97"/>
      <c r="C158" s="84"/>
      <c r="D158" s="72"/>
      <c r="E158" s="72"/>
      <c r="F158" s="160"/>
      <c r="G158" s="72"/>
      <c r="H158" s="72"/>
      <c r="I158" s="72"/>
      <c r="J158" s="72"/>
      <c r="K158" s="72"/>
      <c r="L158" s="72"/>
      <c r="M158" s="72"/>
      <c r="N158" s="72"/>
      <c r="O158" s="72"/>
      <c r="P158" s="72"/>
      <c r="Q158" s="72"/>
      <c r="R158" s="72"/>
      <c r="S158" s="72"/>
      <c r="T158" s="72"/>
      <c r="U158" s="72"/>
      <c r="V158" s="72"/>
      <c r="W158" s="72"/>
      <c r="X158" s="72"/>
      <c r="Y158" s="72"/>
      <c r="Z158" s="100"/>
      <c r="AA158" s="100"/>
    </row>
    <row r="159" spans="2:27" ht="14.4" hidden="1">
      <c r="B159" s="97"/>
      <c r="C159" s="84"/>
      <c r="D159" s="72"/>
      <c r="E159" s="72"/>
      <c r="F159" s="160"/>
      <c r="G159" s="72"/>
      <c r="H159" s="72"/>
      <c r="I159" s="72"/>
      <c r="J159" s="72"/>
      <c r="K159" s="72"/>
      <c r="L159" s="72"/>
      <c r="M159" s="72"/>
      <c r="N159" s="72"/>
      <c r="O159" s="72"/>
      <c r="P159" s="72"/>
      <c r="Q159" s="72"/>
      <c r="R159" s="72"/>
      <c r="S159" s="72"/>
      <c r="T159" s="72"/>
      <c r="U159" s="72"/>
      <c r="V159" s="72"/>
      <c r="W159" s="72"/>
      <c r="X159" s="72"/>
      <c r="Y159" s="72"/>
      <c r="Z159" s="100"/>
      <c r="AA159" s="100"/>
    </row>
    <row r="160" spans="2:27" ht="14.4" hidden="1">
      <c r="B160" s="97"/>
      <c r="C160" s="84"/>
      <c r="D160" s="72"/>
      <c r="E160" s="72"/>
      <c r="F160" s="160"/>
      <c r="G160" s="72"/>
      <c r="H160" s="72"/>
      <c r="I160" s="72"/>
      <c r="J160" s="72"/>
      <c r="K160" s="72"/>
      <c r="L160" s="72"/>
      <c r="M160" s="72"/>
      <c r="N160" s="72"/>
      <c r="O160" s="72"/>
      <c r="P160" s="72"/>
      <c r="Q160" s="72"/>
      <c r="R160" s="72"/>
      <c r="S160" s="72"/>
      <c r="T160" s="72"/>
      <c r="U160" s="72"/>
      <c r="V160" s="72"/>
      <c r="W160" s="72"/>
      <c r="X160" s="72"/>
      <c r="Y160" s="72"/>
      <c r="Z160" s="100"/>
      <c r="AA160" s="100"/>
    </row>
    <row r="161" spans="2:27" ht="14.4" hidden="1">
      <c r="B161" s="97"/>
      <c r="C161" s="84"/>
      <c r="D161" s="72"/>
      <c r="E161" s="72"/>
      <c r="F161" s="160"/>
      <c r="G161" s="72"/>
      <c r="H161" s="72"/>
      <c r="I161" s="72"/>
      <c r="J161" s="72"/>
      <c r="K161" s="72"/>
      <c r="L161" s="72"/>
      <c r="M161" s="72"/>
      <c r="N161" s="72"/>
      <c r="O161" s="72"/>
      <c r="P161" s="72"/>
      <c r="Q161" s="72"/>
      <c r="R161" s="72"/>
      <c r="S161" s="72"/>
      <c r="T161" s="72"/>
      <c r="U161" s="72"/>
      <c r="V161" s="72"/>
      <c r="W161" s="72"/>
      <c r="X161" s="72"/>
      <c r="Y161" s="72"/>
      <c r="Z161" s="100"/>
      <c r="AA161" s="100"/>
    </row>
    <row r="162" spans="2:27" ht="14.4" hidden="1">
      <c r="B162" s="97"/>
      <c r="C162" s="84"/>
      <c r="D162" s="72"/>
      <c r="E162" s="72"/>
      <c r="F162" s="160"/>
      <c r="G162" s="72"/>
      <c r="H162" s="72"/>
      <c r="I162" s="72"/>
      <c r="J162" s="72"/>
      <c r="K162" s="72"/>
      <c r="L162" s="72"/>
      <c r="M162" s="72"/>
      <c r="N162" s="72"/>
      <c r="O162" s="72"/>
      <c r="P162" s="72"/>
      <c r="Q162" s="72"/>
      <c r="R162" s="72"/>
      <c r="S162" s="72"/>
      <c r="T162" s="72"/>
      <c r="U162" s="72"/>
      <c r="V162" s="72"/>
      <c r="W162" s="72"/>
      <c r="X162" s="72"/>
      <c r="Y162" s="72"/>
      <c r="Z162" s="100"/>
      <c r="AA162" s="100"/>
    </row>
    <row r="163" spans="2:27" ht="14.4" hidden="1">
      <c r="B163" s="97"/>
      <c r="C163" s="84"/>
      <c r="D163" s="72"/>
      <c r="E163" s="72"/>
      <c r="F163" s="160"/>
      <c r="G163" s="72"/>
      <c r="H163" s="72"/>
      <c r="I163" s="72"/>
      <c r="J163" s="72"/>
      <c r="K163" s="72"/>
      <c r="L163" s="72"/>
      <c r="M163" s="72"/>
      <c r="N163" s="72"/>
      <c r="O163" s="72"/>
      <c r="P163" s="72"/>
      <c r="Q163" s="72"/>
      <c r="R163" s="72"/>
      <c r="S163" s="72"/>
      <c r="T163" s="72"/>
      <c r="U163" s="72"/>
      <c r="V163" s="72"/>
      <c r="W163" s="72"/>
      <c r="X163" s="72"/>
      <c r="Y163" s="72"/>
      <c r="Z163" s="100"/>
      <c r="AA163" s="100"/>
    </row>
    <row r="164" spans="2:27" ht="14.4" hidden="1">
      <c r="B164" s="97"/>
      <c r="C164" s="84"/>
      <c r="D164" s="72"/>
      <c r="E164" s="72"/>
      <c r="F164" s="160"/>
      <c r="G164" s="72"/>
      <c r="H164" s="72"/>
      <c r="I164" s="72"/>
      <c r="J164" s="72"/>
      <c r="K164" s="72"/>
      <c r="L164" s="72"/>
      <c r="M164" s="72"/>
      <c r="N164" s="72"/>
      <c r="O164" s="72"/>
      <c r="P164" s="72"/>
      <c r="Q164" s="72"/>
      <c r="R164" s="72"/>
      <c r="S164" s="72"/>
      <c r="T164" s="72"/>
      <c r="U164" s="72"/>
      <c r="V164" s="72"/>
      <c r="W164" s="72"/>
      <c r="X164" s="72"/>
      <c r="Y164" s="72"/>
      <c r="Z164" s="100"/>
      <c r="AA164" s="100"/>
    </row>
    <row r="165" spans="2:27" ht="14.4" hidden="1">
      <c r="B165" s="97"/>
      <c r="C165" s="84"/>
      <c r="D165" s="72"/>
      <c r="E165" s="72"/>
      <c r="F165" s="160"/>
      <c r="G165" s="72"/>
      <c r="H165" s="72"/>
      <c r="I165" s="72"/>
      <c r="J165" s="72"/>
      <c r="K165" s="72"/>
      <c r="L165" s="72"/>
      <c r="M165" s="72"/>
      <c r="N165" s="72"/>
      <c r="O165" s="72"/>
      <c r="P165" s="72"/>
      <c r="Q165" s="72"/>
      <c r="R165" s="72"/>
      <c r="S165" s="72"/>
      <c r="T165" s="72"/>
      <c r="U165" s="72"/>
      <c r="V165" s="72"/>
      <c r="W165" s="72"/>
      <c r="X165" s="72"/>
      <c r="Y165" s="72"/>
      <c r="Z165" s="100"/>
      <c r="AA165" s="100"/>
    </row>
    <row r="166" spans="2:27" ht="14.4" hidden="1">
      <c r="B166" s="97"/>
      <c r="C166" s="84"/>
      <c r="D166" s="72"/>
      <c r="E166" s="72"/>
      <c r="F166" s="160"/>
      <c r="G166" s="72"/>
      <c r="H166" s="72"/>
      <c r="I166" s="72"/>
      <c r="J166" s="72"/>
      <c r="K166" s="72"/>
      <c r="L166" s="72"/>
      <c r="M166" s="72"/>
      <c r="N166" s="72"/>
      <c r="O166" s="72"/>
      <c r="P166" s="72"/>
      <c r="Q166" s="72"/>
      <c r="R166" s="72"/>
      <c r="S166" s="72"/>
      <c r="T166" s="72"/>
      <c r="U166" s="72"/>
      <c r="V166" s="72"/>
      <c r="W166" s="72"/>
      <c r="X166" s="72"/>
      <c r="Y166" s="72"/>
      <c r="Z166" s="100"/>
      <c r="AA166" s="100"/>
    </row>
    <row r="167" spans="2:27" ht="14.4" hidden="1">
      <c r="B167" s="97"/>
      <c r="C167" s="84"/>
      <c r="D167" s="72"/>
      <c r="E167" s="72"/>
      <c r="F167" s="160"/>
      <c r="G167" s="72"/>
      <c r="H167" s="72"/>
      <c r="I167" s="72"/>
      <c r="J167" s="72"/>
      <c r="K167" s="72"/>
      <c r="L167" s="72"/>
      <c r="M167" s="72"/>
      <c r="N167" s="72"/>
      <c r="O167" s="72"/>
      <c r="P167" s="72"/>
      <c r="Q167" s="72"/>
      <c r="R167" s="72"/>
      <c r="S167" s="72"/>
      <c r="T167" s="72"/>
      <c r="U167" s="72"/>
      <c r="V167" s="72"/>
      <c r="W167" s="72"/>
      <c r="X167" s="72"/>
      <c r="Y167" s="72"/>
      <c r="Z167" s="100"/>
      <c r="AA167" s="100"/>
    </row>
    <row r="168" spans="2:27" ht="14.4" hidden="1">
      <c r="B168" s="97"/>
      <c r="C168" s="84"/>
      <c r="D168" s="72"/>
      <c r="E168" s="72"/>
      <c r="F168" s="160"/>
      <c r="G168" s="72"/>
      <c r="H168" s="72"/>
      <c r="I168" s="72"/>
      <c r="J168" s="72"/>
      <c r="K168" s="72"/>
      <c r="L168" s="72"/>
      <c r="M168" s="72"/>
      <c r="N168" s="72"/>
      <c r="O168" s="72"/>
      <c r="P168" s="72"/>
      <c r="Q168" s="72"/>
      <c r="R168" s="72"/>
      <c r="S168" s="72"/>
      <c r="T168" s="72"/>
      <c r="U168" s="72"/>
      <c r="V168" s="72"/>
      <c r="W168" s="72"/>
      <c r="X168" s="72"/>
      <c r="Y168" s="72"/>
      <c r="Z168" s="100"/>
      <c r="AA168" s="100"/>
    </row>
    <row r="169" spans="2:27" ht="14.4" hidden="1">
      <c r="B169" s="97"/>
      <c r="C169" s="84"/>
      <c r="D169" s="72"/>
      <c r="E169" s="72"/>
      <c r="F169" s="160"/>
      <c r="G169" s="72"/>
      <c r="H169" s="72"/>
      <c r="I169" s="72"/>
      <c r="J169" s="72"/>
      <c r="K169" s="72"/>
      <c r="L169" s="72"/>
      <c r="M169" s="72"/>
      <c r="N169" s="72"/>
      <c r="O169" s="72"/>
      <c r="P169" s="72"/>
      <c r="Q169" s="72"/>
      <c r="R169" s="72"/>
      <c r="S169" s="72"/>
      <c r="T169" s="72"/>
      <c r="U169" s="72"/>
      <c r="V169" s="72"/>
      <c r="W169" s="72"/>
      <c r="X169" s="72"/>
      <c r="Y169" s="72"/>
      <c r="Z169" s="100"/>
      <c r="AA169" s="100"/>
    </row>
    <row r="170" spans="2:27" ht="14.4" hidden="1">
      <c r="B170" s="97"/>
      <c r="C170" s="84"/>
      <c r="D170" s="72"/>
      <c r="E170" s="72"/>
      <c r="F170" s="160"/>
      <c r="G170" s="72"/>
      <c r="H170" s="72"/>
      <c r="I170" s="72"/>
      <c r="J170" s="72"/>
      <c r="K170" s="72"/>
      <c r="L170" s="72"/>
      <c r="M170" s="72"/>
      <c r="N170" s="72"/>
      <c r="O170" s="72"/>
      <c r="P170" s="72"/>
      <c r="Q170" s="72"/>
      <c r="R170" s="72"/>
      <c r="S170" s="72"/>
      <c r="T170" s="72"/>
      <c r="U170" s="72"/>
      <c r="V170" s="72"/>
      <c r="W170" s="72"/>
      <c r="X170" s="72"/>
      <c r="Y170" s="72"/>
      <c r="Z170" s="100"/>
      <c r="AA170" s="100"/>
    </row>
    <row r="171" spans="2:27" ht="14.4" hidden="1">
      <c r="B171" s="97"/>
      <c r="C171" s="84"/>
      <c r="D171" s="72"/>
      <c r="E171" s="72"/>
      <c r="F171" s="160"/>
      <c r="G171" s="72"/>
      <c r="H171" s="72"/>
      <c r="I171" s="72"/>
      <c r="J171" s="72"/>
      <c r="K171" s="72"/>
      <c r="L171" s="72"/>
      <c r="M171" s="72"/>
      <c r="N171" s="72"/>
      <c r="O171" s="72"/>
      <c r="P171" s="72"/>
      <c r="Q171" s="72"/>
      <c r="R171" s="72"/>
      <c r="S171" s="72"/>
      <c r="T171" s="72"/>
      <c r="U171" s="72"/>
      <c r="V171" s="72"/>
      <c r="W171" s="72"/>
      <c r="X171" s="72"/>
      <c r="Y171" s="72"/>
      <c r="Z171" s="100"/>
      <c r="AA171" s="100"/>
    </row>
    <row r="172" spans="2:27" ht="14.4" hidden="1">
      <c r="B172" s="97"/>
      <c r="C172" s="84"/>
      <c r="D172" s="72"/>
      <c r="E172" s="72"/>
      <c r="F172" s="160"/>
      <c r="G172" s="72"/>
      <c r="H172" s="72"/>
      <c r="I172" s="72"/>
      <c r="J172" s="72"/>
      <c r="K172" s="72"/>
      <c r="L172" s="72"/>
      <c r="M172" s="72"/>
      <c r="N172" s="72"/>
      <c r="O172" s="72"/>
      <c r="P172" s="72"/>
      <c r="Q172" s="72"/>
      <c r="R172" s="72"/>
      <c r="S172" s="72"/>
      <c r="T172" s="72"/>
      <c r="U172" s="72"/>
      <c r="V172" s="72"/>
      <c r="W172" s="72"/>
      <c r="X172" s="72"/>
      <c r="Y172" s="72"/>
      <c r="Z172" s="100"/>
      <c r="AA172" s="100"/>
    </row>
    <row r="173" spans="2:27" ht="14.4" hidden="1">
      <c r="B173" s="97"/>
      <c r="C173" s="84"/>
      <c r="D173" s="72"/>
      <c r="E173" s="72"/>
      <c r="F173" s="160"/>
      <c r="G173" s="72"/>
      <c r="H173" s="72"/>
      <c r="I173" s="72"/>
      <c r="J173" s="72"/>
      <c r="K173" s="72"/>
      <c r="L173" s="72"/>
      <c r="M173" s="72"/>
      <c r="N173" s="72"/>
      <c r="O173" s="72"/>
      <c r="P173" s="72"/>
      <c r="Q173" s="72"/>
      <c r="R173" s="72"/>
      <c r="S173" s="72"/>
      <c r="T173" s="72"/>
      <c r="U173" s="72"/>
      <c r="V173" s="72"/>
      <c r="W173" s="72"/>
      <c r="X173" s="72"/>
      <c r="Y173" s="72"/>
      <c r="Z173" s="100"/>
      <c r="AA173" s="100"/>
    </row>
    <row r="174" spans="2:27" ht="14.4" hidden="1">
      <c r="B174" s="97"/>
      <c r="C174" s="84"/>
      <c r="D174" s="72"/>
      <c r="E174" s="72"/>
      <c r="F174" s="160"/>
      <c r="G174" s="72"/>
      <c r="H174" s="72"/>
      <c r="I174" s="72"/>
      <c r="J174" s="72"/>
      <c r="K174" s="72"/>
      <c r="L174" s="72"/>
      <c r="M174" s="72"/>
      <c r="N174" s="72"/>
      <c r="O174" s="72"/>
      <c r="P174" s="72"/>
      <c r="Q174" s="72"/>
      <c r="R174" s="72"/>
      <c r="S174" s="72"/>
      <c r="T174" s="72"/>
      <c r="U174" s="72"/>
      <c r="V174" s="72"/>
      <c r="W174" s="72"/>
      <c r="X174" s="72"/>
      <c r="Y174" s="72"/>
      <c r="Z174" s="100"/>
      <c r="AA174" s="100"/>
    </row>
    <row r="175" spans="2:27" ht="14.4" hidden="1">
      <c r="B175" s="97"/>
      <c r="C175" s="84"/>
      <c r="D175" s="72"/>
      <c r="E175" s="72"/>
      <c r="F175" s="160"/>
      <c r="G175" s="72"/>
      <c r="H175" s="72"/>
      <c r="I175" s="72"/>
      <c r="J175" s="72"/>
      <c r="K175" s="72"/>
      <c r="L175" s="72"/>
      <c r="M175" s="72"/>
      <c r="N175" s="72"/>
      <c r="O175" s="72"/>
      <c r="P175" s="72"/>
      <c r="Q175" s="72"/>
      <c r="R175" s="72"/>
      <c r="S175" s="72"/>
      <c r="T175" s="72"/>
      <c r="U175" s="72"/>
      <c r="V175" s="72"/>
      <c r="W175" s="72"/>
      <c r="X175" s="72"/>
      <c r="Y175" s="72"/>
      <c r="Z175" s="100"/>
      <c r="AA175" s="100"/>
    </row>
    <row r="176" spans="2:27" ht="14.4" hidden="1">
      <c r="B176" s="97"/>
      <c r="C176" s="84"/>
      <c r="D176" s="72"/>
      <c r="E176" s="72"/>
      <c r="F176" s="160"/>
      <c r="G176" s="72"/>
      <c r="H176" s="72"/>
      <c r="I176" s="72"/>
      <c r="J176" s="72"/>
      <c r="K176" s="72"/>
      <c r="L176" s="72"/>
      <c r="M176" s="72"/>
      <c r="N176" s="72"/>
      <c r="O176" s="72"/>
      <c r="P176" s="72"/>
      <c r="Q176" s="72"/>
      <c r="R176" s="72"/>
      <c r="S176" s="72"/>
      <c r="T176" s="72"/>
      <c r="U176" s="72"/>
      <c r="V176" s="72"/>
      <c r="W176" s="72"/>
      <c r="X176" s="72"/>
      <c r="Y176" s="72"/>
      <c r="Z176" s="100"/>
      <c r="AA176" s="100"/>
    </row>
    <row r="177" spans="2:27" ht="14.4" hidden="1">
      <c r="B177" s="97"/>
      <c r="C177" s="84"/>
      <c r="D177" s="72"/>
      <c r="E177" s="72"/>
      <c r="F177" s="160"/>
      <c r="G177" s="72"/>
      <c r="H177" s="72"/>
      <c r="I177" s="72"/>
      <c r="J177" s="72"/>
      <c r="K177" s="72"/>
      <c r="L177" s="72"/>
      <c r="M177" s="72"/>
      <c r="N177" s="72"/>
      <c r="O177" s="72"/>
      <c r="P177" s="72"/>
      <c r="Q177" s="72"/>
      <c r="R177" s="72"/>
      <c r="S177" s="72"/>
      <c r="T177" s="72"/>
      <c r="U177" s="72"/>
      <c r="V177" s="72"/>
      <c r="W177" s="72"/>
      <c r="X177" s="72"/>
      <c r="Y177" s="72"/>
      <c r="Z177" s="100"/>
      <c r="AA177" s="100"/>
    </row>
    <row r="178" spans="2:27" ht="14.4" hidden="1">
      <c r="B178" s="97"/>
      <c r="C178" s="84"/>
      <c r="D178" s="72"/>
      <c r="E178" s="72"/>
      <c r="F178" s="160"/>
      <c r="G178" s="72"/>
      <c r="H178" s="72"/>
      <c r="I178" s="72"/>
      <c r="J178" s="72"/>
      <c r="K178" s="72"/>
      <c r="L178" s="72"/>
      <c r="M178" s="72"/>
      <c r="N178" s="72"/>
      <c r="O178" s="72"/>
      <c r="P178" s="72"/>
      <c r="Q178" s="72"/>
      <c r="R178" s="72"/>
      <c r="S178" s="72"/>
      <c r="T178" s="72"/>
      <c r="U178" s="72"/>
      <c r="V178" s="72"/>
      <c r="W178" s="72"/>
      <c r="X178" s="72"/>
      <c r="Y178" s="72"/>
      <c r="Z178" s="100"/>
      <c r="AA178" s="100"/>
    </row>
    <row r="179" spans="2:27" ht="14.4" hidden="1">
      <c r="B179" s="97"/>
      <c r="C179" s="84"/>
      <c r="D179" s="72"/>
      <c r="E179" s="72"/>
      <c r="F179" s="160"/>
      <c r="G179" s="72"/>
      <c r="H179" s="72"/>
      <c r="I179" s="72"/>
      <c r="J179" s="72"/>
      <c r="K179" s="72"/>
      <c r="L179" s="72"/>
      <c r="M179" s="72"/>
      <c r="N179" s="72"/>
      <c r="O179" s="72"/>
      <c r="P179" s="72"/>
      <c r="Q179" s="72"/>
      <c r="R179" s="72"/>
      <c r="S179" s="72"/>
      <c r="T179" s="72"/>
      <c r="U179" s="72"/>
      <c r="V179" s="72"/>
      <c r="W179" s="72"/>
      <c r="X179" s="72"/>
      <c r="Y179" s="72"/>
      <c r="Z179" s="100"/>
      <c r="AA179" s="100"/>
    </row>
    <row r="180" spans="2:27" ht="14.4" hidden="1">
      <c r="B180" s="97"/>
      <c r="C180" s="84"/>
      <c r="D180" s="72"/>
      <c r="E180" s="72"/>
      <c r="F180" s="160"/>
      <c r="G180" s="72"/>
      <c r="H180" s="72"/>
      <c r="I180" s="72"/>
      <c r="J180" s="72"/>
      <c r="K180" s="72"/>
      <c r="L180" s="72"/>
      <c r="M180" s="72"/>
      <c r="N180" s="72"/>
      <c r="O180" s="72"/>
      <c r="P180" s="72"/>
      <c r="Q180" s="72"/>
      <c r="R180" s="72"/>
      <c r="S180" s="72"/>
      <c r="T180" s="72"/>
      <c r="U180" s="72"/>
      <c r="V180" s="72"/>
      <c r="W180" s="72"/>
      <c r="X180" s="72"/>
      <c r="Y180" s="72"/>
      <c r="Z180" s="100"/>
      <c r="AA180" s="100"/>
    </row>
    <row r="181" spans="2:27" ht="14.4" hidden="1">
      <c r="B181" s="97"/>
      <c r="C181" s="84"/>
      <c r="D181" s="72"/>
      <c r="E181" s="72"/>
      <c r="F181" s="160"/>
      <c r="G181" s="72"/>
      <c r="H181" s="72"/>
      <c r="I181" s="72"/>
      <c r="J181" s="72"/>
      <c r="K181" s="72"/>
      <c r="L181" s="72"/>
      <c r="M181" s="72"/>
      <c r="N181" s="72"/>
      <c r="O181" s="72"/>
      <c r="P181" s="72"/>
      <c r="Q181" s="72"/>
      <c r="R181" s="72"/>
      <c r="S181" s="72"/>
      <c r="T181" s="72"/>
      <c r="U181" s="72"/>
      <c r="V181" s="72"/>
      <c r="W181" s="72"/>
      <c r="X181" s="72"/>
      <c r="Y181" s="72"/>
      <c r="Z181" s="100"/>
      <c r="AA181" s="100"/>
    </row>
    <row r="182" spans="2:27" ht="14.4" hidden="1">
      <c r="B182" s="97"/>
      <c r="C182" s="84"/>
      <c r="D182" s="72"/>
      <c r="E182" s="72"/>
      <c r="F182" s="160"/>
      <c r="G182" s="72"/>
      <c r="H182" s="72"/>
      <c r="I182" s="72"/>
      <c r="J182" s="72"/>
      <c r="K182" s="72"/>
      <c r="L182" s="72"/>
      <c r="M182" s="72"/>
      <c r="N182" s="72"/>
      <c r="O182" s="72"/>
      <c r="P182" s="72"/>
      <c r="Q182" s="72"/>
      <c r="R182" s="72"/>
      <c r="S182" s="72"/>
      <c r="T182" s="72"/>
      <c r="U182" s="72"/>
      <c r="V182" s="72"/>
      <c r="W182" s="72"/>
      <c r="X182" s="72"/>
      <c r="Y182" s="72"/>
      <c r="Z182" s="100"/>
      <c r="AA182" s="100"/>
    </row>
    <row r="183" spans="2:27" ht="14.4" hidden="1">
      <c r="B183" s="97"/>
      <c r="C183" s="84"/>
      <c r="D183" s="72"/>
      <c r="E183" s="72"/>
      <c r="F183" s="160"/>
      <c r="G183" s="72"/>
      <c r="H183" s="72"/>
      <c r="I183" s="72"/>
      <c r="J183" s="72"/>
      <c r="K183" s="72"/>
      <c r="L183" s="72"/>
      <c r="M183" s="72"/>
      <c r="N183" s="72"/>
      <c r="O183" s="72"/>
      <c r="P183" s="72"/>
      <c r="Q183" s="72"/>
      <c r="R183" s="72"/>
      <c r="S183" s="72"/>
      <c r="T183" s="72"/>
      <c r="U183" s="72"/>
      <c r="V183" s="72"/>
      <c r="W183" s="72"/>
      <c r="X183" s="72"/>
      <c r="Y183" s="72"/>
      <c r="Z183" s="100"/>
      <c r="AA183" s="100"/>
    </row>
    <row r="184" spans="2:27" ht="14.4" hidden="1">
      <c r="B184" s="97"/>
      <c r="C184" s="84"/>
      <c r="D184" s="72"/>
      <c r="E184" s="72"/>
      <c r="F184" s="160"/>
      <c r="G184" s="72"/>
      <c r="H184" s="72"/>
      <c r="I184" s="72"/>
      <c r="J184" s="72"/>
      <c r="K184" s="72"/>
      <c r="L184" s="72"/>
      <c r="M184" s="72"/>
      <c r="N184" s="72"/>
      <c r="O184" s="72"/>
      <c r="P184" s="72"/>
      <c r="Q184" s="72"/>
      <c r="R184" s="72"/>
      <c r="S184" s="72"/>
      <c r="T184" s="72"/>
      <c r="U184" s="72"/>
      <c r="V184" s="72"/>
      <c r="W184" s="72"/>
      <c r="X184" s="72"/>
      <c r="Y184" s="72"/>
      <c r="Z184" s="100"/>
      <c r="AA184" s="100"/>
    </row>
    <row r="185" spans="2:27" ht="14.4" hidden="1">
      <c r="B185" s="97"/>
      <c r="C185" s="84"/>
      <c r="D185" s="72"/>
      <c r="E185" s="72"/>
      <c r="F185" s="160"/>
      <c r="G185" s="72"/>
      <c r="H185" s="72"/>
      <c r="I185" s="72"/>
      <c r="J185" s="72"/>
      <c r="K185" s="72"/>
      <c r="L185" s="72"/>
      <c r="M185" s="72"/>
      <c r="N185" s="72"/>
      <c r="O185" s="72"/>
      <c r="P185" s="72"/>
      <c r="Q185" s="72"/>
      <c r="R185" s="72"/>
      <c r="S185" s="72"/>
      <c r="T185" s="72"/>
      <c r="U185" s="72"/>
      <c r="V185" s="72"/>
      <c r="W185" s="72"/>
      <c r="X185" s="72"/>
      <c r="Y185" s="72"/>
      <c r="Z185" s="100"/>
      <c r="AA185" s="100"/>
    </row>
    <row r="186" spans="2:27" ht="14.4" hidden="1">
      <c r="B186" s="97"/>
      <c r="C186" s="84"/>
      <c r="D186" s="72"/>
      <c r="E186" s="72"/>
      <c r="F186" s="160"/>
      <c r="G186" s="72"/>
      <c r="H186" s="72"/>
      <c r="I186" s="72"/>
      <c r="J186" s="72"/>
      <c r="K186" s="72"/>
      <c r="L186" s="72"/>
      <c r="M186" s="72"/>
      <c r="N186" s="72"/>
      <c r="O186" s="72"/>
      <c r="P186" s="72"/>
      <c r="Q186" s="72"/>
      <c r="R186" s="72"/>
      <c r="S186" s="72"/>
      <c r="T186" s="72"/>
      <c r="U186" s="72"/>
      <c r="V186" s="72"/>
      <c r="W186" s="72"/>
      <c r="X186" s="72"/>
      <c r="Y186" s="72"/>
      <c r="Z186" s="100"/>
      <c r="AA186" s="100"/>
    </row>
    <row r="187" spans="2:27" ht="14.4" hidden="1">
      <c r="B187" s="97"/>
      <c r="C187" s="84"/>
      <c r="D187" s="72"/>
      <c r="E187" s="72"/>
      <c r="F187" s="160"/>
      <c r="G187" s="72"/>
      <c r="H187" s="72"/>
      <c r="I187" s="72"/>
      <c r="J187" s="72"/>
      <c r="K187" s="72"/>
      <c r="L187" s="72"/>
      <c r="M187" s="72"/>
      <c r="N187" s="72"/>
      <c r="O187" s="72"/>
      <c r="P187" s="72"/>
      <c r="Q187" s="72"/>
      <c r="R187" s="72"/>
      <c r="S187" s="72"/>
      <c r="T187" s="72"/>
      <c r="U187" s="72"/>
      <c r="V187" s="72"/>
      <c r="W187" s="72"/>
      <c r="X187" s="72"/>
      <c r="Y187" s="72"/>
      <c r="Z187" s="100"/>
      <c r="AA187" s="100"/>
    </row>
    <row r="188" spans="2:27" ht="14.4" hidden="1">
      <c r="B188" s="97"/>
      <c r="C188" s="84"/>
      <c r="D188" s="72"/>
      <c r="E188" s="72"/>
      <c r="F188" s="160"/>
      <c r="G188" s="72"/>
      <c r="H188" s="72"/>
      <c r="I188" s="72"/>
      <c r="J188" s="72"/>
      <c r="K188" s="72"/>
      <c r="L188" s="72"/>
      <c r="M188" s="72"/>
      <c r="N188" s="72"/>
      <c r="O188" s="72"/>
      <c r="P188" s="72"/>
      <c r="Q188" s="72"/>
      <c r="R188" s="72"/>
      <c r="S188" s="72"/>
      <c r="T188" s="72"/>
      <c r="U188" s="72"/>
      <c r="V188" s="72"/>
      <c r="W188" s="72"/>
      <c r="X188" s="72"/>
      <c r="Y188" s="72"/>
      <c r="Z188" s="100"/>
      <c r="AA188" s="100"/>
    </row>
    <row r="189" spans="2:27" ht="14.4" hidden="1">
      <c r="B189" s="97"/>
      <c r="C189" s="84"/>
      <c r="D189" s="72"/>
      <c r="E189" s="72"/>
      <c r="F189" s="160"/>
      <c r="G189" s="72"/>
      <c r="H189" s="72"/>
      <c r="I189" s="72"/>
      <c r="J189" s="72"/>
      <c r="K189" s="72"/>
      <c r="L189" s="72"/>
      <c r="M189" s="72"/>
      <c r="N189" s="72"/>
      <c r="O189" s="72"/>
      <c r="P189" s="72"/>
      <c r="Q189" s="72"/>
      <c r="R189" s="72"/>
      <c r="S189" s="72"/>
      <c r="T189" s="72"/>
      <c r="U189" s="72"/>
      <c r="V189" s="72"/>
      <c r="W189" s="72"/>
      <c r="X189" s="72"/>
      <c r="Y189" s="72"/>
      <c r="Z189" s="100"/>
      <c r="AA189" s="100"/>
    </row>
    <row r="190" spans="2:27" ht="14.4" hidden="1">
      <c r="B190" s="97"/>
      <c r="C190" s="84"/>
      <c r="D190" s="72"/>
      <c r="E190" s="72"/>
      <c r="F190" s="160"/>
      <c r="G190" s="72"/>
      <c r="H190" s="72"/>
      <c r="I190" s="72"/>
      <c r="J190" s="72"/>
      <c r="K190" s="72"/>
      <c r="L190" s="72"/>
      <c r="M190" s="72"/>
      <c r="N190" s="72"/>
      <c r="O190" s="72"/>
      <c r="P190" s="72"/>
      <c r="Q190" s="72"/>
      <c r="R190" s="72"/>
      <c r="S190" s="72"/>
      <c r="T190" s="72"/>
      <c r="U190" s="72"/>
      <c r="V190" s="72"/>
      <c r="W190" s="72"/>
      <c r="X190" s="72"/>
      <c r="Y190" s="72"/>
      <c r="Z190" s="100"/>
      <c r="AA190" s="100"/>
    </row>
    <row r="191" spans="2:27" ht="14.4" hidden="1">
      <c r="B191" s="97"/>
      <c r="C191" s="84"/>
      <c r="D191" s="72"/>
      <c r="E191" s="72"/>
      <c r="F191" s="160"/>
      <c r="G191" s="72"/>
      <c r="H191" s="72"/>
      <c r="I191" s="72"/>
      <c r="J191" s="72"/>
      <c r="K191" s="72"/>
      <c r="L191" s="72"/>
      <c r="M191" s="72"/>
      <c r="N191" s="72"/>
      <c r="O191" s="72"/>
      <c r="P191" s="72"/>
      <c r="Q191" s="72"/>
      <c r="R191" s="72"/>
      <c r="S191" s="72"/>
      <c r="T191" s="72"/>
      <c r="U191" s="72"/>
      <c r="V191" s="72"/>
      <c r="W191" s="72"/>
      <c r="X191" s="72"/>
      <c r="Y191" s="72"/>
      <c r="Z191" s="100"/>
      <c r="AA191" s="100"/>
    </row>
    <row r="192" spans="2:27" ht="14.4" hidden="1">
      <c r="B192" s="97"/>
      <c r="C192" s="84"/>
      <c r="D192" s="72"/>
      <c r="E192" s="72"/>
      <c r="F192" s="160"/>
      <c r="G192" s="72"/>
      <c r="H192" s="72"/>
      <c r="I192" s="72"/>
      <c r="J192" s="72"/>
      <c r="K192" s="72"/>
      <c r="L192" s="72"/>
      <c r="M192" s="72"/>
      <c r="N192" s="72"/>
      <c r="O192" s="72"/>
      <c r="P192" s="72"/>
      <c r="Q192" s="72"/>
      <c r="R192" s="72"/>
      <c r="S192" s="72"/>
      <c r="T192" s="72"/>
      <c r="U192" s="72"/>
      <c r="V192" s="72"/>
      <c r="W192" s="72"/>
      <c r="X192" s="72"/>
      <c r="Y192" s="72"/>
      <c r="Z192" s="100"/>
      <c r="AA192" s="100"/>
    </row>
    <row r="193" spans="2:27" ht="14.4" hidden="1">
      <c r="B193" s="97"/>
      <c r="C193" s="84"/>
      <c r="D193" s="72"/>
      <c r="E193" s="72"/>
      <c r="F193" s="160"/>
      <c r="G193" s="72"/>
      <c r="H193" s="72"/>
      <c r="I193" s="72"/>
      <c r="J193" s="72"/>
      <c r="K193" s="72"/>
      <c r="L193" s="72"/>
      <c r="M193" s="72"/>
      <c r="N193" s="72"/>
      <c r="O193" s="72"/>
      <c r="P193" s="72"/>
      <c r="Q193" s="72"/>
      <c r="R193" s="72"/>
      <c r="S193" s="72"/>
      <c r="T193" s="72"/>
      <c r="U193" s="72"/>
      <c r="V193" s="72"/>
      <c r="W193" s="72"/>
      <c r="X193" s="72"/>
      <c r="Y193" s="72"/>
      <c r="Z193" s="100"/>
      <c r="AA193" s="100"/>
    </row>
    <row r="194" spans="2:27" ht="14.4" hidden="1">
      <c r="B194" s="97"/>
      <c r="C194" s="84"/>
      <c r="D194" s="72"/>
      <c r="E194" s="72"/>
      <c r="F194" s="160"/>
      <c r="G194" s="72"/>
      <c r="H194" s="72"/>
      <c r="I194" s="72"/>
      <c r="J194" s="72"/>
      <c r="K194" s="72"/>
      <c r="L194" s="72"/>
      <c r="M194" s="72"/>
      <c r="N194" s="72"/>
      <c r="O194" s="72"/>
      <c r="P194" s="72"/>
      <c r="Q194" s="72"/>
      <c r="R194" s="72"/>
      <c r="S194" s="72"/>
      <c r="T194" s="72"/>
      <c r="U194" s="72"/>
      <c r="V194" s="72"/>
      <c r="W194" s="72"/>
      <c r="X194" s="72"/>
      <c r="Y194" s="72"/>
      <c r="Z194" s="100"/>
      <c r="AA194" s="100"/>
    </row>
    <row r="195" spans="2:27" ht="14.4" hidden="1">
      <c r="B195" s="97"/>
      <c r="C195" s="84"/>
      <c r="D195" s="72"/>
      <c r="E195" s="72"/>
      <c r="F195" s="160"/>
      <c r="G195" s="72"/>
      <c r="H195" s="72"/>
      <c r="I195" s="72"/>
      <c r="J195" s="72"/>
      <c r="K195" s="72"/>
      <c r="L195" s="72"/>
      <c r="M195" s="72"/>
      <c r="N195" s="72"/>
      <c r="O195" s="72"/>
      <c r="P195" s="72"/>
      <c r="Q195" s="72"/>
      <c r="R195" s="72"/>
      <c r="S195" s="72"/>
      <c r="T195" s="72"/>
      <c r="U195" s="72"/>
      <c r="V195" s="72"/>
      <c r="W195" s="72"/>
      <c r="X195" s="72"/>
      <c r="Y195" s="72"/>
      <c r="Z195" s="100"/>
      <c r="AA195" s="100"/>
    </row>
    <row r="196" spans="2:27" ht="14.4" hidden="1">
      <c r="B196" s="97"/>
      <c r="C196" s="84"/>
      <c r="D196" s="72"/>
      <c r="E196" s="72"/>
      <c r="F196" s="160"/>
      <c r="G196" s="72"/>
      <c r="H196" s="72"/>
      <c r="I196" s="72"/>
      <c r="J196" s="72"/>
      <c r="K196" s="72"/>
      <c r="L196" s="72"/>
      <c r="M196" s="72"/>
      <c r="N196" s="72"/>
      <c r="O196" s="72"/>
      <c r="P196" s="72"/>
      <c r="Q196" s="72"/>
      <c r="R196" s="72"/>
      <c r="S196" s="72"/>
      <c r="T196" s="72"/>
      <c r="U196" s="72"/>
      <c r="V196" s="72"/>
      <c r="W196" s="72"/>
      <c r="X196" s="72"/>
      <c r="Y196" s="72"/>
      <c r="Z196" s="100"/>
      <c r="AA196" s="100"/>
    </row>
    <row r="197" spans="2:27" ht="14.4" hidden="1">
      <c r="B197" s="97"/>
      <c r="C197" s="84"/>
      <c r="D197" s="72"/>
      <c r="E197" s="72"/>
      <c r="F197" s="160"/>
      <c r="G197" s="72"/>
      <c r="H197" s="72"/>
      <c r="I197" s="72"/>
      <c r="J197" s="72"/>
      <c r="K197" s="72"/>
      <c r="L197" s="72"/>
      <c r="M197" s="72"/>
      <c r="N197" s="72"/>
      <c r="O197" s="72"/>
      <c r="P197" s="72"/>
      <c r="Q197" s="72"/>
      <c r="R197" s="72"/>
      <c r="S197" s="72"/>
      <c r="T197" s="72"/>
      <c r="U197" s="72"/>
      <c r="V197" s="72"/>
      <c r="W197" s="72"/>
      <c r="X197" s="72"/>
      <c r="Y197" s="72"/>
      <c r="Z197" s="100"/>
      <c r="AA197" s="100"/>
    </row>
    <row r="198" spans="2:27" ht="14.4" hidden="1">
      <c r="B198" s="97"/>
      <c r="C198" s="84"/>
      <c r="D198" s="72"/>
      <c r="E198" s="72"/>
      <c r="F198" s="160"/>
      <c r="G198" s="72"/>
      <c r="H198" s="72"/>
      <c r="I198" s="72"/>
      <c r="J198" s="72"/>
      <c r="K198" s="72"/>
      <c r="L198" s="72"/>
      <c r="M198" s="72"/>
      <c r="N198" s="72"/>
      <c r="O198" s="72"/>
      <c r="P198" s="72"/>
      <c r="Q198" s="72"/>
      <c r="R198" s="72"/>
      <c r="S198" s="72"/>
      <c r="T198" s="72"/>
      <c r="U198" s="72"/>
      <c r="V198" s="72"/>
      <c r="W198" s="72"/>
      <c r="X198" s="72"/>
      <c r="Y198" s="72"/>
      <c r="Z198" s="100"/>
      <c r="AA198" s="100"/>
    </row>
    <row r="199" spans="2:27" ht="14.4" hidden="1">
      <c r="B199" s="97"/>
      <c r="C199" s="84"/>
      <c r="D199" s="72"/>
      <c r="E199" s="72"/>
      <c r="F199" s="160"/>
      <c r="G199" s="72"/>
      <c r="H199" s="72"/>
      <c r="I199" s="72"/>
      <c r="J199" s="72"/>
      <c r="K199" s="72"/>
      <c r="L199" s="72"/>
      <c r="M199" s="72"/>
      <c r="N199" s="72"/>
      <c r="O199" s="72"/>
      <c r="P199" s="72"/>
      <c r="Q199" s="72"/>
      <c r="R199" s="72"/>
      <c r="S199" s="72"/>
      <c r="T199" s="72"/>
      <c r="U199" s="72"/>
      <c r="V199" s="72"/>
      <c r="W199" s="72"/>
      <c r="X199" s="72"/>
      <c r="Y199" s="72"/>
      <c r="Z199" s="100"/>
      <c r="AA199" s="100"/>
    </row>
    <row r="200" spans="2:27" ht="14.4" hidden="1">
      <c r="B200" s="97"/>
      <c r="C200" s="84"/>
      <c r="D200" s="72"/>
      <c r="E200" s="72"/>
      <c r="F200" s="160"/>
      <c r="G200" s="72"/>
      <c r="H200" s="72"/>
      <c r="I200" s="72"/>
      <c r="J200" s="72"/>
      <c r="K200" s="72"/>
      <c r="L200" s="72"/>
      <c r="M200" s="72"/>
      <c r="N200" s="72"/>
      <c r="O200" s="72"/>
      <c r="P200" s="72"/>
      <c r="Q200" s="72"/>
      <c r="R200" s="72"/>
      <c r="S200" s="72"/>
      <c r="T200" s="72"/>
      <c r="U200" s="72"/>
      <c r="V200" s="72"/>
      <c r="W200" s="72"/>
      <c r="X200" s="72"/>
      <c r="Y200" s="72"/>
      <c r="Z200" s="100"/>
      <c r="AA200" s="100"/>
    </row>
    <row r="201" spans="2:27" ht="14.4" hidden="1">
      <c r="B201" s="97"/>
      <c r="C201" s="84"/>
      <c r="D201" s="72"/>
      <c r="E201" s="72"/>
      <c r="F201" s="160"/>
      <c r="G201" s="72"/>
      <c r="H201" s="72"/>
      <c r="I201" s="72"/>
      <c r="J201" s="72"/>
      <c r="K201" s="72"/>
      <c r="L201" s="72"/>
      <c r="M201" s="72"/>
      <c r="N201" s="72"/>
      <c r="O201" s="72"/>
      <c r="P201" s="72"/>
      <c r="Q201" s="72"/>
      <c r="R201" s="72"/>
      <c r="S201" s="72"/>
      <c r="T201" s="72"/>
      <c r="U201" s="72"/>
      <c r="V201" s="72"/>
      <c r="W201" s="72"/>
      <c r="X201" s="72"/>
      <c r="Y201" s="72"/>
      <c r="Z201" s="100"/>
      <c r="AA201" s="100"/>
    </row>
    <row r="202" spans="2:27" ht="14.4" hidden="1">
      <c r="B202" s="97"/>
      <c r="C202" s="84"/>
      <c r="D202" s="72"/>
      <c r="E202" s="72"/>
      <c r="F202" s="160"/>
      <c r="G202" s="72"/>
      <c r="H202" s="72"/>
      <c r="I202" s="72"/>
      <c r="J202" s="72"/>
      <c r="K202" s="72"/>
      <c r="L202" s="72"/>
      <c r="M202" s="72"/>
      <c r="N202" s="72"/>
      <c r="O202" s="72"/>
      <c r="P202" s="72"/>
      <c r="Q202" s="72"/>
      <c r="R202" s="72"/>
      <c r="S202" s="72"/>
      <c r="T202" s="72"/>
      <c r="U202" s="72"/>
      <c r="V202" s="72"/>
      <c r="W202" s="72"/>
      <c r="X202" s="72"/>
      <c r="Y202" s="72"/>
      <c r="Z202" s="100"/>
      <c r="AA202" s="100"/>
    </row>
    <row r="203" spans="2:27" ht="14.4" hidden="1">
      <c r="B203" s="97"/>
      <c r="C203" s="84"/>
      <c r="D203" s="72"/>
      <c r="E203" s="72"/>
      <c r="F203" s="160"/>
      <c r="G203" s="72"/>
      <c r="H203" s="72"/>
      <c r="I203" s="72"/>
      <c r="J203" s="72"/>
      <c r="K203" s="72"/>
      <c r="L203" s="72"/>
      <c r="M203" s="72"/>
      <c r="N203" s="72"/>
      <c r="O203" s="72"/>
      <c r="P203" s="72"/>
      <c r="Q203" s="72"/>
      <c r="R203" s="72"/>
      <c r="S203" s="72"/>
      <c r="T203" s="72"/>
      <c r="U203" s="72"/>
      <c r="V203" s="72"/>
      <c r="W203" s="72"/>
      <c r="X203" s="72"/>
      <c r="Y203" s="72"/>
      <c r="Z203" s="100"/>
      <c r="AA203" s="100"/>
    </row>
    <row r="204" spans="2:27" ht="14.4" hidden="1">
      <c r="B204" s="97"/>
      <c r="C204" s="84"/>
      <c r="D204" s="72"/>
      <c r="E204" s="72"/>
      <c r="F204" s="160"/>
      <c r="G204" s="72"/>
      <c r="H204" s="72"/>
      <c r="I204" s="72"/>
      <c r="J204" s="72"/>
      <c r="K204" s="72"/>
      <c r="L204" s="72"/>
      <c r="M204" s="72"/>
      <c r="N204" s="72"/>
      <c r="O204" s="72"/>
      <c r="P204" s="72"/>
      <c r="Q204" s="72"/>
      <c r="R204" s="72"/>
      <c r="S204" s="72"/>
      <c r="T204" s="72"/>
      <c r="U204" s="72"/>
      <c r="V204" s="72"/>
      <c r="W204" s="72"/>
      <c r="X204" s="72"/>
      <c r="Y204" s="72"/>
      <c r="Z204" s="100"/>
      <c r="AA204" s="100"/>
    </row>
    <row r="205" spans="2:27" ht="14.4" hidden="1">
      <c r="B205" s="97"/>
      <c r="C205" s="84"/>
      <c r="D205" s="72"/>
      <c r="E205" s="72"/>
      <c r="F205" s="160"/>
      <c r="G205" s="72"/>
      <c r="H205" s="72"/>
      <c r="I205" s="72"/>
      <c r="J205" s="72"/>
      <c r="K205" s="72"/>
      <c r="L205" s="72"/>
      <c r="M205" s="72"/>
      <c r="N205" s="72"/>
      <c r="O205" s="72"/>
      <c r="P205" s="72"/>
      <c r="Q205" s="72"/>
      <c r="R205" s="72"/>
      <c r="S205" s="72"/>
      <c r="T205" s="72"/>
      <c r="U205" s="72"/>
      <c r="V205" s="72"/>
      <c r="W205" s="72"/>
      <c r="X205" s="72"/>
      <c r="Y205" s="72"/>
      <c r="Z205" s="100"/>
      <c r="AA205" s="100"/>
    </row>
    <row r="206" spans="2:27" ht="14.4" hidden="1">
      <c r="B206" s="97"/>
      <c r="C206" s="84"/>
      <c r="D206" s="72"/>
      <c r="E206" s="72"/>
      <c r="F206" s="160"/>
      <c r="G206" s="72"/>
      <c r="H206" s="72"/>
      <c r="I206" s="72"/>
      <c r="J206" s="72"/>
      <c r="K206" s="72"/>
      <c r="L206" s="72"/>
      <c r="M206" s="72"/>
      <c r="N206" s="72"/>
      <c r="O206" s="72"/>
      <c r="P206" s="72"/>
      <c r="Q206" s="72"/>
      <c r="R206" s="72"/>
      <c r="S206" s="72"/>
      <c r="T206" s="72"/>
      <c r="U206" s="72"/>
      <c r="V206" s="72"/>
      <c r="W206" s="72"/>
      <c r="X206" s="72"/>
      <c r="Y206" s="72"/>
      <c r="Z206" s="100"/>
      <c r="AA206" s="100"/>
    </row>
    <row r="207" spans="2:27" ht="14.4" hidden="1">
      <c r="B207" s="97"/>
      <c r="C207" s="84"/>
      <c r="D207" s="72"/>
      <c r="E207" s="72"/>
      <c r="F207" s="160"/>
      <c r="G207" s="72"/>
      <c r="H207" s="72"/>
      <c r="I207" s="72"/>
      <c r="J207" s="72"/>
      <c r="K207" s="72"/>
      <c r="L207" s="72"/>
      <c r="M207" s="72"/>
      <c r="N207" s="72"/>
      <c r="O207" s="72"/>
      <c r="P207" s="72"/>
      <c r="Q207" s="72"/>
      <c r="R207" s="72"/>
      <c r="S207" s="72"/>
      <c r="T207" s="72"/>
      <c r="U207" s="72"/>
      <c r="V207" s="72"/>
      <c r="W207" s="72"/>
      <c r="X207" s="72"/>
      <c r="Y207" s="72"/>
      <c r="Z207" s="100"/>
      <c r="AA207" s="100"/>
    </row>
    <row r="208" spans="2:27" ht="14.4" hidden="1">
      <c r="B208" s="97"/>
      <c r="C208" s="84"/>
      <c r="D208" s="72"/>
      <c r="E208" s="72"/>
      <c r="F208" s="160"/>
      <c r="G208" s="72"/>
      <c r="H208" s="72"/>
      <c r="I208" s="72"/>
      <c r="J208" s="72"/>
      <c r="K208" s="72"/>
      <c r="L208" s="72"/>
      <c r="M208" s="72"/>
      <c r="N208" s="72"/>
      <c r="O208" s="72"/>
      <c r="P208" s="72"/>
      <c r="Q208" s="72"/>
      <c r="R208" s="72"/>
      <c r="S208" s="72"/>
      <c r="T208" s="72"/>
      <c r="U208" s="72"/>
      <c r="V208" s="72"/>
      <c r="W208" s="72"/>
      <c r="X208" s="72"/>
      <c r="Y208" s="72"/>
      <c r="Z208" s="100"/>
      <c r="AA208" s="100"/>
    </row>
    <row r="209" spans="2:27" ht="14.4" hidden="1">
      <c r="B209" s="97"/>
      <c r="C209" s="84"/>
      <c r="D209" s="72"/>
      <c r="E209" s="72"/>
      <c r="F209" s="160"/>
      <c r="G209" s="72"/>
      <c r="H209" s="72"/>
      <c r="I209" s="72"/>
      <c r="J209" s="72"/>
      <c r="K209" s="72"/>
      <c r="L209" s="72"/>
      <c r="M209" s="72"/>
      <c r="N209" s="72"/>
      <c r="O209" s="72"/>
      <c r="P209" s="72"/>
      <c r="Q209" s="72"/>
      <c r="R209" s="72"/>
      <c r="S209" s="72"/>
      <c r="T209" s="72"/>
      <c r="U209" s="72"/>
      <c r="V209" s="72"/>
      <c r="W209" s="72"/>
      <c r="X209" s="72"/>
      <c r="Y209" s="72"/>
      <c r="Z209" s="100"/>
      <c r="AA209" s="100"/>
    </row>
    <row r="210" spans="2:27" ht="14.4" hidden="1">
      <c r="B210" s="97"/>
      <c r="C210" s="84"/>
      <c r="D210" s="72"/>
      <c r="E210" s="72"/>
      <c r="F210" s="160"/>
      <c r="G210" s="72"/>
      <c r="H210" s="72"/>
      <c r="I210" s="72"/>
      <c r="J210" s="72"/>
      <c r="K210" s="72"/>
      <c r="L210" s="72"/>
      <c r="M210" s="72"/>
      <c r="N210" s="72"/>
      <c r="O210" s="72"/>
      <c r="P210" s="72"/>
      <c r="Q210" s="72"/>
      <c r="R210" s="72"/>
      <c r="S210" s="72"/>
      <c r="T210" s="72"/>
      <c r="U210" s="72"/>
      <c r="V210" s="72"/>
      <c r="W210" s="72"/>
      <c r="X210" s="72"/>
      <c r="Y210" s="72"/>
      <c r="Z210" s="100"/>
      <c r="AA210" s="100"/>
    </row>
    <row r="211" spans="2:27" ht="14.4" hidden="1">
      <c r="B211" s="97"/>
      <c r="C211" s="84"/>
      <c r="D211" s="72"/>
      <c r="E211" s="72"/>
      <c r="F211" s="160"/>
      <c r="G211" s="72"/>
      <c r="H211" s="72"/>
      <c r="I211" s="72"/>
      <c r="J211" s="72"/>
      <c r="K211" s="72"/>
      <c r="L211" s="72"/>
      <c r="M211" s="72"/>
      <c r="N211" s="72"/>
      <c r="O211" s="72"/>
      <c r="P211" s="72"/>
      <c r="Q211" s="72"/>
      <c r="R211" s="72"/>
      <c r="S211" s="72"/>
      <c r="T211" s="72"/>
      <c r="U211" s="72"/>
      <c r="V211" s="72"/>
      <c r="W211" s="72"/>
      <c r="X211" s="72"/>
      <c r="Y211" s="72"/>
      <c r="Z211" s="100"/>
      <c r="AA211" s="100"/>
    </row>
    <row r="212" spans="2:27" ht="14.4" hidden="1">
      <c r="B212" s="97"/>
      <c r="C212" s="84"/>
      <c r="D212" s="72"/>
      <c r="E212" s="72"/>
      <c r="F212" s="160"/>
      <c r="G212" s="72"/>
      <c r="H212" s="72"/>
      <c r="I212" s="72"/>
      <c r="J212" s="72"/>
      <c r="K212" s="72"/>
      <c r="L212" s="72"/>
      <c r="M212" s="72"/>
      <c r="N212" s="72"/>
      <c r="O212" s="72"/>
      <c r="P212" s="72"/>
      <c r="Q212" s="72"/>
      <c r="R212" s="72"/>
      <c r="S212" s="72"/>
      <c r="T212" s="72"/>
      <c r="U212" s="72"/>
      <c r="V212" s="72"/>
      <c r="W212" s="72"/>
      <c r="X212" s="72"/>
      <c r="Y212" s="72"/>
      <c r="Z212" s="100"/>
      <c r="AA212" s="100"/>
    </row>
    <row r="213" spans="2:27" ht="14.4" hidden="1">
      <c r="B213" s="97"/>
      <c r="C213" s="84"/>
      <c r="D213" s="72"/>
      <c r="E213" s="72"/>
      <c r="F213" s="160"/>
      <c r="G213" s="72"/>
      <c r="H213" s="72"/>
      <c r="I213" s="72"/>
      <c r="J213" s="72"/>
      <c r="K213" s="72"/>
      <c r="L213" s="72"/>
      <c r="M213" s="72"/>
      <c r="N213" s="72"/>
      <c r="O213" s="72"/>
      <c r="P213" s="72"/>
      <c r="Q213" s="72"/>
      <c r="R213" s="72"/>
      <c r="S213" s="72"/>
      <c r="T213" s="72"/>
      <c r="U213" s="72"/>
      <c r="V213" s="72"/>
      <c r="W213" s="72"/>
      <c r="X213" s="72"/>
      <c r="Y213" s="72"/>
      <c r="Z213" s="100"/>
      <c r="AA213" s="100"/>
    </row>
    <row r="214" spans="2:27" ht="14.4" hidden="1">
      <c r="B214" s="97"/>
      <c r="C214" s="84"/>
      <c r="D214" s="72"/>
      <c r="E214" s="72"/>
      <c r="F214" s="160"/>
      <c r="G214" s="72"/>
      <c r="H214" s="72"/>
      <c r="I214" s="72"/>
      <c r="J214" s="72"/>
      <c r="K214" s="72"/>
      <c r="L214" s="72"/>
      <c r="M214" s="72"/>
      <c r="N214" s="72"/>
      <c r="O214" s="72"/>
      <c r="P214" s="72"/>
      <c r="Q214" s="72"/>
      <c r="R214" s="72"/>
      <c r="S214" s="72"/>
      <c r="T214" s="72"/>
      <c r="U214" s="72"/>
      <c r="V214" s="72"/>
      <c r="W214" s="72"/>
      <c r="X214" s="72"/>
      <c r="Y214" s="72"/>
      <c r="Z214" s="100"/>
      <c r="AA214" s="100"/>
    </row>
    <row r="215" spans="2:27" ht="14.4" hidden="1">
      <c r="B215" s="97"/>
      <c r="C215" s="84"/>
      <c r="D215" s="72"/>
      <c r="E215" s="72"/>
      <c r="F215" s="160"/>
      <c r="G215" s="72"/>
      <c r="H215" s="72"/>
      <c r="I215" s="72"/>
      <c r="J215" s="72"/>
      <c r="K215" s="72"/>
      <c r="L215" s="72"/>
      <c r="M215" s="72"/>
      <c r="N215" s="72"/>
      <c r="O215" s="72"/>
      <c r="P215" s="72"/>
      <c r="Q215" s="72"/>
      <c r="R215" s="72"/>
      <c r="S215" s="72"/>
      <c r="T215" s="72"/>
      <c r="U215" s="72"/>
      <c r="V215" s="72"/>
      <c r="W215" s="72"/>
      <c r="X215" s="72"/>
      <c r="Y215" s="72"/>
      <c r="Z215" s="100"/>
      <c r="AA215" s="100"/>
    </row>
    <row r="216" spans="2:27" ht="14.4" hidden="1">
      <c r="B216" s="97"/>
      <c r="C216" s="84"/>
      <c r="D216" s="72"/>
      <c r="E216" s="72"/>
      <c r="F216" s="160"/>
      <c r="G216" s="72"/>
      <c r="H216" s="72"/>
      <c r="I216" s="72"/>
      <c r="J216" s="72"/>
      <c r="K216" s="72"/>
      <c r="L216" s="72"/>
      <c r="M216" s="72"/>
      <c r="N216" s="72"/>
      <c r="O216" s="72"/>
      <c r="P216" s="72"/>
      <c r="Q216" s="72"/>
      <c r="R216" s="72"/>
      <c r="S216" s="72"/>
      <c r="T216" s="72"/>
      <c r="U216" s="72"/>
      <c r="V216" s="72"/>
      <c r="W216" s="72"/>
      <c r="X216" s="72"/>
      <c r="Y216" s="72"/>
      <c r="Z216" s="100"/>
      <c r="AA216" s="100"/>
    </row>
    <row r="217" spans="2:27" ht="14.4" hidden="1">
      <c r="B217" s="97"/>
      <c r="C217" s="84"/>
      <c r="D217" s="72"/>
      <c r="E217" s="72"/>
      <c r="F217" s="160"/>
      <c r="G217" s="72"/>
      <c r="H217" s="72"/>
      <c r="I217" s="72"/>
      <c r="J217" s="72"/>
      <c r="K217" s="72"/>
      <c r="L217" s="72"/>
      <c r="M217" s="72"/>
      <c r="N217" s="72"/>
      <c r="O217" s="72"/>
      <c r="P217" s="72"/>
      <c r="Q217" s="72"/>
      <c r="R217" s="72"/>
      <c r="S217" s="72"/>
      <c r="T217" s="72"/>
      <c r="U217" s="72"/>
      <c r="V217" s="72"/>
      <c r="W217" s="72"/>
      <c r="X217" s="72"/>
      <c r="Y217" s="72"/>
      <c r="Z217" s="100"/>
      <c r="AA217" s="100"/>
    </row>
    <row r="218" spans="2:27" ht="14.4" hidden="1">
      <c r="B218" s="97"/>
      <c r="C218" s="84"/>
      <c r="D218" s="72"/>
      <c r="E218" s="72"/>
      <c r="F218" s="160"/>
      <c r="G218" s="72"/>
      <c r="H218" s="72"/>
      <c r="I218" s="72"/>
      <c r="J218" s="72"/>
      <c r="K218" s="72"/>
      <c r="L218" s="72"/>
      <c r="M218" s="72"/>
      <c r="N218" s="72"/>
      <c r="O218" s="72"/>
      <c r="P218" s="72"/>
      <c r="Q218" s="72"/>
      <c r="R218" s="72"/>
      <c r="S218" s="72"/>
      <c r="T218" s="72"/>
      <c r="U218" s="72"/>
      <c r="V218" s="72"/>
      <c r="W218" s="72"/>
      <c r="X218" s="72"/>
      <c r="Y218" s="72"/>
      <c r="Z218" s="100"/>
      <c r="AA218" s="100"/>
    </row>
    <row r="219" spans="2:27" ht="14.4" hidden="1">
      <c r="B219" s="97"/>
      <c r="C219" s="84"/>
      <c r="D219" s="72"/>
      <c r="E219" s="72"/>
      <c r="F219" s="160"/>
      <c r="G219" s="72"/>
      <c r="H219" s="72"/>
      <c r="I219" s="72"/>
      <c r="J219" s="72"/>
      <c r="K219" s="72"/>
      <c r="L219" s="72"/>
      <c r="M219" s="72"/>
      <c r="N219" s="72"/>
      <c r="O219" s="72"/>
      <c r="P219" s="72"/>
      <c r="Q219" s="72"/>
      <c r="R219" s="72"/>
      <c r="S219" s="72"/>
      <c r="T219" s="72"/>
      <c r="U219" s="72"/>
      <c r="V219" s="72"/>
      <c r="W219" s="72"/>
      <c r="X219" s="72"/>
      <c r="Y219" s="72"/>
      <c r="Z219" s="100"/>
      <c r="AA219" s="100"/>
    </row>
    <row r="220" spans="2:27" ht="14.4" hidden="1">
      <c r="B220" s="97"/>
      <c r="C220" s="84"/>
      <c r="D220" s="72"/>
      <c r="E220" s="72"/>
      <c r="F220" s="160"/>
      <c r="G220" s="72"/>
      <c r="H220" s="72"/>
      <c r="I220" s="72"/>
      <c r="J220" s="72"/>
      <c r="K220" s="72"/>
      <c r="L220" s="72"/>
      <c r="M220" s="72"/>
      <c r="N220" s="72"/>
      <c r="O220" s="72"/>
      <c r="P220" s="72"/>
      <c r="Q220" s="72"/>
      <c r="R220" s="72"/>
      <c r="S220" s="72"/>
      <c r="T220" s="72"/>
      <c r="U220" s="72"/>
      <c r="V220" s="72"/>
      <c r="W220" s="72"/>
      <c r="X220" s="72"/>
      <c r="Y220" s="72"/>
      <c r="Z220" s="100"/>
      <c r="AA220" s="100"/>
    </row>
    <row r="221" spans="2:27" ht="14.4" hidden="1">
      <c r="B221" s="97"/>
      <c r="C221" s="84"/>
      <c r="D221" s="72"/>
      <c r="E221" s="72"/>
      <c r="F221" s="160"/>
      <c r="G221" s="72"/>
      <c r="H221" s="72"/>
      <c r="I221" s="72"/>
      <c r="J221" s="72"/>
      <c r="K221" s="72"/>
      <c r="L221" s="72"/>
      <c r="M221" s="72"/>
      <c r="N221" s="72"/>
      <c r="O221" s="72"/>
      <c r="P221" s="72"/>
      <c r="Q221" s="72"/>
      <c r="R221" s="72"/>
      <c r="S221" s="72"/>
      <c r="T221" s="72"/>
      <c r="U221" s="72"/>
      <c r="V221" s="72"/>
      <c r="W221" s="72"/>
      <c r="X221" s="72"/>
      <c r="Y221" s="72"/>
      <c r="Z221" s="100"/>
      <c r="AA221" s="100"/>
    </row>
    <row r="222" spans="2:27" ht="14.4" hidden="1">
      <c r="B222" s="97"/>
      <c r="C222" s="84"/>
      <c r="D222" s="72"/>
      <c r="E222" s="72"/>
      <c r="F222" s="160"/>
      <c r="G222" s="72"/>
      <c r="H222" s="72"/>
      <c r="I222" s="72"/>
      <c r="J222" s="72"/>
      <c r="K222" s="72"/>
      <c r="L222" s="72"/>
      <c r="M222" s="72"/>
      <c r="N222" s="72"/>
      <c r="O222" s="72"/>
      <c r="P222" s="72"/>
      <c r="Q222" s="72"/>
      <c r="R222" s="72"/>
      <c r="S222" s="72"/>
      <c r="T222" s="72"/>
      <c r="U222" s="72"/>
      <c r="V222" s="72"/>
      <c r="W222" s="72"/>
      <c r="X222" s="72"/>
      <c r="Y222" s="72"/>
      <c r="Z222" s="100"/>
      <c r="AA222" s="100"/>
    </row>
    <row r="223" spans="2:27" ht="14.4" hidden="1">
      <c r="B223" s="97"/>
      <c r="C223" s="84"/>
      <c r="D223" s="72"/>
      <c r="E223" s="72"/>
      <c r="F223" s="160"/>
      <c r="G223" s="72"/>
      <c r="H223" s="72"/>
      <c r="I223" s="72"/>
      <c r="J223" s="72"/>
      <c r="K223" s="72"/>
      <c r="L223" s="72"/>
      <c r="M223" s="72"/>
      <c r="N223" s="72"/>
      <c r="O223" s="72"/>
      <c r="P223" s="72"/>
      <c r="Q223" s="72"/>
      <c r="R223" s="72"/>
      <c r="S223" s="72"/>
      <c r="T223" s="72"/>
      <c r="U223" s="72"/>
      <c r="V223" s="72"/>
      <c r="W223" s="72"/>
      <c r="X223" s="72"/>
      <c r="Y223" s="72"/>
      <c r="Z223" s="100"/>
      <c r="AA223" s="100"/>
    </row>
    <row r="224" spans="2:27" ht="14.4" hidden="1">
      <c r="B224" s="97"/>
      <c r="C224" s="84"/>
      <c r="D224" s="72"/>
      <c r="E224" s="72"/>
      <c r="F224" s="160"/>
      <c r="G224" s="72"/>
      <c r="H224" s="72"/>
      <c r="I224" s="72"/>
      <c r="J224" s="72"/>
      <c r="K224" s="72"/>
      <c r="L224" s="72"/>
      <c r="M224" s="72"/>
      <c r="N224" s="72"/>
      <c r="O224" s="72"/>
      <c r="P224" s="72"/>
      <c r="Q224" s="72"/>
      <c r="R224" s="72"/>
      <c r="S224" s="72"/>
      <c r="T224" s="72"/>
      <c r="U224" s="72"/>
      <c r="V224" s="72"/>
      <c r="W224" s="72"/>
      <c r="X224" s="72"/>
      <c r="Y224" s="72"/>
      <c r="Z224" s="100"/>
      <c r="AA224" s="100"/>
    </row>
    <row r="225" spans="2:27" ht="14.4" hidden="1">
      <c r="B225" s="97"/>
      <c r="C225" s="84"/>
      <c r="D225" s="72"/>
      <c r="E225" s="72"/>
      <c r="F225" s="160"/>
      <c r="G225" s="72"/>
      <c r="H225" s="72"/>
      <c r="I225" s="72"/>
      <c r="J225" s="72"/>
      <c r="K225" s="72"/>
      <c r="L225" s="72"/>
      <c r="M225" s="72"/>
      <c r="N225" s="72"/>
      <c r="O225" s="72"/>
      <c r="P225" s="72"/>
      <c r="Q225" s="72"/>
      <c r="R225" s="72"/>
      <c r="S225" s="72"/>
      <c r="T225" s="72"/>
      <c r="U225" s="72"/>
      <c r="V225" s="72"/>
      <c r="W225" s="72"/>
      <c r="X225" s="72"/>
      <c r="Y225" s="72"/>
      <c r="Z225" s="100"/>
      <c r="AA225" s="100"/>
    </row>
    <row r="226" spans="2:27" ht="14.4" hidden="1">
      <c r="B226" s="97"/>
      <c r="C226" s="84"/>
      <c r="D226" s="72"/>
      <c r="E226" s="72"/>
      <c r="F226" s="160"/>
      <c r="G226" s="72"/>
      <c r="H226" s="72"/>
      <c r="I226" s="72"/>
      <c r="J226" s="72"/>
      <c r="K226" s="72"/>
      <c r="L226" s="72"/>
      <c r="M226" s="72"/>
      <c r="N226" s="72"/>
      <c r="O226" s="72"/>
      <c r="P226" s="72"/>
      <c r="Q226" s="72"/>
      <c r="R226" s="72"/>
      <c r="S226" s="72"/>
      <c r="T226" s="72"/>
      <c r="U226" s="72"/>
      <c r="V226" s="72"/>
      <c r="W226" s="72"/>
      <c r="X226" s="72"/>
      <c r="Y226" s="72"/>
      <c r="Z226" s="100"/>
      <c r="AA226" s="100"/>
    </row>
    <row r="227" spans="2:27" ht="14.4" hidden="1">
      <c r="B227" s="97"/>
      <c r="C227" s="84"/>
      <c r="D227" s="72"/>
      <c r="E227" s="72"/>
      <c r="F227" s="160"/>
      <c r="G227" s="72"/>
      <c r="H227" s="72"/>
      <c r="I227" s="72"/>
      <c r="J227" s="72"/>
      <c r="K227" s="72"/>
      <c r="L227" s="72"/>
      <c r="M227" s="72"/>
      <c r="N227" s="72"/>
      <c r="O227" s="72"/>
      <c r="P227" s="72"/>
      <c r="Q227" s="72"/>
      <c r="R227" s="72"/>
      <c r="S227" s="72"/>
      <c r="T227" s="72"/>
      <c r="U227" s="72"/>
      <c r="V227" s="72"/>
      <c r="W227" s="72"/>
      <c r="X227" s="72"/>
      <c r="Y227" s="72"/>
      <c r="Z227" s="100"/>
      <c r="AA227" s="100"/>
    </row>
    <row r="228" spans="2:27" ht="14.4" hidden="1">
      <c r="B228" s="97"/>
      <c r="C228" s="84"/>
      <c r="D228" s="72"/>
      <c r="E228" s="72"/>
      <c r="F228" s="160"/>
      <c r="G228" s="72"/>
      <c r="H228" s="72"/>
      <c r="I228" s="72"/>
      <c r="J228" s="72"/>
      <c r="K228" s="72"/>
      <c r="L228" s="72"/>
      <c r="M228" s="72"/>
      <c r="N228" s="72"/>
      <c r="O228" s="72"/>
      <c r="P228" s="72"/>
      <c r="Q228" s="72"/>
      <c r="R228" s="72"/>
      <c r="S228" s="72"/>
      <c r="T228" s="72"/>
      <c r="U228" s="72"/>
      <c r="V228" s="72"/>
      <c r="W228" s="72"/>
      <c r="X228" s="72"/>
      <c r="Y228" s="72"/>
      <c r="Z228" s="100"/>
      <c r="AA228" s="100"/>
    </row>
    <row r="229" spans="2:27" ht="14.4" hidden="1">
      <c r="B229" s="97"/>
      <c r="C229" s="84"/>
      <c r="D229" s="72"/>
      <c r="E229" s="72"/>
      <c r="F229" s="160"/>
      <c r="G229" s="72"/>
      <c r="H229" s="72"/>
      <c r="I229" s="72"/>
      <c r="J229" s="72"/>
      <c r="K229" s="72"/>
      <c r="L229" s="72"/>
      <c r="M229" s="72"/>
      <c r="N229" s="72"/>
      <c r="O229" s="72"/>
      <c r="P229" s="72"/>
      <c r="Q229" s="72"/>
      <c r="R229" s="72"/>
      <c r="S229" s="72"/>
      <c r="T229" s="72"/>
      <c r="U229" s="72"/>
      <c r="V229" s="72"/>
      <c r="W229" s="72"/>
      <c r="X229" s="72"/>
      <c r="Y229" s="72"/>
      <c r="Z229" s="100"/>
      <c r="AA229" s="100"/>
    </row>
    <row r="230" spans="2:27" ht="14.4" hidden="1">
      <c r="B230" s="97"/>
      <c r="C230" s="84"/>
      <c r="D230" s="72"/>
      <c r="E230" s="72"/>
      <c r="F230" s="160"/>
      <c r="G230" s="72"/>
      <c r="H230" s="72"/>
      <c r="I230" s="72"/>
      <c r="J230" s="72"/>
      <c r="K230" s="72"/>
      <c r="L230" s="72"/>
      <c r="M230" s="72"/>
      <c r="N230" s="72"/>
      <c r="O230" s="72"/>
      <c r="P230" s="72"/>
      <c r="Q230" s="72"/>
      <c r="R230" s="72"/>
      <c r="S230" s="72"/>
      <c r="T230" s="72"/>
      <c r="U230" s="72"/>
      <c r="V230" s="72"/>
      <c r="W230" s="72"/>
      <c r="X230" s="72"/>
      <c r="Y230" s="72"/>
      <c r="Z230" s="100"/>
      <c r="AA230" s="100"/>
    </row>
    <row r="231" spans="2:27" ht="14.4" hidden="1">
      <c r="B231" s="97"/>
      <c r="C231" s="84"/>
      <c r="D231" s="72"/>
      <c r="E231" s="72"/>
      <c r="F231" s="160"/>
      <c r="G231" s="72"/>
      <c r="H231" s="72"/>
      <c r="I231" s="72"/>
      <c r="J231" s="72"/>
      <c r="K231" s="72"/>
      <c r="L231" s="72"/>
      <c r="M231" s="72"/>
      <c r="N231" s="72"/>
      <c r="O231" s="72"/>
      <c r="P231" s="72"/>
      <c r="Q231" s="72"/>
      <c r="R231" s="72"/>
      <c r="S231" s="72"/>
      <c r="T231" s="72"/>
      <c r="U231" s="72"/>
      <c r="V231" s="72"/>
      <c r="W231" s="72"/>
      <c r="X231" s="72"/>
      <c r="Y231" s="72"/>
      <c r="Z231" s="100"/>
      <c r="AA231" s="100"/>
    </row>
    <row r="232" spans="2:27" ht="14.4" hidden="1">
      <c r="B232" s="97"/>
      <c r="C232" s="84"/>
      <c r="D232" s="72"/>
      <c r="E232" s="72"/>
      <c r="F232" s="160"/>
      <c r="G232" s="72"/>
      <c r="H232" s="72"/>
      <c r="I232" s="72"/>
      <c r="J232" s="72"/>
      <c r="K232" s="72"/>
      <c r="L232" s="72"/>
      <c r="M232" s="72"/>
      <c r="N232" s="72"/>
      <c r="O232" s="72"/>
      <c r="P232" s="72"/>
      <c r="Q232" s="72"/>
      <c r="R232" s="72"/>
      <c r="S232" s="72"/>
      <c r="T232" s="72"/>
      <c r="U232" s="72"/>
      <c r="V232" s="72"/>
      <c r="W232" s="72"/>
      <c r="X232" s="72"/>
      <c r="Y232" s="72"/>
      <c r="Z232" s="100"/>
      <c r="AA232" s="100"/>
    </row>
    <row r="233" spans="2:27" ht="14.4" hidden="1">
      <c r="B233" s="97"/>
      <c r="C233" s="84"/>
      <c r="D233" s="72"/>
      <c r="E233" s="72"/>
      <c r="F233" s="160"/>
      <c r="G233" s="72"/>
      <c r="H233" s="72"/>
      <c r="I233" s="72"/>
      <c r="J233" s="72"/>
      <c r="K233" s="72"/>
      <c r="L233" s="72"/>
      <c r="M233" s="72"/>
      <c r="N233" s="72"/>
      <c r="O233" s="72"/>
      <c r="P233" s="72"/>
      <c r="Q233" s="72"/>
      <c r="R233" s="72"/>
      <c r="S233" s="72"/>
      <c r="T233" s="72"/>
      <c r="U233" s="72"/>
      <c r="V233" s="72"/>
      <c r="W233" s="72"/>
      <c r="X233" s="72"/>
      <c r="Y233" s="72"/>
      <c r="Z233" s="100"/>
      <c r="AA233" s="100"/>
    </row>
    <row r="234" spans="2:27" ht="14.4" hidden="1">
      <c r="B234" s="97"/>
      <c r="C234" s="84"/>
      <c r="D234" s="72"/>
      <c r="E234" s="72"/>
      <c r="F234" s="160"/>
      <c r="G234" s="72"/>
      <c r="H234" s="72"/>
      <c r="I234" s="72"/>
      <c r="J234" s="72"/>
      <c r="K234" s="72"/>
      <c r="L234" s="72"/>
      <c r="M234" s="72"/>
      <c r="N234" s="72"/>
      <c r="O234" s="72"/>
      <c r="P234" s="72"/>
      <c r="Q234" s="72"/>
      <c r="R234" s="72"/>
      <c r="S234" s="72"/>
      <c r="T234" s="72"/>
      <c r="U234" s="72"/>
      <c r="V234" s="72"/>
      <c r="W234" s="72"/>
      <c r="X234" s="72"/>
      <c r="Y234" s="72"/>
      <c r="Z234" s="100"/>
      <c r="AA234" s="100"/>
    </row>
    <row r="235" spans="2:27" ht="14.4" hidden="1">
      <c r="B235" s="97"/>
      <c r="C235" s="84"/>
      <c r="D235" s="72"/>
      <c r="E235" s="72"/>
      <c r="F235" s="160"/>
      <c r="G235" s="72"/>
      <c r="H235" s="72"/>
      <c r="I235" s="72"/>
      <c r="J235" s="72"/>
      <c r="K235" s="72"/>
      <c r="L235" s="72"/>
      <c r="M235" s="72"/>
      <c r="N235" s="72"/>
      <c r="O235" s="72"/>
      <c r="P235" s="72"/>
      <c r="Q235" s="72"/>
      <c r="R235" s="72"/>
      <c r="S235" s="72"/>
      <c r="T235" s="72"/>
      <c r="U235" s="72"/>
      <c r="V235" s="72"/>
      <c r="W235" s="72"/>
      <c r="X235" s="72"/>
      <c r="Y235" s="72"/>
      <c r="Z235" s="100"/>
      <c r="AA235" s="100"/>
    </row>
    <row r="236" spans="2:27" ht="14.4" hidden="1">
      <c r="B236" s="97"/>
      <c r="C236" s="84"/>
      <c r="D236" s="72"/>
      <c r="E236" s="72"/>
      <c r="F236" s="160"/>
      <c r="G236" s="72"/>
      <c r="H236" s="72"/>
      <c r="I236" s="72"/>
      <c r="J236" s="72"/>
      <c r="K236" s="72"/>
      <c r="L236" s="72"/>
      <c r="M236" s="72"/>
      <c r="N236" s="72"/>
      <c r="O236" s="72"/>
      <c r="P236" s="72"/>
      <c r="Q236" s="72"/>
      <c r="R236" s="72"/>
      <c r="S236" s="72"/>
      <c r="T236" s="72"/>
      <c r="U236" s="72"/>
      <c r="V236" s="72"/>
      <c r="W236" s="72"/>
      <c r="X236" s="72"/>
      <c r="Y236" s="72"/>
      <c r="Z236" s="100"/>
      <c r="AA236" s="100"/>
    </row>
    <row r="237" spans="2:27" ht="14.4" hidden="1">
      <c r="B237" s="97"/>
      <c r="C237" s="84"/>
      <c r="D237" s="72"/>
      <c r="E237" s="72"/>
      <c r="F237" s="160"/>
      <c r="G237" s="72"/>
      <c r="H237" s="72"/>
      <c r="I237" s="72"/>
      <c r="J237" s="72"/>
      <c r="K237" s="72"/>
      <c r="L237" s="72"/>
      <c r="M237" s="72"/>
      <c r="N237" s="72"/>
      <c r="O237" s="72"/>
      <c r="P237" s="72"/>
      <c r="Q237" s="72"/>
      <c r="R237" s="72"/>
      <c r="S237" s="72"/>
      <c r="T237" s="72"/>
      <c r="U237" s="72"/>
      <c r="V237" s="72"/>
      <c r="W237" s="72"/>
      <c r="X237" s="72"/>
      <c r="Y237" s="72"/>
      <c r="Z237" s="100"/>
      <c r="AA237" s="100"/>
    </row>
    <row r="238" spans="2:27" ht="14.4" hidden="1">
      <c r="B238" s="97"/>
      <c r="C238" s="84"/>
      <c r="D238" s="72"/>
      <c r="E238" s="72"/>
      <c r="F238" s="160"/>
      <c r="G238" s="72"/>
      <c r="H238" s="72"/>
      <c r="I238" s="72"/>
      <c r="J238" s="72"/>
      <c r="K238" s="72"/>
      <c r="L238" s="72"/>
      <c r="M238" s="72"/>
      <c r="N238" s="72"/>
      <c r="O238" s="72"/>
      <c r="P238" s="72"/>
      <c r="Q238" s="72"/>
      <c r="R238" s="72"/>
      <c r="S238" s="72"/>
      <c r="T238" s="72"/>
      <c r="U238" s="72"/>
      <c r="V238" s="72"/>
      <c r="W238" s="72"/>
      <c r="X238" s="72"/>
      <c r="Y238" s="72"/>
      <c r="Z238" s="100"/>
      <c r="AA238" s="100"/>
    </row>
    <row r="239" spans="2:27" ht="14.4" hidden="1">
      <c r="B239" s="97"/>
      <c r="C239" s="84"/>
      <c r="D239" s="72"/>
      <c r="E239" s="72"/>
      <c r="F239" s="160"/>
      <c r="G239" s="72"/>
      <c r="H239" s="72"/>
      <c r="I239" s="72"/>
      <c r="J239" s="72"/>
      <c r="K239" s="72"/>
      <c r="L239" s="72"/>
      <c r="M239" s="72"/>
      <c r="N239" s="72"/>
      <c r="O239" s="72"/>
      <c r="P239" s="72"/>
      <c r="Q239" s="72"/>
      <c r="R239" s="72"/>
      <c r="S239" s="72"/>
      <c r="T239" s="72"/>
      <c r="U239" s="72"/>
      <c r="V239" s="72"/>
      <c r="W239" s="72"/>
      <c r="X239" s="72"/>
      <c r="Y239" s="72"/>
      <c r="Z239" s="100"/>
      <c r="AA239" s="100"/>
    </row>
    <row r="240" spans="2:27" ht="14.4" hidden="1">
      <c r="B240" s="97"/>
      <c r="C240" s="84"/>
      <c r="D240" s="72"/>
      <c r="E240" s="72"/>
      <c r="F240" s="160"/>
      <c r="G240" s="72"/>
      <c r="H240" s="72"/>
      <c r="I240" s="72"/>
      <c r="J240" s="72"/>
      <c r="K240" s="72"/>
      <c r="L240" s="72"/>
      <c r="M240" s="72"/>
      <c r="N240" s="72"/>
      <c r="O240" s="72"/>
      <c r="P240" s="72"/>
      <c r="Q240" s="72"/>
      <c r="R240" s="72"/>
      <c r="S240" s="72"/>
      <c r="T240" s="72"/>
      <c r="U240" s="72"/>
      <c r="V240" s="72"/>
      <c r="W240" s="72"/>
      <c r="X240" s="72"/>
      <c r="Y240" s="72"/>
      <c r="Z240" s="100"/>
      <c r="AA240" s="100"/>
    </row>
    <row r="241" spans="2:27" ht="14.4" hidden="1">
      <c r="B241" s="97"/>
      <c r="C241" s="84"/>
      <c r="D241" s="72"/>
      <c r="E241" s="72"/>
      <c r="F241" s="160"/>
      <c r="G241" s="72"/>
      <c r="H241" s="72"/>
      <c r="I241" s="72"/>
      <c r="J241" s="72"/>
      <c r="K241" s="72"/>
      <c r="L241" s="72"/>
      <c r="M241" s="72"/>
      <c r="N241" s="72"/>
      <c r="O241" s="72"/>
      <c r="P241" s="72"/>
      <c r="Q241" s="72"/>
      <c r="R241" s="72"/>
      <c r="S241" s="72"/>
      <c r="T241" s="72"/>
      <c r="U241" s="72"/>
      <c r="V241" s="72"/>
      <c r="W241" s="72"/>
      <c r="X241" s="72"/>
      <c r="Y241" s="72"/>
      <c r="Z241" s="100"/>
      <c r="AA241" s="100"/>
    </row>
    <row r="242" spans="2:27" ht="14.4" hidden="1">
      <c r="B242" s="97"/>
      <c r="C242" s="84"/>
      <c r="D242" s="72"/>
      <c r="E242" s="72"/>
      <c r="F242" s="160"/>
      <c r="G242" s="72"/>
      <c r="H242" s="72"/>
      <c r="I242" s="72"/>
      <c r="J242" s="72"/>
      <c r="K242" s="72"/>
      <c r="L242" s="72"/>
      <c r="M242" s="72"/>
      <c r="N242" s="72"/>
      <c r="O242" s="72"/>
      <c r="P242" s="72"/>
      <c r="Q242" s="72"/>
      <c r="R242" s="72"/>
      <c r="S242" s="72"/>
      <c r="T242" s="72"/>
      <c r="U242" s="72"/>
      <c r="V242" s="72"/>
      <c r="W242" s="72"/>
      <c r="X242" s="72"/>
      <c r="Y242" s="72"/>
      <c r="Z242" s="100"/>
      <c r="AA242" s="100"/>
    </row>
    <row r="243" spans="2:27" ht="14.4" hidden="1">
      <c r="B243" s="97"/>
      <c r="C243" s="84"/>
      <c r="D243" s="72"/>
      <c r="E243" s="72"/>
      <c r="F243" s="160"/>
      <c r="G243" s="72"/>
      <c r="H243" s="72"/>
      <c r="I243" s="72"/>
      <c r="J243" s="72"/>
      <c r="K243" s="72"/>
      <c r="L243" s="72"/>
      <c r="M243" s="72"/>
      <c r="N243" s="72"/>
      <c r="O243" s="72"/>
      <c r="P243" s="72"/>
      <c r="Q243" s="72"/>
      <c r="R243" s="72"/>
      <c r="S243" s="72"/>
      <c r="T243" s="72"/>
      <c r="U243" s="72"/>
      <c r="V243" s="72"/>
      <c r="W243" s="72"/>
      <c r="X243" s="72"/>
      <c r="Y243" s="72"/>
      <c r="Z243" s="100"/>
      <c r="AA243" s="100"/>
    </row>
    <row r="244" spans="2:27" ht="14.4" hidden="1">
      <c r="B244" s="97"/>
      <c r="C244" s="84"/>
      <c r="D244" s="72"/>
      <c r="E244" s="72"/>
      <c r="F244" s="160"/>
      <c r="G244" s="72"/>
      <c r="H244" s="72"/>
      <c r="I244" s="72"/>
      <c r="J244" s="72"/>
      <c r="K244" s="72"/>
      <c r="L244" s="72"/>
      <c r="M244" s="72"/>
      <c r="N244" s="72"/>
      <c r="O244" s="72"/>
      <c r="P244" s="72"/>
      <c r="Q244" s="72"/>
      <c r="R244" s="72"/>
      <c r="S244" s="72"/>
      <c r="T244" s="72"/>
      <c r="U244" s="72"/>
      <c r="V244" s="72"/>
      <c r="W244" s="72"/>
      <c r="X244" s="72"/>
      <c r="Y244" s="72"/>
      <c r="Z244" s="100"/>
      <c r="AA244" s="100"/>
    </row>
    <row r="245" spans="2:27" ht="14.4" hidden="1">
      <c r="B245" s="97"/>
      <c r="C245" s="84"/>
      <c r="D245" s="72"/>
      <c r="E245" s="72"/>
      <c r="F245" s="160"/>
      <c r="G245" s="72"/>
      <c r="H245" s="72"/>
      <c r="I245" s="72"/>
      <c r="J245" s="72"/>
      <c r="K245" s="72"/>
      <c r="L245" s="72"/>
      <c r="M245" s="72"/>
      <c r="N245" s="72"/>
      <c r="O245" s="72"/>
      <c r="P245" s="72"/>
      <c r="Q245" s="72"/>
      <c r="R245" s="72"/>
      <c r="S245" s="72"/>
      <c r="T245" s="72"/>
      <c r="U245" s="72"/>
      <c r="V245" s="72"/>
      <c r="W245" s="72"/>
      <c r="X245" s="72"/>
      <c r="Y245" s="72"/>
      <c r="Z245" s="100"/>
      <c r="AA245" s="100"/>
    </row>
    <row r="246" spans="2:27" ht="14.4" hidden="1">
      <c r="B246" s="97"/>
      <c r="C246" s="84"/>
      <c r="D246" s="72"/>
      <c r="E246" s="72"/>
      <c r="F246" s="160"/>
      <c r="G246" s="72"/>
      <c r="H246" s="72"/>
      <c r="I246" s="72"/>
      <c r="J246" s="72"/>
      <c r="K246" s="72"/>
      <c r="L246" s="72"/>
      <c r="M246" s="72"/>
      <c r="N246" s="72"/>
      <c r="O246" s="72"/>
      <c r="P246" s="72"/>
      <c r="Q246" s="72"/>
      <c r="R246" s="72"/>
      <c r="S246" s="72"/>
      <c r="T246" s="72"/>
      <c r="U246" s="72"/>
      <c r="V246" s="72"/>
      <c r="W246" s="72"/>
      <c r="X246" s="72"/>
      <c r="Y246" s="72"/>
      <c r="Z246" s="100"/>
      <c r="AA246" s="100"/>
    </row>
    <row r="247" spans="2:27" ht="14.4" hidden="1">
      <c r="B247" s="97"/>
      <c r="C247" s="84"/>
      <c r="D247" s="72"/>
      <c r="E247" s="72"/>
      <c r="F247" s="160"/>
      <c r="G247" s="72"/>
      <c r="H247" s="72"/>
      <c r="I247" s="72"/>
      <c r="J247" s="72"/>
      <c r="K247" s="72"/>
      <c r="L247" s="72"/>
      <c r="M247" s="72"/>
      <c r="N247" s="72"/>
      <c r="O247" s="72"/>
      <c r="P247" s="72"/>
      <c r="Q247" s="72"/>
      <c r="R247" s="72"/>
      <c r="S247" s="72"/>
      <c r="T247" s="72"/>
      <c r="U247" s="72"/>
      <c r="V247" s="72"/>
      <c r="W247" s="72"/>
      <c r="X247" s="72"/>
      <c r="Y247" s="72"/>
      <c r="Z247" s="100"/>
      <c r="AA247" s="100"/>
    </row>
    <row r="248" spans="2:27" ht="14.4" hidden="1">
      <c r="B248" s="97"/>
      <c r="C248" s="84"/>
      <c r="D248" s="72"/>
      <c r="E248" s="72"/>
      <c r="F248" s="160"/>
      <c r="G248" s="72"/>
      <c r="H248" s="72"/>
      <c r="I248" s="72"/>
      <c r="J248" s="72"/>
      <c r="K248" s="72"/>
      <c r="L248" s="72"/>
      <c r="M248" s="72"/>
      <c r="N248" s="72"/>
      <c r="O248" s="72"/>
      <c r="P248" s="72"/>
      <c r="Q248" s="72"/>
      <c r="R248" s="72"/>
      <c r="S248" s="72"/>
      <c r="T248" s="72"/>
      <c r="U248" s="72"/>
      <c r="V248" s="72"/>
      <c r="W248" s="72"/>
      <c r="X248" s="72"/>
      <c r="Y248" s="72"/>
      <c r="Z248" s="100"/>
      <c r="AA248" s="100"/>
    </row>
    <row r="249" spans="2:27" ht="14.4" hidden="1">
      <c r="B249" s="97"/>
      <c r="C249" s="84"/>
      <c r="D249" s="72"/>
      <c r="E249" s="72"/>
      <c r="F249" s="160"/>
      <c r="G249" s="72"/>
      <c r="H249" s="72"/>
      <c r="I249" s="72"/>
      <c r="J249" s="72"/>
      <c r="K249" s="72"/>
      <c r="L249" s="72"/>
      <c r="M249" s="72"/>
      <c r="N249" s="72"/>
      <c r="O249" s="72"/>
      <c r="P249" s="72"/>
      <c r="Q249" s="72"/>
      <c r="R249" s="72"/>
      <c r="S249" s="72"/>
      <c r="T249" s="72"/>
      <c r="U249" s="72"/>
      <c r="V249" s="72"/>
      <c r="W249" s="72"/>
      <c r="X249" s="72"/>
      <c r="Y249" s="72"/>
      <c r="Z249" s="100"/>
      <c r="AA249" s="100"/>
    </row>
    <row r="250" spans="2:27" ht="14.4" hidden="1">
      <c r="B250" s="97"/>
      <c r="C250" s="84"/>
      <c r="D250" s="72"/>
      <c r="E250" s="72"/>
      <c r="F250" s="160"/>
      <c r="G250" s="72"/>
      <c r="H250" s="72"/>
      <c r="I250" s="72"/>
      <c r="J250" s="72"/>
      <c r="K250" s="72"/>
      <c r="L250" s="72"/>
      <c r="M250" s="72"/>
      <c r="N250" s="72"/>
      <c r="O250" s="72"/>
      <c r="P250" s="72"/>
      <c r="Q250" s="72"/>
      <c r="R250" s="72"/>
      <c r="S250" s="72"/>
      <c r="T250" s="72"/>
      <c r="U250" s="72"/>
      <c r="V250" s="72"/>
      <c r="W250" s="72"/>
      <c r="X250" s="72"/>
      <c r="Y250" s="72"/>
      <c r="Z250" s="100"/>
      <c r="AA250" s="100"/>
    </row>
    <row r="251" spans="2:27" ht="14.4" hidden="1">
      <c r="B251" s="97"/>
      <c r="C251" s="84"/>
      <c r="D251" s="72"/>
      <c r="E251" s="72"/>
      <c r="F251" s="160"/>
      <c r="G251" s="72"/>
      <c r="H251" s="72"/>
      <c r="I251" s="72"/>
      <c r="J251" s="72"/>
      <c r="K251" s="72"/>
      <c r="L251" s="72"/>
      <c r="M251" s="72"/>
      <c r="N251" s="72"/>
      <c r="O251" s="72"/>
      <c r="P251" s="72"/>
      <c r="Q251" s="72"/>
      <c r="R251" s="72"/>
      <c r="S251" s="72"/>
      <c r="T251" s="72"/>
      <c r="U251" s="72"/>
      <c r="V251" s="72"/>
      <c r="W251" s="72"/>
      <c r="X251" s="72"/>
      <c r="Y251" s="72"/>
      <c r="Z251" s="100"/>
      <c r="AA251" s="100"/>
    </row>
    <row r="252" spans="2:27" ht="14.4" hidden="1">
      <c r="B252" s="97"/>
      <c r="C252" s="84"/>
      <c r="D252" s="72"/>
      <c r="E252" s="72"/>
      <c r="F252" s="160"/>
      <c r="G252" s="72"/>
      <c r="H252" s="72"/>
      <c r="I252" s="72"/>
      <c r="J252" s="72"/>
      <c r="K252" s="72"/>
      <c r="L252" s="72"/>
      <c r="M252" s="72"/>
      <c r="N252" s="72"/>
      <c r="O252" s="72"/>
      <c r="P252" s="72"/>
      <c r="Q252" s="72"/>
      <c r="R252" s="72"/>
      <c r="S252" s="72"/>
      <c r="T252" s="72"/>
      <c r="U252" s="72"/>
      <c r="V252" s="72"/>
      <c r="W252" s="72"/>
      <c r="X252" s="72"/>
      <c r="Y252" s="72"/>
      <c r="Z252" s="100"/>
      <c r="AA252" s="100"/>
    </row>
    <row r="253" spans="2:27" ht="14.4" hidden="1">
      <c r="B253" s="97"/>
      <c r="C253" s="84"/>
      <c r="D253" s="72"/>
      <c r="E253" s="72"/>
      <c r="F253" s="160"/>
      <c r="G253" s="72"/>
      <c r="H253" s="72"/>
      <c r="I253" s="72"/>
      <c r="J253" s="72"/>
      <c r="K253" s="72"/>
      <c r="L253" s="72"/>
      <c r="M253" s="72"/>
      <c r="N253" s="72"/>
      <c r="O253" s="72"/>
      <c r="P253" s="72"/>
      <c r="Q253" s="72"/>
      <c r="R253" s="72"/>
      <c r="S253" s="72"/>
      <c r="T253" s="72"/>
      <c r="U253" s="72"/>
      <c r="V253" s="72"/>
      <c r="W253" s="72"/>
      <c r="X253" s="72"/>
      <c r="Y253" s="72"/>
      <c r="Z253" s="100"/>
      <c r="AA253" s="100"/>
    </row>
    <row r="254" spans="2:27" ht="14.4" hidden="1">
      <c r="B254" s="97"/>
      <c r="C254" s="84"/>
      <c r="D254" s="72"/>
      <c r="E254" s="72"/>
      <c r="F254" s="160"/>
      <c r="G254" s="72"/>
      <c r="H254" s="72"/>
      <c r="I254" s="72"/>
      <c r="J254" s="72"/>
      <c r="K254" s="72"/>
      <c r="L254" s="72"/>
      <c r="M254" s="72"/>
      <c r="N254" s="72"/>
      <c r="O254" s="72"/>
      <c r="P254" s="72"/>
      <c r="Q254" s="72"/>
      <c r="R254" s="72"/>
      <c r="S254" s="72"/>
      <c r="T254" s="72"/>
      <c r="U254" s="72"/>
      <c r="V254" s="72"/>
      <c r="W254" s="72"/>
      <c r="X254" s="72"/>
      <c r="Y254" s="72"/>
      <c r="Z254" s="100"/>
      <c r="AA254" s="100"/>
    </row>
    <row r="255" spans="2:27" ht="14.4" hidden="1">
      <c r="B255" s="97"/>
      <c r="C255" s="84"/>
      <c r="D255" s="72"/>
      <c r="E255" s="72"/>
      <c r="F255" s="160"/>
      <c r="G255" s="72"/>
      <c r="H255" s="72"/>
      <c r="I255" s="72"/>
      <c r="J255" s="72"/>
      <c r="K255" s="72"/>
      <c r="L255" s="72"/>
      <c r="M255" s="72"/>
      <c r="N255" s="72"/>
      <c r="O255" s="72"/>
      <c r="P255" s="72"/>
      <c r="Q255" s="72"/>
      <c r="R255" s="72"/>
      <c r="S255" s="72"/>
      <c r="T255" s="72"/>
      <c r="U255" s="72"/>
      <c r="V255" s="72"/>
      <c r="W255" s="72"/>
      <c r="X255" s="72"/>
      <c r="Y255" s="72"/>
      <c r="Z255" s="100"/>
      <c r="AA255" s="100"/>
    </row>
    <row r="256" spans="2:27" ht="14.4" hidden="1">
      <c r="B256" s="97"/>
      <c r="C256" s="84"/>
      <c r="D256" s="72"/>
      <c r="E256" s="72"/>
      <c r="F256" s="160"/>
      <c r="G256" s="72"/>
      <c r="H256" s="72"/>
      <c r="I256" s="72"/>
      <c r="J256" s="72"/>
      <c r="K256" s="72"/>
      <c r="L256" s="72"/>
      <c r="M256" s="72"/>
      <c r="N256" s="72"/>
      <c r="O256" s="72"/>
      <c r="P256" s="72"/>
      <c r="Q256" s="72"/>
      <c r="R256" s="72"/>
      <c r="S256" s="72"/>
      <c r="T256" s="72"/>
      <c r="U256" s="72"/>
      <c r="V256" s="72"/>
      <c r="W256" s="72"/>
      <c r="X256" s="72"/>
      <c r="Y256" s="72"/>
      <c r="Z256" s="100"/>
      <c r="AA256" s="100"/>
    </row>
    <row r="257" spans="2:27" ht="14.4" hidden="1">
      <c r="B257" s="97"/>
      <c r="C257" s="84"/>
      <c r="D257" s="72"/>
      <c r="E257" s="72"/>
      <c r="F257" s="160"/>
      <c r="G257" s="72"/>
      <c r="H257" s="72"/>
      <c r="I257" s="72"/>
      <c r="J257" s="72"/>
      <c r="K257" s="72"/>
      <c r="L257" s="72"/>
      <c r="M257" s="72"/>
      <c r="N257" s="72"/>
      <c r="O257" s="72"/>
      <c r="P257" s="72"/>
      <c r="Q257" s="72"/>
      <c r="R257" s="72"/>
      <c r="S257" s="72"/>
      <c r="T257" s="72"/>
      <c r="U257" s="72"/>
      <c r="V257" s="72"/>
      <c r="W257" s="72"/>
      <c r="X257" s="72"/>
      <c r="Y257" s="72"/>
      <c r="Z257" s="100"/>
      <c r="AA257" s="100"/>
    </row>
    <row r="258" spans="2:27" ht="14.4" hidden="1">
      <c r="B258" s="97"/>
      <c r="C258" s="84"/>
      <c r="D258" s="72"/>
      <c r="E258" s="72"/>
      <c r="F258" s="160"/>
      <c r="G258" s="72"/>
      <c r="H258" s="72"/>
      <c r="I258" s="72"/>
      <c r="J258" s="72"/>
      <c r="K258" s="72"/>
      <c r="L258" s="72"/>
      <c r="M258" s="72"/>
      <c r="N258" s="72"/>
      <c r="O258" s="72"/>
      <c r="P258" s="72"/>
      <c r="Q258" s="72"/>
      <c r="R258" s="72"/>
      <c r="S258" s="72"/>
      <c r="T258" s="72"/>
      <c r="U258" s="72"/>
      <c r="V258" s="72"/>
      <c r="W258" s="72"/>
      <c r="X258" s="72"/>
      <c r="Y258" s="72"/>
      <c r="Z258" s="100"/>
      <c r="AA258" s="100"/>
    </row>
    <row r="259" spans="2:27" ht="14.4" hidden="1">
      <c r="B259" s="102"/>
      <c r="C259" s="100"/>
      <c r="D259" s="100"/>
      <c r="E259" s="100"/>
      <c r="F259" s="264"/>
      <c r="G259" s="100"/>
      <c r="H259" s="100"/>
      <c r="I259" s="100"/>
      <c r="J259" s="100"/>
      <c r="K259" s="100"/>
      <c r="L259" s="100"/>
      <c r="M259" s="100"/>
      <c r="N259" s="100"/>
      <c r="O259" s="100"/>
      <c r="P259" s="100"/>
      <c r="Q259" s="100"/>
      <c r="R259" s="100"/>
      <c r="S259" s="100"/>
      <c r="T259" s="100"/>
      <c r="U259" s="100"/>
      <c r="V259" s="100"/>
      <c r="W259" s="100"/>
      <c r="X259" s="100"/>
      <c r="Y259" s="100"/>
      <c r="Z259" s="100"/>
      <c r="AA259" s="100"/>
    </row>
    <row r="260" spans="2:27" ht="14.4" hidden="1">
      <c r="B260" s="102"/>
      <c r="C260" s="100"/>
      <c r="D260" s="100"/>
      <c r="E260" s="100"/>
      <c r="F260" s="264"/>
      <c r="G260" s="100"/>
      <c r="H260" s="100"/>
      <c r="I260" s="100"/>
      <c r="J260" s="100"/>
      <c r="K260" s="100"/>
      <c r="L260" s="100"/>
      <c r="M260" s="100"/>
      <c r="N260" s="100"/>
      <c r="O260" s="100"/>
      <c r="P260" s="100"/>
      <c r="Q260" s="100"/>
      <c r="R260" s="100"/>
      <c r="S260" s="100"/>
      <c r="T260" s="100"/>
      <c r="U260" s="100"/>
      <c r="V260" s="100"/>
      <c r="W260" s="100"/>
      <c r="X260" s="100"/>
      <c r="Y260" s="100"/>
      <c r="Z260" s="100"/>
      <c r="AA260" s="100"/>
    </row>
    <row r="261" spans="2:27" ht="14.4" hidden="1">
      <c r="B261" s="102"/>
      <c r="C261" s="100"/>
      <c r="D261" s="100"/>
      <c r="E261" s="100"/>
      <c r="F261" s="264"/>
      <c r="G261" s="100"/>
      <c r="H261" s="100"/>
      <c r="I261" s="100"/>
      <c r="J261" s="100"/>
      <c r="K261" s="100"/>
      <c r="L261" s="100"/>
      <c r="M261" s="100"/>
      <c r="N261" s="100"/>
      <c r="O261" s="100"/>
      <c r="P261" s="100"/>
      <c r="Q261" s="100"/>
      <c r="R261" s="100"/>
      <c r="S261" s="100"/>
      <c r="T261" s="100"/>
      <c r="U261" s="100"/>
      <c r="V261" s="100"/>
      <c r="W261" s="100"/>
      <c r="X261" s="100"/>
      <c r="Y261" s="100"/>
      <c r="Z261" s="100"/>
      <c r="AA261" s="100"/>
    </row>
    <row r="262" spans="2:27" ht="14.4" hidden="1">
      <c r="B262" s="102"/>
      <c r="C262" s="100"/>
      <c r="D262" s="100"/>
      <c r="E262" s="100"/>
      <c r="F262" s="264"/>
      <c r="G262" s="100"/>
      <c r="H262" s="100"/>
      <c r="I262" s="100"/>
      <c r="J262" s="100"/>
      <c r="K262" s="100"/>
      <c r="L262" s="100"/>
      <c r="M262" s="100"/>
      <c r="N262" s="100"/>
      <c r="O262" s="100"/>
      <c r="P262" s="100"/>
      <c r="Q262" s="100"/>
      <c r="R262" s="100"/>
      <c r="S262" s="100"/>
      <c r="T262" s="100"/>
      <c r="U262" s="100"/>
      <c r="V262" s="100"/>
      <c r="W262" s="100"/>
      <c r="X262" s="100"/>
      <c r="Y262" s="100"/>
      <c r="Z262" s="100"/>
      <c r="AA262" s="100"/>
    </row>
    <row r="263" spans="2:27" ht="14.4" hidden="1">
      <c r="B263" s="102"/>
      <c r="C263" s="100"/>
      <c r="D263" s="100"/>
      <c r="E263" s="100"/>
      <c r="F263" s="264"/>
      <c r="G263" s="100"/>
      <c r="H263" s="100"/>
      <c r="I263" s="100"/>
      <c r="J263" s="100"/>
      <c r="K263" s="100"/>
      <c r="L263" s="100"/>
      <c r="M263" s="100"/>
      <c r="N263" s="100"/>
      <c r="O263" s="100"/>
      <c r="P263" s="100"/>
      <c r="Q263" s="100"/>
      <c r="R263" s="100"/>
      <c r="S263" s="100"/>
      <c r="T263" s="100"/>
      <c r="U263" s="100"/>
      <c r="V263" s="100"/>
      <c r="W263" s="100"/>
      <c r="X263" s="100"/>
      <c r="Y263" s="100"/>
      <c r="Z263" s="100"/>
      <c r="AA263" s="100"/>
    </row>
    <row r="264" spans="2:27" ht="14.4" hidden="1">
      <c r="B264" s="102"/>
      <c r="C264" s="100"/>
      <c r="D264" s="100"/>
      <c r="E264" s="100"/>
      <c r="F264" s="264"/>
      <c r="G264" s="100"/>
      <c r="H264" s="100"/>
      <c r="I264" s="100"/>
      <c r="J264" s="100"/>
      <c r="K264" s="100"/>
      <c r="L264" s="100"/>
      <c r="M264" s="100"/>
      <c r="N264" s="100"/>
      <c r="O264" s="100"/>
      <c r="P264" s="100"/>
      <c r="Q264" s="100"/>
      <c r="R264" s="100"/>
      <c r="S264" s="100"/>
      <c r="T264" s="100"/>
      <c r="U264" s="100"/>
      <c r="V264" s="100"/>
      <c r="W264" s="100"/>
      <c r="X264" s="100"/>
      <c r="Y264" s="100"/>
      <c r="Z264" s="100"/>
      <c r="AA264" s="100"/>
    </row>
    <row r="265" spans="2:27" ht="14.4" hidden="1">
      <c r="B265" s="102"/>
      <c r="C265" s="100"/>
      <c r="D265" s="100"/>
      <c r="E265" s="100"/>
      <c r="F265" s="264"/>
      <c r="G265" s="100"/>
      <c r="H265" s="100"/>
      <c r="I265" s="100"/>
      <c r="J265" s="100"/>
      <c r="K265" s="100"/>
      <c r="L265" s="100"/>
      <c r="M265" s="100"/>
      <c r="N265" s="100"/>
      <c r="O265" s="100"/>
      <c r="P265" s="100"/>
      <c r="Q265" s="100"/>
      <c r="R265" s="100"/>
      <c r="S265" s="100"/>
      <c r="T265" s="100"/>
      <c r="U265" s="100"/>
      <c r="V265" s="100"/>
      <c r="W265" s="100"/>
      <c r="X265" s="100"/>
      <c r="Y265" s="100"/>
      <c r="Z265" s="100"/>
      <c r="AA265" s="100"/>
    </row>
    <row r="266" spans="2:27" ht="14.4" hidden="1">
      <c r="B266" s="102"/>
      <c r="C266" s="100"/>
      <c r="D266" s="100"/>
      <c r="E266" s="100"/>
      <c r="F266" s="264"/>
      <c r="G266" s="100"/>
      <c r="H266" s="100"/>
      <c r="I266" s="100"/>
      <c r="J266" s="100"/>
      <c r="K266" s="100"/>
      <c r="L266" s="100"/>
      <c r="M266" s="100"/>
      <c r="N266" s="100"/>
      <c r="O266" s="100"/>
      <c r="P266" s="100"/>
      <c r="Q266" s="100"/>
      <c r="R266" s="100"/>
      <c r="S266" s="100"/>
      <c r="T266" s="100"/>
      <c r="U266" s="100"/>
      <c r="V266" s="100"/>
      <c r="W266" s="100"/>
      <c r="X266" s="100"/>
      <c r="Y266" s="100"/>
      <c r="Z266" s="100"/>
      <c r="AA266" s="100"/>
    </row>
    <row r="267" spans="2:27" ht="14.4" hidden="1">
      <c r="B267" s="102"/>
      <c r="C267" s="100"/>
      <c r="D267" s="100"/>
      <c r="E267" s="100"/>
      <c r="F267" s="264"/>
      <c r="G267" s="100"/>
      <c r="H267" s="100"/>
      <c r="I267" s="100"/>
      <c r="J267" s="100"/>
      <c r="K267" s="100"/>
      <c r="L267" s="100"/>
      <c r="M267" s="100"/>
      <c r="N267" s="100"/>
      <c r="O267" s="100"/>
      <c r="P267" s="100"/>
      <c r="Q267" s="100"/>
      <c r="R267" s="100"/>
      <c r="S267" s="100"/>
      <c r="T267" s="100"/>
      <c r="U267" s="100"/>
      <c r="V267" s="100"/>
      <c r="W267" s="100"/>
      <c r="X267" s="100"/>
      <c r="Y267" s="100"/>
      <c r="Z267" s="100"/>
      <c r="AA267" s="100"/>
    </row>
    <row r="268" spans="2:27" ht="14.4" hidden="1">
      <c r="B268" s="102"/>
      <c r="C268" s="100"/>
      <c r="D268" s="100"/>
      <c r="E268" s="100"/>
      <c r="F268" s="264"/>
      <c r="G268" s="100"/>
      <c r="H268" s="100"/>
      <c r="I268" s="100"/>
      <c r="J268" s="100"/>
      <c r="K268" s="100"/>
      <c r="L268" s="100"/>
      <c r="M268" s="100"/>
      <c r="N268" s="100"/>
      <c r="O268" s="100"/>
      <c r="P268" s="100"/>
      <c r="Q268" s="100"/>
      <c r="R268" s="100"/>
      <c r="S268" s="100"/>
      <c r="T268" s="100"/>
      <c r="U268" s="100"/>
      <c r="V268" s="100"/>
      <c r="W268" s="100"/>
      <c r="X268" s="100"/>
      <c r="Y268" s="100"/>
      <c r="Z268" s="100"/>
      <c r="AA268" s="100"/>
    </row>
    <row r="269" spans="2:27" ht="14.4" hidden="1">
      <c r="B269" s="102"/>
      <c r="C269" s="100"/>
      <c r="D269" s="100"/>
      <c r="E269" s="100"/>
      <c r="F269" s="264"/>
      <c r="G269" s="100"/>
      <c r="H269" s="100"/>
      <c r="I269" s="100"/>
      <c r="J269" s="100"/>
      <c r="K269" s="100"/>
      <c r="L269" s="100"/>
      <c r="M269" s="100"/>
      <c r="N269" s="100"/>
      <c r="O269" s="100"/>
      <c r="P269" s="100"/>
      <c r="Q269" s="100"/>
      <c r="R269" s="100"/>
      <c r="S269" s="100"/>
      <c r="T269" s="100"/>
      <c r="U269" s="100"/>
      <c r="V269" s="100"/>
      <c r="W269" s="100"/>
      <c r="X269" s="100"/>
      <c r="Y269" s="100"/>
      <c r="Z269" s="100"/>
      <c r="AA269" s="100"/>
    </row>
    <row r="270" spans="2:27" ht="14.4" hidden="1">
      <c r="B270" s="102"/>
      <c r="C270" s="100"/>
      <c r="D270" s="100"/>
      <c r="E270" s="100"/>
      <c r="F270" s="264"/>
      <c r="G270" s="100"/>
      <c r="H270" s="100"/>
      <c r="I270" s="100"/>
      <c r="J270" s="100"/>
      <c r="K270" s="100"/>
      <c r="L270" s="100"/>
      <c r="M270" s="100"/>
      <c r="N270" s="100"/>
      <c r="O270" s="100"/>
      <c r="P270" s="100"/>
      <c r="Q270" s="100"/>
      <c r="R270" s="100"/>
      <c r="S270" s="100"/>
      <c r="T270" s="100"/>
      <c r="U270" s="100"/>
      <c r="V270" s="100"/>
      <c r="W270" s="100"/>
      <c r="X270" s="100"/>
      <c r="Y270" s="100"/>
      <c r="Z270" s="100"/>
      <c r="AA270" s="100"/>
    </row>
    <row r="271" spans="2:27" ht="14.4" hidden="1">
      <c r="B271" s="102"/>
      <c r="C271" s="100"/>
      <c r="D271" s="100"/>
      <c r="E271" s="100"/>
      <c r="F271" s="264"/>
      <c r="G271" s="100"/>
      <c r="H271" s="100"/>
      <c r="I271" s="100"/>
      <c r="J271" s="100"/>
      <c r="K271" s="100"/>
      <c r="L271" s="100"/>
      <c r="M271" s="100"/>
      <c r="N271" s="100"/>
      <c r="O271" s="100"/>
      <c r="P271" s="100"/>
      <c r="Q271" s="100"/>
      <c r="R271" s="100"/>
      <c r="S271" s="100"/>
      <c r="T271" s="100"/>
      <c r="U271" s="100"/>
      <c r="V271" s="100"/>
      <c r="W271" s="100"/>
      <c r="X271" s="100"/>
      <c r="Y271" s="100"/>
      <c r="Z271" s="100"/>
      <c r="AA271" s="100"/>
    </row>
    <row r="272" spans="2:27" ht="14.4" hidden="1">
      <c r="B272" s="102"/>
      <c r="C272" s="100"/>
      <c r="D272" s="100"/>
      <c r="E272" s="100"/>
      <c r="F272" s="264"/>
      <c r="G272" s="100"/>
      <c r="H272" s="100"/>
      <c r="I272" s="100"/>
      <c r="J272" s="100"/>
      <c r="K272" s="100"/>
      <c r="L272" s="100"/>
      <c r="M272" s="100"/>
      <c r="N272" s="100"/>
      <c r="O272" s="100"/>
      <c r="P272" s="100"/>
      <c r="Q272" s="100"/>
      <c r="R272" s="100"/>
      <c r="S272" s="100"/>
      <c r="T272" s="100"/>
      <c r="U272" s="100"/>
      <c r="V272" s="100"/>
      <c r="W272" s="100"/>
      <c r="X272" s="100"/>
      <c r="Y272" s="100"/>
      <c r="Z272" s="100"/>
      <c r="AA272" s="100"/>
    </row>
    <row r="273" spans="2:27" ht="14.4" hidden="1">
      <c r="B273" s="100"/>
      <c r="C273" s="100"/>
      <c r="D273" s="100"/>
      <c r="E273" s="100"/>
      <c r="F273" s="264"/>
      <c r="G273" s="100"/>
      <c r="H273" s="100"/>
      <c r="I273" s="100"/>
      <c r="J273" s="100"/>
      <c r="K273" s="100"/>
      <c r="L273" s="100"/>
      <c r="M273" s="100"/>
      <c r="N273" s="100"/>
      <c r="O273" s="100"/>
      <c r="P273" s="100"/>
      <c r="Q273" s="100"/>
      <c r="R273" s="100"/>
      <c r="S273" s="100"/>
      <c r="T273" s="100"/>
      <c r="U273" s="100"/>
      <c r="V273" s="100"/>
      <c r="W273" s="100"/>
      <c r="X273" s="100"/>
      <c r="Y273" s="100"/>
      <c r="Z273" s="100"/>
      <c r="AA273" s="100"/>
    </row>
    <row r="274" spans="2:27" ht="14.4" hidden="1">
      <c r="B274" s="100"/>
      <c r="C274" s="100"/>
      <c r="D274" s="100"/>
      <c r="E274" s="100"/>
      <c r="F274" s="264"/>
      <c r="G274" s="100"/>
      <c r="H274" s="100"/>
      <c r="I274" s="100"/>
      <c r="J274" s="100"/>
      <c r="K274" s="100"/>
      <c r="L274" s="100"/>
      <c r="M274" s="100"/>
      <c r="N274" s="100"/>
      <c r="O274" s="100"/>
      <c r="P274" s="100"/>
      <c r="Q274" s="100"/>
      <c r="R274" s="100"/>
      <c r="S274" s="100"/>
      <c r="T274" s="100"/>
      <c r="U274" s="100"/>
      <c r="V274" s="100"/>
      <c r="W274" s="100"/>
      <c r="X274" s="100"/>
      <c r="Y274" s="100"/>
      <c r="Z274" s="100"/>
      <c r="AA274" s="100"/>
    </row>
    <row r="275" spans="2:27" ht="14.4" hidden="1">
      <c r="B275" s="100"/>
      <c r="C275" s="100"/>
      <c r="D275" s="100"/>
      <c r="E275" s="100"/>
      <c r="F275" s="264"/>
      <c r="G275" s="100"/>
      <c r="H275" s="100"/>
      <c r="I275" s="100"/>
      <c r="J275" s="100"/>
      <c r="K275" s="100"/>
      <c r="L275" s="100"/>
      <c r="M275" s="100"/>
      <c r="N275" s="100"/>
      <c r="O275" s="100"/>
      <c r="P275" s="100"/>
      <c r="Q275" s="100"/>
      <c r="R275" s="100"/>
      <c r="S275" s="100"/>
      <c r="T275" s="100"/>
      <c r="U275" s="100"/>
      <c r="V275" s="100"/>
      <c r="W275" s="100"/>
      <c r="X275" s="100"/>
      <c r="Y275" s="100"/>
      <c r="Z275" s="100"/>
      <c r="AA275" s="100"/>
    </row>
    <row r="276" spans="2:27" ht="14.4" hidden="1">
      <c r="B276" s="100"/>
      <c r="C276" s="100"/>
      <c r="D276" s="100"/>
      <c r="E276" s="100"/>
      <c r="F276" s="264"/>
      <c r="G276" s="100"/>
      <c r="H276" s="100"/>
      <c r="I276" s="100"/>
      <c r="J276" s="100"/>
      <c r="K276" s="100"/>
      <c r="L276" s="100"/>
      <c r="M276" s="100"/>
      <c r="N276" s="100"/>
      <c r="O276" s="100"/>
      <c r="P276" s="100"/>
      <c r="Q276" s="100"/>
      <c r="R276" s="100"/>
      <c r="S276" s="100"/>
      <c r="T276" s="100"/>
      <c r="U276" s="100"/>
      <c r="V276" s="100"/>
      <c r="W276" s="100"/>
      <c r="X276" s="100"/>
      <c r="Y276" s="100"/>
      <c r="Z276" s="100"/>
      <c r="AA276" s="100"/>
    </row>
    <row r="277" spans="2:27" ht="14.4" hidden="1">
      <c r="B277" s="100"/>
      <c r="C277" s="100"/>
      <c r="D277" s="100"/>
      <c r="E277" s="100"/>
      <c r="F277" s="264"/>
      <c r="G277" s="100"/>
      <c r="H277" s="100"/>
      <c r="I277" s="100"/>
      <c r="J277" s="100"/>
      <c r="K277" s="100"/>
      <c r="L277" s="100"/>
      <c r="M277" s="100"/>
      <c r="N277" s="100"/>
      <c r="O277" s="100"/>
      <c r="P277" s="100"/>
      <c r="Q277" s="100"/>
      <c r="R277" s="100"/>
      <c r="S277" s="100"/>
      <c r="T277" s="100"/>
      <c r="U277" s="100"/>
      <c r="V277" s="100"/>
      <c r="W277" s="100"/>
      <c r="X277" s="100"/>
      <c r="Y277" s="100"/>
      <c r="Z277" s="100"/>
      <c r="AA277" s="100"/>
    </row>
    <row r="278" spans="2:27" ht="14.4" hidden="1">
      <c r="B278" s="100"/>
      <c r="C278" s="100"/>
      <c r="D278" s="100"/>
      <c r="E278" s="100"/>
      <c r="F278" s="264"/>
      <c r="G278" s="100"/>
      <c r="H278" s="100"/>
      <c r="I278" s="100"/>
      <c r="J278" s="100"/>
      <c r="K278" s="100"/>
      <c r="L278" s="100"/>
      <c r="M278" s="100"/>
      <c r="N278" s="100"/>
      <c r="O278" s="100"/>
      <c r="P278" s="100"/>
      <c r="Q278" s="100"/>
      <c r="R278" s="100"/>
      <c r="S278" s="100"/>
      <c r="T278" s="100"/>
      <c r="U278" s="100"/>
      <c r="V278" s="100"/>
      <c r="W278" s="100"/>
      <c r="X278" s="100"/>
      <c r="Y278" s="100"/>
      <c r="Z278" s="100"/>
      <c r="AA278" s="100"/>
    </row>
    <row r="279" spans="2:27" ht="14.4" hidden="1">
      <c r="B279" s="100"/>
      <c r="C279" s="100"/>
      <c r="D279" s="100"/>
      <c r="E279" s="100"/>
      <c r="F279" s="264"/>
      <c r="G279" s="100"/>
      <c r="H279" s="100"/>
      <c r="I279" s="100"/>
      <c r="J279" s="100"/>
      <c r="K279" s="100"/>
      <c r="L279" s="100"/>
      <c r="M279" s="100"/>
      <c r="N279" s="100"/>
      <c r="O279" s="100"/>
      <c r="P279" s="100"/>
      <c r="Q279" s="100"/>
      <c r="R279" s="100"/>
      <c r="S279" s="100"/>
      <c r="T279" s="100"/>
      <c r="U279" s="100"/>
      <c r="V279" s="100"/>
      <c r="W279" s="100"/>
      <c r="X279" s="100"/>
      <c r="Y279" s="100"/>
      <c r="Z279" s="100"/>
      <c r="AA279" s="100"/>
    </row>
    <row r="280" spans="2:27" ht="14.4" hidden="1">
      <c r="B280" s="100"/>
      <c r="C280" s="100"/>
      <c r="D280" s="100"/>
      <c r="E280" s="100"/>
      <c r="F280" s="264"/>
      <c r="G280" s="100"/>
      <c r="H280" s="100"/>
      <c r="I280" s="100"/>
      <c r="J280" s="100"/>
      <c r="K280" s="100"/>
      <c r="L280" s="100"/>
      <c r="M280" s="100"/>
      <c r="N280" s="100"/>
      <c r="O280" s="100"/>
      <c r="P280" s="100"/>
      <c r="Q280" s="100"/>
      <c r="R280" s="100"/>
      <c r="S280" s="100"/>
      <c r="T280" s="100"/>
      <c r="U280" s="100"/>
      <c r="V280" s="100"/>
      <c r="W280" s="100"/>
      <c r="X280" s="100"/>
      <c r="Y280" s="100"/>
      <c r="Z280" s="100"/>
      <c r="AA280" s="100"/>
    </row>
    <row r="281" spans="2:27" ht="14.4" hidden="1">
      <c r="B281" s="100"/>
      <c r="C281" s="100"/>
      <c r="D281" s="100"/>
      <c r="E281" s="100"/>
      <c r="F281" s="264"/>
      <c r="G281" s="100"/>
      <c r="H281" s="100"/>
      <c r="I281" s="100"/>
      <c r="J281" s="100"/>
      <c r="K281" s="100"/>
      <c r="L281" s="100"/>
      <c r="M281" s="100"/>
      <c r="N281" s="100"/>
      <c r="O281" s="100"/>
      <c r="P281" s="100"/>
      <c r="Q281" s="100"/>
      <c r="R281" s="100"/>
      <c r="S281" s="100"/>
      <c r="T281" s="100"/>
      <c r="U281" s="100"/>
      <c r="V281" s="100"/>
      <c r="W281" s="100"/>
      <c r="X281" s="100"/>
      <c r="Y281" s="100"/>
      <c r="Z281" s="100"/>
      <c r="AA281" s="100"/>
    </row>
    <row r="282" spans="2:27" ht="14.4" hidden="1">
      <c r="B282" s="100"/>
      <c r="C282" s="100"/>
      <c r="D282" s="100"/>
      <c r="E282" s="100"/>
      <c r="F282" s="264"/>
      <c r="G282" s="100"/>
      <c r="H282" s="100"/>
      <c r="I282" s="100"/>
      <c r="J282" s="100"/>
      <c r="K282" s="100"/>
      <c r="L282" s="100"/>
      <c r="M282" s="100"/>
      <c r="N282" s="100"/>
      <c r="O282" s="100"/>
      <c r="P282" s="100"/>
      <c r="Q282" s="100"/>
      <c r="R282" s="100"/>
      <c r="S282" s="100"/>
      <c r="T282" s="100"/>
      <c r="U282" s="100"/>
      <c r="V282" s="100"/>
      <c r="W282" s="100"/>
      <c r="X282" s="100"/>
      <c r="Y282" s="100"/>
      <c r="Z282" s="100"/>
      <c r="AA282" s="100"/>
    </row>
    <row r="283" spans="2:27" ht="14.4" hidden="1">
      <c r="B283" s="100"/>
      <c r="C283" s="100"/>
      <c r="D283" s="100"/>
      <c r="E283" s="100"/>
      <c r="F283" s="264"/>
      <c r="G283" s="100"/>
      <c r="H283" s="100"/>
      <c r="I283" s="100"/>
      <c r="J283" s="100"/>
      <c r="K283" s="100"/>
      <c r="L283" s="100"/>
      <c r="M283" s="100"/>
      <c r="N283" s="100"/>
      <c r="O283" s="100"/>
      <c r="P283" s="100"/>
      <c r="Q283" s="100"/>
      <c r="R283" s="100"/>
      <c r="S283" s="100"/>
      <c r="T283" s="100"/>
      <c r="U283" s="100"/>
      <c r="V283" s="100"/>
      <c r="W283" s="100"/>
      <c r="X283" s="100"/>
      <c r="Y283" s="100"/>
      <c r="Z283" s="100"/>
      <c r="AA283" s="100"/>
    </row>
    <row r="284" spans="2:27" ht="14.4" hidden="1">
      <c r="B284" s="100"/>
      <c r="C284" s="100"/>
      <c r="D284" s="100"/>
      <c r="E284" s="100"/>
      <c r="F284" s="264"/>
      <c r="G284" s="100"/>
      <c r="H284" s="100"/>
      <c r="I284" s="100"/>
      <c r="J284" s="100"/>
      <c r="K284" s="100"/>
      <c r="L284" s="100"/>
      <c r="M284" s="100"/>
      <c r="N284" s="100"/>
      <c r="O284" s="100"/>
      <c r="P284" s="100"/>
      <c r="Q284" s="100"/>
      <c r="R284" s="100"/>
      <c r="S284" s="100"/>
      <c r="T284" s="100"/>
      <c r="U284" s="100"/>
      <c r="V284" s="100"/>
      <c r="W284" s="100"/>
      <c r="X284" s="100"/>
      <c r="Y284" s="100"/>
      <c r="Z284" s="100"/>
      <c r="AA284" s="100"/>
    </row>
    <row r="285" spans="2:27" ht="14.4" hidden="1">
      <c r="B285" s="100"/>
      <c r="C285" s="100"/>
      <c r="D285" s="100"/>
      <c r="E285" s="100"/>
      <c r="F285" s="264"/>
      <c r="G285" s="100"/>
      <c r="H285" s="100"/>
      <c r="I285" s="100"/>
      <c r="J285" s="100"/>
      <c r="K285" s="100"/>
      <c r="L285" s="100"/>
      <c r="M285" s="100"/>
      <c r="N285" s="100"/>
      <c r="O285" s="100"/>
      <c r="P285" s="100"/>
      <c r="Q285" s="100"/>
      <c r="R285" s="100"/>
      <c r="S285" s="100"/>
      <c r="T285" s="100"/>
      <c r="U285" s="100"/>
      <c r="V285" s="100"/>
      <c r="W285" s="100"/>
      <c r="X285" s="100"/>
      <c r="Y285" s="100"/>
      <c r="Z285" s="100"/>
      <c r="AA285" s="100"/>
    </row>
    <row r="286" spans="2:27" ht="14.4" hidden="1">
      <c r="B286" s="100"/>
      <c r="C286" s="100"/>
      <c r="D286" s="100"/>
      <c r="E286" s="100"/>
      <c r="F286" s="264"/>
      <c r="G286" s="100"/>
      <c r="H286" s="100"/>
      <c r="I286" s="100"/>
      <c r="J286" s="100"/>
      <c r="K286" s="100"/>
      <c r="L286" s="100"/>
      <c r="M286" s="100"/>
      <c r="N286" s="100"/>
      <c r="O286" s="100"/>
      <c r="P286" s="100"/>
      <c r="Q286" s="100"/>
      <c r="R286" s="100"/>
      <c r="S286" s="100"/>
      <c r="T286" s="100"/>
      <c r="U286" s="100"/>
      <c r="V286" s="100"/>
      <c r="W286" s="100"/>
      <c r="X286" s="100"/>
      <c r="Y286" s="100"/>
      <c r="Z286" s="100"/>
      <c r="AA286" s="100"/>
    </row>
    <row r="287" spans="2:27" ht="14.4" hidden="1">
      <c r="B287" s="100"/>
      <c r="C287" s="100"/>
      <c r="D287" s="100"/>
      <c r="E287" s="100"/>
      <c r="F287" s="264"/>
      <c r="G287" s="100"/>
      <c r="H287" s="100"/>
      <c r="I287" s="100"/>
      <c r="J287" s="100"/>
      <c r="K287" s="100"/>
      <c r="L287" s="100"/>
      <c r="M287" s="100"/>
      <c r="N287" s="100"/>
      <c r="O287" s="100"/>
      <c r="P287" s="100"/>
      <c r="Q287" s="100"/>
      <c r="R287" s="100"/>
      <c r="S287" s="100"/>
      <c r="T287" s="100"/>
      <c r="U287" s="100"/>
      <c r="V287" s="100"/>
      <c r="W287" s="100"/>
      <c r="X287" s="100"/>
      <c r="Y287" s="100"/>
      <c r="Z287" s="100"/>
      <c r="AA287" s="100"/>
    </row>
    <row r="288" spans="2:27" ht="14.4" hidden="1">
      <c r="B288" s="100"/>
      <c r="C288" s="100"/>
      <c r="D288" s="100"/>
      <c r="E288" s="100"/>
      <c r="F288" s="264"/>
      <c r="G288" s="100"/>
      <c r="H288" s="100"/>
      <c r="I288" s="100"/>
      <c r="J288" s="100"/>
      <c r="K288" s="100"/>
      <c r="L288" s="100"/>
      <c r="M288" s="100"/>
      <c r="N288" s="100"/>
      <c r="O288" s="100"/>
      <c r="P288" s="100"/>
      <c r="Q288" s="100"/>
      <c r="R288" s="100"/>
      <c r="S288" s="100"/>
      <c r="T288" s="100"/>
      <c r="U288" s="100"/>
      <c r="V288" s="100"/>
      <c r="W288" s="100"/>
      <c r="X288" s="100"/>
      <c r="Y288" s="100"/>
      <c r="Z288" s="100"/>
      <c r="AA288" s="100"/>
    </row>
    <row r="289" spans="2:27" ht="14.4" hidden="1">
      <c r="B289" s="100"/>
      <c r="C289" s="100"/>
      <c r="D289" s="100"/>
      <c r="E289" s="100"/>
      <c r="F289" s="264"/>
      <c r="G289" s="100"/>
      <c r="H289" s="100"/>
      <c r="I289" s="100"/>
      <c r="J289" s="100"/>
      <c r="K289" s="100"/>
      <c r="L289" s="100"/>
      <c r="M289" s="100"/>
      <c r="N289" s="100"/>
      <c r="O289" s="100"/>
      <c r="P289" s="100"/>
      <c r="Q289" s="100"/>
      <c r="R289" s="100"/>
      <c r="S289" s="100"/>
      <c r="T289" s="100"/>
      <c r="U289" s="100"/>
      <c r="V289" s="100"/>
      <c r="W289" s="100"/>
      <c r="X289" s="100"/>
      <c r="Y289" s="100"/>
      <c r="Z289" s="100"/>
      <c r="AA289" s="100"/>
    </row>
    <row r="290" spans="2:27" ht="14.4" hidden="1">
      <c r="B290" s="100"/>
      <c r="C290" s="100"/>
      <c r="D290" s="100"/>
      <c r="E290" s="100"/>
      <c r="F290" s="264"/>
      <c r="G290" s="100"/>
      <c r="H290" s="100"/>
      <c r="I290" s="100"/>
      <c r="J290" s="100"/>
      <c r="K290" s="100"/>
      <c r="L290" s="100"/>
      <c r="M290" s="100"/>
      <c r="N290" s="100"/>
      <c r="O290" s="100"/>
      <c r="P290" s="100"/>
      <c r="Q290" s="100"/>
      <c r="R290" s="100"/>
      <c r="S290" s="100"/>
      <c r="T290" s="100"/>
      <c r="U290" s="100"/>
      <c r="V290" s="100"/>
      <c r="W290" s="100"/>
      <c r="X290" s="100"/>
      <c r="Y290" s="100"/>
      <c r="Z290" s="100"/>
      <c r="AA290" s="100"/>
    </row>
    <row r="291" spans="2:27" ht="14.4" hidden="1">
      <c r="B291" s="100"/>
      <c r="C291" s="100"/>
      <c r="D291" s="100"/>
      <c r="E291" s="100"/>
      <c r="F291" s="264"/>
      <c r="G291" s="100"/>
      <c r="H291" s="100"/>
      <c r="I291" s="100"/>
      <c r="J291" s="100"/>
      <c r="K291" s="100"/>
      <c r="L291" s="100"/>
      <c r="M291" s="100"/>
      <c r="N291" s="100"/>
      <c r="O291" s="100"/>
      <c r="P291" s="100"/>
      <c r="Q291" s="100"/>
      <c r="R291" s="100"/>
      <c r="S291" s="100"/>
      <c r="T291" s="100"/>
      <c r="U291" s="100"/>
      <c r="V291" s="100"/>
      <c r="W291" s="100"/>
      <c r="X291" s="100"/>
      <c r="Y291" s="100"/>
      <c r="Z291" s="100"/>
      <c r="AA291" s="100"/>
    </row>
    <row r="292" spans="2:27" ht="14.4" hidden="1">
      <c r="B292" s="100"/>
      <c r="C292" s="100"/>
      <c r="D292" s="100"/>
      <c r="E292" s="100"/>
      <c r="F292" s="264"/>
      <c r="G292" s="100"/>
      <c r="H292" s="100"/>
      <c r="I292" s="100"/>
      <c r="J292" s="100"/>
      <c r="K292" s="100"/>
      <c r="L292" s="100"/>
      <c r="M292" s="100"/>
      <c r="N292" s="100"/>
      <c r="O292" s="100"/>
      <c r="P292" s="100"/>
      <c r="Q292" s="100"/>
      <c r="R292" s="100"/>
      <c r="S292" s="100"/>
      <c r="T292" s="100"/>
      <c r="U292" s="100"/>
      <c r="V292" s="100"/>
      <c r="W292" s="100"/>
      <c r="X292" s="100"/>
      <c r="Y292" s="100"/>
      <c r="Z292" s="100"/>
      <c r="AA292" s="100"/>
    </row>
    <row r="293" spans="2:27" ht="14.4" hidden="1">
      <c r="B293" s="100"/>
      <c r="C293" s="100"/>
      <c r="D293" s="100"/>
      <c r="E293" s="100"/>
      <c r="F293" s="264"/>
      <c r="G293" s="100"/>
      <c r="H293" s="100"/>
      <c r="I293" s="100"/>
      <c r="J293" s="100"/>
      <c r="K293" s="100"/>
      <c r="L293" s="100"/>
      <c r="M293" s="100"/>
      <c r="N293" s="100"/>
      <c r="O293" s="100"/>
      <c r="P293" s="100"/>
      <c r="Q293" s="100"/>
      <c r="R293" s="100"/>
      <c r="S293" s="100"/>
      <c r="T293" s="100"/>
      <c r="U293" s="100"/>
      <c r="V293" s="100"/>
      <c r="W293" s="100"/>
      <c r="X293" s="100"/>
      <c r="Y293" s="100"/>
      <c r="Z293" s="100"/>
      <c r="AA293" s="100"/>
    </row>
    <row r="294" spans="2:27" ht="14.4" hidden="1">
      <c r="B294" s="100"/>
      <c r="C294" s="100"/>
      <c r="D294" s="100"/>
      <c r="E294" s="100"/>
      <c r="F294" s="264"/>
      <c r="G294" s="100"/>
      <c r="H294" s="100"/>
      <c r="I294" s="100"/>
      <c r="J294" s="100"/>
      <c r="K294" s="100"/>
      <c r="L294" s="100"/>
      <c r="M294" s="100"/>
      <c r="N294" s="100"/>
      <c r="O294" s="100"/>
      <c r="P294" s="100"/>
      <c r="Q294" s="100"/>
      <c r="R294" s="100"/>
      <c r="S294" s="100"/>
      <c r="T294" s="100"/>
      <c r="U294" s="100"/>
      <c r="V294" s="100"/>
      <c r="W294" s="100"/>
      <c r="X294" s="100"/>
      <c r="Y294" s="100"/>
      <c r="Z294" s="100"/>
      <c r="AA294" s="100"/>
    </row>
    <row r="295" spans="2:27" ht="14.4" hidden="1">
      <c r="B295" s="100"/>
      <c r="C295" s="100"/>
      <c r="D295" s="100"/>
      <c r="E295" s="100"/>
      <c r="F295" s="264"/>
      <c r="G295" s="100"/>
      <c r="H295" s="100"/>
      <c r="I295" s="100"/>
      <c r="J295" s="100"/>
      <c r="K295" s="100"/>
      <c r="L295" s="100"/>
      <c r="M295" s="100"/>
      <c r="N295" s="100"/>
      <c r="O295" s="100"/>
      <c r="P295" s="100"/>
      <c r="Q295" s="100"/>
      <c r="R295" s="100"/>
      <c r="S295" s="100"/>
      <c r="T295" s="100"/>
      <c r="U295" s="100"/>
      <c r="V295" s="100"/>
      <c r="W295" s="100"/>
      <c r="X295" s="100"/>
      <c r="Y295" s="100"/>
      <c r="Z295" s="100"/>
      <c r="AA295" s="100"/>
    </row>
    <row r="296" spans="2:27" ht="14.4" hidden="1">
      <c r="B296" s="100"/>
      <c r="C296" s="100"/>
      <c r="D296" s="100"/>
      <c r="E296" s="100"/>
      <c r="F296" s="264"/>
      <c r="G296" s="100"/>
      <c r="H296" s="100"/>
      <c r="I296" s="100"/>
      <c r="J296" s="100"/>
      <c r="K296" s="100"/>
      <c r="L296" s="100"/>
      <c r="M296" s="100"/>
      <c r="N296" s="100"/>
      <c r="O296" s="100"/>
      <c r="P296" s="100"/>
      <c r="Q296" s="100"/>
      <c r="R296" s="100"/>
      <c r="S296" s="100"/>
      <c r="T296" s="100"/>
      <c r="U296" s="100"/>
      <c r="V296" s="100"/>
      <c r="W296" s="100"/>
      <c r="X296" s="100"/>
      <c r="Y296" s="100"/>
      <c r="Z296" s="100"/>
      <c r="AA296" s="100"/>
    </row>
    <row r="297" spans="2:27" ht="14.4" hidden="1">
      <c r="B297" s="100"/>
      <c r="C297" s="100"/>
      <c r="D297" s="100"/>
      <c r="E297" s="100"/>
      <c r="F297" s="264"/>
      <c r="G297" s="100"/>
      <c r="H297" s="100"/>
      <c r="I297" s="100"/>
      <c r="J297" s="100"/>
      <c r="K297" s="100"/>
      <c r="L297" s="100"/>
      <c r="M297" s="100"/>
      <c r="N297" s="100"/>
      <c r="O297" s="100"/>
      <c r="P297" s="100"/>
      <c r="Q297" s="100"/>
      <c r="R297" s="100"/>
      <c r="S297" s="100"/>
      <c r="T297" s="100"/>
      <c r="U297" s="100"/>
      <c r="V297" s="100"/>
      <c r="W297" s="100"/>
      <c r="X297" s="100"/>
      <c r="Y297" s="100"/>
      <c r="Z297" s="100"/>
      <c r="AA297" s="100"/>
    </row>
    <row r="298" spans="2:27" ht="14.4" hidden="1">
      <c r="B298" s="100"/>
      <c r="C298" s="100"/>
      <c r="D298" s="100"/>
      <c r="E298" s="100"/>
      <c r="F298" s="264"/>
      <c r="G298" s="100"/>
      <c r="H298" s="100"/>
      <c r="I298" s="100"/>
      <c r="J298" s="100"/>
      <c r="K298" s="100"/>
      <c r="L298" s="100"/>
      <c r="M298" s="100"/>
      <c r="N298" s="100"/>
      <c r="O298" s="100"/>
      <c r="P298" s="100"/>
      <c r="Q298" s="100"/>
      <c r="R298" s="100"/>
      <c r="S298" s="100"/>
      <c r="T298" s="100"/>
      <c r="U298" s="100"/>
      <c r="V298" s="100"/>
      <c r="W298" s="100"/>
      <c r="X298" s="100"/>
      <c r="Y298" s="100"/>
      <c r="Z298" s="100"/>
      <c r="AA298" s="100"/>
    </row>
    <row r="299" spans="2:27" ht="14.4" hidden="1">
      <c r="B299" s="100"/>
      <c r="C299" s="100"/>
      <c r="D299" s="100"/>
      <c r="E299" s="100"/>
      <c r="F299" s="264"/>
      <c r="G299" s="100"/>
      <c r="H299" s="100"/>
      <c r="I299" s="100"/>
      <c r="J299" s="100"/>
      <c r="K299" s="100"/>
      <c r="L299" s="100"/>
      <c r="M299" s="100"/>
      <c r="N299" s="100"/>
      <c r="O299" s="100"/>
      <c r="P299" s="100"/>
      <c r="Q299" s="100"/>
      <c r="R299" s="100"/>
      <c r="S299" s="100"/>
      <c r="T299" s="100"/>
      <c r="U299" s="100"/>
      <c r="V299" s="100"/>
      <c r="W299" s="100"/>
      <c r="X299" s="100"/>
      <c r="Y299" s="100"/>
      <c r="Z299" s="100"/>
      <c r="AA299" s="100"/>
    </row>
    <row r="300" spans="2:27" ht="14.4" hidden="1">
      <c r="B300" s="100"/>
      <c r="C300" s="100"/>
      <c r="D300" s="100"/>
      <c r="E300" s="100"/>
      <c r="F300" s="264"/>
      <c r="G300" s="100"/>
      <c r="H300" s="100"/>
      <c r="I300" s="100"/>
      <c r="J300" s="100"/>
      <c r="K300" s="100"/>
      <c r="L300" s="100"/>
      <c r="M300" s="100"/>
      <c r="N300" s="100"/>
      <c r="O300" s="100"/>
      <c r="P300" s="100"/>
      <c r="Q300" s="100"/>
      <c r="R300" s="100"/>
      <c r="S300" s="100"/>
      <c r="T300" s="100"/>
      <c r="U300" s="100"/>
      <c r="V300" s="100"/>
      <c r="W300" s="100"/>
      <c r="X300" s="100"/>
      <c r="Y300" s="100"/>
      <c r="Z300" s="100"/>
      <c r="AA300" s="100"/>
    </row>
    <row r="301" spans="2:27" ht="14.4" hidden="1">
      <c r="B301" s="100"/>
      <c r="C301" s="100"/>
      <c r="D301" s="100"/>
      <c r="E301" s="100"/>
      <c r="F301" s="264"/>
      <c r="G301" s="100"/>
      <c r="H301" s="100"/>
      <c r="I301" s="100"/>
      <c r="J301" s="100"/>
      <c r="K301" s="100"/>
      <c r="L301" s="100"/>
      <c r="M301" s="100"/>
      <c r="N301" s="100"/>
      <c r="O301" s="100"/>
      <c r="P301" s="100"/>
      <c r="Q301" s="100"/>
      <c r="R301" s="100"/>
      <c r="S301" s="100"/>
      <c r="T301" s="100"/>
      <c r="U301" s="100"/>
      <c r="V301" s="100"/>
      <c r="W301" s="100"/>
      <c r="X301" s="100"/>
      <c r="Y301" s="100"/>
      <c r="Z301" s="100"/>
      <c r="AA301" s="100"/>
    </row>
    <row r="302" spans="2:27" ht="14.4" hidden="1">
      <c r="B302" s="100"/>
      <c r="C302" s="100"/>
      <c r="D302" s="100"/>
      <c r="E302" s="100"/>
      <c r="F302" s="264"/>
      <c r="G302" s="100"/>
      <c r="H302" s="100"/>
      <c r="I302" s="100"/>
      <c r="J302" s="100"/>
      <c r="K302" s="100"/>
      <c r="L302" s="100"/>
      <c r="M302" s="100"/>
      <c r="N302" s="100"/>
      <c r="O302" s="100"/>
      <c r="P302" s="100"/>
      <c r="Q302" s="100"/>
      <c r="R302" s="100"/>
      <c r="S302" s="100"/>
      <c r="T302" s="100"/>
      <c r="U302" s="100"/>
      <c r="V302" s="100"/>
      <c r="W302" s="100"/>
      <c r="X302" s="100"/>
      <c r="Y302" s="100"/>
      <c r="Z302" s="100"/>
      <c r="AA302" s="100"/>
    </row>
    <row r="303" spans="2:27" ht="14.4" hidden="1">
      <c r="B303" s="100"/>
      <c r="C303" s="100"/>
      <c r="D303" s="100"/>
      <c r="E303" s="100"/>
      <c r="F303" s="264"/>
      <c r="G303" s="100"/>
      <c r="H303" s="100"/>
      <c r="I303" s="100"/>
      <c r="J303" s="100"/>
      <c r="K303" s="100"/>
      <c r="L303" s="100"/>
      <c r="M303" s="100"/>
      <c r="N303" s="100"/>
      <c r="O303" s="100"/>
      <c r="P303" s="100"/>
      <c r="Q303" s="100"/>
      <c r="R303" s="100"/>
      <c r="S303" s="100"/>
      <c r="T303" s="100"/>
      <c r="U303" s="100"/>
      <c r="V303" s="100"/>
      <c r="W303" s="100"/>
      <c r="X303" s="100"/>
      <c r="Y303" s="100"/>
      <c r="Z303" s="100"/>
      <c r="AA303" s="100"/>
    </row>
    <row r="304" spans="2:27" ht="14.4" hidden="1">
      <c r="B304" s="100"/>
      <c r="C304" s="100"/>
      <c r="D304" s="100"/>
      <c r="E304" s="100"/>
      <c r="F304" s="264"/>
      <c r="G304" s="100"/>
      <c r="H304" s="100"/>
      <c r="I304" s="100"/>
      <c r="J304" s="100"/>
      <c r="K304" s="100"/>
      <c r="L304" s="100"/>
      <c r="M304" s="100"/>
      <c r="N304" s="100"/>
      <c r="O304" s="100"/>
      <c r="P304" s="100"/>
      <c r="Q304" s="100"/>
      <c r="R304" s="100"/>
      <c r="S304" s="100"/>
      <c r="T304" s="100"/>
      <c r="U304" s="100"/>
      <c r="V304" s="100"/>
      <c r="W304" s="100"/>
      <c r="X304" s="100"/>
      <c r="Y304" s="100"/>
      <c r="Z304" s="100"/>
      <c r="AA304" s="100"/>
    </row>
    <row r="305" spans="2:27" ht="14.4" hidden="1">
      <c r="B305" s="100"/>
      <c r="C305" s="100"/>
      <c r="D305" s="100"/>
      <c r="E305" s="100"/>
      <c r="F305" s="264"/>
      <c r="G305" s="100"/>
      <c r="H305" s="100"/>
      <c r="I305" s="100"/>
      <c r="J305" s="100"/>
      <c r="K305" s="100"/>
      <c r="L305" s="100"/>
      <c r="M305" s="100"/>
      <c r="N305" s="100"/>
      <c r="O305" s="100"/>
      <c r="P305" s="100"/>
      <c r="Q305" s="100"/>
      <c r="R305" s="100"/>
      <c r="S305" s="100"/>
      <c r="T305" s="100"/>
      <c r="U305" s="100"/>
      <c r="V305" s="100"/>
      <c r="W305" s="100"/>
      <c r="X305" s="100"/>
      <c r="Y305" s="100"/>
      <c r="Z305" s="100"/>
      <c r="AA305" s="100"/>
    </row>
    <row r="306" spans="2:27" ht="14.4" hidden="1">
      <c r="B306" s="100"/>
      <c r="C306" s="100"/>
      <c r="D306" s="100"/>
      <c r="E306" s="100"/>
      <c r="F306" s="264"/>
      <c r="G306" s="100"/>
      <c r="H306" s="100"/>
      <c r="I306" s="100"/>
      <c r="J306" s="100"/>
      <c r="K306" s="100"/>
      <c r="L306" s="100"/>
      <c r="M306" s="100"/>
      <c r="N306" s="100"/>
      <c r="O306" s="100"/>
      <c r="P306" s="100"/>
      <c r="Q306" s="100"/>
      <c r="R306" s="100"/>
      <c r="S306" s="100"/>
      <c r="T306" s="100"/>
      <c r="U306" s="100"/>
      <c r="V306" s="100"/>
      <c r="W306" s="100"/>
      <c r="X306" s="100"/>
      <c r="Y306" s="100"/>
      <c r="Z306" s="100"/>
      <c r="AA306" s="100"/>
    </row>
    <row r="307" spans="2:27" ht="14.4" hidden="1">
      <c r="B307" s="100"/>
      <c r="C307" s="100"/>
      <c r="D307" s="100"/>
      <c r="E307" s="100"/>
      <c r="F307" s="264"/>
      <c r="G307" s="100"/>
      <c r="H307" s="100"/>
      <c r="I307" s="100"/>
      <c r="J307" s="100"/>
      <c r="K307" s="100"/>
      <c r="L307" s="100"/>
      <c r="M307" s="100"/>
      <c r="N307" s="100"/>
      <c r="O307" s="100"/>
      <c r="P307" s="100"/>
      <c r="Q307" s="100"/>
      <c r="R307" s="100"/>
      <c r="S307" s="100"/>
      <c r="T307" s="100"/>
      <c r="U307" s="100"/>
      <c r="V307" s="100"/>
      <c r="W307" s="100"/>
      <c r="X307" s="100"/>
      <c r="Y307" s="100"/>
      <c r="Z307" s="100"/>
      <c r="AA307" s="100"/>
    </row>
    <row r="308" spans="2:27" ht="14.4" hidden="1">
      <c r="B308" s="100"/>
      <c r="C308" s="100"/>
      <c r="D308" s="100"/>
      <c r="E308" s="100"/>
      <c r="F308" s="264"/>
      <c r="G308" s="100"/>
      <c r="H308" s="100"/>
      <c r="I308" s="100"/>
      <c r="J308" s="100"/>
      <c r="K308" s="100"/>
      <c r="L308" s="100"/>
      <c r="M308" s="100"/>
      <c r="N308" s="100"/>
      <c r="O308" s="100"/>
      <c r="P308" s="100"/>
      <c r="Q308" s="100"/>
      <c r="R308" s="100"/>
      <c r="S308" s="100"/>
      <c r="T308" s="100"/>
      <c r="U308" s="100"/>
      <c r="V308" s="100"/>
      <c r="W308" s="100"/>
      <c r="X308" s="100"/>
      <c r="Y308" s="100"/>
      <c r="Z308" s="100"/>
      <c r="AA308" s="100"/>
    </row>
    <row r="309" spans="2:27" ht="14.4" hidden="1">
      <c r="B309" s="100"/>
      <c r="C309" s="100"/>
      <c r="D309" s="100"/>
      <c r="E309" s="100"/>
      <c r="F309" s="264"/>
      <c r="G309" s="100"/>
      <c r="H309" s="100"/>
      <c r="I309" s="100"/>
      <c r="J309" s="100"/>
      <c r="K309" s="100"/>
      <c r="L309" s="100"/>
      <c r="M309" s="100"/>
      <c r="N309" s="100"/>
      <c r="O309" s="100"/>
      <c r="P309" s="100"/>
      <c r="Q309" s="100"/>
      <c r="R309" s="100"/>
      <c r="S309" s="100"/>
      <c r="T309" s="100"/>
      <c r="U309" s="100"/>
      <c r="V309" s="100"/>
      <c r="W309" s="100"/>
      <c r="X309" s="100"/>
      <c r="Y309" s="100"/>
      <c r="Z309" s="100"/>
      <c r="AA309" s="100"/>
    </row>
    <row r="310" spans="2:27" ht="14.4" hidden="1">
      <c r="B310" s="100"/>
      <c r="C310" s="100"/>
      <c r="D310" s="100"/>
      <c r="E310" s="100"/>
      <c r="F310" s="264"/>
      <c r="G310" s="100"/>
      <c r="H310" s="100"/>
      <c r="I310" s="100"/>
      <c r="J310" s="100"/>
      <c r="K310" s="100"/>
      <c r="L310" s="100"/>
      <c r="M310" s="100"/>
      <c r="N310" s="100"/>
      <c r="O310" s="100"/>
      <c r="P310" s="100"/>
      <c r="Q310" s="100"/>
      <c r="R310" s="100"/>
      <c r="S310" s="100"/>
      <c r="T310" s="100"/>
      <c r="U310" s="100"/>
      <c r="V310" s="100"/>
      <c r="W310" s="100"/>
      <c r="X310" s="100"/>
      <c r="Y310" s="100"/>
      <c r="Z310" s="100"/>
      <c r="AA310" s="100"/>
    </row>
    <row r="311" spans="2:27" ht="14.4" hidden="1">
      <c r="B311" s="100"/>
      <c r="C311" s="100"/>
      <c r="D311" s="100"/>
      <c r="E311" s="100"/>
      <c r="F311" s="264"/>
      <c r="G311" s="100"/>
      <c r="H311" s="100"/>
      <c r="I311" s="100"/>
      <c r="J311" s="100"/>
      <c r="K311" s="100"/>
      <c r="L311" s="100"/>
      <c r="M311" s="100"/>
      <c r="N311" s="100"/>
      <c r="O311" s="100"/>
      <c r="P311" s="100"/>
      <c r="Q311" s="100"/>
      <c r="R311" s="100"/>
      <c r="S311" s="100"/>
      <c r="T311" s="100"/>
      <c r="U311" s="100"/>
      <c r="V311" s="100"/>
      <c r="W311" s="100"/>
      <c r="X311" s="100"/>
      <c r="Y311" s="100"/>
      <c r="Z311" s="100"/>
      <c r="AA311" s="100"/>
    </row>
    <row r="312" spans="2:27" ht="14.4" hidden="1">
      <c r="B312" s="100"/>
      <c r="C312" s="100"/>
      <c r="D312" s="100"/>
      <c r="E312" s="100"/>
      <c r="F312" s="264"/>
      <c r="G312" s="100"/>
      <c r="H312" s="100"/>
      <c r="I312" s="100"/>
      <c r="J312" s="100"/>
      <c r="K312" s="100"/>
      <c r="L312" s="100"/>
      <c r="M312" s="100"/>
      <c r="N312" s="100"/>
      <c r="O312" s="100"/>
      <c r="P312" s="100"/>
      <c r="Q312" s="100"/>
      <c r="R312" s="100"/>
      <c r="S312" s="100"/>
      <c r="T312" s="100"/>
      <c r="U312" s="100"/>
      <c r="V312" s="100"/>
      <c r="W312" s="100"/>
      <c r="X312" s="100"/>
      <c r="Y312" s="100"/>
      <c r="Z312" s="100"/>
      <c r="AA312" s="100"/>
    </row>
    <row r="313" spans="2:27" ht="14.4" hidden="1">
      <c r="B313" s="100"/>
      <c r="C313" s="100"/>
      <c r="D313" s="100"/>
      <c r="E313" s="100"/>
      <c r="F313" s="264"/>
      <c r="G313" s="100"/>
      <c r="H313" s="100"/>
      <c r="I313" s="100"/>
      <c r="J313" s="100"/>
      <c r="K313" s="100"/>
      <c r="L313" s="100"/>
      <c r="M313" s="100"/>
      <c r="N313" s="100"/>
      <c r="O313" s="100"/>
      <c r="P313" s="100"/>
      <c r="Q313" s="100"/>
      <c r="R313" s="100"/>
      <c r="S313" s="100"/>
      <c r="T313" s="100"/>
      <c r="U313" s="100"/>
      <c r="V313" s="100"/>
      <c r="W313" s="100"/>
      <c r="X313" s="100"/>
      <c r="Y313" s="100"/>
      <c r="Z313" s="100"/>
      <c r="AA313" s="100"/>
    </row>
    <row r="314" spans="2:27" ht="14.4" hidden="1">
      <c r="B314" s="100"/>
      <c r="C314" s="100"/>
      <c r="D314" s="100"/>
      <c r="E314" s="100"/>
      <c r="F314" s="264"/>
      <c r="G314" s="100"/>
      <c r="H314" s="100"/>
      <c r="I314" s="100"/>
      <c r="J314" s="100"/>
      <c r="K314" s="100"/>
      <c r="L314" s="100"/>
      <c r="M314" s="100"/>
      <c r="N314" s="100"/>
      <c r="O314" s="100"/>
      <c r="P314" s="100"/>
      <c r="Q314" s="100"/>
      <c r="R314" s="100"/>
      <c r="S314" s="100"/>
      <c r="T314" s="100"/>
      <c r="U314" s="100"/>
      <c r="V314" s="100"/>
      <c r="W314" s="100"/>
      <c r="X314" s="100"/>
      <c r="Y314" s="100"/>
      <c r="Z314" s="100"/>
      <c r="AA314" s="100"/>
    </row>
    <row r="315" spans="2:27" ht="14.4" hidden="1">
      <c r="B315" s="100"/>
      <c r="C315" s="100"/>
      <c r="D315" s="100"/>
      <c r="E315" s="100"/>
      <c r="F315" s="264"/>
      <c r="G315" s="100"/>
      <c r="H315" s="100"/>
      <c r="I315" s="100"/>
      <c r="J315" s="100"/>
      <c r="K315" s="100"/>
      <c r="L315" s="100"/>
      <c r="M315" s="100"/>
      <c r="N315" s="100"/>
      <c r="O315" s="100"/>
      <c r="P315" s="100"/>
      <c r="Q315" s="100"/>
      <c r="R315" s="100"/>
      <c r="S315" s="100"/>
      <c r="T315" s="100"/>
      <c r="U315" s="100"/>
      <c r="V315" s="100"/>
      <c r="W315" s="100"/>
      <c r="X315" s="100"/>
      <c r="Y315" s="100"/>
      <c r="Z315" s="100"/>
      <c r="AA315" s="100"/>
    </row>
    <row r="316" spans="2:27" ht="14.4" hidden="1">
      <c r="B316" s="100"/>
      <c r="C316" s="100"/>
      <c r="D316" s="100"/>
      <c r="E316" s="100"/>
      <c r="F316" s="264"/>
      <c r="G316" s="100"/>
      <c r="H316" s="100"/>
      <c r="I316" s="100"/>
      <c r="J316" s="100"/>
      <c r="K316" s="100"/>
      <c r="L316" s="100"/>
      <c r="M316" s="100"/>
      <c r="N316" s="100"/>
      <c r="O316" s="100"/>
      <c r="P316" s="100"/>
      <c r="Q316" s="100"/>
      <c r="R316" s="100"/>
      <c r="S316" s="100"/>
      <c r="T316" s="100"/>
      <c r="U316" s="100"/>
      <c r="V316" s="100"/>
      <c r="W316" s="100"/>
      <c r="X316" s="100"/>
      <c r="Y316" s="100"/>
      <c r="Z316" s="100"/>
      <c r="AA316" s="100"/>
    </row>
    <row r="317" spans="2:27" ht="14.4" hidden="1">
      <c r="B317" s="100"/>
      <c r="C317" s="100"/>
      <c r="D317" s="100"/>
      <c r="E317" s="100"/>
      <c r="F317" s="264"/>
      <c r="G317" s="100"/>
      <c r="H317" s="100"/>
      <c r="I317" s="100"/>
      <c r="J317" s="100"/>
      <c r="K317" s="100"/>
      <c r="L317" s="100"/>
      <c r="M317" s="100"/>
      <c r="N317" s="100"/>
      <c r="O317" s="100"/>
      <c r="P317" s="100"/>
      <c r="Q317" s="100"/>
      <c r="R317" s="100"/>
      <c r="S317" s="100"/>
      <c r="T317" s="100"/>
      <c r="U317" s="100"/>
      <c r="V317" s="100"/>
      <c r="W317" s="100"/>
      <c r="X317" s="100"/>
      <c r="Y317" s="100"/>
      <c r="Z317" s="100"/>
      <c r="AA317" s="100"/>
    </row>
    <row r="318" spans="2:27" ht="14.4" hidden="1">
      <c r="B318" s="100"/>
      <c r="C318" s="100"/>
      <c r="D318" s="100"/>
      <c r="E318" s="100"/>
      <c r="F318" s="264"/>
      <c r="G318" s="100"/>
      <c r="H318" s="100"/>
      <c r="I318" s="100"/>
      <c r="J318" s="100"/>
      <c r="K318" s="100"/>
      <c r="L318" s="100"/>
      <c r="M318" s="100"/>
      <c r="N318" s="100"/>
      <c r="O318" s="100"/>
      <c r="P318" s="100"/>
      <c r="Q318" s="100"/>
      <c r="R318" s="100"/>
      <c r="S318" s="100"/>
      <c r="T318" s="100"/>
      <c r="U318" s="100"/>
      <c r="V318" s="100"/>
      <c r="W318" s="100"/>
      <c r="X318" s="100"/>
      <c r="Y318" s="100"/>
      <c r="Z318" s="100"/>
      <c r="AA318" s="100"/>
    </row>
    <row r="319" spans="2:27" ht="14.4" hidden="1">
      <c r="B319" s="100"/>
      <c r="C319" s="100"/>
      <c r="D319" s="100"/>
      <c r="E319" s="100"/>
      <c r="F319" s="264"/>
      <c r="G319" s="100"/>
      <c r="H319" s="100"/>
      <c r="I319" s="100"/>
      <c r="J319" s="100"/>
      <c r="K319" s="100"/>
      <c r="L319" s="100"/>
      <c r="M319" s="100"/>
      <c r="N319" s="100"/>
      <c r="O319" s="100"/>
      <c r="P319" s="100"/>
      <c r="Q319" s="100"/>
      <c r="R319" s="100"/>
      <c r="S319" s="100"/>
      <c r="T319" s="100"/>
      <c r="U319" s="100"/>
      <c r="V319" s="100"/>
      <c r="W319" s="100"/>
      <c r="X319" s="100"/>
      <c r="Y319" s="100"/>
      <c r="Z319" s="100"/>
      <c r="AA319" s="100"/>
    </row>
    <row r="320" spans="2:27" ht="14.4" hidden="1">
      <c r="B320" s="100"/>
      <c r="C320" s="100"/>
      <c r="D320" s="100"/>
      <c r="E320" s="100"/>
      <c r="F320" s="264"/>
      <c r="G320" s="100"/>
      <c r="H320" s="100"/>
      <c r="I320" s="100"/>
      <c r="J320" s="100"/>
      <c r="K320" s="100"/>
      <c r="L320" s="100"/>
      <c r="M320" s="100"/>
      <c r="N320" s="100"/>
      <c r="O320" s="100"/>
      <c r="P320" s="100"/>
      <c r="Q320" s="100"/>
      <c r="R320" s="100"/>
      <c r="S320" s="100"/>
      <c r="T320" s="100"/>
      <c r="U320" s="100"/>
      <c r="V320" s="100"/>
      <c r="W320" s="100"/>
      <c r="X320" s="100"/>
      <c r="Y320" s="100"/>
      <c r="Z320" s="100"/>
      <c r="AA320" s="100"/>
    </row>
    <row r="321" spans="2:27" ht="14.4" hidden="1">
      <c r="B321" s="100"/>
      <c r="C321" s="100"/>
      <c r="D321" s="100"/>
      <c r="E321" s="100"/>
      <c r="F321" s="264"/>
      <c r="G321" s="100"/>
      <c r="H321" s="100"/>
      <c r="I321" s="100"/>
      <c r="J321" s="100"/>
      <c r="K321" s="100"/>
      <c r="L321" s="100"/>
      <c r="M321" s="100"/>
      <c r="N321" s="100"/>
      <c r="O321" s="100"/>
      <c r="P321" s="100"/>
      <c r="Q321" s="100"/>
      <c r="R321" s="100"/>
      <c r="S321" s="100"/>
      <c r="T321" s="100"/>
      <c r="U321" s="100"/>
      <c r="V321" s="100"/>
      <c r="W321" s="100"/>
      <c r="X321" s="100"/>
      <c r="Y321" s="100"/>
      <c r="Z321" s="100"/>
      <c r="AA321" s="100"/>
    </row>
    <row r="322" spans="2:27" ht="14.4" hidden="1">
      <c r="B322" s="100"/>
      <c r="C322" s="100"/>
      <c r="D322" s="100"/>
      <c r="E322" s="100"/>
      <c r="F322" s="264"/>
      <c r="G322" s="100"/>
      <c r="H322" s="100"/>
      <c r="I322" s="100"/>
      <c r="J322" s="100"/>
      <c r="K322" s="100"/>
      <c r="L322" s="100"/>
      <c r="M322" s="100"/>
      <c r="N322" s="100"/>
      <c r="O322" s="100"/>
      <c r="P322" s="100"/>
      <c r="Q322" s="100"/>
      <c r="R322" s="100"/>
      <c r="S322" s="100"/>
      <c r="T322" s="100"/>
      <c r="U322" s="100"/>
      <c r="V322" s="100"/>
      <c r="W322" s="100"/>
      <c r="X322" s="100"/>
      <c r="Y322" s="100"/>
      <c r="Z322" s="100"/>
      <c r="AA322" s="100"/>
    </row>
    <row r="323" spans="2:27" ht="14.4" hidden="1">
      <c r="B323" s="100"/>
      <c r="C323" s="100"/>
      <c r="D323" s="100"/>
      <c r="E323" s="100"/>
      <c r="F323" s="264"/>
      <c r="G323" s="100"/>
      <c r="H323" s="100"/>
      <c r="I323" s="100"/>
      <c r="J323" s="100"/>
      <c r="K323" s="100"/>
      <c r="L323" s="100"/>
      <c r="M323" s="100"/>
      <c r="N323" s="100"/>
      <c r="O323" s="100"/>
      <c r="P323" s="100"/>
      <c r="Q323" s="100"/>
      <c r="R323" s="100"/>
      <c r="S323" s="100"/>
      <c r="T323" s="100"/>
      <c r="U323" s="100"/>
      <c r="V323" s="100"/>
      <c r="W323" s="100"/>
      <c r="X323" s="100"/>
      <c r="Y323" s="100"/>
      <c r="Z323" s="100"/>
      <c r="AA323" s="100"/>
    </row>
    <row r="324" spans="2:27" ht="14.4" hidden="1">
      <c r="B324" s="100"/>
      <c r="C324" s="100"/>
      <c r="D324" s="100"/>
      <c r="E324" s="100"/>
      <c r="F324" s="264"/>
      <c r="G324" s="100"/>
      <c r="H324" s="100"/>
      <c r="I324" s="100"/>
      <c r="J324" s="100"/>
      <c r="K324" s="100"/>
      <c r="L324" s="100"/>
      <c r="M324" s="100"/>
      <c r="N324" s="100"/>
      <c r="O324" s="100"/>
      <c r="P324" s="100"/>
      <c r="Q324" s="100"/>
      <c r="R324" s="100"/>
      <c r="S324" s="100"/>
      <c r="T324" s="100"/>
      <c r="U324" s="100"/>
      <c r="V324" s="100"/>
      <c r="W324" s="100"/>
      <c r="X324" s="100"/>
      <c r="Y324" s="100"/>
      <c r="Z324" s="100"/>
      <c r="AA324" s="100"/>
    </row>
    <row r="325" spans="2:27" ht="14.4" hidden="1">
      <c r="B325" s="100"/>
      <c r="C325" s="100"/>
      <c r="D325" s="100"/>
      <c r="E325" s="100"/>
      <c r="F325" s="264"/>
      <c r="G325" s="100"/>
      <c r="H325" s="100"/>
      <c r="I325" s="100"/>
      <c r="J325" s="100"/>
      <c r="K325" s="100"/>
      <c r="L325" s="100"/>
      <c r="M325" s="100"/>
      <c r="N325" s="100"/>
      <c r="O325" s="100"/>
      <c r="P325" s="100"/>
      <c r="Q325" s="100"/>
      <c r="R325" s="100"/>
      <c r="S325" s="100"/>
      <c r="T325" s="100"/>
      <c r="U325" s="100"/>
      <c r="V325" s="100"/>
      <c r="W325" s="100"/>
      <c r="X325" s="100"/>
      <c r="Y325" s="100"/>
      <c r="Z325" s="100"/>
      <c r="AA325" s="100"/>
    </row>
    <row r="326" spans="2:27" ht="14.4" hidden="1">
      <c r="B326" s="100"/>
      <c r="C326" s="100"/>
      <c r="D326" s="100"/>
      <c r="E326" s="100"/>
      <c r="F326" s="264"/>
      <c r="G326" s="100"/>
      <c r="H326" s="100"/>
      <c r="I326" s="100"/>
      <c r="J326" s="100"/>
      <c r="K326" s="100"/>
      <c r="L326" s="100"/>
      <c r="M326" s="100"/>
      <c r="N326" s="100"/>
      <c r="O326" s="100"/>
      <c r="P326" s="100"/>
      <c r="Q326" s="100"/>
      <c r="R326" s="100"/>
      <c r="S326" s="100"/>
      <c r="T326" s="100"/>
      <c r="U326" s="100"/>
      <c r="V326" s="100"/>
      <c r="W326" s="100"/>
      <c r="X326" s="100"/>
      <c r="Y326" s="100"/>
      <c r="Z326" s="100"/>
      <c r="AA326" s="100"/>
    </row>
    <row r="327" spans="2:27" ht="14.4" hidden="1">
      <c r="B327" s="100"/>
      <c r="C327" s="100"/>
      <c r="D327" s="100"/>
      <c r="E327" s="100"/>
      <c r="F327" s="264"/>
      <c r="G327" s="100"/>
      <c r="H327" s="100"/>
      <c r="I327" s="100"/>
      <c r="J327" s="100"/>
      <c r="K327" s="100"/>
      <c r="L327" s="100"/>
      <c r="M327" s="100"/>
      <c r="N327" s="100"/>
      <c r="O327" s="100"/>
      <c r="P327" s="100"/>
      <c r="Q327" s="100"/>
      <c r="R327" s="100"/>
      <c r="S327" s="100"/>
      <c r="T327" s="100"/>
      <c r="U327" s="100"/>
      <c r="V327" s="100"/>
      <c r="W327" s="100"/>
      <c r="X327" s="100"/>
      <c r="Y327" s="100"/>
      <c r="Z327" s="100"/>
      <c r="AA327" s="100"/>
    </row>
    <row r="328" spans="2:27" ht="14.4" hidden="1">
      <c r="B328" s="100"/>
      <c r="C328" s="100"/>
      <c r="D328" s="100"/>
      <c r="E328" s="100"/>
      <c r="F328" s="264"/>
      <c r="G328" s="100"/>
      <c r="H328" s="100"/>
      <c r="I328" s="100"/>
      <c r="J328" s="100"/>
      <c r="K328" s="100"/>
      <c r="L328" s="100"/>
      <c r="M328" s="100"/>
      <c r="N328" s="100"/>
      <c r="O328" s="100"/>
      <c r="P328" s="100"/>
      <c r="Q328" s="100"/>
      <c r="R328" s="100"/>
      <c r="S328" s="100"/>
      <c r="T328" s="100"/>
      <c r="U328" s="100"/>
      <c r="V328" s="100"/>
      <c r="W328" s="100"/>
      <c r="X328" s="100"/>
      <c r="Y328" s="100"/>
      <c r="Z328" s="100"/>
      <c r="AA328" s="100"/>
    </row>
    <row r="329" spans="2:27" ht="14.4" hidden="1">
      <c r="B329" s="100"/>
      <c r="C329" s="100"/>
      <c r="D329" s="100"/>
      <c r="E329" s="100"/>
      <c r="F329" s="264"/>
      <c r="G329" s="100"/>
      <c r="H329" s="100"/>
      <c r="I329" s="100"/>
      <c r="J329" s="100"/>
      <c r="K329" s="100"/>
      <c r="L329" s="100"/>
      <c r="M329" s="100"/>
      <c r="N329" s="100"/>
      <c r="O329" s="100"/>
      <c r="P329" s="100"/>
      <c r="Q329" s="100"/>
      <c r="R329" s="100"/>
      <c r="S329" s="100"/>
      <c r="T329" s="100"/>
      <c r="U329" s="100"/>
      <c r="V329" s="100"/>
      <c r="W329" s="100"/>
      <c r="X329" s="100"/>
      <c r="Y329" s="100"/>
      <c r="Z329" s="100"/>
      <c r="AA329" s="100"/>
    </row>
    <row r="330" spans="2:27" ht="14.4" hidden="1">
      <c r="B330" s="100"/>
      <c r="C330" s="100"/>
      <c r="D330" s="100"/>
      <c r="E330" s="100"/>
      <c r="F330" s="264"/>
      <c r="G330" s="100"/>
      <c r="H330" s="100"/>
      <c r="I330" s="100"/>
      <c r="J330" s="100"/>
      <c r="K330" s="100"/>
      <c r="L330" s="100"/>
      <c r="M330" s="100"/>
      <c r="N330" s="100"/>
      <c r="O330" s="100"/>
      <c r="P330" s="100"/>
      <c r="Q330" s="100"/>
      <c r="R330" s="100"/>
      <c r="S330" s="100"/>
      <c r="T330" s="100"/>
      <c r="U330" s="100"/>
      <c r="V330" s="100"/>
      <c r="W330" s="100"/>
      <c r="X330" s="100"/>
      <c r="Y330" s="100"/>
      <c r="Z330" s="100"/>
      <c r="AA330" s="100"/>
    </row>
    <row r="331" spans="2:27" ht="14.4" hidden="1">
      <c r="B331" s="100"/>
      <c r="C331" s="100"/>
      <c r="D331" s="100"/>
      <c r="E331" s="100"/>
      <c r="F331" s="264"/>
      <c r="G331" s="100"/>
      <c r="H331" s="100"/>
      <c r="I331" s="100"/>
      <c r="J331" s="100"/>
      <c r="K331" s="100"/>
      <c r="L331" s="100"/>
      <c r="M331" s="100"/>
      <c r="N331" s="100"/>
      <c r="O331" s="100"/>
      <c r="P331" s="100"/>
      <c r="Q331" s="100"/>
      <c r="R331" s="100"/>
      <c r="S331" s="100"/>
      <c r="T331" s="100"/>
      <c r="U331" s="100"/>
      <c r="V331" s="100"/>
      <c r="W331" s="100"/>
      <c r="X331" s="100"/>
      <c r="Y331" s="100"/>
      <c r="Z331" s="100"/>
      <c r="AA331" s="100"/>
    </row>
    <row r="332" spans="2:27" ht="14.4" hidden="1">
      <c r="B332" s="100"/>
      <c r="C332" s="100"/>
      <c r="D332" s="100"/>
      <c r="E332" s="100"/>
      <c r="F332" s="264"/>
      <c r="G332" s="100"/>
      <c r="H332" s="100"/>
      <c r="I332" s="100"/>
      <c r="J332" s="100"/>
      <c r="K332" s="100"/>
      <c r="L332" s="100"/>
      <c r="M332" s="100"/>
      <c r="N332" s="100"/>
      <c r="O332" s="100"/>
      <c r="P332" s="100"/>
      <c r="Q332" s="100"/>
      <c r="R332" s="100"/>
      <c r="S332" s="100"/>
      <c r="T332" s="100"/>
      <c r="U332" s="100"/>
      <c r="V332" s="100"/>
      <c r="W332" s="100"/>
      <c r="X332" s="100"/>
      <c r="Y332" s="100"/>
      <c r="Z332" s="100"/>
      <c r="AA332" s="100"/>
    </row>
    <row r="333" spans="2:27" ht="14.4" hidden="1">
      <c r="B333" s="100"/>
      <c r="C333" s="100"/>
      <c r="D333" s="100"/>
      <c r="E333" s="100"/>
      <c r="F333" s="264"/>
      <c r="G333" s="100"/>
      <c r="H333" s="100"/>
      <c r="I333" s="100"/>
      <c r="J333" s="100"/>
      <c r="K333" s="100"/>
      <c r="L333" s="100"/>
      <c r="M333" s="100"/>
      <c r="N333" s="100"/>
      <c r="O333" s="100"/>
      <c r="P333" s="100"/>
      <c r="Q333" s="100"/>
      <c r="R333" s="100"/>
      <c r="S333" s="100"/>
      <c r="T333" s="100"/>
      <c r="U333" s="100"/>
      <c r="V333" s="100"/>
      <c r="W333" s="100"/>
      <c r="X333" s="100"/>
      <c r="Y333" s="100"/>
      <c r="Z333" s="100"/>
      <c r="AA333" s="100"/>
    </row>
    <row r="334" spans="2:27" ht="14.4" hidden="1">
      <c r="B334" s="100"/>
      <c r="C334" s="100"/>
      <c r="D334" s="100"/>
      <c r="E334" s="100"/>
      <c r="F334" s="264"/>
      <c r="G334" s="100"/>
      <c r="H334" s="100"/>
      <c r="I334" s="100"/>
      <c r="J334" s="100"/>
      <c r="K334" s="100"/>
      <c r="L334" s="100"/>
      <c r="M334" s="100"/>
      <c r="N334" s="100"/>
      <c r="O334" s="100"/>
      <c r="P334" s="100"/>
      <c r="Q334" s="100"/>
      <c r="R334" s="100"/>
      <c r="S334" s="100"/>
      <c r="T334" s="100"/>
      <c r="U334" s="100"/>
      <c r="V334" s="100"/>
      <c r="W334" s="100"/>
      <c r="X334" s="100"/>
      <c r="Y334" s="100"/>
      <c r="Z334" s="100"/>
      <c r="AA334" s="100"/>
    </row>
    <row r="335" spans="2:27" ht="14.4" hidden="1">
      <c r="B335" s="100"/>
      <c r="C335" s="100"/>
      <c r="D335" s="100"/>
      <c r="E335" s="100"/>
      <c r="F335" s="264"/>
      <c r="G335" s="100"/>
      <c r="H335" s="100"/>
      <c r="I335" s="100"/>
      <c r="J335" s="100"/>
      <c r="K335" s="100"/>
      <c r="L335" s="100"/>
      <c r="M335" s="100"/>
      <c r="N335" s="100"/>
      <c r="O335" s="100"/>
      <c r="P335" s="100"/>
      <c r="Q335" s="100"/>
      <c r="R335" s="100"/>
      <c r="S335" s="100"/>
      <c r="T335" s="100"/>
      <c r="U335" s="100"/>
      <c r="V335" s="100"/>
      <c r="W335" s="100"/>
      <c r="X335" s="100"/>
      <c r="Y335" s="100"/>
      <c r="Z335" s="100"/>
      <c r="AA335" s="100"/>
    </row>
    <row r="336" spans="2:27" ht="14.4" hidden="1">
      <c r="B336" s="100"/>
      <c r="C336" s="100"/>
      <c r="D336" s="100"/>
      <c r="E336" s="100"/>
      <c r="F336" s="264"/>
      <c r="G336" s="100"/>
      <c r="H336" s="100"/>
      <c r="I336" s="100"/>
      <c r="J336" s="100"/>
      <c r="K336" s="100"/>
      <c r="L336" s="100"/>
      <c r="M336" s="100"/>
      <c r="N336" s="100"/>
      <c r="O336" s="100"/>
      <c r="P336" s="100"/>
      <c r="Q336" s="100"/>
      <c r="R336" s="100"/>
      <c r="S336" s="100"/>
      <c r="T336" s="100"/>
      <c r="U336" s="100"/>
      <c r="V336" s="100"/>
      <c r="W336" s="100"/>
      <c r="X336" s="100"/>
      <c r="Y336" s="100"/>
      <c r="Z336" s="100"/>
      <c r="AA336" s="100"/>
    </row>
    <row r="337" spans="2:27" ht="14.4" hidden="1">
      <c r="B337" s="100"/>
      <c r="C337" s="100"/>
      <c r="D337" s="100"/>
      <c r="E337" s="100"/>
      <c r="F337" s="264"/>
      <c r="G337" s="100"/>
      <c r="H337" s="100"/>
      <c r="I337" s="100"/>
      <c r="J337" s="100"/>
      <c r="K337" s="100"/>
      <c r="L337" s="100"/>
      <c r="M337" s="100"/>
      <c r="N337" s="100"/>
      <c r="O337" s="100"/>
      <c r="P337" s="100"/>
      <c r="Q337" s="100"/>
      <c r="R337" s="100"/>
      <c r="S337" s="100"/>
      <c r="T337" s="100"/>
      <c r="U337" s="100"/>
      <c r="V337" s="100"/>
      <c r="W337" s="100"/>
      <c r="X337" s="100"/>
      <c r="Y337" s="100"/>
      <c r="Z337" s="100"/>
      <c r="AA337" s="100"/>
    </row>
    <row r="338" spans="2:27" ht="14.4" hidden="1">
      <c r="B338" s="100"/>
      <c r="C338" s="100"/>
      <c r="D338" s="100"/>
      <c r="E338" s="100"/>
      <c r="F338" s="264"/>
      <c r="G338" s="100"/>
      <c r="H338" s="100"/>
      <c r="I338" s="100"/>
      <c r="J338" s="100"/>
      <c r="K338" s="100"/>
      <c r="L338" s="100"/>
      <c r="M338" s="100"/>
      <c r="N338" s="100"/>
      <c r="O338" s="100"/>
      <c r="P338" s="100"/>
      <c r="Q338" s="100"/>
      <c r="R338" s="100"/>
      <c r="S338" s="100"/>
      <c r="T338" s="100"/>
      <c r="U338" s="100"/>
      <c r="V338" s="100"/>
      <c r="W338" s="100"/>
      <c r="X338" s="100"/>
      <c r="Y338" s="100"/>
      <c r="Z338" s="100"/>
      <c r="AA338" s="100"/>
    </row>
    <row r="339" spans="2:27" ht="14.4" hidden="1">
      <c r="B339" s="100"/>
      <c r="C339" s="100"/>
      <c r="D339" s="100"/>
      <c r="E339" s="100"/>
      <c r="F339" s="264"/>
      <c r="G339" s="100"/>
      <c r="H339" s="100"/>
      <c r="I339" s="100"/>
      <c r="J339" s="100"/>
      <c r="K339" s="100"/>
      <c r="L339" s="100"/>
      <c r="M339" s="100"/>
      <c r="N339" s="100"/>
      <c r="O339" s="100"/>
      <c r="P339" s="100"/>
      <c r="Q339" s="100"/>
      <c r="R339" s="100"/>
      <c r="S339" s="100"/>
      <c r="T339" s="100"/>
      <c r="U339" s="100"/>
      <c r="V339" s="100"/>
      <c r="W339" s="100"/>
      <c r="X339" s="100"/>
      <c r="Y339" s="100"/>
      <c r="Z339" s="100"/>
      <c r="AA339" s="100"/>
    </row>
    <row r="340" spans="2:27" ht="14.4" hidden="1">
      <c r="B340" s="100"/>
      <c r="C340" s="100"/>
      <c r="D340" s="100"/>
      <c r="E340" s="100"/>
      <c r="F340" s="264"/>
      <c r="G340" s="100"/>
      <c r="H340" s="100"/>
      <c r="I340" s="100"/>
      <c r="J340" s="100"/>
      <c r="K340" s="100"/>
      <c r="L340" s="100"/>
      <c r="M340" s="100"/>
      <c r="N340" s="100"/>
      <c r="O340" s="100"/>
      <c r="P340" s="100"/>
      <c r="Q340" s="100"/>
      <c r="R340" s="100"/>
      <c r="S340" s="100"/>
      <c r="T340" s="100"/>
      <c r="U340" s="100"/>
      <c r="V340" s="100"/>
      <c r="W340" s="100"/>
      <c r="X340" s="100"/>
      <c r="Y340" s="100"/>
      <c r="Z340" s="100"/>
      <c r="AA340" s="100"/>
    </row>
    <row r="341" spans="2:27" ht="14.4" hidden="1">
      <c r="B341" s="100"/>
      <c r="C341" s="100"/>
      <c r="D341" s="100"/>
      <c r="E341" s="100"/>
      <c r="F341" s="264"/>
      <c r="G341" s="100"/>
      <c r="H341" s="100"/>
      <c r="I341" s="100"/>
      <c r="J341" s="100"/>
      <c r="K341" s="100"/>
      <c r="L341" s="100"/>
      <c r="M341" s="100"/>
      <c r="N341" s="100"/>
      <c r="O341" s="100"/>
      <c r="P341" s="100"/>
      <c r="Q341" s="100"/>
      <c r="R341" s="100"/>
      <c r="S341" s="100"/>
      <c r="T341" s="100"/>
      <c r="U341" s="100"/>
      <c r="V341" s="100"/>
      <c r="W341" s="100"/>
      <c r="X341" s="100"/>
      <c r="Y341" s="100"/>
      <c r="Z341" s="100"/>
      <c r="AA341" s="100"/>
    </row>
    <row r="342" spans="2:27" ht="14.4" hidden="1">
      <c r="B342" s="100"/>
      <c r="C342" s="100"/>
      <c r="D342" s="100"/>
      <c r="E342" s="100"/>
      <c r="F342" s="264"/>
      <c r="G342" s="100"/>
      <c r="H342" s="100"/>
      <c r="I342" s="100"/>
      <c r="J342" s="100"/>
      <c r="K342" s="100"/>
      <c r="L342" s="100"/>
      <c r="M342" s="100"/>
      <c r="N342" s="100"/>
      <c r="O342" s="100"/>
      <c r="P342" s="100"/>
      <c r="Q342" s="100"/>
      <c r="R342" s="100"/>
      <c r="S342" s="100"/>
      <c r="T342" s="100"/>
      <c r="U342" s="100"/>
      <c r="V342" s="100"/>
      <c r="W342" s="100"/>
      <c r="X342" s="100"/>
      <c r="Y342" s="100"/>
      <c r="Z342" s="100"/>
      <c r="AA342" s="100"/>
    </row>
    <row r="343" spans="2:27" ht="14.4" hidden="1">
      <c r="B343" s="100"/>
      <c r="C343" s="100"/>
      <c r="D343" s="100"/>
      <c r="E343" s="100"/>
      <c r="F343" s="264"/>
      <c r="G343" s="100"/>
      <c r="H343" s="100"/>
      <c r="I343" s="100"/>
      <c r="J343" s="100"/>
      <c r="K343" s="100"/>
      <c r="L343" s="100"/>
      <c r="M343" s="100"/>
      <c r="N343" s="100"/>
      <c r="O343" s="100"/>
      <c r="P343" s="100"/>
      <c r="Q343" s="100"/>
      <c r="R343" s="100"/>
      <c r="S343" s="100"/>
      <c r="T343" s="100"/>
      <c r="U343" s="100"/>
      <c r="V343" s="100"/>
      <c r="W343" s="100"/>
      <c r="X343" s="100"/>
      <c r="Y343" s="100"/>
      <c r="Z343" s="100"/>
      <c r="AA343" s="100"/>
    </row>
    <row r="344" spans="2:27" ht="14.4" hidden="1">
      <c r="B344" s="100"/>
      <c r="C344" s="100"/>
      <c r="D344" s="100"/>
      <c r="E344" s="100"/>
      <c r="F344" s="264"/>
      <c r="G344" s="100"/>
      <c r="H344" s="100"/>
      <c r="I344" s="100"/>
      <c r="J344" s="100"/>
      <c r="K344" s="100"/>
      <c r="L344" s="100"/>
      <c r="M344" s="100"/>
      <c r="N344" s="100"/>
      <c r="O344" s="100"/>
      <c r="P344" s="100"/>
      <c r="Q344" s="100"/>
      <c r="R344" s="100"/>
      <c r="S344" s="100"/>
      <c r="T344" s="100"/>
      <c r="U344" s="100"/>
      <c r="V344" s="100"/>
      <c r="W344" s="100"/>
      <c r="X344" s="100"/>
      <c r="Y344" s="100"/>
      <c r="Z344" s="100"/>
      <c r="AA344" s="100"/>
    </row>
    <row r="345" spans="2:27" ht="14.4" hidden="1">
      <c r="B345" s="100"/>
      <c r="C345" s="100"/>
      <c r="D345" s="100"/>
      <c r="E345" s="100"/>
      <c r="F345" s="264"/>
      <c r="G345" s="100"/>
      <c r="H345" s="100"/>
      <c r="I345" s="100"/>
      <c r="J345" s="100"/>
      <c r="K345" s="100"/>
      <c r="L345" s="100"/>
      <c r="M345" s="100"/>
      <c r="N345" s="100"/>
      <c r="O345" s="100"/>
      <c r="P345" s="100"/>
      <c r="Q345" s="100"/>
      <c r="R345" s="100"/>
      <c r="S345" s="100"/>
      <c r="T345" s="100"/>
      <c r="U345" s="100"/>
      <c r="V345" s="100"/>
      <c r="W345" s="100"/>
      <c r="X345" s="100"/>
      <c r="Y345" s="100"/>
      <c r="Z345" s="100"/>
      <c r="AA345" s="100"/>
    </row>
    <row r="346" spans="2:27" ht="14.4" hidden="1">
      <c r="B346" s="100"/>
      <c r="C346" s="100"/>
      <c r="D346" s="100"/>
      <c r="E346" s="100"/>
      <c r="F346" s="264"/>
      <c r="G346" s="100"/>
      <c r="H346" s="100"/>
      <c r="I346" s="100"/>
      <c r="J346" s="100"/>
      <c r="K346" s="100"/>
      <c r="L346" s="100"/>
      <c r="M346" s="100"/>
      <c r="N346" s="100"/>
      <c r="O346" s="100"/>
      <c r="P346" s="100"/>
      <c r="Q346" s="100"/>
      <c r="R346" s="100"/>
      <c r="S346" s="100"/>
      <c r="T346" s="100"/>
      <c r="U346" s="100"/>
      <c r="V346" s="100"/>
      <c r="W346" s="100"/>
      <c r="X346" s="100"/>
      <c r="Y346" s="100"/>
      <c r="Z346" s="100"/>
      <c r="AA346" s="100"/>
    </row>
    <row r="347" spans="2:27" ht="14.4" hidden="1">
      <c r="B347" s="100"/>
      <c r="C347" s="100"/>
      <c r="D347" s="100"/>
      <c r="E347" s="100"/>
      <c r="F347" s="264"/>
      <c r="G347" s="100"/>
      <c r="H347" s="100"/>
      <c r="I347" s="100"/>
      <c r="J347" s="100"/>
      <c r="K347" s="100"/>
      <c r="L347" s="100"/>
      <c r="M347" s="100"/>
      <c r="N347" s="100"/>
      <c r="O347" s="100"/>
      <c r="P347" s="100"/>
      <c r="Q347" s="100"/>
      <c r="R347" s="100"/>
      <c r="S347" s="100"/>
      <c r="T347" s="100"/>
      <c r="U347" s="100"/>
      <c r="V347" s="100"/>
      <c r="W347" s="100"/>
      <c r="X347" s="100"/>
      <c r="Y347" s="100"/>
      <c r="Z347" s="100"/>
      <c r="AA347" s="100"/>
    </row>
    <row r="348" spans="2:27" ht="14.4" hidden="1">
      <c r="B348" s="100"/>
      <c r="C348" s="100"/>
      <c r="D348" s="100"/>
      <c r="E348" s="100"/>
      <c r="F348" s="264"/>
      <c r="G348" s="100"/>
      <c r="H348" s="100"/>
      <c r="I348" s="100"/>
      <c r="J348" s="100"/>
      <c r="K348" s="100"/>
      <c r="L348" s="100"/>
      <c r="M348" s="100"/>
      <c r="N348" s="100"/>
      <c r="O348" s="100"/>
      <c r="P348" s="100"/>
      <c r="Q348" s="100"/>
      <c r="R348" s="100"/>
      <c r="S348" s="100"/>
      <c r="T348" s="100"/>
      <c r="U348" s="100"/>
      <c r="V348" s="100"/>
      <c r="W348" s="100"/>
      <c r="X348" s="100"/>
      <c r="Y348" s="100"/>
      <c r="Z348" s="100"/>
      <c r="AA348" s="100"/>
    </row>
    <row r="349" spans="2:27" ht="14.4" hidden="1">
      <c r="B349" s="100"/>
      <c r="C349" s="100"/>
      <c r="D349" s="100"/>
      <c r="E349" s="100"/>
      <c r="F349" s="264"/>
      <c r="G349" s="100"/>
      <c r="H349" s="100"/>
      <c r="I349" s="100"/>
      <c r="J349" s="100"/>
      <c r="K349" s="100"/>
      <c r="L349" s="100"/>
      <c r="M349" s="100"/>
      <c r="N349" s="100"/>
      <c r="O349" s="100"/>
      <c r="P349" s="100"/>
      <c r="Q349" s="100"/>
      <c r="R349" s="100"/>
      <c r="S349" s="100"/>
      <c r="T349" s="100"/>
      <c r="U349" s="100"/>
      <c r="V349" s="100"/>
      <c r="W349" s="100"/>
      <c r="X349" s="100"/>
      <c r="Y349" s="100"/>
      <c r="Z349" s="100"/>
      <c r="AA349" s="100"/>
    </row>
    <row r="350" spans="2:27" ht="14.4" hidden="1">
      <c r="B350" s="100"/>
      <c r="C350" s="100"/>
      <c r="D350" s="100"/>
      <c r="E350" s="100"/>
      <c r="F350" s="264"/>
      <c r="G350" s="100"/>
      <c r="H350" s="100"/>
      <c r="I350" s="100"/>
      <c r="J350" s="100"/>
      <c r="K350" s="100"/>
      <c r="L350" s="100"/>
      <c r="M350" s="100"/>
      <c r="N350" s="100"/>
      <c r="O350" s="100"/>
      <c r="P350" s="100"/>
      <c r="Q350" s="100"/>
      <c r="R350" s="100"/>
      <c r="S350" s="100"/>
      <c r="T350" s="100"/>
      <c r="U350" s="100"/>
      <c r="V350" s="100"/>
      <c r="W350" s="100"/>
      <c r="X350" s="100"/>
      <c r="Y350" s="100"/>
      <c r="Z350" s="100"/>
      <c r="AA350" s="100"/>
    </row>
    <row r="351" spans="2:27" ht="14.4" hidden="1">
      <c r="B351" s="100"/>
      <c r="C351" s="100"/>
      <c r="D351" s="100"/>
      <c r="E351" s="100"/>
      <c r="F351" s="264"/>
      <c r="G351" s="100"/>
      <c r="H351" s="100"/>
      <c r="I351" s="100"/>
      <c r="J351" s="100"/>
      <c r="K351" s="100"/>
      <c r="L351" s="100"/>
      <c r="M351" s="100"/>
      <c r="N351" s="100"/>
      <c r="O351" s="100"/>
      <c r="P351" s="100"/>
      <c r="Q351" s="100"/>
      <c r="R351" s="100"/>
      <c r="S351" s="100"/>
      <c r="T351" s="100"/>
      <c r="U351" s="100"/>
      <c r="V351" s="100"/>
      <c r="W351" s="100"/>
      <c r="X351" s="100"/>
      <c r="Y351" s="100"/>
      <c r="Z351" s="100"/>
      <c r="AA351" s="100"/>
    </row>
    <row r="352" spans="2:27" ht="14.4" hidden="1">
      <c r="B352" s="100"/>
      <c r="C352" s="100"/>
      <c r="D352" s="100"/>
      <c r="E352" s="100"/>
      <c r="F352" s="264"/>
      <c r="G352" s="100"/>
      <c r="H352" s="100"/>
      <c r="I352" s="100"/>
      <c r="J352" s="100"/>
      <c r="K352" s="100"/>
      <c r="L352" s="100"/>
      <c r="M352" s="100"/>
      <c r="N352" s="100"/>
      <c r="O352" s="100"/>
      <c r="P352" s="100"/>
      <c r="Q352" s="100"/>
      <c r="R352" s="100"/>
      <c r="S352" s="100"/>
      <c r="T352" s="100"/>
      <c r="U352" s="100"/>
      <c r="V352" s="100"/>
      <c r="W352" s="100"/>
      <c r="X352" s="100"/>
      <c r="Y352" s="100"/>
      <c r="Z352" s="100"/>
      <c r="AA352" s="100"/>
    </row>
    <row r="353" spans="2:27" ht="14.4" hidden="1">
      <c r="B353" s="100"/>
      <c r="C353" s="100"/>
      <c r="D353" s="100"/>
      <c r="E353" s="100"/>
      <c r="F353" s="264"/>
      <c r="G353" s="100"/>
      <c r="H353" s="100"/>
      <c r="I353" s="100"/>
      <c r="J353" s="100"/>
      <c r="K353" s="100"/>
      <c r="L353" s="100"/>
      <c r="M353" s="100"/>
      <c r="N353" s="100"/>
      <c r="O353" s="100"/>
      <c r="P353" s="100"/>
      <c r="Q353" s="100"/>
      <c r="R353" s="100"/>
      <c r="S353" s="100"/>
      <c r="T353" s="100"/>
      <c r="U353" s="100"/>
      <c r="V353" s="100"/>
      <c r="W353" s="100"/>
      <c r="X353" s="100"/>
      <c r="Y353" s="100"/>
      <c r="Z353" s="100"/>
      <c r="AA353" s="100"/>
    </row>
    <row r="354" spans="2:27" ht="14.4" hidden="1">
      <c r="B354" s="100"/>
      <c r="C354" s="100"/>
      <c r="D354" s="100"/>
      <c r="E354" s="100"/>
      <c r="F354" s="264"/>
      <c r="G354" s="100"/>
      <c r="H354" s="100"/>
      <c r="I354" s="100"/>
      <c r="J354" s="100"/>
      <c r="K354" s="100"/>
      <c r="L354" s="100"/>
      <c r="M354" s="100"/>
      <c r="N354" s="100"/>
      <c r="O354" s="100"/>
      <c r="P354" s="100"/>
      <c r="Q354" s="100"/>
      <c r="R354" s="100"/>
      <c r="S354" s="100"/>
      <c r="T354" s="100"/>
      <c r="U354" s="100"/>
      <c r="V354" s="100"/>
      <c r="W354" s="100"/>
      <c r="X354" s="100"/>
      <c r="Y354" s="100"/>
      <c r="Z354" s="100"/>
      <c r="AA354" s="100"/>
    </row>
    <row r="355" spans="2:27" ht="14.4" hidden="1">
      <c r="B355" s="100"/>
      <c r="C355" s="100"/>
      <c r="D355" s="100"/>
      <c r="E355" s="100"/>
      <c r="F355" s="264"/>
      <c r="G355" s="100"/>
      <c r="H355" s="100"/>
      <c r="I355" s="100"/>
      <c r="J355" s="100"/>
      <c r="K355" s="100"/>
      <c r="L355" s="100"/>
      <c r="M355" s="100"/>
      <c r="N355" s="100"/>
      <c r="O355" s="100"/>
      <c r="P355" s="100"/>
      <c r="Q355" s="100"/>
      <c r="R355" s="100"/>
      <c r="S355" s="100"/>
      <c r="T355" s="100"/>
      <c r="U355" s="100"/>
      <c r="V355" s="100"/>
      <c r="W355" s="100"/>
      <c r="X355" s="100"/>
      <c r="Y355" s="100"/>
      <c r="Z355" s="100"/>
      <c r="AA355" s="100"/>
    </row>
    <row r="356" spans="2:27" ht="14.4" hidden="1">
      <c r="B356" s="100"/>
      <c r="C356" s="100"/>
      <c r="D356" s="100"/>
      <c r="E356" s="100"/>
      <c r="F356" s="264"/>
      <c r="G356" s="100"/>
      <c r="H356" s="100"/>
      <c r="I356" s="100"/>
      <c r="J356" s="100"/>
      <c r="K356" s="100"/>
      <c r="L356" s="100"/>
      <c r="M356" s="100"/>
      <c r="N356" s="100"/>
      <c r="O356" s="100"/>
      <c r="P356" s="100"/>
      <c r="Q356" s="100"/>
      <c r="R356" s="100"/>
      <c r="S356" s="100"/>
      <c r="T356" s="100"/>
      <c r="U356" s="100"/>
      <c r="V356" s="100"/>
      <c r="W356" s="100"/>
      <c r="X356" s="100"/>
      <c r="Y356" s="100"/>
      <c r="Z356" s="100"/>
      <c r="AA356" s="100"/>
    </row>
    <row r="357" spans="2:27" ht="14.4" hidden="1">
      <c r="B357" s="100"/>
      <c r="C357" s="100"/>
      <c r="D357" s="100"/>
      <c r="E357" s="100"/>
      <c r="F357" s="264"/>
      <c r="G357" s="100"/>
      <c r="H357" s="100"/>
      <c r="I357" s="100"/>
      <c r="J357" s="100"/>
      <c r="K357" s="100"/>
      <c r="L357" s="100"/>
      <c r="M357" s="100"/>
      <c r="N357" s="100"/>
      <c r="O357" s="100"/>
      <c r="P357" s="100"/>
      <c r="Q357" s="100"/>
      <c r="R357" s="100"/>
      <c r="S357" s="100"/>
      <c r="T357" s="100"/>
      <c r="U357" s="100"/>
      <c r="V357" s="100"/>
      <c r="W357" s="100"/>
      <c r="X357" s="100"/>
      <c r="Y357" s="100"/>
      <c r="Z357" s="100"/>
      <c r="AA357" s="100"/>
    </row>
    <row r="358" spans="2:27" ht="14.4" hidden="1">
      <c r="B358" s="100"/>
      <c r="C358" s="100"/>
      <c r="D358" s="100"/>
      <c r="E358" s="100"/>
      <c r="F358" s="264"/>
      <c r="G358" s="100"/>
      <c r="H358" s="100"/>
      <c r="I358" s="100"/>
      <c r="J358" s="100"/>
      <c r="K358" s="100"/>
      <c r="L358" s="100"/>
      <c r="M358" s="100"/>
      <c r="N358" s="100"/>
      <c r="O358" s="100"/>
      <c r="P358" s="100"/>
      <c r="Q358" s="100"/>
      <c r="R358" s="100"/>
      <c r="S358" s="100"/>
      <c r="T358" s="100"/>
      <c r="U358" s="100"/>
      <c r="V358" s="100"/>
      <c r="W358" s="100"/>
      <c r="X358" s="100"/>
      <c r="Y358" s="100"/>
      <c r="Z358" s="100"/>
      <c r="AA358" s="100"/>
    </row>
    <row r="359" spans="2:27" ht="14.4" hidden="1">
      <c r="B359" s="100"/>
      <c r="C359" s="100"/>
      <c r="D359" s="100"/>
      <c r="E359" s="100"/>
      <c r="F359" s="264"/>
      <c r="G359" s="100"/>
      <c r="H359" s="100"/>
      <c r="I359" s="100"/>
      <c r="J359" s="100"/>
      <c r="K359" s="100"/>
      <c r="L359" s="100"/>
      <c r="M359" s="100"/>
      <c r="N359" s="100"/>
      <c r="O359" s="100"/>
      <c r="P359" s="100"/>
      <c r="Q359" s="100"/>
      <c r="R359" s="100"/>
      <c r="S359" s="100"/>
      <c r="T359" s="100"/>
      <c r="U359" s="100"/>
      <c r="V359" s="100"/>
      <c r="W359" s="100"/>
      <c r="X359" s="100"/>
      <c r="Y359" s="100"/>
      <c r="Z359" s="100"/>
      <c r="AA359" s="100"/>
    </row>
    <row r="360" spans="2:27" ht="14.4" hidden="1">
      <c r="B360" s="100"/>
      <c r="C360" s="100"/>
      <c r="D360" s="100"/>
      <c r="E360" s="100"/>
      <c r="F360" s="264"/>
      <c r="G360" s="100"/>
      <c r="H360" s="100"/>
      <c r="I360" s="100"/>
      <c r="J360" s="100"/>
      <c r="K360" s="100"/>
      <c r="L360" s="100"/>
      <c r="M360" s="100"/>
      <c r="N360" s="100"/>
      <c r="O360" s="100"/>
      <c r="P360" s="100"/>
      <c r="Q360" s="100"/>
      <c r="R360" s="100"/>
      <c r="S360" s="100"/>
      <c r="T360" s="100"/>
      <c r="U360" s="100"/>
      <c r="V360" s="100"/>
      <c r="W360" s="100"/>
      <c r="X360" s="100"/>
      <c r="Y360" s="100"/>
      <c r="Z360" s="100"/>
      <c r="AA360" s="100"/>
    </row>
    <row r="361" spans="2:27" ht="14.4" hidden="1">
      <c r="B361" s="100"/>
      <c r="C361" s="100"/>
      <c r="D361" s="100"/>
      <c r="E361" s="100"/>
      <c r="F361" s="264"/>
      <c r="G361" s="100"/>
      <c r="H361" s="100"/>
      <c r="I361" s="100"/>
      <c r="J361" s="100"/>
      <c r="K361" s="100"/>
      <c r="L361" s="100"/>
      <c r="M361" s="100"/>
      <c r="N361" s="100"/>
      <c r="O361" s="100"/>
      <c r="P361" s="100"/>
      <c r="Q361" s="100"/>
      <c r="R361" s="100"/>
      <c r="S361" s="100"/>
      <c r="T361" s="100"/>
      <c r="U361" s="100"/>
      <c r="V361" s="100"/>
      <c r="W361" s="100"/>
      <c r="X361" s="100"/>
      <c r="Y361" s="100"/>
      <c r="Z361" s="100"/>
      <c r="AA361" s="100"/>
    </row>
    <row r="362" spans="2:27" ht="14.4" hidden="1">
      <c r="B362" s="100"/>
      <c r="C362" s="100"/>
      <c r="D362" s="100"/>
      <c r="E362" s="100"/>
      <c r="F362" s="264"/>
      <c r="G362" s="100"/>
      <c r="H362" s="100"/>
      <c r="I362" s="100"/>
      <c r="J362" s="100"/>
      <c r="K362" s="100"/>
      <c r="L362" s="100"/>
      <c r="M362" s="100"/>
      <c r="N362" s="100"/>
      <c r="O362" s="100"/>
      <c r="P362" s="100"/>
      <c r="Q362" s="100"/>
      <c r="R362" s="100"/>
      <c r="S362" s="100"/>
      <c r="T362" s="100"/>
      <c r="U362" s="100"/>
      <c r="V362" s="100"/>
      <c r="W362" s="100"/>
      <c r="X362" s="100"/>
      <c r="Y362" s="100"/>
      <c r="Z362" s="100"/>
      <c r="AA362" s="100"/>
    </row>
    <row r="363" spans="2:27" ht="14.4" hidden="1">
      <c r="B363" s="100"/>
      <c r="C363" s="100"/>
      <c r="D363" s="100"/>
      <c r="E363" s="100"/>
      <c r="F363" s="264"/>
      <c r="G363" s="100"/>
      <c r="H363" s="100"/>
      <c r="I363" s="100"/>
      <c r="J363" s="100"/>
      <c r="K363" s="100"/>
      <c r="L363" s="100"/>
      <c r="M363" s="100"/>
      <c r="N363" s="100"/>
      <c r="O363" s="100"/>
      <c r="P363" s="100"/>
      <c r="Q363" s="100"/>
      <c r="R363" s="100"/>
      <c r="S363" s="100"/>
      <c r="T363" s="100"/>
      <c r="U363" s="100"/>
      <c r="V363" s="100"/>
      <c r="W363" s="100"/>
      <c r="X363" s="100"/>
      <c r="Y363" s="100"/>
      <c r="Z363" s="100"/>
      <c r="AA363" s="100"/>
    </row>
    <row r="364" spans="2:27" ht="14.4" hidden="1">
      <c r="B364" s="100"/>
      <c r="C364" s="100"/>
      <c r="D364" s="100"/>
      <c r="E364" s="100"/>
      <c r="F364" s="264"/>
      <c r="G364" s="100"/>
      <c r="H364" s="100"/>
      <c r="I364" s="100"/>
      <c r="J364" s="100"/>
      <c r="K364" s="100"/>
      <c r="L364" s="100"/>
      <c r="M364" s="100"/>
      <c r="N364" s="100"/>
      <c r="O364" s="100"/>
      <c r="P364" s="100"/>
      <c r="Q364" s="100"/>
      <c r="R364" s="100"/>
      <c r="S364" s="100"/>
      <c r="T364" s="100"/>
      <c r="U364" s="100"/>
      <c r="V364" s="100"/>
      <c r="W364" s="100"/>
      <c r="X364" s="100"/>
      <c r="Y364" s="100"/>
      <c r="Z364" s="100"/>
      <c r="AA364" s="100"/>
    </row>
    <row r="365" spans="2:27" ht="14.4" hidden="1">
      <c r="B365" s="100"/>
      <c r="C365" s="100"/>
      <c r="D365" s="100"/>
      <c r="E365" s="100"/>
      <c r="F365" s="264"/>
      <c r="G365" s="100"/>
      <c r="H365" s="100"/>
      <c r="I365" s="100"/>
      <c r="J365" s="100"/>
      <c r="K365" s="100"/>
      <c r="L365" s="100"/>
      <c r="M365" s="100"/>
      <c r="N365" s="100"/>
      <c r="O365" s="100"/>
      <c r="P365" s="100"/>
      <c r="Q365" s="100"/>
      <c r="R365" s="100"/>
      <c r="S365" s="100"/>
      <c r="T365" s="100"/>
      <c r="U365" s="100"/>
      <c r="V365" s="100"/>
      <c r="W365" s="100"/>
      <c r="X365" s="100"/>
      <c r="Y365" s="100"/>
      <c r="Z365" s="100"/>
      <c r="AA365" s="100"/>
    </row>
    <row r="366" spans="2:27" ht="14.4" hidden="1">
      <c r="B366" s="100"/>
      <c r="C366" s="100"/>
      <c r="D366" s="100"/>
      <c r="E366" s="100"/>
      <c r="F366" s="264"/>
      <c r="G366" s="100"/>
      <c r="H366" s="100"/>
      <c r="I366" s="100"/>
      <c r="J366" s="100"/>
      <c r="K366" s="100"/>
      <c r="L366" s="100"/>
      <c r="M366" s="100"/>
      <c r="N366" s="100"/>
      <c r="O366" s="100"/>
      <c r="P366" s="100"/>
      <c r="Q366" s="100"/>
      <c r="R366" s="100"/>
      <c r="S366" s="100"/>
      <c r="T366" s="100"/>
      <c r="U366" s="100"/>
      <c r="V366" s="100"/>
      <c r="W366" s="100"/>
      <c r="X366" s="100"/>
      <c r="Y366" s="100"/>
      <c r="Z366" s="100"/>
      <c r="AA366" s="100"/>
    </row>
    <row r="367" spans="2:27" ht="14.4" hidden="1">
      <c r="B367" s="100"/>
      <c r="C367" s="100"/>
      <c r="D367" s="100"/>
      <c r="E367" s="100"/>
      <c r="F367" s="264"/>
      <c r="G367" s="100"/>
      <c r="H367" s="100"/>
      <c r="I367" s="100"/>
      <c r="J367" s="100"/>
      <c r="K367" s="100"/>
      <c r="L367" s="100"/>
      <c r="M367" s="100"/>
      <c r="N367" s="100"/>
      <c r="O367" s="100"/>
      <c r="P367" s="100"/>
      <c r="Q367" s="100"/>
      <c r="R367" s="100"/>
      <c r="S367" s="100"/>
      <c r="T367" s="100"/>
      <c r="U367" s="100"/>
      <c r="V367" s="100"/>
      <c r="W367" s="100"/>
      <c r="X367" s="100"/>
      <c r="Y367" s="100"/>
      <c r="Z367" s="100"/>
      <c r="AA367" s="100"/>
    </row>
    <row r="368" spans="2:27" ht="14.4" hidden="1">
      <c r="B368" s="100"/>
      <c r="C368" s="100"/>
      <c r="D368" s="100"/>
      <c r="E368" s="100"/>
      <c r="F368" s="264"/>
      <c r="G368" s="100"/>
      <c r="H368" s="100"/>
      <c r="I368" s="100"/>
      <c r="J368" s="100"/>
      <c r="K368" s="100"/>
      <c r="L368" s="100"/>
      <c r="M368" s="100"/>
      <c r="N368" s="100"/>
      <c r="O368" s="100"/>
      <c r="P368" s="100"/>
      <c r="Q368" s="100"/>
      <c r="R368" s="100"/>
      <c r="S368" s="100"/>
      <c r="T368" s="100"/>
      <c r="U368" s="100"/>
      <c r="V368" s="100"/>
      <c r="W368" s="100"/>
      <c r="X368" s="100"/>
      <c r="Y368" s="100"/>
      <c r="Z368" s="100"/>
      <c r="AA368" s="100"/>
    </row>
    <row r="369" spans="2:27" ht="14.4" hidden="1">
      <c r="B369" s="100"/>
      <c r="C369" s="100"/>
      <c r="D369" s="100"/>
      <c r="E369" s="100"/>
      <c r="F369" s="264"/>
      <c r="G369" s="100"/>
      <c r="H369" s="100"/>
      <c r="I369" s="100"/>
      <c r="J369" s="100"/>
      <c r="K369" s="100"/>
      <c r="L369" s="100"/>
      <c r="M369" s="100"/>
      <c r="N369" s="100"/>
      <c r="O369" s="100"/>
      <c r="P369" s="100"/>
      <c r="Q369" s="100"/>
      <c r="R369" s="100"/>
      <c r="S369" s="100"/>
      <c r="T369" s="100"/>
      <c r="U369" s="100"/>
      <c r="V369" s="100"/>
      <c r="W369" s="100"/>
      <c r="X369" s="100"/>
      <c r="Y369" s="100"/>
      <c r="Z369" s="100"/>
      <c r="AA369" s="100"/>
    </row>
    <row r="370" spans="2:27" ht="14.4" hidden="1">
      <c r="B370" s="100"/>
      <c r="C370" s="100"/>
      <c r="D370" s="100"/>
      <c r="E370" s="100"/>
      <c r="F370" s="264"/>
      <c r="G370" s="100"/>
      <c r="H370" s="100"/>
      <c r="I370" s="100"/>
      <c r="J370" s="100"/>
      <c r="K370" s="100"/>
      <c r="L370" s="100"/>
      <c r="M370" s="100"/>
      <c r="N370" s="100"/>
      <c r="O370" s="100"/>
      <c r="P370" s="100"/>
      <c r="Q370" s="100"/>
      <c r="R370" s="100"/>
      <c r="S370" s="100"/>
      <c r="T370" s="100"/>
      <c r="U370" s="100"/>
      <c r="V370" s="100"/>
      <c r="W370" s="100"/>
      <c r="X370" s="100"/>
      <c r="Y370" s="100"/>
      <c r="Z370" s="100"/>
      <c r="AA370" s="100"/>
    </row>
    <row r="371" spans="2:27" ht="14.4" hidden="1">
      <c r="B371" s="100"/>
      <c r="C371" s="100"/>
      <c r="D371" s="100"/>
      <c r="E371" s="100"/>
      <c r="F371" s="264"/>
      <c r="G371" s="100"/>
      <c r="H371" s="100"/>
      <c r="I371" s="100"/>
      <c r="J371" s="100"/>
      <c r="K371" s="100"/>
      <c r="L371" s="100"/>
      <c r="M371" s="100"/>
      <c r="N371" s="100"/>
      <c r="O371" s="100"/>
      <c r="P371" s="100"/>
      <c r="Q371" s="100"/>
      <c r="R371" s="100"/>
      <c r="S371" s="100"/>
      <c r="T371" s="100"/>
      <c r="U371" s="100"/>
      <c r="V371" s="100"/>
      <c r="W371" s="100"/>
      <c r="X371" s="100"/>
      <c r="Y371" s="100"/>
      <c r="Z371" s="100"/>
      <c r="AA371" s="100"/>
    </row>
    <row r="372" spans="2:27" ht="14.4" hidden="1">
      <c r="B372" s="100"/>
      <c r="C372" s="100"/>
      <c r="D372" s="100"/>
      <c r="E372" s="100"/>
      <c r="F372" s="264"/>
      <c r="G372" s="100"/>
      <c r="H372" s="100"/>
      <c r="I372" s="100"/>
      <c r="J372" s="100"/>
      <c r="K372" s="100"/>
      <c r="L372" s="100"/>
      <c r="M372" s="100"/>
      <c r="N372" s="100"/>
      <c r="O372" s="100"/>
      <c r="P372" s="100"/>
      <c r="Q372" s="100"/>
      <c r="R372" s="100"/>
      <c r="S372" s="100"/>
      <c r="T372" s="100"/>
      <c r="U372" s="100"/>
      <c r="V372" s="100"/>
      <c r="W372" s="100"/>
      <c r="X372" s="100"/>
      <c r="Y372" s="100"/>
      <c r="Z372" s="100"/>
      <c r="AA372" s="100"/>
    </row>
    <row r="373" spans="2:27" ht="14.4" hidden="1">
      <c r="B373" s="100"/>
      <c r="C373" s="100"/>
      <c r="D373" s="100"/>
      <c r="E373" s="100"/>
      <c r="F373" s="264"/>
      <c r="G373" s="100"/>
      <c r="H373" s="100"/>
      <c r="I373" s="100"/>
      <c r="J373" s="100"/>
      <c r="K373" s="100"/>
      <c r="L373" s="100"/>
      <c r="M373" s="100"/>
      <c r="N373" s="100"/>
      <c r="O373" s="100"/>
      <c r="P373" s="100"/>
      <c r="Q373" s="100"/>
      <c r="R373" s="100"/>
      <c r="S373" s="100"/>
      <c r="T373" s="100"/>
      <c r="U373" s="100"/>
      <c r="V373" s="100"/>
      <c r="W373" s="100"/>
      <c r="X373" s="100"/>
      <c r="Y373" s="100"/>
      <c r="Z373" s="100"/>
      <c r="AA373" s="100"/>
    </row>
    <row r="374" spans="2:27" ht="14.4" hidden="1">
      <c r="B374" s="100"/>
      <c r="C374" s="100"/>
      <c r="D374" s="100"/>
      <c r="E374" s="100"/>
      <c r="F374" s="264"/>
      <c r="G374" s="100"/>
      <c r="H374" s="100"/>
      <c r="I374" s="100"/>
      <c r="J374" s="100"/>
      <c r="K374" s="100"/>
      <c r="L374" s="100"/>
      <c r="M374" s="100"/>
      <c r="N374" s="100"/>
      <c r="O374" s="100"/>
      <c r="P374" s="100"/>
      <c r="Q374" s="100"/>
      <c r="R374" s="100"/>
      <c r="S374" s="100"/>
      <c r="T374" s="100"/>
      <c r="U374" s="100"/>
      <c r="V374" s="100"/>
      <c r="W374" s="100"/>
      <c r="X374" s="100"/>
      <c r="Y374" s="100"/>
      <c r="Z374" s="100"/>
      <c r="AA374" s="100"/>
    </row>
    <row r="375" spans="2:27" ht="14.4" hidden="1">
      <c r="B375" s="100"/>
      <c r="C375" s="100"/>
      <c r="D375" s="100"/>
      <c r="E375" s="100"/>
      <c r="F375" s="264"/>
      <c r="G375" s="100"/>
      <c r="H375" s="100"/>
      <c r="I375" s="100"/>
      <c r="J375" s="100"/>
      <c r="K375" s="100"/>
      <c r="L375" s="100"/>
      <c r="M375" s="100"/>
      <c r="N375" s="100"/>
      <c r="O375" s="100"/>
      <c r="P375" s="100"/>
      <c r="Q375" s="100"/>
      <c r="R375" s="100"/>
      <c r="S375" s="100"/>
      <c r="T375" s="100"/>
      <c r="U375" s="100"/>
      <c r="V375" s="100"/>
      <c r="W375" s="100"/>
      <c r="X375" s="100"/>
      <c r="Y375" s="100"/>
      <c r="Z375" s="100"/>
      <c r="AA375" s="100"/>
    </row>
    <row r="376" spans="2:27" ht="14.4" hidden="1">
      <c r="B376" s="100"/>
      <c r="C376" s="100"/>
      <c r="D376" s="100"/>
      <c r="E376" s="100"/>
      <c r="F376" s="264"/>
      <c r="G376" s="100"/>
      <c r="H376" s="100"/>
      <c r="I376" s="100"/>
      <c r="J376" s="100"/>
      <c r="K376" s="100"/>
      <c r="L376" s="100"/>
      <c r="M376" s="100"/>
      <c r="N376" s="100"/>
      <c r="O376" s="100"/>
      <c r="P376" s="100"/>
      <c r="Q376" s="100"/>
      <c r="R376" s="100"/>
      <c r="S376" s="100"/>
      <c r="T376" s="100"/>
      <c r="U376" s="100"/>
      <c r="V376" s="100"/>
      <c r="W376" s="100"/>
      <c r="X376" s="100"/>
      <c r="Y376" s="100"/>
      <c r="Z376" s="100"/>
      <c r="AA376" s="100"/>
    </row>
    <row r="377" spans="2:27" ht="14.4" hidden="1">
      <c r="B377" s="100"/>
      <c r="C377" s="100"/>
      <c r="D377" s="100"/>
      <c r="E377" s="100"/>
      <c r="F377" s="264"/>
      <c r="G377" s="100"/>
      <c r="H377" s="100"/>
      <c r="I377" s="100"/>
      <c r="J377" s="100"/>
      <c r="K377" s="100"/>
      <c r="L377" s="100"/>
      <c r="M377" s="100"/>
      <c r="N377" s="100"/>
      <c r="O377" s="100"/>
      <c r="P377" s="100"/>
      <c r="Q377" s="100"/>
      <c r="R377" s="100"/>
      <c r="S377" s="100"/>
      <c r="T377" s="100"/>
      <c r="U377" s="100"/>
      <c r="V377" s="100"/>
      <c r="W377" s="100"/>
      <c r="X377" s="100"/>
      <c r="Y377" s="100"/>
      <c r="Z377" s="100"/>
      <c r="AA377" s="100"/>
    </row>
    <row r="378" spans="2:27" ht="14.4" hidden="1">
      <c r="B378" s="100"/>
      <c r="C378" s="100"/>
      <c r="D378" s="100"/>
      <c r="E378" s="100"/>
      <c r="F378" s="264"/>
      <c r="G378" s="100"/>
      <c r="H378" s="100"/>
      <c r="I378" s="100"/>
      <c r="J378" s="100"/>
      <c r="K378" s="100"/>
      <c r="L378" s="100"/>
      <c r="M378" s="100"/>
      <c r="N378" s="100"/>
      <c r="O378" s="100"/>
      <c r="P378" s="100"/>
      <c r="Q378" s="100"/>
      <c r="R378" s="100"/>
      <c r="S378" s="100"/>
      <c r="T378" s="100"/>
      <c r="U378" s="100"/>
      <c r="V378" s="100"/>
      <c r="W378" s="100"/>
      <c r="X378" s="100"/>
      <c r="Y378" s="100"/>
      <c r="Z378" s="100"/>
      <c r="AA378" s="100"/>
    </row>
    <row r="379" spans="2:27" ht="14.4" hidden="1">
      <c r="B379" s="100"/>
      <c r="C379" s="100"/>
      <c r="D379" s="100"/>
      <c r="E379" s="100"/>
      <c r="F379" s="264"/>
      <c r="G379" s="100"/>
      <c r="H379" s="100"/>
      <c r="I379" s="100"/>
      <c r="J379" s="100"/>
      <c r="K379" s="100"/>
      <c r="L379" s="100"/>
      <c r="M379" s="100"/>
      <c r="N379" s="100"/>
      <c r="O379" s="100"/>
      <c r="P379" s="100"/>
      <c r="Q379" s="100"/>
      <c r="R379" s="100"/>
      <c r="S379" s="100"/>
      <c r="T379" s="100"/>
      <c r="U379" s="100"/>
      <c r="V379" s="100"/>
      <c r="W379" s="100"/>
      <c r="X379" s="100"/>
      <c r="Y379" s="100"/>
      <c r="Z379" s="100"/>
      <c r="AA379" s="100"/>
    </row>
    <row r="380" spans="2:27" ht="14.4" hidden="1">
      <c r="B380" s="100"/>
      <c r="C380" s="100"/>
      <c r="D380" s="100"/>
      <c r="E380" s="100"/>
      <c r="F380" s="264"/>
      <c r="G380" s="100"/>
      <c r="H380" s="100"/>
      <c r="I380" s="100"/>
      <c r="J380" s="100"/>
      <c r="K380" s="100"/>
      <c r="L380" s="100"/>
      <c r="M380" s="100"/>
      <c r="N380" s="100"/>
      <c r="O380" s="100"/>
      <c r="P380" s="100"/>
      <c r="Q380" s="100"/>
      <c r="R380" s="100"/>
      <c r="S380" s="100"/>
      <c r="T380" s="100"/>
      <c r="U380" s="100"/>
      <c r="V380" s="100"/>
      <c r="W380" s="100"/>
      <c r="X380" s="100"/>
      <c r="Y380" s="100"/>
      <c r="Z380" s="100"/>
      <c r="AA380" s="100"/>
    </row>
    <row r="381" spans="2:27" ht="14.4" hidden="1">
      <c r="B381" s="100"/>
      <c r="C381" s="100"/>
      <c r="D381" s="100"/>
      <c r="E381" s="100"/>
      <c r="F381" s="264"/>
      <c r="G381" s="100"/>
      <c r="H381" s="100"/>
      <c r="I381" s="100"/>
      <c r="J381" s="100"/>
      <c r="K381" s="100"/>
      <c r="L381" s="100"/>
      <c r="M381" s="100"/>
      <c r="N381" s="100"/>
      <c r="O381" s="100"/>
      <c r="P381" s="100"/>
      <c r="Q381" s="100"/>
      <c r="R381" s="100"/>
      <c r="S381" s="100"/>
      <c r="T381" s="100"/>
      <c r="U381" s="100"/>
      <c r="V381" s="100"/>
      <c r="W381" s="100"/>
      <c r="X381" s="100"/>
      <c r="Y381" s="100"/>
      <c r="Z381" s="100"/>
      <c r="AA381" s="100"/>
    </row>
    <row r="382" spans="2:27" ht="14.4" hidden="1">
      <c r="B382" s="100"/>
      <c r="C382" s="100"/>
      <c r="D382" s="100"/>
      <c r="E382" s="100"/>
      <c r="F382" s="264"/>
      <c r="G382" s="100"/>
      <c r="H382" s="100"/>
      <c r="I382" s="100"/>
      <c r="J382" s="100"/>
      <c r="K382" s="100"/>
      <c r="L382" s="100"/>
      <c r="M382" s="100"/>
      <c r="N382" s="100"/>
      <c r="O382" s="100"/>
      <c r="P382" s="100"/>
      <c r="Q382" s="100"/>
      <c r="R382" s="100"/>
      <c r="S382" s="100"/>
      <c r="T382" s="100"/>
      <c r="U382" s="100"/>
      <c r="V382" s="100"/>
      <c r="W382" s="100"/>
      <c r="X382" s="100"/>
      <c r="Y382" s="100"/>
      <c r="Z382" s="100"/>
      <c r="AA382" s="100"/>
    </row>
    <row r="383" spans="2:27" ht="14.4" hidden="1">
      <c r="B383" s="100"/>
      <c r="C383" s="100"/>
      <c r="D383" s="100"/>
      <c r="E383" s="100"/>
      <c r="F383" s="264"/>
      <c r="G383" s="100"/>
      <c r="H383" s="100"/>
      <c r="I383" s="100"/>
      <c r="J383" s="100"/>
      <c r="K383" s="100"/>
      <c r="L383" s="100"/>
      <c r="M383" s="100"/>
      <c r="N383" s="100"/>
      <c r="O383" s="100"/>
      <c r="P383" s="100"/>
      <c r="Q383" s="100"/>
      <c r="R383" s="100"/>
      <c r="S383" s="100"/>
      <c r="T383" s="100"/>
      <c r="U383" s="100"/>
      <c r="V383" s="100"/>
      <c r="W383" s="100"/>
      <c r="X383" s="100"/>
      <c r="Y383" s="100"/>
      <c r="Z383" s="100"/>
      <c r="AA383" s="100"/>
    </row>
    <row r="384" spans="2:27" ht="14.4" hidden="1">
      <c r="B384" s="100"/>
      <c r="C384" s="100"/>
      <c r="D384" s="100"/>
      <c r="E384" s="100"/>
      <c r="F384" s="264"/>
      <c r="G384" s="100"/>
      <c r="H384" s="100"/>
      <c r="I384" s="100"/>
      <c r="J384" s="100"/>
      <c r="K384" s="100"/>
      <c r="L384" s="100"/>
      <c r="M384" s="100"/>
      <c r="N384" s="100"/>
      <c r="O384" s="100"/>
      <c r="P384" s="100"/>
      <c r="Q384" s="100"/>
      <c r="R384" s="100"/>
      <c r="S384" s="100"/>
      <c r="T384" s="100"/>
      <c r="U384" s="100"/>
      <c r="V384" s="100"/>
      <c r="W384" s="100"/>
      <c r="X384" s="100"/>
      <c r="Y384" s="100"/>
      <c r="Z384" s="100"/>
      <c r="AA384" s="100"/>
    </row>
    <row r="385" spans="2:27" ht="14.4" hidden="1">
      <c r="B385" s="100"/>
      <c r="C385" s="100"/>
      <c r="D385" s="100"/>
      <c r="E385" s="100"/>
      <c r="F385" s="264"/>
      <c r="G385" s="100"/>
      <c r="H385" s="100"/>
      <c r="I385" s="100"/>
      <c r="J385" s="100"/>
      <c r="K385" s="100"/>
      <c r="L385" s="100"/>
      <c r="M385" s="100"/>
      <c r="N385" s="100"/>
      <c r="O385" s="100"/>
      <c r="P385" s="100"/>
      <c r="Q385" s="100"/>
      <c r="R385" s="100"/>
      <c r="S385" s="100"/>
      <c r="T385" s="100"/>
      <c r="U385" s="100"/>
      <c r="V385" s="100"/>
      <c r="W385" s="100"/>
      <c r="X385" s="100"/>
      <c r="Y385" s="100"/>
      <c r="Z385" s="100"/>
      <c r="AA385" s="100"/>
    </row>
    <row r="386" spans="2:27" ht="14.4" hidden="1">
      <c r="B386" s="100"/>
      <c r="C386" s="100"/>
      <c r="D386" s="100"/>
      <c r="E386" s="100"/>
      <c r="F386" s="264"/>
      <c r="G386" s="100"/>
      <c r="H386" s="100"/>
      <c r="I386" s="100"/>
      <c r="J386" s="100"/>
      <c r="K386" s="100"/>
      <c r="L386" s="100"/>
      <c r="M386" s="100"/>
      <c r="N386" s="100"/>
      <c r="O386" s="100"/>
      <c r="P386" s="100"/>
      <c r="Q386" s="100"/>
      <c r="R386" s="100"/>
      <c r="S386" s="100"/>
      <c r="T386" s="100"/>
      <c r="U386" s="100"/>
      <c r="V386" s="100"/>
      <c r="W386" s="100"/>
      <c r="X386" s="100"/>
      <c r="Y386" s="100"/>
      <c r="Z386" s="100"/>
      <c r="AA386" s="100"/>
    </row>
    <row r="387" spans="2:27" ht="14.4" hidden="1">
      <c r="B387" s="100"/>
      <c r="C387" s="100"/>
      <c r="D387" s="100"/>
      <c r="E387" s="100"/>
      <c r="F387" s="264"/>
      <c r="G387" s="100"/>
      <c r="H387" s="100"/>
      <c r="I387" s="100"/>
      <c r="J387" s="100"/>
      <c r="K387" s="100"/>
      <c r="L387" s="100"/>
      <c r="M387" s="100"/>
      <c r="N387" s="100"/>
      <c r="O387" s="100"/>
      <c r="P387" s="100"/>
      <c r="Q387" s="100"/>
      <c r="R387" s="100"/>
      <c r="S387" s="100"/>
      <c r="T387" s="100"/>
      <c r="U387" s="100"/>
      <c r="V387" s="100"/>
      <c r="W387" s="100"/>
      <c r="X387" s="100"/>
      <c r="Y387" s="100"/>
      <c r="Z387" s="100"/>
      <c r="AA387" s="100"/>
    </row>
    <row r="388" spans="2:27" ht="14.4" hidden="1">
      <c r="B388" s="100"/>
      <c r="C388" s="100"/>
      <c r="D388" s="100"/>
      <c r="E388" s="100"/>
      <c r="F388" s="264"/>
      <c r="G388" s="100"/>
      <c r="H388" s="100"/>
      <c r="I388" s="100"/>
      <c r="J388" s="100"/>
      <c r="K388" s="100"/>
      <c r="L388" s="100"/>
      <c r="M388" s="100"/>
      <c r="N388" s="100"/>
      <c r="O388" s="100"/>
      <c r="P388" s="100"/>
      <c r="Q388" s="100"/>
      <c r="R388" s="100"/>
      <c r="S388" s="100"/>
      <c r="T388" s="100"/>
      <c r="U388" s="100"/>
      <c r="V388" s="100"/>
      <c r="W388" s="100"/>
      <c r="X388" s="100"/>
      <c r="Y388" s="100"/>
      <c r="Z388" s="100"/>
      <c r="AA388" s="100"/>
    </row>
    <row r="389" spans="2:27" ht="14.4" hidden="1">
      <c r="B389" s="100"/>
      <c r="C389" s="100"/>
      <c r="D389" s="100"/>
      <c r="E389" s="100"/>
      <c r="F389" s="264"/>
      <c r="G389" s="100"/>
      <c r="H389" s="100"/>
      <c r="I389" s="100"/>
      <c r="J389" s="100"/>
      <c r="K389" s="100"/>
      <c r="L389" s="100"/>
      <c r="M389" s="100"/>
      <c r="N389" s="100"/>
      <c r="O389" s="100"/>
      <c r="P389" s="100"/>
      <c r="Q389" s="100"/>
      <c r="R389" s="100"/>
      <c r="S389" s="100"/>
      <c r="T389" s="100"/>
      <c r="U389" s="100"/>
      <c r="V389" s="100"/>
      <c r="W389" s="100"/>
      <c r="X389" s="100"/>
      <c r="Y389" s="100"/>
      <c r="Z389" s="100"/>
      <c r="AA389" s="100"/>
    </row>
    <row r="390" spans="2:27" ht="14.4" hidden="1">
      <c r="B390" s="100"/>
      <c r="C390" s="100"/>
      <c r="D390" s="100"/>
      <c r="E390" s="100"/>
      <c r="F390" s="264"/>
      <c r="G390" s="100"/>
      <c r="H390" s="100"/>
      <c r="I390" s="100"/>
      <c r="J390" s="100"/>
      <c r="K390" s="100"/>
      <c r="L390" s="100"/>
      <c r="M390" s="100"/>
      <c r="N390" s="100"/>
      <c r="O390" s="100"/>
      <c r="P390" s="100"/>
      <c r="Q390" s="100"/>
      <c r="R390" s="100"/>
      <c r="S390" s="100"/>
      <c r="T390" s="100"/>
      <c r="U390" s="100"/>
      <c r="V390" s="100"/>
      <c r="W390" s="100"/>
      <c r="X390" s="100"/>
      <c r="Y390" s="100"/>
      <c r="Z390" s="100"/>
      <c r="AA390" s="100"/>
    </row>
    <row r="391" spans="2:27" ht="14.4" hidden="1">
      <c r="B391" s="100"/>
      <c r="C391" s="100"/>
      <c r="D391" s="100"/>
      <c r="E391" s="100"/>
      <c r="F391" s="264"/>
      <c r="G391" s="100"/>
      <c r="H391" s="100"/>
      <c r="I391" s="100"/>
      <c r="J391" s="100"/>
      <c r="K391" s="100"/>
      <c r="L391" s="100"/>
      <c r="M391" s="100"/>
      <c r="N391" s="100"/>
      <c r="O391" s="100"/>
      <c r="P391" s="100"/>
      <c r="Q391" s="100"/>
      <c r="R391" s="100"/>
      <c r="S391" s="100"/>
      <c r="T391" s="100"/>
      <c r="U391" s="100"/>
      <c r="V391" s="100"/>
      <c r="W391" s="100"/>
      <c r="X391" s="100"/>
      <c r="Y391" s="100"/>
      <c r="Z391" s="100"/>
      <c r="AA391" s="100"/>
    </row>
    <row r="392" spans="2:27" ht="14.4" hidden="1">
      <c r="B392" s="100"/>
      <c r="C392" s="100"/>
      <c r="D392" s="100"/>
      <c r="E392" s="100"/>
      <c r="F392" s="264"/>
      <c r="G392" s="100"/>
      <c r="H392" s="100"/>
      <c r="I392" s="100"/>
      <c r="J392" s="100"/>
      <c r="K392" s="100"/>
      <c r="L392" s="100"/>
      <c r="M392" s="100"/>
      <c r="N392" s="100"/>
      <c r="O392" s="100"/>
      <c r="P392" s="100"/>
      <c r="Q392" s="100"/>
      <c r="R392" s="100"/>
      <c r="S392" s="100"/>
      <c r="T392" s="100"/>
      <c r="U392" s="100"/>
      <c r="V392" s="100"/>
      <c r="W392" s="100"/>
      <c r="X392" s="100"/>
      <c r="Y392" s="100"/>
      <c r="Z392" s="100"/>
      <c r="AA392" s="100"/>
    </row>
    <row r="393" spans="2:27" ht="14.4" hidden="1">
      <c r="B393" s="100"/>
      <c r="C393" s="100"/>
      <c r="D393" s="100"/>
      <c r="E393" s="100"/>
      <c r="F393" s="264"/>
      <c r="G393" s="100"/>
      <c r="H393" s="100"/>
      <c r="I393" s="100"/>
      <c r="J393" s="100"/>
      <c r="K393" s="100"/>
      <c r="L393" s="100"/>
      <c r="M393" s="100"/>
      <c r="N393" s="100"/>
      <c r="O393" s="100"/>
      <c r="P393" s="100"/>
      <c r="Q393" s="100"/>
      <c r="R393" s="100"/>
      <c r="S393" s="100"/>
      <c r="T393" s="100"/>
      <c r="U393" s="100"/>
      <c r="V393" s="100"/>
      <c r="W393" s="100"/>
      <c r="X393" s="100"/>
      <c r="Y393" s="100"/>
      <c r="Z393" s="100"/>
      <c r="AA393" s="100"/>
    </row>
    <row r="394" spans="2:27" ht="14.4" hidden="1">
      <c r="B394" s="100"/>
      <c r="C394" s="100"/>
      <c r="D394" s="100"/>
      <c r="E394" s="100"/>
      <c r="F394" s="264"/>
      <c r="G394" s="100"/>
      <c r="H394" s="100"/>
      <c r="I394" s="100"/>
      <c r="J394" s="100"/>
      <c r="K394" s="100"/>
      <c r="L394" s="100"/>
      <c r="M394" s="100"/>
      <c r="N394" s="100"/>
      <c r="O394" s="100"/>
      <c r="P394" s="100"/>
      <c r="Q394" s="100"/>
      <c r="R394" s="100"/>
      <c r="S394" s="100"/>
      <c r="T394" s="100"/>
      <c r="U394" s="100"/>
      <c r="V394" s="100"/>
      <c r="W394" s="100"/>
      <c r="X394" s="100"/>
      <c r="Y394" s="100"/>
      <c r="Z394" s="100"/>
      <c r="AA394" s="100"/>
    </row>
    <row r="395" spans="2:27" ht="14.4" hidden="1">
      <c r="B395" s="100"/>
      <c r="C395" s="100"/>
      <c r="D395" s="100"/>
      <c r="E395" s="100"/>
      <c r="F395" s="264"/>
      <c r="G395" s="100"/>
      <c r="H395" s="100"/>
      <c r="I395" s="100"/>
      <c r="J395" s="100"/>
      <c r="K395" s="100"/>
      <c r="L395" s="100"/>
      <c r="M395" s="100"/>
      <c r="N395" s="100"/>
      <c r="O395" s="100"/>
      <c r="P395" s="100"/>
      <c r="Q395" s="100"/>
      <c r="R395" s="100"/>
      <c r="S395" s="100"/>
      <c r="T395" s="100"/>
      <c r="U395" s="100"/>
      <c r="V395" s="100"/>
      <c r="W395" s="100"/>
      <c r="X395" s="100"/>
      <c r="Y395" s="100"/>
      <c r="Z395" s="100"/>
      <c r="AA395" s="100"/>
    </row>
    <row r="396" spans="2:27" ht="14.4" hidden="1">
      <c r="B396" s="100"/>
      <c r="C396" s="100"/>
      <c r="D396" s="100"/>
      <c r="E396" s="100"/>
      <c r="F396" s="264"/>
      <c r="G396" s="100"/>
      <c r="H396" s="100"/>
      <c r="I396" s="100"/>
      <c r="J396" s="100"/>
      <c r="K396" s="100"/>
      <c r="L396" s="100"/>
      <c r="M396" s="100"/>
      <c r="N396" s="100"/>
      <c r="O396" s="100"/>
      <c r="P396" s="100"/>
      <c r="Q396" s="100"/>
      <c r="R396" s="100"/>
      <c r="S396" s="100"/>
      <c r="T396" s="100"/>
      <c r="U396" s="100"/>
      <c r="V396" s="100"/>
      <c r="W396" s="100"/>
      <c r="X396" s="100"/>
      <c r="Y396" s="100"/>
      <c r="Z396" s="100"/>
      <c r="AA396" s="100"/>
    </row>
    <row r="397" spans="2:27" ht="14.4" hidden="1">
      <c r="B397" s="100"/>
      <c r="C397" s="100"/>
      <c r="D397" s="100"/>
      <c r="E397" s="100"/>
      <c r="F397" s="264"/>
      <c r="G397" s="100"/>
      <c r="H397" s="100"/>
      <c r="I397" s="100"/>
      <c r="J397" s="100"/>
      <c r="K397" s="100"/>
      <c r="L397" s="100"/>
      <c r="M397" s="100"/>
      <c r="N397" s="100"/>
      <c r="O397" s="100"/>
      <c r="P397" s="100"/>
      <c r="Q397" s="100"/>
      <c r="R397" s="100"/>
      <c r="S397" s="100"/>
      <c r="T397" s="100"/>
      <c r="U397" s="100"/>
      <c r="V397" s="100"/>
      <c r="W397" s="100"/>
      <c r="X397" s="100"/>
      <c r="Y397" s="100"/>
      <c r="Z397" s="100"/>
      <c r="AA397" s="100"/>
    </row>
    <row r="398" spans="2:27" ht="14.4" hidden="1">
      <c r="B398" s="100"/>
      <c r="C398" s="100"/>
      <c r="D398" s="100"/>
      <c r="E398" s="100"/>
      <c r="F398" s="264"/>
      <c r="G398" s="100"/>
      <c r="H398" s="100"/>
      <c r="I398" s="100"/>
      <c r="J398" s="100"/>
      <c r="K398" s="100"/>
      <c r="L398" s="100"/>
      <c r="M398" s="100"/>
      <c r="N398" s="100"/>
      <c r="O398" s="100"/>
      <c r="P398" s="100"/>
      <c r="Q398" s="100"/>
      <c r="R398" s="100"/>
      <c r="S398" s="100"/>
      <c r="T398" s="100"/>
      <c r="U398" s="100"/>
      <c r="V398" s="100"/>
      <c r="W398" s="100"/>
      <c r="X398" s="100"/>
      <c r="Y398" s="100"/>
      <c r="Z398" s="100"/>
      <c r="AA398" s="100"/>
    </row>
    <row r="399" spans="2:27" ht="14.4" hidden="1">
      <c r="B399" s="100"/>
      <c r="C399" s="100"/>
      <c r="D399" s="100"/>
      <c r="E399" s="100"/>
      <c r="F399" s="264"/>
      <c r="G399" s="100"/>
      <c r="H399" s="100"/>
      <c r="I399" s="100"/>
      <c r="J399" s="100"/>
      <c r="K399" s="100"/>
      <c r="L399" s="100"/>
      <c r="M399" s="100"/>
      <c r="N399" s="100"/>
      <c r="O399" s="100"/>
      <c r="P399" s="100"/>
      <c r="Q399" s="100"/>
      <c r="R399" s="100"/>
      <c r="S399" s="100"/>
      <c r="T399" s="100"/>
      <c r="U399" s="100"/>
      <c r="V399" s="100"/>
      <c r="W399" s="100"/>
      <c r="X399" s="100"/>
      <c r="Y399" s="100"/>
      <c r="Z399" s="100"/>
      <c r="AA399" s="100"/>
    </row>
    <row r="400" spans="2:27" ht="14.4" hidden="1">
      <c r="B400" s="100"/>
      <c r="C400" s="100"/>
      <c r="D400" s="100"/>
      <c r="E400" s="100"/>
      <c r="F400" s="264"/>
      <c r="G400" s="100"/>
      <c r="H400" s="100"/>
      <c r="I400" s="100"/>
      <c r="J400" s="100"/>
      <c r="K400" s="100"/>
      <c r="L400" s="100"/>
      <c r="M400" s="100"/>
      <c r="N400" s="100"/>
      <c r="O400" s="100"/>
      <c r="P400" s="100"/>
      <c r="Q400" s="100"/>
      <c r="R400" s="100"/>
      <c r="S400" s="100"/>
      <c r="T400" s="100"/>
      <c r="U400" s="100"/>
      <c r="V400" s="100"/>
      <c r="W400" s="100"/>
      <c r="X400" s="100"/>
      <c r="Y400" s="100"/>
      <c r="Z400" s="100"/>
      <c r="AA400" s="100"/>
    </row>
    <row r="401" spans="2:27" ht="14.4" hidden="1">
      <c r="B401" s="100"/>
      <c r="C401" s="100"/>
      <c r="D401" s="100"/>
      <c r="E401" s="100"/>
      <c r="F401" s="264"/>
      <c r="G401" s="100"/>
      <c r="H401" s="100"/>
      <c r="I401" s="100"/>
      <c r="J401" s="100"/>
      <c r="K401" s="100"/>
      <c r="L401" s="100"/>
      <c r="M401" s="100"/>
      <c r="N401" s="100"/>
      <c r="O401" s="100"/>
      <c r="P401" s="100"/>
      <c r="Q401" s="100"/>
      <c r="R401" s="100"/>
      <c r="S401" s="100"/>
      <c r="T401" s="100"/>
      <c r="U401" s="100"/>
      <c r="V401" s="100"/>
      <c r="W401" s="100"/>
      <c r="X401" s="100"/>
      <c r="Y401" s="100"/>
      <c r="Z401" s="100"/>
      <c r="AA401" s="100"/>
    </row>
    <row r="402" spans="2:27" ht="14.4" hidden="1">
      <c r="B402" s="100"/>
      <c r="C402" s="100"/>
      <c r="D402" s="100"/>
      <c r="E402" s="100"/>
      <c r="F402" s="264"/>
      <c r="G402" s="100"/>
      <c r="H402" s="100"/>
      <c r="I402" s="100"/>
      <c r="J402" s="100"/>
      <c r="K402" s="100"/>
      <c r="L402" s="100"/>
      <c r="M402" s="100"/>
      <c r="N402" s="100"/>
      <c r="O402" s="100"/>
      <c r="P402" s="100"/>
      <c r="Q402" s="100"/>
      <c r="R402" s="100"/>
      <c r="S402" s="100"/>
      <c r="T402" s="100"/>
      <c r="U402" s="100"/>
      <c r="V402" s="100"/>
      <c r="W402" s="100"/>
      <c r="X402" s="100"/>
      <c r="Y402" s="100"/>
      <c r="Z402" s="100"/>
      <c r="AA402" s="100"/>
    </row>
    <row r="403" spans="2:27" ht="14.4" hidden="1">
      <c r="B403" s="100"/>
      <c r="C403" s="100"/>
      <c r="D403" s="100"/>
      <c r="E403" s="100"/>
      <c r="F403" s="264"/>
      <c r="G403" s="100"/>
      <c r="H403" s="100"/>
      <c r="I403" s="100"/>
      <c r="J403" s="100"/>
      <c r="K403" s="100"/>
      <c r="L403" s="100"/>
      <c r="M403" s="100"/>
      <c r="N403" s="100"/>
      <c r="O403" s="100"/>
      <c r="P403" s="100"/>
      <c r="Q403" s="100"/>
      <c r="R403" s="100"/>
      <c r="S403" s="100"/>
      <c r="T403" s="100"/>
      <c r="U403" s="100"/>
      <c r="V403" s="100"/>
      <c r="W403" s="100"/>
      <c r="X403" s="100"/>
      <c r="Y403" s="100"/>
      <c r="Z403" s="100"/>
      <c r="AA403" s="100"/>
    </row>
    <row r="404" spans="2:27" ht="14.4" hidden="1">
      <c r="B404" s="100"/>
      <c r="C404" s="100"/>
      <c r="D404" s="100"/>
      <c r="E404" s="100"/>
      <c r="F404" s="264"/>
      <c r="G404" s="100"/>
      <c r="H404" s="100"/>
      <c r="I404" s="100"/>
      <c r="J404" s="100"/>
      <c r="K404" s="100"/>
      <c r="L404" s="100"/>
      <c r="M404" s="100"/>
      <c r="N404" s="100"/>
      <c r="O404" s="100"/>
      <c r="P404" s="100"/>
      <c r="Q404" s="100"/>
      <c r="R404" s="100"/>
      <c r="S404" s="100"/>
      <c r="T404" s="100"/>
      <c r="U404" s="100"/>
      <c r="V404" s="100"/>
      <c r="W404" s="100"/>
      <c r="X404" s="100"/>
      <c r="Y404" s="100"/>
      <c r="Z404" s="100"/>
      <c r="AA404" s="100"/>
    </row>
    <row r="405" spans="2:27" ht="14.4" hidden="1">
      <c r="B405" s="100"/>
      <c r="C405" s="100"/>
      <c r="D405" s="100"/>
      <c r="E405" s="100"/>
      <c r="F405" s="264"/>
      <c r="G405" s="100"/>
      <c r="H405" s="100"/>
      <c r="I405" s="100"/>
      <c r="J405" s="100"/>
      <c r="K405" s="100"/>
      <c r="L405" s="100"/>
      <c r="M405" s="100"/>
      <c r="N405" s="100"/>
      <c r="O405" s="100"/>
      <c r="P405" s="100"/>
      <c r="Q405" s="100"/>
      <c r="R405" s="100"/>
      <c r="S405" s="100"/>
      <c r="T405" s="100"/>
      <c r="U405" s="100"/>
      <c r="V405" s="100"/>
      <c r="W405" s="100"/>
      <c r="X405" s="100"/>
      <c r="Y405" s="100"/>
      <c r="Z405" s="100"/>
      <c r="AA405" s="100"/>
    </row>
    <row r="406" spans="2:27" ht="14.4" hidden="1">
      <c r="B406" s="100"/>
      <c r="C406" s="100"/>
      <c r="D406" s="100"/>
      <c r="E406" s="100"/>
      <c r="F406" s="264"/>
      <c r="G406" s="100"/>
      <c r="H406" s="100"/>
      <c r="I406" s="100"/>
      <c r="J406" s="100"/>
      <c r="K406" s="100"/>
      <c r="L406" s="100"/>
      <c r="M406" s="100"/>
      <c r="N406" s="100"/>
      <c r="O406" s="100"/>
      <c r="P406" s="100"/>
      <c r="Q406" s="100"/>
      <c r="R406" s="100"/>
      <c r="S406" s="100"/>
      <c r="T406" s="100"/>
      <c r="U406" s="100"/>
      <c r="V406" s="100"/>
      <c r="W406" s="100"/>
      <c r="X406" s="100"/>
      <c r="Y406" s="100"/>
      <c r="Z406" s="100"/>
      <c r="AA406" s="100"/>
    </row>
    <row r="407" spans="2:27" ht="14.4" hidden="1">
      <c r="B407" s="100"/>
      <c r="C407" s="100"/>
      <c r="D407" s="100"/>
      <c r="E407" s="100"/>
      <c r="F407" s="264"/>
      <c r="G407" s="100"/>
      <c r="H407" s="100"/>
      <c r="I407" s="100"/>
      <c r="J407" s="100"/>
      <c r="K407" s="100"/>
      <c r="L407" s="100"/>
      <c r="M407" s="100"/>
      <c r="N407" s="100"/>
      <c r="O407" s="100"/>
      <c r="P407" s="100"/>
      <c r="Q407" s="100"/>
      <c r="R407" s="100"/>
      <c r="S407" s="100"/>
      <c r="T407" s="100"/>
      <c r="U407" s="100"/>
      <c r="V407" s="100"/>
      <c r="W407" s="100"/>
      <c r="X407" s="100"/>
      <c r="Y407" s="100"/>
      <c r="Z407" s="100"/>
      <c r="AA407" s="100"/>
    </row>
    <row r="408" spans="2:27" ht="14.4" hidden="1">
      <c r="B408" s="100"/>
      <c r="C408" s="100"/>
      <c r="D408" s="100"/>
      <c r="E408" s="100"/>
      <c r="F408" s="264"/>
      <c r="G408" s="100"/>
      <c r="H408" s="100"/>
      <c r="I408" s="100"/>
      <c r="J408" s="100"/>
      <c r="K408" s="100"/>
      <c r="L408" s="100"/>
      <c r="M408" s="100"/>
      <c r="N408" s="100"/>
      <c r="O408" s="100"/>
      <c r="P408" s="100"/>
      <c r="Q408" s="100"/>
      <c r="R408" s="100"/>
      <c r="S408" s="100"/>
      <c r="T408" s="100"/>
      <c r="U408" s="100"/>
      <c r="V408" s="100"/>
      <c r="W408" s="100"/>
      <c r="X408" s="100"/>
      <c r="Y408" s="100"/>
      <c r="Z408" s="100"/>
      <c r="AA408" s="100"/>
    </row>
    <row r="409" spans="2:27" ht="14.4" hidden="1">
      <c r="B409" s="100"/>
      <c r="C409" s="100"/>
      <c r="D409" s="100"/>
      <c r="E409" s="100"/>
      <c r="F409" s="264"/>
      <c r="G409" s="100"/>
      <c r="H409" s="100"/>
      <c r="I409" s="100"/>
      <c r="J409" s="100"/>
      <c r="K409" s="100"/>
      <c r="L409" s="100"/>
      <c r="M409" s="100"/>
      <c r="N409" s="100"/>
      <c r="O409" s="100"/>
      <c r="P409" s="100"/>
      <c r="Q409" s="100"/>
      <c r="R409" s="100"/>
      <c r="S409" s="100"/>
      <c r="T409" s="100"/>
      <c r="U409" s="100"/>
      <c r="V409" s="100"/>
      <c r="W409" s="100"/>
      <c r="X409" s="100"/>
      <c r="Y409" s="100"/>
      <c r="Z409" s="100"/>
      <c r="AA409" s="100"/>
    </row>
    <row r="410" spans="2:27" ht="14.4" hidden="1">
      <c r="B410" s="100"/>
      <c r="C410" s="100"/>
      <c r="D410" s="100"/>
      <c r="E410" s="100"/>
      <c r="F410" s="264"/>
      <c r="G410" s="100"/>
      <c r="H410" s="100"/>
      <c r="I410" s="100"/>
      <c r="J410" s="100"/>
      <c r="K410" s="100"/>
      <c r="L410" s="100"/>
      <c r="M410" s="100"/>
      <c r="N410" s="100"/>
      <c r="O410" s="100"/>
      <c r="P410" s="100"/>
      <c r="Q410" s="100"/>
      <c r="R410" s="100"/>
      <c r="S410" s="100"/>
      <c r="T410" s="100"/>
      <c r="U410" s="100"/>
      <c r="V410" s="100"/>
      <c r="W410" s="100"/>
      <c r="X410" s="100"/>
      <c r="Y410" s="100"/>
      <c r="Z410" s="100"/>
      <c r="AA410" s="100"/>
    </row>
    <row r="411" spans="2:27" ht="14.4" hidden="1">
      <c r="B411" s="100"/>
      <c r="C411" s="100"/>
      <c r="D411" s="100"/>
      <c r="E411" s="100"/>
      <c r="F411" s="264"/>
      <c r="G411" s="100"/>
      <c r="H411" s="100"/>
      <c r="I411" s="100"/>
      <c r="J411" s="100"/>
      <c r="K411" s="100"/>
      <c r="L411" s="100"/>
      <c r="M411" s="100"/>
      <c r="N411" s="100"/>
      <c r="O411" s="100"/>
      <c r="P411" s="100"/>
      <c r="Q411" s="100"/>
      <c r="R411" s="100"/>
      <c r="S411" s="100"/>
      <c r="T411" s="100"/>
      <c r="U411" s="100"/>
      <c r="V411" s="100"/>
      <c r="W411" s="100"/>
      <c r="X411" s="100"/>
      <c r="Y411" s="100"/>
      <c r="Z411" s="100"/>
      <c r="AA411" s="100"/>
    </row>
    <row r="412" spans="2:27" ht="14.4" hidden="1">
      <c r="B412" s="100"/>
      <c r="C412" s="100"/>
      <c r="D412" s="100"/>
      <c r="E412" s="100"/>
      <c r="F412" s="264"/>
      <c r="G412" s="100"/>
      <c r="H412" s="100"/>
      <c r="I412" s="100"/>
      <c r="J412" s="100"/>
      <c r="K412" s="100"/>
      <c r="L412" s="100"/>
      <c r="M412" s="100"/>
      <c r="N412" s="100"/>
      <c r="O412" s="100"/>
      <c r="P412" s="100"/>
      <c r="Q412" s="100"/>
      <c r="R412" s="100"/>
      <c r="S412" s="100"/>
      <c r="T412" s="100"/>
      <c r="U412" s="100"/>
      <c r="V412" s="100"/>
      <c r="W412" s="100"/>
      <c r="X412" s="100"/>
      <c r="Y412" s="100"/>
      <c r="Z412" s="100"/>
      <c r="AA412" s="100"/>
    </row>
    <row r="413" spans="2:27" ht="14.4" hidden="1">
      <c r="B413" s="100"/>
      <c r="C413" s="100"/>
      <c r="D413" s="100"/>
      <c r="E413" s="100"/>
      <c r="F413" s="264"/>
      <c r="G413" s="100"/>
      <c r="H413" s="100"/>
      <c r="I413" s="100"/>
      <c r="J413" s="100"/>
      <c r="K413" s="100"/>
      <c r="L413" s="100"/>
      <c r="M413" s="100"/>
      <c r="N413" s="100"/>
      <c r="O413" s="100"/>
      <c r="P413" s="100"/>
      <c r="Q413" s="100"/>
      <c r="R413" s="100"/>
      <c r="S413" s="100"/>
      <c r="T413" s="100"/>
      <c r="U413" s="100"/>
      <c r="V413" s="100"/>
      <c r="W413" s="100"/>
      <c r="X413" s="100"/>
      <c r="Y413" s="100"/>
      <c r="Z413" s="100"/>
      <c r="AA413" s="100"/>
    </row>
    <row r="414" spans="2:27" ht="14.4" hidden="1">
      <c r="B414" s="100"/>
      <c r="C414" s="100"/>
      <c r="D414" s="100"/>
      <c r="E414" s="100"/>
      <c r="F414" s="264"/>
      <c r="G414" s="100"/>
      <c r="H414" s="100"/>
      <c r="I414" s="100"/>
      <c r="J414" s="100"/>
      <c r="K414" s="100"/>
      <c r="L414" s="100"/>
      <c r="M414" s="100"/>
      <c r="N414" s="100"/>
      <c r="O414" s="100"/>
      <c r="P414" s="100"/>
      <c r="Q414" s="100"/>
      <c r="R414" s="100"/>
      <c r="S414" s="100"/>
      <c r="T414" s="100"/>
      <c r="U414" s="100"/>
      <c r="V414" s="100"/>
      <c r="W414" s="100"/>
      <c r="X414" s="100"/>
      <c r="Y414" s="100"/>
      <c r="Z414" s="100"/>
      <c r="AA414" s="100"/>
    </row>
    <row r="415" spans="2:27" ht="14.4" hidden="1">
      <c r="B415" s="100"/>
      <c r="C415" s="100"/>
      <c r="D415" s="100"/>
      <c r="E415" s="100"/>
      <c r="F415" s="264"/>
      <c r="G415" s="100"/>
      <c r="H415" s="100"/>
      <c r="I415" s="100"/>
      <c r="J415" s="100"/>
      <c r="K415" s="100"/>
      <c r="L415" s="100"/>
      <c r="M415" s="100"/>
      <c r="N415" s="100"/>
      <c r="O415" s="100"/>
      <c r="P415" s="100"/>
      <c r="Q415" s="100"/>
      <c r="R415" s="100"/>
      <c r="S415" s="100"/>
      <c r="T415" s="100"/>
      <c r="U415" s="100"/>
      <c r="V415" s="100"/>
      <c r="W415" s="100"/>
      <c r="X415" s="100"/>
      <c r="Y415" s="100"/>
      <c r="Z415" s="100"/>
      <c r="AA415" s="100"/>
    </row>
    <row r="416" spans="2:27" ht="14.4" hidden="1">
      <c r="B416" s="100"/>
      <c r="C416" s="100"/>
      <c r="D416" s="100"/>
      <c r="E416" s="100"/>
      <c r="F416" s="264"/>
      <c r="G416" s="100"/>
      <c r="H416" s="100"/>
      <c r="I416" s="100"/>
      <c r="J416" s="100"/>
      <c r="K416" s="100"/>
      <c r="L416" s="100"/>
      <c r="M416" s="100"/>
      <c r="N416" s="100"/>
      <c r="O416" s="100"/>
      <c r="P416" s="100"/>
      <c r="Q416" s="100"/>
      <c r="R416" s="100"/>
      <c r="S416" s="100"/>
      <c r="T416" s="100"/>
      <c r="U416" s="100"/>
      <c r="V416" s="100"/>
      <c r="W416" s="100"/>
      <c r="X416" s="100"/>
      <c r="Y416" s="100"/>
      <c r="Z416" s="100"/>
      <c r="AA416" s="100"/>
    </row>
    <row r="417" spans="2:27" ht="14.4" hidden="1">
      <c r="B417" s="100"/>
      <c r="C417" s="100"/>
      <c r="D417" s="100"/>
      <c r="E417" s="100"/>
      <c r="F417" s="264"/>
      <c r="G417" s="100"/>
      <c r="H417" s="100"/>
      <c r="I417" s="100"/>
      <c r="J417" s="100"/>
      <c r="K417" s="100"/>
      <c r="L417" s="100"/>
      <c r="M417" s="100"/>
      <c r="N417" s="100"/>
      <c r="O417" s="100"/>
      <c r="P417" s="100"/>
      <c r="Q417" s="100"/>
      <c r="R417" s="100"/>
      <c r="S417" s="100"/>
      <c r="T417" s="100"/>
      <c r="U417" s="100"/>
      <c r="V417" s="100"/>
      <c r="W417" s="100"/>
      <c r="X417" s="100"/>
      <c r="Y417" s="100"/>
      <c r="Z417" s="100"/>
      <c r="AA417" s="100"/>
    </row>
    <row r="418" spans="2:27" ht="14.4" hidden="1">
      <c r="B418" s="100"/>
      <c r="C418" s="100"/>
      <c r="D418" s="100"/>
      <c r="E418" s="100"/>
      <c r="F418" s="264"/>
      <c r="G418" s="100"/>
      <c r="H418" s="100"/>
      <c r="I418" s="100"/>
      <c r="J418" s="100"/>
      <c r="K418" s="100"/>
      <c r="L418" s="100"/>
      <c r="M418" s="100"/>
      <c r="N418" s="100"/>
      <c r="O418" s="100"/>
      <c r="P418" s="100"/>
      <c r="Q418" s="100"/>
      <c r="R418" s="100"/>
      <c r="S418" s="100"/>
      <c r="T418" s="100"/>
      <c r="U418" s="100"/>
      <c r="V418" s="100"/>
      <c r="W418" s="100"/>
      <c r="X418" s="100"/>
      <c r="Y418" s="100"/>
      <c r="Z418" s="100"/>
      <c r="AA418" s="100"/>
    </row>
    <row r="419" spans="2:27" ht="14.4" hidden="1">
      <c r="B419" s="100"/>
      <c r="C419" s="100"/>
      <c r="D419" s="100"/>
      <c r="E419" s="100"/>
      <c r="F419" s="264"/>
      <c r="G419" s="100"/>
      <c r="H419" s="100"/>
      <c r="I419" s="100"/>
      <c r="J419" s="100"/>
      <c r="K419" s="100"/>
      <c r="L419" s="100"/>
      <c r="M419" s="100"/>
      <c r="N419" s="100"/>
      <c r="O419" s="100"/>
      <c r="P419" s="100"/>
      <c r="Q419" s="100"/>
      <c r="R419" s="100"/>
      <c r="S419" s="100"/>
      <c r="T419" s="100"/>
      <c r="U419" s="100"/>
      <c r="V419" s="100"/>
      <c r="W419" s="100"/>
      <c r="X419" s="100"/>
      <c r="Y419" s="100"/>
      <c r="Z419" s="100"/>
      <c r="AA419" s="100"/>
    </row>
    <row r="420" spans="2:27" ht="14.4" hidden="1">
      <c r="B420" s="100"/>
      <c r="C420" s="100"/>
      <c r="D420" s="100"/>
      <c r="E420" s="100"/>
      <c r="F420" s="264"/>
      <c r="G420" s="100"/>
      <c r="H420" s="100"/>
      <c r="I420" s="100"/>
      <c r="J420" s="100"/>
      <c r="K420" s="100"/>
      <c r="L420" s="100"/>
      <c r="M420" s="100"/>
      <c r="N420" s="100"/>
      <c r="O420" s="100"/>
      <c r="P420" s="100"/>
      <c r="Q420" s="100"/>
      <c r="R420" s="100"/>
      <c r="S420" s="100"/>
      <c r="T420" s="100"/>
      <c r="U420" s="100"/>
      <c r="V420" s="100"/>
      <c r="W420" s="100"/>
      <c r="X420" s="100"/>
      <c r="Y420" s="100"/>
      <c r="Z420" s="100"/>
      <c r="AA420" s="100"/>
    </row>
    <row r="421" spans="2:27" ht="14.4" hidden="1">
      <c r="B421" s="100"/>
      <c r="C421" s="100"/>
      <c r="D421" s="100"/>
      <c r="E421" s="100"/>
      <c r="F421" s="264"/>
      <c r="G421" s="100"/>
      <c r="H421" s="100"/>
      <c r="I421" s="100"/>
      <c r="J421" s="100"/>
      <c r="K421" s="100"/>
      <c r="L421" s="100"/>
      <c r="M421" s="100"/>
      <c r="N421" s="100"/>
      <c r="O421" s="100"/>
      <c r="P421" s="100"/>
      <c r="Q421" s="100"/>
      <c r="R421" s="100"/>
      <c r="S421" s="100"/>
      <c r="T421" s="100"/>
      <c r="U421" s="100"/>
      <c r="V421" s="100"/>
      <c r="W421" s="100"/>
      <c r="X421" s="100"/>
      <c r="Y421" s="100"/>
      <c r="Z421" s="100"/>
      <c r="AA421" s="100"/>
    </row>
    <row r="422" spans="2:27" ht="14.4" hidden="1">
      <c r="B422" s="100"/>
      <c r="C422" s="100"/>
      <c r="D422" s="100"/>
      <c r="E422" s="100"/>
      <c r="F422" s="264"/>
      <c r="G422" s="100"/>
      <c r="H422" s="100"/>
      <c r="I422" s="100"/>
      <c r="J422" s="100"/>
      <c r="K422" s="100"/>
      <c r="L422" s="100"/>
      <c r="M422" s="100"/>
      <c r="N422" s="100"/>
      <c r="O422" s="100"/>
      <c r="P422" s="100"/>
      <c r="Q422" s="100"/>
      <c r="R422" s="100"/>
      <c r="S422" s="100"/>
      <c r="T422" s="100"/>
      <c r="U422" s="100"/>
      <c r="V422" s="100"/>
      <c r="W422" s="100"/>
      <c r="X422" s="100"/>
      <c r="Y422" s="100"/>
      <c r="Z422" s="100"/>
      <c r="AA422" s="100"/>
    </row>
    <row r="423" spans="2:27" ht="14.4" hidden="1">
      <c r="B423" s="100"/>
      <c r="C423" s="100"/>
      <c r="D423" s="100"/>
      <c r="E423" s="100"/>
      <c r="F423" s="264"/>
      <c r="G423" s="100"/>
      <c r="H423" s="100"/>
      <c r="I423" s="100"/>
      <c r="J423" s="100"/>
      <c r="K423" s="100"/>
      <c r="L423" s="100"/>
      <c r="M423" s="100"/>
      <c r="N423" s="100"/>
      <c r="O423" s="100"/>
      <c r="P423" s="100"/>
      <c r="Q423" s="100"/>
      <c r="R423" s="100"/>
      <c r="S423" s="100"/>
      <c r="T423" s="100"/>
      <c r="U423" s="100"/>
      <c r="V423" s="100"/>
      <c r="W423" s="100"/>
      <c r="X423" s="100"/>
      <c r="Y423" s="100"/>
      <c r="Z423" s="100"/>
      <c r="AA423" s="100"/>
    </row>
    <row r="424" spans="2:27" ht="14.4" hidden="1">
      <c r="B424" s="100"/>
      <c r="C424" s="100"/>
      <c r="D424" s="100"/>
      <c r="E424" s="100"/>
      <c r="F424" s="264"/>
      <c r="G424" s="100"/>
      <c r="H424" s="100"/>
      <c r="I424" s="100"/>
      <c r="J424" s="100"/>
      <c r="K424" s="100"/>
      <c r="L424" s="100"/>
      <c r="M424" s="100"/>
      <c r="N424" s="100"/>
      <c r="O424" s="100"/>
      <c r="P424" s="100"/>
      <c r="Q424" s="100"/>
      <c r="R424" s="100"/>
      <c r="S424" s="100"/>
      <c r="T424" s="100"/>
      <c r="U424" s="100"/>
      <c r="V424" s="100"/>
      <c r="W424" s="100"/>
      <c r="X424" s="100"/>
      <c r="Y424" s="100"/>
      <c r="Z424" s="100"/>
      <c r="AA424" s="100"/>
    </row>
    <row r="425" spans="2:27" ht="14.4" hidden="1">
      <c r="B425" s="100"/>
      <c r="C425" s="100"/>
      <c r="D425" s="100"/>
      <c r="E425" s="100"/>
      <c r="F425" s="264"/>
      <c r="G425" s="100"/>
      <c r="H425" s="100"/>
      <c r="I425" s="100"/>
      <c r="J425" s="100"/>
      <c r="K425" s="100"/>
      <c r="L425" s="100"/>
      <c r="M425" s="100"/>
      <c r="N425" s="100"/>
      <c r="O425" s="100"/>
      <c r="P425" s="100"/>
      <c r="Q425" s="100"/>
      <c r="R425" s="100"/>
      <c r="S425" s="100"/>
      <c r="T425" s="100"/>
      <c r="U425" s="100"/>
      <c r="V425" s="100"/>
      <c r="W425" s="100"/>
      <c r="X425" s="100"/>
      <c r="Y425" s="100"/>
      <c r="Z425" s="100"/>
      <c r="AA425" s="100"/>
    </row>
    <row r="426" spans="2:27" ht="14.4" hidden="1">
      <c r="B426" s="100"/>
      <c r="C426" s="100"/>
      <c r="D426" s="100"/>
      <c r="E426" s="100"/>
      <c r="F426" s="264"/>
      <c r="G426" s="100"/>
      <c r="H426" s="100"/>
      <c r="I426" s="100"/>
      <c r="J426" s="100"/>
      <c r="K426" s="100"/>
      <c r="L426" s="100"/>
      <c r="M426" s="100"/>
      <c r="N426" s="100"/>
      <c r="O426" s="100"/>
      <c r="P426" s="100"/>
      <c r="Q426" s="100"/>
      <c r="R426" s="100"/>
      <c r="S426" s="100"/>
      <c r="T426" s="100"/>
      <c r="U426" s="100"/>
      <c r="V426" s="100"/>
      <c r="W426" s="100"/>
      <c r="X426" s="100"/>
      <c r="Y426" s="100"/>
      <c r="Z426" s="100"/>
      <c r="AA426" s="100"/>
    </row>
    <row r="427" spans="2:27" ht="14.4" hidden="1">
      <c r="B427" s="100"/>
      <c r="C427" s="100"/>
      <c r="D427" s="100"/>
      <c r="E427" s="100"/>
      <c r="F427" s="264"/>
      <c r="G427" s="100"/>
      <c r="H427" s="100"/>
      <c r="I427" s="100"/>
      <c r="J427" s="100"/>
      <c r="K427" s="100"/>
      <c r="L427" s="100"/>
      <c r="M427" s="100"/>
      <c r="N427" s="100"/>
      <c r="O427" s="100"/>
      <c r="P427" s="100"/>
      <c r="Q427" s="100"/>
      <c r="R427" s="100"/>
      <c r="S427" s="100"/>
      <c r="T427" s="100"/>
      <c r="U427" s="100"/>
      <c r="V427" s="100"/>
      <c r="W427" s="100"/>
      <c r="X427" s="100"/>
      <c r="Y427" s="100"/>
      <c r="Z427" s="100"/>
      <c r="AA427" s="100"/>
    </row>
    <row r="428" spans="2:27" ht="14.4" hidden="1">
      <c r="B428" s="100"/>
      <c r="C428" s="100"/>
      <c r="D428" s="100"/>
      <c r="E428" s="100"/>
      <c r="F428" s="264"/>
      <c r="G428" s="100"/>
      <c r="H428" s="100"/>
      <c r="I428" s="100"/>
      <c r="J428" s="100"/>
      <c r="K428" s="100"/>
      <c r="L428" s="100"/>
      <c r="M428" s="100"/>
      <c r="N428" s="100"/>
      <c r="O428" s="100"/>
      <c r="P428" s="100"/>
      <c r="Q428" s="100"/>
      <c r="R428" s="100"/>
      <c r="S428" s="100"/>
      <c r="T428" s="100"/>
      <c r="U428" s="100"/>
      <c r="V428" s="100"/>
      <c r="W428" s="100"/>
      <c r="X428" s="100"/>
      <c r="Y428" s="100"/>
      <c r="Z428" s="100"/>
      <c r="AA428" s="100"/>
    </row>
    <row r="429" spans="2:27" ht="14.4" hidden="1">
      <c r="B429" s="100"/>
      <c r="C429" s="100"/>
      <c r="D429" s="100"/>
      <c r="E429" s="100"/>
      <c r="F429" s="264"/>
      <c r="G429" s="100"/>
      <c r="H429" s="100"/>
      <c r="I429" s="100"/>
      <c r="J429" s="100"/>
      <c r="K429" s="100"/>
      <c r="L429" s="100"/>
      <c r="M429" s="100"/>
      <c r="N429" s="100"/>
      <c r="O429" s="100"/>
      <c r="P429" s="100"/>
      <c r="Q429" s="100"/>
      <c r="R429" s="100"/>
      <c r="S429" s="100"/>
      <c r="T429" s="100"/>
      <c r="U429" s="100"/>
      <c r="V429" s="100"/>
      <c r="W429" s="100"/>
      <c r="X429" s="100"/>
      <c r="Y429" s="100"/>
      <c r="Z429" s="100"/>
      <c r="AA429" s="100"/>
    </row>
    <row r="430" spans="2:27" ht="14.4" hidden="1">
      <c r="B430" s="100"/>
      <c r="C430" s="100"/>
      <c r="D430" s="100"/>
      <c r="E430" s="100"/>
      <c r="F430" s="264"/>
      <c r="G430" s="100"/>
      <c r="H430" s="100"/>
      <c r="I430" s="100"/>
      <c r="J430" s="100"/>
      <c r="K430" s="100"/>
      <c r="L430" s="100"/>
      <c r="M430" s="100"/>
      <c r="N430" s="100"/>
      <c r="O430" s="100"/>
      <c r="P430" s="100"/>
      <c r="Q430" s="100"/>
      <c r="R430" s="100"/>
      <c r="S430" s="100"/>
      <c r="T430" s="100"/>
      <c r="U430" s="100"/>
      <c r="V430" s="100"/>
      <c r="W430" s="100"/>
      <c r="X430" s="100"/>
      <c r="Y430" s="100"/>
      <c r="Z430" s="100"/>
      <c r="AA430" s="100"/>
    </row>
    <row r="431" spans="2:27" ht="14.4" hidden="1">
      <c r="B431" s="100"/>
      <c r="C431" s="100"/>
      <c r="D431" s="100"/>
      <c r="E431" s="100"/>
      <c r="F431" s="264"/>
      <c r="G431" s="100"/>
      <c r="H431" s="100"/>
      <c r="I431" s="100"/>
      <c r="J431" s="100"/>
      <c r="K431" s="100"/>
      <c r="L431" s="100"/>
      <c r="M431" s="100"/>
      <c r="N431" s="100"/>
      <c r="O431" s="100"/>
      <c r="P431" s="100"/>
      <c r="Q431" s="100"/>
      <c r="R431" s="100"/>
      <c r="S431" s="100"/>
      <c r="T431" s="100"/>
      <c r="U431" s="100"/>
      <c r="V431" s="100"/>
      <c r="W431" s="100"/>
      <c r="X431" s="100"/>
      <c r="Y431" s="100"/>
      <c r="Z431" s="100"/>
      <c r="AA431" s="100"/>
    </row>
    <row r="432" spans="2:27" ht="14.4" hidden="1">
      <c r="B432" s="100"/>
      <c r="C432" s="100"/>
      <c r="D432" s="100"/>
      <c r="E432" s="100"/>
      <c r="F432" s="264"/>
      <c r="G432" s="100"/>
      <c r="H432" s="100"/>
      <c r="I432" s="100"/>
      <c r="J432" s="100"/>
      <c r="K432" s="100"/>
      <c r="L432" s="100"/>
      <c r="M432" s="100"/>
      <c r="N432" s="100"/>
      <c r="O432" s="100"/>
      <c r="P432" s="100"/>
      <c r="Q432" s="100"/>
      <c r="R432" s="100"/>
      <c r="S432" s="100"/>
      <c r="T432" s="100"/>
      <c r="U432" s="100"/>
      <c r="V432" s="100"/>
      <c r="W432" s="100"/>
      <c r="X432" s="100"/>
      <c r="Y432" s="100"/>
      <c r="Z432" s="100"/>
      <c r="AA432" s="100"/>
    </row>
    <row r="433" spans="2:27" ht="14.4" hidden="1">
      <c r="B433" s="100"/>
      <c r="C433" s="100"/>
      <c r="D433" s="100"/>
      <c r="E433" s="100"/>
      <c r="F433" s="264"/>
      <c r="G433" s="100"/>
      <c r="H433" s="100"/>
      <c r="I433" s="100"/>
      <c r="J433" s="100"/>
      <c r="K433" s="100"/>
      <c r="L433" s="100"/>
      <c r="M433" s="100"/>
      <c r="N433" s="100"/>
      <c r="O433" s="100"/>
      <c r="P433" s="100"/>
      <c r="Q433" s="100"/>
      <c r="R433" s="100"/>
      <c r="S433" s="100"/>
      <c r="T433" s="100"/>
      <c r="U433" s="100"/>
      <c r="V433" s="100"/>
      <c r="W433" s="100"/>
      <c r="X433" s="100"/>
      <c r="Y433" s="100"/>
      <c r="Z433" s="100"/>
      <c r="AA433" s="100"/>
    </row>
    <row r="434" spans="2:27" ht="14.4" hidden="1">
      <c r="B434" s="100"/>
      <c r="C434" s="100"/>
      <c r="D434" s="100"/>
      <c r="E434" s="100"/>
      <c r="F434" s="264"/>
      <c r="G434" s="100"/>
      <c r="H434" s="100"/>
      <c r="I434" s="100"/>
      <c r="J434" s="100"/>
      <c r="K434" s="100"/>
      <c r="L434" s="100"/>
      <c r="M434" s="100"/>
      <c r="N434" s="100"/>
      <c r="O434" s="100"/>
      <c r="P434" s="100"/>
      <c r="Q434" s="100"/>
      <c r="R434" s="100"/>
      <c r="S434" s="100"/>
      <c r="T434" s="100"/>
      <c r="U434" s="100"/>
      <c r="V434" s="100"/>
      <c r="W434" s="100"/>
      <c r="X434" s="100"/>
      <c r="Y434" s="100"/>
      <c r="Z434" s="100"/>
      <c r="AA434" s="100"/>
    </row>
    <row r="435" spans="2:27" ht="14.4" hidden="1">
      <c r="B435" s="100"/>
      <c r="C435" s="100"/>
      <c r="D435" s="100"/>
      <c r="E435" s="100"/>
      <c r="F435" s="264"/>
      <c r="G435" s="100"/>
      <c r="H435" s="100"/>
      <c r="I435" s="100"/>
      <c r="J435" s="100"/>
      <c r="K435" s="100"/>
      <c r="L435" s="100"/>
      <c r="M435" s="100"/>
      <c r="N435" s="100"/>
      <c r="O435" s="100"/>
      <c r="P435" s="100"/>
      <c r="Q435" s="100"/>
      <c r="R435" s="100"/>
      <c r="S435" s="100"/>
      <c r="T435" s="100"/>
      <c r="U435" s="100"/>
      <c r="V435" s="100"/>
      <c r="W435" s="100"/>
      <c r="X435" s="100"/>
      <c r="Y435" s="100"/>
      <c r="Z435" s="100"/>
      <c r="AA435" s="100"/>
    </row>
    <row r="436" spans="2:27" ht="14.4" hidden="1">
      <c r="B436" s="100"/>
      <c r="C436" s="100"/>
      <c r="D436" s="100"/>
      <c r="E436" s="100"/>
      <c r="F436" s="264"/>
      <c r="G436" s="100"/>
      <c r="H436" s="100"/>
      <c r="I436" s="100"/>
      <c r="J436" s="100"/>
      <c r="K436" s="100"/>
      <c r="L436" s="100"/>
      <c r="M436" s="100"/>
      <c r="N436" s="100"/>
      <c r="O436" s="100"/>
      <c r="P436" s="100"/>
      <c r="Q436" s="100"/>
      <c r="R436" s="100"/>
      <c r="S436" s="100"/>
      <c r="T436" s="100"/>
      <c r="U436" s="100"/>
      <c r="V436" s="100"/>
      <c r="W436" s="100"/>
      <c r="X436" s="100"/>
      <c r="Y436" s="100"/>
      <c r="Z436" s="100"/>
      <c r="AA436" s="100"/>
    </row>
    <row r="437" spans="2:27" ht="14.4" hidden="1">
      <c r="B437" s="100"/>
      <c r="C437" s="100"/>
      <c r="D437" s="100"/>
      <c r="E437" s="100"/>
      <c r="F437" s="264"/>
      <c r="G437" s="100"/>
      <c r="H437" s="100"/>
      <c r="I437" s="100"/>
      <c r="J437" s="100"/>
      <c r="K437" s="100"/>
      <c r="L437" s="100"/>
      <c r="M437" s="100"/>
      <c r="N437" s="100"/>
      <c r="O437" s="100"/>
      <c r="P437" s="100"/>
      <c r="Q437" s="100"/>
      <c r="R437" s="100"/>
      <c r="S437" s="100"/>
      <c r="T437" s="100"/>
      <c r="U437" s="100"/>
      <c r="V437" s="100"/>
      <c r="W437" s="100"/>
      <c r="X437" s="100"/>
      <c r="Y437" s="100"/>
      <c r="Z437" s="100"/>
      <c r="AA437" s="100"/>
    </row>
    <row r="438" spans="2:27" ht="14.4" hidden="1">
      <c r="B438" s="100"/>
      <c r="C438" s="100"/>
      <c r="D438" s="100"/>
      <c r="E438" s="100"/>
      <c r="F438" s="264"/>
      <c r="G438" s="100"/>
      <c r="H438" s="100"/>
      <c r="I438" s="100"/>
      <c r="J438" s="100"/>
      <c r="K438" s="100"/>
      <c r="L438" s="100"/>
      <c r="M438" s="100"/>
      <c r="N438" s="100"/>
      <c r="O438" s="100"/>
      <c r="P438" s="100"/>
      <c r="Q438" s="100"/>
      <c r="R438" s="100"/>
      <c r="S438" s="100"/>
      <c r="T438" s="100"/>
      <c r="U438" s="100"/>
      <c r="V438" s="100"/>
      <c r="W438" s="100"/>
      <c r="X438" s="100"/>
      <c r="Y438" s="100"/>
      <c r="Z438" s="100"/>
      <c r="AA438" s="100"/>
    </row>
    <row r="439" spans="2:27" ht="14.4" hidden="1">
      <c r="B439" s="100"/>
      <c r="C439" s="100"/>
      <c r="D439" s="100"/>
      <c r="E439" s="100"/>
      <c r="F439" s="264"/>
      <c r="G439" s="100"/>
      <c r="H439" s="100"/>
      <c r="I439" s="100"/>
      <c r="J439" s="100"/>
      <c r="K439" s="100"/>
      <c r="L439" s="100"/>
      <c r="M439" s="100"/>
      <c r="N439" s="100"/>
      <c r="O439" s="100"/>
      <c r="P439" s="100"/>
      <c r="Q439" s="100"/>
      <c r="R439" s="100"/>
      <c r="S439" s="100"/>
      <c r="T439" s="100"/>
      <c r="U439" s="100"/>
      <c r="V439" s="100"/>
      <c r="W439" s="100"/>
      <c r="X439" s="100"/>
      <c r="Y439" s="100"/>
      <c r="Z439" s="100"/>
      <c r="AA439" s="100"/>
    </row>
    <row r="440" spans="2:27" ht="14.4" hidden="1">
      <c r="B440" s="100"/>
      <c r="C440" s="100"/>
      <c r="D440" s="100"/>
      <c r="E440" s="100"/>
      <c r="F440" s="264"/>
      <c r="G440" s="100"/>
      <c r="H440" s="100"/>
      <c r="I440" s="100"/>
      <c r="J440" s="100"/>
      <c r="K440" s="100"/>
      <c r="L440" s="100"/>
      <c r="M440" s="100"/>
      <c r="N440" s="100"/>
      <c r="O440" s="100"/>
      <c r="P440" s="100"/>
      <c r="Q440" s="100"/>
      <c r="R440" s="100"/>
      <c r="S440" s="100"/>
      <c r="T440" s="100"/>
      <c r="U440" s="100"/>
      <c r="V440" s="100"/>
      <c r="W440" s="100"/>
      <c r="X440" s="100"/>
      <c r="Y440" s="100"/>
      <c r="Z440" s="100"/>
      <c r="AA440" s="100"/>
    </row>
    <row r="441" spans="2:27" ht="14.4" hidden="1">
      <c r="B441" s="100"/>
      <c r="C441" s="100"/>
      <c r="D441" s="100"/>
      <c r="E441" s="100"/>
      <c r="F441" s="264"/>
      <c r="G441" s="100"/>
      <c r="H441" s="100"/>
      <c r="I441" s="100"/>
      <c r="J441" s="100"/>
      <c r="K441" s="100"/>
      <c r="L441" s="100"/>
      <c r="M441" s="100"/>
      <c r="N441" s="100"/>
      <c r="O441" s="100"/>
      <c r="P441" s="100"/>
      <c r="Q441" s="100"/>
      <c r="R441" s="100"/>
      <c r="S441" s="100"/>
      <c r="T441" s="100"/>
      <c r="U441" s="100"/>
      <c r="V441" s="100"/>
      <c r="W441" s="100"/>
      <c r="X441" s="100"/>
      <c r="Y441" s="100"/>
      <c r="Z441" s="100"/>
      <c r="AA441" s="100"/>
    </row>
    <row r="442" spans="2:27" ht="14.4" hidden="1">
      <c r="B442" s="100"/>
      <c r="C442" s="100"/>
      <c r="D442" s="100"/>
      <c r="E442" s="100"/>
      <c r="F442" s="264"/>
      <c r="G442" s="100"/>
      <c r="H442" s="100"/>
      <c r="I442" s="100"/>
      <c r="J442" s="100"/>
      <c r="K442" s="100"/>
      <c r="L442" s="100"/>
      <c r="M442" s="100"/>
      <c r="N442" s="100"/>
      <c r="O442" s="100"/>
      <c r="P442" s="100"/>
      <c r="Q442" s="100"/>
      <c r="R442" s="100"/>
      <c r="S442" s="100"/>
      <c r="T442" s="100"/>
      <c r="U442" s="100"/>
      <c r="V442" s="100"/>
      <c r="W442" s="100"/>
      <c r="X442" s="100"/>
      <c r="Y442" s="100"/>
      <c r="Z442" s="100"/>
      <c r="AA442" s="100"/>
    </row>
    <row r="443" spans="2:27" ht="14.4" hidden="1">
      <c r="B443" s="100"/>
      <c r="C443" s="100"/>
      <c r="D443" s="100"/>
      <c r="E443" s="100"/>
      <c r="F443" s="264"/>
      <c r="G443" s="100"/>
      <c r="H443" s="100"/>
      <c r="I443" s="100"/>
      <c r="J443" s="100"/>
      <c r="K443" s="100"/>
      <c r="L443" s="100"/>
      <c r="M443" s="100"/>
      <c r="N443" s="100"/>
      <c r="O443" s="100"/>
      <c r="P443" s="100"/>
      <c r="Q443" s="100"/>
      <c r="R443" s="100"/>
      <c r="S443" s="100"/>
      <c r="T443" s="100"/>
      <c r="U443" s="100"/>
      <c r="V443" s="100"/>
      <c r="W443" s="100"/>
      <c r="X443" s="100"/>
      <c r="Y443" s="100"/>
      <c r="Z443" s="100"/>
      <c r="AA443" s="100"/>
    </row>
    <row r="444" spans="2:27" ht="14.4" hidden="1">
      <c r="B444" s="100"/>
      <c r="C444" s="100"/>
      <c r="D444" s="100"/>
      <c r="E444" s="100"/>
      <c r="F444" s="264"/>
      <c r="G444" s="100"/>
      <c r="H444" s="100"/>
      <c r="I444" s="100"/>
      <c r="J444" s="100"/>
      <c r="K444" s="100"/>
      <c r="L444" s="100"/>
      <c r="M444" s="100"/>
      <c r="N444" s="100"/>
      <c r="O444" s="100"/>
      <c r="P444" s="100"/>
      <c r="Q444" s="100"/>
      <c r="R444" s="100"/>
      <c r="S444" s="100"/>
      <c r="T444" s="100"/>
      <c r="U444" s="100"/>
      <c r="V444" s="100"/>
      <c r="W444" s="100"/>
      <c r="X444" s="100"/>
      <c r="Y444" s="100"/>
      <c r="Z444" s="100"/>
      <c r="AA444" s="100"/>
    </row>
    <row r="445" spans="2:27" ht="14.4" hidden="1">
      <c r="B445" s="100"/>
      <c r="C445" s="100"/>
      <c r="D445" s="100"/>
      <c r="E445" s="100"/>
      <c r="F445" s="264"/>
      <c r="G445" s="100"/>
      <c r="H445" s="100"/>
      <c r="I445" s="100"/>
      <c r="J445" s="100"/>
      <c r="K445" s="100"/>
      <c r="L445" s="100"/>
      <c r="M445" s="100"/>
      <c r="N445" s="100"/>
      <c r="O445" s="100"/>
      <c r="P445" s="100"/>
      <c r="Q445" s="100"/>
      <c r="R445" s="100"/>
      <c r="S445" s="100"/>
      <c r="T445" s="100"/>
      <c r="U445" s="100"/>
      <c r="V445" s="100"/>
      <c r="W445" s="100"/>
      <c r="X445" s="100"/>
      <c r="Y445" s="100"/>
      <c r="Z445" s="100"/>
      <c r="AA445" s="100"/>
    </row>
    <row r="446" spans="2:27" ht="14.4" hidden="1">
      <c r="B446" s="100"/>
      <c r="C446" s="100"/>
      <c r="D446" s="100"/>
      <c r="E446" s="100"/>
      <c r="F446" s="264"/>
      <c r="G446" s="100"/>
      <c r="H446" s="100"/>
      <c r="I446" s="100"/>
      <c r="J446" s="100"/>
      <c r="K446" s="100"/>
      <c r="L446" s="100"/>
      <c r="M446" s="100"/>
      <c r="N446" s="100"/>
      <c r="O446" s="100"/>
      <c r="P446" s="100"/>
      <c r="Q446" s="100"/>
      <c r="R446" s="100"/>
      <c r="S446" s="100"/>
      <c r="T446" s="100"/>
      <c r="U446" s="100"/>
      <c r="V446" s="100"/>
      <c r="W446" s="100"/>
      <c r="X446" s="100"/>
      <c r="Y446" s="100"/>
      <c r="Z446" s="100"/>
      <c r="AA446" s="100"/>
    </row>
    <row r="447" spans="2:27" ht="14.4" hidden="1">
      <c r="B447" s="100"/>
      <c r="C447" s="100"/>
      <c r="D447" s="100"/>
      <c r="E447" s="100"/>
      <c r="F447" s="264"/>
      <c r="G447" s="100"/>
      <c r="H447" s="100"/>
      <c r="I447" s="100"/>
      <c r="J447" s="100"/>
      <c r="K447" s="100"/>
      <c r="L447" s="100"/>
      <c r="M447" s="100"/>
      <c r="N447" s="100"/>
      <c r="O447" s="100"/>
      <c r="P447" s="100"/>
      <c r="Q447" s="100"/>
      <c r="R447" s="100"/>
      <c r="S447" s="100"/>
      <c r="T447" s="100"/>
      <c r="U447" s="100"/>
      <c r="V447" s="100"/>
      <c r="W447" s="100"/>
      <c r="X447" s="100"/>
      <c r="Y447" s="100"/>
      <c r="Z447" s="100"/>
      <c r="AA447" s="100"/>
    </row>
    <row r="448" spans="2:27" ht="14.4" hidden="1">
      <c r="B448" s="100"/>
      <c r="C448" s="100"/>
      <c r="D448" s="100"/>
      <c r="E448" s="100"/>
      <c r="F448" s="264"/>
      <c r="G448" s="100"/>
      <c r="H448" s="100"/>
      <c r="I448" s="100"/>
      <c r="J448" s="100"/>
      <c r="K448" s="100"/>
      <c r="L448" s="100"/>
      <c r="M448" s="100"/>
      <c r="N448" s="100"/>
      <c r="O448" s="100"/>
      <c r="P448" s="100"/>
      <c r="Q448" s="100"/>
      <c r="R448" s="100"/>
      <c r="S448" s="100"/>
      <c r="T448" s="100"/>
      <c r="U448" s="100"/>
      <c r="V448" s="100"/>
      <c r="W448" s="100"/>
      <c r="X448" s="100"/>
      <c r="Y448" s="100"/>
      <c r="Z448" s="100"/>
      <c r="AA448" s="100"/>
    </row>
    <row r="449" spans="2:27" ht="14.4" hidden="1">
      <c r="B449" s="100"/>
      <c r="C449" s="100"/>
      <c r="D449" s="100"/>
      <c r="E449" s="100"/>
      <c r="F449" s="264"/>
      <c r="G449" s="100"/>
      <c r="H449" s="100"/>
      <c r="I449" s="100"/>
      <c r="J449" s="100"/>
      <c r="K449" s="100"/>
      <c r="L449" s="100"/>
      <c r="M449" s="100"/>
      <c r="N449" s="100"/>
      <c r="O449" s="100"/>
      <c r="P449" s="100"/>
      <c r="Q449" s="100"/>
      <c r="R449" s="100"/>
      <c r="S449" s="100"/>
      <c r="T449" s="100"/>
      <c r="U449" s="100"/>
      <c r="V449" s="100"/>
      <c r="W449" s="100"/>
      <c r="X449" s="100"/>
      <c r="Y449" s="100"/>
      <c r="Z449" s="100"/>
      <c r="AA449" s="100"/>
    </row>
    <row r="450" spans="2:27" ht="14.4" hidden="1">
      <c r="B450" s="100"/>
      <c r="C450" s="100"/>
      <c r="D450" s="100"/>
      <c r="E450" s="100"/>
      <c r="F450" s="264"/>
      <c r="G450" s="100"/>
      <c r="H450" s="100"/>
      <c r="I450" s="100"/>
      <c r="J450" s="100"/>
      <c r="K450" s="100"/>
      <c r="L450" s="100"/>
      <c r="M450" s="100"/>
      <c r="N450" s="100"/>
      <c r="O450" s="100"/>
      <c r="P450" s="100"/>
      <c r="Q450" s="100"/>
      <c r="R450" s="100"/>
      <c r="S450" s="100"/>
      <c r="T450" s="100"/>
      <c r="U450" s="100"/>
      <c r="V450" s="100"/>
      <c r="W450" s="100"/>
      <c r="X450" s="100"/>
      <c r="Y450" s="100"/>
      <c r="Z450" s="100"/>
      <c r="AA450" s="100"/>
    </row>
    <row r="451" spans="2:27" ht="14.4" hidden="1">
      <c r="B451" s="100"/>
      <c r="C451" s="100"/>
      <c r="D451" s="100"/>
      <c r="E451" s="100"/>
      <c r="F451" s="264"/>
      <c r="G451" s="100"/>
      <c r="H451" s="100"/>
      <c r="I451" s="100"/>
      <c r="J451" s="100"/>
      <c r="K451" s="100"/>
      <c r="L451" s="100"/>
      <c r="M451" s="100"/>
      <c r="N451" s="100"/>
      <c r="O451" s="100"/>
      <c r="P451" s="100"/>
      <c r="Q451" s="100"/>
      <c r="R451" s="100"/>
      <c r="S451" s="100"/>
      <c r="T451" s="100"/>
      <c r="U451" s="100"/>
      <c r="V451" s="100"/>
      <c r="W451" s="100"/>
      <c r="X451" s="100"/>
      <c r="Y451" s="100"/>
      <c r="Z451" s="100"/>
      <c r="AA451" s="100"/>
    </row>
    <row r="452" spans="2:27" ht="14.4" hidden="1">
      <c r="B452" s="100"/>
      <c r="C452" s="100"/>
      <c r="D452" s="100"/>
      <c r="E452" s="100"/>
      <c r="F452" s="264"/>
      <c r="G452" s="100"/>
      <c r="H452" s="100"/>
      <c r="I452" s="100"/>
      <c r="J452" s="100"/>
      <c r="K452" s="100"/>
      <c r="L452" s="100"/>
      <c r="M452" s="100"/>
      <c r="N452" s="100"/>
      <c r="O452" s="100"/>
      <c r="P452" s="100"/>
      <c r="Q452" s="100"/>
      <c r="R452" s="100"/>
      <c r="S452" s="100"/>
      <c r="T452" s="100"/>
      <c r="U452" s="100"/>
      <c r="V452" s="100"/>
      <c r="W452" s="100"/>
      <c r="X452" s="100"/>
      <c r="Y452" s="100"/>
      <c r="Z452" s="100"/>
      <c r="AA452" s="100"/>
    </row>
    <row r="453" spans="2:27" ht="14.4" hidden="1">
      <c r="B453" s="100"/>
      <c r="C453" s="100"/>
      <c r="D453" s="100"/>
      <c r="E453" s="100"/>
      <c r="F453" s="264"/>
      <c r="G453" s="100"/>
      <c r="H453" s="100"/>
      <c r="I453" s="100"/>
      <c r="J453" s="100"/>
      <c r="K453" s="100"/>
      <c r="L453" s="100"/>
      <c r="M453" s="100"/>
      <c r="N453" s="100"/>
      <c r="O453" s="100"/>
      <c r="P453" s="100"/>
      <c r="Q453" s="100"/>
      <c r="R453" s="100"/>
      <c r="S453" s="100"/>
      <c r="T453" s="100"/>
      <c r="U453" s="100"/>
      <c r="V453" s="100"/>
      <c r="W453" s="100"/>
      <c r="X453" s="100"/>
      <c r="Y453" s="100"/>
      <c r="Z453" s="100"/>
      <c r="AA453" s="100"/>
    </row>
    <row r="454" spans="2:27" ht="14.4" hidden="1">
      <c r="B454" s="100"/>
      <c r="C454" s="100"/>
      <c r="D454" s="100"/>
      <c r="E454" s="100"/>
      <c r="F454" s="264"/>
      <c r="G454" s="100"/>
      <c r="H454" s="100"/>
      <c r="I454" s="100"/>
      <c r="J454" s="100"/>
      <c r="K454" s="100"/>
      <c r="L454" s="100"/>
      <c r="M454" s="100"/>
      <c r="N454" s="100"/>
      <c r="O454" s="100"/>
      <c r="P454" s="100"/>
      <c r="Q454" s="100"/>
      <c r="R454" s="100"/>
      <c r="S454" s="100"/>
      <c r="T454" s="100"/>
      <c r="U454" s="100"/>
      <c r="V454" s="100"/>
      <c r="W454" s="100"/>
      <c r="X454" s="100"/>
      <c r="Y454" s="100"/>
      <c r="Z454" s="100"/>
      <c r="AA454" s="100"/>
    </row>
    <row r="455" spans="2:27" ht="14.4" hidden="1">
      <c r="B455" s="100"/>
      <c r="C455" s="100"/>
      <c r="D455" s="100"/>
      <c r="E455" s="100"/>
      <c r="F455" s="264"/>
      <c r="G455" s="100"/>
      <c r="H455" s="100"/>
      <c r="I455" s="100"/>
      <c r="J455" s="100"/>
      <c r="K455" s="100"/>
      <c r="L455" s="100"/>
      <c r="M455" s="100"/>
      <c r="N455" s="100"/>
      <c r="O455" s="100"/>
      <c r="P455" s="100"/>
      <c r="Q455" s="100"/>
      <c r="R455" s="100"/>
      <c r="S455" s="100"/>
      <c r="T455" s="100"/>
      <c r="U455" s="100"/>
      <c r="V455" s="100"/>
      <c r="W455" s="100"/>
      <c r="X455" s="100"/>
      <c r="Y455" s="100"/>
      <c r="Z455" s="100"/>
      <c r="AA455" s="100"/>
    </row>
    <row r="456" spans="2:27" ht="14.4" hidden="1">
      <c r="B456" s="100"/>
      <c r="C456" s="100"/>
      <c r="D456" s="100"/>
      <c r="E456" s="100"/>
      <c r="F456" s="264"/>
      <c r="G456" s="100"/>
      <c r="H456" s="100"/>
      <c r="I456" s="100"/>
      <c r="J456" s="100"/>
      <c r="K456" s="100"/>
      <c r="L456" s="100"/>
      <c r="M456" s="100"/>
      <c r="N456" s="100"/>
      <c r="O456" s="100"/>
      <c r="P456" s="100"/>
      <c r="Q456" s="100"/>
      <c r="R456" s="100"/>
      <c r="S456" s="100"/>
      <c r="T456" s="100"/>
      <c r="U456" s="100"/>
      <c r="V456" s="100"/>
      <c r="W456" s="100"/>
      <c r="X456" s="100"/>
      <c r="Y456" s="100"/>
      <c r="Z456" s="100"/>
      <c r="AA456" s="100"/>
    </row>
    <row r="457" spans="2:27" ht="14.4" hidden="1">
      <c r="B457" s="100"/>
      <c r="C457" s="100"/>
      <c r="D457" s="100"/>
      <c r="E457" s="100"/>
      <c r="F457" s="264"/>
      <c r="G457" s="100"/>
      <c r="H457" s="100"/>
      <c r="I457" s="100"/>
      <c r="J457" s="100"/>
      <c r="K457" s="100"/>
      <c r="L457" s="100"/>
      <c r="M457" s="100"/>
      <c r="N457" s="100"/>
      <c r="O457" s="100"/>
      <c r="P457" s="100"/>
      <c r="Q457" s="100"/>
      <c r="R457" s="100"/>
      <c r="S457" s="100"/>
      <c r="T457" s="100"/>
      <c r="U457" s="100"/>
      <c r="V457" s="100"/>
      <c r="W457" s="100"/>
      <c r="X457" s="100"/>
      <c r="Y457" s="100"/>
      <c r="Z457" s="100"/>
      <c r="AA457" s="100"/>
    </row>
    <row r="458" spans="2:27" ht="14.4" hidden="1">
      <c r="B458" s="100"/>
      <c r="C458" s="100"/>
      <c r="D458" s="100"/>
      <c r="E458" s="100"/>
      <c r="F458" s="264"/>
      <c r="G458" s="100"/>
      <c r="H458" s="100"/>
      <c r="I458" s="100"/>
      <c r="J458" s="100"/>
      <c r="K458" s="100"/>
      <c r="L458" s="100"/>
      <c r="M458" s="100"/>
      <c r="N458" s="100"/>
      <c r="O458" s="100"/>
      <c r="P458" s="100"/>
      <c r="Q458" s="100"/>
      <c r="R458" s="100"/>
      <c r="S458" s="100"/>
      <c r="T458" s="100"/>
      <c r="U458" s="100"/>
      <c r="V458" s="100"/>
      <c r="W458" s="100"/>
      <c r="X458" s="100"/>
      <c r="Y458" s="100"/>
      <c r="Z458" s="100"/>
      <c r="AA458" s="100"/>
    </row>
    <row r="459" spans="2:27" ht="14.4" hidden="1">
      <c r="B459" s="100"/>
      <c r="C459" s="100"/>
      <c r="D459" s="100"/>
      <c r="E459" s="100"/>
      <c r="F459" s="264"/>
      <c r="G459" s="100"/>
      <c r="H459" s="100"/>
      <c r="I459" s="100"/>
      <c r="J459" s="100"/>
      <c r="K459" s="100"/>
      <c r="L459" s="100"/>
      <c r="M459" s="100"/>
      <c r="N459" s="100"/>
      <c r="O459" s="100"/>
      <c r="P459" s="100"/>
      <c r="Q459" s="100"/>
      <c r="R459" s="100"/>
      <c r="S459" s="100"/>
      <c r="T459" s="100"/>
      <c r="U459" s="100"/>
      <c r="V459" s="100"/>
      <c r="W459" s="100"/>
      <c r="X459" s="100"/>
      <c r="Y459" s="100"/>
      <c r="Z459" s="100"/>
      <c r="AA459" s="100"/>
    </row>
    <row r="460" spans="2:27" ht="14.4" hidden="1">
      <c r="B460" s="100"/>
      <c r="C460" s="100"/>
      <c r="D460" s="100"/>
      <c r="E460" s="100"/>
      <c r="F460" s="264"/>
      <c r="G460" s="100"/>
      <c r="H460" s="100"/>
      <c r="I460" s="100"/>
      <c r="J460" s="100"/>
      <c r="K460" s="100"/>
      <c r="L460" s="100"/>
      <c r="M460" s="100"/>
      <c r="N460" s="100"/>
      <c r="O460" s="100"/>
      <c r="P460" s="100"/>
      <c r="Q460" s="100"/>
      <c r="R460" s="100"/>
      <c r="S460" s="100"/>
      <c r="T460" s="100"/>
      <c r="U460" s="100"/>
      <c r="V460" s="100"/>
      <c r="W460" s="100"/>
      <c r="X460" s="100"/>
      <c r="Y460" s="100"/>
      <c r="Z460" s="100"/>
      <c r="AA460" s="100"/>
    </row>
    <row r="461" spans="2:27" ht="14.4" hidden="1">
      <c r="B461" s="100"/>
      <c r="C461" s="100"/>
      <c r="D461" s="100"/>
      <c r="E461" s="100"/>
      <c r="F461" s="264"/>
      <c r="G461" s="100"/>
      <c r="H461" s="100"/>
      <c r="I461" s="100"/>
      <c r="J461" s="100"/>
      <c r="K461" s="100"/>
      <c r="L461" s="100"/>
      <c r="M461" s="100"/>
      <c r="N461" s="100"/>
      <c r="O461" s="100"/>
      <c r="P461" s="100"/>
      <c r="Q461" s="100"/>
      <c r="R461" s="100"/>
      <c r="S461" s="100"/>
      <c r="T461" s="100"/>
      <c r="U461" s="100"/>
      <c r="V461" s="100"/>
      <c r="W461" s="100"/>
      <c r="X461" s="100"/>
      <c r="Y461" s="100"/>
      <c r="Z461" s="100"/>
      <c r="AA461" s="100"/>
    </row>
    <row r="462" spans="2:27" ht="14.4" hidden="1">
      <c r="B462" s="100"/>
      <c r="C462" s="100"/>
      <c r="D462" s="100"/>
      <c r="E462" s="100"/>
      <c r="F462" s="264"/>
      <c r="G462" s="100"/>
      <c r="H462" s="100"/>
      <c r="I462" s="100"/>
      <c r="J462" s="100"/>
      <c r="K462" s="100"/>
      <c r="L462" s="100"/>
      <c r="M462" s="100"/>
      <c r="N462" s="100"/>
      <c r="O462" s="100"/>
      <c r="P462" s="100"/>
      <c r="Q462" s="100"/>
      <c r="R462" s="100"/>
      <c r="S462" s="100"/>
      <c r="T462" s="100"/>
      <c r="U462" s="100"/>
      <c r="V462" s="100"/>
      <c r="W462" s="100"/>
      <c r="X462" s="100"/>
      <c r="Y462" s="100"/>
      <c r="Z462" s="100"/>
      <c r="AA462" s="100"/>
    </row>
    <row r="463" spans="2:27" ht="14.4" hidden="1">
      <c r="B463" s="100"/>
      <c r="C463" s="100"/>
      <c r="D463" s="100"/>
      <c r="E463" s="100"/>
      <c r="F463" s="264"/>
      <c r="G463" s="100"/>
      <c r="H463" s="100"/>
      <c r="I463" s="100"/>
      <c r="J463" s="100"/>
      <c r="K463" s="100"/>
      <c r="L463" s="100"/>
      <c r="M463" s="100"/>
      <c r="N463" s="100"/>
      <c r="O463" s="100"/>
      <c r="P463" s="100"/>
      <c r="Q463" s="100"/>
      <c r="R463" s="100"/>
      <c r="S463" s="100"/>
      <c r="T463" s="100"/>
      <c r="U463" s="100"/>
      <c r="V463" s="100"/>
      <c r="W463" s="100"/>
      <c r="X463" s="100"/>
      <c r="Y463" s="100"/>
      <c r="Z463" s="100"/>
      <c r="AA463" s="100"/>
    </row>
    <row r="464" spans="2:27" ht="14.4" hidden="1">
      <c r="B464" s="100"/>
      <c r="C464" s="100"/>
      <c r="D464" s="100"/>
      <c r="E464" s="100"/>
      <c r="F464" s="264"/>
      <c r="G464" s="100"/>
      <c r="H464" s="100"/>
      <c r="I464" s="100"/>
      <c r="J464" s="100"/>
      <c r="K464" s="100"/>
      <c r="L464" s="100"/>
      <c r="M464" s="100"/>
      <c r="N464" s="100"/>
      <c r="O464" s="100"/>
      <c r="P464" s="100"/>
      <c r="Q464" s="100"/>
      <c r="R464" s="100"/>
      <c r="S464" s="100"/>
      <c r="T464" s="100"/>
      <c r="U464" s="100"/>
      <c r="V464" s="100"/>
      <c r="W464" s="100"/>
      <c r="X464" s="100"/>
      <c r="Y464" s="100"/>
      <c r="Z464" s="100"/>
      <c r="AA464" s="100"/>
    </row>
    <row r="465" spans="2:27" ht="14.4" hidden="1">
      <c r="B465" s="100"/>
      <c r="C465" s="100"/>
      <c r="D465" s="100"/>
      <c r="E465" s="100"/>
      <c r="F465" s="264"/>
      <c r="G465" s="100"/>
      <c r="H465" s="100"/>
      <c r="I465" s="100"/>
      <c r="J465" s="100"/>
      <c r="K465" s="100"/>
      <c r="L465" s="100"/>
      <c r="M465" s="100"/>
      <c r="N465" s="100"/>
      <c r="O465" s="100"/>
      <c r="P465" s="100"/>
      <c r="Q465" s="100"/>
      <c r="R465" s="100"/>
      <c r="S465" s="100"/>
      <c r="T465" s="100"/>
      <c r="U465" s="100"/>
      <c r="V465" s="100"/>
      <c r="W465" s="100"/>
      <c r="X465" s="100"/>
      <c r="Y465" s="100"/>
      <c r="Z465" s="100"/>
      <c r="AA465" s="100"/>
    </row>
    <row r="466" spans="2:27" ht="14.4" hidden="1">
      <c r="B466" s="100"/>
      <c r="C466" s="100"/>
      <c r="D466" s="100"/>
      <c r="E466" s="100"/>
      <c r="F466" s="264"/>
      <c r="G466" s="100"/>
      <c r="H466" s="100"/>
      <c r="I466" s="100"/>
      <c r="J466" s="100"/>
      <c r="K466" s="100"/>
      <c r="L466" s="100"/>
      <c r="M466" s="100"/>
      <c r="N466" s="100"/>
      <c r="O466" s="100"/>
      <c r="P466" s="100"/>
      <c r="Q466" s="100"/>
      <c r="R466" s="100"/>
      <c r="S466" s="100"/>
      <c r="T466" s="100"/>
      <c r="U466" s="100"/>
      <c r="V466" s="100"/>
      <c r="W466" s="100"/>
      <c r="X466" s="100"/>
      <c r="Y466" s="100"/>
      <c r="Z466" s="100"/>
      <c r="AA466" s="100"/>
    </row>
    <row r="467" spans="2:27" ht="14.4" hidden="1">
      <c r="B467" s="100"/>
      <c r="C467" s="100"/>
      <c r="D467" s="100"/>
      <c r="E467" s="100"/>
      <c r="F467" s="264"/>
      <c r="G467" s="100"/>
      <c r="H467" s="100"/>
      <c r="I467" s="100"/>
      <c r="J467" s="100"/>
      <c r="K467" s="100"/>
      <c r="L467" s="100"/>
      <c r="M467" s="100"/>
      <c r="N467" s="100"/>
      <c r="O467" s="100"/>
      <c r="P467" s="100"/>
      <c r="Q467" s="100"/>
      <c r="R467" s="100"/>
      <c r="S467" s="100"/>
      <c r="T467" s="100"/>
      <c r="U467" s="100"/>
      <c r="V467" s="100"/>
      <c r="W467" s="100"/>
      <c r="X467" s="100"/>
      <c r="Y467" s="100"/>
      <c r="Z467" s="100"/>
      <c r="AA467" s="100"/>
    </row>
    <row r="468" spans="2:27" ht="14.4" hidden="1">
      <c r="B468" s="100"/>
      <c r="C468" s="100"/>
      <c r="D468" s="100"/>
      <c r="E468" s="100"/>
      <c r="F468" s="264"/>
      <c r="G468" s="100"/>
      <c r="H468" s="100"/>
      <c r="I468" s="100"/>
      <c r="J468" s="100"/>
      <c r="K468" s="100"/>
      <c r="L468" s="100"/>
      <c r="M468" s="100"/>
      <c r="N468" s="100"/>
      <c r="O468" s="100"/>
      <c r="P468" s="100"/>
      <c r="Q468" s="100"/>
      <c r="R468" s="100"/>
      <c r="S468" s="100"/>
      <c r="T468" s="100"/>
      <c r="U468" s="100"/>
      <c r="V468" s="100"/>
      <c r="W468" s="100"/>
      <c r="X468" s="100"/>
      <c r="Y468" s="100"/>
      <c r="Z468" s="100"/>
      <c r="AA468" s="100"/>
    </row>
    <row r="469" spans="2:27" ht="14.4" hidden="1">
      <c r="B469" s="100"/>
      <c r="C469" s="100"/>
      <c r="D469" s="100"/>
      <c r="E469" s="100"/>
      <c r="F469" s="264"/>
      <c r="G469" s="100"/>
      <c r="H469" s="100"/>
      <c r="I469" s="100"/>
      <c r="J469" s="100"/>
      <c r="K469" s="100"/>
      <c r="L469" s="100"/>
      <c r="M469" s="100"/>
      <c r="N469" s="100"/>
      <c r="O469" s="100"/>
      <c r="P469" s="100"/>
      <c r="Q469" s="100"/>
      <c r="R469" s="100"/>
      <c r="S469" s="100"/>
      <c r="T469" s="100"/>
      <c r="U469" s="100"/>
      <c r="V469" s="100"/>
      <c r="W469" s="100"/>
      <c r="X469" s="100"/>
      <c r="Y469" s="100"/>
      <c r="Z469" s="100"/>
      <c r="AA469" s="100"/>
    </row>
    <row r="470" spans="2:27" ht="14.4" hidden="1">
      <c r="B470" s="100"/>
      <c r="C470" s="100"/>
      <c r="D470" s="100"/>
      <c r="E470" s="100"/>
      <c r="F470" s="264"/>
      <c r="G470" s="100"/>
      <c r="H470" s="100"/>
      <c r="I470" s="100"/>
      <c r="J470" s="100"/>
      <c r="K470" s="100"/>
      <c r="L470" s="100"/>
      <c r="M470" s="100"/>
      <c r="N470" s="100"/>
      <c r="O470" s="100"/>
      <c r="P470" s="100"/>
      <c r="Q470" s="100"/>
      <c r="R470" s="100"/>
      <c r="S470" s="100"/>
      <c r="T470" s="100"/>
      <c r="U470" s="100"/>
      <c r="V470" s="100"/>
      <c r="W470" s="100"/>
      <c r="X470" s="100"/>
      <c r="Y470" s="100"/>
      <c r="Z470" s="100"/>
      <c r="AA470" s="100"/>
    </row>
    <row r="471" spans="2:27" ht="14.4" hidden="1">
      <c r="B471" s="100"/>
      <c r="C471" s="100"/>
      <c r="D471" s="100"/>
      <c r="E471" s="100"/>
      <c r="F471" s="264"/>
      <c r="G471" s="100"/>
      <c r="H471" s="100"/>
      <c r="I471" s="100"/>
      <c r="J471" s="100"/>
      <c r="K471" s="100"/>
      <c r="L471" s="100"/>
      <c r="M471" s="100"/>
      <c r="N471" s="100"/>
      <c r="O471" s="100"/>
      <c r="P471" s="100"/>
      <c r="Q471" s="100"/>
      <c r="R471" s="100"/>
      <c r="S471" s="100"/>
      <c r="T471" s="100"/>
      <c r="U471" s="100"/>
      <c r="V471" s="100"/>
      <c r="W471" s="100"/>
      <c r="X471" s="100"/>
      <c r="Y471" s="100"/>
      <c r="Z471" s="100"/>
      <c r="AA471" s="100"/>
    </row>
    <row r="472" spans="2:27" ht="14.4" hidden="1">
      <c r="B472" s="100"/>
      <c r="C472" s="100"/>
      <c r="D472" s="100"/>
      <c r="E472" s="100"/>
      <c r="F472" s="264"/>
      <c r="G472" s="100"/>
      <c r="H472" s="100"/>
      <c r="I472" s="100"/>
      <c r="J472" s="100"/>
      <c r="K472" s="100"/>
      <c r="L472" s="100"/>
      <c r="M472" s="100"/>
      <c r="N472" s="100"/>
      <c r="O472" s="100"/>
      <c r="P472" s="100"/>
      <c r="Q472" s="100"/>
      <c r="R472" s="100"/>
      <c r="S472" s="100"/>
      <c r="T472" s="100"/>
      <c r="U472" s="100"/>
      <c r="V472" s="100"/>
      <c r="W472" s="100"/>
      <c r="X472" s="100"/>
      <c r="Y472" s="100"/>
      <c r="Z472" s="100"/>
      <c r="AA472" s="100"/>
    </row>
    <row r="473" spans="2:27" ht="14.4" hidden="1">
      <c r="B473" s="100"/>
      <c r="C473" s="100"/>
      <c r="D473" s="100"/>
      <c r="E473" s="100"/>
      <c r="F473" s="264"/>
      <c r="G473" s="100"/>
      <c r="H473" s="100"/>
      <c r="I473" s="100"/>
      <c r="J473" s="100"/>
      <c r="K473" s="100"/>
      <c r="L473" s="100"/>
      <c r="M473" s="100"/>
      <c r="N473" s="100"/>
      <c r="O473" s="100"/>
      <c r="P473" s="100"/>
      <c r="Q473" s="100"/>
      <c r="R473" s="100"/>
      <c r="S473" s="100"/>
      <c r="T473" s="100"/>
      <c r="U473" s="100"/>
      <c r="V473" s="100"/>
      <c r="W473" s="100"/>
      <c r="X473" s="100"/>
      <c r="Y473" s="100"/>
      <c r="Z473" s="100"/>
      <c r="AA473" s="100"/>
    </row>
    <row r="474" spans="2:27" ht="14.4" hidden="1">
      <c r="B474" s="100"/>
      <c r="C474" s="100"/>
      <c r="D474" s="100"/>
      <c r="E474" s="100"/>
      <c r="F474" s="264"/>
      <c r="G474" s="100"/>
      <c r="H474" s="100"/>
      <c r="I474" s="100"/>
      <c r="J474" s="100"/>
      <c r="K474" s="100"/>
      <c r="L474" s="100"/>
      <c r="M474" s="100"/>
      <c r="N474" s="100"/>
      <c r="O474" s="100"/>
      <c r="P474" s="100"/>
      <c r="Q474" s="100"/>
      <c r="R474" s="100"/>
      <c r="S474" s="100"/>
      <c r="T474" s="100"/>
      <c r="U474" s="100"/>
      <c r="V474" s="100"/>
      <c r="W474" s="100"/>
      <c r="X474" s="100"/>
      <c r="Y474" s="100"/>
      <c r="Z474" s="100"/>
      <c r="AA474" s="100"/>
    </row>
    <row r="475" spans="2:27" ht="14.4" hidden="1">
      <c r="B475" s="100"/>
      <c r="C475" s="100"/>
      <c r="D475" s="100"/>
      <c r="E475" s="100"/>
      <c r="F475" s="264"/>
      <c r="G475" s="100"/>
      <c r="H475" s="100"/>
      <c r="I475" s="100"/>
      <c r="J475" s="100"/>
      <c r="K475" s="100"/>
      <c r="L475" s="100"/>
      <c r="M475" s="100"/>
      <c r="N475" s="100"/>
      <c r="O475" s="100"/>
      <c r="P475" s="100"/>
      <c r="Q475" s="100"/>
      <c r="R475" s="100"/>
      <c r="S475" s="100"/>
      <c r="T475" s="100"/>
      <c r="U475" s="100"/>
      <c r="V475" s="100"/>
      <c r="W475" s="100"/>
      <c r="X475" s="100"/>
      <c r="Y475" s="100"/>
      <c r="Z475" s="100"/>
      <c r="AA475" s="100"/>
    </row>
    <row r="476" spans="2:27" ht="14.4" hidden="1">
      <c r="B476" s="100"/>
      <c r="C476" s="100"/>
      <c r="D476" s="100"/>
      <c r="E476" s="100"/>
      <c r="F476" s="264"/>
      <c r="G476" s="100"/>
      <c r="H476" s="100"/>
      <c r="I476" s="100"/>
      <c r="J476" s="100"/>
      <c r="K476" s="100"/>
      <c r="L476" s="100"/>
      <c r="M476" s="100"/>
      <c r="N476" s="100"/>
      <c r="O476" s="100"/>
      <c r="P476" s="100"/>
      <c r="Q476" s="100"/>
      <c r="R476" s="100"/>
      <c r="S476" s="100"/>
      <c r="T476" s="100"/>
      <c r="U476" s="100"/>
      <c r="V476" s="100"/>
      <c r="W476" s="100"/>
      <c r="X476" s="100"/>
      <c r="Y476" s="100"/>
      <c r="Z476" s="100"/>
      <c r="AA476" s="100"/>
    </row>
    <row r="477" spans="2:27" ht="14.4" hidden="1">
      <c r="B477" s="100"/>
      <c r="C477" s="100"/>
      <c r="D477" s="100"/>
      <c r="E477" s="100"/>
      <c r="F477" s="264"/>
      <c r="G477" s="100"/>
      <c r="H477" s="100"/>
      <c r="I477" s="100"/>
      <c r="J477" s="100"/>
      <c r="K477" s="100"/>
      <c r="L477" s="100"/>
      <c r="M477" s="100"/>
      <c r="N477" s="100"/>
      <c r="O477" s="100"/>
      <c r="P477" s="100"/>
      <c r="Q477" s="100"/>
      <c r="R477" s="100"/>
      <c r="S477" s="100"/>
      <c r="T477" s="100"/>
      <c r="U477" s="100"/>
      <c r="V477" s="100"/>
      <c r="W477" s="100"/>
      <c r="X477" s="100"/>
      <c r="Y477" s="100"/>
      <c r="Z477" s="100"/>
      <c r="AA477" s="100"/>
    </row>
    <row r="478" spans="2:27" ht="14.4" hidden="1">
      <c r="B478" s="100"/>
      <c r="C478" s="100"/>
      <c r="D478" s="100"/>
      <c r="E478" s="100"/>
      <c r="F478" s="264"/>
      <c r="G478" s="100"/>
      <c r="H478" s="100"/>
      <c r="I478" s="100"/>
      <c r="J478" s="100"/>
      <c r="K478" s="100"/>
      <c r="L478" s="100"/>
      <c r="M478" s="100"/>
      <c r="N478" s="100"/>
      <c r="O478" s="100"/>
      <c r="P478" s="100"/>
      <c r="Q478" s="100"/>
      <c r="R478" s="100"/>
      <c r="S478" s="100"/>
      <c r="T478" s="100"/>
      <c r="U478" s="100"/>
      <c r="V478" s="100"/>
      <c r="W478" s="100"/>
      <c r="X478" s="100"/>
      <c r="Y478" s="100"/>
      <c r="Z478" s="100"/>
      <c r="AA478" s="100"/>
    </row>
    <row r="479" spans="2:27" ht="14.4" hidden="1">
      <c r="B479" s="100"/>
      <c r="C479" s="100"/>
      <c r="D479" s="100"/>
      <c r="E479" s="100"/>
      <c r="F479" s="264"/>
      <c r="G479" s="100"/>
      <c r="H479" s="100"/>
      <c r="I479" s="100"/>
      <c r="J479" s="100"/>
      <c r="K479" s="100"/>
      <c r="L479" s="100"/>
      <c r="M479" s="100"/>
      <c r="N479" s="100"/>
      <c r="O479" s="100"/>
      <c r="P479" s="100"/>
      <c r="Q479" s="100"/>
      <c r="R479" s="100"/>
      <c r="S479" s="100"/>
      <c r="T479" s="100"/>
      <c r="U479" s="100"/>
      <c r="V479" s="100"/>
      <c r="W479" s="100"/>
      <c r="X479" s="100"/>
      <c r="Y479" s="100"/>
      <c r="Z479" s="100"/>
      <c r="AA479" s="100"/>
    </row>
    <row r="480" spans="2:27" ht="14.4" hidden="1">
      <c r="B480" s="100"/>
      <c r="C480" s="100"/>
      <c r="D480" s="100"/>
      <c r="E480" s="100"/>
      <c r="F480" s="264"/>
      <c r="G480" s="100"/>
      <c r="H480" s="100"/>
      <c r="I480" s="100"/>
      <c r="J480" s="100"/>
      <c r="K480" s="100"/>
      <c r="L480" s="100"/>
      <c r="M480" s="100"/>
      <c r="N480" s="100"/>
      <c r="O480" s="100"/>
      <c r="P480" s="100"/>
      <c r="Q480" s="100"/>
      <c r="R480" s="100"/>
      <c r="S480" s="100"/>
      <c r="T480" s="100"/>
      <c r="U480" s="100"/>
      <c r="V480" s="100"/>
      <c r="W480" s="100"/>
      <c r="X480" s="100"/>
      <c r="Y480" s="100"/>
      <c r="Z480" s="100"/>
      <c r="AA480" s="100"/>
    </row>
    <row r="481" spans="2:27" ht="14.4" hidden="1">
      <c r="B481" s="100"/>
      <c r="C481" s="100"/>
      <c r="D481" s="100"/>
      <c r="E481" s="100"/>
      <c r="F481" s="264"/>
      <c r="G481" s="100"/>
      <c r="H481" s="100"/>
      <c r="I481" s="100"/>
      <c r="J481" s="100"/>
      <c r="K481" s="100"/>
      <c r="L481" s="100"/>
      <c r="M481" s="100"/>
      <c r="N481" s="100"/>
      <c r="O481" s="100"/>
      <c r="P481" s="100"/>
      <c r="Q481" s="100"/>
      <c r="R481" s="100"/>
      <c r="S481" s="100"/>
      <c r="T481" s="100"/>
      <c r="U481" s="100"/>
      <c r="V481" s="100"/>
      <c r="W481" s="100"/>
      <c r="X481" s="100"/>
      <c r="Y481" s="100"/>
      <c r="Z481" s="100"/>
      <c r="AA481" s="100"/>
    </row>
    <row r="482" spans="2:27" ht="14.4" hidden="1">
      <c r="B482" s="100"/>
      <c r="C482" s="100"/>
      <c r="D482" s="100"/>
      <c r="E482" s="100"/>
      <c r="F482" s="264"/>
      <c r="G482" s="100"/>
      <c r="H482" s="100"/>
      <c r="I482" s="100"/>
      <c r="J482" s="100"/>
      <c r="K482" s="100"/>
      <c r="L482" s="100"/>
      <c r="M482" s="100"/>
      <c r="N482" s="100"/>
      <c r="O482" s="100"/>
      <c r="P482" s="100"/>
      <c r="Q482" s="100"/>
      <c r="R482" s="100"/>
      <c r="S482" s="100"/>
      <c r="T482" s="100"/>
      <c r="U482" s="100"/>
      <c r="V482" s="100"/>
      <c r="W482" s="100"/>
      <c r="X482" s="100"/>
      <c r="Y482" s="100"/>
      <c r="Z482" s="100"/>
      <c r="AA482" s="100"/>
    </row>
    <row r="483" spans="2:27" ht="14.4" hidden="1">
      <c r="B483" s="100"/>
      <c r="C483" s="100"/>
      <c r="D483" s="100"/>
      <c r="E483" s="100"/>
      <c r="F483" s="264"/>
      <c r="G483" s="100"/>
      <c r="H483" s="100"/>
      <c r="I483" s="100"/>
      <c r="J483" s="100"/>
      <c r="K483" s="100"/>
      <c r="L483" s="100"/>
      <c r="M483" s="100"/>
      <c r="N483" s="100"/>
      <c r="O483" s="100"/>
      <c r="P483" s="100"/>
      <c r="Q483" s="100"/>
      <c r="R483" s="100"/>
      <c r="S483" s="100"/>
      <c r="T483" s="100"/>
      <c r="U483" s="100"/>
      <c r="V483" s="100"/>
      <c r="W483" s="100"/>
      <c r="X483" s="100"/>
      <c r="Y483" s="100"/>
      <c r="Z483" s="100"/>
      <c r="AA483" s="100"/>
    </row>
    <row r="484" spans="2:27" ht="14.4" hidden="1">
      <c r="B484" s="100"/>
      <c r="C484" s="100"/>
      <c r="D484" s="100"/>
      <c r="E484" s="100"/>
      <c r="F484" s="264"/>
      <c r="G484" s="100"/>
      <c r="H484" s="100"/>
      <c r="I484" s="100"/>
      <c r="J484" s="100"/>
      <c r="K484" s="100"/>
      <c r="L484" s="100"/>
      <c r="M484" s="100"/>
      <c r="N484" s="100"/>
      <c r="O484" s="100"/>
      <c r="P484" s="100"/>
      <c r="Q484" s="100"/>
      <c r="R484" s="100"/>
      <c r="S484" s="100"/>
      <c r="T484" s="100"/>
      <c r="U484" s="100"/>
      <c r="V484" s="100"/>
      <c r="W484" s="100"/>
      <c r="X484" s="100"/>
      <c r="Y484" s="100"/>
      <c r="Z484" s="100"/>
      <c r="AA484" s="100"/>
    </row>
    <row r="485" spans="2:27" ht="14.4" hidden="1">
      <c r="B485" s="100"/>
      <c r="C485" s="100"/>
      <c r="D485" s="100"/>
      <c r="E485" s="100"/>
      <c r="F485" s="264"/>
      <c r="G485" s="100"/>
      <c r="H485" s="100"/>
      <c r="I485" s="100"/>
      <c r="J485" s="100"/>
      <c r="K485" s="100"/>
      <c r="L485" s="100"/>
      <c r="M485" s="100"/>
      <c r="N485" s="100"/>
      <c r="O485" s="100"/>
      <c r="P485" s="100"/>
      <c r="Q485" s="100"/>
      <c r="R485" s="100"/>
      <c r="S485" s="100"/>
      <c r="T485" s="100"/>
      <c r="U485" s="100"/>
      <c r="V485" s="100"/>
      <c r="W485" s="100"/>
      <c r="X485" s="100"/>
      <c r="Y485" s="100"/>
      <c r="Z485" s="100"/>
      <c r="AA485" s="100"/>
    </row>
    <row r="486" spans="2:27" ht="14.4" hidden="1">
      <c r="B486" s="100"/>
      <c r="C486" s="100"/>
      <c r="D486" s="100"/>
      <c r="E486" s="100"/>
      <c r="F486" s="264"/>
      <c r="G486" s="100"/>
      <c r="H486" s="100"/>
      <c r="I486" s="100"/>
      <c r="J486" s="100"/>
      <c r="K486" s="100"/>
      <c r="L486" s="100"/>
      <c r="M486" s="100"/>
      <c r="N486" s="100"/>
      <c r="O486" s="100"/>
      <c r="P486" s="100"/>
      <c r="Q486" s="100"/>
      <c r="R486" s="100"/>
      <c r="S486" s="100"/>
      <c r="T486" s="100"/>
      <c r="U486" s="100"/>
      <c r="V486" s="100"/>
      <c r="W486" s="100"/>
      <c r="X486" s="100"/>
      <c r="Y486" s="100"/>
      <c r="Z486" s="100"/>
      <c r="AA486" s="100"/>
    </row>
    <row r="487" spans="2:27" ht="14.4" hidden="1">
      <c r="B487" s="100"/>
      <c r="C487" s="100"/>
      <c r="D487" s="100"/>
      <c r="E487" s="100"/>
      <c r="F487" s="264"/>
      <c r="G487" s="100"/>
      <c r="H487" s="100"/>
      <c r="I487" s="100"/>
      <c r="J487" s="100"/>
      <c r="K487" s="100"/>
      <c r="L487" s="100"/>
      <c r="M487" s="100"/>
      <c r="N487" s="100"/>
      <c r="O487" s="100"/>
      <c r="P487" s="100"/>
      <c r="Q487" s="100"/>
      <c r="R487" s="100"/>
      <c r="S487" s="100"/>
      <c r="T487" s="100"/>
      <c r="U487" s="100"/>
      <c r="V487" s="100"/>
      <c r="W487" s="100"/>
      <c r="X487" s="100"/>
      <c r="Y487" s="100"/>
      <c r="Z487" s="100"/>
      <c r="AA487" s="100"/>
    </row>
    <row r="488" spans="2:27" ht="14.4" hidden="1">
      <c r="B488" s="100"/>
      <c r="C488" s="100"/>
      <c r="D488" s="100"/>
      <c r="E488" s="100"/>
      <c r="F488" s="264"/>
      <c r="G488" s="100"/>
      <c r="H488" s="100"/>
      <c r="I488" s="100"/>
      <c r="J488" s="100"/>
      <c r="K488" s="100"/>
      <c r="L488" s="100"/>
      <c r="M488" s="100"/>
      <c r="N488" s="100"/>
      <c r="O488" s="100"/>
      <c r="P488" s="100"/>
      <c r="Q488" s="100"/>
      <c r="R488" s="100"/>
      <c r="S488" s="100"/>
      <c r="T488" s="100"/>
      <c r="U488" s="100"/>
      <c r="V488" s="100"/>
      <c r="W488" s="100"/>
      <c r="X488" s="100"/>
      <c r="Y488" s="100"/>
      <c r="Z488" s="100"/>
      <c r="AA488" s="100"/>
    </row>
    <row r="489" spans="2:27" ht="14.4" hidden="1">
      <c r="B489" s="100"/>
      <c r="C489" s="100"/>
      <c r="D489" s="100"/>
      <c r="E489" s="100"/>
      <c r="F489" s="264"/>
      <c r="G489" s="100"/>
      <c r="H489" s="100"/>
      <c r="I489" s="100"/>
      <c r="J489" s="100"/>
      <c r="K489" s="100"/>
      <c r="L489" s="100"/>
      <c r="M489" s="100"/>
      <c r="N489" s="100"/>
      <c r="O489" s="100"/>
      <c r="P489" s="100"/>
      <c r="Q489" s="100"/>
      <c r="R489" s="100"/>
      <c r="S489" s="100"/>
      <c r="T489" s="100"/>
      <c r="U489" s="100"/>
      <c r="V489" s="100"/>
      <c r="W489" s="100"/>
      <c r="X489" s="100"/>
      <c r="Y489" s="100"/>
      <c r="Z489" s="100"/>
      <c r="AA489" s="100"/>
    </row>
    <row r="490" spans="2:27" ht="14.4" hidden="1">
      <c r="B490" s="100"/>
      <c r="C490" s="100"/>
      <c r="D490" s="100"/>
      <c r="E490" s="100"/>
      <c r="F490" s="264"/>
      <c r="G490" s="100"/>
      <c r="H490" s="100"/>
      <c r="I490" s="100"/>
      <c r="J490" s="100"/>
      <c r="K490" s="100"/>
      <c r="L490" s="100"/>
      <c r="M490" s="100"/>
      <c r="N490" s="100"/>
      <c r="O490" s="100"/>
      <c r="P490" s="100"/>
      <c r="Q490" s="100"/>
      <c r="R490" s="100"/>
      <c r="S490" s="100"/>
      <c r="T490" s="100"/>
      <c r="U490" s="100"/>
      <c r="V490" s="100"/>
      <c r="W490" s="100"/>
      <c r="X490" s="100"/>
      <c r="Y490" s="100"/>
      <c r="Z490" s="100"/>
      <c r="AA490" s="100"/>
    </row>
    <row r="491" spans="2:27" ht="14.4" hidden="1">
      <c r="B491" s="100"/>
      <c r="C491" s="100"/>
      <c r="D491" s="100"/>
      <c r="E491" s="100"/>
      <c r="F491" s="264"/>
      <c r="G491" s="100"/>
      <c r="H491" s="100"/>
      <c r="I491" s="100"/>
      <c r="J491" s="100"/>
      <c r="K491" s="100"/>
      <c r="L491" s="100"/>
      <c r="M491" s="100"/>
      <c r="N491" s="100"/>
      <c r="O491" s="100"/>
      <c r="P491" s="100"/>
      <c r="Q491" s="100"/>
      <c r="R491" s="100"/>
      <c r="S491" s="100"/>
      <c r="T491" s="100"/>
      <c r="U491" s="100"/>
      <c r="V491" s="100"/>
      <c r="W491" s="100"/>
      <c r="X491" s="100"/>
      <c r="Y491" s="100"/>
      <c r="Z491" s="100"/>
      <c r="AA491" s="100"/>
    </row>
    <row r="492" spans="2:27" ht="14.4" hidden="1">
      <c r="B492" s="100"/>
      <c r="C492" s="100"/>
      <c r="D492" s="100"/>
      <c r="E492" s="100"/>
      <c r="F492" s="264"/>
      <c r="G492" s="100"/>
      <c r="H492" s="100"/>
      <c r="I492" s="100"/>
      <c r="J492" s="100"/>
      <c r="K492" s="100"/>
      <c r="L492" s="100"/>
      <c r="M492" s="100"/>
      <c r="N492" s="100"/>
      <c r="O492" s="100"/>
      <c r="P492" s="100"/>
      <c r="Q492" s="100"/>
      <c r="R492" s="100"/>
      <c r="S492" s="100"/>
      <c r="T492" s="100"/>
      <c r="U492" s="100"/>
      <c r="V492" s="100"/>
      <c r="W492" s="100"/>
      <c r="X492" s="100"/>
      <c r="Y492" s="100"/>
      <c r="Z492" s="100"/>
      <c r="AA492" s="100"/>
    </row>
    <row r="493" spans="2:27" ht="14.4" hidden="1">
      <c r="B493" s="100"/>
      <c r="C493" s="100"/>
      <c r="D493" s="100"/>
      <c r="E493" s="100"/>
      <c r="F493" s="264"/>
      <c r="G493" s="100"/>
      <c r="H493" s="100"/>
      <c r="I493" s="100"/>
      <c r="J493" s="100"/>
      <c r="K493" s="100"/>
      <c r="L493" s="100"/>
      <c r="M493" s="100"/>
      <c r="N493" s="100"/>
      <c r="O493" s="100"/>
      <c r="P493" s="100"/>
      <c r="Q493" s="100"/>
      <c r="R493" s="100"/>
      <c r="S493" s="100"/>
      <c r="T493" s="100"/>
      <c r="U493" s="100"/>
      <c r="V493" s="100"/>
      <c r="W493" s="100"/>
      <c r="X493" s="100"/>
      <c r="Y493" s="100"/>
      <c r="Z493" s="100"/>
      <c r="AA493" s="100"/>
    </row>
    <row r="494" spans="2:27" ht="14.4" hidden="1">
      <c r="B494" s="100"/>
      <c r="C494" s="100"/>
      <c r="D494" s="100"/>
      <c r="E494" s="100"/>
      <c r="F494" s="264"/>
      <c r="G494" s="100"/>
      <c r="H494" s="100"/>
      <c r="I494" s="100"/>
      <c r="J494" s="100"/>
      <c r="K494" s="100"/>
      <c r="L494" s="100"/>
      <c r="M494" s="100"/>
      <c r="N494" s="100"/>
      <c r="O494" s="100"/>
      <c r="P494" s="100"/>
      <c r="Q494" s="100"/>
      <c r="R494" s="100"/>
      <c r="S494" s="100"/>
      <c r="T494" s="100"/>
      <c r="U494" s="100"/>
      <c r="V494" s="100"/>
      <c r="W494" s="100"/>
      <c r="X494" s="100"/>
      <c r="Y494" s="100"/>
      <c r="Z494" s="100"/>
      <c r="AA494" s="100"/>
    </row>
    <row r="495" spans="2:27" ht="14.4" hidden="1">
      <c r="B495" s="100"/>
      <c r="C495" s="100"/>
      <c r="D495" s="100"/>
      <c r="E495" s="100"/>
      <c r="F495" s="264"/>
      <c r="G495" s="100"/>
      <c r="H495" s="100"/>
      <c r="I495" s="100"/>
      <c r="J495" s="100"/>
      <c r="K495" s="100"/>
      <c r="L495" s="100"/>
      <c r="M495" s="100"/>
      <c r="N495" s="100"/>
      <c r="O495" s="100"/>
      <c r="P495" s="100"/>
      <c r="Q495" s="100"/>
      <c r="R495" s="100"/>
      <c r="S495" s="100"/>
      <c r="T495" s="100"/>
      <c r="U495" s="100"/>
      <c r="V495" s="100"/>
      <c r="W495" s="100"/>
      <c r="X495" s="100"/>
      <c r="Y495" s="100"/>
      <c r="Z495" s="100"/>
      <c r="AA495" s="100"/>
    </row>
    <row r="496" spans="2:27" ht="14.4" hidden="1">
      <c r="B496" s="100"/>
      <c r="C496" s="100"/>
      <c r="D496" s="100"/>
      <c r="E496" s="100"/>
      <c r="F496" s="264"/>
      <c r="G496" s="100"/>
      <c r="H496" s="100"/>
      <c r="I496" s="100"/>
      <c r="J496" s="100"/>
      <c r="K496" s="100"/>
      <c r="L496" s="100"/>
      <c r="M496" s="100"/>
      <c r="N496" s="100"/>
      <c r="O496" s="100"/>
      <c r="P496" s="100"/>
      <c r="Q496" s="100"/>
      <c r="R496" s="100"/>
      <c r="S496" s="100"/>
      <c r="T496" s="100"/>
      <c r="U496" s="100"/>
      <c r="V496" s="100"/>
      <c r="W496" s="100"/>
      <c r="X496" s="100"/>
      <c r="Y496" s="100"/>
      <c r="Z496" s="100"/>
      <c r="AA496" s="100"/>
    </row>
    <row r="497" spans="2:27" ht="14.4" hidden="1">
      <c r="B497" s="100"/>
      <c r="C497" s="100"/>
      <c r="D497" s="100"/>
      <c r="E497" s="100"/>
      <c r="F497" s="264"/>
      <c r="G497" s="100"/>
      <c r="H497" s="100"/>
      <c r="I497" s="100"/>
      <c r="J497" s="100"/>
      <c r="K497" s="100"/>
      <c r="L497" s="100"/>
      <c r="M497" s="100"/>
      <c r="N497" s="100"/>
      <c r="O497" s="100"/>
      <c r="P497" s="100"/>
      <c r="Q497" s="100"/>
      <c r="R497" s="100"/>
      <c r="S497" s="100"/>
      <c r="T497" s="100"/>
      <c r="U497" s="100"/>
      <c r="V497" s="100"/>
      <c r="W497" s="100"/>
      <c r="X497" s="100"/>
      <c r="Y497" s="100"/>
      <c r="Z497" s="100"/>
      <c r="AA497" s="100"/>
    </row>
    <row r="498" spans="2:27" ht="14.4" hidden="1">
      <c r="B498" s="100"/>
      <c r="C498" s="100"/>
      <c r="D498" s="100"/>
      <c r="E498" s="100"/>
      <c r="F498" s="264"/>
      <c r="G498" s="100"/>
      <c r="H498" s="100"/>
      <c r="I498" s="100"/>
      <c r="J498" s="100"/>
      <c r="K498" s="100"/>
      <c r="L498" s="100"/>
      <c r="M498" s="100"/>
      <c r="N498" s="100"/>
      <c r="O498" s="100"/>
      <c r="P498" s="100"/>
      <c r="Q498" s="100"/>
      <c r="R498" s="100"/>
      <c r="S498" s="100"/>
      <c r="T498" s="100"/>
      <c r="U498" s="100"/>
      <c r="V498" s="100"/>
      <c r="W498" s="100"/>
      <c r="X498" s="100"/>
      <c r="Y498" s="100"/>
      <c r="Z498" s="100"/>
      <c r="AA498" s="100"/>
    </row>
    <row r="499" spans="2:27" ht="14.4" hidden="1">
      <c r="B499" s="100"/>
      <c r="C499" s="100"/>
      <c r="D499" s="100"/>
      <c r="E499" s="100"/>
      <c r="F499" s="264"/>
      <c r="G499" s="100"/>
      <c r="H499" s="100"/>
      <c r="I499" s="100"/>
      <c r="J499" s="100"/>
      <c r="K499" s="100"/>
      <c r="L499" s="100"/>
      <c r="M499" s="100"/>
      <c r="N499" s="100"/>
      <c r="O499" s="100"/>
      <c r="P499" s="100"/>
      <c r="Q499" s="100"/>
      <c r="R499" s="100"/>
      <c r="S499" s="100"/>
      <c r="T499" s="100"/>
      <c r="U499" s="100"/>
      <c r="V499" s="100"/>
      <c r="W499" s="100"/>
      <c r="X499" s="100"/>
      <c r="Y499" s="100"/>
      <c r="Z499" s="100"/>
      <c r="AA499" s="100"/>
    </row>
    <row r="500" spans="2:27" ht="14.4" hidden="1">
      <c r="B500" s="100"/>
      <c r="C500" s="100"/>
      <c r="D500" s="100"/>
      <c r="E500" s="100"/>
      <c r="F500" s="264"/>
      <c r="G500" s="100"/>
      <c r="H500" s="100"/>
      <c r="I500" s="100"/>
      <c r="J500" s="100"/>
      <c r="K500" s="100"/>
      <c r="L500" s="100"/>
      <c r="M500" s="100"/>
      <c r="N500" s="100"/>
      <c r="O500" s="100"/>
      <c r="P500" s="100"/>
      <c r="Q500" s="100"/>
      <c r="R500" s="100"/>
      <c r="S500" s="100"/>
      <c r="T500" s="100"/>
      <c r="U500" s="100"/>
      <c r="V500" s="100"/>
      <c r="W500" s="100"/>
      <c r="X500" s="100"/>
      <c r="Y500" s="100"/>
      <c r="Z500" s="100"/>
      <c r="AA500" s="100"/>
    </row>
    <row r="501" spans="2:27" ht="14.4" hidden="1">
      <c r="B501" s="100"/>
      <c r="C501" s="100"/>
      <c r="D501" s="100"/>
      <c r="E501" s="100"/>
      <c r="F501" s="264"/>
      <c r="G501" s="100"/>
      <c r="H501" s="100"/>
      <c r="I501" s="100"/>
      <c r="J501" s="100"/>
      <c r="K501" s="100"/>
      <c r="L501" s="100"/>
      <c r="M501" s="100"/>
      <c r="N501" s="100"/>
      <c r="O501" s="100"/>
      <c r="P501" s="100"/>
      <c r="Q501" s="100"/>
      <c r="R501" s="100"/>
      <c r="S501" s="100"/>
      <c r="T501" s="100"/>
      <c r="U501" s="100"/>
      <c r="V501" s="100"/>
      <c r="W501" s="100"/>
      <c r="X501" s="100"/>
      <c r="Y501" s="100"/>
      <c r="Z501" s="100"/>
      <c r="AA501" s="100"/>
    </row>
    <row r="502" spans="2:27" ht="14.4" hidden="1">
      <c r="B502" s="100"/>
      <c r="C502" s="100"/>
      <c r="D502" s="100"/>
      <c r="E502" s="100"/>
      <c r="F502" s="264"/>
      <c r="G502" s="100"/>
      <c r="H502" s="100"/>
      <c r="I502" s="100"/>
      <c r="J502" s="100"/>
      <c r="K502" s="100"/>
      <c r="L502" s="100"/>
      <c r="M502" s="100"/>
      <c r="N502" s="100"/>
      <c r="O502" s="100"/>
      <c r="P502" s="100"/>
      <c r="Q502" s="100"/>
      <c r="R502" s="100"/>
      <c r="S502" s="100"/>
      <c r="T502" s="100"/>
      <c r="U502" s="100"/>
      <c r="V502" s="100"/>
      <c r="W502" s="100"/>
      <c r="X502" s="100"/>
      <c r="Y502" s="100"/>
      <c r="Z502" s="100"/>
      <c r="AA502" s="100"/>
    </row>
    <row r="503" spans="2:27" ht="14.4" hidden="1">
      <c r="B503" s="100"/>
      <c r="C503" s="100"/>
      <c r="D503" s="100"/>
      <c r="E503" s="100"/>
      <c r="F503" s="264"/>
      <c r="G503" s="100"/>
      <c r="H503" s="100"/>
      <c r="I503" s="100"/>
      <c r="J503" s="100"/>
      <c r="K503" s="100"/>
      <c r="L503" s="100"/>
      <c r="M503" s="100"/>
      <c r="N503" s="100"/>
      <c r="O503" s="100"/>
      <c r="P503" s="100"/>
      <c r="Q503" s="100"/>
      <c r="R503" s="100"/>
      <c r="S503" s="100"/>
      <c r="T503" s="100"/>
      <c r="U503" s="100"/>
      <c r="V503" s="100"/>
      <c r="W503" s="100"/>
      <c r="X503" s="100"/>
      <c r="Y503" s="100"/>
      <c r="Z503" s="100"/>
      <c r="AA503" s="100"/>
    </row>
    <row r="504" spans="2:27" ht="14.4" hidden="1">
      <c r="B504" s="100"/>
      <c r="C504" s="100"/>
      <c r="D504" s="100"/>
      <c r="E504" s="100"/>
      <c r="F504" s="264"/>
      <c r="G504" s="100"/>
      <c r="H504" s="100"/>
      <c r="I504" s="100"/>
      <c r="J504" s="100"/>
      <c r="K504" s="100"/>
      <c r="L504" s="100"/>
      <c r="M504" s="100"/>
      <c r="N504" s="100"/>
      <c r="O504" s="100"/>
      <c r="P504" s="100"/>
      <c r="Q504" s="100"/>
      <c r="R504" s="100"/>
      <c r="S504" s="100"/>
      <c r="T504" s="100"/>
      <c r="U504" s="100"/>
      <c r="V504" s="100"/>
      <c r="W504" s="100"/>
      <c r="X504" s="100"/>
      <c r="Y504" s="100"/>
      <c r="Z504" s="100"/>
      <c r="AA504" s="100"/>
    </row>
    <row r="505" spans="2:27" ht="14.4" hidden="1">
      <c r="B505" s="100"/>
      <c r="C505" s="100"/>
      <c r="D505" s="100"/>
      <c r="E505" s="100"/>
      <c r="F505" s="264"/>
      <c r="G505" s="100"/>
      <c r="H505" s="100"/>
      <c r="I505" s="100"/>
      <c r="J505" s="100"/>
      <c r="K505" s="100"/>
      <c r="L505" s="100"/>
      <c r="M505" s="100"/>
      <c r="N505" s="100"/>
      <c r="O505" s="100"/>
      <c r="P505" s="100"/>
      <c r="Q505" s="100"/>
      <c r="R505" s="100"/>
      <c r="S505" s="100"/>
      <c r="T505" s="100"/>
      <c r="U505" s="100"/>
      <c r="V505" s="100"/>
      <c r="W505" s="100"/>
      <c r="X505" s="100"/>
      <c r="Y505" s="100"/>
      <c r="Z505" s="100"/>
      <c r="AA505" s="100"/>
    </row>
    <row r="506" spans="2:27" ht="14.4" hidden="1">
      <c r="B506" s="100"/>
      <c r="C506" s="100"/>
      <c r="D506" s="100"/>
      <c r="E506" s="100"/>
      <c r="F506" s="264"/>
      <c r="G506" s="100"/>
      <c r="H506" s="100"/>
      <c r="I506" s="100"/>
      <c r="J506" s="100"/>
      <c r="K506" s="100"/>
      <c r="L506" s="100"/>
      <c r="M506" s="100"/>
      <c r="N506" s="100"/>
      <c r="O506" s="100"/>
      <c r="P506" s="100"/>
      <c r="Q506" s="100"/>
      <c r="R506" s="100"/>
      <c r="S506" s="100"/>
      <c r="T506" s="100"/>
      <c r="U506" s="100"/>
      <c r="V506" s="100"/>
      <c r="W506" s="100"/>
      <c r="X506" s="100"/>
      <c r="Y506" s="100"/>
      <c r="Z506" s="100"/>
      <c r="AA506" s="100"/>
    </row>
    <row r="507" spans="2:27" ht="14.4" hidden="1">
      <c r="B507" s="100"/>
      <c r="C507" s="100"/>
      <c r="D507" s="100"/>
      <c r="E507" s="100"/>
      <c r="F507" s="264"/>
      <c r="G507" s="100"/>
      <c r="H507" s="100"/>
      <c r="I507" s="100"/>
      <c r="J507" s="100"/>
      <c r="K507" s="100"/>
      <c r="L507" s="100"/>
      <c r="M507" s="100"/>
      <c r="N507" s="100"/>
      <c r="O507" s="100"/>
      <c r="P507" s="100"/>
      <c r="Q507" s="100"/>
      <c r="R507" s="100"/>
      <c r="S507" s="100"/>
      <c r="T507" s="100"/>
      <c r="U507" s="100"/>
      <c r="V507" s="100"/>
      <c r="W507" s="100"/>
      <c r="X507" s="100"/>
      <c r="Y507" s="100"/>
      <c r="Z507" s="100"/>
      <c r="AA507" s="100"/>
    </row>
    <row r="508" spans="2:27" ht="14.4" hidden="1">
      <c r="B508" s="100"/>
      <c r="C508" s="100"/>
      <c r="D508" s="100"/>
      <c r="E508" s="100"/>
      <c r="F508" s="264"/>
      <c r="G508" s="100"/>
      <c r="H508" s="100"/>
      <c r="I508" s="100"/>
      <c r="J508" s="100"/>
      <c r="K508" s="100"/>
      <c r="L508" s="100"/>
      <c r="M508" s="100"/>
      <c r="N508" s="100"/>
      <c r="O508" s="100"/>
      <c r="P508" s="100"/>
      <c r="Q508" s="100"/>
      <c r="R508" s="100"/>
      <c r="S508" s="100"/>
      <c r="T508" s="100"/>
      <c r="U508" s="100"/>
      <c r="V508" s="100"/>
      <c r="W508" s="100"/>
      <c r="X508" s="100"/>
      <c r="Y508" s="100"/>
      <c r="Z508" s="100"/>
      <c r="AA508" s="100"/>
    </row>
    <row r="509" spans="2:27" ht="14.4" hidden="1">
      <c r="B509" s="100"/>
      <c r="C509" s="100"/>
      <c r="D509" s="100"/>
      <c r="E509" s="100"/>
      <c r="F509" s="264"/>
      <c r="G509" s="100"/>
      <c r="H509" s="100"/>
      <c r="I509" s="100"/>
      <c r="J509" s="100"/>
      <c r="K509" s="100"/>
      <c r="L509" s="100"/>
      <c r="M509" s="100"/>
      <c r="N509" s="100"/>
      <c r="O509" s="100"/>
      <c r="P509" s="100"/>
      <c r="Q509" s="100"/>
      <c r="R509" s="100"/>
      <c r="S509" s="100"/>
      <c r="T509" s="100"/>
      <c r="U509" s="100"/>
      <c r="V509" s="100"/>
      <c r="W509" s="100"/>
      <c r="X509" s="100"/>
      <c r="Y509" s="100"/>
      <c r="Z509" s="100"/>
      <c r="AA509" s="100"/>
    </row>
    <row r="510" spans="2:27" ht="14.4" hidden="1">
      <c r="B510" s="100"/>
      <c r="C510" s="100"/>
      <c r="D510" s="100"/>
      <c r="E510" s="100"/>
      <c r="F510" s="264"/>
      <c r="G510" s="100"/>
      <c r="H510" s="100"/>
      <c r="I510" s="100"/>
      <c r="J510" s="100"/>
      <c r="K510" s="100"/>
      <c r="L510" s="100"/>
      <c r="M510" s="100"/>
      <c r="N510" s="100"/>
      <c r="O510" s="100"/>
      <c r="P510" s="100"/>
      <c r="Q510" s="100"/>
      <c r="R510" s="100"/>
      <c r="S510" s="100"/>
      <c r="T510" s="100"/>
      <c r="U510" s="100"/>
      <c r="V510" s="100"/>
      <c r="W510" s="100"/>
      <c r="X510" s="100"/>
      <c r="Y510" s="100"/>
      <c r="Z510" s="100"/>
      <c r="AA510" s="100"/>
    </row>
    <row r="511" spans="2:27" ht="14.4" hidden="1">
      <c r="B511" s="100"/>
      <c r="C511" s="100"/>
      <c r="D511" s="100"/>
      <c r="E511" s="100"/>
      <c r="F511" s="264"/>
      <c r="G511" s="100"/>
      <c r="H511" s="100"/>
      <c r="I511" s="100"/>
      <c r="J511" s="100"/>
      <c r="K511" s="100"/>
      <c r="L511" s="100"/>
      <c r="M511" s="100"/>
      <c r="N511" s="100"/>
      <c r="O511" s="100"/>
      <c r="P511" s="100"/>
      <c r="Q511" s="100"/>
      <c r="R511" s="100"/>
      <c r="S511" s="100"/>
      <c r="T511" s="100"/>
      <c r="U511" s="100"/>
      <c r="V511" s="100"/>
      <c r="W511" s="100"/>
      <c r="X511" s="100"/>
      <c r="Y511" s="100"/>
      <c r="Z511" s="100"/>
      <c r="AA511" s="100"/>
    </row>
    <row r="512" spans="2:27" ht="14.4" hidden="1">
      <c r="B512" s="100"/>
      <c r="C512" s="100"/>
      <c r="D512" s="100"/>
      <c r="E512" s="100"/>
      <c r="F512" s="264"/>
      <c r="G512" s="100"/>
      <c r="H512" s="100"/>
      <c r="I512" s="100"/>
      <c r="J512" s="100"/>
      <c r="K512" s="100"/>
      <c r="L512" s="100"/>
      <c r="M512" s="100"/>
      <c r="N512" s="100"/>
      <c r="O512" s="100"/>
      <c r="P512" s="100"/>
      <c r="Q512" s="100"/>
      <c r="R512" s="100"/>
      <c r="S512" s="100"/>
      <c r="T512" s="100"/>
      <c r="U512" s="100"/>
      <c r="V512" s="100"/>
      <c r="W512" s="100"/>
      <c r="X512" s="100"/>
      <c r="Y512" s="100"/>
      <c r="Z512" s="100"/>
      <c r="AA512" s="100"/>
    </row>
    <row r="513" spans="2:27" ht="14.4" hidden="1">
      <c r="B513" s="100"/>
      <c r="C513" s="100"/>
      <c r="D513" s="100"/>
      <c r="E513" s="100"/>
      <c r="F513" s="264"/>
      <c r="G513" s="100"/>
      <c r="H513" s="100"/>
      <c r="I513" s="100"/>
      <c r="J513" s="100"/>
      <c r="K513" s="100"/>
      <c r="L513" s="100"/>
      <c r="M513" s="100"/>
      <c r="N513" s="100"/>
      <c r="O513" s="100"/>
      <c r="P513" s="100"/>
      <c r="Q513" s="100"/>
      <c r="R513" s="100"/>
      <c r="S513" s="100"/>
      <c r="T513" s="100"/>
      <c r="U513" s="100"/>
      <c r="V513" s="100"/>
      <c r="W513" s="100"/>
      <c r="X513" s="100"/>
      <c r="Y513" s="100"/>
      <c r="Z513" s="100"/>
      <c r="AA513" s="100"/>
    </row>
    <row r="514" spans="2:27" ht="14.4" hidden="1">
      <c r="B514" s="100"/>
      <c r="C514" s="100"/>
      <c r="D514" s="100"/>
      <c r="E514" s="100"/>
      <c r="F514" s="264"/>
      <c r="G514" s="100"/>
      <c r="H514" s="100"/>
      <c r="I514" s="100"/>
      <c r="J514" s="100"/>
      <c r="K514" s="100"/>
      <c r="L514" s="100"/>
      <c r="M514" s="100"/>
      <c r="N514" s="100"/>
      <c r="O514" s="100"/>
      <c r="P514" s="100"/>
      <c r="Q514" s="100"/>
      <c r="R514" s="100"/>
      <c r="S514" s="100"/>
      <c r="T514" s="100"/>
      <c r="U514" s="100"/>
      <c r="V514" s="100"/>
      <c r="W514" s="100"/>
      <c r="X514" s="100"/>
      <c r="Y514" s="100"/>
      <c r="Z514" s="100"/>
      <c r="AA514" s="100"/>
    </row>
    <row r="515" spans="2:27" ht="14.4" hidden="1">
      <c r="B515" s="100"/>
      <c r="C515" s="100"/>
      <c r="D515" s="100"/>
      <c r="E515" s="100"/>
      <c r="F515" s="264"/>
      <c r="G515" s="100"/>
      <c r="H515" s="100"/>
      <c r="I515" s="100"/>
      <c r="J515" s="100"/>
      <c r="K515" s="100"/>
      <c r="L515" s="100"/>
      <c r="M515" s="100"/>
      <c r="N515" s="100"/>
      <c r="O515" s="100"/>
      <c r="P515" s="100"/>
      <c r="Q515" s="100"/>
      <c r="R515" s="100"/>
      <c r="S515" s="100"/>
      <c r="T515" s="100"/>
      <c r="U515" s="100"/>
      <c r="V515" s="100"/>
      <c r="W515" s="100"/>
      <c r="X515" s="100"/>
      <c r="Y515" s="100"/>
      <c r="Z515" s="100"/>
      <c r="AA515" s="100"/>
    </row>
    <row r="516" spans="2:27" ht="14.4" hidden="1">
      <c r="B516" s="100"/>
      <c r="C516" s="100"/>
      <c r="D516" s="100"/>
      <c r="E516" s="100"/>
      <c r="F516" s="264"/>
      <c r="G516" s="100"/>
      <c r="H516" s="100"/>
      <c r="I516" s="100"/>
      <c r="J516" s="100"/>
      <c r="K516" s="100"/>
      <c r="L516" s="100"/>
      <c r="M516" s="100"/>
      <c r="N516" s="100"/>
      <c r="O516" s="100"/>
      <c r="P516" s="100"/>
      <c r="Q516" s="100"/>
      <c r="R516" s="100"/>
      <c r="S516" s="100"/>
      <c r="T516" s="100"/>
      <c r="U516" s="100"/>
      <c r="V516" s="100"/>
      <c r="W516" s="100"/>
      <c r="X516" s="100"/>
      <c r="Y516" s="100"/>
      <c r="Z516" s="100"/>
      <c r="AA516" s="100"/>
    </row>
    <row r="517" spans="2:27" ht="14.4" hidden="1">
      <c r="B517" s="100"/>
      <c r="C517" s="100"/>
      <c r="D517" s="100"/>
      <c r="E517" s="100"/>
      <c r="F517" s="264"/>
      <c r="G517" s="100"/>
      <c r="H517" s="100"/>
      <c r="I517" s="100"/>
      <c r="J517" s="100"/>
      <c r="K517" s="100"/>
      <c r="L517" s="100"/>
      <c r="M517" s="100"/>
      <c r="N517" s="100"/>
      <c r="O517" s="100"/>
      <c r="P517" s="100"/>
      <c r="Q517" s="100"/>
      <c r="R517" s="100"/>
      <c r="S517" s="100"/>
      <c r="T517" s="100"/>
      <c r="U517" s="100"/>
      <c r="V517" s="100"/>
      <c r="W517" s="100"/>
      <c r="X517" s="100"/>
      <c r="Y517" s="100"/>
      <c r="Z517" s="100"/>
      <c r="AA517" s="100"/>
    </row>
    <row r="518" spans="2:27" ht="14.4" hidden="1">
      <c r="B518" s="100"/>
      <c r="C518" s="100"/>
      <c r="D518" s="100"/>
      <c r="E518" s="100"/>
      <c r="F518" s="264"/>
      <c r="G518" s="100"/>
      <c r="H518" s="100"/>
      <c r="I518" s="100"/>
      <c r="J518" s="100"/>
      <c r="K518" s="100"/>
      <c r="L518" s="100"/>
      <c r="M518" s="100"/>
      <c r="N518" s="100"/>
      <c r="O518" s="100"/>
      <c r="P518" s="100"/>
      <c r="Q518" s="100"/>
      <c r="R518" s="100"/>
      <c r="S518" s="100"/>
      <c r="T518" s="100"/>
      <c r="U518" s="100"/>
      <c r="V518" s="100"/>
      <c r="W518" s="100"/>
      <c r="X518" s="100"/>
      <c r="Y518" s="100"/>
      <c r="Z518" s="100"/>
      <c r="AA518" s="100"/>
    </row>
    <row r="519" spans="2:27" ht="14.4" hidden="1">
      <c r="B519" s="100"/>
      <c r="C519" s="100"/>
      <c r="D519" s="100"/>
      <c r="E519" s="100"/>
      <c r="F519" s="264"/>
      <c r="G519" s="100"/>
      <c r="H519" s="100"/>
      <c r="I519" s="100"/>
      <c r="J519" s="100"/>
      <c r="K519" s="100"/>
      <c r="L519" s="100"/>
      <c r="M519" s="100"/>
      <c r="N519" s="100"/>
      <c r="O519" s="100"/>
      <c r="P519" s="100"/>
      <c r="Q519" s="100"/>
      <c r="R519" s="100"/>
      <c r="S519" s="100"/>
      <c r="T519" s="100"/>
      <c r="U519" s="100"/>
      <c r="V519" s="100"/>
      <c r="W519" s="100"/>
      <c r="X519" s="100"/>
      <c r="Y519" s="100"/>
      <c r="Z519" s="100"/>
      <c r="AA519" s="100"/>
    </row>
    <row r="520" spans="2:27" ht="14.4" hidden="1">
      <c r="B520" s="100"/>
      <c r="C520" s="100"/>
      <c r="D520" s="100"/>
      <c r="E520" s="100"/>
      <c r="F520" s="264"/>
      <c r="G520" s="100"/>
      <c r="H520" s="100"/>
      <c r="I520" s="100"/>
      <c r="J520" s="100"/>
      <c r="K520" s="100"/>
      <c r="L520" s="100"/>
      <c r="M520" s="100"/>
      <c r="N520" s="100"/>
      <c r="O520" s="100"/>
      <c r="P520" s="100"/>
      <c r="Q520" s="100"/>
      <c r="R520" s="100"/>
      <c r="S520" s="100"/>
      <c r="T520" s="100"/>
      <c r="U520" s="100"/>
      <c r="V520" s="100"/>
      <c r="W520" s="100"/>
      <c r="X520" s="100"/>
      <c r="Y520" s="100"/>
      <c r="Z520" s="100"/>
      <c r="AA520" s="100"/>
    </row>
    <row r="521" spans="2:27" ht="14.4" hidden="1">
      <c r="B521" s="100"/>
      <c r="C521" s="100"/>
      <c r="D521" s="100"/>
      <c r="E521" s="100"/>
      <c r="F521" s="264"/>
      <c r="G521" s="100"/>
      <c r="H521" s="100"/>
      <c r="I521" s="100"/>
      <c r="J521" s="100"/>
      <c r="K521" s="100"/>
      <c r="L521" s="100"/>
      <c r="M521" s="100"/>
      <c r="N521" s="100"/>
      <c r="O521" s="100"/>
      <c r="P521" s="100"/>
      <c r="Q521" s="100"/>
      <c r="R521" s="100"/>
      <c r="S521" s="100"/>
      <c r="T521" s="100"/>
      <c r="U521" s="100"/>
      <c r="V521" s="100"/>
      <c r="W521" s="100"/>
      <c r="X521" s="100"/>
      <c r="Y521" s="100"/>
      <c r="Z521" s="100"/>
      <c r="AA521" s="100"/>
    </row>
    <row r="522" spans="2:27" ht="14.4" hidden="1">
      <c r="B522" s="100"/>
      <c r="C522" s="100"/>
      <c r="D522" s="100"/>
      <c r="E522" s="100"/>
      <c r="F522" s="264"/>
      <c r="G522" s="100"/>
      <c r="H522" s="100"/>
      <c r="I522" s="100"/>
      <c r="J522" s="100"/>
      <c r="K522" s="100"/>
      <c r="L522" s="100"/>
      <c r="M522" s="100"/>
      <c r="N522" s="100"/>
      <c r="O522" s="100"/>
      <c r="P522" s="100"/>
      <c r="Q522" s="100"/>
      <c r="R522" s="100"/>
      <c r="S522" s="100"/>
      <c r="T522" s="100"/>
      <c r="U522" s="100"/>
      <c r="V522" s="100"/>
      <c r="W522" s="100"/>
      <c r="X522" s="100"/>
      <c r="Y522" s="100"/>
      <c r="Z522" s="100"/>
      <c r="AA522" s="100"/>
    </row>
    <row r="523" spans="2:27" ht="14.4" hidden="1">
      <c r="B523" s="100"/>
      <c r="C523" s="100"/>
      <c r="D523" s="100"/>
      <c r="E523" s="100"/>
      <c r="F523" s="264"/>
      <c r="G523" s="100"/>
      <c r="H523" s="100"/>
      <c r="I523" s="100"/>
      <c r="J523" s="100"/>
      <c r="K523" s="100"/>
      <c r="L523" s="100"/>
      <c r="M523" s="100"/>
      <c r="N523" s="100"/>
      <c r="O523" s="100"/>
      <c r="P523" s="100"/>
      <c r="Q523" s="100"/>
      <c r="R523" s="100"/>
      <c r="S523" s="100"/>
      <c r="T523" s="100"/>
      <c r="U523" s="100"/>
      <c r="V523" s="100"/>
      <c r="W523" s="100"/>
      <c r="X523" s="100"/>
      <c r="Y523" s="100"/>
      <c r="Z523" s="100"/>
      <c r="AA523" s="100"/>
    </row>
    <row r="524" spans="2:27" ht="14.4" hidden="1">
      <c r="B524" s="100"/>
      <c r="C524" s="100"/>
      <c r="D524" s="100"/>
      <c r="E524" s="100"/>
      <c r="F524" s="264"/>
      <c r="G524" s="100"/>
      <c r="H524" s="100"/>
      <c r="I524" s="100"/>
      <c r="J524" s="100"/>
      <c r="K524" s="100"/>
      <c r="L524" s="100"/>
      <c r="M524" s="100"/>
      <c r="N524" s="100"/>
      <c r="O524" s="100"/>
      <c r="P524" s="100"/>
      <c r="Q524" s="100"/>
      <c r="R524" s="100"/>
      <c r="S524" s="100"/>
      <c r="T524" s="100"/>
      <c r="U524" s="100"/>
      <c r="V524" s="100"/>
      <c r="W524" s="100"/>
      <c r="X524" s="100"/>
      <c r="Y524" s="100"/>
      <c r="Z524" s="100"/>
      <c r="AA524" s="100"/>
    </row>
    <row r="525" spans="2:27" ht="14.4" hidden="1">
      <c r="B525" s="100"/>
      <c r="C525" s="100"/>
      <c r="D525" s="100"/>
      <c r="E525" s="100"/>
      <c r="F525" s="264"/>
      <c r="G525" s="100"/>
      <c r="H525" s="100"/>
      <c r="I525" s="100"/>
      <c r="J525" s="100"/>
      <c r="K525" s="100"/>
      <c r="L525" s="100"/>
      <c r="M525" s="100"/>
      <c r="N525" s="100"/>
      <c r="O525" s="100"/>
      <c r="P525" s="100"/>
      <c r="Q525" s="100"/>
      <c r="R525" s="100"/>
      <c r="S525" s="100"/>
      <c r="T525" s="100"/>
      <c r="U525" s="100"/>
      <c r="V525" s="100"/>
      <c r="W525" s="100"/>
      <c r="X525" s="100"/>
      <c r="Y525" s="100"/>
      <c r="Z525" s="100"/>
      <c r="AA525" s="100"/>
    </row>
    <row r="526" spans="2:27" ht="14.4" hidden="1">
      <c r="B526" s="100"/>
      <c r="C526" s="100"/>
      <c r="D526" s="100"/>
      <c r="E526" s="100"/>
      <c r="F526" s="264"/>
      <c r="G526" s="100"/>
      <c r="H526" s="100"/>
      <c r="I526" s="100"/>
      <c r="J526" s="100"/>
      <c r="K526" s="100"/>
      <c r="L526" s="100"/>
      <c r="M526" s="100"/>
      <c r="N526" s="100"/>
      <c r="O526" s="100"/>
      <c r="P526" s="100"/>
      <c r="Q526" s="100"/>
      <c r="R526" s="100"/>
      <c r="S526" s="100"/>
      <c r="T526" s="100"/>
      <c r="U526" s="100"/>
      <c r="V526" s="100"/>
      <c r="W526" s="100"/>
      <c r="X526" s="100"/>
      <c r="Y526" s="100"/>
      <c r="Z526" s="100"/>
      <c r="AA526" s="100"/>
    </row>
    <row r="527" spans="2:27" ht="14.4" hidden="1">
      <c r="B527" s="100"/>
      <c r="C527" s="100"/>
      <c r="D527" s="100"/>
      <c r="E527" s="100"/>
      <c r="F527" s="264"/>
      <c r="G527" s="100"/>
      <c r="H527" s="100"/>
      <c r="I527" s="100"/>
      <c r="J527" s="100"/>
      <c r="K527" s="100"/>
      <c r="L527" s="100"/>
      <c r="M527" s="100"/>
      <c r="N527" s="100"/>
      <c r="O527" s="100"/>
      <c r="P527" s="100"/>
      <c r="Q527" s="100"/>
      <c r="R527" s="100"/>
      <c r="S527" s="100"/>
      <c r="T527" s="100"/>
      <c r="U527" s="100"/>
      <c r="V527" s="100"/>
      <c r="W527" s="100"/>
      <c r="X527" s="100"/>
      <c r="Y527" s="100"/>
      <c r="Z527" s="100"/>
      <c r="AA527" s="100"/>
    </row>
    <row r="528" spans="2:27" ht="14.4" hidden="1">
      <c r="B528" s="100"/>
      <c r="C528" s="100"/>
      <c r="D528" s="100"/>
      <c r="E528" s="100"/>
      <c r="F528" s="264"/>
      <c r="G528" s="100"/>
      <c r="H528" s="100"/>
      <c r="I528" s="100"/>
      <c r="J528" s="100"/>
      <c r="K528" s="100"/>
      <c r="L528" s="100"/>
      <c r="M528" s="100"/>
      <c r="N528" s="100"/>
      <c r="O528" s="100"/>
      <c r="P528" s="100"/>
      <c r="Q528" s="100"/>
      <c r="R528" s="100"/>
      <c r="S528" s="100"/>
      <c r="T528" s="100"/>
      <c r="U528" s="100"/>
      <c r="V528" s="100"/>
      <c r="W528" s="100"/>
      <c r="X528" s="100"/>
      <c r="Y528" s="100"/>
      <c r="Z528" s="100"/>
      <c r="AA528" s="100"/>
    </row>
    <row r="529" spans="2:27" ht="14.4" hidden="1">
      <c r="B529" s="100"/>
      <c r="C529" s="100"/>
      <c r="D529" s="100"/>
      <c r="E529" s="100"/>
      <c r="F529" s="264"/>
      <c r="G529" s="100"/>
      <c r="H529" s="100"/>
      <c r="I529" s="100"/>
      <c r="J529" s="100"/>
      <c r="K529" s="100"/>
      <c r="L529" s="100"/>
      <c r="M529" s="100"/>
      <c r="N529" s="100"/>
      <c r="O529" s="100"/>
      <c r="P529" s="100"/>
      <c r="Q529" s="100"/>
      <c r="R529" s="100"/>
      <c r="S529" s="100"/>
      <c r="T529" s="100"/>
      <c r="U529" s="100"/>
      <c r="V529" s="100"/>
      <c r="W529" s="100"/>
      <c r="X529" s="100"/>
      <c r="Y529" s="100"/>
      <c r="Z529" s="100"/>
      <c r="AA529" s="100"/>
    </row>
    <row r="530" spans="2:27" ht="14.4" hidden="1">
      <c r="B530" s="100"/>
      <c r="C530" s="100"/>
      <c r="D530" s="100"/>
      <c r="E530" s="100"/>
      <c r="F530" s="264"/>
      <c r="G530" s="100"/>
      <c r="H530" s="100"/>
      <c r="I530" s="100"/>
      <c r="J530" s="100"/>
      <c r="K530" s="100"/>
      <c r="L530" s="100"/>
      <c r="M530" s="100"/>
      <c r="N530" s="100"/>
      <c r="O530" s="100"/>
      <c r="P530" s="100"/>
      <c r="Q530" s="100"/>
      <c r="R530" s="100"/>
      <c r="S530" s="100"/>
      <c r="T530" s="100"/>
      <c r="U530" s="100"/>
      <c r="V530" s="100"/>
      <c r="W530" s="100"/>
      <c r="X530" s="100"/>
      <c r="Y530" s="100"/>
      <c r="Z530" s="100"/>
      <c r="AA530" s="100"/>
    </row>
    <row r="531" spans="2:27" ht="14.4" hidden="1">
      <c r="B531" s="100"/>
      <c r="C531" s="100"/>
      <c r="D531" s="100"/>
      <c r="E531" s="100"/>
      <c r="F531" s="264"/>
      <c r="G531" s="100"/>
      <c r="H531" s="100"/>
      <c r="I531" s="100"/>
      <c r="J531" s="100"/>
      <c r="K531" s="100"/>
      <c r="L531" s="100"/>
      <c r="M531" s="100"/>
      <c r="N531" s="100"/>
      <c r="O531" s="100"/>
      <c r="P531" s="100"/>
      <c r="Q531" s="100"/>
      <c r="R531" s="100"/>
      <c r="S531" s="100"/>
      <c r="T531" s="100"/>
      <c r="U531" s="100"/>
      <c r="V531" s="100"/>
      <c r="W531" s="100"/>
      <c r="X531" s="100"/>
      <c r="Y531" s="100"/>
      <c r="Z531" s="100"/>
      <c r="AA531" s="100"/>
    </row>
    <row r="532" spans="2:27" ht="14.4" hidden="1">
      <c r="B532" s="100"/>
      <c r="C532" s="100"/>
      <c r="D532" s="100"/>
      <c r="E532" s="100"/>
      <c r="F532" s="264"/>
      <c r="G532" s="100"/>
      <c r="H532" s="100"/>
      <c r="I532" s="100"/>
      <c r="J532" s="100"/>
      <c r="K532" s="100"/>
      <c r="L532" s="100"/>
      <c r="M532" s="100"/>
      <c r="N532" s="100"/>
      <c r="O532" s="100"/>
      <c r="P532" s="100"/>
      <c r="Q532" s="100"/>
      <c r="R532" s="100"/>
      <c r="S532" s="100"/>
      <c r="T532" s="100"/>
      <c r="U532" s="100"/>
      <c r="V532" s="100"/>
      <c r="W532" s="100"/>
      <c r="X532" s="100"/>
      <c r="Y532" s="100"/>
      <c r="Z532" s="100"/>
      <c r="AA532" s="100"/>
    </row>
    <row r="533" spans="2:27" ht="14.4" hidden="1">
      <c r="B533" s="100"/>
      <c r="C533" s="100"/>
      <c r="D533" s="100"/>
      <c r="E533" s="100"/>
      <c r="F533" s="264"/>
      <c r="G533" s="100"/>
      <c r="H533" s="100"/>
      <c r="I533" s="100"/>
      <c r="J533" s="100"/>
      <c r="K533" s="100"/>
      <c r="L533" s="100"/>
      <c r="M533" s="100"/>
      <c r="N533" s="100"/>
      <c r="O533" s="100"/>
      <c r="P533" s="100"/>
      <c r="Q533" s="100"/>
      <c r="R533" s="100"/>
      <c r="S533" s="100"/>
      <c r="T533" s="100"/>
      <c r="U533" s="100"/>
      <c r="V533" s="100"/>
      <c r="W533" s="100"/>
      <c r="X533" s="100"/>
      <c r="Y533" s="100"/>
      <c r="Z533" s="100"/>
      <c r="AA533" s="100"/>
    </row>
    <row r="534" spans="2:27" ht="14.4" hidden="1">
      <c r="B534" s="100"/>
      <c r="C534" s="100"/>
      <c r="D534" s="100"/>
      <c r="E534" s="100"/>
      <c r="F534" s="264"/>
      <c r="G534" s="100"/>
      <c r="H534" s="100"/>
      <c r="I534" s="100"/>
      <c r="J534" s="100"/>
      <c r="K534" s="100"/>
      <c r="L534" s="100"/>
      <c r="M534" s="100"/>
      <c r="N534" s="100"/>
      <c r="O534" s="100"/>
      <c r="P534" s="100"/>
      <c r="Q534" s="100"/>
      <c r="R534" s="100"/>
      <c r="S534" s="100"/>
      <c r="T534" s="100"/>
      <c r="U534" s="100"/>
      <c r="V534" s="100"/>
      <c r="W534" s="100"/>
      <c r="X534" s="100"/>
      <c r="Y534" s="100"/>
      <c r="Z534" s="100"/>
      <c r="AA534" s="100"/>
    </row>
    <row r="535" spans="2:27" ht="14.4" hidden="1">
      <c r="B535" s="100"/>
      <c r="C535" s="100"/>
      <c r="D535" s="100"/>
      <c r="E535" s="100"/>
      <c r="F535" s="264"/>
      <c r="G535" s="100"/>
      <c r="H535" s="100"/>
      <c r="I535" s="100"/>
      <c r="J535" s="100"/>
      <c r="K535" s="100"/>
      <c r="L535" s="100"/>
      <c r="M535" s="100"/>
      <c r="N535" s="100"/>
      <c r="O535" s="100"/>
      <c r="P535" s="100"/>
      <c r="Q535" s="100"/>
      <c r="R535" s="100"/>
      <c r="S535" s="100"/>
      <c r="T535" s="100"/>
      <c r="U535" s="100"/>
      <c r="V535" s="100"/>
      <c r="W535" s="100"/>
      <c r="X535" s="100"/>
      <c r="Y535" s="100"/>
      <c r="Z535" s="100"/>
      <c r="AA535" s="100"/>
    </row>
    <row r="536" spans="2:27" ht="14.4" hidden="1">
      <c r="B536" s="100"/>
      <c r="C536" s="100"/>
      <c r="D536" s="100"/>
      <c r="E536" s="100"/>
      <c r="F536" s="264"/>
      <c r="G536" s="100"/>
      <c r="H536" s="100"/>
      <c r="I536" s="100"/>
      <c r="J536" s="100"/>
      <c r="K536" s="100"/>
      <c r="L536" s="100"/>
      <c r="M536" s="100"/>
      <c r="N536" s="100"/>
      <c r="O536" s="100"/>
      <c r="P536" s="100"/>
      <c r="Q536" s="100"/>
      <c r="R536" s="100"/>
      <c r="S536" s="100"/>
      <c r="T536" s="100"/>
      <c r="U536" s="100"/>
      <c r="V536" s="100"/>
      <c r="W536" s="100"/>
      <c r="X536" s="100"/>
      <c r="Y536" s="100"/>
      <c r="Z536" s="100"/>
      <c r="AA536" s="100"/>
    </row>
    <row r="537" spans="2:27" ht="14.4" hidden="1">
      <c r="B537" s="100"/>
      <c r="C537" s="100"/>
      <c r="D537" s="100"/>
      <c r="E537" s="100"/>
      <c r="F537" s="264"/>
      <c r="G537" s="100"/>
      <c r="H537" s="100"/>
      <c r="I537" s="100"/>
      <c r="J537" s="100"/>
      <c r="K537" s="100"/>
      <c r="L537" s="100"/>
      <c r="M537" s="100"/>
      <c r="N537" s="100"/>
      <c r="O537" s="100"/>
      <c r="P537" s="100"/>
      <c r="Q537" s="100"/>
      <c r="R537" s="100"/>
      <c r="S537" s="100"/>
      <c r="T537" s="100"/>
      <c r="U537" s="100"/>
      <c r="V537" s="100"/>
      <c r="W537" s="100"/>
      <c r="X537" s="100"/>
      <c r="Y537" s="100"/>
      <c r="Z537" s="100"/>
      <c r="AA537" s="100"/>
    </row>
    <row r="538" spans="2:27" ht="14.4" hidden="1">
      <c r="B538" s="100"/>
      <c r="C538" s="100"/>
      <c r="D538" s="100"/>
      <c r="E538" s="100"/>
      <c r="F538" s="264"/>
      <c r="G538" s="100"/>
      <c r="H538" s="100"/>
      <c r="I538" s="100"/>
      <c r="J538" s="100"/>
      <c r="K538" s="100"/>
      <c r="L538" s="100"/>
      <c r="M538" s="100"/>
      <c r="N538" s="100"/>
      <c r="O538" s="100"/>
      <c r="P538" s="100"/>
      <c r="Q538" s="100"/>
      <c r="R538" s="100"/>
      <c r="S538" s="100"/>
      <c r="T538" s="100"/>
      <c r="U538" s="100"/>
      <c r="V538" s="100"/>
      <c r="W538" s="100"/>
      <c r="X538" s="100"/>
      <c r="Y538" s="100"/>
      <c r="Z538" s="100"/>
      <c r="AA538" s="100"/>
    </row>
    <row r="539" spans="2:27" ht="14.4" hidden="1">
      <c r="B539" s="100"/>
      <c r="C539" s="100"/>
      <c r="D539" s="100"/>
      <c r="E539" s="100"/>
      <c r="F539" s="264"/>
      <c r="G539" s="100"/>
      <c r="H539" s="100"/>
      <c r="I539" s="100"/>
      <c r="J539" s="100"/>
      <c r="K539" s="100"/>
      <c r="L539" s="100"/>
      <c r="M539" s="100"/>
      <c r="N539" s="100"/>
      <c r="O539" s="100"/>
      <c r="P539" s="100"/>
      <c r="Q539" s="100"/>
      <c r="R539" s="100"/>
      <c r="S539" s="100"/>
      <c r="T539" s="100"/>
      <c r="U539" s="100"/>
      <c r="V539" s="100"/>
      <c r="W539" s="100"/>
      <c r="X539" s="100"/>
      <c r="Y539" s="100"/>
      <c r="Z539" s="100"/>
      <c r="AA539" s="100"/>
    </row>
    <row r="540" spans="2:27" ht="14.4" hidden="1">
      <c r="B540" s="100"/>
      <c r="C540" s="100"/>
      <c r="D540" s="100"/>
      <c r="E540" s="100"/>
      <c r="F540" s="264"/>
      <c r="G540" s="100"/>
      <c r="H540" s="100"/>
      <c r="I540" s="100"/>
      <c r="J540" s="100"/>
      <c r="K540" s="100"/>
      <c r="L540" s="100"/>
      <c r="M540" s="100"/>
      <c r="N540" s="100"/>
      <c r="O540" s="100"/>
      <c r="P540" s="100"/>
      <c r="Q540" s="100"/>
      <c r="R540" s="100"/>
      <c r="S540" s="100"/>
      <c r="T540" s="100"/>
      <c r="U540" s="100"/>
      <c r="V540" s="100"/>
      <c r="W540" s="100"/>
      <c r="X540" s="100"/>
      <c r="Y540" s="100"/>
      <c r="Z540" s="100"/>
      <c r="AA540" s="100"/>
    </row>
    <row r="541" spans="2:27" ht="14.4" hidden="1">
      <c r="B541" s="100"/>
      <c r="C541" s="100"/>
      <c r="D541" s="100"/>
      <c r="E541" s="100"/>
      <c r="F541" s="264"/>
      <c r="G541" s="100"/>
      <c r="H541" s="100"/>
      <c r="I541" s="100"/>
      <c r="J541" s="100"/>
      <c r="K541" s="100"/>
      <c r="L541" s="100"/>
      <c r="M541" s="100"/>
      <c r="N541" s="100"/>
      <c r="O541" s="100"/>
      <c r="P541" s="100"/>
      <c r="Q541" s="100"/>
      <c r="R541" s="100"/>
      <c r="S541" s="100"/>
      <c r="T541" s="100"/>
      <c r="U541" s="100"/>
      <c r="V541" s="100"/>
      <c r="W541" s="100"/>
      <c r="X541" s="100"/>
      <c r="Y541" s="100"/>
      <c r="Z541" s="100"/>
      <c r="AA541" s="100"/>
    </row>
    <row r="542" spans="2:27" ht="14.4" hidden="1">
      <c r="B542" s="100"/>
      <c r="C542" s="100"/>
      <c r="D542" s="100"/>
      <c r="E542" s="100"/>
      <c r="F542" s="264"/>
      <c r="G542" s="100"/>
      <c r="H542" s="100"/>
      <c r="I542" s="100"/>
      <c r="J542" s="100"/>
      <c r="K542" s="100"/>
      <c r="L542" s="100"/>
      <c r="M542" s="100"/>
      <c r="N542" s="100"/>
      <c r="O542" s="100"/>
      <c r="P542" s="100"/>
      <c r="Q542" s="100"/>
      <c r="R542" s="100"/>
      <c r="S542" s="100"/>
      <c r="T542" s="100"/>
      <c r="U542" s="100"/>
      <c r="V542" s="100"/>
      <c r="W542" s="100"/>
      <c r="X542" s="100"/>
      <c r="Y542" s="100"/>
      <c r="Z542" s="100"/>
      <c r="AA542" s="100"/>
    </row>
    <row r="543" spans="2:27" ht="14.4" hidden="1">
      <c r="B543" s="100"/>
      <c r="C543" s="100"/>
      <c r="D543" s="100"/>
      <c r="E543" s="100"/>
      <c r="F543" s="264"/>
      <c r="G543" s="100"/>
      <c r="H543" s="100"/>
      <c r="I543" s="100"/>
      <c r="J543" s="100"/>
      <c r="K543" s="100"/>
      <c r="L543" s="100"/>
      <c r="M543" s="100"/>
      <c r="N543" s="100"/>
      <c r="O543" s="100"/>
      <c r="P543" s="100"/>
      <c r="Q543" s="100"/>
      <c r="R543" s="100"/>
      <c r="S543" s="100"/>
      <c r="T543" s="100"/>
      <c r="U543" s="100"/>
      <c r="V543" s="100"/>
      <c r="W543" s="100"/>
      <c r="X543" s="100"/>
      <c r="Y543" s="100"/>
      <c r="Z543" s="100"/>
      <c r="AA543" s="100"/>
    </row>
    <row r="544" spans="2:27" ht="14.4" hidden="1">
      <c r="B544" s="100"/>
      <c r="C544" s="100"/>
      <c r="D544" s="100"/>
      <c r="E544" s="100"/>
      <c r="F544" s="264"/>
      <c r="G544" s="100"/>
      <c r="H544" s="100"/>
      <c r="I544" s="100"/>
      <c r="J544" s="100"/>
      <c r="K544" s="100"/>
      <c r="L544" s="100"/>
      <c r="M544" s="100"/>
      <c r="N544" s="100"/>
      <c r="O544" s="100"/>
      <c r="P544" s="100"/>
      <c r="Q544" s="100"/>
      <c r="R544" s="100"/>
      <c r="S544" s="100"/>
      <c r="T544" s="100"/>
      <c r="U544" s="100"/>
      <c r="V544" s="100"/>
      <c r="W544" s="100"/>
      <c r="X544" s="100"/>
      <c r="Y544" s="100"/>
      <c r="Z544" s="100"/>
      <c r="AA544" s="100"/>
    </row>
    <row r="545" spans="2:27" ht="14.4" hidden="1">
      <c r="B545" s="100"/>
      <c r="C545" s="100"/>
      <c r="D545" s="100"/>
      <c r="E545" s="100"/>
      <c r="F545" s="264"/>
      <c r="G545" s="100"/>
      <c r="H545" s="100"/>
      <c r="I545" s="100"/>
      <c r="J545" s="100"/>
      <c r="K545" s="100"/>
      <c r="L545" s="100"/>
      <c r="M545" s="100"/>
      <c r="N545" s="100"/>
      <c r="O545" s="100"/>
      <c r="P545" s="100"/>
      <c r="Q545" s="100"/>
      <c r="R545" s="100"/>
      <c r="S545" s="100"/>
      <c r="T545" s="100"/>
      <c r="U545" s="100"/>
      <c r="V545" s="100"/>
      <c r="W545" s="100"/>
      <c r="X545" s="100"/>
      <c r="Y545" s="100"/>
      <c r="Z545" s="100"/>
      <c r="AA545" s="100"/>
    </row>
    <row r="546" spans="2:27" ht="14.4" hidden="1">
      <c r="B546" s="100"/>
      <c r="C546" s="100"/>
      <c r="D546" s="100"/>
      <c r="E546" s="100"/>
      <c r="F546" s="264"/>
      <c r="G546" s="100"/>
      <c r="H546" s="100"/>
      <c r="I546" s="100"/>
      <c r="J546" s="100"/>
      <c r="K546" s="100"/>
      <c r="L546" s="100"/>
      <c r="M546" s="100"/>
      <c r="N546" s="100"/>
      <c r="O546" s="100"/>
      <c r="P546" s="100"/>
      <c r="Q546" s="100"/>
      <c r="R546" s="100"/>
      <c r="S546" s="100"/>
      <c r="T546" s="100"/>
      <c r="U546" s="100"/>
      <c r="V546" s="100"/>
      <c r="W546" s="100"/>
      <c r="X546" s="100"/>
      <c r="Y546" s="100"/>
      <c r="Z546" s="100"/>
      <c r="AA546" s="100"/>
    </row>
    <row r="547" spans="2:27" ht="14.4" hidden="1">
      <c r="B547" s="100"/>
      <c r="C547" s="100"/>
      <c r="D547" s="100"/>
      <c r="E547" s="100"/>
      <c r="F547" s="264"/>
      <c r="G547" s="100"/>
      <c r="H547" s="100"/>
      <c r="I547" s="100"/>
      <c r="J547" s="100"/>
      <c r="K547" s="100"/>
      <c r="L547" s="100"/>
      <c r="M547" s="100"/>
      <c r="N547" s="100"/>
      <c r="O547" s="100"/>
      <c r="P547" s="100"/>
      <c r="Q547" s="100"/>
      <c r="R547" s="100"/>
      <c r="S547" s="100"/>
      <c r="T547" s="100"/>
      <c r="U547" s="100"/>
      <c r="V547" s="100"/>
      <c r="W547" s="100"/>
      <c r="X547" s="100"/>
      <c r="Y547" s="100"/>
      <c r="Z547" s="100"/>
      <c r="AA547" s="100"/>
    </row>
    <row r="548" spans="2:27" ht="14.4" hidden="1">
      <c r="B548" s="100"/>
      <c r="C548" s="100"/>
      <c r="D548" s="100"/>
      <c r="E548" s="100"/>
      <c r="F548" s="264"/>
      <c r="G548" s="100"/>
      <c r="H548" s="100"/>
      <c r="I548" s="100"/>
      <c r="J548" s="100"/>
      <c r="K548" s="100"/>
      <c r="L548" s="100"/>
      <c r="M548" s="100"/>
      <c r="N548" s="100"/>
      <c r="O548" s="100"/>
      <c r="P548" s="100"/>
      <c r="Q548" s="100"/>
      <c r="R548" s="100"/>
      <c r="S548" s="100"/>
      <c r="T548" s="100"/>
      <c r="U548" s="100"/>
      <c r="V548" s="100"/>
      <c r="W548" s="100"/>
      <c r="X548" s="100"/>
      <c r="Y548" s="100"/>
      <c r="Z548" s="100"/>
      <c r="AA548" s="100"/>
    </row>
    <row r="549" spans="2:27" ht="14.4" hidden="1">
      <c r="B549" s="100"/>
      <c r="C549" s="100"/>
      <c r="D549" s="100"/>
      <c r="E549" s="100"/>
      <c r="F549" s="264"/>
      <c r="G549" s="100"/>
      <c r="H549" s="100"/>
      <c r="I549" s="100"/>
      <c r="J549" s="100"/>
      <c r="K549" s="100"/>
      <c r="L549" s="100"/>
      <c r="M549" s="100"/>
      <c r="N549" s="100"/>
      <c r="O549" s="100"/>
      <c r="P549" s="100"/>
      <c r="Q549" s="100"/>
      <c r="R549" s="100"/>
      <c r="S549" s="100"/>
      <c r="T549" s="100"/>
      <c r="U549" s="100"/>
      <c r="V549" s="100"/>
      <c r="W549" s="100"/>
      <c r="X549" s="100"/>
      <c r="Y549" s="100"/>
      <c r="Z549" s="100"/>
      <c r="AA549" s="100"/>
    </row>
    <row r="550" spans="2:27" ht="14.4" hidden="1">
      <c r="B550" s="100"/>
      <c r="C550" s="100"/>
      <c r="D550" s="100"/>
      <c r="E550" s="100"/>
      <c r="F550" s="264"/>
      <c r="G550" s="100"/>
      <c r="H550" s="100"/>
      <c r="I550" s="100"/>
      <c r="J550" s="100"/>
      <c r="K550" s="100"/>
      <c r="L550" s="100"/>
      <c r="M550" s="100"/>
      <c r="N550" s="100"/>
      <c r="O550" s="100"/>
      <c r="P550" s="100"/>
      <c r="Q550" s="100"/>
      <c r="R550" s="100"/>
      <c r="S550" s="100"/>
      <c r="T550" s="100"/>
      <c r="U550" s="100"/>
      <c r="V550" s="100"/>
      <c r="W550" s="100"/>
      <c r="X550" s="100"/>
      <c r="Y550" s="100"/>
      <c r="Z550" s="100"/>
      <c r="AA550" s="100"/>
    </row>
    <row r="551" spans="2:27" ht="14.4" hidden="1">
      <c r="B551" s="100"/>
      <c r="C551" s="100"/>
      <c r="D551" s="100"/>
      <c r="E551" s="100"/>
      <c r="F551" s="264"/>
      <c r="G551" s="100"/>
      <c r="H551" s="100"/>
      <c r="I551" s="100"/>
      <c r="J551" s="100"/>
      <c r="K551" s="100"/>
      <c r="L551" s="100"/>
      <c r="M551" s="100"/>
      <c r="N551" s="100"/>
      <c r="O551" s="100"/>
      <c r="P551" s="100"/>
      <c r="Q551" s="100"/>
      <c r="R551" s="100"/>
      <c r="S551" s="100"/>
      <c r="T551" s="100"/>
      <c r="U551" s="100"/>
      <c r="V551" s="100"/>
      <c r="W551" s="100"/>
      <c r="X551" s="100"/>
      <c r="Y551" s="100"/>
      <c r="Z551" s="100"/>
      <c r="AA551" s="100"/>
    </row>
    <row r="552" spans="2:27" ht="14.4" hidden="1">
      <c r="B552" s="100"/>
      <c r="C552" s="100"/>
      <c r="D552" s="100"/>
      <c r="E552" s="100"/>
      <c r="F552" s="264"/>
      <c r="G552" s="100"/>
      <c r="H552" s="100"/>
      <c r="I552" s="100"/>
      <c r="J552" s="100"/>
      <c r="K552" s="100"/>
      <c r="L552" s="100"/>
      <c r="M552" s="100"/>
      <c r="N552" s="100"/>
      <c r="O552" s="100"/>
      <c r="P552" s="100"/>
      <c r="Q552" s="100"/>
      <c r="R552" s="100"/>
      <c r="S552" s="100"/>
      <c r="T552" s="100"/>
      <c r="U552" s="100"/>
      <c r="V552" s="100"/>
      <c r="W552" s="100"/>
      <c r="X552" s="100"/>
      <c r="Y552" s="100"/>
      <c r="Z552" s="100"/>
      <c r="AA552" s="100"/>
    </row>
    <row r="553" spans="2:27" ht="14.4" hidden="1">
      <c r="B553" s="100"/>
      <c r="C553" s="100"/>
      <c r="D553" s="100"/>
      <c r="E553" s="100"/>
      <c r="F553" s="264"/>
      <c r="G553" s="100"/>
      <c r="H553" s="100"/>
      <c r="I553" s="100"/>
      <c r="J553" s="100"/>
      <c r="K553" s="100"/>
      <c r="L553" s="100"/>
      <c r="M553" s="100"/>
      <c r="N553" s="100"/>
      <c r="O553" s="100"/>
      <c r="P553" s="100"/>
      <c r="Q553" s="100"/>
      <c r="R553" s="100"/>
      <c r="S553" s="100"/>
      <c r="T553" s="100"/>
      <c r="U553" s="100"/>
      <c r="V553" s="100"/>
      <c r="W553" s="100"/>
      <c r="X553" s="100"/>
      <c r="Y553" s="100"/>
      <c r="Z553" s="100"/>
      <c r="AA553" s="100"/>
    </row>
    <row r="554" spans="2:27" ht="14.4" hidden="1">
      <c r="B554" s="100"/>
      <c r="C554" s="100"/>
      <c r="D554" s="100"/>
      <c r="E554" s="100"/>
      <c r="F554" s="264"/>
      <c r="G554" s="100"/>
      <c r="H554" s="100"/>
      <c r="I554" s="100"/>
      <c r="J554" s="100"/>
      <c r="K554" s="100"/>
      <c r="L554" s="100"/>
      <c r="M554" s="100"/>
      <c r="N554" s="100"/>
      <c r="O554" s="100"/>
      <c r="P554" s="100"/>
      <c r="Q554" s="100"/>
      <c r="R554" s="100"/>
      <c r="S554" s="100"/>
      <c r="T554" s="100"/>
      <c r="U554" s="100"/>
      <c r="V554" s="100"/>
      <c r="W554" s="100"/>
      <c r="X554" s="100"/>
      <c r="Y554" s="100"/>
      <c r="Z554" s="100"/>
      <c r="AA554" s="100"/>
    </row>
    <row r="555" spans="2:27" ht="14.4" hidden="1">
      <c r="B555" s="100"/>
      <c r="C555" s="100"/>
      <c r="D555" s="100"/>
      <c r="E555" s="100"/>
      <c r="F555" s="264"/>
      <c r="G555" s="100"/>
      <c r="H555" s="100"/>
      <c r="I555" s="100"/>
      <c r="J555" s="100"/>
      <c r="K555" s="100"/>
      <c r="L555" s="100"/>
      <c r="M555" s="100"/>
      <c r="N555" s="100"/>
      <c r="O555" s="100"/>
      <c r="P555" s="100"/>
      <c r="Q555" s="100"/>
      <c r="R555" s="100"/>
      <c r="S555" s="100"/>
      <c r="T555" s="100"/>
      <c r="U555" s="100"/>
      <c r="V555" s="100"/>
      <c r="W555" s="100"/>
      <c r="X555" s="100"/>
      <c r="Y555" s="100"/>
      <c r="Z555" s="100"/>
      <c r="AA555" s="100"/>
    </row>
    <row r="556" spans="2:27" ht="14.4" hidden="1">
      <c r="B556" s="100"/>
      <c r="C556" s="100"/>
      <c r="D556" s="100"/>
      <c r="E556" s="100"/>
      <c r="F556" s="264"/>
      <c r="G556" s="100"/>
      <c r="H556" s="100"/>
      <c r="I556" s="100"/>
      <c r="J556" s="100"/>
      <c r="K556" s="100"/>
      <c r="L556" s="100"/>
      <c r="M556" s="100"/>
      <c r="N556" s="100"/>
      <c r="O556" s="100"/>
      <c r="P556" s="100"/>
      <c r="Q556" s="100"/>
      <c r="R556" s="100"/>
      <c r="S556" s="100"/>
      <c r="T556" s="100"/>
      <c r="U556" s="100"/>
      <c r="V556" s="100"/>
      <c r="W556" s="100"/>
      <c r="X556" s="100"/>
      <c r="Y556" s="100"/>
      <c r="Z556" s="100"/>
      <c r="AA556" s="100"/>
    </row>
    <row r="557" spans="2:27" ht="14.4" hidden="1">
      <c r="B557" s="100"/>
      <c r="C557" s="100"/>
      <c r="D557" s="100"/>
      <c r="E557" s="100"/>
      <c r="F557" s="264"/>
      <c r="G557" s="100"/>
      <c r="H557" s="100"/>
      <c r="I557" s="100"/>
      <c r="J557" s="100"/>
      <c r="K557" s="100"/>
      <c r="L557" s="100"/>
      <c r="M557" s="100"/>
      <c r="N557" s="100"/>
      <c r="O557" s="100"/>
      <c r="P557" s="100"/>
      <c r="Q557" s="100"/>
      <c r="R557" s="100"/>
      <c r="S557" s="100"/>
      <c r="T557" s="100"/>
      <c r="U557" s="100"/>
      <c r="V557" s="100"/>
      <c r="W557" s="100"/>
      <c r="X557" s="100"/>
      <c r="Y557" s="100"/>
      <c r="Z557" s="100"/>
      <c r="AA557" s="100"/>
    </row>
    <row r="558" spans="2:27" ht="14.4" hidden="1">
      <c r="B558" s="100"/>
      <c r="C558" s="100"/>
      <c r="D558" s="100"/>
      <c r="E558" s="100"/>
      <c r="F558" s="264"/>
      <c r="G558" s="100"/>
      <c r="H558" s="100"/>
      <c r="I558" s="100"/>
      <c r="J558" s="100"/>
      <c r="K558" s="100"/>
      <c r="L558" s="100"/>
      <c r="M558" s="100"/>
      <c r="N558" s="100"/>
      <c r="O558" s="100"/>
      <c r="P558" s="100"/>
      <c r="Q558" s="100"/>
      <c r="R558" s="100"/>
      <c r="S558" s="100"/>
      <c r="T558" s="100"/>
      <c r="U558" s="100"/>
      <c r="V558" s="100"/>
      <c r="W558" s="100"/>
      <c r="X558" s="100"/>
      <c r="Y558" s="100"/>
      <c r="Z558" s="100"/>
      <c r="AA558" s="100"/>
    </row>
    <row r="559" spans="2:27" ht="14.4" hidden="1">
      <c r="B559" s="100"/>
      <c r="C559" s="100"/>
      <c r="D559" s="100"/>
      <c r="E559" s="100"/>
      <c r="F559" s="264"/>
      <c r="G559" s="100"/>
      <c r="H559" s="100"/>
      <c r="I559" s="100"/>
      <c r="J559" s="100"/>
      <c r="K559" s="100"/>
      <c r="L559" s="100"/>
      <c r="M559" s="100"/>
      <c r="N559" s="100"/>
      <c r="O559" s="100"/>
      <c r="P559" s="100"/>
      <c r="Q559" s="100"/>
      <c r="R559" s="100"/>
      <c r="S559" s="100"/>
      <c r="T559" s="100"/>
      <c r="U559" s="100"/>
      <c r="V559" s="100"/>
      <c r="W559" s="100"/>
      <c r="X559" s="100"/>
      <c r="Y559" s="100"/>
      <c r="Z559" s="100"/>
      <c r="AA559" s="100"/>
    </row>
    <row r="560" spans="2:27" ht="14.4" hidden="1">
      <c r="B560" s="100"/>
      <c r="C560" s="100"/>
      <c r="D560" s="100"/>
      <c r="E560" s="100"/>
      <c r="F560" s="264"/>
      <c r="G560" s="100"/>
      <c r="H560" s="100"/>
      <c r="I560" s="100"/>
      <c r="J560" s="100"/>
      <c r="K560" s="100"/>
      <c r="L560" s="100"/>
      <c r="M560" s="100"/>
      <c r="N560" s="100"/>
      <c r="O560" s="100"/>
      <c r="P560" s="100"/>
      <c r="Q560" s="100"/>
      <c r="R560" s="100"/>
      <c r="S560" s="100"/>
      <c r="T560" s="100"/>
      <c r="U560" s="100"/>
      <c r="V560" s="100"/>
      <c r="W560" s="100"/>
      <c r="X560" s="100"/>
      <c r="Y560" s="100"/>
      <c r="Z560" s="100"/>
      <c r="AA560" s="100"/>
    </row>
    <row r="561" spans="2:27" ht="14.4" hidden="1">
      <c r="B561" s="100"/>
      <c r="C561" s="100"/>
      <c r="D561" s="100"/>
      <c r="E561" s="100"/>
      <c r="F561" s="264"/>
      <c r="G561" s="100"/>
      <c r="H561" s="100"/>
      <c r="I561" s="100"/>
      <c r="J561" s="100"/>
      <c r="K561" s="100"/>
      <c r="L561" s="100"/>
      <c r="M561" s="100"/>
      <c r="N561" s="100"/>
      <c r="O561" s="100"/>
      <c r="P561" s="100"/>
      <c r="Q561" s="100"/>
      <c r="R561" s="100"/>
      <c r="S561" s="100"/>
      <c r="T561" s="100"/>
      <c r="U561" s="100"/>
      <c r="V561" s="100"/>
      <c r="W561" s="100"/>
      <c r="X561" s="100"/>
      <c r="Y561" s="100"/>
      <c r="Z561" s="100"/>
      <c r="AA561" s="100"/>
    </row>
    <row r="562" spans="2:27" ht="14.4" hidden="1">
      <c r="B562" s="100"/>
      <c r="C562" s="100"/>
      <c r="D562" s="100"/>
      <c r="E562" s="100"/>
      <c r="F562" s="264"/>
      <c r="G562" s="100"/>
      <c r="H562" s="100"/>
      <c r="I562" s="100"/>
      <c r="J562" s="100"/>
      <c r="K562" s="100"/>
      <c r="L562" s="100"/>
      <c r="M562" s="100"/>
      <c r="N562" s="100"/>
      <c r="O562" s="100"/>
      <c r="P562" s="100"/>
      <c r="Q562" s="100"/>
      <c r="R562" s="100"/>
      <c r="S562" s="100"/>
      <c r="T562" s="100"/>
      <c r="U562" s="100"/>
      <c r="V562" s="100"/>
      <c r="W562" s="100"/>
      <c r="X562" s="100"/>
      <c r="Y562" s="100"/>
      <c r="Z562" s="100"/>
      <c r="AA562" s="100"/>
    </row>
    <row r="563" spans="2:27" ht="14.4" hidden="1">
      <c r="B563" s="100"/>
      <c r="C563" s="100"/>
      <c r="D563" s="100"/>
      <c r="E563" s="100"/>
      <c r="F563" s="264"/>
      <c r="G563" s="100"/>
      <c r="H563" s="100"/>
      <c r="I563" s="100"/>
      <c r="J563" s="100"/>
      <c r="K563" s="100"/>
      <c r="L563" s="100"/>
      <c r="M563" s="100"/>
      <c r="N563" s="100"/>
      <c r="O563" s="100"/>
      <c r="P563" s="100"/>
      <c r="Q563" s="100"/>
      <c r="R563" s="100"/>
      <c r="S563" s="100"/>
      <c r="T563" s="100"/>
      <c r="U563" s="100"/>
      <c r="V563" s="100"/>
      <c r="W563" s="100"/>
      <c r="X563" s="100"/>
      <c r="Y563" s="100"/>
      <c r="Z563" s="100"/>
      <c r="AA563" s="100"/>
    </row>
    <row r="564" spans="2:27" ht="14.4" hidden="1">
      <c r="B564" s="100"/>
      <c r="C564" s="100"/>
      <c r="D564" s="100"/>
      <c r="E564" s="100"/>
      <c r="F564" s="264"/>
      <c r="G564" s="100"/>
      <c r="H564" s="100"/>
      <c r="I564" s="100"/>
      <c r="J564" s="100"/>
      <c r="K564" s="100"/>
      <c r="L564" s="100"/>
      <c r="M564" s="100"/>
      <c r="N564" s="100"/>
      <c r="O564" s="100"/>
      <c r="P564" s="100"/>
      <c r="Q564" s="100"/>
      <c r="R564" s="100"/>
      <c r="S564" s="100"/>
      <c r="T564" s="100"/>
      <c r="U564" s="100"/>
      <c r="V564" s="100"/>
      <c r="W564" s="100"/>
      <c r="X564" s="100"/>
      <c r="Y564" s="100"/>
      <c r="Z564" s="100"/>
      <c r="AA564" s="100"/>
    </row>
    <row r="565" spans="2:27" ht="14.4" hidden="1">
      <c r="B565" s="100"/>
      <c r="C565" s="100"/>
      <c r="D565" s="100"/>
      <c r="E565" s="100"/>
      <c r="F565" s="264"/>
      <c r="G565" s="100"/>
      <c r="H565" s="100"/>
      <c r="I565" s="100"/>
      <c r="J565" s="100"/>
      <c r="K565" s="100"/>
      <c r="L565" s="100"/>
      <c r="M565" s="100"/>
      <c r="N565" s="100"/>
      <c r="O565" s="100"/>
      <c r="P565" s="100"/>
      <c r="Q565" s="100"/>
      <c r="R565" s="100"/>
      <c r="S565" s="100"/>
      <c r="T565" s="100"/>
      <c r="U565" s="100"/>
      <c r="V565" s="100"/>
      <c r="W565" s="100"/>
      <c r="X565" s="100"/>
      <c r="Y565" s="100"/>
      <c r="Z565" s="100"/>
      <c r="AA565" s="100"/>
    </row>
    <row r="566" spans="2:27" ht="14.4" hidden="1">
      <c r="B566" s="100"/>
      <c r="C566" s="100"/>
      <c r="D566" s="100"/>
      <c r="E566" s="100"/>
      <c r="F566" s="264"/>
      <c r="G566" s="100"/>
      <c r="H566" s="100"/>
      <c r="I566" s="100"/>
      <c r="J566" s="100"/>
      <c r="K566" s="100"/>
      <c r="L566" s="100"/>
      <c r="M566" s="100"/>
      <c r="N566" s="100"/>
      <c r="O566" s="100"/>
      <c r="P566" s="100"/>
      <c r="Q566" s="100"/>
      <c r="R566" s="100"/>
      <c r="S566" s="100"/>
      <c r="T566" s="100"/>
      <c r="U566" s="100"/>
      <c r="V566" s="100"/>
      <c r="W566" s="100"/>
      <c r="X566" s="100"/>
      <c r="Y566" s="100"/>
      <c r="Z566" s="100"/>
      <c r="AA566" s="100"/>
    </row>
    <row r="567" spans="2:27" ht="14.4" hidden="1">
      <c r="B567" s="100"/>
      <c r="C567" s="100"/>
      <c r="D567" s="100"/>
      <c r="E567" s="100"/>
      <c r="F567" s="264"/>
      <c r="G567" s="100"/>
      <c r="H567" s="100"/>
      <c r="I567" s="100"/>
      <c r="J567" s="100"/>
      <c r="K567" s="100"/>
      <c r="L567" s="100"/>
      <c r="M567" s="100"/>
      <c r="N567" s="100"/>
      <c r="O567" s="100"/>
      <c r="P567" s="100"/>
      <c r="Q567" s="100"/>
      <c r="R567" s="100"/>
      <c r="S567" s="100"/>
      <c r="T567" s="100"/>
      <c r="U567" s="100"/>
      <c r="V567" s="100"/>
      <c r="W567" s="100"/>
      <c r="X567" s="100"/>
      <c r="Y567" s="100"/>
      <c r="Z567" s="100"/>
      <c r="AA567" s="100"/>
    </row>
    <row r="568" spans="2:27" ht="14.4" hidden="1">
      <c r="B568" s="100"/>
      <c r="C568" s="100"/>
      <c r="D568" s="100"/>
      <c r="E568" s="100"/>
      <c r="F568" s="264"/>
      <c r="G568" s="100"/>
      <c r="H568" s="100"/>
      <c r="I568" s="100"/>
      <c r="J568" s="100"/>
      <c r="K568" s="100"/>
      <c r="L568" s="100"/>
      <c r="M568" s="100"/>
      <c r="N568" s="100"/>
      <c r="O568" s="100"/>
      <c r="P568" s="100"/>
      <c r="Q568" s="100"/>
      <c r="R568" s="100"/>
      <c r="S568" s="100"/>
      <c r="T568" s="100"/>
      <c r="U568" s="100"/>
      <c r="V568" s="100"/>
      <c r="W568" s="100"/>
      <c r="X568" s="100"/>
      <c r="Y568" s="100"/>
      <c r="Z568" s="100"/>
      <c r="AA568" s="100"/>
    </row>
    <row r="569" spans="2:27" ht="14.4" hidden="1">
      <c r="B569" s="100"/>
      <c r="C569" s="100"/>
      <c r="D569" s="100"/>
      <c r="E569" s="100"/>
      <c r="F569" s="264"/>
      <c r="G569" s="100"/>
      <c r="H569" s="100"/>
      <c r="I569" s="100"/>
      <c r="J569" s="100"/>
      <c r="K569" s="100"/>
      <c r="L569" s="100"/>
      <c r="M569" s="100"/>
      <c r="N569" s="100"/>
      <c r="O569" s="100"/>
      <c r="P569" s="100"/>
      <c r="Q569" s="100"/>
      <c r="R569" s="100"/>
      <c r="S569" s="100"/>
      <c r="T569" s="100"/>
      <c r="U569" s="100"/>
      <c r="V569" s="100"/>
      <c r="W569" s="100"/>
      <c r="X569" s="100"/>
      <c r="Y569" s="100"/>
      <c r="Z569" s="100"/>
      <c r="AA569" s="100"/>
    </row>
    <row r="570" spans="2:27" ht="14.4" hidden="1">
      <c r="B570" s="100"/>
      <c r="C570" s="100"/>
      <c r="D570" s="100"/>
      <c r="E570" s="100"/>
      <c r="F570" s="264"/>
      <c r="G570" s="100"/>
      <c r="H570" s="100"/>
      <c r="I570" s="100"/>
      <c r="J570" s="100"/>
      <c r="K570" s="100"/>
      <c r="L570" s="100"/>
      <c r="M570" s="100"/>
      <c r="N570" s="100"/>
      <c r="O570" s="100"/>
      <c r="P570" s="100"/>
      <c r="Q570" s="100"/>
      <c r="R570" s="100"/>
      <c r="S570" s="100"/>
      <c r="T570" s="100"/>
      <c r="U570" s="100"/>
      <c r="V570" s="100"/>
      <c r="W570" s="100"/>
      <c r="X570" s="100"/>
      <c r="Y570" s="100"/>
      <c r="Z570" s="100"/>
      <c r="AA570" s="100"/>
    </row>
    <row r="571" spans="2:27" ht="14.4" hidden="1">
      <c r="B571" s="100"/>
      <c r="C571" s="100"/>
      <c r="D571" s="100"/>
      <c r="E571" s="100"/>
      <c r="F571" s="264"/>
      <c r="G571" s="100"/>
      <c r="H571" s="100"/>
      <c r="I571" s="100"/>
      <c r="J571" s="100"/>
      <c r="K571" s="100"/>
      <c r="L571" s="100"/>
      <c r="M571" s="100"/>
      <c r="N571" s="100"/>
      <c r="O571" s="100"/>
      <c r="P571" s="100"/>
      <c r="Q571" s="100"/>
      <c r="R571" s="100"/>
      <c r="S571" s="100"/>
      <c r="T571" s="100"/>
      <c r="U571" s="100"/>
      <c r="V571" s="100"/>
      <c r="W571" s="100"/>
      <c r="X571" s="100"/>
      <c r="Y571" s="100"/>
      <c r="Z571" s="100"/>
      <c r="AA571" s="100"/>
    </row>
    <row r="572" spans="2:27" ht="14.4" hidden="1">
      <c r="B572" s="100"/>
      <c r="C572" s="100"/>
      <c r="D572" s="100"/>
      <c r="E572" s="100"/>
      <c r="F572" s="264"/>
      <c r="G572" s="100"/>
      <c r="H572" s="100"/>
      <c r="I572" s="100"/>
      <c r="J572" s="100"/>
      <c r="K572" s="100"/>
      <c r="L572" s="100"/>
      <c r="M572" s="100"/>
      <c r="N572" s="100"/>
      <c r="O572" s="100"/>
      <c r="P572" s="100"/>
      <c r="Q572" s="100"/>
      <c r="R572" s="100"/>
      <c r="S572" s="100"/>
      <c r="T572" s="100"/>
      <c r="U572" s="100"/>
      <c r="V572" s="100"/>
      <c r="W572" s="100"/>
      <c r="X572" s="100"/>
      <c r="Y572" s="100"/>
      <c r="Z572" s="100"/>
      <c r="AA572" s="100"/>
    </row>
    <row r="573" spans="2:27" ht="14.4" hidden="1">
      <c r="B573" s="100"/>
      <c r="C573" s="100"/>
      <c r="D573" s="100"/>
      <c r="E573" s="100"/>
      <c r="F573" s="264"/>
      <c r="G573" s="100"/>
      <c r="H573" s="100"/>
      <c r="I573" s="100"/>
      <c r="J573" s="100"/>
      <c r="K573" s="100"/>
      <c r="L573" s="100"/>
      <c r="M573" s="100"/>
      <c r="N573" s="100"/>
      <c r="O573" s="100"/>
      <c r="P573" s="100"/>
      <c r="Q573" s="100"/>
      <c r="R573" s="100"/>
      <c r="S573" s="100"/>
      <c r="T573" s="100"/>
      <c r="U573" s="100"/>
      <c r="V573" s="100"/>
      <c r="W573" s="100"/>
      <c r="X573" s="100"/>
      <c r="Y573" s="100"/>
      <c r="Z573" s="100"/>
      <c r="AA573" s="100"/>
    </row>
    <row r="574" spans="2:27" ht="14.4" hidden="1">
      <c r="B574" s="100"/>
      <c r="C574" s="100"/>
      <c r="D574" s="100"/>
      <c r="E574" s="100"/>
      <c r="F574" s="264"/>
      <c r="G574" s="100"/>
      <c r="H574" s="100"/>
      <c r="I574" s="100"/>
      <c r="J574" s="100"/>
      <c r="K574" s="100"/>
      <c r="L574" s="100"/>
      <c r="M574" s="100"/>
      <c r="N574" s="100"/>
      <c r="O574" s="100"/>
      <c r="P574" s="100"/>
      <c r="Q574" s="100"/>
      <c r="R574" s="100"/>
      <c r="S574" s="100"/>
      <c r="T574" s="100"/>
      <c r="U574" s="100"/>
      <c r="V574" s="100"/>
      <c r="W574" s="100"/>
      <c r="X574" s="100"/>
      <c r="Y574" s="100"/>
      <c r="Z574" s="100"/>
      <c r="AA574" s="100"/>
    </row>
    <row r="575" spans="2:27" ht="14.4" hidden="1">
      <c r="B575" s="100"/>
      <c r="C575" s="100"/>
      <c r="D575" s="100"/>
      <c r="E575" s="100"/>
      <c r="F575" s="264"/>
      <c r="G575" s="100"/>
      <c r="H575" s="100"/>
      <c r="I575" s="100"/>
      <c r="J575" s="100"/>
      <c r="K575" s="100"/>
      <c r="L575" s="100"/>
      <c r="M575" s="100"/>
      <c r="N575" s="100"/>
      <c r="O575" s="100"/>
      <c r="P575" s="100"/>
      <c r="Q575" s="100"/>
      <c r="R575" s="100"/>
      <c r="S575" s="100"/>
      <c r="T575" s="100"/>
      <c r="U575" s="100"/>
      <c r="V575" s="100"/>
      <c r="W575" s="100"/>
      <c r="X575" s="100"/>
      <c r="Y575" s="100"/>
      <c r="Z575" s="100"/>
      <c r="AA575" s="100"/>
    </row>
    <row r="576" spans="2:27" ht="14.4" hidden="1">
      <c r="B576" s="100"/>
      <c r="C576" s="100"/>
      <c r="D576" s="100"/>
      <c r="E576" s="100"/>
      <c r="F576" s="264"/>
      <c r="G576" s="100"/>
      <c r="H576" s="100"/>
      <c r="I576" s="100"/>
      <c r="J576" s="100"/>
      <c r="K576" s="100"/>
      <c r="L576" s="100"/>
      <c r="M576" s="100"/>
      <c r="N576" s="100"/>
      <c r="O576" s="100"/>
      <c r="P576" s="100"/>
      <c r="Q576" s="100"/>
      <c r="R576" s="100"/>
      <c r="S576" s="100"/>
      <c r="T576" s="100"/>
      <c r="U576" s="100"/>
      <c r="V576" s="100"/>
      <c r="W576" s="100"/>
      <c r="X576" s="100"/>
      <c r="Y576" s="100"/>
      <c r="Z576" s="100"/>
      <c r="AA576" s="100"/>
    </row>
    <row r="577" spans="2:27" ht="14.4" hidden="1">
      <c r="B577" s="100"/>
      <c r="C577" s="100"/>
      <c r="D577" s="100"/>
      <c r="E577" s="100"/>
      <c r="F577" s="264"/>
      <c r="G577" s="100"/>
      <c r="H577" s="100"/>
      <c r="I577" s="100"/>
      <c r="J577" s="100"/>
      <c r="K577" s="100"/>
      <c r="L577" s="100"/>
      <c r="M577" s="100"/>
      <c r="N577" s="100"/>
      <c r="O577" s="100"/>
      <c r="P577" s="100"/>
      <c r="Q577" s="100"/>
      <c r="R577" s="100"/>
      <c r="S577" s="100"/>
      <c r="T577" s="100"/>
      <c r="U577" s="100"/>
      <c r="V577" s="100"/>
      <c r="W577" s="100"/>
      <c r="X577" s="100"/>
      <c r="Y577" s="100"/>
      <c r="Z577" s="100"/>
      <c r="AA577" s="100"/>
    </row>
    <row r="578" spans="2:27" ht="14.4" hidden="1">
      <c r="B578" s="100"/>
      <c r="C578" s="100"/>
      <c r="D578" s="100"/>
      <c r="E578" s="100"/>
      <c r="F578" s="264"/>
      <c r="G578" s="100"/>
      <c r="H578" s="100"/>
      <c r="I578" s="100"/>
      <c r="J578" s="100"/>
      <c r="K578" s="100"/>
      <c r="L578" s="100"/>
      <c r="M578" s="100"/>
      <c r="N578" s="100"/>
      <c r="O578" s="100"/>
      <c r="P578" s="100"/>
      <c r="Q578" s="100"/>
      <c r="R578" s="100"/>
      <c r="S578" s="100"/>
      <c r="T578" s="100"/>
      <c r="U578" s="100"/>
      <c r="V578" s="100"/>
      <c r="W578" s="100"/>
      <c r="X578" s="100"/>
      <c r="Y578" s="100"/>
      <c r="Z578" s="100"/>
      <c r="AA578" s="100"/>
    </row>
    <row r="579" spans="2:27" ht="14.4" hidden="1">
      <c r="B579" s="100"/>
      <c r="C579" s="100"/>
      <c r="D579" s="100"/>
      <c r="E579" s="100"/>
      <c r="F579" s="264"/>
      <c r="G579" s="100"/>
      <c r="H579" s="100"/>
      <c r="I579" s="100"/>
      <c r="J579" s="100"/>
      <c r="K579" s="100"/>
      <c r="L579" s="100"/>
      <c r="M579" s="100"/>
      <c r="N579" s="100"/>
      <c r="O579" s="100"/>
      <c r="P579" s="100"/>
      <c r="Q579" s="100"/>
      <c r="R579" s="100"/>
      <c r="S579" s="100"/>
      <c r="T579" s="100"/>
      <c r="U579" s="100"/>
      <c r="V579" s="100"/>
      <c r="W579" s="100"/>
      <c r="X579" s="100"/>
      <c r="Y579" s="100"/>
      <c r="Z579" s="100"/>
      <c r="AA579" s="100"/>
    </row>
    <row r="580" spans="2:27" ht="14.4" hidden="1">
      <c r="B580" s="100"/>
      <c r="C580" s="100"/>
      <c r="D580" s="100"/>
      <c r="E580" s="100"/>
      <c r="F580" s="264"/>
      <c r="G580" s="100"/>
      <c r="H580" s="100"/>
      <c r="I580" s="100"/>
      <c r="J580" s="100"/>
      <c r="K580" s="100"/>
      <c r="L580" s="100"/>
      <c r="M580" s="100"/>
      <c r="N580" s="100"/>
      <c r="O580" s="100"/>
      <c r="P580" s="100"/>
      <c r="Q580" s="100"/>
      <c r="R580" s="100"/>
      <c r="S580" s="100"/>
      <c r="T580" s="100"/>
      <c r="U580" s="100"/>
      <c r="V580" s="100"/>
      <c r="W580" s="100"/>
      <c r="X580" s="100"/>
      <c r="Y580" s="100"/>
      <c r="Z580" s="100"/>
      <c r="AA580" s="100"/>
    </row>
    <row r="581" spans="2:27" ht="14.4" hidden="1">
      <c r="B581" s="100"/>
      <c r="C581" s="100"/>
      <c r="D581" s="100"/>
      <c r="E581" s="100"/>
      <c r="F581" s="264"/>
      <c r="G581" s="100"/>
      <c r="H581" s="100"/>
      <c r="I581" s="100"/>
      <c r="J581" s="100"/>
      <c r="K581" s="100"/>
      <c r="L581" s="100"/>
      <c r="M581" s="100"/>
      <c r="N581" s="100"/>
      <c r="O581" s="100"/>
      <c r="P581" s="100"/>
      <c r="Q581" s="100"/>
      <c r="R581" s="100"/>
      <c r="S581" s="100"/>
      <c r="T581" s="100"/>
      <c r="U581" s="100"/>
      <c r="V581" s="100"/>
      <c r="W581" s="100"/>
      <c r="X581" s="100"/>
      <c r="Y581" s="100"/>
      <c r="Z581" s="100"/>
      <c r="AA581" s="100"/>
    </row>
    <row r="582" spans="2:27" ht="14.4" hidden="1">
      <c r="B582" s="100"/>
      <c r="C582" s="100"/>
      <c r="D582" s="100"/>
      <c r="E582" s="100"/>
      <c r="F582" s="264"/>
      <c r="G582" s="100"/>
      <c r="H582" s="100"/>
      <c r="I582" s="100"/>
      <c r="J582" s="100"/>
      <c r="K582" s="100"/>
      <c r="L582" s="100"/>
      <c r="M582" s="100"/>
      <c r="N582" s="100"/>
      <c r="O582" s="100"/>
      <c r="P582" s="100"/>
      <c r="Q582" s="100"/>
      <c r="R582" s="100"/>
      <c r="S582" s="100"/>
      <c r="T582" s="100"/>
      <c r="U582" s="100"/>
      <c r="V582" s="100"/>
      <c r="W582" s="100"/>
      <c r="X582" s="100"/>
      <c r="Y582" s="100"/>
      <c r="Z582" s="100"/>
      <c r="AA582" s="100"/>
    </row>
    <row r="583" spans="2:27" ht="14.4" hidden="1">
      <c r="B583" s="100"/>
      <c r="C583" s="100"/>
      <c r="D583" s="100"/>
      <c r="E583" s="100"/>
      <c r="F583" s="264"/>
      <c r="G583" s="100"/>
      <c r="H583" s="100"/>
      <c r="I583" s="100"/>
      <c r="J583" s="100"/>
      <c r="K583" s="100"/>
      <c r="L583" s="100"/>
      <c r="M583" s="100"/>
      <c r="N583" s="100"/>
      <c r="O583" s="100"/>
      <c r="P583" s="100"/>
      <c r="Q583" s="100"/>
      <c r="R583" s="100"/>
      <c r="S583" s="100"/>
      <c r="T583" s="100"/>
      <c r="U583" s="100"/>
      <c r="V583" s="100"/>
      <c r="W583" s="100"/>
      <c r="X583" s="100"/>
      <c r="Y583" s="100"/>
      <c r="Z583" s="100"/>
      <c r="AA583" s="100"/>
    </row>
    <row r="584" spans="2:27" ht="14.4" hidden="1">
      <c r="B584" s="100"/>
      <c r="C584" s="100"/>
      <c r="D584" s="100"/>
      <c r="E584" s="100"/>
      <c r="F584" s="264"/>
      <c r="G584" s="100"/>
      <c r="H584" s="100"/>
      <c r="I584" s="100"/>
      <c r="J584" s="100"/>
      <c r="K584" s="100"/>
      <c r="L584" s="100"/>
      <c r="M584" s="100"/>
      <c r="N584" s="100"/>
      <c r="O584" s="100"/>
      <c r="P584" s="100"/>
      <c r="Q584" s="100"/>
      <c r="R584" s="100"/>
      <c r="S584" s="100"/>
      <c r="T584" s="100"/>
      <c r="U584" s="100"/>
      <c r="V584" s="100"/>
      <c r="W584" s="100"/>
      <c r="X584" s="100"/>
      <c r="Y584" s="100"/>
      <c r="Z584" s="100"/>
      <c r="AA584" s="100"/>
    </row>
    <row r="585" spans="2:27" ht="14.4" hidden="1">
      <c r="B585" s="100"/>
      <c r="C585" s="100"/>
      <c r="D585" s="100"/>
      <c r="E585" s="100"/>
      <c r="F585" s="264"/>
      <c r="G585" s="100"/>
      <c r="H585" s="100"/>
      <c r="I585" s="100"/>
      <c r="J585" s="100"/>
      <c r="K585" s="100"/>
      <c r="L585" s="100"/>
      <c r="M585" s="100"/>
      <c r="N585" s="100"/>
      <c r="O585" s="100"/>
      <c r="P585" s="100"/>
      <c r="Q585" s="100"/>
      <c r="R585" s="100"/>
      <c r="S585" s="100"/>
      <c r="T585" s="100"/>
      <c r="U585" s="100"/>
      <c r="V585" s="100"/>
      <c r="W585" s="100"/>
      <c r="X585" s="100"/>
      <c r="Y585" s="100"/>
      <c r="Z585" s="100"/>
      <c r="AA585" s="100"/>
    </row>
    <row r="586" spans="2:27" ht="14.4" hidden="1">
      <c r="B586" s="100"/>
      <c r="C586" s="100"/>
      <c r="D586" s="100"/>
      <c r="E586" s="100"/>
      <c r="F586" s="264"/>
      <c r="G586" s="100"/>
      <c r="H586" s="100"/>
      <c r="I586" s="100"/>
      <c r="J586" s="100"/>
      <c r="K586" s="100"/>
      <c r="L586" s="100"/>
      <c r="M586" s="100"/>
      <c r="N586" s="100"/>
      <c r="O586" s="100"/>
      <c r="P586" s="100"/>
      <c r="Q586" s="100"/>
      <c r="R586" s="100"/>
      <c r="S586" s="100"/>
      <c r="T586" s="100"/>
      <c r="U586" s="100"/>
      <c r="V586" s="100"/>
      <c r="W586" s="100"/>
      <c r="X586" s="100"/>
      <c r="Y586" s="100"/>
      <c r="Z586" s="100"/>
      <c r="AA586" s="100"/>
    </row>
    <row r="587" spans="2:27" ht="14.4" hidden="1">
      <c r="B587" s="100"/>
      <c r="C587" s="100"/>
      <c r="D587" s="100"/>
      <c r="E587" s="100"/>
      <c r="F587" s="264"/>
      <c r="G587" s="100"/>
      <c r="H587" s="100"/>
      <c r="I587" s="100"/>
      <c r="J587" s="100"/>
      <c r="K587" s="100"/>
      <c r="L587" s="100"/>
      <c r="M587" s="100"/>
      <c r="N587" s="100"/>
      <c r="O587" s="100"/>
      <c r="P587" s="100"/>
      <c r="Q587" s="100"/>
      <c r="R587" s="100"/>
      <c r="S587" s="100"/>
      <c r="T587" s="100"/>
      <c r="U587" s="100"/>
      <c r="V587" s="100"/>
      <c r="W587" s="100"/>
      <c r="X587" s="100"/>
      <c r="Y587" s="100"/>
      <c r="Z587" s="100"/>
      <c r="AA587" s="100"/>
    </row>
    <row r="588" spans="2:27" ht="14.4" hidden="1">
      <c r="B588" s="100"/>
      <c r="C588" s="100"/>
      <c r="D588" s="100"/>
      <c r="E588" s="100"/>
      <c r="F588" s="264"/>
      <c r="G588" s="100"/>
      <c r="H588" s="100"/>
      <c r="I588" s="100"/>
      <c r="J588" s="100"/>
      <c r="K588" s="100"/>
      <c r="L588" s="100"/>
      <c r="M588" s="100"/>
      <c r="N588" s="100"/>
      <c r="O588" s="100"/>
      <c r="P588" s="100"/>
      <c r="Q588" s="100"/>
      <c r="R588" s="100"/>
      <c r="S588" s="100"/>
      <c r="T588" s="100"/>
      <c r="U588" s="100"/>
      <c r="V588" s="100"/>
      <c r="W588" s="100"/>
      <c r="X588" s="100"/>
      <c r="Y588" s="100"/>
      <c r="Z588" s="100"/>
      <c r="AA588" s="100"/>
    </row>
    <row r="589" spans="2:27" ht="14.4" hidden="1">
      <c r="B589" s="100"/>
      <c r="C589" s="100"/>
      <c r="D589" s="100"/>
      <c r="E589" s="100"/>
      <c r="F589" s="264"/>
      <c r="G589" s="100"/>
      <c r="H589" s="100"/>
      <c r="I589" s="100"/>
      <c r="J589" s="100"/>
      <c r="K589" s="100"/>
      <c r="L589" s="100"/>
      <c r="M589" s="100"/>
      <c r="N589" s="100"/>
      <c r="O589" s="100"/>
      <c r="P589" s="100"/>
      <c r="Q589" s="100"/>
      <c r="R589" s="100"/>
      <c r="S589" s="100"/>
      <c r="T589" s="100"/>
      <c r="U589" s="100"/>
      <c r="V589" s="100"/>
      <c r="W589" s="100"/>
      <c r="X589" s="100"/>
      <c r="Y589" s="100"/>
      <c r="Z589" s="100"/>
      <c r="AA589" s="100"/>
    </row>
    <row r="590" spans="2:27" ht="14.4" hidden="1">
      <c r="B590" s="100"/>
      <c r="C590" s="100"/>
      <c r="D590" s="100"/>
      <c r="E590" s="100"/>
      <c r="F590" s="264"/>
      <c r="G590" s="100"/>
      <c r="H590" s="100"/>
      <c r="I590" s="100"/>
      <c r="J590" s="100"/>
      <c r="K590" s="100"/>
      <c r="L590" s="100"/>
      <c r="M590" s="100"/>
      <c r="N590" s="100"/>
      <c r="O590" s="100"/>
      <c r="P590" s="100"/>
      <c r="Q590" s="100"/>
      <c r="R590" s="100"/>
      <c r="S590" s="100"/>
      <c r="T590" s="100"/>
      <c r="U590" s="100"/>
      <c r="V590" s="100"/>
      <c r="W590" s="100"/>
      <c r="X590" s="100"/>
      <c r="Y590" s="100"/>
      <c r="Z590" s="100"/>
      <c r="AA590" s="100"/>
    </row>
    <row r="591" spans="2:27" ht="14.4" hidden="1">
      <c r="B591" s="100"/>
      <c r="C591" s="100"/>
      <c r="D591" s="100"/>
      <c r="E591" s="100"/>
      <c r="F591" s="264"/>
      <c r="G591" s="100"/>
      <c r="H591" s="100"/>
      <c r="I591" s="100"/>
      <c r="J591" s="100"/>
      <c r="K591" s="100"/>
      <c r="L591" s="100"/>
      <c r="M591" s="100"/>
      <c r="N591" s="100"/>
      <c r="O591" s="100"/>
      <c r="P591" s="100"/>
      <c r="Q591" s="100"/>
      <c r="R591" s="100"/>
      <c r="S591" s="100"/>
      <c r="T591" s="100"/>
      <c r="U591" s="100"/>
      <c r="V591" s="100"/>
      <c r="W591" s="100"/>
      <c r="X591" s="100"/>
      <c r="Y591" s="100"/>
      <c r="Z591" s="100"/>
      <c r="AA591" s="100"/>
    </row>
    <row r="592" spans="2:27" ht="14.4" hidden="1">
      <c r="B592" s="100"/>
      <c r="C592" s="100"/>
      <c r="D592" s="100"/>
      <c r="E592" s="100"/>
      <c r="F592" s="264"/>
      <c r="G592" s="100"/>
      <c r="H592" s="100"/>
      <c r="I592" s="100"/>
      <c r="J592" s="100"/>
      <c r="K592" s="100"/>
      <c r="L592" s="100"/>
      <c r="M592" s="100"/>
      <c r="N592" s="100"/>
      <c r="O592" s="100"/>
      <c r="P592" s="100"/>
      <c r="Q592" s="100"/>
      <c r="R592" s="100"/>
      <c r="S592" s="100"/>
      <c r="T592" s="100"/>
      <c r="U592" s="100"/>
      <c r="V592" s="100"/>
      <c r="W592" s="100"/>
      <c r="X592" s="100"/>
      <c r="Y592" s="100"/>
      <c r="Z592" s="100"/>
      <c r="AA592" s="100"/>
    </row>
    <row r="593" spans="2:27" ht="14.4" hidden="1">
      <c r="B593" s="100"/>
      <c r="C593" s="100"/>
      <c r="D593" s="100"/>
      <c r="E593" s="100"/>
      <c r="F593" s="264"/>
      <c r="G593" s="100"/>
      <c r="H593" s="100"/>
      <c r="I593" s="100"/>
      <c r="J593" s="100"/>
      <c r="K593" s="100"/>
      <c r="L593" s="100"/>
      <c r="M593" s="100"/>
      <c r="N593" s="100"/>
      <c r="O593" s="100"/>
      <c r="P593" s="100"/>
      <c r="Q593" s="100"/>
      <c r="R593" s="100"/>
      <c r="S593" s="100"/>
      <c r="T593" s="100"/>
      <c r="U593" s="100"/>
      <c r="V593" s="100"/>
      <c r="W593" s="100"/>
      <c r="X593" s="100"/>
      <c r="Y593" s="100"/>
      <c r="Z593" s="100"/>
      <c r="AA593" s="100"/>
    </row>
    <row r="594" spans="2:27" ht="14.4" hidden="1">
      <c r="B594" s="100"/>
      <c r="C594" s="100"/>
      <c r="D594" s="100"/>
      <c r="E594" s="100"/>
      <c r="F594" s="264"/>
      <c r="G594" s="100"/>
      <c r="H594" s="100"/>
      <c r="I594" s="100"/>
      <c r="J594" s="100"/>
      <c r="K594" s="100"/>
      <c r="L594" s="100"/>
      <c r="M594" s="100"/>
      <c r="N594" s="100"/>
      <c r="O594" s="100"/>
      <c r="P594" s="100"/>
      <c r="Q594" s="100"/>
      <c r="R594" s="100"/>
      <c r="S594" s="100"/>
      <c r="T594" s="100"/>
      <c r="U594" s="100"/>
      <c r="V594" s="100"/>
      <c r="W594" s="100"/>
      <c r="X594" s="100"/>
      <c r="Y594" s="100"/>
      <c r="Z594" s="100"/>
      <c r="AA594" s="100"/>
    </row>
    <row r="595" spans="2:27" ht="14.4" hidden="1">
      <c r="B595" s="100"/>
      <c r="C595" s="100"/>
      <c r="D595" s="100"/>
      <c r="E595" s="100"/>
      <c r="F595" s="264"/>
      <c r="G595" s="100"/>
      <c r="H595" s="100"/>
      <c r="I595" s="100"/>
      <c r="J595" s="100"/>
      <c r="K595" s="100"/>
      <c r="L595" s="100"/>
      <c r="M595" s="100"/>
      <c r="N595" s="100"/>
      <c r="O595" s="100"/>
      <c r="P595" s="100"/>
      <c r="Q595" s="100"/>
      <c r="R595" s="100"/>
      <c r="S595" s="100"/>
      <c r="T595" s="100"/>
      <c r="U595" s="100"/>
      <c r="V595" s="100"/>
      <c r="W595" s="100"/>
      <c r="X595" s="100"/>
      <c r="Y595" s="100"/>
      <c r="Z595" s="100"/>
      <c r="AA595" s="100"/>
    </row>
    <row r="596" spans="2:27" ht="14.4" hidden="1">
      <c r="B596" s="100"/>
      <c r="C596" s="100"/>
      <c r="D596" s="100"/>
      <c r="E596" s="100"/>
      <c r="F596" s="264"/>
      <c r="G596" s="100"/>
      <c r="H596" s="100"/>
      <c r="I596" s="100"/>
      <c r="J596" s="100"/>
      <c r="K596" s="100"/>
      <c r="L596" s="100"/>
      <c r="M596" s="100"/>
      <c r="N596" s="100"/>
      <c r="O596" s="100"/>
      <c r="P596" s="100"/>
      <c r="Q596" s="100"/>
      <c r="R596" s="100"/>
      <c r="S596" s="100"/>
      <c r="T596" s="100"/>
      <c r="U596" s="100"/>
      <c r="V596" s="100"/>
      <c r="W596" s="100"/>
      <c r="X596" s="100"/>
      <c r="Y596" s="100"/>
      <c r="Z596" s="100"/>
      <c r="AA596" s="100"/>
    </row>
    <row r="597" spans="2:27" ht="14.4" hidden="1">
      <c r="B597" s="100"/>
      <c r="C597" s="100"/>
      <c r="D597" s="100"/>
      <c r="E597" s="100"/>
      <c r="F597" s="264"/>
      <c r="G597" s="100"/>
      <c r="H597" s="100"/>
      <c r="I597" s="100"/>
      <c r="J597" s="100"/>
      <c r="K597" s="100"/>
      <c r="L597" s="100"/>
      <c r="M597" s="100"/>
      <c r="N597" s="100"/>
      <c r="O597" s="100"/>
      <c r="P597" s="100"/>
      <c r="Q597" s="100"/>
      <c r="R597" s="100"/>
      <c r="S597" s="100"/>
      <c r="T597" s="100"/>
      <c r="U597" s="100"/>
      <c r="V597" s="100"/>
      <c r="W597" s="100"/>
      <c r="X597" s="100"/>
      <c r="Y597" s="100"/>
      <c r="Z597" s="100"/>
      <c r="AA597" s="100"/>
    </row>
    <row r="598" spans="2:27" ht="14.4" hidden="1">
      <c r="B598" s="100"/>
      <c r="C598" s="100"/>
      <c r="D598" s="100"/>
      <c r="E598" s="100"/>
      <c r="F598" s="264"/>
      <c r="G598" s="100"/>
      <c r="H598" s="100"/>
      <c r="I598" s="100"/>
      <c r="J598" s="100"/>
      <c r="K598" s="100"/>
      <c r="L598" s="100"/>
      <c r="M598" s="100"/>
      <c r="N598" s="100"/>
      <c r="O598" s="100"/>
      <c r="P598" s="100"/>
      <c r="Q598" s="100"/>
      <c r="R598" s="100"/>
      <c r="S598" s="100"/>
      <c r="T598" s="100"/>
      <c r="U598" s="100"/>
      <c r="V598" s="100"/>
      <c r="W598" s="100"/>
      <c r="X598" s="100"/>
      <c r="Y598" s="100"/>
      <c r="Z598" s="100"/>
      <c r="AA598" s="100"/>
    </row>
    <row r="599" spans="2:27" ht="14.4" hidden="1">
      <c r="B599" s="100"/>
      <c r="C599" s="100"/>
      <c r="D599" s="100"/>
      <c r="E599" s="100"/>
      <c r="F599" s="264"/>
      <c r="G599" s="100"/>
      <c r="H599" s="100"/>
      <c r="I599" s="100"/>
      <c r="J599" s="100"/>
      <c r="K599" s="100"/>
      <c r="L599" s="100"/>
      <c r="M599" s="100"/>
      <c r="N599" s="100"/>
      <c r="O599" s="100"/>
      <c r="P599" s="100"/>
      <c r="Q599" s="100"/>
      <c r="R599" s="100"/>
      <c r="S599" s="100"/>
      <c r="T599" s="100"/>
      <c r="U599" s="100"/>
      <c r="V599" s="100"/>
      <c r="W599" s="100"/>
      <c r="X599" s="100"/>
      <c r="Y599" s="100"/>
      <c r="Z599" s="100"/>
      <c r="AA599" s="100"/>
    </row>
    <row r="600" spans="2:27" ht="14.4" hidden="1">
      <c r="B600" s="100"/>
      <c r="C600" s="100"/>
      <c r="D600" s="100"/>
      <c r="E600" s="100"/>
      <c r="F600" s="264"/>
      <c r="G600" s="100"/>
      <c r="H600" s="100"/>
      <c r="I600" s="100"/>
      <c r="J600" s="100"/>
      <c r="K600" s="100"/>
      <c r="L600" s="100"/>
      <c r="M600" s="100"/>
      <c r="N600" s="100"/>
      <c r="O600" s="100"/>
      <c r="P600" s="100"/>
      <c r="Q600" s="100"/>
      <c r="R600" s="100"/>
      <c r="S600" s="100"/>
      <c r="T600" s="100"/>
      <c r="U600" s="100"/>
      <c r="V600" s="100"/>
      <c r="W600" s="100"/>
      <c r="X600" s="100"/>
      <c r="Y600" s="100"/>
      <c r="Z600" s="100"/>
      <c r="AA600" s="100"/>
    </row>
    <row r="601" spans="2:27" ht="14.4" hidden="1">
      <c r="B601" s="100"/>
      <c r="C601" s="100"/>
      <c r="D601" s="100"/>
      <c r="E601" s="100"/>
      <c r="F601" s="264"/>
      <c r="G601" s="100"/>
      <c r="H601" s="100"/>
      <c r="I601" s="100"/>
      <c r="J601" s="100"/>
      <c r="K601" s="100"/>
      <c r="L601" s="100"/>
      <c r="M601" s="100"/>
      <c r="N601" s="100"/>
      <c r="O601" s="100"/>
      <c r="P601" s="100"/>
      <c r="Q601" s="100"/>
      <c r="R601" s="100"/>
      <c r="S601" s="100"/>
      <c r="T601" s="100"/>
      <c r="U601" s="100"/>
      <c r="V601" s="100"/>
      <c r="W601" s="100"/>
      <c r="X601" s="100"/>
      <c r="Y601" s="100"/>
      <c r="Z601" s="100"/>
      <c r="AA601" s="100"/>
    </row>
    <row r="602" spans="2:27" ht="14.4" hidden="1">
      <c r="B602" s="100"/>
      <c r="C602" s="100"/>
      <c r="D602" s="100"/>
      <c r="E602" s="100"/>
      <c r="F602" s="264"/>
      <c r="G602" s="100"/>
      <c r="H602" s="100"/>
      <c r="I602" s="100"/>
      <c r="J602" s="100"/>
      <c r="K602" s="100"/>
      <c r="L602" s="100"/>
      <c r="M602" s="100"/>
      <c r="N602" s="100"/>
      <c r="O602" s="100"/>
      <c r="P602" s="100"/>
      <c r="Q602" s="100"/>
      <c r="R602" s="100"/>
      <c r="S602" s="100"/>
      <c r="T602" s="100"/>
      <c r="U602" s="100"/>
      <c r="V602" s="100"/>
      <c r="W602" s="100"/>
      <c r="X602" s="100"/>
      <c r="Y602" s="100"/>
      <c r="Z602" s="100"/>
      <c r="AA602" s="100"/>
    </row>
    <row r="603" spans="2:27" ht="14.4" hidden="1">
      <c r="B603" s="100"/>
      <c r="C603" s="100"/>
      <c r="D603" s="100"/>
      <c r="E603" s="100"/>
      <c r="F603" s="264"/>
      <c r="G603" s="100"/>
      <c r="H603" s="100"/>
      <c r="I603" s="100"/>
      <c r="J603" s="100"/>
      <c r="K603" s="100"/>
      <c r="L603" s="100"/>
      <c r="M603" s="100"/>
      <c r="N603" s="100"/>
      <c r="O603" s="100"/>
      <c r="P603" s="100"/>
      <c r="Q603" s="100"/>
      <c r="R603" s="100"/>
      <c r="S603" s="100"/>
      <c r="T603" s="100"/>
      <c r="U603" s="100"/>
      <c r="V603" s="100"/>
      <c r="W603" s="100"/>
      <c r="X603" s="100"/>
      <c r="Y603" s="100"/>
      <c r="Z603" s="100"/>
      <c r="AA603" s="100"/>
    </row>
    <row r="604" spans="2:27" ht="14.4" hidden="1">
      <c r="B604" s="100"/>
      <c r="C604" s="100"/>
      <c r="D604" s="100"/>
      <c r="E604" s="100"/>
      <c r="F604" s="264"/>
      <c r="G604" s="100"/>
      <c r="H604" s="100"/>
      <c r="I604" s="100"/>
      <c r="J604" s="100"/>
      <c r="K604" s="100"/>
      <c r="L604" s="100"/>
      <c r="M604" s="100"/>
      <c r="N604" s="100"/>
      <c r="O604" s="100"/>
      <c r="P604" s="100"/>
      <c r="Q604" s="100"/>
      <c r="R604" s="100"/>
      <c r="S604" s="100"/>
      <c r="T604" s="100"/>
      <c r="U604" s="100"/>
      <c r="V604" s="100"/>
      <c r="W604" s="100"/>
      <c r="X604" s="100"/>
      <c r="Y604" s="100"/>
      <c r="Z604" s="100"/>
      <c r="AA604" s="100"/>
    </row>
    <row r="605" spans="2:27" ht="14.4" hidden="1">
      <c r="B605" s="100"/>
      <c r="C605" s="100"/>
      <c r="D605" s="100"/>
      <c r="E605" s="100"/>
      <c r="F605" s="264"/>
      <c r="G605" s="100"/>
      <c r="H605" s="100"/>
      <c r="I605" s="100"/>
      <c r="J605" s="100"/>
      <c r="K605" s="100"/>
      <c r="L605" s="100"/>
      <c r="M605" s="100"/>
      <c r="N605" s="100"/>
      <c r="O605" s="100"/>
      <c r="P605" s="100"/>
      <c r="Q605" s="100"/>
      <c r="R605" s="100"/>
      <c r="S605" s="100"/>
      <c r="T605" s="100"/>
      <c r="U605" s="100"/>
      <c r="V605" s="100"/>
      <c r="W605" s="100"/>
      <c r="X605" s="100"/>
      <c r="Y605" s="100"/>
      <c r="Z605" s="100"/>
      <c r="AA605" s="100"/>
    </row>
    <row r="606" spans="2:27" ht="14.4" hidden="1">
      <c r="B606" s="100"/>
      <c r="C606" s="100"/>
      <c r="D606" s="100"/>
      <c r="E606" s="100"/>
      <c r="F606" s="264"/>
      <c r="G606" s="100"/>
      <c r="H606" s="100"/>
      <c r="I606" s="100"/>
      <c r="J606" s="100"/>
      <c r="K606" s="100"/>
      <c r="L606" s="100"/>
      <c r="M606" s="100"/>
      <c r="N606" s="100"/>
      <c r="O606" s="100"/>
      <c r="P606" s="100"/>
      <c r="Q606" s="100"/>
      <c r="R606" s="100"/>
      <c r="S606" s="100"/>
      <c r="T606" s="100"/>
      <c r="U606" s="100"/>
      <c r="V606" s="100"/>
      <c r="W606" s="100"/>
      <c r="X606" s="100"/>
      <c r="Y606" s="100"/>
      <c r="Z606" s="100"/>
      <c r="AA606" s="100"/>
    </row>
    <row r="607" spans="2:27" ht="14.4" hidden="1">
      <c r="B607" s="100"/>
      <c r="C607" s="100"/>
      <c r="D607" s="100"/>
      <c r="E607" s="100"/>
      <c r="F607" s="264"/>
      <c r="G607" s="100"/>
      <c r="H607" s="100"/>
      <c r="I607" s="100"/>
      <c r="J607" s="100"/>
      <c r="K607" s="100"/>
      <c r="L607" s="100"/>
      <c r="M607" s="100"/>
      <c r="N607" s="100"/>
      <c r="O607" s="100"/>
      <c r="P607" s="100"/>
      <c r="Q607" s="100"/>
      <c r="R607" s="100"/>
      <c r="S607" s="100"/>
      <c r="T607" s="100"/>
      <c r="U607" s="100"/>
      <c r="V607" s="100"/>
      <c r="W607" s="100"/>
      <c r="X607" s="100"/>
      <c r="Y607" s="100"/>
      <c r="Z607" s="100"/>
      <c r="AA607" s="100"/>
    </row>
    <row r="608" spans="2:27" ht="14.4" hidden="1">
      <c r="B608" s="100"/>
      <c r="C608" s="100"/>
      <c r="D608" s="100"/>
      <c r="E608" s="100"/>
      <c r="F608" s="264"/>
      <c r="G608" s="100"/>
      <c r="H608" s="100"/>
      <c r="I608" s="100"/>
      <c r="J608" s="100"/>
      <c r="K608" s="100"/>
      <c r="L608" s="100"/>
      <c r="M608" s="100"/>
      <c r="N608" s="100"/>
      <c r="O608" s="100"/>
      <c r="P608" s="100"/>
      <c r="Q608" s="100"/>
      <c r="R608" s="100"/>
      <c r="S608" s="100"/>
      <c r="T608" s="100"/>
      <c r="U608" s="100"/>
      <c r="V608" s="100"/>
      <c r="W608" s="100"/>
      <c r="X608" s="100"/>
      <c r="Y608" s="100"/>
      <c r="Z608" s="100"/>
      <c r="AA608" s="100"/>
    </row>
    <row r="609" spans="2:27" ht="14.4" hidden="1">
      <c r="B609" s="100"/>
      <c r="C609" s="100"/>
      <c r="D609" s="100"/>
      <c r="E609" s="100"/>
      <c r="F609" s="264"/>
      <c r="G609" s="100"/>
      <c r="H609" s="100"/>
      <c r="I609" s="100"/>
      <c r="J609" s="100"/>
      <c r="K609" s="100"/>
      <c r="L609" s="100"/>
      <c r="M609" s="100"/>
      <c r="N609" s="100"/>
      <c r="O609" s="100"/>
      <c r="P609" s="100"/>
      <c r="Q609" s="100"/>
      <c r="R609" s="100"/>
      <c r="S609" s="100"/>
      <c r="T609" s="100"/>
      <c r="U609" s="100"/>
      <c r="V609" s="100"/>
      <c r="W609" s="100"/>
      <c r="X609" s="100"/>
      <c r="Y609" s="100"/>
      <c r="Z609" s="100"/>
      <c r="AA609" s="100"/>
    </row>
    <row r="610" spans="2:27" ht="14.4" hidden="1">
      <c r="B610" s="100"/>
      <c r="C610" s="100"/>
      <c r="D610" s="100"/>
      <c r="E610" s="100"/>
      <c r="F610" s="264"/>
      <c r="G610" s="100"/>
      <c r="H610" s="100"/>
      <c r="I610" s="100"/>
      <c r="J610" s="100"/>
      <c r="K610" s="100"/>
      <c r="L610" s="100"/>
      <c r="M610" s="100"/>
      <c r="N610" s="100"/>
      <c r="O610" s="100"/>
      <c r="P610" s="100"/>
      <c r="Q610" s="100"/>
      <c r="R610" s="100"/>
      <c r="S610" s="100"/>
      <c r="T610" s="100"/>
      <c r="U610" s="100"/>
      <c r="V610" s="100"/>
      <c r="W610" s="100"/>
      <c r="X610" s="100"/>
      <c r="Y610" s="100"/>
      <c r="Z610" s="100"/>
      <c r="AA610" s="100"/>
    </row>
    <row r="611" spans="2:27" ht="14.4" hidden="1">
      <c r="B611" s="100"/>
      <c r="C611" s="100"/>
      <c r="D611" s="100"/>
      <c r="E611" s="100"/>
      <c r="F611" s="264"/>
      <c r="G611" s="100"/>
      <c r="H611" s="100"/>
      <c r="I611" s="100"/>
      <c r="J611" s="100"/>
      <c r="K611" s="100"/>
      <c r="L611" s="100"/>
      <c r="M611" s="100"/>
      <c r="N611" s="100"/>
      <c r="O611" s="100"/>
      <c r="P611" s="100"/>
      <c r="Q611" s="100"/>
      <c r="R611" s="100"/>
      <c r="S611" s="100"/>
      <c r="T611" s="100"/>
      <c r="U611" s="100"/>
      <c r="V611" s="100"/>
      <c r="W611" s="100"/>
      <c r="X611" s="100"/>
      <c r="Y611" s="100"/>
      <c r="Z611" s="100"/>
      <c r="AA611" s="100"/>
    </row>
    <row r="612" spans="2:27" ht="14.4" hidden="1">
      <c r="B612" s="100"/>
      <c r="C612" s="100"/>
      <c r="D612" s="100"/>
      <c r="E612" s="100"/>
      <c r="F612" s="264"/>
      <c r="G612" s="100"/>
      <c r="H612" s="100"/>
      <c r="I612" s="100"/>
      <c r="J612" s="100"/>
      <c r="K612" s="100"/>
      <c r="L612" s="100"/>
      <c r="M612" s="100"/>
      <c r="N612" s="100"/>
      <c r="O612" s="100"/>
      <c r="P612" s="100"/>
      <c r="Q612" s="100"/>
      <c r="R612" s="100"/>
      <c r="S612" s="100"/>
      <c r="T612" s="100"/>
      <c r="U612" s="100"/>
      <c r="V612" s="100"/>
      <c r="W612" s="100"/>
      <c r="X612" s="100"/>
      <c r="Y612" s="100"/>
      <c r="Z612" s="100"/>
      <c r="AA612" s="100"/>
    </row>
    <row r="613" spans="2:27" ht="14.4" hidden="1">
      <c r="B613" s="100"/>
      <c r="C613" s="100"/>
      <c r="D613" s="100"/>
      <c r="E613" s="100"/>
      <c r="F613" s="264"/>
      <c r="G613" s="100"/>
      <c r="H613" s="100"/>
      <c r="I613" s="100"/>
      <c r="J613" s="100"/>
      <c r="K613" s="100"/>
      <c r="L613" s="100"/>
      <c r="M613" s="100"/>
      <c r="N613" s="100"/>
      <c r="O613" s="100"/>
      <c r="P613" s="100"/>
      <c r="Q613" s="100"/>
      <c r="R613" s="100"/>
      <c r="S613" s="100"/>
      <c r="T613" s="100"/>
      <c r="U613" s="100"/>
      <c r="V613" s="100"/>
      <c r="W613" s="100"/>
      <c r="X613" s="100"/>
      <c r="Y613" s="100"/>
      <c r="Z613" s="100"/>
      <c r="AA613" s="100"/>
    </row>
    <row r="614" spans="2:27" ht="14.4" hidden="1">
      <c r="B614" s="100"/>
      <c r="C614" s="100"/>
      <c r="D614" s="100"/>
      <c r="E614" s="100"/>
      <c r="F614" s="264"/>
      <c r="G614" s="100"/>
      <c r="H614" s="100"/>
      <c r="I614" s="100"/>
      <c r="J614" s="100"/>
      <c r="K614" s="100"/>
      <c r="L614" s="100"/>
      <c r="M614" s="100"/>
      <c r="N614" s="100"/>
      <c r="O614" s="100"/>
      <c r="P614" s="100"/>
      <c r="Q614" s="100"/>
      <c r="R614" s="100"/>
      <c r="S614" s="100"/>
      <c r="T614" s="100"/>
      <c r="U614" s="100"/>
      <c r="V614" s="100"/>
      <c r="W614" s="100"/>
      <c r="X614" s="100"/>
      <c r="Y614" s="100"/>
      <c r="Z614" s="100"/>
      <c r="AA614" s="100"/>
    </row>
    <row r="615" spans="2:27" ht="14.4" hidden="1">
      <c r="B615" s="100"/>
      <c r="C615" s="100"/>
      <c r="D615" s="100"/>
      <c r="E615" s="100"/>
      <c r="F615" s="264"/>
      <c r="G615" s="100"/>
      <c r="H615" s="100"/>
      <c r="I615" s="100"/>
      <c r="J615" s="100"/>
      <c r="K615" s="100"/>
      <c r="L615" s="100"/>
      <c r="M615" s="100"/>
      <c r="N615" s="100"/>
      <c r="O615" s="100"/>
      <c r="P615" s="100"/>
      <c r="Q615" s="100"/>
      <c r="R615" s="100"/>
      <c r="S615" s="100"/>
      <c r="T615" s="100"/>
      <c r="U615" s="100"/>
      <c r="V615" s="100"/>
      <c r="W615" s="100"/>
      <c r="X615" s="100"/>
      <c r="Y615" s="100"/>
      <c r="Z615" s="100"/>
      <c r="AA615" s="100"/>
    </row>
    <row r="616" spans="2:27" ht="14.4" hidden="1">
      <c r="B616" s="100"/>
      <c r="C616" s="100"/>
      <c r="D616" s="100"/>
      <c r="E616" s="100"/>
      <c r="F616" s="264"/>
      <c r="G616" s="100"/>
      <c r="H616" s="100"/>
      <c r="I616" s="100"/>
      <c r="J616" s="100"/>
      <c r="K616" s="100"/>
      <c r="L616" s="100"/>
      <c r="M616" s="100"/>
      <c r="N616" s="100"/>
      <c r="O616" s="100"/>
      <c r="P616" s="100"/>
      <c r="Q616" s="100"/>
      <c r="R616" s="100"/>
      <c r="S616" s="100"/>
      <c r="T616" s="100"/>
      <c r="U616" s="100"/>
      <c r="V616" s="100"/>
      <c r="W616" s="100"/>
      <c r="X616" s="100"/>
      <c r="Y616" s="100"/>
      <c r="Z616" s="100"/>
      <c r="AA616" s="100"/>
    </row>
    <row r="617" spans="2:27" ht="14.4" hidden="1">
      <c r="B617" s="100"/>
      <c r="C617" s="100"/>
      <c r="D617" s="100"/>
      <c r="E617" s="100"/>
      <c r="F617" s="264"/>
      <c r="G617" s="100"/>
      <c r="H617" s="100"/>
      <c r="I617" s="100"/>
      <c r="J617" s="100"/>
      <c r="K617" s="100"/>
      <c r="L617" s="100"/>
      <c r="M617" s="100"/>
      <c r="N617" s="100"/>
      <c r="O617" s="100"/>
      <c r="P617" s="100"/>
      <c r="Q617" s="100"/>
      <c r="R617" s="100"/>
      <c r="S617" s="100"/>
      <c r="T617" s="100"/>
      <c r="U617" s="100"/>
      <c r="V617" s="100"/>
      <c r="W617" s="100"/>
      <c r="X617" s="100"/>
      <c r="Y617" s="100"/>
      <c r="Z617" s="100"/>
      <c r="AA617" s="100"/>
    </row>
    <row r="618" spans="2:27" ht="14.4" hidden="1">
      <c r="B618" s="100"/>
      <c r="C618" s="100"/>
      <c r="D618" s="100"/>
      <c r="E618" s="100"/>
      <c r="F618" s="264"/>
      <c r="G618" s="100"/>
      <c r="H618" s="100"/>
      <c r="I618" s="100"/>
      <c r="J618" s="100"/>
      <c r="K618" s="100"/>
      <c r="L618" s="100"/>
      <c r="M618" s="100"/>
      <c r="N618" s="100"/>
      <c r="O618" s="100"/>
      <c r="P618" s="100"/>
      <c r="Q618" s="100"/>
      <c r="R618" s="100"/>
      <c r="S618" s="100"/>
      <c r="T618" s="100"/>
      <c r="U618" s="100"/>
      <c r="V618" s="100"/>
      <c r="W618" s="100"/>
      <c r="X618" s="100"/>
      <c r="Y618" s="100"/>
      <c r="Z618" s="100"/>
      <c r="AA618" s="100"/>
    </row>
    <row r="619" spans="2:27" ht="14.4" hidden="1">
      <c r="B619" s="100"/>
      <c r="C619" s="100"/>
      <c r="D619" s="100"/>
      <c r="E619" s="100"/>
      <c r="F619" s="264"/>
      <c r="G619" s="100"/>
      <c r="H619" s="100"/>
      <c r="I619" s="100"/>
      <c r="J619" s="100"/>
      <c r="K619" s="100"/>
      <c r="L619" s="100"/>
      <c r="M619" s="100"/>
      <c r="N619" s="100"/>
      <c r="O619" s="100"/>
      <c r="P619" s="100"/>
      <c r="Q619" s="100"/>
      <c r="R619" s="100"/>
      <c r="S619" s="100"/>
      <c r="T619" s="100"/>
      <c r="U619" s="100"/>
      <c r="V619" s="100"/>
      <c r="W619" s="100"/>
      <c r="X619" s="100"/>
      <c r="Y619" s="100"/>
      <c r="Z619" s="100"/>
      <c r="AA619" s="100"/>
    </row>
    <row r="620" spans="2:27" ht="14.4" hidden="1">
      <c r="B620" s="100"/>
      <c r="C620" s="100"/>
      <c r="D620" s="100"/>
      <c r="E620" s="100"/>
      <c r="F620" s="264"/>
      <c r="G620" s="100"/>
      <c r="H620" s="100"/>
      <c r="I620" s="100"/>
      <c r="J620" s="100"/>
      <c r="K620" s="100"/>
      <c r="L620" s="100"/>
      <c r="M620" s="100"/>
      <c r="N620" s="100"/>
      <c r="O620" s="100"/>
      <c r="P620" s="100"/>
      <c r="Q620" s="100"/>
      <c r="R620" s="100"/>
      <c r="S620" s="100"/>
      <c r="T620" s="100"/>
      <c r="U620" s="100"/>
      <c r="V620" s="100"/>
      <c r="W620" s="100"/>
      <c r="X620" s="100"/>
      <c r="Y620" s="100"/>
      <c r="Z620" s="100"/>
      <c r="AA620" s="100"/>
    </row>
    <row r="621" spans="2:27" ht="14.4" hidden="1">
      <c r="B621" s="100"/>
      <c r="C621" s="100"/>
      <c r="D621" s="100"/>
      <c r="E621" s="100"/>
      <c r="F621" s="264"/>
      <c r="G621" s="100"/>
      <c r="H621" s="100"/>
      <c r="I621" s="100"/>
      <c r="J621" s="100"/>
      <c r="K621" s="100"/>
      <c r="L621" s="100"/>
      <c r="M621" s="100"/>
      <c r="N621" s="100"/>
      <c r="O621" s="100"/>
      <c r="P621" s="100"/>
      <c r="Q621" s="100"/>
      <c r="R621" s="100"/>
      <c r="S621" s="100"/>
      <c r="T621" s="100"/>
      <c r="U621" s="100"/>
      <c r="V621" s="100"/>
      <c r="W621" s="100"/>
      <c r="X621" s="100"/>
      <c r="Y621" s="100"/>
      <c r="Z621" s="100"/>
      <c r="AA621" s="100"/>
    </row>
    <row r="622" spans="2:27" ht="14.4" hidden="1">
      <c r="B622" s="100"/>
      <c r="C622" s="100"/>
      <c r="D622" s="100"/>
      <c r="E622" s="100"/>
      <c r="F622" s="264"/>
      <c r="G622" s="100"/>
      <c r="H622" s="100"/>
      <c r="I622" s="100"/>
      <c r="J622" s="100"/>
      <c r="K622" s="100"/>
      <c r="L622" s="100"/>
      <c r="M622" s="100"/>
      <c r="N622" s="100"/>
      <c r="O622" s="100"/>
      <c r="P622" s="100"/>
      <c r="Q622" s="100"/>
      <c r="R622" s="100"/>
      <c r="S622" s="100"/>
      <c r="T622" s="100"/>
      <c r="U622" s="100"/>
      <c r="V622" s="100"/>
      <c r="W622" s="100"/>
      <c r="X622" s="100"/>
      <c r="Y622" s="100"/>
      <c r="Z622" s="100"/>
      <c r="AA622" s="100"/>
    </row>
    <row r="623" spans="2:27" ht="14.4" hidden="1">
      <c r="B623" s="100"/>
      <c r="C623" s="100"/>
      <c r="D623" s="100"/>
      <c r="E623" s="100"/>
      <c r="F623" s="264"/>
      <c r="G623" s="100"/>
      <c r="H623" s="100"/>
      <c r="I623" s="100"/>
      <c r="J623" s="100"/>
      <c r="K623" s="100"/>
      <c r="L623" s="100"/>
      <c r="M623" s="100"/>
      <c r="N623" s="100"/>
      <c r="O623" s="100"/>
      <c r="P623" s="100"/>
      <c r="Q623" s="100"/>
      <c r="R623" s="100"/>
      <c r="S623" s="100"/>
      <c r="T623" s="100"/>
      <c r="U623" s="100"/>
      <c r="V623" s="100"/>
      <c r="W623" s="100"/>
      <c r="X623" s="100"/>
      <c r="Y623" s="100"/>
      <c r="Z623" s="100"/>
      <c r="AA623" s="100"/>
    </row>
    <row r="624" spans="2:27" ht="14.4" hidden="1">
      <c r="B624" s="100"/>
      <c r="C624" s="100"/>
      <c r="D624" s="100"/>
      <c r="E624" s="100"/>
      <c r="F624" s="264"/>
      <c r="G624" s="100"/>
      <c r="H624" s="100"/>
      <c r="I624" s="100"/>
      <c r="J624" s="100"/>
      <c r="K624" s="100"/>
      <c r="L624" s="100"/>
      <c r="M624" s="100"/>
      <c r="N624" s="100"/>
      <c r="O624" s="100"/>
      <c r="P624" s="100"/>
      <c r="Q624" s="100"/>
      <c r="R624" s="100"/>
      <c r="S624" s="100"/>
      <c r="T624" s="100"/>
      <c r="U624" s="100"/>
      <c r="V624" s="100"/>
      <c r="W624" s="100"/>
      <c r="X624" s="100"/>
      <c r="Y624" s="100"/>
      <c r="Z624" s="100"/>
      <c r="AA624" s="100"/>
    </row>
    <row r="625" spans="2:27" ht="14.4" hidden="1">
      <c r="B625" s="100"/>
      <c r="C625" s="100"/>
      <c r="D625" s="100"/>
      <c r="E625" s="100"/>
      <c r="F625" s="264"/>
      <c r="G625" s="100"/>
      <c r="H625" s="100"/>
      <c r="I625" s="100"/>
      <c r="J625" s="100"/>
      <c r="K625" s="100"/>
      <c r="L625" s="100"/>
      <c r="M625" s="100"/>
      <c r="N625" s="100"/>
      <c r="O625" s="100"/>
      <c r="P625" s="100"/>
      <c r="Q625" s="100"/>
      <c r="R625" s="100"/>
      <c r="S625" s="100"/>
      <c r="T625" s="100"/>
      <c r="U625" s="100"/>
      <c r="V625" s="100"/>
      <c r="W625" s="100"/>
      <c r="X625" s="100"/>
      <c r="Y625" s="100"/>
      <c r="Z625" s="100"/>
      <c r="AA625" s="100"/>
    </row>
    <row r="626" spans="2:27" ht="14.4" hidden="1">
      <c r="B626" s="100"/>
      <c r="C626" s="100"/>
      <c r="D626" s="100"/>
      <c r="E626" s="100"/>
      <c r="F626" s="264"/>
      <c r="G626" s="100"/>
      <c r="H626" s="100"/>
      <c r="I626" s="100"/>
      <c r="J626" s="100"/>
      <c r="K626" s="100"/>
      <c r="L626" s="100"/>
      <c r="M626" s="100"/>
      <c r="N626" s="100"/>
      <c r="O626" s="100"/>
      <c r="P626" s="100"/>
      <c r="Q626" s="100"/>
      <c r="R626" s="100"/>
      <c r="S626" s="100"/>
      <c r="T626" s="100"/>
      <c r="U626" s="100"/>
      <c r="V626" s="100"/>
      <c r="W626" s="100"/>
      <c r="X626" s="100"/>
      <c r="Y626" s="100"/>
      <c r="Z626" s="100"/>
      <c r="AA626" s="100"/>
    </row>
    <row r="627" spans="2:27" ht="14.4" hidden="1">
      <c r="B627" s="100"/>
      <c r="C627" s="100"/>
      <c r="D627" s="100"/>
      <c r="E627" s="100"/>
      <c r="F627" s="264"/>
      <c r="G627" s="100"/>
      <c r="H627" s="100"/>
      <c r="I627" s="100"/>
      <c r="J627" s="100"/>
      <c r="K627" s="100"/>
      <c r="L627" s="100"/>
      <c r="M627" s="100"/>
      <c r="N627" s="100"/>
      <c r="O627" s="100"/>
      <c r="P627" s="100"/>
      <c r="Q627" s="100"/>
      <c r="R627" s="100"/>
      <c r="S627" s="100"/>
      <c r="T627" s="100"/>
      <c r="U627" s="100"/>
      <c r="V627" s="100"/>
      <c r="W627" s="100"/>
      <c r="X627" s="100"/>
      <c r="Y627" s="100"/>
      <c r="Z627" s="100"/>
      <c r="AA627" s="100"/>
    </row>
    <row r="628" spans="2:27" ht="14.4" hidden="1">
      <c r="B628" s="100"/>
      <c r="C628" s="100"/>
      <c r="D628" s="100"/>
      <c r="E628" s="100"/>
      <c r="F628" s="264"/>
      <c r="G628" s="100"/>
      <c r="H628" s="100"/>
      <c r="I628" s="100"/>
      <c r="J628" s="100"/>
      <c r="K628" s="100"/>
      <c r="L628" s="100"/>
      <c r="M628" s="100"/>
      <c r="N628" s="100"/>
      <c r="O628" s="100"/>
      <c r="P628" s="100"/>
      <c r="Q628" s="100"/>
      <c r="R628" s="100"/>
      <c r="S628" s="100"/>
      <c r="T628" s="100"/>
      <c r="U628" s="100"/>
      <c r="V628" s="100"/>
      <c r="W628" s="100"/>
      <c r="X628" s="100"/>
      <c r="Y628" s="100"/>
      <c r="Z628" s="100"/>
      <c r="AA628" s="100"/>
    </row>
    <row r="629" spans="2:27" ht="14.4" hidden="1">
      <c r="B629" s="100"/>
      <c r="C629" s="100"/>
      <c r="D629" s="100"/>
      <c r="E629" s="100"/>
      <c r="F629" s="264"/>
      <c r="G629" s="100"/>
      <c r="H629" s="100"/>
      <c r="I629" s="100"/>
      <c r="J629" s="100"/>
      <c r="K629" s="100"/>
      <c r="L629" s="100"/>
      <c r="M629" s="100"/>
      <c r="N629" s="100"/>
      <c r="O629" s="100"/>
      <c r="P629" s="100"/>
      <c r="Q629" s="100"/>
      <c r="R629" s="100"/>
      <c r="S629" s="100"/>
      <c r="T629" s="100"/>
      <c r="U629" s="100"/>
      <c r="V629" s="100"/>
      <c r="W629" s="100"/>
      <c r="X629" s="100"/>
      <c r="Y629" s="100"/>
      <c r="Z629" s="100"/>
      <c r="AA629" s="100"/>
    </row>
    <row r="630" spans="2:27" ht="14.4" hidden="1">
      <c r="B630" s="100"/>
      <c r="C630" s="100"/>
      <c r="D630" s="100"/>
      <c r="E630" s="100"/>
      <c r="F630" s="264"/>
      <c r="G630" s="100"/>
      <c r="H630" s="100"/>
      <c r="I630" s="100"/>
      <c r="J630" s="100"/>
      <c r="K630" s="100"/>
      <c r="L630" s="100"/>
      <c r="M630" s="100"/>
      <c r="N630" s="100"/>
      <c r="O630" s="100"/>
      <c r="P630" s="100"/>
      <c r="Q630" s="100"/>
      <c r="R630" s="100"/>
      <c r="S630" s="100"/>
      <c r="T630" s="100"/>
      <c r="U630" s="100"/>
      <c r="V630" s="100"/>
      <c r="W630" s="100"/>
      <c r="X630" s="100"/>
      <c r="Y630" s="100"/>
      <c r="Z630" s="100"/>
      <c r="AA630" s="100"/>
    </row>
    <row r="631" spans="2:27" ht="14.4" hidden="1">
      <c r="B631" s="100"/>
      <c r="C631" s="100"/>
      <c r="D631" s="100"/>
      <c r="E631" s="100"/>
      <c r="F631" s="264"/>
      <c r="G631" s="100"/>
      <c r="H631" s="100"/>
      <c r="I631" s="100"/>
      <c r="J631" s="100"/>
      <c r="K631" s="100"/>
      <c r="L631" s="100"/>
      <c r="M631" s="100"/>
      <c r="N631" s="100"/>
      <c r="O631" s="100"/>
      <c r="P631" s="100"/>
      <c r="Q631" s="100"/>
      <c r="R631" s="100"/>
      <c r="S631" s="100"/>
      <c r="T631" s="100"/>
      <c r="U631" s="100"/>
      <c r="V631" s="100"/>
      <c r="W631" s="100"/>
      <c r="X631" s="100"/>
      <c r="Y631" s="100"/>
      <c r="Z631" s="100"/>
      <c r="AA631" s="100"/>
    </row>
    <row r="632" spans="2:27" ht="14.4" hidden="1">
      <c r="B632" s="100"/>
      <c r="C632" s="100"/>
      <c r="D632" s="100"/>
      <c r="E632" s="100"/>
      <c r="F632" s="264"/>
      <c r="G632" s="100"/>
      <c r="H632" s="100"/>
      <c r="I632" s="100"/>
      <c r="J632" s="100"/>
      <c r="K632" s="100"/>
      <c r="L632" s="100"/>
      <c r="M632" s="100"/>
      <c r="N632" s="100"/>
      <c r="O632" s="100"/>
      <c r="P632" s="100"/>
      <c r="Q632" s="100"/>
      <c r="R632" s="100"/>
      <c r="S632" s="100"/>
      <c r="T632" s="100"/>
      <c r="U632" s="100"/>
      <c r="V632" s="100"/>
      <c r="W632" s="100"/>
      <c r="X632" s="100"/>
      <c r="Y632" s="100"/>
      <c r="Z632" s="100"/>
      <c r="AA632" s="100"/>
    </row>
    <row r="633" spans="2:27" ht="14.4" hidden="1">
      <c r="B633" s="100"/>
      <c r="C633" s="100"/>
      <c r="D633" s="100"/>
      <c r="E633" s="100"/>
      <c r="F633" s="264"/>
      <c r="G633" s="100"/>
      <c r="H633" s="100"/>
      <c r="I633" s="100"/>
      <c r="J633" s="100"/>
      <c r="K633" s="100"/>
      <c r="L633" s="100"/>
      <c r="M633" s="100"/>
      <c r="N633" s="100"/>
      <c r="O633" s="100"/>
      <c r="P633" s="100"/>
      <c r="Q633" s="100"/>
      <c r="R633" s="100"/>
      <c r="S633" s="100"/>
      <c r="T633" s="100"/>
      <c r="U633" s="100"/>
      <c r="V633" s="100"/>
      <c r="W633" s="100"/>
      <c r="X633" s="100"/>
      <c r="Y633" s="100"/>
      <c r="Z633" s="100"/>
      <c r="AA633" s="100"/>
    </row>
    <row r="634" spans="2:27" ht="14.4" hidden="1">
      <c r="B634" s="100"/>
      <c r="C634" s="100"/>
      <c r="D634" s="100"/>
      <c r="E634" s="100"/>
      <c r="F634" s="264"/>
      <c r="G634" s="100"/>
      <c r="H634" s="100"/>
      <c r="I634" s="100"/>
      <c r="J634" s="100"/>
      <c r="K634" s="100"/>
      <c r="L634" s="100"/>
      <c r="M634" s="100"/>
      <c r="N634" s="100"/>
      <c r="O634" s="100"/>
      <c r="P634" s="100"/>
      <c r="Q634" s="100"/>
      <c r="R634" s="100"/>
      <c r="S634" s="100"/>
      <c r="T634" s="100"/>
      <c r="U634" s="100"/>
      <c r="V634" s="100"/>
      <c r="W634" s="100"/>
      <c r="X634" s="100"/>
      <c r="Y634" s="100"/>
      <c r="Z634" s="100"/>
      <c r="AA634" s="100"/>
    </row>
    <row r="635" spans="2:27" ht="14.4" hidden="1">
      <c r="B635" s="100"/>
      <c r="C635" s="100"/>
      <c r="D635" s="100"/>
      <c r="E635" s="100"/>
      <c r="F635" s="264"/>
      <c r="G635" s="100"/>
      <c r="H635" s="100"/>
      <c r="I635" s="100"/>
      <c r="J635" s="100"/>
      <c r="K635" s="100"/>
      <c r="L635" s="100"/>
      <c r="M635" s="100"/>
      <c r="N635" s="100"/>
      <c r="O635" s="100"/>
      <c r="P635" s="100"/>
      <c r="Q635" s="100"/>
      <c r="R635" s="100"/>
      <c r="S635" s="100"/>
      <c r="T635" s="100"/>
      <c r="U635" s="100"/>
      <c r="V635" s="100"/>
      <c r="W635" s="100"/>
      <c r="X635" s="100"/>
      <c r="Y635" s="100"/>
      <c r="Z635" s="100"/>
      <c r="AA635" s="100"/>
    </row>
    <row r="636" spans="2:27" ht="14.4" hidden="1">
      <c r="B636" s="100"/>
      <c r="C636" s="100"/>
      <c r="D636" s="100"/>
      <c r="E636" s="100"/>
      <c r="F636" s="264"/>
      <c r="G636" s="100"/>
      <c r="H636" s="100"/>
      <c r="I636" s="100"/>
      <c r="J636" s="100"/>
      <c r="K636" s="100"/>
      <c r="L636" s="100"/>
      <c r="M636" s="100"/>
      <c r="N636" s="100"/>
      <c r="O636" s="100"/>
      <c r="P636" s="100"/>
      <c r="Q636" s="100"/>
      <c r="R636" s="100"/>
      <c r="S636" s="100"/>
      <c r="T636" s="100"/>
      <c r="U636" s="100"/>
      <c r="V636" s="100"/>
      <c r="W636" s="100"/>
      <c r="X636" s="100"/>
      <c r="Y636" s="100"/>
      <c r="Z636" s="100"/>
      <c r="AA636" s="100"/>
    </row>
    <row r="637" spans="2:27" ht="14.4" hidden="1">
      <c r="B637" s="100"/>
      <c r="C637" s="100"/>
      <c r="D637" s="100"/>
      <c r="E637" s="100"/>
      <c r="F637" s="264"/>
      <c r="G637" s="100"/>
      <c r="H637" s="100"/>
      <c r="I637" s="100"/>
      <c r="J637" s="100"/>
      <c r="K637" s="100"/>
      <c r="L637" s="100"/>
      <c r="M637" s="100"/>
      <c r="N637" s="100"/>
      <c r="O637" s="100"/>
      <c r="P637" s="100"/>
      <c r="Q637" s="100"/>
      <c r="R637" s="100"/>
      <c r="S637" s="100"/>
      <c r="T637" s="100"/>
      <c r="U637" s="100"/>
      <c r="V637" s="100"/>
      <c r="W637" s="100"/>
      <c r="X637" s="100"/>
      <c r="Y637" s="100"/>
      <c r="Z637" s="100"/>
      <c r="AA637" s="100"/>
    </row>
    <row r="638" spans="2:27" ht="14.4" hidden="1">
      <c r="B638" s="100"/>
      <c r="C638" s="100"/>
      <c r="D638" s="100"/>
      <c r="E638" s="100"/>
      <c r="F638" s="264"/>
      <c r="G638" s="100"/>
      <c r="H638" s="100"/>
      <c r="I638" s="100"/>
      <c r="J638" s="100"/>
      <c r="K638" s="100"/>
      <c r="L638" s="100"/>
      <c r="M638" s="100"/>
      <c r="N638" s="100"/>
      <c r="O638" s="100"/>
      <c r="P638" s="100"/>
      <c r="Q638" s="100"/>
      <c r="R638" s="100"/>
      <c r="S638" s="100"/>
      <c r="T638" s="100"/>
      <c r="U638" s="100"/>
      <c r="V638" s="100"/>
      <c r="W638" s="100"/>
      <c r="X638" s="100"/>
      <c r="Y638" s="100"/>
      <c r="Z638" s="100"/>
      <c r="AA638" s="100"/>
    </row>
    <row r="639" spans="2:27" ht="14.4" hidden="1">
      <c r="B639" s="100"/>
      <c r="C639" s="100"/>
      <c r="D639" s="100"/>
      <c r="E639" s="100"/>
      <c r="F639" s="264"/>
      <c r="G639" s="100"/>
      <c r="H639" s="100"/>
      <c r="I639" s="100"/>
      <c r="J639" s="100"/>
      <c r="K639" s="100"/>
      <c r="L639" s="100"/>
      <c r="M639" s="100"/>
      <c r="N639" s="100"/>
      <c r="O639" s="100"/>
      <c r="P639" s="100"/>
      <c r="Q639" s="100"/>
      <c r="R639" s="100"/>
      <c r="S639" s="100"/>
      <c r="T639" s="100"/>
      <c r="U639" s="100"/>
      <c r="V639" s="100"/>
      <c r="W639" s="100"/>
      <c r="X639" s="100"/>
      <c r="Y639" s="100"/>
      <c r="Z639" s="100"/>
      <c r="AA639" s="100"/>
    </row>
    <row r="640" spans="2:27" ht="14.4" hidden="1">
      <c r="B640" s="100"/>
      <c r="C640" s="100"/>
      <c r="D640" s="100"/>
      <c r="E640" s="100"/>
      <c r="F640" s="264"/>
      <c r="G640" s="100"/>
      <c r="H640" s="100"/>
      <c r="I640" s="100"/>
      <c r="J640" s="100"/>
      <c r="K640" s="100"/>
      <c r="L640" s="100"/>
      <c r="M640" s="100"/>
      <c r="N640" s="100"/>
      <c r="O640" s="100"/>
      <c r="P640" s="100"/>
      <c r="Q640" s="100"/>
      <c r="R640" s="100"/>
      <c r="S640" s="100"/>
      <c r="T640" s="100"/>
      <c r="U640" s="100"/>
      <c r="V640" s="100"/>
      <c r="W640" s="100"/>
      <c r="X640" s="100"/>
      <c r="Y640" s="100"/>
      <c r="Z640" s="100"/>
      <c r="AA640" s="100"/>
    </row>
    <row r="641" spans="2:27" ht="14.4" hidden="1">
      <c r="B641" s="100"/>
      <c r="C641" s="100"/>
      <c r="D641" s="100"/>
      <c r="E641" s="100"/>
      <c r="F641" s="264"/>
      <c r="G641" s="100"/>
      <c r="H641" s="100"/>
      <c r="I641" s="100"/>
      <c r="J641" s="100"/>
      <c r="K641" s="100"/>
      <c r="L641" s="100"/>
      <c r="M641" s="100"/>
      <c r="N641" s="100"/>
      <c r="O641" s="100"/>
      <c r="P641" s="100"/>
      <c r="Q641" s="100"/>
      <c r="R641" s="100"/>
      <c r="S641" s="100"/>
      <c r="T641" s="100"/>
      <c r="U641" s="100"/>
      <c r="V641" s="100"/>
      <c r="W641" s="100"/>
      <c r="X641" s="100"/>
      <c r="Y641" s="100"/>
      <c r="Z641" s="100"/>
      <c r="AA641" s="100"/>
    </row>
    <row r="642" spans="2:27" ht="14.4" hidden="1">
      <c r="B642" s="100"/>
      <c r="C642" s="100"/>
      <c r="D642" s="100"/>
      <c r="E642" s="100"/>
      <c r="F642" s="264"/>
      <c r="G642" s="100"/>
      <c r="H642" s="100"/>
      <c r="I642" s="100"/>
      <c r="J642" s="100"/>
      <c r="K642" s="100"/>
      <c r="L642" s="100"/>
      <c r="M642" s="100"/>
      <c r="N642" s="100"/>
      <c r="O642" s="100"/>
      <c r="P642" s="100"/>
      <c r="Q642" s="100"/>
      <c r="R642" s="100"/>
      <c r="S642" s="100"/>
      <c r="T642" s="100"/>
      <c r="U642" s="100"/>
      <c r="V642" s="100"/>
      <c r="W642" s="100"/>
      <c r="X642" s="100"/>
      <c r="Y642" s="100"/>
      <c r="Z642" s="100"/>
      <c r="AA642" s="100"/>
    </row>
    <row r="643" spans="2:27" ht="14.4" hidden="1">
      <c r="B643" s="100"/>
      <c r="C643" s="100"/>
      <c r="D643" s="100"/>
      <c r="E643" s="100"/>
      <c r="F643" s="264"/>
      <c r="G643" s="100"/>
      <c r="H643" s="100"/>
      <c r="I643" s="100"/>
      <c r="J643" s="100"/>
      <c r="K643" s="100"/>
      <c r="L643" s="100"/>
      <c r="M643" s="100"/>
      <c r="N643" s="100"/>
      <c r="O643" s="100"/>
      <c r="P643" s="100"/>
      <c r="Q643" s="100"/>
      <c r="R643" s="100"/>
      <c r="S643" s="100"/>
      <c r="T643" s="100"/>
      <c r="U643" s="100"/>
      <c r="V643" s="100"/>
      <c r="W643" s="100"/>
      <c r="X643" s="100"/>
      <c r="Y643" s="100"/>
      <c r="Z643" s="100"/>
      <c r="AA643" s="100"/>
    </row>
    <row r="644" spans="2:27" ht="14.4" hidden="1">
      <c r="B644" s="100"/>
      <c r="C644" s="100"/>
      <c r="D644" s="100"/>
      <c r="E644" s="100"/>
      <c r="F644" s="264"/>
      <c r="G644" s="100"/>
      <c r="H644" s="100"/>
      <c r="I644" s="100"/>
      <c r="J644" s="100"/>
      <c r="K644" s="100"/>
      <c r="L644" s="100"/>
      <c r="M644" s="100"/>
      <c r="N644" s="100"/>
      <c r="O644" s="100"/>
      <c r="P644" s="100"/>
      <c r="Q644" s="100"/>
      <c r="R644" s="100"/>
      <c r="S644" s="100"/>
      <c r="T644" s="100"/>
      <c r="U644" s="100"/>
      <c r="V644" s="100"/>
      <c r="W644" s="100"/>
      <c r="X644" s="100"/>
      <c r="Y644" s="100"/>
      <c r="Z644" s="100"/>
      <c r="AA644" s="100"/>
    </row>
    <row r="645" spans="2:27" ht="14.4" hidden="1">
      <c r="B645" s="100"/>
      <c r="C645" s="100"/>
      <c r="D645" s="100"/>
      <c r="E645" s="100"/>
      <c r="F645" s="264"/>
      <c r="G645" s="100"/>
      <c r="H645" s="100"/>
      <c r="I645" s="100"/>
      <c r="J645" s="100"/>
      <c r="K645" s="100"/>
      <c r="L645" s="100"/>
      <c r="M645" s="100"/>
      <c r="N645" s="100"/>
      <c r="O645" s="100"/>
      <c r="P645" s="100"/>
      <c r="Q645" s="100"/>
      <c r="R645" s="100"/>
      <c r="S645" s="100"/>
      <c r="T645" s="100"/>
      <c r="U645" s="100"/>
      <c r="V645" s="100"/>
      <c r="W645" s="100"/>
      <c r="X645" s="100"/>
      <c r="Y645" s="100"/>
      <c r="Z645" s="100"/>
      <c r="AA645" s="100"/>
    </row>
    <row r="646" spans="2:27" ht="14.4" hidden="1">
      <c r="B646" s="100"/>
      <c r="C646" s="100"/>
      <c r="D646" s="100"/>
      <c r="E646" s="100"/>
      <c r="F646" s="264"/>
      <c r="G646" s="100"/>
      <c r="H646" s="100"/>
      <c r="I646" s="100"/>
      <c r="J646" s="100"/>
      <c r="K646" s="100"/>
      <c r="L646" s="100"/>
      <c r="M646" s="100"/>
      <c r="N646" s="100"/>
      <c r="O646" s="100"/>
      <c r="P646" s="100"/>
      <c r="Q646" s="100"/>
      <c r="R646" s="100"/>
      <c r="S646" s="100"/>
      <c r="T646" s="100"/>
      <c r="U646" s="100"/>
      <c r="V646" s="100"/>
      <c r="W646" s="100"/>
      <c r="X646" s="100"/>
      <c r="Y646" s="100"/>
      <c r="Z646" s="100"/>
      <c r="AA646" s="100"/>
    </row>
    <row r="647" spans="2:27" ht="14.4" hidden="1">
      <c r="B647" s="100"/>
      <c r="C647" s="100"/>
      <c r="D647" s="100"/>
      <c r="E647" s="100"/>
      <c r="F647" s="264"/>
      <c r="G647" s="100"/>
      <c r="H647" s="100"/>
      <c r="I647" s="100"/>
      <c r="J647" s="100"/>
      <c r="K647" s="100"/>
      <c r="L647" s="100"/>
      <c r="M647" s="100"/>
      <c r="N647" s="100"/>
      <c r="O647" s="100"/>
      <c r="P647" s="100"/>
      <c r="Q647" s="100"/>
      <c r="R647" s="100"/>
      <c r="S647" s="100"/>
      <c r="T647" s="100"/>
      <c r="U647" s="100"/>
      <c r="V647" s="100"/>
      <c r="W647" s="100"/>
      <c r="X647" s="100"/>
      <c r="Y647" s="100"/>
      <c r="Z647" s="100"/>
      <c r="AA647" s="100"/>
    </row>
    <row r="648" spans="2:27" ht="14.4" hidden="1">
      <c r="B648" s="100"/>
      <c r="C648" s="100"/>
      <c r="D648" s="100"/>
      <c r="E648" s="100"/>
      <c r="F648" s="264"/>
      <c r="G648" s="100"/>
      <c r="H648" s="100"/>
      <c r="I648" s="100"/>
      <c r="J648" s="100"/>
      <c r="K648" s="100"/>
      <c r="L648" s="100"/>
      <c r="M648" s="100"/>
      <c r="N648" s="100"/>
      <c r="O648" s="100"/>
      <c r="P648" s="100"/>
      <c r="Q648" s="100"/>
      <c r="R648" s="100"/>
      <c r="S648" s="100"/>
      <c r="T648" s="100"/>
      <c r="U648" s="100"/>
      <c r="V648" s="100"/>
      <c r="W648" s="100"/>
      <c r="X648" s="100"/>
      <c r="Y648" s="100"/>
      <c r="Z648" s="100"/>
      <c r="AA648" s="100"/>
    </row>
    <row r="649" spans="2:27" ht="14.4" hidden="1">
      <c r="B649" s="100"/>
      <c r="C649" s="100"/>
      <c r="D649" s="100"/>
      <c r="E649" s="100"/>
      <c r="F649" s="264"/>
      <c r="G649" s="100"/>
      <c r="H649" s="100"/>
      <c r="I649" s="100"/>
      <c r="J649" s="100"/>
      <c r="K649" s="100"/>
      <c r="L649" s="100"/>
      <c r="M649" s="100"/>
      <c r="N649" s="100"/>
      <c r="O649" s="100"/>
      <c r="P649" s="100"/>
      <c r="Q649" s="100"/>
      <c r="R649" s="100"/>
      <c r="S649" s="100"/>
      <c r="T649" s="100"/>
      <c r="U649" s="100"/>
      <c r="V649" s="100"/>
      <c r="W649" s="100"/>
      <c r="X649" s="100"/>
      <c r="Y649" s="100"/>
      <c r="Z649" s="100"/>
      <c r="AA649" s="100"/>
    </row>
    <row r="650" spans="2:27" ht="14.4" hidden="1">
      <c r="B650" s="100"/>
      <c r="C650" s="100"/>
      <c r="D650" s="100"/>
      <c r="E650" s="100"/>
      <c r="F650" s="264"/>
      <c r="G650" s="100"/>
      <c r="H650" s="100"/>
      <c r="I650" s="100"/>
      <c r="J650" s="100"/>
      <c r="K650" s="100"/>
      <c r="L650" s="100"/>
      <c r="M650" s="100"/>
      <c r="N650" s="100"/>
      <c r="O650" s="100"/>
      <c r="P650" s="100"/>
      <c r="Q650" s="100"/>
      <c r="R650" s="100"/>
      <c r="S650" s="100"/>
      <c r="T650" s="100"/>
      <c r="U650" s="100"/>
      <c r="V650" s="100"/>
      <c r="W650" s="100"/>
      <c r="X650" s="100"/>
      <c r="Y650" s="100"/>
      <c r="Z650" s="100"/>
      <c r="AA650" s="100"/>
    </row>
    <row r="651" spans="2:27" ht="14.4" hidden="1">
      <c r="B651" s="100"/>
      <c r="C651" s="100"/>
      <c r="D651" s="100"/>
      <c r="E651" s="100"/>
      <c r="F651" s="264"/>
      <c r="G651" s="100"/>
      <c r="H651" s="100"/>
      <c r="I651" s="100"/>
      <c r="J651" s="100"/>
      <c r="K651" s="100"/>
      <c r="L651" s="100"/>
      <c r="M651" s="100"/>
      <c r="N651" s="100"/>
      <c r="O651" s="100"/>
      <c r="P651" s="100"/>
      <c r="Q651" s="100"/>
      <c r="R651" s="100"/>
      <c r="S651" s="100"/>
      <c r="T651" s="100"/>
      <c r="U651" s="100"/>
      <c r="V651" s="100"/>
      <c r="W651" s="100"/>
      <c r="X651" s="100"/>
      <c r="Y651" s="100"/>
      <c r="Z651" s="100"/>
      <c r="AA651" s="100"/>
    </row>
    <row r="652" spans="2:27" ht="14.4" hidden="1">
      <c r="B652" s="100"/>
      <c r="C652" s="100"/>
      <c r="D652" s="100"/>
      <c r="E652" s="100"/>
      <c r="F652" s="264"/>
      <c r="G652" s="100"/>
      <c r="H652" s="100"/>
      <c r="I652" s="100"/>
      <c r="J652" s="100"/>
      <c r="K652" s="100"/>
      <c r="L652" s="100"/>
      <c r="M652" s="100"/>
      <c r="N652" s="100"/>
      <c r="O652" s="100"/>
      <c r="P652" s="100"/>
      <c r="Q652" s="100"/>
      <c r="R652" s="100"/>
      <c r="S652" s="100"/>
      <c r="T652" s="100"/>
      <c r="U652" s="100"/>
      <c r="V652" s="100"/>
      <c r="W652" s="100"/>
      <c r="X652" s="100"/>
      <c r="Y652" s="100"/>
      <c r="Z652" s="100"/>
      <c r="AA652" s="100"/>
    </row>
    <row r="653" spans="2:27" ht="14.4" hidden="1">
      <c r="B653" s="100"/>
      <c r="C653" s="100"/>
      <c r="D653" s="100"/>
      <c r="E653" s="100"/>
      <c r="F653" s="264"/>
      <c r="G653" s="100"/>
      <c r="H653" s="100"/>
      <c r="I653" s="100"/>
      <c r="J653" s="100"/>
      <c r="K653" s="100"/>
      <c r="L653" s="100"/>
      <c r="M653" s="100"/>
      <c r="N653" s="100"/>
      <c r="O653" s="100"/>
      <c r="P653" s="100"/>
      <c r="Q653" s="100"/>
      <c r="R653" s="100"/>
      <c r="S653" s="100"/>
      <c r="T653" s="100"/>
      <c r="U653" s="100"/>
      <c r="V653" s="100"/>
      <c r="W653" s="100"/>
      <c r="X653" s="100"/>
      <c r="Y653" s="100"/>
      <c r="Z653" s="100"/>
      <c r="AA653" s="100"/>
    </row>
    <row r="654" spans="2:27" ht="14.4" hidden="1">
      <c r="B654" s="100"/>
      <c r="C654" s="100"/>
      <c r="D654" s="100"/>
      <c r="E654" s="100"/>
      <c r="F654" s="264"/>
      <c r="G654" s="100"/>
      <c r="H654" s="100"/>
      <c r="I654" s="100"/>
      <c r="J654" s="100"/>
      <c r="K654" s="100"/>
      <c r="L654" s="100"/>
      <c r="M654" s="100"/>
      <c r="N654" s="100"/>
      <c r="O654" s="100"/>
      <c r="P654" s="100"/>
      <c r="Q654" s="100"/>
      <c r="R654" s="100"/>
      <c r="S654" s="100"/>
      <c r="T654" s="100"/>
      <c r="U654" s="100"/>
      <c r="V654" s="100"/>
      <c r="W654" s="100"/>
      <c r="X654" s="100"/>
      <c r="Y654" s="100"/>
      <c r="Z654" s="100"/>
      <c r="AA654" s="100"/>
    </row>
    <row r="655" spans="2:27" ht="14.4" hidden="1">
      <c r="B655" s="100"/>
      <c r="C655" s="100"/>
      <c r="D655" s="100"/>
      <c r="E655" s="100"/>
      <c r="F655" s="264"/>
      <c r="G655" s="100"/>
      <c r="H655" s="100"/>
      <c r="I655" s="100"/>
      <c r="J655" s="100"/>
      <c r="K655" s="100"/>
      <c r="L655" s="100"/>
      <c r="M655" s="100"/>
      <c r="N655" s="100"/>
      <c r="O655" s="100"/>
      <c r="P655" s="100"/>
      <c r="Q655" s="100"/>
      <c r="R655" s="100"/>
      <c r="S655" s="100"/>
      <c r="T655" s="100"/>
      <c r="U655" s="100"/>
      <c r="V655" s="100"/>
      <c r="W655" s="100"/>
      <c r="X655" s="100"/>
      <c r="Y655" s="100"/>
      <c r="Z655" s="100"/>
      <c r="AA655" s="100"/>
    </row>
    <row r="656" spans="2:27" ht="14.4" hidden="1">
      <c r="B656" s="100"/>
      <c r="C656" s="100"/>
      <c r="D656" s="100"/>
      <c r="E656" s="100"/>
      <c r="F656" s="264"/>
      <c r="G656" s="100"/>
      <c r="H656" s="100"/>
      <c r="I656" s="100"/>
      <c r="J656" s="100"/>
      <c r="K656" s="100"/>
      <c r="L656" s="100"/>
      <c r="M656" s="100"/>
      <c r="N656" s="100"/>
      <c r="O656" s="100"/>
      <c r="P656" s="100"/>
      <c r="Q656" s="100"/>
      <c r="R656" s="100"/>
      <c r="S656" s="100"/>
      <c r="T656" s="100"/>
      <c r="U656" s="100"/>
      <c r="V656" s="100"/>
      <c r="W656" s="100"/>
      <c r="X656" s="100"/>
      <c r="Y656" s="100"/>
      <c r="Z656" s="100"/>
      <c r="AA656" s="100"/>
    </row>
    <row r="657" spans="2:27" ht="14.4" hidden="1">
      <c r="B657" s="100"/>
      <c r="C657" s="100"/>
      <c r="D657" s="100"/>
      <c r="E657" s="100"/>
      <c r="F657" s="264"/>
      <c r="G657" s="100"/>
      <c r="H657" s="100"/>
      <c r="I657" s="100"/>
      <c r="J657" s="100"/>
      <c r="K657" s="100"/>
      <c r="L657" s="100"/>
      <c r="M657" s="100"/>
      <c r="N657" s="100"/>
      <c r="O657" s="100"/>
      <c r="P657" s="100"/>
      <c r="Q657" s="100"/>
      <c r="R657" s="100"/>
      <c r="S657" s="100"/>
      <c r="T657" s="100"/>
      <c r="U657" s="100"/>
      <c r="V657" s="100"/>
      <c r="W657" s="100"/>
      <c r="X657" s="100"/>
      <c r="Y657" s="100"/>
      <c r="Z657" s="100"/>
      <c r="AA657" s="100"/>
    </row>
    <row r="658" spans="2:27" ht="14.4" hidden="1">
      <c r="B658" s="100"/>
      <c r="C658" s="100"/>
      <c r="D658" s="100"/>
      <c r="E658" s="100"/>
      <c r="F658" s="264"/>
      <c r="G658" s="100"/>
      <c r="H658" s="100"/>
      <c r="I658" s="100"/>
      <c r="J658" s="100"/>
      <c r="K658" s="100"/>
      <c r="L658" s="100"/>
      <c r="M658" s="100"/>
      <c r="N658" s="100"/>
      <c r="O658" s="100"/>
      <c r="P658" s="100"/>
      <c r="Q658" s="100"/>
      <c r="R658" s="100"/>
      <c r="S658" s="100"/>
      <c r="T658" s="100"/>
      <c r="U658" s="100"/>
      <c r="V658" s="100"/>
      <c r="W658" s="100"/>
      <c r="X658" s="100"/>
      <c r="Y658" s="100"/>
      <c r="Z658" s="100"/>
      <c r="AA658" s="100"/>
    </row>
    <row r="659" spans="2:27" ht="14.4" hidden="1">
      <c r="B659" s="100"/>
      <c r="C659" s="100"/>
      <c r="D659" s="100"/>
      <c r="E659" s="100"/>
      <c r="F659" s="264"/>
      <c r="G659" s="100"/>
      <c r="H659" s="100"/>
      <c r="I659" s="100"/>
      <c r="J659" s="100"/>
      <c r="K659" s="100"/>
      <c r="L659" s="100"/>
      <c r="M659" s="100"/>
      <c r="N659" s="100"/>
      <c r="O659" s="100"/>
      <c r="P659" s="100"/>
      <c r="Q659" s="100"/>
      <c r="R659" s="100"/>
      <c r="S659" s="100"/>
      <c r="T659" s="100"/>
      <c r="U659" s="100"/>
      <c r="V659" s="100"/>
      <c r="W659" s="100"/>
      <c r="X659" s="100"/>
      <c r="Y659" s="100"/>
      <c r="Z659" s="100"/>
      <c r="AA659" s="100"/>
    </row>
    <row r="660" spans="2:27" ht="14.4" hidden="1">
      <c r="B660" s="100"/>
      <c r="C660" s="100"/>
      <c r="D660" s="100"/>
      <c r="E660" s="100"/>
      <c r="F660" s="264"/>
      <c r="G660" s="100"/>
      <c r="H660" s="100"/>
      <c r="I660" s="100"/>
      <c r="J660" s="100"/>
      <c r="K660" s="100"/>
      <c r="L660" s="100"/>
      <c r="M660" s="100"/>
      <c r="N660" s="100"/>
      <c r="O660" s="100"/>
      <c r="P660" s="100"/>
      <c r="Q660" s="100"/>
      <c r="R660" s="100"/>
      <c r="S660" s="100"/>
      <c r="T660" s="100"/>
      <c r="U660" s="100"/>
      <c r="V660" s="100"/>
      <c r="W660" s="100"/>
      <c r="X660" s="100"/>
      <c r="Y660" s="100"/>
      <c r="Z660" s="100"/>
      <c r="AA660" s="100"/>
    </row>
    <row r="661" spans="2:27" ht="14.4" hidden="1">
      <c r="B661" s="100"/>
      <c r="C661" s="100"/>
      <c r="D661" s="100"/>
      <c r="E661" s="100"/>
      <c r="F661" s="264"/>
      <c r="G661" s="100"/>
      <c r="H661" s="100"/>
      <c r="I661" s="100"/>
      <c r="J661" s="100"/>
      <c r="K661" s="100"/>
      <c r="L661" s="100"/>
      <c r="M661" s="100"/>
      <c r="N661" s="100"/>
      <c r="O661" s="100"/>
      <c r="P661" s="100"/>
      <c r="Q661" s="100"/>
      <c r="R661" s="100"/>
      <c r="S661" s="100"/>
      <c r="T661" s="100"/>
      <c r="U661" s="100"/>
      <c r="V661" s="100"/>
      <c r="W661" s="100"/>
      <c r="X661" s="100"/>
      <c r="Y661" s="100"/>
      <c r="Z661" s="100"/>
      <c r="AA661" s="100"/>
    </row>
    <row r="662" spans="2:27" ht="14.4" hidden="1">
      <c r="B662" s="100"/>
      <c r="C662" s="100"/>
      <c r="D662" s="100"/>
      <c r="E662" s="100"/>
      <c r="F662" s="264"/>
      <c r="G662" s="100"/>
      <c r="H662" s="100"/>
      <c r="I662" s="100"/>
      <c r="J662" s="100"/>
      <c r="K662" s="100"/>
      <c r="L662" s="100"/>
      <c r="M662" s="100"/>
      <c r="N662" s="100"/>
      <c r="O662" s="100"/>
      <c r="P662" s="100"/>
      <c r="Q662" s="100"/>
      <c r="R662" s="100"/>
      <c r="S662" s="100"/>
      <c r="T662" s="100"/>
      <c r="U662" s="100"/>
      <c r="V662" s="100"/>
      <c r="W662" s="100"/>
      <c r="X662" s="100"/>
      <c r="Y662" s="100"/>
      <c r="Z662" s="100"/>
      <c r="AA662" s="100"/>
    </row>
    <row r="663" spans="2:27" ht="14.4" hidden="1">
      <c r="B663" s="100"/>
      <c r="C663" s="100"/>
      <c r="D663" s="100"/>
      <c r="E663" s="100"/>
      <c r="F663" s="264"/>
      <c r="G663" s="100"/>
      <c r="H663" s="100"/>
      <c r="I663" s="100"/>
      <c r="J663" s="100"/>
      <c r="K663" s="100"/>
      <c r="L663" s="100"/>
      <c r="M663" s="100"/>
      <c r="N663" s="100"/>
      <c r="O663" s="100"/>
      <c r="P663" s="100"/>
      <c r="Q663" s="100"/>
      <c r="R663" s="100"/>
      <c r="S663" s="100"/>
      <c r="T663" s="100"/>
      <c r="U663" s="100"/>
      <c r="V663" s="100"/>
      <c r="W663" s="100"/>
      <c r="X663" s="100"/>
      <c r="Y663" s="100"/>
      <c r="Z663" s="100"/>
      <c r="AA663" s="100"/>
    </row>
    <row r="664" spans="2:27" ht="14.4" hidden="1">
      <c r="B664" s="100"/>
      <c r="C664" s="100"/>
      <c r="D664" s="100"/>
      <c r="E664" s="100"/>
      <c r="F664" s="264"/>
      <c r="G664" s="100"/>
      <c r="H664" s="100"/>
      <c r="I664" s="100"/>
      <c r="J664" s="100"/>
      <c r="K664" s="100"/>
      <c r="L664" s="100"/>
      <c r="M664" s="100"/>
      <c r="N664" s="100"/>
      <c r="O664" s="100"/>
      <c r="P664" s="100"/>
      <c r="Q664" s="100"/>
      <c r="R664" s="100"/>
      <c r="S664" s="100"/>
      <c r="T664" s="100"/>
      <c r="U664" s="100"/>
      <c r="V664" s="100"/>
      <c r="W664" s="100"/>
      <c r="X664" s="100"/>
      <c r="Y664" s="100"/>
      <c r="Z664" s="100"/>
      <c r="AA664" s="100"/>
    </row>
    <row r="665" spans="2:27" ht="14.4" hidden="1">
      <c r="B665" s="100"/>
      <c r="C665" s="100"/>
      <c r="D665" s="100"/>
      <c r="E665" s="100"/>
      <c r="F665" s="264"/>
      <c r="G665" s="100"/>
      <c r="H665" s="100"/>
      <c r="I665" s="100"/>
      <c r="J665" s="100"/>
      <c r="K665" s="100"/>
      <c r="L665" s="100"/>
      <c r="M665" s="100"/>
      <c r="N665" s="100"/>
      <c r="O665" s="100"/>
      <c r="P665" s="100"/>
      <c r="Q665" s="100"/>
      <c r="R665" s="100"/>
      <c r="S665" s="100"/>
      <c r="T665" s="100"/>
      <c r="U665" s="100"/>
      <c r="V665" s="100"/>
      <c r="W665" s="100"/>
      <c r="X665" s="100"/>
      <c r="Y665" s="100"/>
      <c r="Z665" s="100"/>
      <c r="AA665" s="100"/>
    </row>
    <row r="666" spans="2:27" ht="14.4" hidden="1">
      <c r="B666" s="100"/>
      <c r="C666" s="100"/>
      <c r="D666" s="100"/>
      <c r="E666" s="100"/>
      <c r="F666" s="264"/>
      <c r="G666" s="100"/>
      <c r="H666" s="100"/>
      <c r="I666" s="100"/>
      <c r="J666" s="100"/>
      <c r="K666" s="100"/>
      <c r="L666" s="100"/>
      <c r="M666" s="100"/>
      <c r="N666" s="100"/>
      <c r="O666" s="100"/>
      <c r="P666" s="100"/>
      <c r="Q666" s="100"/>
      <c r="R666" s="100"/>
      <c r="S666" s="100"/>
      <c r="T666" s="100"/>
      <c r="U666" s="100"/>
      <c r="V666" s="100"/>
      <c r="W666" s="100"/>
      <c r="X666" s="100"/>
      <c r="Y666" s="100"/>
      <c r="Z666" s="100"/>
      <c r="AA666" s="100"/>
    </row>
    <row r="667" spans="2:27" ht="14.4" hidden="1">
      <c r="B667" s="100"/>
      <c r="C667" s="100"/>
      <c r="D667" s="100"/>
      <c r="E667" s="100"/>
      <c r="F667" s="264"/>
      <c r="G667" s="100"/>
      <c r="H667" s="100"/>
      <c r="I667" s="100"/>
      <c r="J667" s="100"/>
      <c r="K667" s="100"/>
      <c r="L667" s="100"/>
      <c r="M667" s="100"/>
      <c r="N667" s="100"/>
      <c r="O667" s="100"/>
      <c r="P667" s="100"/>
      <c r="Q667" s="100"/>
      <c r="R667" s="100"/>
      <c r="S667" s="100"/>
      <c r="T667" s="100"/>
      <c r="U667" s="100"/>
      <c r="V667" s="100"/>
      <c r="W667" s="100"/>
      <c r="X667" s="100"/>
      <c r="Y667" s="100"/>
      <c r="Z667" s="100"/>
      <c r="AA667" s="100"/>
    </row>
    <row r="668" spans="2:27" ht="14.4" hidden="1">
      <c r="B668" s="100"/>
      <c r="C668" s="100"/>
      <c r="D668" s="100"/>
      <c r="E668" s="100"/>
      <c r="F668" s="264"/>
      <c r="G668" s="100"/>
      <c r="H668" s="100"/>
      <c r="I668" s="100"/>
      <c r="J668" s="100"/>
      <c r="K668" s="100"/>
      <c r="L668" s="100"/>
      <c r="M668" s="100"/>
      <c r="N668" s="100"/>
      <c r="O668" s="100"/>
      <c r="P668" s="100"/>
      <c r="Q668" s="100"/>
      <c r="R668" s="100"/>
      <c r="S668" s="100"/>
      <c r="T668" s="100"/>
      <c r="U668" s="100"/>
      <c r="V668" s="100"/>
      <c r="W668" s="100"/>
      <c r="X668" s="100"/>
      <c r="Y668" s="100"/>
      <c r="Z668" s="100"/>
      <c r="AA668" s="100"/>
    </row>
    <row r="669" spans="2:27" ht="14.4" hidden="1">
      <c r="B669" s="100"/>
      <c r="C669" s="100"/>
      <c r="D669" s="100"/>
      <c r="E669" s="100"/>
      <c r="F669" s="264"/>
      <c r="G669" s="100"/>
      <c r="H669" s="100"/>
      <c r="I669" s="100"/>
      <c r="J669" s="100"/>
      <c r="K669" s="100"/>
      <c r="L669" s="100"/>
      <c r="M669" s="100"/>
      <c r="N669" s="100"/>
      <c r="O669" s="100"/>
      <c r="P669" s="100"/>
      <c r="Q669" s="100"/>
      <c r="R669" s="100"/>
      <c r="S669" s="100"/>
      <c r="T669" s="100"/>
      <c r="U669" s="100"/>
      <c r="V669" s="100"/>
      <c r="W669" s="100"/>
      <c r="X669" s="100"/>
      <c r="Y669" s="100"/>
      <c r="Z669" s="100"/>
      <c r="AA669" s="100"/>
    </row>
    <row r="670" spans="2:27" ht="14.4" hidden="1">
      <c r="B670" s="100"/>
      <c r="C670" s="100"/>
      <c r="D670" s="100"/>
      <c r="E670" s="100"/>
      <c r="F670" s="264"/>
      <c r="G670" s="100"/>
      <c r="H670" s="100"/>
      <c r="I670" s="100"/>
      <c r="J670" s="100"/>
      <c r="K670" s="100"/>
      <c r="L670" s="100"/>
      <c r="M670" s="100"/>
      <c r="N670" s="100"/>
      <c r="O670" s="100"/>
      <c r="P670" s="100"/>
      <c r="Q670" s="100"/>
      <c r="R670" s="100"/>
      <c r="S670" s="100"/>
      <c r="T670" s="100"/>
      <c r="U670" s="100"/>
      <c r="V670" s="100"/>
      <c r="W670" s="100"/>
      <c r="X670" s="100"/>
      <c r="Y670" s="100"/>
      <c r="Z670" s="100"/>
      <c r="AA670" s="100"/>
    </row>
    <row r="671" spans="2:27" ht="14.4" hidden="1">
      <c r="B671" s="100"/>
      <c r="C671" s="100"/>
      <c r="D671" s="100"/>
      <c r="E671" s="100"/>
      <c r="F671" s="264"/>
      <c r="G671" s="100"/>
      <c r="H671" s="100"/>
      <c r="I671" s="100"/>
      <c r="J671" s="100"/>
      <c r="K671" s="100"/>
      <c r="L671" s="100"/>
      <c r="M671" s="100"/>
      <c r="N671" s="100"/>
      <c r="O671" s="100"/>
      <c r="P671" s="100"/>
      <c r="Q671" s="100"/>
      <c r="R671" s="100"/>
      <c r="S671" s="100"/>
      <c r="T671" s="100"/>
      <c r="U671" s="100"/>
      <c r="V671" s="100"/>
      <c r="W671" s="100"/>
      <c r="X671" s="100"/>
      <c r="Y671" s="100"/>
      <c r="Z671" s="100"/>
      <c r="AA671" s="100"/>
    </row>
    <row r="672" spans="2:27" ht="14.4" hidden="1">
      <c r="B672" s="100"/>
      <c r="C672" s="100"/>
      <c r="D672" s="100"/>
      <c r="E672" s="100"/>
      <c r="F672" s="264"/>
      <c r="G672" s="100"/>
      <c r="H672" s="100"/>
      <c r="I672" s="100"/>
      <c r="J672" s="100"/>
      <c r="K672" s="100"/>
      <c r="L672" s="100"/>
      <c r="M672" s="100"/>
      <c r="N672" s="100"/>
      <c r="O672" s="100"/>
      <c r="P672" s="100"/>
      <c r="Q672" s="100"/>
      <c r="R672" s="100"/>
      <c r="S672" s="100"/>
      <c r="T672" s="100"/>
      <c r="U672" s="100"/>
      <c r="V672" s="100"/>
      <c r="W672" s="100"/>
      <c r="X672" s="100"/>
      <c r="Y672" s="100"/>
      <c r="Z672" s="100"/>
      <c r="AA672" s="100"/>
    </row>
    <row r="673" spans="2:27" ht="14.4" hidden="1">
      <c r="B673" s="100"/>
      <c r="C673" s="100"/>
      <c r="D673" s="100"/>
      <c r="E673" s="100"/>
      <c r="F673" s="264"/>
      <c r="G673" s="100"/>
      <c r="H673" s="100"/>
      <c r="I673" s="100"/>
      <c r="J673" s="100"/>
      <c r="K673" s="100"/>
      <c r="L673" s="100"/>
      <c r="M673" s="100"/>
      <c r="N673" s="100"/>
      <c r="O673" s="100"/>
      <c r="P673" s="100"/>
      <c r="Q673" s="100"/>
      <c r="R673" s="100"/>
      <c r="S673" s="100"/>
      <c r="T673" s="100"/>
      <c r="U673" s="100"/>
      <c r="V673" s="100"/>
      <c r="W673" s="100"/>
      <c r="X673" s="100"/>
      <c r="Y673" s="100"/>
      <c r="Z673" s="100"/>
      <c r="AA673" s="100"/>
    </row>
    <row r="674" spans="2:27" ht="14.4" hidden="1">
      <c r="B674" s="100"/>
      <c r="C674" s="100"/>
      <c r="D674" s="100"/>
      <c r="E674" s="100"/>
      <c r="F674" s="264"/>
      <c r="G674" s="100"/>
      <c r="H674" s="100"/>
      <c r="I674" s="100"/>
      <c r="J674" s="100"/>
      <c r="K674" s="100"/>
      <c r="L674" s="100"/>
      <c r="M674" s="100"/>
      <c r="N674" s="100"/>
      <c r="O674" s="100"/>
      <c r="P674" s="100"/>
      <c r="Q674" s="100"/>
      <c r="R674" s="100"/>
      <c r="S674" s="100"/>
      <c r="T674" s="100"/>
      <c r="U674" s="100"/>
      <c r="V674" s="100"/>
      <c r="W674" s="100"/>
      <c r="X674" s="100"/>
      <c r="Y674" s="100"/>
      <c r="Z674" s="100"/>
      <c r="AA674" s="100"/>
    </row>
    <row r="675" spans="2:27" ht="14.4" hidden="1">
      <c r="B675" s="100"/>
      <c r="C675" s="100"/>
      <c r="D675" s="100"/>
      <c r="E675" s="100"/>
      <c r="F675" s="264"/>
      <c r="G675" s="100"/>
      <c r="H675" s="100"/>
      <c r="I675" s="100"/>
      <c r="J675" s="100"/>
      <c r="K675" s="100"/>
      <c r="L675" s="100"/>
      <c r="M675" s="100"/>
      <c r="N675" s="100"/>
      <c r="O675" s="100"/>
      <c r="P675" s="100"/>
      <c r="Q675" s="100"/>
      <c r="R675" s="100"/>
      <c r="S675" s="100"/>
      <c r="T675" s="100"/>
      <c r="U675" s="100"/>
      <c r="V675" s="100"/>
      <c r="W675" s="100"/>
      <c r="X675" s="100"/>
      <c r="Y675" s="100"/>
      <c r="Z675" s="100"/>
      <c r="AA675" s="100"/>
    </row>
    <row r="676" spans="2:27" ht="14.4" hidden="1">
      <c r="B676" s="100"/>
      <c r="C676" s="100"/>
      <c r="D676" s="100"/>
      <c r="E676" s="100"/>
      <c r="F676" s="264"/>
      <c r="G676" s="100"/>
      <c r="H676" s="100"/>
      <c r="I676" s="100"/>
      <c r="J676" s="100"/>
      <c r="K676" s="100"/>
      <c r="L676" s="100"/>
      <c r="M676" s="100"/>
      <c r="N676" s="100"/>
      <c r="O676" s="100"/>
      <c r="P676" s="100"/>
      <c r="Q676" s="100"/>
      <c r="R676" s="100"/>
      <c r="S676" s="100"/>
      <c r="T676" s="100"/>
      <c r="U676" s="100"/>
      <c r="V676" s="100"/>
      <c r="W676" s="100"/>
      <c r="X676" s="100"/>
      <c r="Y676" s="100"/>
      <c r="Z676" s="100"/>
      <c r="AA676" s="100"/>
    </row>
    <row r="677" spans="2:27" ht="14.4" hidden="1">
      <c r="B677" s="100"/>
      <c r="C677" s="100"/>
      <c r="D677" s="100"/>
      <c r="E677" s="100"/>
      <c r="F677" s="264"/>
      <c r="G677" s="100"/>
      <c r="H677" s="100"/>
      <c r="I677" s="100"/>
      <c r="J677" s="100"/>
      <c r="K677" s="100"/>
      <c r="L677" s="100"/>
      <c r="M677" s="100"/>
      <c r="N677" s="100"/>
      <c r="O677" s="100"/>
      <c r="P677" s="100"/>
      <c r="Q677" s="100"/>
      <c r="R677" s="100"/>
      <c r="S677" s="100"/>
      <c r="T677" s="100"/>
      <c r="U677" s="100"/>
      <c r="V677" s="100"/>
      <c r="W677" s="100"/>
      <c r="X677" s="100"/>
      <c r="Y677" s="100"/>
      <c r="Z677" s="100"/>
      <c r="AA677" s="100"/>
    </row>
    <row r="678" spans="2:27" ht="14.4" hidden="1">
      <c r="B678" s="100"/>
      <c r="C678" s="100"/>
      <c r="D678" s="100"/>
      <c r="E678" s="100"/>
      <c r="F678" s="264"/>
      <c r="G678" s="100"/>
      <c r="H678" s="100"/>
      <c r="I678" s="100"/>
      <c r="J678" s="100"/>
      <c r="K678" s="100"/>
      <c r="L678" s="100"/>
      <c r="M678" s="100"/>
      <c r="N678" s="100"/>
      <c r="O678" s="100"/>
      <c r="P678" s="100"/>
      <c r="Q678" s="100"/>
      <c r="R678" s="100"/>
      <c r="S678" s="100"/>
      <c r="T678" s="100"/>
      <c r="U678" s="100"/>
      <c r="V678" s="100"/>
      <c r="W678" s="100"/>
      <c r="X678" s="100"/>
      <c r="Y678" s="100"/>
      <c r="Z678" s="100"/>
      <c r="AA678" s="100"/>
    </row>
    <row r="679" spans="2:27" ht="14.4" hidden="1">
      <c r="B679" s="100"/>
      <c r="C679" s="100"/>
      <c r="D679" s="100"/>
      <c r="E679" s="100"/>
      <c r="F679" s="264"/>
      <c r="G679" s="100"/>
      <c r="H679" s="100"/>
      <c r="I679" s="100"/>
      <c r="J679" s="100"/>
      <c r="K679" s="100"/>
      <c r="L679" s="100"/>
      <c r="M679" s="100"/>
      <c r="N679" s="100"/>
      <c r="O679" s="100"/>
      <c r="P679" s="100"/>
      <c r="Q679" s="100"/>
      <c r="R679" s="100"/>
      <c r="S679" s="100"/>
      <c r="T679" s="100"/>
      <c r="U679" s="100"/>
      <c r="V679" s="100"/>
      <c r="W679" s="100"/>
      <c r="X679" s="100"/>
      <c r="Y679" s="100"/>
      <c r="Z679" s="100"/>
      <c r="AA679" s="100"/>
    </row>
    <row r="680" spans="2:27" ht="14.4" hidden="1">
      <c r="B680" s="100"/>
      <c r="C680" s="100"/>
      <c r="D680" s="100"/>
      <c r="E680" s="100"/>
      <c r="F680" s="264"/>
      <c r="G680" s="100"/>
      <c r="H680" s="100"/>
      <c r="I680" s="100"/>
      <c r="J680" s="100"/>
      <c r="K680" s="100"/>
      <c r="L680" s="100"/>
      <c r="M680" s="100"/>
      <c r="N680" s="100"/>
      <c r="O680" s="100"/>
      <c r="P680" s="100"/>
      <c r="Q680" s="100"/>
      <c r="R680" s="100"/>
      <c r="S680" s="100"/>
      <c r="T680" s="100"/>
      <c r="U680" s="100"/>
      <c r="V680" s="100"/>
      <c r="W680" s="100"/>
      <c r="X680" s="100"/>
      <c r="Y680" s="100"/>
      <c r="Z680" s="100"/>
      <c r="AA680" s="100"/>
    </row>
    <row r="681" spans="2:27" ht="14.4" hidden="1">
      <c r="B681" s="100"/>
      <c r="C681" s="100"/>
      <c r="D681" s="100"/>
      <c r="E681" s="100"/>
      <c r="F681" s="264"/>
      <c r="G681" s="100"/>
      <c r="H681" s="100"/>
      <c r="I681" s="100"/>
      <c r="J681" s="100"/>
      <c r="K681" s="100"/>
      <c r="L681" s="100"/>
      <c r="M681" s="100"/>
      <c r="N681" s="100"/>
      <c r="O681" s="100"/>
      <c r="P681" s="100"/>
      <c r="Q681" s="100"/>
      <c r="R681" s="100"/>
      <c r="S681" s="100"/>
      <c r="T681" s="100"/>
      <c r="U681" s="100"/>
      <c r="V681" s="100"/>
      <c r="W681" s="100"/>
      <c r="X681" s="100"/>
      <c r="Y681" s="100"/>
      <c r="Z681" s="100"/>
      <c r="AA681" s="100"/>
    </row>
    <row r="682" spans="2:27" ht="14.4" hidden="1">
      <c r="B682" s="100"/>
      <c r="C682" s="100"/>
      <c r="D682" s="100"/>
      <c r="E682" s="100"/>
      <c r="F682" s="264"/>
      <c r="G682" s="100"/>
      <c r="H682" s="100"/>
      <c r="I682" s="100"/>
      <c r="J682" s="100"/>
      <c r="K682" s="100"/>
      <c r="L682" s="100"/>
      <c r="M682" s="100"/>
      <c r="N682" s="100"/>
      <c r="O682" s="100"/>
      <c r="P682" s="100"/>
      <c r="Q682" s="100"/>
      <c r="R682" s="100"/>
      <c r="S682" s="100"/>
      <c r="T682" s="100"/>
      <c r="U682" s="100"/>
      <c r="V682" s="100"/>
      <c r="W682" s="100"/>
      <c r="X682" s="100"/>
      <c r="Y682" s="100"/>
      <c r="Z682" s="100"/>
      <c r="AA682" s="100"/>
    </row>
    <row r="683" spans="2:27" ht="14.4" hidden="1">
      <c r="B683" s="100"/>
      <c r="C683" s="100"/>
      <c r="D683" s="100"/>
      <c r="E683" s="100"/>
      <c r="F683" s="264"/>
      <c r="G683" s="100"/>
      <c r="H683" s="100"/>
      <c r="I683" s="100"/>
      <c r="J683" s="100"/>
      <c r="K683" s="100"/>
      <c r="L683" s="100"/>
      <c r="M683" s="100"/>
      <c r="N683" s="100"/>
      <c r="O683" s="100"/>
      <c r="P683" s="100"/>
      <c r="Q683" s="100"/>
      <c r="R683" s="100"/>
      <c r="S683" s="100"/>
      <c r="T683" s="100"/>
      <c r="U683" s="100"/>
      <c r="V683" s="100"/>
      <c r="W683" s="100"/>
      <c r="X683" s="100"/>
      <c r="Y683" s="100"/>
      <c r="Z683" s="100"/>
      <c r="AA683" s="100"/>
    </row>
    <row r="684" spans="2:27" ht="14.4" hidden="1">
      <c r="B684" s="100"/>
      <c r="C684" s="100"/>
      <c r="D684" s="100"/>
      <c r="E684" s="100"/>
      <c r="F684" s="264"/>
      <c r="G684" s="100"/>
      <c r="H684" s="100"/>
      <c r="I684" s="100"/>
      <c r="J684" s="100"/>
      <c r="K684" s="100"/>
      <c r="L684" s="100"/>
      <c r="M684" s="100"/>
      <c r="N684" s="100"/>
      <c r="O684" s="100"/>
      <c r="P684" s="100"/>
      <c r="Q684" s="100"/>
      <c r="R684" s="100"/>
      <c r="S684" s="100"/>
      <c r="T684" s="100"/>
      <c r="U684" s="100"/>
      <c r="V684" s="100"/>
      <c r="W684" s="100"/>
      <c r="X684" s="100"/>
      <c r="Y684" s="100"/>
      <c r="Z684" s="100"/>
      <c r="AA684" s="100"/>
    </row>
    <row r="685" spans="2:27" ht="14.4" hidden="1">
      <c r="B685" s="100"/>
      <c r="C685" s="100"/>
      <c r="D685" s="100"/>
      <c r="E685" s="100"/>
      <c r="F685" s="264"/>
      <c r="G685" s="100"/>
      <c r="H685" s="100"/>
      <c r="I685" s="100"/>
      <c r="J685" s="100"/>
      <c r="K685" s="100"/>
      <c r="L685" s="100"/>
      <c r="M685" s="100"/>
      <c r="N685" s="100"/>
      <c r="O685" s="100"/>
      <c r="P685" s="100"/>
      <c r="Q685" s="100"/>
      <c r="R685" s="100"/>
      <c r="S685" s="100"/>
      <c r="T685" s="100"/>
      <c r="U685" s="100"/>
      <c r="V685" s="100"/>
      <c r="W685" s="100"/>
      <c r="X685" s="100"/>
      <c r="Y685" s="100"/>
      <c r="Z685" s="100"/>
      <c r="AA685" s="100"/>
    </row>
    <row r="686" spans="2:27" ht="14.4" hidden="1">
      <c r="B686" s="100"/>
      <c r="C686" s="100"/>
      <c r="D686" s="100"/>
      <c r="E686" s="100"/>
      <c r="F686" s="264"/>
      <c r="G686" s="100"/>
      <c r="H686" s="100"/>
      <c r="I686" s="100"/>
      <c r="J686" s="100"/>
      <c r="K686" s="100"/>
      <c r="L686" s="100"/>
      <c r="M686" s="100"/>
      <c r="N686" s="100"/>
      <c r="O686" s="100"/>
      <c r="P686" s="100"/>
      <c r="Q686" s="100"/>
      <c r="R686" s="100"/>
      <c r="S686" s="100"/>
      <c r="T686" s="100"/>
      <c r="U686" s="100"/>
      <c r="V686" s="100"/>
      <c r="W686" s="100"/>
      <c r="X686" s="100"/>
      <c r="Y686" s="100"/>
      <c r="Z686" s="100"/>
      <c r="AA686" s="100"/>
    </row>
    <row r="687" spans="2:27" ht="14.4" hidden="1">
      <c r="B687" s="100"/>
      <c r="C687" s="100"/>
      <c r="D687" s="100"/>
      <c r="E687" s="100"/>
      <c r="F687" s="264"/>
      <c r="G687" s="100"/>
      <c r="H687" s="100"/>
      <c r="I687" s="100"/>
      <c r="J687" s="100"/>
      <c r="K687" s="100"/>
      <c r="L687" s="100"/>
      <c r="M687" s="100"/>
      <c r="N687" s="100"/>
      <c r="O687" s="100"/>
      <c r="P687" s="100"/>
      <c r="Q687" s="100"/>
      <c r="R687" s="100"/>
      <c r="S687" s="100"/>
      <c r="T687" s="100"/>
      <c r="U687" s="100"/>
      <c r="V687" s="100"/>
      <c r="W687" s="100"/>
      <c r="X687" s="100"/>
      <c r="Y687" s="100"/>
      <c r="Z687" s="100"/>
      <c r="AA687" s="100"/>
    </row>
    <row r="688" spans="2:27" ht="14.4" hidden="1">
      <c r="B688" s="100"/>
      <c r="C688" s="100"/>
      <c r="D688" s="100"/>
      <c r="E688" s="100"/>
      <c r="F688" s="264"/>
      <c r="G688" s="100"/>
      <c r="H688" s="100"/>
      <c r="I688" s="100"/>
      <c r="J688" s="100"/>
      <c r="K688" s="100"/>
      <c r="L688" s="100"/>
      <c r="M688" s="100"/>
      <c r="N688" s="100"/>
      <c r="O688" s="100"/>
      <c r="P688" s="100"/>
      <c r="Q688" s="100"/>
      <c r="R688" s="100"/>
      <c r="S688" s="100"/>
      <c r="T688" s="100"/>
      <c r="U688" s="100"/>
      <c r="V688" s="100"/>
      <c r="W688" s="100"/>
      <c r="X688" s="100"/>
      <c r="Y688" s="100"/>
      <c r="Z688" s="100"/>
      <c r="AA688" s="100"/>
    </row>
    <row r="689" spans="2:27" ht="14.4" hidden="1">
      <c r="B689" s="100"/>
      <c r="C689" s="100"/>
      <c r="D689" s="100"/>
      <c r="E689" s="100"/>
      <c r="F689" s="264"/>
      <c r="G689" s="100"/>
      <c r="H689" s="100"/>
      <c r="I689" s="100"/>
      <c r="J689" s="100"/>
      <c r="K689" s="100"/>
      <c r="L689" s="100"/>
      <c r="M689" s="100"/>
      <c r="N689" s="100"/>
      <c r="O689" s="100"/>
      <c r="P689" s="100"/>
      <c r="Q689" s="100"/>
      <c r="R689" s="100"/>
      <c r="S689" s="100"/>
      <c r="T689" s="100"/>
      <c r="U689" s="100"/>
      <c r="V689" s="100"/>
      <c r="W689" s="100"/>
      <c r="X689" s="100"/>
      <c r="Y689" s="100"/>
      <c r="Z689" s="100"/>
      <c r="AA689" s="100"/>
    </row>
    <row r="690" spans="2:27" ht="14.4" hidden="1">
      <c r="B690" s="100"/>
      <c r="C690" s="100"/>
      <c r="D690" s="100"/>
      <c r="E690" s="100"/>
      <c r="F690" s="264"/>
      <c r="G690" s="100"/>
      <c r="H690" s="100"/>
      <c r="I690" s="100"/>
      <c r="J690" s="100"/>
      <c r="K690" s="100"/>
      <c r="L690" s="100"/>
      <c r="M690" s="100"/>
      <c r="N690" s="100"/>
      <c r="O690" s="100"/>
      <c r="P690" s="100"/>
      <c r="Q690" s="100"/>
      <c r="R690" s="100"/>
      <c r="S690" s="100"/>
      <c r="T690" s="100"/>
      <c r="U690" s="100"/>
      <c r="V690" s="100"/>
      <c r="W690" s="100"/>
      <c r="X690" s="100"/>
      <c r="Y690" s="100"/>
      <c r="Z690" s="100"/>
      <c r="AA690" s="100"/>
    </row>
    <row r="691" spans="2:27" ht="14.4" hidden="1">
      <c r="B691" s="100"/>
      <c r="C691" s="100"/>
      <c r="D691" s="100"/>
      <c r="E691" s="100"/>
      <c r="F691" s="264"/>
      <c r="G691" s="100"/>
      <c r="H691" s="100"/>
      <c r="I691" s="100"/>
      <c r="J691" s="100"/>
      <c r="K691" s="100"/>
      <c r="L691" s="100"/>
      <c r="M691" s="100"/>
      <c r="N691" s="100"/>
      <c r="O691" s="100"/>
      <c r="P691" s="100"/>
      <c r="Q691" s="100"/>
      <c r="R691" s="100"/>
      <c r="S691" s="100"/>
      <c r="T691" s="100"/>
      <c r="U691" s="100"/>
      <c r="V691" s="100"/>
      <c r="W691" s="100"/>
      <c r="X691" s="100"/>
      <c r="Y691" s="100"/>
      <c r="Z691" s="100"/>
      <c r="AA691" s="100"/>
    </row>
    <row r="692" spans="2:27" ht="14.4" hidden="1">
      <c r="B692" s="100"/>
      <c r="C692" s="100"/>
      <c r="D692" s="100"/>
      <c r="E692" s="100"/>
      <c r="F692" s="264"/>
      <c r="G692" s="100"/>
      <c r="H692" s="100"/>
      <c r="I692" s="100"/>
      <c r="J692" s="100"/>
      <c r="K692" s="100"/>
      <c r="L692" s="100"/>
      <c r="M692" s="100"/>
      <c r="N692" s="100"/>
      <c r="O692" s="100"/>
      <c r="P692" s="100"/>
      <c r="Q692" s="100"/>
      <c r="R692" s="100"/>
      <c r="S692" s="100"/>
      <c r="T692" s="100"/>
      <c r="U692" s="100"/>
      <c r="V692" s="100"/>
      <c r="W692" s="100"/>
      <c r="X692" s="100"/>
      <c r="Y692" s="100"/>
      <c r="Z692" s="100"/>
      <c r="AA692" s="100"/>
    </row>
    <row r="693" spans="2:27" ht="14.4" hidden="1">
      <c r="B693" s="100"/>
      <c r="C693" s="100"/>
      <c r="D693" s="100"/>
      <c r="E693" s="100"/>
      <c r="F693" s="264"/>
      <c r="G693" s="100"/>
      <c r="H693" s="100"/>
      <c r="I693" s="100"/>
      <c r="J693" s="100"/>
      <c r="K693" s="100"/>
      <c r="L693" s="100"/>
      <c r="M693" s="100"/>
      <c r="N693" s="100"/>
      <c r="O693" s="100"/>
      <c r="P693" s="100"/>
      <c r="Q693" s="100"/>
      <c r="R693" s="100"/>
      <c r="S693" s="100"/>
      <c r="T693" s="100"/>
      <c r="U693" s="100"/>
      <c r="V693" s="100"/>
      <c r="W693" s="100"/>
      <c r="X693" s="100"/>
      <c r="Y693" s="100"/>
      <c r="Z693" s="100"/>
      <c r="AA693" s="100"/>
    </row>
    <row r="694" spans="2:27" ht="14.4" hidden="1">
      <c r="B694" s="100"/>
      <c r="C694" s="100"/>
      <c r="D694" s="100"/>
      <c r="E694" s="100"/>
      <c r="F694" s="264"/>
      <c r="G694" s="100"/>
      <c r="H694" s="100"/>
      <c r="I694" s="100"/>
      <c r="J694" s="100"/>
      <c r="K694" s="100"/>
      <c r="L694" s="100"/>
      <c r="M694" s="100"/>
      <c r="N694" s="100"/>
      <c r="O694" s="100"/>
      <c r="P694" s="100"/>
      <c r="Q694" s="100"/>
      <c r="R694" s="100"/>
      <c r="S694" s="100"/>
      <c r="T694" s="100"/>
      <c r="U694" s="100"/>
      <c r="V694" s="100"/>
      <c r="W694" s="100"/>
      <c r="X694" s="100"/>
      <c r="Y694" s="100"/>
      <c r="Z694" s="100"/>
      <c r="AA694" s="100"/>
    </row>
    <row r="695" spans="2:27" ht="14.4" hidden="1">
      <c r="B695" s="100"/>
      <c r="C695" s="100"/>
      <c r="D695" s="100"/>
      <c r="E695" s="100"/>
      <c r="F695" s="264"/>
      <c r="G695" s="100"/>
      <c r="H695" s="100"/>
      <c r="I695" s="100"/>
      <c r="J695" s="100"/>
      <c r="K695" s="100"/>
      <c r="L695" s="100"/>
      <c r="M695" s="100"/>
      <c r="N695" s="100"/>
      <c r="O695" s="100"/>
      <c r="P695" s="100"/>
      <c r="Q695" s="100"/>
      <c r="R695" s="100"/>
      <c r="S695" s="100"/>
      <c r="T695" s="100"/>
      <c r="U695" s="100"/>
      <c r="V695" s="100"/>
      <c r="W695" s="100"/>
      <c r="X695" s="100"/>
      <c r="Y695" s="100"/>
      <c r="Z695" s="100"/>
      <c r="AA695" s="100"/>
    </row>
    <row r="696" spans="2:27" ht="14.4" hidden="1">
      <c r="B696" s="100"/>
      <c r="C696" s="100"/>
      <c r="D696" s="100"/>
      <c r="E696" s="100"/>
      <c r="F696" s="264"/>
      <c r="G696" s="100"/>
      <c r="H696" s="100"/>
      <c r="I696" s="100"/>
      <c r="J696" s="100"/>
      <c r="K696" s="100"/>
      <c r="L696" s="100"/>
      <c r="M696" s="100"/>
      <c r="N696" s="100"/>
      <c r="O696" s="100"/>
      <c r="P696" s="100"/>
      <c r="Q696" s="100"/>
      <c r="R696" s="100"/>
      <c r="S696" s="100"/>
      <c r="T696" s="100"/>
      <c r="U696" s="100"/>
      <c r="V696" s="100"/>
      <c r="W696" s="100"/>
      <c r="X696" s="100"/>
      <c r="Y696" s="100"/>
      <c r="Z696" s="100"/>
      <c r="AA696" s="100"/>
    </row>
    <row r="697" spans="2:27" ht="14.4" hidden="1">
      <c r="B697" s="100"/>
      <c r="C697" s="100"/>
      <c r="D697" s="100"/>
      <c r="E697" s="100"/>
      <c r="F697" s="264"/>
      <c r="G697" s="100"/>
      <c r="H697" s="100"/>
      <c r="I697" s="100"/>
      <c r="J697" s="100"/>
      <c r="K697" s="100"/>
      <c r="L697" s="100"/>
      <c r="M697" s="100"/>
      <c r="N697" s="100"/>
      <c r="O697" s="100"/>
      <c r="P697" s="100"/>
      <c r="Q697" s="100"/>
      <c r="R697" s="100"/>
      <c r="S697" s="100"/>
      <c r="T697" s="100"/>
      <c r="U697" s="100"/>
      <c r="V697" s="100"/>
      <c r="W697" s="100"/>
      <c r="X697" s="100"/>
      <c r="Y697" s="100"/>
      <c r="Z697" s="100"/>
      <c r="AA697" s="100"/>
    </row>
    <row r="698" spans="2:27" ht="14.4" hidden="1">
      <c r="B698" s="100"/>
      <c r="C698" s="100"/>
      <c r="D698" s="100"/>
      <c r="E698" s="100"/>
      <c r="F698" s="264"/>
      <c r="G698" s="100"/>
      <c r="H698" s="100"/>
      <c r="I698" s="100"/>
      <c r="J698" s="100"/>
      <c r="K698" s="100"/>
      <c r="L698" s="100"/>
      <c r="M698" s="100"/>
      <c r="N698" s="100"/>
      <c r="O698" s="100"/>
      <c r="P698" s="100"/>
      <c r="Q698" s="100"/>
      <c r="R698" s="100"/>
      <c r="S698" s="100"/>
      <c r="T698" s="100"/>
      <c r="U698" s="100"/>
      <c r="V698" s="100"/>
      <c r="W698" s="100"/>
      <c r="X698" s="100"/>
      <c r="Y698" s="100"/>
      <c r="Z698" s="100"/>
      <c r="AA698" s="100"/>
    </row>
    <row r="699" spans="2:27" ht="14.4" hidden="1">
      <c r="B699" s="100"/>
      <c r="C699" s="100"/>
      <c r="D699" s="100"/>
      <c r="E699" s="100"/>
      <c r="F699" s="264"/>
      <c r="G699" s="100"/>
      <c r="H699" s="100"/>
      <c r="I699" s="100"/>
      <c r="J699" s="100"/>
      <c r="K699" s="100"/>
      <c r="L699" s="100"/>
      <c r="M699" s="100"/>
      <c r="N699" s="100"/>
      <c r="O699" s="100"/>
      <c r="P699" s="100"/>
      <c r="Q699" s="100"/>
      <c r="R699" s="100"/>
      <c r="S699" s="100"/>
      <c r="T699" s="100"/>
      <c r="U699" s="100"/>
      <c r="V699" s="100"/>
      <c r="W699" s="100"/>
      <c r="X699" s="100"/>
      <c r="Y699" s="100"/>
      <c r="Z699" s="100"/>
      <c r="AA699" s="100"/>
    </row>
    <row r="700" spans="2:27" ht="14.4" hidden="1">
      <c r="B700" s="100"/>
      <c r="C700" s="100"/>
      <c r="D700" s="100"/>
      <c r="E700" s="100"/>
      <c r="F700" s="264"/>
      <c r="G700" s="100"/>
      <c r="H700" s="100"/>
      <c r="I700" s="100"/>
      <c r="J700" s="100"/>
      <c r="K700" s="100"/>
      <c r="L700" s="100"/>
      <c r="M700" s="100"/>
      <c r="N700" s="100"/>
      <c r="O700" s="100"/>
      <c r="P700" s="100"/>
      <c r="Q700" s="100"/>
      <c r="R700" s="100"/>
      <c r="S700" s="100"/>
      <c r="T700" s="100"/>
      <c r="U700" s="100"/>
      <c r="V700" s="100"/>
      <c r="W700" s="100"/>
      <c r="X700" s="100"/>
      <c r="Y700" s="100"/>
      <c r="Z700" s="100"/>
      <c r="AA700" s="100"/>
    </row>
    <row r="701" spans="2:27" ht="14.4" hidden="1">
      <c r="B701" s="100"/>
      <c r="C701" s="100"/>
      <c r="D701" s="100"/>
      <c r="E701" s="100"/>
      <c r="F701" s="264"/>
      <c r="G701" s="100"/>
      <c r="H701" s="100"/>
      <c r="I701" s="100"/>
      <c r="J701" s="100"/>
      <c r="K701" s="100"/>
      <c r="L701" s="100"/>
      <c r="M701" s="100"/>
      <c r="N701" s="100"/>
      <c r="O701" s="100"/>
      <c r="P701" s="100"/>
      <c r="Q701" s="100"/>
      <c r="R701" s="100"/>
      <c r="S701" s="100"/>
      <c r="T701" s="100"/>
      <c r="U701" s="100"/>
      <c r="V701" s="100"/>
      <c r="W701" s="100"/>
      <c r="X701" s="100"/>
      <c r="Y701" s="100"/>
      <c r="Z701" s="100"/>
      <c r="AA701" s="100"/>
    </row>
    <row r="702" spans="2:27" ht="14.4" hidden="1">
      <c r="B702" s="100"/>
      <c r="C702" s="100"/>
      <c r="D702" s="100"/>
      <c r="E702" s="100"/>
      <c r="F702" s="264"/>
      <c r="G702" s="100"/>
      <c r="H702" s="100"/>
      <c r="I702" s="100"/>
      <c r="J702" s="100"/>
      <c r="K702" s="100"/>
      <c r="L702" s="100"/>
      <c r="M702" s="100"/>
      <c r="N702" s="100"/>
      <c r="O702" s="100"/>
      <c r="P702" s="100"/>
      <c r="Q702" s="100"/>
      <c r="R702" s="100"/>
      <c r="S702" s="100"/>
      <c r="T702" s="100"/>
      <c r="U702" s="100"/>
      <c r="V702" s="100"/>
      <c r="W702" s="100"/>
      <c r="X702" s="100"/>
      <c r="Y702" s="100"/>
      <c r="Z702" s="100"/>
      <c r="AA702" s="100"/>
    </row>
    <row r="703" spans="2:27" ht="14.4" hidden="1">
      <c r="B703" s="100"/>
      <c r="C703" s="100"/>
      <c r="D703" s="100"/>
      <c r="E703" s="100"/>
      <c r="F703" s="264"/>
      <c r="G703" s="100"/>
      <c r="H703" s="100"/>
      <c r="I703" s="100"/>
      <c r="J703" s="100"/>
      <c r="K703" s="100"/>
      <c r="L703" s="100"/>
      <c r="M703" s="100"/>
      <c r="N703" s="100"/>
      <c r="O703" s="100"/>
      <c r="P703" s="100"/>
      <c r="Q703" s="100"/>
      <c r="R703" s="100"/>
      <c r="S703" s="100"/>
      <c r="T703" s="100"/>
      <c r="U703" s="100"/>
      <c r="V703" s="100"/>
      <c r="W703" s="100"/>
      <c r="X703" s="100"/>
      <c r="Y703" s="100"/>
      <c r="Z703" s="100"/>
      <c r="AA703" s="100"/>
    </row>
    <row r="704" spans="2:27" ht="14.4" hidden="1">
      <c r="B704" s="100"/>
      <c r="C704" s="100"/>
      <c r="D704" s="100"/>
      <c r="E704" s="100"/>
      <c r="F704" s="264"/>
      <c r="G704" s="100"/>
      <c r="H704" s="100"/>
      <c r="I704" s="100"/>
      <c r="J704" s="100"/>
      <c r="K704" s="100"/>
      <c r="L704" s="100"/>
      <c r="M704" s="100"/>
      <c r="N704" s="100"/>
      <c r="O704" s="100"/>
      <c r="P704" s="100"/>
      <c r="Q704" s="100"/>
      <c r="R704" s="100"/>
      <c r="S704" s="100"/>
      <c r="T704" s="100"/>
      <c r="U704" s="100"/>
      <c r="V704" s="100"/>
      <c r="W704" s="100"/>
      <c r="X704" s="100"/>
      <c r="Y704" s="100"/>
      <c r="Z704" s="100"/>
      <c r="AA704" s="100"/>
    </row>
    <row r="705" spans="2:27" ht="14.4" hidden="1">
      <c r="B705" s="100"/>
      <c r="C705" s="100"/>
      <c r="D705" s="100"/>
      <c r="E705" s="100"/>
      <c r="F705" s="264"/>
      <c r="G705" s="100"/>
      <c r="H705" s="100"/>
      <c r="I705" s="100"/>
      <c r="J705" s="100"/>
      <c r="K705" s="100"/>
      <c r="L705" s="100"/>
      <c r="M705" s="100"/>
      <c r="N705" s="100"/>
      <c r="O705" s="100"/>
      <c r="P705" s="100"/>
      <c r="Q705" s="100"/>
      <c r="R705" s="100"/>
      <c r="S705" s="100"/>
      <c r="T705" s="100"/>
      <c r="U705" s="100"/>
      <c r="V705" s="100"/>
      <c r="W705" s="100"/>
      <c r="X705" s="100"/>
      <c r="Y705" s="100"/>
      <c r="Z705" s="100"/>
      <c r="AA705" s="100"/>
    </row>
    <row r="706" spans="2:27" ht="14.4" hidden="1">
      <c r="B706" s="100"/>
      <c r="C706" s="100"/>
      <c r="D706" s="100"/>
      <c r="E706" s="100"/>
      <c r="F706" s="264"/>
      <c r="G706" s="100"/>
      <c r="H706" s="100"/>
      <c r="I706" s="100"/>
      <c r="J706" s="100"/>
      <c r="K706" s="100"/>
      <c r="L706" s="100"/>
      <c r="M706" s="100"/>
      <c r="N706" s="100"/>
      <c r="O706" s="100"/>
      <c r="P706" s="100"/>
      <c r="Q706" s="100"/>
      <c r="R706" s="100"/>
      <c r="S706" s="100"/>
      <c r="T706" s="100"/>
      <c r="U706" s="100"/>
      <c r="V706" s="100"/>
      <c r="W706" s="100"/>
      <c r="X706" s="100"/>
      <c r="Y706" s="100"/>
      <c r="Z706" s="100"/>
      <c r="AA706" s="100"/>
    </row>
    <row r="707" spans="2:27" ht="14.4" hidden="1">
      <c r="B707" s="100"/>
      <c r="C707" s="100"/>
      <c r="D707" s="100"/>
      <c r="E707" s="100"/>
      <c r="F707" s="264"/>
      <c r="G707" s="100"/>
      <c r="H707" s="100"/>
      <c r="I707" s="100"/>
      <c r="J707" s="100"/>
      <c r="K707" s="100"/>
      <c r="L707" s="100"/>
      <c r="M707" s="100"/>
      <c r="N707" s="100"/>
      <c r="O707" s="100"/>
      <c r="P707" s="100"/>
      <c r="Q707" s="100"/>
      <c r="R707" s="100"/>
      <c r="S707" s="100"/>
      <c r="T707" s="100"/>
      <c r="U707" s="100"/>
      <c r="V707" s="100"/>
      <c r="W707" s="100"/>
      <c r="X707" s="100"/>
      <c r="Y707" s="100"/>
      <c r="Z707" s="100"/>
      <c r="AA707" s="100"/>
    </row>
    <row r="708" spans="2:27" ht="14.4" hidden="1">
      <c r="B708" s="100"/>
      <c r="C708" s="100"/>
      <c r="D708" s="100"/>
      <c r="E708" s="100"/>
      <c r="F708" s="264"/>
      <c r="G708" s="100"/>
      <c r="H708" s="100"/>
      <c r="I708" s="100"/>
      <c r="J708" s="100"/>
      <c r="K708" s="100"/>
      <c r="L708" s="100"/>
      <c r="M708" s="100"/>
      <c r="N708" s="100"/>
      <c r="O708" s="100"/>
      <c r="P708" s="100"/>
      <c r="Q708" s="100"/>
      <c r="R708" s="100"/>
      <c r="S708" s="100"/>
      <c r="T708" s="100"/>
      <c r="U708" s="100"/>
      <c r="V708" s="100"/>
      <c r="W708" s="100"/>
      <c r="X708" s="100"/>
      <c r="Y708" s="100"/>
      <c r="Z708" s="100"/>
      <c r="AA708" s="100"/>
    </row>
    <row r="709" spans="2:27" ht="14.4" hidden="1">
      <c r="B709" s="100"/>
      <c r="C709" s="100"/>
      <c r="D709" s="100"/>
      <c r="E709" s="100"/>
      <c r="F709" s="264"/>
      <c r="G709" s="100"/>
      <c r="H709" s="100"/>
      <c r="I709" s="100"/>
      <c r="J709" s="100"/>
      <c r="K709" s="100"/>
      <c r="L709" s="100"/>
      <c r="M709" s="100"/>
      <c r="N709" s="100"/>
      <c r="O709" s="100"/>
      <c r="P709" s="100"/>
      <c r="Q709" s="100"/>
      <c r="R709" s="100"/>
      <c r="S709" s="100"/>
      <c r="T709" s="100"/>
      <c r="U709" s="100"/>
      <c r="V709" s="100"/>
      <c r="W709" s="100"/>
      <c r="X709" s="100"/>
      <c r="Y709" s="100"/>
      <c r="Z709" s="100"/>
      <c r="AA709" s="100"/>
    </row>
    <row r="710" spans="2:27" ht="14.4" hidden="1">
      <c r="B710" s="100"/>
      <c r="C710" s="100"/>
      <c r="D710" s="100"/>
      <c r="E710" s="100"/>
      <c r="F710" s="264"/>
      <c r="G710" s="100"/>
      <c r="H710" s="100"/>
      <c r="I710" s="100"/>
      <c r="J710" s="100"/>
      <c r="K710" s="100"/>
      <c r="L710" s="100"/>
      <c r="M710" s="100"/>
      <c r="N710" s="100"/>
      <c r="O710" s="100"/>
      <c r="P710" s="100"/>
      <c r="Q710" s="100"/>
      <c r="R710" s="100"/>
      <c r="S710" s="100"/>
      <c r="T710" s="100"/>
      <c r="U710" s="100"/>
      <c r="V710" s="100"/>
      <c r="W710" s="100"/>
      <c r="X710" s="100"/>
      <c r="Y710" s="100"/>
      <c r="Z710" s="100"/>
      <c r="AA710" s="100"/>
    </row>
    <row r="711" spans="2:27" ht="14.4" hidden="1">
      <c r="B711" s="100"/>
      <c r="C711" s="100"/>
      <c r="D711" s="100"/>
      <c r="E711" s="100"/>
      <c r="F711" s="264"/>
      <c r="G711" s="100"/>
      <c r="H711" s="100"/>
      <c r="I711" s="100"/>
      <c r="J711" s="100"/>
      <c r="K711" s="100"/>
      <c r="L711" s="100"/>
      <c r="M711" s="100"/>
      <c r="N711" s="100"/>
      <c r="O711" s="100"/>
      <c r="P711" s="100"/>
      <c r="Q711" s="100"/>
      <c r="R711" s="100"/>
      <c r="S711" s="100"/>
      <c r="T711" s="100"/>
      <c r="U711" s="100"/>
      <c r="V711" s="100"/>
      <c r="W711" s="100"/>
      <c r="X711" s="100"/>
      <c r="Y711" s="100"/>
      <c r="Z711" s="100"/>
      <c r="AA711" s="100"/>
    </row>
    <row r="712" spans="2:27" ht="14.4" hidden="1">
      <c r="B712" s="100"/>
      <c r="C712" s="100"/>
      <c r="D712" s="100"/>
      <c r="E712" s="100"/>
      <c r="F712" s="264"/>
      <c r="G712" s="100"/>
      <c r="H712" s="100"/>
      <c r="I712" s="100"/>
      <c r="J712" s="100"/>
      <c r="K712" s="100"/>
      <c r="L712" s="100"/>
      <c r="M712" s="100"/>
      <c r="N712" s="100"/>
      <c r="O712" s="100"/>
      <c r="P712" s="100"/>
      <c r="Q712" s="100"/>
      <c r="R712" s="100"/>
      <c r="S712" s="100"/>
      <c r="T712" s="100"/>
      <c r="U712" s="100"/>
      <c r="V712" s="100"/>
      <c r="W712" s="100"/>
      <c r="X712" s="100"/>
      <c r="Y712" s="100"/>
      <c r="Z712" s="100"/>
      <c r="AA712" s="100"/>
    </row>
    <row r="713" spans="2:27" ht="14.4" hidden="1">
      <c r="B713" s="100"/>
      <c r="C713" s="100"/>
      <c r="D713" s="100"/>
      <c r="E713" s="100"/>
      <c r="F713" s="264"/>
      <c r="G713" s="100"/>
      <c r="H713" s="100"/>
      <c r="I713" s="100"/>
      <c r="J713" s="100"/>
      <c r="K713" s="100"/>
      <c r="L713" s="100"/>
      <c r="M713" s="100"/>
      <c r="N713" s="100"/>
      <c r="O713" s="100"/>
      <c r="P713" s="100"/>
      <c r="Q713" s="100"/>
      <c r="R713" s="100"/>
      <c r="S713" s="100"/>
      <c r="T713" s="100"/>
      <c r="U713" s="100"/>
      <c r="V713" s="100"/>
      <c r="W713" s="100"/>
      <c r="X713" s="100"/>
      <c r="Y713" s="100"/>
      <c r="Z713" s="100"/>
      <c r="AA713" s="100"/>
    </row>
    <row r="714" spans="2:27" ht="14.4" hidden="1">
      <c r="B714" s="100"/>
      <c r="C714" s="100"/>
      <c r="D714" s="100"/>
      <c r="E714" s="100"/>
      <c r="F714" s="264"/>
      <c r="G714" s="100"/>
      <c r="H714" s="100"/>
      <c r="I714" s="100"/>
      <c r="J714" s="100"/>
      <c r="K714" s="100"/>
      <c r="L714" s="100"/>
      <c r="M714" s="100"/>
      <c r="N714" s="100"/>
      <c r="O714" s="100"/>
      <c r="P714" s="100"/>
      <c r="Q714" s="100"/>
      <c r="R714" s="100"/>
      <c r="S714" s="100"/>
      <c r="T714" s="100"/>
      <c r="U714" s="100"/>
      <c r="V714" s="100"/>
      <c r="W714" s="100"/>
      <c r="X714" s="100"/>
      <c r="Y714" s="100"/>
      <c r="Z714" s="100"/>
      <c r="AA714" s="100"/>
    </row>
    <row r="715" spans="2:27" ht="14.4" hidden="1">
      <c r="B715" s="100"/>
      <c r="C715" s="100"/>
      <c r="D715" s="100"/>
      <c r="E715" s="100"/>
      <c r="F715" s="264"/>
      <c r="G715" s="100"/>
      <c r="H715" s="100"/>
      <c r="I715" s="100"/>
      <c r="J715" s="100"/>
      <c r="K715" s="100"/>
      <c r="L715" s="100"/>
      <c r="M715" s="100"/>
      <c r="N715" s="100"/>
      <c r="O715" s="100"/>
      <c r="P715" s="100"/>
      <c r="Q715" s="100"/>
      <c r="R715" s="100"/>
      <c r="S715" s="100"/>
      <c r="T715" s="100"/>
      <c r="U715" s="100"/>
      <c r="V715" s="100"/>
      <c r="W715" s="100"/>
      <c r="X715" s="100"/>
      <c r="Y715" s="100"/>
      <c r="Z715" s="100"/>
      <c r="AA715" s="100"/>
    </row>
    <row r="716" spans="2:27" ht="14.4" hidden="1">
      <c r="B716" s="100"/>
      <c r="C716" s="100"/>
      <c r="D716" s="100"/>
      <c r="E716" s="100"/>
      <c r="F716" s="264"/>
      <c r="G716" s="100"/>
      <c r="H716" s="100"/>
      <c r="I716" s="100"/>
      <c r="J716" s="100"/>
      <c r="K716" s="100"/>
      <c r="L716" s="100"/>
      <c r="M716" s="100"/>
      <c r="N716" s="100"/>
      <c r="O716" s="100"/>
      <c r="P716" s="100"/>
      <c r="Q716" s="100"/>
      <c r="R716" s="100"/>
      <c r="S716" s="100"/>
      <c r="T716" s="100"/>
      <c r="U716" s="100"/>
      <c r="V716" s="100"/>
      <c r="W716" s="100"/>
      <c r="X716" s="100"/>
      <c r="Y716" s="100"/>
      <c r="Z716" s="100"/>
      <c r="AA716" s="100"/>
    </row>
    <row r="717" spans="2:27" ht="14.4" hidden="1">
      <c r="B717" s="100"/>
      <c r="C717" s="100"/>
      <c r="D717" s="100"/>
      <c r="E717" s="100"/>
      <c r="F717" s="264"/>
      <c r="G717" s="100"/>
      <c r="H717" s="100"/>
      <c r="I717" s="100"/>
      <c r="J717" s="100"/>
      <c r="K717" s="100"/>
      <c r="L717" s="100"/>
      <c r="M717" s="100"/>
      <c r="N717" s="100"/>
      <c r="O717" s="100"/>
      <c r="P717" s="100"/>
      <c r="Q717" s="100"/>
      <c r="R717" s="100"/>
      <c r="S717" s="100"/>
      <c r="T717" s="100"/>
      <c r="U717" s="100"/>
      <c r="V717" s="100"/>
      <c r="W717" s="100"/>
      <c r="X717" s="100"/>
      <c r="Y717" s="100"/>
      <c r="Z717" s="100"/>
      <c r="AA717" s="100"/>
    </row>
    <row r="718" spans="2:27" ht="14.4" hidden="1">
      <c r="B718" s="100"/>
      <c r="C718" s="100"/>
      <c r="D718" s="100"/>
      <c r="E718" s="100"/>
      <c r="F718" s="264"/>
      <c r="G718" s="100"/>
      <c r="H718" s="100"/>
      <c r="I718" s="100"/>
      <c r="J718" s="100"/>
      <c r="K718" s="100"/>
      <c r="L718" s="100"/>
      <c r="M718" s="100"/>
      <c r="N718" s="100"/>
      <c r="O718" s="100"/>
      <c r="P718" s="100"/>
      <c r="Q718" s="100"/>
      <c r="R718" s="100"/>
      <c r="S718" s="100"/>
      <c r="T718" s="100"/>
      <c r="U718" s="100"/>
      <c r="V718" s="100"/>
      <c r="W718" s="100"/>
      <c r="X718" s="100"/>
      <c r="Y718" s="100"/>
      <c r="Z718" s="100"/>
      <c r="AA718" s="100"/>
    </row>
    <row r="719" spans="2:27" ht="14.4" hidden="1">
      <c r="B719" s="100"/>
      <c r="C719" s="100"/>
      <c r="D719" s="100"/>
      <c r="E719" s="100"/>
      <c r="F719" s="264"/>
      <c r="G719" s="100"/>
      <c r="H719" s="100"/>
      <c r="I719" s="100"/>
      <c r="J719" s="100"/>
      <c r="K719" s="100"/>
      <c r="L719" s="100"/>
      <c r="M719" s="100"/>
      <c r="N719" s="100"/>
      <c r="O719" s="100"/>
      <c r="P719" s="100"/>
      <c r="Q719" s="100"/>
      <c r="R719" s="100"/>
      <c r="S719" s="100"/>
      <c r="T719" s="100"/>
      <c r="U719" s="100"/>
      <c r="V719" s="100"/>
      <c r="W719" s="100"/>
      <c r="X719" s="100"/>
      <c r="Y719" s="100"/>
      <c r="Z719" s="100"/>
      <c r="AA719" s="100"/>
    </row>
    <row r="720" spans="2:27" ht="14.4" hidden="1">
      <c r="B720" s="100"/>
      <c r="C720" s="100"/>
      <c r="D720" s="100"/>
      <c r="E720" s="100"/>
      <c r="F720" s="264"/>
      <c r="G720" s="100"/>
      <c r="H720" s="100"/>
      <c r="I720" s="100"/>
      <c r="J720" s="100"/>
      <c r="K720" s="100"/>
      <c r="L720" s="100"/>
      <c r="M720" s="100"/>
      <c r="N720" s="100"/>
      <c r="O720" s="100"/>
      <c r="P720" s="100"/>
      <c r="Q720" s="100"/>
      <c r="R720" s="100"/>
      <c r="S720" s="100"/>
      <c r="T720" s="100"/>
      <c r="U720" s="100"/>
      <c r="V720" s="100"/>
      <c r="W720" s="100"/>
      <c r="X720" s="100"/>
      <c r="Y720" s="100"/>
      <c r="Z720" s="100"/>
      <c r="AA720" s="100"/>
    </row>
    <row r="721" spans="2:27" ht="14.4" hidden="1">
      <c r="B721" s="100"/>
      <c r="C721" s="100"/>
      <c r="D721" s="100"/>
      <c r="E721" s="100"/>
      <c r="F721" s="264"/>
      <c r="G721" s="100"/>
      <c r="H721" s="100"/>
      <c r="I721" s="100"/>
      <c r="J721" s="100"/>
      <c r="K721" s="100"/>
      <c r="L721" s="100"/>
      <c r="M721" s="100"/>
      <c r="N721" s="100"/>
      <c r="O721" s="100"/>
      <c r="P721" s="100"/>
      <c r="Q721" s="100"/>
      <c r="R721" s="100"/>
      <c r="S721" s="100"/>
      <c r="T721" s="100"/>
      <c r="U721" s="100"/>
      <c r="V721" s="100"/>
      <c r="W721" s="100"/>
      <c r="X721" s="100"/>
      <c r="Y721" s="100"/>
      <c r="Z721" s="100"/>
      <c r="AA721" s="100"/>
    </row>
    <row r="722" spans="2:27" ht="14.4" hidden="1">
      <c r="B722" s="100"/>
      <c r="C722" s="100"/>
      <c r="D722" s="100"/>
      <c r="E722" s="100"/>
      <c r="F722" s="264"/>
      <c r="G722" s="100"/>
      <c r="H722" s="100"/>
      <c r="I722" s="100"/>
      <c r="J722" s="100"/>
      <c r="K722" s="100"/>
      <c r="L722" s="100"/>
      <c r="M722" s="100"/>
      <c r="N722" s="100"/>
      <c r="O722" s="100"/>
      <c r="P722" s="100"/>
      <c r="Q722" s="100"/>
      <c r="R722" s="100"/>
      <c r="S722" s="100"/>
      <c r="T722" s="100"/>
      <c r="U722" s="100"/>
      <c r="V722" s="100"/>
      <c r="W722" s="100"/>
      <c r="X722" s="100"/>
      <c r="Y722" s="100"/>
      <c r="Z722" s="100"/>
      <c r="AA722" s="100"/>
    </row>
    <row r="723" spans="2:27" ht="14.4" hidden="1">
      <c r="B723" s="100"/>
      <c r="C723" s="100"/>
      <c r="D723" s="100"/>
      <c r="E723" s="100"/>
      <c r="F723" s="264"/>
      <c r="G723" s="100"/>
      <c r="H723" s="100"/>
      <c r="I723" s="100"/>
      <c r="J723" s="100"/>
      <c r="K723" s="100"/>
      <c r="L723" s="100"/>
      <c r="M723" s="100"/>
      <c r="N723" s="100"/>
      <c r="O723" s="100"/>
      <c r="P723" s="100"/>
      <c r="Q723" s="100"/>
      <c r="R723" s="100"/>
      <c r="S723" s="100"/>
      <c r="T723" s="100"/>
      <c r="U723" s="100"/>
      <c r="V723" s="100"/>
      <c r="W723" s="100"/>
      <c r="X723" s="100"/>
      <c r="Y723" s="100"/>
      <c r="Z723" s="100"/>
      <c r="AA723" s="100"/>
    </row>
    <row r="724" spans="2:27" ht="14.4" hidden="1">
      <c r="B724" s="100"/>
      <c r="C724" s="100"/>
      <c r="D724" s="100"/>
      <c r="E724" s="100"/>
      <c r="F724" s="264"/>
      <c r="G724" s="100"/>
      <c r="H724" s="100"/>
      <c r="I724" s="100"/>
      <c r="J724" s="100"/>
      <c r="K724" s="100"/>
      <c r="L724" s="100"/>
      <c r="M724" s="100"/>
      <c r="N724" s="100"/>
      <c r="O724" s="100"/>
      <c r="P724" s="100"/>
      <c r="Q724" s="100"/>
      <c r="R724" s="100"/>
      <c r="S724" s="100"/>
      <c r="T724" s="100"/>
      <c r="U724" s="100"/>
      <c r="V724" s="100"/>
      <c r="W724" s="100"/>
      <c r="X724" s="100"/>
      <c r="Y724" s="100"/>
      <c r="Z724" s="100"/>
      <c r="AA724" s="100"/>
    </row>
    <row r="725" spans="2:27" ht="14.4" hidden="1">
      <c r="B725" s="100"/>
      <c r="C725" s="100"/>
      <c r="D725" s="100"/>
      <c r="E725" s="100"/>
      <c r="F725" s="264"/>
      <c r="G725" s="100"/>
      <c r="H725" s="100"/>
      <c r="I725" s="100"/>
      <c r="J725" s="100"/>
      <c r="K725" s="100"/>
      <c r="L725" s="100"/>
      <c r="M725" s="100"/>
      <c r="N725" s="100"/>
      <c r="O725" s="100"/>
      <c r="P725" s="100"/>
      <c r="Q725" s="100"/>
      <c r="R725" s="100"/>
      <c r="S725" s="100"/>
      <c r="T725" s="100"/>
      <c r="U725" s="100"/>
      <c r="V725" s="100"/>
      <c r="W725" s="100"/>
      <c r="X725" s="100"/>
      <c r="Y725" s="100"/>
      <c r="Z725" s="100"/>
      <c r="AA725" s="100"/>
    </row>
    <row r="726" spans="2:27" ht="14.4" hidden="1">
      <c r="B726" s="100"/>
      <c r="C726" s="100"/>
      <c r="D726" s="100"/>
      <c r="E726" s="100"/>
      <c r="F726" s="264"/>
      <c r="G726" s="100"/>
      <c r="H726" s="100"/>
      <c r="I726" s="100"/>
      <c r="J726" s="100"/>
      <c r="K726" s="100"/>
      <c r="L726" s="100"/>
      <c r="M726" s="100"/>
      <c r="N726" s="100"/>
      <c r="O726" s="100"/>
      <c r="P726" s="100"/>
      <c r="Q726" s="100"/>
      <c r="R726" s="100"/>
      <c r="S726" s="100"/>
      <c r="T726" s="100"/>
      <c r="U726" s="100"/>
      <c r="V726" s="100"/>
      <c r="W726" s="100"/>
      <c r="X726" s="100"/>
      <c r="Y726" s="100"/>
      <c r="Z726" s="100"/>
      <c r="AA726" s="100"/>
    </row>
    <row r="727" spans="2:27" ht="14.4" hidden="1">
      <c r="B727" s="100"/>
      <c r="C727" s="100"/>
      <c r="D727" s="100"/>
      <c r="E727" s="100"/>
      <c r="F727" s="264"/>
      <c r="G727" s="100"/>
      <c r="H727" s="100"/>
      <c r="I727" s="100"/>
      <c r="J727" s="100"/>
      <c r="K727" s="100"/>
      <c r="L727" s="100"/>
      <c r="M727" s="100"/>
      <c r="N727" s="100"/>
      <c r="O727" s="100"/>
      <c r="P727" s="100"/>
      <c r="Q727" s="100"/>
      <c r="R727" s="100"/>
      <c r="S727" s="100"/>
      <c r="T727" s="100"/>
      <c r="U727" s="100"/>
      <c r="V727" s="100"/>
      <c r="W727" s="100"/>
      <c r="X727" s="100"/>
      <c r="Y727" s="100"/>
      <c r="Z727" s="100"/>
      <c r="AA727" s="100"/>
    </row>
    <row r="728" spans="2:27" ht="14.4" hidden="1">
      <c r="B728" s="100"/>
      <c r="C728" s="100"/>
      <c r="D728" s="100"/>
      <c r="E728" s="100"/>
      <c r="F728" s="264"/>
      <c r="G728" s="100"/>
      <c r="H728" s="100"/>
      <c r="I728" s="100"/>
      <c r="J728" s="100"/>
      <c r="K728" s="100"/>
      <c r="L728" s="100"/>
      <c r="M728" s="100"/>
      <c r="N728" s="100"/>
      <c r="O728" s="100"/>
      <c r="P728" s="100"/>
      <c r="Q728" s="100"/>
      <c r="R728" s="100"/>
      <c r="S728" s="100"/>
      <c r="T728" s="100"/>
      <c r="U728" s="100"/>
      <c r="V728" s="100"/>
      <c r="W728" s="100"/>
      <c r="X728" s="100"/>
      <c r="Y728" s="100"/>
      <c r="Z728" s="100"/>
      <c r="AA728" s="100"/>
    </row>
    <row r="729" spans="2:27" ht="14.4" hidden="1">
      <c r="B729" s="100"/>
      <c r="C729" s="100"/>
      <c r="D729" s="100"/>
      <c r="E729" s="100"/>
      <c r="F729" s="264"/>
      <c r="G729" s="100"/>
      <c r="H729" s="100"/>
      <c r="I729" s="100"/>
      <c r="J729" s="100"/>
      <c r="K729" s="100"/>
      <c r="L729" s="100"/>
      <c r="M729" s="100"/>
      <c r="N729" s="100"/>
      <c r="O729" s="100"/>
      <c r="P729" s="100"/>
      <c r="Q729" s="100"/>
      <c r="R729" s="100"/>
      <c r="S729" s="100"/>
      <c r="T729" s="100"/>
      <c r="U729" s="100"/>
      <c r="V729" s="100"/>
      <c r="W729" s="100"/>
      <c r="X729" s="100"/>
      <c r="Y729" s="100"/>
      <c r="Z729" s="100"/>
      <c r="AA729" s="100"/>
    </row>
    <row r="730" spans="2:27" ht="14.4" hidden="1">
      <c r="B730" s="100"/>
      <c r="C730" s="100"/>
      <c r="D730" s="100"/>
      <c r="E730" s="100"/>
      <c r="F730" s="264"/>
      <c r="G730" s="100"/>
      <c r="H730" s="100"/>
      <c r="I730" s="100"/>
      <c r="J730" s="100"/>
      <c r="K730" s="100"/>
      <c r="L730" s="100"/>
      <c r="M730" s="100"/>
      <c r="N730" s="100"/>
      <c r="O730" s="100"/>
      <c r="P730" s="100"/>
      <c r="Q730" s="100"/>
      <c r="R730" s="100"/>
      <c r="S730" s="100"/>
      <c r="T730" s="100"/>
      <c r="U730" s="100"/>
      <c r="V730" s="100"/>
      <c r="W730" s="100"/>
      <c r="X730" s="100"/>
      <c r="Y730" s="100"/>
      <c r="Z730" s="100"/>
      <c r="AA730" s="100"/>
    </row>
    <row r="731" spans="2:27" ht="14.4" hidden="1">
      <c r="B731" s="100"/>
      <c r="C731" s="100"/>
      <c r="D731" s="100"/>
      <c r="E731" s="100"/>
      <c r="F731" s="264"/>
      <c r="G731" s="100"/>
      <c r="H731" s="100"/>
      <c r="I731" s="100"/>
      <c r="J731" s="100"/>
      <c r="K731" s="100"/>
      <c r="L731" s="100"/>
      <c r="M731" s="100"/>
      <c r="N731" s="100"/>
      <c r="O731" s="100"/>
      <c r="P731" s="100"/>
      <c r="Q731" s="100"/>
      <c r="R731" s="100"/>
      <c r="S731" s="100"/>
      <c r="T731" s="100"/>
      <c r="U731" s="100"/>
      <c r="V731" s="100"/>
      <c r="W731" s="100"/>
      <c r="X731" s="100"/>
      <c r="Y731" s="100"/>
      <c r="Z731" s="100"/>
      <c r="AA731" s="100"/>
    </row>
    <row r="732" spans="2:27" ht="14.4" hidden="1">
      <c r="B732" s="100"/>
      <c r="C732" s="100"/>
      <c r="D732" s="100"/>
      <c r="E732" s="100"/>
      <c r="F732" s="264"/>
      <c r="G732" s="100"/>
      <c r="H732" s="100"/>
      <c r="I732" s="100"/>
      <c r="J732" s="100"/>
      <c r="K732" s="100"/>
      <c r="L732" s="100"/>
      <c r="M732" s="100"/>
      <c r="N732" s="100"/>
      <c r="O732" s="100"/>
      <c r="P732" s="100"/>
      <c r="Q732" s="100"/>
      <c r="R732" s="100"/>
      <c r="S732" s="100"/>
      <c r="T732" s="100"/>
      <c r="U732" s="100"/>
      <c r="V732" s="100"/>
      <c r="W732" s="100"/>
      <c r="X732" s="100"/>
      <c r="Y732" s="100"/>
      <c r="Z732" s="100"/>
      <c r="AA732" s="100"/>
    </row>
    <row r="733" spans="2:27" ht="14.4" hidden="1">
      <c r="B733" s="100"/>
      <c r="C733" s="100"/>
      <c r="D733" s="100"/>
      <c r="E733" s="100"/>
      <c r="F733" s="264"/>
      <c r="G733" s="100"/>
      <c r="H733" s="100"/>
      <c r="I733" s="100"/>
      <c r="J733" s="100"/>
      <c r="K733" s="100"/>
      <c r="L733" s="100"/>
      <c r="M733" s="100"/>
      <c r="N733" s="100"/>
      <c r="O733" s="100"/>
      <c r="P733" s="100"/>
      <c r="Q733" s="100"/>
      <c r="R733" s="100"/>
      <c r="S733" s="100"/>
      <c r="T733" s="100"/>
      <c r="U733" s="100"/>
      <c r="V733" s="100"/>
      <c r="W733" s="100"/>
      <c r="X733" s="100"/>
      <c r="Y733" s="100"/>
      <c r="Z733" s="100"/>
      <c r="AA733" s="100"/>
    </row>
    <row r="734" spans="2:27" ht="14.4" hidden="1">
      <c r="B734" s="100"/>
      <c r="C734" s="100"/>
      <c r="D734" s="100"/>
      <c r="E734" s="100"/>
      <c r="F734" s="264"/>
      <c r="G734" s="100"/>
      <c r="H734" s="100"/>
      <c r="I734" s="100"/>
      <c r="J734" s="100"/>
      <c r="K734" s="100"/>
      <c r="L734" s="100"/>
      <c r="M734" s="100"/>
      <c r="N734" s="100"/>
      <c r="O734" s="100"/>
      <c r="P734" s="100"/>
      <c r="Q734" s="100"/>
      <c r="R734" s="100"/>
      <c r="S734" s="100"/>
      <c r="T734" s="100"/>
      <c r="U734" s="100"/>
      <c r="V734" s="100"/>
      <c r="W734" s="100"/>
      <c r="X734" s="100"/>
      <c r="Y734" s="100"/>
      <c r="Z734" s="100"/>
      <c r="AA734" s="100"/>
    </row>
    <row r="735" spans="2:27" ht="14.4" hidden="1">
      <c r="B735" s="100"/>
      <c r="C735" s="100"/>
      <c r="D735" s="100"/>
      <c r="E735" s="100"/>
      <c r="F735" s="264"/>
      <c r="G735" s="100"/>
      <c r="H735" s="100"/>
      <c r="I735" s="100"/>
      <c r="J735" s="100"/>
      <c r="K735" s="100"/>
      <c r="L735" s="100"/>
      <c r="M735" s="100"/>
      <c r="N735" s="100"/>
      <c r="O735" s="100"/>
      <c r="P735" s="100"/>
      <c r="Q735" s="100"/>
      <c r="R735" s="100"/>
      <c r="S735" s="100"/>
      <c r="T735" s="100"/>
      <c r="U735" s="100"/>
      <c r="V735" s="100"/>
      <c r="W735" s="100"/>
      <c r="X735" s="100"/>
      <c r="Y735" s="100"/>
      <c r="Z735" s="100"/>
      <c r="AA735" s="100"/>
    </row>
    <row r="736" spans="2:27" ht="14.4" hidden="1">
      <c r="B736" s="100"/>
      <c r="C736" s="100"/>
      <c r="D736" s="100"/>
      <c r="E736" s="100"/>
      <c r="F736" s="264"/>
      <c r="G736" s="100"/>
      <c r="H736" s="100"/>
      <c r="I736" s="100"/>
      <c r="J736" s="100"/>
      <c r="K736" s="100"/>
      <c r="L736" s="100"/>
      <c r="M736" s="100"/>
      <c r="N736" s="100"/>
      <c r="O736" s="100"/>
      <c r="P736" s="100"/>
      <c r="Q736" s="100"/>
      <c r="R736" s="100"/>
      <c r="S736" s="100"/>
      <c r="T736" s="100"/>
      <c r="U736" s="100"/>
      <c r="V736" s="100"/>
      <c r="W736" s="100"/>
      <c r="X736" s="100"/>
      <c r="Y736" s="100"/>
      <c r="Z736" s="100"/>
      <c r="AA736" s="100"/>
    </row>
    <row r="737" spans="2:27" ht="14.4" hidden="1">
      <c r="B737" s="100"/>
      <c r="C737" s="100"/>
      <c r="D737" s="100"/>
      <c r="E737" s="100"/>
      <c r="F737" s="264"/>
      <c r="G737" s="100"/>
      <c r="H737" s="100"/>
      <c r="I737" s="100"/>
      <c r="J737" s="100"/>
      <c r="K737" s="100"/>
      <c r="L737" s="100"/>
      <c r="M737" s="100"/>
      <c r="N737" s="100"/>
      <c r="O737" s="100"/>
      <c r="P737" s="100"/>
      <c r="Q737" s="100"/>
      <c r="R737" s="100"/>
      <c r="S737" s="100"/>
      <c r="T737" s="100"/>
      <c r="U737" s="100"/>
      <c r="V737" s="100"/>
      <c r="W737" s="100"/>
      <c r="X737" s="100"/>
      <c r="Y737" s="100"/>
      <c r="Z737" s="100"/>
      <c r="AA737" s="100"/>
    </row>
    <row r="738" spans="2:27" ht="14.4" hidden="1">
      <c r="B738" s="100"/>
      <c r="C738" s="100"/>
      <c r="D738" s="100"/>
      <c r="E738" s="100"/>
      <c r="F738" s="264"/>
      <c r="G738" s="100"/>
      <c r="H738" s="100"/>
      <c r="I738" s="100"/>
      <c r="J738" s="100"/>
      <c r="K738" s="100"/>
      <c r="L738" s="100"/>
      <c r="M738" s="100"/>
      <c r="N738" s="100"/>
      <c r="O738" s="100"/>
      <c r="P738" s="100"/>
      <c r="Q738" s="100"/>
      <c r="R738" s="100"/>
      <c r="S738" s="100"/>
      <c r="T738" s="100"/>
      <c r="U738" s="100"/>
      <c r="V738" s="100"/>
      <c r="W738" s="100"/>
      <c r="X738" s="100"/>
      <c r="Y738" s="100"/>
      <c r="Z738" s="100"/>
      <c r="AA738" s="100"/>
    </row>
    <row r="739" spans="2:27" ht="14.4" hidden="1">
      <c r="B739" s="100"/>
      <c r="C739" s="100"/>
      <c r="D739" s="100"/>
      <c r="E739" s="100"/>
      <c r="F739" s="264"/>
      <c r="G739" s="100"/>
      <c r="H739" s="100"/>
      <c r="I739" s="100"/>
      <c r="J739" s="100"/>
      <c r="K739" s="100"/>
      <c r="L739" s="100"/>
      <c r="M739" s="100"/>
      <c r="N739" s="100"/>
      <c r="O739" s="100"/>
      <c r="P739" s="100"/>
      <c r="Q739" s="100"/>
      <c r="R739" s="100"/>
      <c r="S739" s="100"/>
      <c r="T739" s="100"/>
      <c r="U739" s="100"/>
      <c r="V739" s="100"/>
      <c r="W739" s="100"/>
      <c r="X739" s="100"/>
      <c r="Y739" s="100"/>
      <c r="Z739" s="100"/>
      <c r="AA739" s="100"/>
    </row>
    <row r="740" spans="2:27" ht="14.4" hidden="1">
      <c r="B740" s="100"/>
      <c r="C740" s="100"/>
      <c r="D740" s="100"/>
      <c r="E740" s="100"/>
      <c r="F740" s="264"/>
      <c r="G740" s="100"/>
      <c r="H740" s="100"/>
      <c r="I740" s="100"/>
      <c r="J740" s="100"/>
      <c r="K740" s="100"/>
      <c r="L740" s="100"/>
      <c r="M740" s="100"/>
      <c r="N740" s="100"/>
      <c r="O740" s="100"/>
      <c r="P740" s="100"/>
      <c r="Q740" s="100"/>
      <c r="R740" s="100"/>
      <c r="S740" s="100"/>
      <c r="T740" s="100"/>
      <c r="U740" s="100"/>
      <c r="V740" s="100"/>
      <c r="W740" s="100"/>
      <c r="X740" s="100"/>
      <c r="Y740" s="100"/>
      <c r="Z740" s="100"/>
      <c r="AA740" s="100"/>
    </row>
    <row r="741" spans="2:27" ht="14.4" hidden="1">
      <c r="B741" s="100"/>
      <c r="C741" s="100"/>
      <c r="D741" s="100"/>
      <c r="E741" s="100"/>
      <c r="F741" s="264"/>
      <c r="G741" s="100"/>
      <c r="H741" s="100"/>
      <c r="I741" s="100"/>
      <c r="J741" s="100"/>
      <c r="K741" s="100"/>
      <c r="L741" s="100"/>
      <c r="M741" s="100"/>
      <c r="N741" s="100"/>
      <c r="O741" s="100"/>
      <c r="P741" s="100"/>
      <c r="Q741" s="100"/>
      <c r="R741" s="100"/>
      <c r="S741" s="100"/>
      <c r="T741" s="100"/>
      <c r="U741" s="100"/>
      <c r="V741" s="100"/>
      <c r="W741" s="100"/>
      <c r="X741" s="100"/>
      <c r="Y741" s="100"/>
      <c r="Z741" s="100"/>
      <c r="AA741" s="100"/>
    </row>
    <row r="742" spans="2:27" ht="14.4" hidden="1">
      <c r="B742" s="100"/>
      <c r="C742" s="100"/>
      <c r="D742" s="100"/>
      <c r="E742" s="100"/>
      <c r="F742" s="264"/>
      <c r="G742" s="100"/>
      <c r="H742" s="100"/>
      <c r="I742" s="100"/>
      <c r="J742" s="100"/>
      <c r="K742" s="100"/>
      <c r="L742" s="100"/>
      <c r="M742" s="100"/>
      <c r="N742" s="100"/>
      <c r="O742" s="100"/>
      <c r="P742" s="100"/>
      <c r="Q742" s="100"/>
      <c r="R742" s="100"/>
      <c r="S742" s="100"/>
      <c r="T742" s="100"/>
      <c r="U742" s="100"/>
      <c r="V742" s="100"/>
      <c r="W742" s="100"/>
      <c r="X742" s="100"/>
      <c r="Y742" s="100"/>
      <c r="Z742" s="100"/>
      <c r="AA742" s="100"/>
    </row>
    <row r="743" spans="2:27" ht="14.4" hidden="1">
      <c r="B743" s="100"/>
      <c r="C743" s="100"/>
      <c r="D743" s="100"/>
      <c r="E743" s="100"/>
      <c r="F743" s="264"/>
      <c r="G743" s="100"/>
      <c r="H743" s="100"/>
      <c r="I743" s="100"/>
      <c r="J743" s="100"/>
      <c r="K743" s="100"/>
      <c r="L743" s="100"/>
      <c r="M743" s="100"/>
      <c r="N743" s="100"/>
      <c r="O743" s="100"/>
      <c r="P743" s="100"/>
      <c r="Q743" s="100"/>
      <c r="R743" s="100"/>
      <c r="S743" s="100"/>
      <c r="T743" s="100"/>
      <c r="U743" s="100"/>
      <c r="V743" s="100"/>
      <c r="W743" s="100"/>
      <c r="X743" s="100"/>
      <c r="Y743" s="100"/>
      <c r="Z743" s="100"/>
      <c r="AA743" s="100"/>
    </row>
    <row r="744" spans="2:27" ht="14.4" hidden="1">
      <c r="B744" s="100"/>
      <c r="C744" s="100"/>
      <c r="D744" s="100"/>
      <c r="E744" s="100"/>
      <c r="F744" s="264"/>
      <c r="G744" s="100"/>
      <c r="H744" s="100"/>
      <c r="I744" s="100"/>
      <c r="J744" s="100"/>
      <c r="K744" s="100"/>
      <c r="L744" s="100"/>
      <c r="M744" s="100"/>
      <c r="N744" s="100"/>
      <c r="O744" s="100"/>
      <c r="P744" s="100"/>
      <c r="Q744" s="100"/>
      <c r="R744" s="100"/>
      <c r="S744" s="100"/>
      <c r="T744" s="100"/>
      <c r="U744" s="100"/>
      <c r="V744" s="100"/>
      <c r="W744" s="100"/>
      <c r="X744" s="100"/>
      <c r="Y744" s="100"/>
      <c r="Z744" s="100"/>
      <c r="AA744" s="100"/>
    </row>
    <row r="745" spans="2:27" ht="14.4" hidden="1">
      <c r="B745" s="100"/>
      <c r="C745" s="100"/>
      <c r="D745" s="100"/>
      <c r="E745" s="100"/>
      <c r="F745" s="264"/>
      <c r="G745" s="100"/>
      <c r="H745" s="100"/>
      <c r="I745" s="100"/>
      <c r="J745" s="100"/>
      <c r="K745" s="100"/>
      <c r="L745" s="100"/>
      <c r="M745" s="100"/>
      <c r="N745" s="100"/>
      <c r="O745" s="100"/>
      <c r="P745" s="100"/>
      <c r="Q745" s="100"/>
      <c r="R745" s="100"/>
      <c r="S745" s="100"/>
      <c r="T745" s="100"/>
      <c r="U745" s="100"/>
      <c r="V745" s="100"/>
      <c r="W745" s="100"/>
      <c r="X745" s="100"/>
      <c r="Y745" s="100"/>
      <c r="Z745" s="100"/>
      <c r="AA745" s="100"/>
    </row>
    <row r="746" spans="2:27" ht="14.4" hidden="1">
      <c r="B746" s="100"/>
      <c r="C746" s="100"/>
      <c r="D746" s="100"/>
      <c r="E746" s="100"/>
      <c r="F746" s="264"/>
      <c r="G746" s="100"/>
      <c r="H746" s="100"/>
      <c r="I746" s="100"/>
      <c r="J746" s="100"/>
      <c r="K746" s="100"/>
      <c r="L746" s="100"/>
      <c r="M746" s="100"/>
      <c r="N746" s="100"/>
      <c r="O746" s="100"/>
      <c r="P746" s="100"/>
      <c r="Q746" s="100"/>
      <c r="R746" s="100"/>
      <c r="S746" s="100"/>
      <c r="T746" s="100"/>
      <c r="U746" s="100"/>
      <c r="V746" s="100"/>
      <c r="W746" s="100"/>
      <c r="X746" s="100"/>
      <c r="Y746" s="100"/>
      <c r="Z746" s="100"/>
      <c r="AA746" s="100"/>
    </row>
    <row r="747" spans="2:27" ht="14.4" hidden="1">
      <c r="B747" s="100"/>
      <c r="C747" s="100"/>
      <c r="D747" s="100"/>
      <c r="E747" s="100"/>
      <c r="F747" s="264"/>
      <c r="G747" s="100"/>
      <c r="H747" s="100"/>
      <c r="I747" s="100"/>
      <c r="J747" s="100"/>
      <c r="K747" s="100"/>
      <c r="L747" s="100"/>
      <c r="M747" s="100"/>
      <c r="N747" s="100"/>
      <c r="O747" s="100"/>
      <c r="P747" s="100"/>
      <c r="Q747" s="100"/>
      <c r="R747" s="100"/>
      <c r="S747" s="100"/>
      <c r="T747" s="100"/>
      <c r="U747" s="100"/>
      <c r="V747" s="100"/>
      <c r="W747" s="100"/>
      <c r="X747" s="100"/>
      <c r="Y747" s="100"/>
      <c r="Z747" s="100"/>
      <c r="AA747" s="100"/>
    </row>
    <row r="748" spans="2:27" ht="14.4" hidden="1">
      <c r="B748" s="100"/>
      <c r="C748" s="100"/>
      <c r="D748" s="100"/>
      <c r="E748" s="100"/>
      <c r="F748" s="264"/>
      <c r="G748" s="100"/>
      <c r="H748" s="100"/>
      <c r="I748" s="100"/>
      <c r="J748" s="100"/>
      <c r="K748" s="100"/>
      <c r="L748" s="100"/>
      <c r="M748" s="100"/>
      <c r="N748" s="100"/>
      <c r="O748" s="100"/>
      <c r="P748" s="100"/>
      <c r="Q748" s="100"/>
      <c r="R748" s="100"/>
      <c r="S748" s="100"/>
      <c r="T748" s="100"/>
      <c r="U748" s="100"/>
      <c r="V748" s="100"/>
      <c r="W748" s="100"/>
      <c r="X748" s="100"/>
      <c r="Y748" s="100"/>
      <c r="Z748" s="100"/>
      <c r="AA748" s="100"/>
    </row>
    <row r="749" spans="2:27" ht="14.4" hidden="1">
      <c r="B749" s="100"/>
      <c r="C749" s="100"/>
      <c r="D749" s="100"/>
      <c r="E749" s="100"/>
      <c r="F749" s="264"/>
      <c r="G749" s="100"/>
      <c r="H749" s="100"/>
      <c r="I749" s="100"/>
      <c r="J749" s="100"/>
      <c r="K749" s="100"/>
      <c r="L749" s="100"/>
      <c r="M749" s="100"/>
      <c r="N749" s="100"/>
      <c r="O749" s="100"/>
      <c r="P749" s="100"/>
      <c r="Q749" s="100"/>
      <c r="R749" s="100"/>
      <c r="S749" s="100"/>
      <c r="T749" s="100"/>
      <c r="U749" s="100"/>
      <c r="V749" s="100"/>
      <c r="W749" s="100"/>
      <c r="X749" s="100"/>
      <c r="Y749" s="100"/>
      <c r="Z749" s="100"/>
      <c r="AA749" s="100"/>
    </row>
    <row r="750" spans="2:27" ht="14.4" hidden="1">
      <c r="B750" s="100"/>
      <c r="C750" s="100"/>
      <c r="D750" s="100"/>
      <c r="E750" s="100"/>
      <c r="F750" s="264"/>
      <c r="G750" s="100"/>
      <c r="H750" s="100"/>
      <c r="I750" s="100"/>
      <c r="J750" s="100"/>
      <c r="K750" s="100"/>
      <c r="L750" s="100"/>
      <c r="M750" s="100"/>
      <c r="N750" s="100"/>
      <c r="O750" s="100"/>
      <c r="P750" s="100"/>
      <c r="Q750" s="100"/>
      <c r="R750" s="100"/>
      <c r="S750" s="100"/>
      <c r="T750" s="100"/>
      <c r="U750" s="100"/>
      <c r="V750" s="100"/>
      <c r="W750" s="100"/>
      <c r="X750" s="100"/>
      <c r="Y750" s="100"/>
      <c r="Z750" s="100"/>
      <c r="AA750" s="100"/>
    </row>
    <row r="751" spans="2:27" ht="14.4" hidden="1">
      <c r="B751" s="100"/>
      <c r="C751" s="100"/>
      <c r="D751" s="100"/>
      <c r="E751" s="100"/>
      <c r="F751" s="264"/>
      <c r="G751" s="100"/>
      <c r="H751" s="100"/>
      <c r="I751" s="100"/>
      <c r="J751" s="100"/>
      <c r="K751" s="100"/>
      <c r="L751" s="100"/>
      <c r="M751" s="100"/>
      <c r="N751" s="100"/>
      <c r="O751" s="100"/>
      <c r="P751" s="100"/>
      <c r="Q751" s="100"/>
      <c r="R751" s="100"/>
      <c r="S751" s="100"/>
      <c r="T751" s="100"/>
      <c r="U751" s="100"/>
      <c r="V751" s="100"/>
      <c r="W751" s="100"/>
      <c r="X751" s="100"/>
      <c r="Y751" s="100"/>
      <c r="Z751" s="100"/>
      <c r="AA751" s="100"/>
    </row>
    <row r="752" spans="2:27" ht="14.4" hidden="1">
      <c r="B752" s="100"/>
      <c r="C752" s="100"/>
      <c r="D752" s="100"/>
      <c r="E752" s="100"/>
      <c r="F752" s="264"/>
      <c r="G752" s="100"/>
      <c r="H752" s="100"/>
      <c r="I752" s="100"/>
      <c r="J752" s="100"/>
      <c r="K752" s="100"/>
      <c r="L752" s="100"/>
      <c r="M752" s="100"/>
      <c r="N752" s="100"/>
      <c r="O752" s="100"/>
      <c r="P752" s="100"/>
      <c r="Q752" s="100"/>
      <c r="R752" s="100"/>
      <c r="S752" s="100"/>
      <c r="T752" s="100"/>
      <c r="U752" s="100"/>
      <c r="V752" s="100"/>
      <c r="W752" s="100"/>
      <c r="X752" s="100"/>
      <c r="Y752" s="100"/>
      <c r="Z752" s="100"/>
      <c r="AA752" s="100"/>
    </row>
    <row r="753" spans="2:27" ht="14.4" hidden="1">
      <c r="B753" s="100"/>
      <c r="C753" s="100"/>
      <c r="D753" s="100"/>
      <c r="E753" s="100"/>
      <c r="F753" s="264"/>
      <c r="G753" s="100"/>
      <c r="H753" s="100"/>
      <c r="I753" s="100"/>
      <c r="J753" s="100"/>
      <c r="K753" s="100"/>
      <c r="L753" s="100"/>
      <c r="M753" s="100"/>
      <c r="N753" s="100"/>
      <c r="O753" s="100"/>
      <c r="P753" s="100"/>
      <c r="Q753" s="100"/>
      <c r="R753" s="100"/>
      <c r="S753" s="100"/>
      <c r="T753" s="100"/>
      <c r="U753" s="100"/>
      <c r="V753" s="100"/>
      <c r="W753" s="100"/>
      <c r="X753" s="100"/>
      <c r="Y753" s="100"/>
      <c r="Z753" s="100"/>
      <c r="AA753" s="100"/>
    </row>
    <row r="754" spans="2:27" ht="14.4" hidden="1">
      <c r="B754" s="100"/>
      <c r="C754" s="100"/>
      <c r="D754" s="100"/>
      <c r="E754" s="100"/>
      <c r="F754" s="264"/>
      <c r="G754" s="100"/>
      <c r="H754" s="100"/>
      <c r="I754" s="100"/>
      <c r="J754" s="100"/>
      <c r="K754" s="100"/>
      <c r="L754" s="100"/>
      <c r="M754" s="100"/>
      <c r="N754" s="100"/>
      <c r="O754" s="100"/>
      <c r="P754" s="100"/>
      <c r="Q754" s="100"/>
      <c r="R754" s="100"/>
      <c r="S754" s="100"/>
      <c r="T754" s="100"/>
      <c r="U754" s="100"/>
      <c r="V754" s="100"/>
      <c r="W754" s="100"/>
      <c r="X754" s="100"/>
      <c r="Y754" s="100"/>
      <c r="Z754" s="100"/>
      <c r="AA754" s="100"/>
    </row>
    <row r="755" spans="2:27" ht="14.4" hidden="1">
      <c r="B755" s="100"/>
      <c r="C755" s="100"/>
      <c r="D755" s="100"/>
      <c r="E755" s="100"/>
      <c r="F755" s="264"/>
      <c r="G755" s="100"/>
      <c r="H755" s="100"/>
      <c r="I755" s="100"/>
      <c r="J755" s="100"/>
      <c r="K755" s="100"/>
      <c r="L755" s="100"/>
      <c r="M755" s="100"/>
      <c r="N755" s="100"/>
      <c r="O755" s="100"/>
      <c r="P755" s="100"/>
      <c r="Q755" s="100"/>
      <c r="R755" s="100"/>
      <c r="S755" s="100"/>
      <c r="T755" s="100"/>
      <c r="U755" s="100"/>
      <c r="V755" s="100"/>
      <c r="W755" s="100"/>
      <c r="X755" s="100"/>
      <c r="Y755" s="100"/>
      <c r="Z755" s="100"/>
      <c r="AA755" s="100"/>
    </row>
    <row r="756" spans="2:27" ht="14.4" hidden="1">
      <c r="B756" s="100"/>
      <c r="C756" s="100"/>
      <c r="D756" s="100"/>
      <c r="E756" s="100"/>
      <c r="F756" s="264"/>
      <c r="G756" s="100"/>
      <c r="H756" s="100"/>
      <c r="I756" s="100"/>
      <c r="J756" s="100"/>
      <c r="K756" s="100"/>
      <c r="L756" s="100"/>
      <c r="M756" s="100"/>
      <c r="N756" s="100"/>
      <c r="O756" s="100"/>
      <c r="P756" s="100"/>
      <c r="Q756" s="100"/>
      <c r="R756" s="100"/>
      <c r="S756" s="100"/>
      <c r="T756" s="100"/>
      <c r="U756" s="100"/>
      <c r="V756" s="100"/>
      <c r="W756" s="100"/>
      <c r="X756" s="100"/>
      <c r="Y756" s="100"/>
      <c r="Z756" s="100"/>
      <c r="AA756" s="100"/>
    </row>
    <row r="757" spans="2:27" ht="14.4" hidden="1">
      <c r="B757" s="100"/>
      <c r="C757" s="100"/>
      <c r="D757" s="100"/>
      <c r="E757" s="100"/>
      <c r="F757" s="264"/>
      <c r="G757" s="100"/>
      <c r="H757" s="100"/>
      <c r="I757" s="100"/>
      <c r="J757" s="100"/>
      <c r="K757" s="100"/>
      <c r="L757" s="100"/>
      <c r="M757" s="100"/>
      <c r="N757" s="100"/>
      <c r="O757" s="100"/>
      <c r="P757" s="100"/>
      <c r="Q757" s="100"/>
      <c r="R757" s="100"/>
      <c r="S757" s="100"/>
      <c r="T757" s="100"/>
      <c r="U757" s="100"/>
      <c r="V757" s="100"/>
      <c r="W757" s="100"/>
      <c r="X757" s="100"/>
      <c r="Y757" s="100"/>
      <c r="Z757" s="100"/>
      <c r="AA757" s="100"/>
    </row>
    <row r="758" spans="2:27" ht="14.4" hidden="1">
      <c r="B758" s="100"/>
      <c r="C758" s="100"/>
      <c r="D758" s="100"/>
      <c r="E758" s="100"/>
      <c r="F758" s="264"/>
      <c r="G758" s="100"/>
      <c r="H758" s="100"/>
      <c r="I758" s="100"/>
      <c r="J758" s="100"/>
      <c r="K758" s="100"/>
      <c r="L758" s="100"/>
      <c r="M758" s="100"/>
      <c r="N758" s="100"/>
      <c r="O758" s="100"/>
      <c r="P758" s="100"/>
      <c r="Q758" s="100"/>
      <c r="R758" s="100"/>
      <c r="S758" s="100"/>
      <c r="T758" s="100"/>
      <c r="U758" s="100"/>
      <c r="V758" s="100"/>
      <c r="W758" s="100"/>
      <c r="X758" s="100"/>
      <c r="Y758" s="100"/>
      <c r="Z758" s="100"/>
      <c r="AA758" s="100"/>
    </row>
    <row r="759" spans="2:27" ht="14.4" hidden="1">
      <c r="B759" s="100"/>
      <c r="C759" s="100"/>
      <c r="D759" s="100"/>
      <c r="E759" s="100"/>
      <c r="F759" s="264"/>
      <c r="G759" s="100"/>
      <c r="H759" s="100"/>
      <c r="I759" s="100"/>
      <c r="J759" s="100"/>
      <c r="K759" s="100"/>
      <c r="L759" s="100"/>
      <c r="M759" s="100"/>
      <c r="N759" s="100"/>
      <c r="O759" s="100"/>
      <c r="P759" s="100"/>
      <c r="Q759" s="100"/>
      <c r="R759" s="100"/>
      <c r="S759" s="100"/>
      <c r="T759" s="100"/>
      <c r="U759" s="100"/>
      <c r="V759" s="100"/>
      <c r="W759" s="100"/>
      <c r="X759" s="100"/>
      <c r="Y759" s="100"/>
      <c r="Z759" s="100"/>
      <c r="AA759" s="100"/>
    </row>
    <row r="760" spans="2:27" ht="14.4" hidden="1">
      <c r="B760" s="100"/>
      <c r="C760" s="100"/>
      <c r="D760" s="100"/>
      <c r="E760" s="100"/>
      <c r="F760" s="264"/>
      <c r="G760" s="100"/>
      <c r="H760" s="100"/>
      <c r="I760" s="100"/>
      <c r="J760" s="100"/>
      <c r="K760" s="100"/>
      <c r="L760" s="100"/>
      <c r="M760" s="100"/>
      <c r="N760" s="100"/>
      <c r="O760" s="100"/>
      <c r="P760" s="100"/>
      <c r="Q760" s="100"/>
      <c r="R760" s="100"/>
      <c r="S760" s="100"/>
      <c r="T760" s="100"/>
      <c r="U760" s="100"/>
      <c r="V760" s="100"/>
      <c r="W760" s="100"/>
      <c r="X760" s="100"/>
      <c r="Y760" s="100"/>
      <c r="Z760" s="100"/>
      <c r="AA760" s="100"/>
    </row>
    <row r="761" spans="2:27" ht="14.4" hidden="1">
      <c r="B761" s="100"/>
      <c r="C761" s="100"/>
      <c r="D761" s="100"/>
      <c r="E761" s="100"/>
      <c r="F761" s="264"/>
      <c r="G761" s="100"/>
      <c r="H761" s="100"/>
      <c r="I761" s="100"/>
      <c r="J761" s="100"/>
      <c r="K761" s="100"/>
      <c r="L761" s="100"/>
      <c r="M761" s="100"/>
      <c r="N761" s="100"/>
      <c r="O761" s="100"/>
      <c r="P761" s="100"/>
      <c r="Q761" s="100"/>
      <c r="R761" s="100"/>
      <c r="S761" s="100"/>
      <c r="T761" s="100"/>
      <c r="U761" s="100"/>
      <c r="V761" s="100"/>
      <c r="W761" s="100"/>
      <c r="X761" s="100"/>
      <c r="Y761" s="100"/>
      <c r="Z761" s="100"/>
      <c r="AA761" s="100"/>
    </row>
    <row r="762" spans="2:27" ht="14.4" hidden="1">
      <c r="B762" s="100"/>
      <c r="C762" s="100"/>
      <c r="D762" s="100"/>
      <c r="E762" s="100"/>
      <c r="F762" s="264"/>
      <c r="G762" s="100"/>
      <c r="H762" s="100"/>
      <c r="I762" s="100"/>
      <c r="J762" s="100"/>
      <c r="K762" s="100"/>
      <c r="L762" s="100"/>
      <c r="M762" s="100"/>
      <c r="N762" s="100"/>
      <c r="O762" s="100"/>
      <c r="P762" s="100"/>
      <c r="Q762" s="100"/>
      <c r="R762" s="100"/>
      <c r="S762" s="100"/>
      <c r="T762" s="100"/>
      <c r="U762" s="100"/>
      <c r="V762" s="100"/>
      <c r="W762" s="100"/>
      <c r="X762" s="100"/>
      <c r="Y762" s="100"/>
      <c r="Z762" s="100"/>
      <c r="AA762" s="100"/>
    </row>
    <row r="763" spans="2:27" ht="14.4" hidden="1">
      <c r="B763" s="100"/>
      <c r="C763" s="100"/>
      <c r="D763" s="100"/>
      <c r="E763" s="100"/>
      <c r="F763" s="264"/>
      <c r="G763" s="100"/>
      <c r="H763" s="100"/>
      <c r="I763" s="100"/>
      <c r="J763" s="100"/>
      <c r="K763" s="100"/>
      <c r="L763" s="100"/>
      <c r="M763" s="100"/>
      <c r="N763" s="100"/>
      <c r="O763" s="100"/>
      <c r="P763" s="100"/>
      <c r="Q763" s="100"/>
      <c r="R763" s="100"/>
      <c r="S763" s="100"/>
      <c r="T763" s="100"/>
      <c r="U763" s="100"/>
      <c r="V763" s="100"/>
      <c r="W763" s="100"/>
      <c r="X763" s="100"/>
      <c r="Y763" s="100"/>
      <c r="Z763" s="100"/>
      <c r="AA763" s="100"/>
    </row>
    <row r="764" spans="2:27" ht="14.4" hidden="1">
      <c r="B764" s="100"/>
      <c r="C764" s="100"/>
      <c r="D764" s="100"/>
      <c r="E764" s="100"/>
      <c r="F764" s="264"/>
      <c r="G764" s="100"/>
      <c r="H764" s="100"/>
      <c r="I764" s="100"/>
      <c r="J764" s="100"/>
      <c r="K764" s="100"/>
      <c r="L764" s="100"/>
      <c r="M764" s="100"/>
      <c r="N764" s="100"/>
      <c r="O764" s="100"/>
      <c r="P764" s="100"/>
      <c r="Q764" s="100"/>
      <c r="R764" s="100"/>
      <c r="S764" s="100"/>
      <c r="T764" s="100"/>
      <c r="U764" s="100"/>
      <c r="V764" s="100"/>
      <c r="W764" s="100"/>
      <c r="X764" s="100"/>
      <c r="Y764" s="100"/>
      <c r="Z764" s="100"/>
      <c r="AA764" s="100"/>
    </row>
    <row r="765" spans="2:27" ht="14.4" hidden="1">
      <c r="B765" s="100"/>
      <c r="C765" s="100"/>
      <c r="D765" s="100"/>
      <c r="E765" s="100"/>
      <c r="F765" s="264"/>
      <c r="G765" s="100"/>
      <c r="H765" s="100"/>
      <c r="I765" s="100"/>
      <c r="J765" s="100"/>
      <c r="K765" s="100"/>
      <c r="L765" s="100"/>
      <c r="M765" s="100"/>
      <c r="N765" s="100"/>
      <c r="O765" s="100"/>
      <c r="P765" s="100"/>
      <c r="Q765" s="100"/>
      <c r="R765" s="100"/>
      <c r="S765" s="100"/>
      <c r="T765" s="100"/>
      <c r="U765" s="100"/>
      <c r="V765" s="100"/>
      <c r="W765" s="100"/>
      <c r="X765" s="100"/>
      <c r="Y765" s="100"/>
      <c r="Z765" s="100"/>
      <c r="AA765" s="100"/>
    </row>
    <row r="766" spans="2:27" ht="14.4" hidden="1">
      <c r="B766" s="100"/>
      <c r="C766" s="100"/>
      <c r="D766" s="100"/>
      <c r="E766" s="100"/>
      <c r="F766" s="264"/>
      <c r="G766" s="100"/>
      <c r="H766" s="100"/>
      <c r="I766" s="100"/>
      <c r="J766" s="100"/>
      <c r="K766" s="100"/>
      <c r="L766" s="100"/>
      <c r="M766" s="100"/>
      <c r="N766" s="100"/>
      <c r="O766" s="100"/>
      <c r="P766" s="100"/>
      <c r="Q766" s="100"/>
      <c r="R766" s="100"/>
      <c r="S766" s="100"/>
      <c r="T766" s="100"/>
      <c r="U766" s="100"/>
      <c r="V766" s="100"/>
      <c r="W766" s="100"/>
      <c r="X766" s="100"/>
      <c r="Y766" s="100"/>
      <c r="Z766" s="100"/>
      <c r="AA766" s="100"/>
    </row>
    <row r="767" spans="2:27" ht="14.4" hidden="1">
      <c r="B767" s="100"/>
      <c r="C767" s="100"/>
      <c r="D767" s="100"/>
      <c r="E767" s="100"/>
      <c r="F767" s="264"/>
      <c r="G767" s="100"/>
      <c r="H767" s="100"/>
      <c r="I767" s="100"/>
      <c r="J767" s="100"/>
      <c r="K767" s="100"/>
      <c r="L767" s="100"/>
      <c r="M767" s="100"/>
      <c r="N767" s="100"/>
      <c r="O767" s="100"/>
      <c r="P767" s="100"/>
      <c r="Q767" s="100"/>
      <c r="R767" s="100"/>
      <c r="S767" s="100"/>
      <c r="T767" s="100"/>
      <c r="U767" s="100"/>
      <c r="V767" s="100"/>
      <c r="W767" s="100"/>
      <c r="X767" s="100"/>
      <c r="Y767" s="100"/>
      <c r="Z767" s="100"/>
      <c r="AA767" s="100"/>
    </row>
    <row r="768" spans="2:27" ht="14.4" hidden="1">
      <c r="B768" s="100"/>
      <c r="C768" s="100"/>
      <c r="D768" s="100"/>
      <c r="E768" s="100"/>
      <c r="F768" s="264"/>
      <c r="G768" s="100"/>
      <c r="H768" s="100"/>
      <c r="I768" s="100"/>
      <c r="J768" s="100"/>
      <c r="K768" s="100"/>
      <c r="L768" s="100"/>
      <c r="M768" s="100"/>
      <c r="N768" s="100"/>
      <c r="O768" s="100"/>
      <c r="P768" s="100"/>
      <c r="Q768" s="100"/>
      <c r="R768" s="100"/>
      <c r="S768" s="100"/>
      <c r="T768" s="100"/>
      <c r="U768" s="100"/>
      <c r="V768" s="100"/>
      <c r="W768" s="100"/>
      <c r="X768" s="100"/>
      <c r="Y768" s="100"/>
      <c r="Z768" s="100"/>
      <c r="AA768" s="100"/>
    </row>
    <row r="769" spans="2:27" ht="14.4" hidden="1">
      <c r="B769" s="100"/>
      <c r="C769" s="100"/>
      <c r="D769" s="100"/>
      <c r="E769" s="100"/>
      <c r="F769" s="264"/>
      <c r="G769" s="100"/>
      <c r="H769" s="100"/>
      <c r="I769" s="100"/>
      <c r="J769" s="100"/>
      <c r="K769" s="100"/>
      <c r="L769" s="100"/>
      <c r="M769" s="100"/>
      <c r="N769" s="100"/>
      <c r="O769" s="100"/>
      <c r="P769" s="100"/>
      <c r="Q769" s="100"/>
      <c r="R769" s="100"/>
      <c r="S769" s="100"/>
      <c r="T769" s="100"/>
      <c r="U769" s="100"/>
      <c r="V769" s="100"/>
      <c r="W769" s="100"/>
      <c r="X769" s="100"/>
      <c r="Y769" s="100"/>
      <c r="Z769" s="100"/>
      <c r="AA769" s="100"/>
    </row>
    <row r="770" spans="2:27" ht="14.4" hidden="1">
      <c r="B770" s="100"/>
      <c r="C770" s="100"/>
      <c r="D770" s="100"/>
      <c r="E770" s="100"/>
      <c r="F770" s="264"/>
      <c r="G770" s="100"/>
      <c r="H770" s="100"/>
      <c r="I770" s="100"/>
      <c r="J770" s="100"/>
      <c r="K770" s="100"/>
      <c r="L770" s="100"/>
      <c r="M770" s="100"/>
      <c r="N770" s="100"/>
      <c r="O770" s="100"/>
      <c r="P770" s="100"/>
      <c r="Q770" s="100"/>
      <c r="R770" s="100"/>
      <c r="S770" s="100"/>
      <c r="T770" s="100"/>
      <c r="U770" s="100"/>
      <c r="V770" s="100"/>
      <c r="W770" s="100"/>
      <c r="X770" s="100"/>
      <c r="Y770" s="100"/>
      <c r="Z770" s="100"/>
      <c r="AA770" s="100"/>
    </row>
    <row r="771" spans="2:27" ht="14.4" hidden="1">
      <c r="B771" s="100"/>
      <c r="C771" s="100"/>
      <c r="D771" s="100"/>
      <c r="E771" s="100"/>
      <c r="F771" s="264"/>
      <c r="G771" s="100"/>
      <c r="H771" s="100"/>
      <c r="I771" s="100"/>
      <c r="J771" s="100"/>
      <c r="K771" s="100"/>
      <c r="L771" s="100"/>
      <c r="M771" s="100"/>
      <c r="N771" s="100"/>
      <c r="O771" s="100"/>
      <c r="P771" s="100"/>
      <c r="Q771" s="100"/>
      <c r="R771" s="100"/>
      <c r="S771" s="100"/>
      <c r="T771" s="100"/>
      <c r="U771" s="100"/>
      <c r="V771" s="100"/>
      <c r="W771" s="100"/>
      <c r="X771" s="100"/>
      <c r="Y771" s="100"/>
      <c r="Z771" s="100"/>
      <c r="AA771" s="100"/>
    </row>
    <row r="772" spans="2:27" ht="14.4" hidden="1">
      <c r="B772" s="100"/>
      <c r="C772" s="100"/>
      <c r="D772" s="100"/>
      <c r="E772" s="100"/>
      <c r="F772" s="264"/>
      <c r="G772" s="100"/>
      <c r="H772" s="100"/>
      <c r="I772" s="100"/>
      <c r="J772" s="100"/>
      <c r="K772" s="100"/>
      <c r="L772" s="100"/>
      <c r="M772" s="100"/>
      <c r="N772" s="100"/>
      <c r="O772" s="100"/>
      <c r="P772" s="100"/>
      <c r="Q772" s="100"/>
      <c r="R772" s="100"/>
      <c r="S772" s="100"/>
      <c r="T772" s="100"/>
      <c r="U772" s="100"/>
      <c r="V772" s="100"/>
      <c r="W772" s="100"/>
      <c r="X772" s="100"/>
      <c r="Y772" s="100"/>
      <c r="Z772" s="100"/>
      <c r="AA772" s="100"/>
    </row>
    <row r="773" spans="2:27" ht="14.4" hidden="1">
      <c r="B773" s="100"/>
      <c r="C773" s="100"/>
      <c r="D773" s="100"/>
      <c r="E773" s="100"/>
      <c r="F773" s="264"/>
      <c r="G773" s="100"/>
      <c r="H773" s="100"/>
      <c r="I773" s="100"/>
      <c r="J773" s="100"/>
      <c r="K773" s="100"/>
      <c r="L773" s="100"/>
      <c r="M773" s="100"/>
      <c r="N773" s="100"/>
      <c r="O773" s="100"/>
      <c r="P773" s="100"/>
      <c r="Q773" s="100"/>
      <c r="R773" s="100"/>
      <c r="S773" s="100"/>
      <c r="T773" s="100"/>
      <c r="U773" s="100"/>
      <c r="V773" s="100"/>
      <c r="W773" s="100"/>
      <c r="X773" s="100"/>
      <c r="Y773" s="100"/>
      <c r="Z773" s="100"/>
      <c r="AA773" s="100"/>
    </row>
    <row r="774" spans="2:27" ht="14.4" hidden="1">
      <c r="B774" s="100"/>
      <c r="C774" s="100"/>
      <c r="D774" s="100"/>
      <c r="E774" s="100"/>
      <c r="F774" s="264"/>
      <c r="G774" s="100"/>
      <c r="H774" s="100"/>
      <c r="I774" s="100"/>
      <c r="J774" s="100"/>
      <c r="K774" s="100"/>
      <c r="L774" s="100"/>
      <c r="M774" s="100"/>
      <c r="N774" s="100"/>
      <c r="O774" s="100"/>
      <c r="P774" s="100"/>
      <c r="Q774" s="100"/>
      <c r="R774" s="100"/>
      <c r="S774" s="100"/>
      <c r="T774" s="100"/>
      <c r="U774" s="100"/>
      <c r="V774" s="100"/>
      <c r="W774" s="100"/>
      <c r="X774" s="100"/>
      <c r="Y774" s="100"/>
      <c r="Z774" s="100"/>
      <c r="AA774" s="100"/>
    </row>
    <row r="775" spans="2:27" ht="14.4" hidden="1">
      <c r="B775" s="100"/>
      <c r="C775" s="100"/>
      <c r="D775" s="100"/>
      <c r="E775" s="100"/>
      <c r="F775" s="264"/>
      <c r="G775" s="100"/>
      <c r="H775" s="100"/>
      <c r="I775" s="100"/>
      <c r="J775" s="100"/>
      <c r="K775" s="100"/>
      <c r="L775" s="100"/>
      <c r="M775" s="100"/>
      <c r="N775" s="100"/>
      <c r="O775" s="100"/>
      <c r="P775" s="100"/>
      <c r="Q775" s="100"/>
      <c r="R775" s="100"/>
      <c r="S775" s="100"/>
      <c r="T775" s="100"/>
      <c r="U775" s="100"/>
      <c r="V775" s="100"/>
      <c r="W775" s="100"/>
      <c r="X775" s="100"/>
      <c r="Y775" s="100"/>
      <c r="Z775" s="100"/>
      <c r="AA775" s="100"/>
    </row>
    <row r="776" spans="2:27" ht="14.4" hidden="1">
      <c r="B776" s="100"/>
      <c r="C776" s="100"/>
      <c r="D776" s="100"/>
      <c r="E776" s="100"/>
      <c r="F776" s="264"/>
      <c r="G776" s="100"/>
      <c r="H776" s="100"/>
      <c r="I776" s="100"/>
      <c r="J776" s="100"/>
      <c r="K776" s="100"/>
      <c r="L776" s="100"/>
      <c r="M776" s="100"/>
      <c r="N776" s="100"/>
      <c r="O776" s="100"/>
      <c r="P776" s="100"/>
      <c r="Q776" s="100"/>
      <c r="R776" s="100"/>
      <c r="S776" s="100"/>
      <c r="T776" s="100"/>
      <c r="U776" s="100"/>
      <c r="V776" s="100"/>
      <c r="W776" s="100"/>
      <c r="X776" s="100"/>
      <c r="Y776" s="100"/>
      <c r="Z776" s="100"/>
      <c r="AA776" s="100"/>
    </row>
    <row r="777" spans="2:27" ht="14.4" hidden="1">
      <c r="B777" s="100"/>
      <c r="C777" s="100"/>
      <c r="D777" s="100"/>
      <c r="E777" s="100"/>
      <c r="F777" s="264"/>
      <c r="G777" s="100"/>
      <c r="H777" s="100"/>
      <c r="I777" s="100"/>
      <c r="J777" s="100"/>
      <c r="K777" s="100"/>
      <c r="L777" s="100"/>
      <c r="M777" s="100"/>
      <c r="N777" s="100"/>
      <c r="O777" s="100"/>
      <c r="P777" s="100"/>
      <c r="Q777" s="100"/>
      <c r="R777" s="100"/>
      <c r="S777" s="100"/>
      <c r="T777" s="100"/>
      <c r="U777" s="100"/>
      <c r="V777" s="100"/>
      <c r="W777" s="100"/>
      <c r="X777" s="100"/>
      <c r="Y777" s="100"/>
      <c r="Z777" s="100"/>
      <c r="AA777" s="100"/>
    </row>
    <row r="778" spans="2:27" ht="14.4" hidden="1">
      <c r="B778" s="100"/>
      <c r="C778" s="100"/>
      <c r="D778" s="100"/>
      <c r="E778" s="100"/>
      <c r="F778" s="264"/>
      <c r="G778" s="100"/>
      <c r="H778" s="100"/>
      <c r="I778" s="100"/>
      <c r="J778" s="100"/>
      <c r="K778" s="100"/>
      <c r="L778" s="100"/>
      <c r="M778" s="100"/>
      <c r="N778" s="100"/>
      <c r="O778" s="100"/>
      <c r="P778" s="100"/>
      <c r="Q778" s="100"/>
      <c r="R778" s="100"/>
      <c r="S778" s="100"/>
      <c r="T778" s="100"/>
      <c r="U778" s="100"/>
      <c r="V778" s="100"/>
      <c r="W778" s="100"/>
      <c r="X778" s="100"/>
      <c r="Y778" s="100"/>
      <c r="Z778" s="100"/>
      <c r="AA778" s="100"/>
    </row>
    <row r="779" spans="2:27" ht="14.4" hidden="1">
      <c r="B779" s="100"/>
      <c r="C779" s="100"/>
      <c r="D779" s="100"/>
      <c r="E779" s="100"/>
      <c r="F779" s="264"/>
      <c r="G779" s="100"/>
      <c r="H779" s="100"/>
      <c r="I779" s="100"/>
      <c r="J779" s="100"/>
      <c r="K779" s="100"/>
      <c r="L779" s="100"/>
      <c r="M779" s="100"/>
      <c r="N779" s="100"/>
      <c r="O779" s="100"/>
      <c r="P779" s="100"/>
      <c r="Q779" s="100"/>
      <c r="R779" s="100"/>
      <c r="S779" s="100"/>
      <c r="T779" s="100"/>
      <c r="U779" s="100"/>
      <c r="V779" s="100"/>
      <c r="W779" s="100"/>
      <c r="X779" s="100"/>
      <c r="Y779" s="100"/>
      <c r="Z779" s="100"/>
      <c r="AA779" s="100"/>
    </row>
    <row r="780" spans="2:27" ht="14.4" hidden="1">
      <c r="B780" s="100"/>
      <c r="C780" s="100"/>
      <c r="D780" s="100"/>
      <c r="E780" s="100"/>
      <c r="F780" s="264"/>
      <c r="G780" s="100"/>
      <c r="H780" s="100"/>
      <c r="I780" s="100"/>
      <c r="J780" s="100"/>
      <c r="K780" s="100"/>
      <c r="L780" s="100"/>
      <c r="M780" s="100"/>
      <c r="N780" s="100"/>
      <c r="O780" s="100"/>
      <c r="P780" s="100"/>
      <c r="Q780" s="100"/>
      <c r="R780" s="100"/>
      <c r="S780" s="100"/>
      <c r="T780" s="100"/>
      <c r="U780" s="100"/>
      <c r="V780" s="100"/>
      <c r="W780" s="100"/>
      <c r="X780" s="100"/>
      <c r="Y780" s="100"/>
      <c r="Z780" s="100"/>
      <c r="AA780" s="100"/>
    </row>
    <row r="781" spans="2:27" ht="14.4" hidden="1">
      <c r="B781" s="100"/>
      <c r="C781" s="100"/>
      <c r="D781" s="100"/>
      <c r="E781" s="100"/>
      <c r="F781" s="264"/>
      <c r="G781" s="100"/>
      <c r="H781" s="100"/>
      <c r="I781" s="100"/>
      <c r="J781" s="100"/>
      <c r="K781" s="100"/>
      <c r="L781" s="100"/>
      <c r="M781" s="100"/>
      <c r="N781" s="100"/>
      <c r="O781" s="100"/>
      <c r="P781" s="100"/>
      <c r="Q781" s="100"/>
      <c r="R781" s="100"/>
      <c r="S781" s="100"/>
      <c r="T781" s="100"/>
      <c r="U781" s="100"/>
      <c r="V781" s="100"/>
      <c r="W781" s="100"/>
      <c r="X781" s="100"/>
      <c r="Y781" s="100"/>
      <c r="Z781" s="100"/>
      <c r="AA781" s="100"/>
    </row>
    <row r="782" spans="2:27" ht="14.4" hidden="1">
      <c r="B782" s="100"/>
      <c r="C782" s="100"/>
      <c r="D782" s="100"/>
      <c r="E782" s="100"/>
      <c r="F782" s="264"/>
      <c r="G782" s="100"/>
      <c r="H782" s="100"/>
      <c r="I782" s="100"/>
      <c r="J782" s="100"/>
      <c r="K782" s="100"/>
      <c r="L782" s="100"/>
      <c r="M782" s="100"/>
      <c r="N782" s="100"/>
      <c r="O782" s="100"/>
      <c r="P782" s="100"/>
      <c r="Q782" s="100"/>
      <c r="R782" s="100"/>
      <c r="S782" s="100"/>
      <c r="T782" s="100"/>
      <c r="U782" s="100"/>
      <c r="V782" s="100"/>
      <c r="W782" s="100"/>
      <c r="X782" s="100"/>
      <c r="Y782" s="100"/>
      <c r="Z782" s="100"/>
      <c r="AA782" s="100"/>
    </row>
    <row r="783" spans="2:27" ht="14.4" hidden="1">
      <c r="B783" s="100"/>
      <c r="C783" s="100"/>
      <c r="D783" s="100"/>
      <c r="E783" s="100"/>
      <c r="F783" s="264"/>
      <c r="G783" s="100"/>
      <c r="H783" s="100"/>
      <c r="I783" s="100"/>
      <c r="J783" s="100"/>
      <c r="K783" s="100"/>
      <c r="L783" s="100"/>
      <c r="M783" s="100"/>
      <c r="N783" s="100"/>
      <c r="O783" s="100"/>
      <c r="P783" s="100"/>
      <c r="Q783" s="100"/>
      <c r="R783" s="100"/>
      <c r="S783" s="100"/>
      <c r="T783" s="100"/>
      <c r="U783" s="100"/>
      <c r="V783" s="100"/>
      <c r="W783" s="100"/>
      <c r="X783" s="100"/>
      <c r="Y783" s="100"/>
      <c r="Z783" s="100"/>
      <c r="AA783" s="100"/>
    </row>
    <row r="784" spans="2:27" ht="14.4" hidden="1">
      <c r="B784" s="100"/>
      <c r="C784" s="100"/>
      <c r="D784" s="100"/>
      <c r="E784" s="100"/>
      <c r="F784" s="264"/>
      <c r="G784" s="100"/>
      <c r="H784" s="100"/>
      <c r="I784" s="100"/>
      <c r="J784" s="100"/>
      <c r="K784" s="100"/>
      <c r="L784" s="100"/>
      <c r="M784" s="100"/>
      <c r="N784" s="100"/>
      <c r="O784" s="100"/>
      <c r="P784" s="100"/>
      <c r="Q784" s="100"/>
      <c r="R784" s="100"/>
      <c r="S784" s="100"/>
      <c r="T784" s="100"/>
      <c r="U784" s="100"/>
      <c r="V784" s="100"/>
      <c r="W784" s="100"/>
      <c r="X784" s="100"/>
      <c r="Y784" s="100"/>
      <c r="Z784" s="100"/>
      <c r="AA784" s="100"/>
    </row>
    <row r="785" spans="2:27" ht="14.4" hidden="1">
      <c r="B785" s="100"/>
      <c r="C785" s="100"/>
      <c r="D785" s="100"/>
      <c r="E785" s="100"/>
      <c r="F785" s="264"/>
      <c r="G785" s="100"/>
      <c r="H785" s="100"/>
      <c r="I785" s="100"/>
      <c r="J785" s="100"/>
      <c r="K785" s="100"/>
      <c r="L785" s="100"/>
      <c r="M785" s="100"/>
      <c r="N785" s="100"/>
      <c r="O785" s="100"/>
      <c r="P785" s="100"/>
      <c r="Q785" s="100"/>
      <c r="R785" s="100"/>
      <c r="S785" s="100"/>
      <c r="T785" s="100"/>
      <c r="U785" s="100"/>
      <c r="V785" s="100"/>
      <c r="W785" s="100"/>
      <c r="X785" s="100"/>
      <c r="Y785" s="100"/>
      <c r="Z785" s="100"/>
      <c r="AA785" s="100"/>
    </row>
    <row r="786" spans="2:27" ht="14.4" hidden="1">
      <c r="B786" s="100"/>
      <c r="C786" s="100"/>
      <c r="D786" s="100"/>
      <c r="E786" s="100"/>
      <c r="F786" s="264"/>
      <c r="G786" s="100"/>
      <c r="H786" s="100"/>
      <c r="I786" s="100"/>
      <c r="J786" s="100"/>
      <c r="K786" s="100"/>
      <c r="L786" s="100"/>
      <c r="M786" s="100"/>
      <c r="N786" s="100"/>
      <c r="O786" s="100"/>
      <c r="P786" s="100"/>
      <c r="Q786" s="100"/>
      <c r="R786" s="100"/>
      <c r="S786" s="100"/>
      <c r="T786" s="100"/>
      <c r="U786" s="100"/>
      <c r="V786" s="100"/>
      <c r="W786" s="100"/>
      <c r="X786" s="100"/>
      <c r="Y786" s="100"/>
      <c r="Z786" s="100"/>
      <c r="AA786" s="100"/>
    </row>
    <row r="787" spans="2:27" ht="14.4" hidden="1">
      <c r="B787" s="100"/>
      <c r="C787" s="100"/>
      <c r="D787" s="100"/>
      <c r="E787" s="100"/>
      <c r="F787" s="264"/>
      <c r="G787" s="100"/>
      <c r="H787" s="100"/>
      <c r="I787" s="100"/>
      <c r="J787" s="100"/>
      <c r="K787" s="100"/>
      <c r="L787" s="100"/>
      <c r="M787" s="100"/>
      <c r="N787" s="100"/>
      <c r="O787" s="100"/>
      <c r="P787" s="100"/>
      <c r="Q787" s="100"/>
      <c r="R787" s="100"/>
      <c r="S787" s="100"/>
      <c r="T787" s="100"/>
      <c r="U787" s="100"/>
      <c r="V787" s="100"/>
      <c r="W787" s="100"/>
      <c r="X787" s="100"/>
      <c r="Y787" s="100"/>
      <c r="Z787" s="100"/>
      <c r="AA787" s="100"/>
    </row>
    <row r="788" spans="2:27" ht="14.4" hidden="1">
      <c r="B788" s="100"/>
      <c r="C788" s="100"/>
      <c r="D788" s="100"/>
      <c r="E788" s="100"/>
      <c r="F788" s="264"/>
      <c r="G788" s="100"/>
      <c r="H788" s="100"/>
      <c r="I788" s="100"/>
      <c r="J788" s="100"/>
      <c r="K788" s="100"/>
      <c r="L788" s="100"/>
      <c r="M788" s="100"/>
      <c r="N788" s="100"/>
      <c r="O788" s="100"/>
      <c r="P788" s="100"/>
      <c r="Q788" s="100"/>
      <c r="R788" s="100"/>
      <c r="S788" s="100"/>
      <c r="T788" s="100"/>
      <c r="U788" s="100"/>
      <c r="V788" s="100"/>
      <c r="W788" s="100"/>
      <c r="X788" s="100"/>
      <c r="Y788" s="100"/>
      <c r="Z788" s="100"/>
      <c r="AA788" s="100"/>
    </row>
    <row r="789" spans="2:27" ht="14.4" hidden="1">
      <c r="B789" s="100"/>
      <c r="C789" s="100"/>
      <c r="D789" s="100"/>
      <c r="E789" s="100"/>
      <c r="F789" s="264"/>
      <c r="G789" s="100"/>
      <c r="H789" s="100"/>
      <c r="I789" s="100"/>
      <c r="J789" s="100"/>
      <c r="K789" s="100"/>
      <c r="L789" s="100"/>
      <c r="M789" s="100"/>
      <c r="N789" s="100"/>
      <c r="O789" s="100"/>
      <c r="P789" s="100"/>
      <c r="Q789" s="100"/>
      <c r="R789" s="100"/>
      <c r="S789" s="100"/>
      <c r="T789" s="100"/>
      <c r="U789" s="100"/>
      <c r="V789" s="100"/>
      <c r="W789" s="100"/>
      <c r="X789" s="100"/>
      <c r="Y789" s="100"/>
      <c r="Z789" s="100"/>
      <c r="AA789" s="100"/>
    </row>
    <row r="790" spans="2:27" ht="14.4" hidden="1">
      <c r="B790" s="100"/>
      <c r="C790" s="100"/>
      <c r="D790" s="100"/>
      <c r="E790" s="100"/>
      <c r="F790" s="264"/>
      <c r="G790" s="100"/>
      <c r="H790" s="100"/>
      <c r="I790" s="100"/>
      <c r="J790" s="100"/>
      <c r="K790" s="100"/>
      <c r="L790" s="100"/>
      <c r="M790" s="100"/>
      <c r="N790" s="100"/>
      <c r="O790" s="100"/>
      <c r="P790" s="100"/>
      <c r="Q790" s="100"/>
      <c r="R790" s="100"/>
      <c r="S790" s="100"/>
      <c r="T790" s="100"/>
      <c r="U790" s="100"/>
      <c r="V790" s="100"/>
      <c r="W790" s="100"/>
      <c r="X790" s="100"/>
      <c r="Y790" s="100"/>
      <c r="Z790" s="100"/>
      <c r="AA790" s="100"/>
    </row>
    <row r="791" spans="2:27" ht="14.4" hidden="1">
      <c r="B791" s="100"/>
      <c r="C791" s="100"/>
      <c r="D791" s="100"/>
      <c r="E791" s="100"/>
      <c r="F791" s="264"/>
      <c r="G791" s="100"/>
      <c r="H791" s="100"/>
      <c r="I791" s="100"/>
      <c r="J791" s="100"/>
      <c r="K791" s="100"/>
      <c r="L791" s="100"/>
      <c r="M791" s="100"/>
      <c r="N791" s="100"/>
      <c r="O791" s="100"/>
      <c r="P791" s="100"/>
      <c r="Q791" s="100"/>
      <c r="R791" s="100"/>
      <c r="S791" s="100"/>
      <c r="T791" s="100"/>
      <c r="U791" s="100"/>
      <c r="V791" s="100"/>
      <c r="W791" s="100"/>
      <c r="X791" s="100"/>
      <c r="Y791" s="100"/>
      <c r="Z791" s="100"/>
      <c r="AA791" s="100"/>
    </row>
    <row r="792" spans="2:27" ht="14.4" hidden="1">
      <c r="B792" s="100"/>
      <c r="C792" s="100"/>
      <c r="D792" s="100"/>
      <c r="E792" s="100"/>
      <c r="F792" s="264"/>
      <c r="G792" s="100"/>
      <c r="H792" s="100"/>
      <c r="I792" s="100"/>
      <c r="J792" s="100"/>
      <c r="K792" s="100"/>
      <c r="L792" s="100"/>
      <c r="M792" s="100"/>
      <c r="N792" s="100"/>
      <c r="O792" s="100"/>
      <c r="P792" s="100"/>
      <c r="Q792" s="100"/>
      <c r="R792" s="100"/>
      <c r="S792" s="100"/>
      <c r="T792" s="100"/>
      <c r="U792" s="100"/>
      <c r="V792" s="100"/>
      <c r="W792" s="100"/>
      <c r="X792" s="100"/>
      <c r="Y792" s="100"/>
      <c r="Z792" s="100"/>
      <c r="AA792" s="100"/>
    </row>
    <row r="793" spans="2:27" ht="14.4" hidden="1">
      <c r="B793" s="100"/>
      <c r="C793" s="100"/>
      <c r="D793" s="100"/>
      <c r="E793" s="100"/>
      <c r="F793" s="264"/>
      <c r="G793" s="100"/>
      <c r="H793" s="100"/>
      <c r="I793" s="100"/>
      <c r="J793" s="100"/>
      <c r="K793" s="100"/>
      <c r="L793" s="100"/>
      <c r="M793" s="100"/>
      <c r="N793" s="100"/>
      <c r="O793" s="100"/>
      <c r="P793" s="100"/>
      <c r="Q793" s="100"/>
      <c r="R793" s="100"/>
      <c r="S793" s="100"/>
      <c r="T793" s="100"/>
      <c r="U793" s="100"/>
      <c r="V793" s="100"/>
      <c r="W793" s="100"/>
      <c r="X793" s="100"/>
      <c r="Y793" s="100"/>
      <c r="Z793" s="100"/>
      <c r="AA793" s="100"/>
    </row>
    <row r="794" spans="2:27" ht="14.4" hidden="1">
      <c r="B794" s="100"/>
      <c r="C794" s="100"/>
      <c r="D794" s="100"/>
      <c r="E794" s="100"/>
      <c r="F794" s="264"/>
      <c r="G794" s="100"/>
      <c r="H794" s="100"/>
      <c r="I794" s="100"/>
      <c r="J794" s="100"/>
      <c r="K794" s="100"/>
      <c r="L794" s="100"/>
      <c r="M794" s="100"/>
      <c r="N794" s="100"/>
      <c r="O794" s="100"/>
      <c r="P794" s="100"/>
      <c r="Q794" s="100"/>
      <c r="R794" s="100"/>
      <c r="S794" s="100"/>
      <c r="T794" s="100"/>
      <c r="U794" s="100"/>
      <c r="V794" s="100"/>
      <c r="W794" s="100"/>
      <c r="X794" s="100"/>
      <c r="Y794" s="100"/>
      <c r="Z794" s="100"/>
      <c r="AA794" s="100"/>
    </row>
    <row r="795" spans="2:27" ht="14.4" hidden="1">
      <c r="B795" s="100"/>
      <c r="C795" s="100"/>
      <c r="D795" s="100"/>
      <c r="E795" s="100"/>
      <c r="F795" s="264"/>
      <c r="G795" s="100"/>
      <c r="H795" s="100"/>
      <c r="I795" s="100"/>
      <c r="J795" s="100"/>
      <c r="K795" s="100"/>
      <c r="L795" s="100"/>
      <c r="M795" s="100"/>
      <c r="N795" s="100"/>
      <c r="O795" s="100"/>
      <c r="P795" s="100"/>
      <c r="Q795" s="100"/>
      <c r="R795" s="100"/>
      <c r="S795" s="100"/>
      <c r="T795" s="100"/>
      <c r="U795" s="100"/>
      <c r="V795" s="100"/>
      <c r="W795" s="100"/>
      <c r="X795" s="100"/>
      <c r="Y795" s="100"/>
      <c r="Z795" s="100"/>
      <c r="AA795" s="100"/>
    </row>
    <row r="796" spans="2:27" ht="14.4" hidden="1">
      <c r="B796" s="100"/>
      <c r="C796" s="100"/>
      <c r="D796" s="100"/>
      <c r="E796" s="100"/>
      <c r="F796" s="264"/>
      <c r="G796" s="100"/>
      <c r="H796" s="100"/>
      <c r="I796" s="100"/>
      <c r="J796" s="100"/>
      <c r="K796" s="100"/>
      <c r="L796" s="100"/>
      <c r="M796" s="100"/>
      <c r="N796" s="100"/>
      <c r="O796" s="100"/>
      <c r="P796" s="100"/>
      <c r="Q796" s="100"/>
      <c r="R796" s="100"/>
      <c r="S796" s="100"/>
      <c r="T796" s="100"/>
      <c r="U796" s="100"/>
      <c r="V796" s="100"/>
      <c r="W796" s="100"/>
      <c r="X796" s="100"/>
      <c r="Y796" s="100"/>
      <c r="Z796" s="100"/>
      <c r="AA796" s="100"/>
    </row>
    <row r="797" spans="2:27" ht="14.4" hidden="1">
      <c r="B797" s="100"/>
      <c r="C797" s="100"/>
      <c r="D797" s="100"/>
      <c r="E797" s="100"/>
      <c r="F797" s="264"/>
      <c r="G797" s="100"/>
      <c r="H797" s="100"/>
      <c r="I797" s="100"/>
      <c r="J797" s="100"/>
      <c r="K797" s="100"/>
      <c r="L797" s="100"/>
      <c r="M797" s="100"/>
      <c r="N797" s="100"/>
      <c r="O797" s="100"/>
      <c r="P797" s="100"/>
      <c r="Q797" s="100"/>
      <c r="R797" s="100"/>
      <c r="S797" s="100"/>
      <c r="T797" s="100"/>
      <c r="U797" s="100"/>
      <c r="V797" s="100"/>
      <c r="W797" s="100"/>
      <c r="X797" s="100"/>
      <c r="Y797" s="100"/>
      <c r="Z797" s="100"/>
      <c r="AA797" s="100"/>
    </row>
    <row r="798" spans="2:27" ht="14.4" hidden="1">
      <c r="B798" s="100"/>
      <c r="C798" s="100"/>
      <c r="D798" s="100"/>
      <c r="E798" s="100"/>
      <c r="F798" s="264"/>
      <c r="G798" s="100"/>
      <c r="H798" s="100"/>
      <c r="I798" s="100"/>
      <c r="J798" s="100"/>
      <c r="K798" s="100"/>
      <c r="L798" s="100"/>
      <c r="M798" s="100"/>
      <c r="N798" s="100"/>
      <c r="O798" s="100"/>
      <c r="P798" s="100"/>
      <c r="Q798" s="100"/>
      <c r="R798" s="100"/>
      <c r="S798" s="100"/>
      <c r="T798" s="100"/>
      <c r="U798" s="100"/>
      <c r="V798" s="100"/>
      <c r="W798" s="100"/>
      <c r="X798" s="100"/>
      <c r="Y798" s="100"/>
      <c r="Z798" s="100"/>
      <c r="AA798" s="100"/>
    </row>
    <row r="799" spans="2:27" ht="14.4" hidden="1">
      <c r="B799" s="100"/>
      <c r="C799" s="100"/>
      <c r="D799" s="100"/>
      <c r="E799" s="100"/>
      <c r="F799" s="264"/>
      <c r="G799" s="100"/>
      <c r="H799" s="100"/>
      <c r="I799" s="100"/>
      <c r="J799" s="100"/>
      <c r="K799" s="100"/>
      <c r="L799" s="100"/>
      <c r="M799" s="100"/>
      <c r="N799" s="100"/>
      <c r="O799" s="100"/>
      <c r="P799" s="100"/>
      <c r="Q799" s="100"/>
      <c r="R799" s="100"/>
      <c r="S799" s="100"/>
      <c r="T799" s="100"/>
      <c r="U799" s="100"/>
      <c r="V799" s="100"/>
      <c r="W799" s="100"/>
      <c r="X799" s="100"/>
      <c r="Y799" s="100"/>
      <c r="Z799" s="100"/>
      <c r="AA799" s="100"/>
    </row>
    <row r="800" spans="2:27" ht="14.4" hidden="1">
      <c r="B800" s="100"/>
      <c r="C800" s="100"/>
      <c r="D800" s="100"/>
      <c r="E800" s="100"/>
      <c r="F800" s="264"/>
      <c r="G800" s="100"/>
      <c r="H800" s="100"/>
      <c r="I800" s="100"/>
      <c r="J800" s="100"/>
      <c r="K800" s="100"/>
      <c r="L800" s="100"/>
      <c r="M800" s="100"/>
      <c r="N800" s="100"/>
      <c r="O800" s="100"/>
      <c r="P800" s="100"/>
      <c r="Q800" s="100"/>
      <c r="R800" s="100"/>
      <c r="S800" s="100"/>
      <c r="T800" s="100"/>
      <c r="U800" s="100"/>
      <c r="V800" s="100"/>
      <c r="W800" s="100"/>
      <c r="X800" s="100"/>
      <c r="Y800" s="100"/>
      <c r="Z800" s="100"/>
      <c r="AA800" s="100"/>
    </row>
    <row r="801" spans="2:27" ht="14.4" hidden="1">
      <c r="B801" s="100"/>
      <c r="C801" s="100"/>
      <c r="D801" s="100"/>
      <c r="E801" s="100"/>
      <c r="F801" s="264"/>
      <c r="G801" s="100"/>
      <c r="H801" s="100"/>
      <c r="I801" s="100"/>
      <c r="J801" s="100"/>
      <c r="K801" s="100"/>
      <c r="L801" s="100"/>
      <c r="M801" s="100"/>
      <c r="N801" s="100"/>
      <c r="O801" s="100"/>
      <c r="P801" s="100"/>
      <c r="Q801" s="100"/>
      <c r="R801" s="100"/>
      <c r="S801" s="100"/>
      <c r="T801" s="100"/>
      <c r="U801" s="100"/>
      <c r="V801" s="100"/>
      <c r="W801" s="100"/>
      <c r="X801" s="100"/>
      <c r="Y801" s="100"/>
      <c r="Z801" s="100"/>
      <c r="AA801" s="100"/>
    </row>
    <row r="802" spans="2:27" ht="14.4" hidden="1">
      <c r="B802" s="100"/>
      <c r="C802" s="100"/>
      <c r="D802" s="100"/>
      <c r="E802" s="100"/>
      <c r="F802" s="264"/>
      <c r="G802" s="100"/>
      <c r="H802" s="100"/>
      <c r="I802" s="100"/>
      <c r="J802" s="100"/>
      <c r="K802" s="100"/>
      <c r="L802" s="100"/>
      <c r="M802" s="100"/>
      <c r="N802" s="100"/>
      <c r="O802" s="100"/>
      <c r="P802" s="100"/>
      <c r="Q802" s="100"/>
      <c r="R802" s="100"/>
      <c r="S802" s="100"/>
      <c r="T802" s="100"/>
      <c r="U802" s="100"/>
      <c r="V802" s="100"/>
      <c r="W802" s="100"/>
      <c r="X802" s="100"/>
      <c r="Y802" s="100"/>
      <c r="Z802" s="100"/>
      <c r="AA802" s="100"/>
    </row>
    <row r="803" spans="2:27" ht="14.4" hidden="1">
      <c r="B803" s="100"/>
      <c r="C803" s="100"/>
      <c r="D803" s="100"/>
      <c r="E803" s="100"/>
      <c r="F803" s="264"/>
      <c r="G803" s="100"/>
      <c r="H803" s="100"/>
      <c r="I803" s="100"/>
      <c r="J803" s="100"/>
      <c r="K803" s="100"/>
      <c r="L803" s="100"/>
      <c r="M803" s="100"/>
      <c r="N803" s="100"/>
      <c r="O803" s="100"/>
      <c r="P803" s="100"/>
      <c r="Q803" s="100"/>
      <c r="R803" s="100"/>
      <c r="S803" s="100"/>
      <c r="T803" s="100"/>
      <c r="U803" s="100"/>
      <c r="V803" s="100"/>
      <c r="W803" s="100"/>
      <c r="X803" s="100"/>
      <c r="Y803" s="100"/>
      <c r="Z803" s="100"/>
      <c r="AA803" s="100"/>
    </row>
    <row r="804" spans="2:27" ht="14.4" hidden="1">
      <c r="B804" s="100"/>
      <c r="C804" s="100"/>
      <c r="D804" s="100"/>
      <c r="E804" s="100"/>
      <c r="F804" s="264"/>
      <c r="G804" s="100"/>
      <c r="H804" s="100"/>
      <c r="I804" s="100"/>
      <c r="J804" s="100"/>
      <c r="K804" s="100"/>
      <c r="L804" s="100"/>
      <c r="M804" s="100"/>
      <c r="N804" s="100"/>
      <c r="O804" s="100"/>
      <c r="P804" s="100"/>
      <c r="Q804" s="100"/>
      <c r="R804" s="100"/>
      <c r="S804" s="100"/>
      <c r="T804" s="100"/>
      <c r="U804" s="100"/>
      <c r="V804" s="100"/>
      <c r="W804" s="100"/>
      <c r="X804" s="100"/>
      <c r="Y804" s="100"/>
      <c r="Z804" s="100"/>
      <c r="AA804" s="100"/>
    </row>
    <row r="805" spans="2:27" ht="14.4" hidden="1">
      <c r="B805" s="100"/>
      <c r="C805" s="100"/>
      <c r="D805" s="100"/>
      <c r="E805" s="100"/>
      <c r="F805" s="264"/>
      <c r="G805" s="100"/>
      <c r="H805" s="100"/>
      <c r="I805" s="100"/>
      <c r="J805" s="100"/>
      <c r="K805" s="100"/>
      <c r="L805" s="100"/>
      <c r="M805" s="100"/>
      <c r="N805" s="100"/>
      <c r="O805" s="100"/>
      <c r="P805" s="100"/>
      <c r="Q805" s="100"/>
      <c r="R805" s="100"/>
      <c r="S805" s="100"/>
      <c r="T805" s="100"/>
      <c r="U805" s="100"/>
      <c r="V805" s="100"/>
      <c r="W805" s="100"/>
      <c r="X805" s="100"/>
      <c r="Y805" s="100"/>
      <c r="Z805" s="100"/>
      <c r="AA805" s="100"/>
    </row>
    <row r="806" spans="2:27" ht="14.4" hidden="1">
      <c r="B806" s="100"/>
      <c r="C806" s="100"/>
      <c r="D806" s="100"/>
      <c r="E806" s="100"/>
      <c r="F806" s="264"/>
      <c r="G806" s="100"/>
      <c r="H806" s="100"/>
      <c r="I806" s="100"/>
      <c r="J806" s="100"/>
      <c r="K806" s="100"/>
      <c r="L806" s="100"/>
      <c r="M806" s="100"/>
      <c r="N806" s="100"/>
      <c r="O806" s="100"/>
      <c r="P806" s="100"/>
      <c r="Q806" s="100"/>
      <c r="R806" s="100"/>
      <c r="S806" s="100"/>
      <c r="T806" s="100"/>
      <c r="U806" s="100"/>
      <c r="V806" s="100"/>
      <c r="W806" s="100"/>
      <c r="X806" s="100"/>
      <c r="Y806" s="100"/>
      <c r="Z806" s="100"/>
      <c r="AA806" s="100"/>
    </row>
    <row r="807" spans="2:27" ht="14.4" hidden="1">
      <c r="B807" s="100"/>
      <c r="C807" s="100"/>
      <c r="D807" s="100"/>
      <c r="E807" s="100"/>
      <c r="F807" s="264"/>
      <c r="G807" s="100"/>
      <c r="H807" s="100"/>
      <c r="I807" s="100"/>
      <c r="J807" s="100"/>
      <c r="K807" s="100"/>
      <c r="L807" s="100"/>
      <c r="M807" s="100"/>
      <c r="N807" s="100"/>
      <c r="O807" s="100"/>
      <c r="P807" s="100"/>
      <c r="Q807" s="100"/>
      <c r="R807" s="100"/>
      <c r="S807" s="100"/>
      <c r="T807" s="100"/>
      <c r="U807" s="100"/>
      <c r="V807" s="100"/>
      <c r="W807" s="100"/>
      <c r="X807" s="100"/>
      <c r="Y807" s="100"/>
      <c r="Z807" s="100"/>
      <c r="AA807" s="100"/>
    </row>
    <row r="808" spans="2:27" ht="14.4" hidden="1">
      <c r="B808" s="100"/>
      <c r="C808" s="100"/>
      <c r="D808" s="100"/>
      <c r="E808" s="100"/>
      <c r="F808" s="264"/>
      <c r="G808" s="100"/>
      <c r="H808" s="100"/>
      <c r="I808" s="100"/>
      <c r="J808" s="100"/>
      <c r="K808" s="100"/>
      <c r="L808" s="100"/>
      <c r="M808" s="100"/>
      <c r="N808" s="100"/>
      <c r="O808" s="100"/>
      <c r="P808" s="100"/>
      <c r="Q808" s="100"/>
      <c r="R808" s="100"/>
      <c r="S808" s="100"/>
      <c r="T808" s="100"/>
      <c r="U808" s="100"/>
      <c r="V808" s="100"/>
      <c r="W808" s="100"/>
      <c r="X808" s="100"/>
      <c r="Y808" s="100"/>
      <c r="Z808" s="100"/>
      <c r="AA808" s="100"/>
    </row>
    <row r="809" spans="2:27" ht="14.4" hidden="1">
      <c r="B809" s="100"/>
      <c r="C809" s="100"/>
      <c r="D809" s="100"/>
      <c r="E809" s="100"/>
      <c r="F809" s="264"/>
      <c r="G809" s="100"/>
      <c r="H809" s="100"/>
      <c r="I809" s="100"/>
      <c r="J809" s="100"/>
      <c r="K809" s="100"/>
      <c r="L809" s="100"/>
      <c r="M809" s="100"/>
      <c r="N809" s="100"/>
      <c r="O809" s="100"/>
      <c r="P809" s="100"/>
      <c r="Q809" s="100"/>
      <c r="R809" s="100"/>
      <c r="S809" s="100"/>
      <c r="T809" s="100"/>
      <c r="U809" s="100"/>
      <c r="V809" s="100"/>
      <c r="W809" s="100"/>
      <c r="X809" s="100"/>
      <c r="Y809" s="100"/>
      <c r="Z809" s="100"/>
      <c r="AA809" s="100"/>
    </row>
    <row r="810" spans="2:27" ht="14.4" hidden="1">
      <c r="B810" s="100"/>
      <c r="C810" s="100"/>
      <c r="D810" s="100"/>
      <c r="E810" s="100"/>
      <c r="F810" s="264"/>
      <c r="G810" s="100"/>
      <c r="H810" s="100"/>
      <c r="I810" s="100"/>
      <c r="J810" s="100"/>
      <c r="K810" s="100"/>
      <c r="L810" s="100"/>
      <c r="M810" s="100"/>
      <c r="N810" s="100"/>
      <c r="O810" s="100"/>
      <c r="P810" s="100"/>
      <c r="Q810" s="100"/>
      <c r="R810" s="100"/>
      <c r="S810" s="100"/>
      <c r="T810" s="100"/>
      <c r="U810" s="100"/>
      <c r="V810" s="100"/>
      <c r="W810" s="100"/>
      <c r="X810" s="100"/>
      <c r="Y810" s="100"/>
      <c r="Z810" s="100"/>
      <c r="AA810" s="100"/>
    </row>
    <row r="811" spans="2:27" ht="14.4" hidden="1">
      <c r="B811" s="100"/>
      <c r="C811" s="100"/>
      <c r="D811" s="100"/>
      <c r="E811" s="100"/>
      <c r="F811" s="264"/>
      <c r="G811" s="100"/>
      <c r="H811" s="100"/>
      <c r="I811" s="100"/>
      <c r="J811" s="100"/>
      <c r="K811" s="100"/>
      <c r="L811" s="100"/>
      <c r="M811" s="100"/>
      <c r="N811" s="100"/>
      <c r="O811" s="100"/>
      <c r="P811" s="100"/>
      <c r="Q811" s="100"/>
      <c r="R811" s="100"/>
      <c r="S811" s="100"/>
      <c r="T811" s="100"/>
      <c r="U811" s="100"/>
      <c r="V811" s="100"/>
      <c r="W811" s="100"/>
      <c r="X811" s="100"/>
      <c r="Y811" s="100"/>
      <c r="Z811" s="100"/>
      <c r="AA811" s="100"/>
    </row>
    <row r="812" spans="2:27" ht="14.4" hidden="1">
      <c r="B812" s="100"/>
      <c r="C812" s="100"/>
      <c r="D812" s="100"/>
      <c r="E812" s="100"/>
      <c r="F812" s="264"/>
      <c r="G812" s="100"/>
      <c r="H812" s="100"/>
      <c r="I812" s="100"/>
      <c r="J812" s="100"/>
      <c r="K812" s="100"/>
      <c r="L812" s="100"/>
      <c r="M812" s="100"/>
      <c r="N812" s="100"/>
      <c r="O812" s="100"/>
      <c r="P812" s="100"/>
      <c r="Q812" s="100"/>
      <c r="R812" s="100"/>
      <c r="S812" s="100"/>
      <c r="T812" s="100"/>
      <c r="U812" s="100"/>
      <c r="V812" s="100"/>
      <c r="W812" s="100"/>
      <c r="X812" s="100"/>
      <c r="Y812" s="100"/>
      <c r="Z812" s="100"/>
      <c r="AA812" s="100"/>
    </row>
    <row r="813" spans="2:27" ht="14.4" hidden="1">
      <c r="B813" s="100"/>
      <c r="C813" s="100"/>
      <c r="D813" s="100"/>
      <c r="E813" s="100"/>
      <c r="F813" s="264"/>
      <c r="G813" s="100"/>
      <c r="H813" s="100"/>
      <c r="I813" s="100"/>
      <c r="J813" s="100"/>
      <c r="K813" s="100"/>
      <c r="L813" s="100"/>
      <c r="M813" s="100"/>
      <c r="N813" s="100"/>
      <c r="O813" s="100"/>
      <c r="P813" s="100"/>
      <c r="Q813" s="100"/>
      <c r="R813" s="100"/>
      <c r="S813" s="100"/>
      <c r="T813" s="100"/>
      <c r="U813" s="100"/>
      <c r="V813" s="100"/>
      <c r="W813" s="100"/>
      <c r="X813" s="100"/>
      <c r="Y813" s="100"/>
      <c r="Z813" s="100"/>
      <c r="AA813" s="100"/>
    </row>
    <row r="814" spans="2:27" ht="14.4" hidden="1">
      <c r="B814" s="100"/>
      <c r="C814" s="100"/>
      <c r="D814" s="100"/>
      <c r="E814" s="100"/>
      <c r="F814" s="264"/>
      <c r="G814" s="100"/>
      <c r="H814" s="100"/>
      <c r="I814" s="100"/>
      <c r="J814" s="100"/>
      <c r="K814" s="100"/>
      <c r="L814" s="100"/>
      <c r="M814" s="100"/>
      <c r="N814" s="100"/>
      <c r="O814" s="100"/>
      <c r="P814" s="100"/>
      <c r="Q814" s="100"/>
      <c r="R814" s="100"/>
      <c r="S814" s="100"/>
      <c r="T814" s="100"/>
      <c r="U814" s="100"/>
      <c r="V814" s="100"/>
      <c r="W814" s="100"/>
      <c r="X814" s="100"/>
      <c r="Y814" s="100"/>
      <c r="Z814" s="100"/>
      <c r="AA814" s="100"/>
    </row>
    <row r="815" spans="2:27" ht="14.4" hidden="1">
      <c r="B815" s="100"/>
      <c r="C815" s="100"/>
      <c r="D815" s="100"/>
      <c r="E815" s="100"/>
      <c r="F815" s="264"/>
      <c r="G815" s="100"/>
      <c r="H815" s="100"/>
      <c r="I815" s="100"/>
      <c r="J815" s="100"/>
      <c r="K815" s="100"/>
      <c r="L815" s="100"/>
      <c r="M815" s="100"/>
      <c r="N815" s="100"/>
      <c r="O815" s="100"/>
      <c r="P815" s="100"/>
      <c r="Q815" s="100"/>
      <c r="R815" s="100"/>
      <c r="S815" s="100"/>
      <c r="T815" s="100"/>
      <c r="U815" s="100"/>
      <c r="V815" s="100"/>
      <c r="W815" s="100"/>
      <c r="X815" s="100"/>
      <c r="Y815" s="100"/>
      <c r="Z815" s="100"/>
      <c r="AA815" s="100"/>
    </row>
    <row r="816" spans="2:27" ht="14.4" hidden="1">
      <c r="B816" s="100"/>
      <c r="C816" s="100"/>
      <c r="D816" s="100"/>
      <c r="E816" s="100"/>
      <c r="F816" s="264"/>
      <c r="G816" s="100"/>
      <c r="H816" s="100"/>
      <c r="I816" s="100"/>
      <c r="J816" s="100"/>
      <c r="K816" s="100"/>
      <c r="L816" s="100"/>
      <c r="M816" s="100"/>
      <c r="N816" s="100"/>
      <c r="O816" s="100"/>
      <c r="P816" s="100"/>
      <c r="Q816" s="100"/>
      <c r="R816" s="100"/>
      <c r="S816" s="100"/>
      <c r="T816" s="100"/>
      <c r="U816" s="100"/>
      <c r="V816" s="100"/>
      <c r="W816" s="100"/>
      <c r="X816" s="100"/>
      <c r="Y816" s="100"/>
      <c r="Z816" s="100"/>
      <c r="AA816" s="100"/>
    </row>
    <row r="817" spans="2:27" ht="14.4" hidden="1">
      <c r="B817" s="100"/>
      <c r="C817" s="100"/>
      <c r="D817" s="100"/>
      <c r="E817" s="100"/>
      <c r="F817" s="264"/>
      <c r="G817" s="100"/>
      <c r="H817" s="100"/>
      <c r="I817" s="100"/>
      <c r="J817" s="100"/>
      <c r="K817" s="100"/>
      <c r="L817" s="100"/>
      <c r="M817" s="100"/>
      <c r="N817" s="100"/>
      <c r="O817" s="100"/>
      <c r="P817" s="100"/>
      <c r="Q817" s="100"/>
      <c r="R817" s="100"/>
      <c r="S817" s="100"/>
      <c r="T817" s="100"/>
      <c r="U817" s="100"/>
      <c r="V817" s="100"/>
      <c r="W817" s="100"/>
      <c r="X817" s="100"/>
      <c r="Y817" s="100"/>
      <c r="Z817" s="100"/>
      <c r="AA817" s="100"/>
    </row>
    <row r="818" spans="2:27" ht="14.4" hidden="1">
      <c r="B818" s="100"/>
      <c r="C818" s="100"/>
      <c r="D818" s="100"/>
      <c r="E818" s="100"/>
      <c r="F818" s="264"/>
      <c r="G818" s="100"/>
      <c r="H818" s="100"/>
      <c r="I818" s="100"/>
      <c r="J818" s="100"/>
      <c r="K818" s="100"/>
      <c r="L818" s="100"/>
      <c r="M818" s="100"/>
      <c r="N818" s="100"/>
      <c r="O818" s="100"/>
      <c r="P818" s="100"/>
      <c r="Q818" s="100"/>
      <c r="R818" s="100"/>
      <c r="S818" s="100"/>
      <c r="T818" s="100"/>
      <c r="U818" s="100"/>
      <c r="V818" s="100"/>
      <c r="W818" s="100"/>
      <c r="X818" s="100"/>
      <c r="Y818" s="100"/>
      <c r="Z818" s="100"/>
      <c r="AA818" s="100"/>
    </row>
    <row r="819" spans="2:27" ht="14.4" hidden="1">
      <c r="B819" s="100"/>
      <c r="C819" s="100"/>
      <c r="D819" s="100"/>
      <c r="E819" s="100"/>
      <c r="F819" s="264"/>
      <c r="G819" s="100"/>
      <c r="H819" s="100"/>
      <c r="I819" s="100"/>
      <c r="J819" s="100"/>
      <c r="K819" s="100"/>
      <c r="L819" s="100"/>
      <c r="M819" s="100"/>
      <c r="N819" s="100"/>
      <c r="O819" s="100"/>
      <c r="P819" s="100"/>
      <c r="Q819" s="100"/>
      <c r="R819" s="100"/>
      <c r="S819" s="100"/>
      <c r="T819" s="100"/>
      <c r="U819" s="100"/>
      <c r="V819" s="100"/>
      <c r="W819" s="100"/>
      <c r="X819" s="100"/>
      <c r="Y819" s="100"/>
      <c r="Z819" s="100"/>
      <c r="AA819" s="100"/>
    </row>
    <row r="820" spans="2:27" ht="14.4" hidden="1">
      <c r="B820" s="100"/>
      <c r="C820" s="100"/>
      <c r="D820" s="100"/>
      <c r="E820" s="100"/>
      <c r="F820" s="264"/>
      <c r="G820" s="100"/>
      <c r="H820" s="100"/>
      <c r="I820" s="100"/>
      <c r="J820" s="100"/>
      <c r="K820" s="100"/>
      <c r="L820" s="100"/>
      <c r="M820" s="100"/>
      <c r="N820" s="100"/>
      <c r="O820" s="100"/>
      <c r="P820" s="100"/>
      <c r="Q820" s="100"/>
      <c r="R820" s="100"/>
      <c r="S820" s="100"/>
      <c r="T820" s="100"/>
      <c r="U820" s="100"/>
      <c r="V820" s="100"/>
      <c r="W820" s="100"/>
      <c r="X820" s="100"/>
      <c r="Y820" s="100"/>
      <c r="Z820" s="100"/>
      <c r="AA820" s="100"/>
    </row>
    <row r="821" spans="2:27" ht="14.4" hidden="1">
      <c r="B821" s="100"/>
      <c r="C821" s="100"/>
      <c r="D821" s="100"/>
      <c r="E821" s="100"/>
      <c r="F821" s="264"/>
      <c r="G821" s="100"/>
      <c r="H821" s="100"/>
      <c r="I821" s="100"/>
      <c r="J821" s="100"/>
      <c r="K821" s="100"/>
      <c r="L821" s="100"/>
      <c r="M821" s="100"/>
      <c r="N821" s="100"/>
      <c r="O821" s="100"/>
      <c r="P821" s="100"/>
      <c r="Q821" s="100"/>
      <c r="R821" s="100"/>
      <c r="S821" s="100"/>
      <c r="T821" s="100"/>
      <c r="U821" s="100"/>
      <c r="V821" s="100"/>
      <c r="W821" s="100"/>
      <c r="X821" s="100"/>
      <c r="Y821" s="100"/>
      <c r="Z821" s="100"/>
      <c r="AA821" s="100"/>
    </row>
    <row r="822" spans="2:27" ht="14.4" hidden="1">
      <c r="B822" s="100"/>
      <c r="C822" s="100"/>
      <c r="D822" s="100"/>
      <c r="E822" s="100"/>
      <c r="F822" s="264"/>
      <c r="G822" s="100"/>
      <c r="H822" s="100"/>
      <c r="I822" s="100"/>
      <c r="J822" s="100"/>
      <c r="K822" s="100"/>
      <c r="L822" s="100"/>
      <c r="M822" s="100"/>
      <c r="N822" s="100"/>
      <c r="O822" s="100"/>
      <c r="P822" s="100"/>
      <c r="Q822" s="100"/>
      <c r="R822" s="100"/>
      <c r="S822" s="100"/>
      <c r="T822" s="100"/>
      <c r="U822" s="100"/>
      <c r="V822" s="100"/>
      <c r="W822" s="100"/>
      <c r="X822" s="100"/>
      <c r="Y822" s="100"/>
      <c r="Z822" s="100"/>
      <c r="AA822" s="100"/>
    </row>
    <row r="823" spans="2:27" ht="14.4" hidden="1">
      <c r="B823" s="100"/>
      <c r="C823" s="100"/>
      <c r="D823" s="100"/>
      <c r="E823" s="100"/>
      <c r="F823" s="264"/>
      <c r="G823" s="100"/>
      <c r="H823" s="100"/>
      <c r="I823" s="100"/>
      <c r="J823" s="100"/>
      <c r="K823" s="100"/>
      <c r="L823" s="100"/>
      <c r="M823" s="100"/>
      <c r="N823" s="100"/>
      <c r="O823" s="100"/>
      <c r="P823" s="100"/>
      <c r="Q823" s="100"/>
      <c r="R823" s="100"/>
      <c r="S823" s="100"/>
      <c r="T823" s="100"/>
      <c r="U823" s="100"/>
      <c r="V823" s="100"/>
      <c r="W823" s="100"/>
      <c r="X823" s="100"/>
      <c r="Y823" s="100"/>
      <c r="Z823" s="100"/>
      <c r="AA823" s="100"/>
    </row>
    <row r="824" spans="2:27" ht="14.4" hidden="1">
      <c r="B824" s="100"/>
      <c r="C824" s="100"/>
      <c r="D824" s="100"/>
      <c r="E824" s="100"/>
      <c r="F824" s="264"/>
      <c r="G824" s="100"/>
      <c r="H824" s="100"/>
      <c r="I824" s="100"/>
      <c r="J824" s="100"/>
      <c r="K824" s="100"/>
      <c r="L824" s="100"/>
      <c r="M824" s="100"/>
      <c r="N824" s="100"/>
      <c r="O824" s="100"/>
      <c r="P824" s="100"/>
      <c r="Q824" s="100"/>
      <c r="R824" s="100"/>
      <c r="S824" s="100"/>
      <c r="T824" s="100"/>
      <c r="U824" s="100"/>
      <c r="V824" s="100"/>
      <c r="W824" s="100"/>
      <c r="X824" s="100"/>
      <c r="Y824" s="100"/>
      <c r="Z824" s="100"/>
      <c r="AA824" s="100"/>
    </row>
    <row r="825" spans="2:27" ht="14.4" hidden="1">
      <c r="B825" s="100"/>
      <c r="C825" s="100"/>
      <c r="D825" s="100"/>
      <c r="E825" s="100"/>
      <c r="F825" s="264"/>
      <c r="G825" s="100"/>
      <c r="H825" s="100"/>
      <c r="I825" s="100"/>
      <c r="J825" s="100"/>
      <c r="K825" s="100"/>
      <c r="L825" s="100"/>
      <c r="M825" s="100"/>
      <c r="N825" s="100"/>
      <c r="O825" s="100"/>
      <c r="P825" s="100"/>
      <c r="Q825" s="100"/>
      <c r="R825" s="100"/>
      <c r="S825" s="100"/>
      <c r="T825" s="100"/>
      <c r="U825" s="100"/>
      <c r="V825" s="100"/>
      <c r="W825" s="100"/>
      <c r="X825" s="100"/>
      <c r="Y825" s="100"/>
      <c r="Z825" s="100"/>
      <c r="AA825" s="100"/>
    </row>
    <row r="826" spans="2:27" ht="14.4" hidden="1">
      <c r="B826" s="100"/>
      <c r="C826" s="100"/>
      <c r="D826" s="100"/>
      <c r="E826" s="100"/>
      <c r="F826" s="264"/>
      <c r="G826" s="100"/>
      <c r="H826" s="100"/>
      <c r="I826" s="100"/>
      <c r="J826" s="100"/>
      <c r="K826" s="100"/>
      <c r="L826" s="100"/>
      <c r="M826" s="100"/>
      <c r="N826" s="100"/>
      <c r="O826" s="100"/>
      <c r="P826" s="100"/>
      <c r="Q826" s="100"/>
      <c r="R826" s="100"/>
      <c r="S826" s="100"/>
      <c r="T826" s="100"/>
      <c r="U826" s="100"/>
      <c r="V826" s="100"/>
      <c r="W826" s="100"/>
      <c r="X826" s="100"/>
      <c r="Y826" s="100"/>
      <c r="Z826" s="100"/>
      <c r="AA826" s="100"/>
    </row>
    <row r="827" spans="2:27" ht="14.4" hidden="1">
      <c r="B827" s="100"/>
      <c r="C827" s="100"/>
      <c r="D827" s="100"/>
      <c r="E827" s="100"/>
      <c r="F827" s="264"/>
      <c r="G827" s="100"/>
      <c r="H827" s="100"/>
      <c r="I827" s="100"/>
      <c r="J827" s="100"/>
      <c r="K827" s="100"/>
      <c r="L827" s="100"/>
      <c r="M827" s="100"/>
      <c r="N827" s="100"/>
      <c r="O827" s="100"/>
      <c r="P827" s="100"/>
      <c r="Q827" s="100"/>
      <c r="R827" s="100"/>
      <c r="S827" s="100"/>
      <c r="T827" s="100"/>
      <c r="U827" s="100"/>
      <c r="V827" s="100"/>
      <c r="W827" s="100"/>
      <c r="X827" s="100"/>
      <c r="Y827" s="100"/>
      <c r="Z827" s="100"/>
      <c r="AA827" s="100"/>
    </row>
    <row r="828" spans="2:27" ht="14.4" hidden="1">
      <c r="B828" s="100"/>
      <c r="C828" s="100"/>
      <c r="D828" s="100"/>
      <c r="E828" s="100"/>
      <c r="F828" s="264"/>
      <c r="G828" s="100"/>
      <c r="H828" s="100"/>
      <c r="I828" s="100"/>
      <c r="J828" s="100"/>
      <c r="K828" s="100"/>
      <c r="L828" s="100"/>
      <c r="M828" s="100"/>
      <c r="N828" s="100"/>
      <c r="O828" s="100"/>
      <c r="P828" s="100"/>
      <c r="Q828" s="100"/>
      <c r="R828" s="100"/>
      <c r="S828" s="100"/>
      <c r="T828" s="100"/>
      <c r="U828" s="100"/>
      <c r="V828" s="100"/>
      <c r="W828" s="100"/>
      <c r="X828" s="100"/>
      <c r="Y828" s="100"/>
      <c r="Z828" s="100"/>
      <c r="AA828" s="100"/>
    </row>
    <row r="829" spans="2:27" ht="14.4" hidden="1">
      <c r="B829" s="100"/>
      <c r="C829" s="100"/>
      <c r="D829" s="100"/>
      <c r="E829" s="100"/>
      <c r="F829" s="264"/>
      <c r="G829" s="100"/>
      <c r="H829" s="100"/>
      <c r="I829" s="100"/>
      <c r="J829" s="100"/>
      <c r="K829" s="100"/>
      <c r="L829" s="100"/>
      <c r="M829" s="100"/>
      <c r="N829" s="100"/>
      <c r="O829" s="100"/>
      <c r="P829" s="100"/>
      <c r="Q829" s="100"/>
      <c r="R829" s="100"/>
      <c r="S829" s="100"/>
      <c r="T829" s="100"/>
      <c r="U829" s="100"/>
      <c r="V829" s="100"/>
      <c r="W829" s="100"/>
      <c r="X829" s="100"/>
      <c r="Y829" s="100"/>
      <c r="Z829" s="100"/>
      <c r="AA829" s="100"/>
    </row>
    <row r="830" spans="2:27" ht="14.4" hidden="1">
      <c r="B830" s="100"/>
      <c r="C830" s="100"/>
      <c r="D830" s="100"/>
      <c r="E830" s="100"/>
      <c r="F830" s="264"/>
      <c r="G830" s="100"/>
      <c r="H830" s="100"/>
      <c r="I830" s="100"/>
      <c r="J830" s="100"/>
      <c r="K830" s="100"/>
      <c r="L830" s="100"/>
      <c r="M830" s="100"/>
      <c r="N830" s="100"/>
      <c r="O830" s="100"/>
      <c r="P830" s="100"/>
      <c r="Q830" s="100"/>
      <c r="R830" s="100"/>
      <c r="S830" s="100"/>
      <c r="T830" s="100"/>
      <c r="U830" s="100"/>
      <c r="V830" s="100"/>
      <c r="W830" s="100"/>
      <c r="X830" s="100"/>
      <c r="Y830" s="100"/>
      <c r="Z830" s="100"/>
      <c r="AA830" s="100"/>
    </row>
    <row r="831" spans="2:27" ht="14.4" hidden="1">
      <c r="B831" s="100"/>
      <c r="C831" s="100"/>
      <c r="D831" s="100"/>
      <c r="E831" s="100"/>
      <c r="F831" s="264"/>
      <c r="G831" s="100"/>
      <c r="H831" s="100"/>
      <c r="I831" s="100"/>
      <c r="J831" s="100"/>
      <c r="K831" s="100"/>
      <c r="L831" s="100"/>
      <c r="M831" s="100"/>
      <c r="N831" s="100"/>
      <c r="O831" s="100"/>
      <c r="P831" s="100"/>
      <c r="Q831" s="100"/>
      <c r="R831" s="100"/>
      <c r="S831" s="100"/>
      <c r="T831" s="100"/>
      <c r="U831" s="100"/>
      <c r="V831" s="100"/>
      <c r="W831" s="100"/>
      <c r="X831" s="100"/>
      <c r="Y831" s="100"/>
      <c r="Z831" s="100"/>
      <c r="AA831" s="100"/>
    </row>
    <row r="832" spans="2:27" ht="14.4" hidden="1">
      <c r="B832" s="100"/>
      <c r="C832" s="100"/>
      <c r="D832" s="100"/>
      <c r="E832" s="100"/>
      <c r="F832" s="264"/>
      <c r="G832" s="100"/>
      <c r="H832" s="100"/>
      <c r="I832" s="100"/>
      <c r="J832" s="100"/>
      <c r="K832" s="100"/>
      <c r="L832" s="100"/>
      <c r="M832" s="100"/>
      <c r="N832" s="100"/>
      <c r="O832" s="100"/>
      <c r="P832" s="100"/>
      <c r="Q832" s="100"/>
      <c r="R832" s="100"/>
      <c r="S832" s="100"/>
      <c r="T832" s="100"/>
      <c r="U832" s="100"/>
      <c r="V832" s="100"/>
      <c r="W832" s="100"/>
      <c r="X832" s="100"/>
      <c r="Y832" s="100"/>
      <c r="Z832" s="100"/>
      <c r="AA832" s="100"/>
    </row>
    <row r="833" spans="2:27" ht="14.4" hidden="1">
      <c r="B833" s="100"/>
      <c r="C833" s="100"/>
      <c r="D833" s="100"/>
      <c r="E833" s="100"/>
      <c r="F833" s="264"/>
      <c r="G833" s="100"/>
      <c r="H833" s="100"/>
      <c r="I833" s="100"/>
      <c r="J833" s="100"/>
      <c r="K833" s="100"/>
      <c r="L833" s="100"/>
      <c r="M833" s="100"/>
      <c r="N833" s="100"/>
      <c r="O833" s="100"/>
      <c r="P833" s="100"/>
      <c r="Q833" s="100"/>
      <c r="R833" s="100"/>
      <c r="S833" s="100"/>
      <c r="T833" s="100"/>
      <c r="U833" s="100"/>
      <c r="V833" s="100"/>
      <c r="W833" s="100"/>
      <c r="X833" s="100"/>
      <c r="Y833" s="100"/>
      <c r="Z833" s="100"/>
      <c r="AA833" s="100"/>
    </row>
    <row r="834" spans="2:27" ht="14.4" hidden="1">
      <c r="B834" s="100"/>
      <c r="C834" s="100"/>
      <c r="D834" s="100"/>
      <c r="E834" s="100"/>
      <c r="F834" s="264"/>
      <c r="G834" s="100"/>
      <c r="H834" s="100"/>
      <c r="I834" s="100"/>
      <c r="J834" s="100"/>
      <c r="K834" s="100"/>
      <c r="L834" s="100"/>
      <c r="M834" s="100"/>
      <c r="N834" s="100"/>
      <c r="O834" s="100"/>
      <c r="P834" s="100"/>
      <c r="Q834" s="100"/>
      <c r="R834" s="100"/>
      <c r="S834" s="100"/>
      <c r="T834" s="100"/>
      <c r="U834" s="100"/>
      <c r="V834" s="100"/>
      <c r="W834" s="100"/>
      <c r="X834" s="100"/>
      <c r="Y834" s="100"/>
      <c r="Z834" s="100"/>
      <c r="AA834" s="100"/>
    </row>
    <row r="835" spans="2:27" ht="14.4" hidden="1">
      <c r="B835" s="100"/>
      <c r="C835" s="100"/>
      <c r="D835" s="100"/>
      <c r="E835" s="100"/>
      <c r="F835" s="264"/>
      <c r="G835" s="100"/>
      <c r="H835" s="100"/>
      <c r="I835" s="100"/>
      <c r="J835" s="100"/>
      <c r="K835" s="100"/>
      <c r="L835" s="100"/>
      <c r="M835" s="100"/>
      <c r="N835" s="100"/>
      <c r="O835" s="100"/>
      <c r="P835" s="100"/>
      <c r="Q835" s="100"/>
      <c r="R835" s="100"/>
      <c r="S835" s="100"/>
      <c r="T835" s="100"/>
      <c r="U835" s="100"/>
      <c r="V835" s="100"/>
      <c r="W835" s="100"/>
      <c r="X835" s="100"/>
      <c r="Y835" s="100"/>
      <c r="Z835" s="100"/>
      <c r="AA835" s="100"/>
    </row>
    <row r="836" spans="2:27" ht="14.4" hidden="1">
      <c r="B836" s="100"/>
      <c r="C836" s="100"/>
      <c r="D836" s="100"/>
      <c r="E836" s="100"/>
      <c r="F836" s="264"/>
      <c r="G836" s="100"/>
      <c r="H836" s="100"/>
      <c r="I836" s="100"/>
      <c r="J836" s="100"/>
      <c r="K836" s="100"/>
      <c r="L836" s="100"/>
      <c r="M836" s="100"/>
      <c r="N836" s="100"/>
      <c r="O836" s="100"/>
      <c r="P836" s="100"/>
      <c r="Q836" s="100"/>
      <c r="R836" s="100"/>
      <c r="S836" s="100"/>
      <c r="T836" s="100"/>
      <c r="U836" s="100"/>
      <c r="V836" s="100"/>
      <c r="W836" s="100"/>
      <c r="X836" s="100"/>
      <c r="Y836" s="100"/>
      <c r="Z836" s="100"/>
      <c r="AA836" s="100"/>
    </row>
    <row r="837" spans="2:27" ht="14.4" hidden="1">
      <c r="B837" s="100"/>
      <c r="C837" s="100"/>
      <c r="D837" s="100"/>
      <c r="E837" s="100"/>
      <c r="F837" s="264"/>
      <c r="G837" s="100"/>
      <c r="H837" s="100"/>
      <c r="I837" s="100"/>
      <c r="J837" s="100"/>
      <c r="K837" s="100"/>
      <c r="L837" s="100"/>
      <c r="M837" s="100"/>
      <c r="N837" s="100"/>
      <c r="O837" s="100"/>
      <c r="P837" s="100"/>
      <c r="Q837" s="100"/>
      <c r="R837" s="100"/>
      <c r="S837" s="100"/>
      <c r="T837" s="100"/>
      <c r="U837" s="100"/>
      <c r="V837" s="100"/>
      <c r="W837" s="100"/>
      <c r="X837" s="100"/>
      <c r="Y837" s="100"/>
      <c r="Z837" s="100"/>
      <c r="AA837" s="100"/>
    </row>
    <row r="838" spans="2:27" ht="14.4" hidden="1">
      <c r="B838" s="100"/>
      <c r="C838" s="100"/>
      <c r="D838" s="100"/>
      <c r="E838" s="100"/>
      <c r="F838" s="264"/>
      <c r="G838" s="100"/>
      <c r="H838" s="100"/>
      <c r="I838" s="100"/>
      <c r="J838" s="100"/>
      <c r="K838" s="100"/>
      <c r="L838" s="100"/>
      <c r="M838" s="100"/>
      <c r="N838" s="100"/>
      <c r="O838" s="100"/>
      <c r="P838" s="100"/>
      <c r="Q838" s="100"/>
      <c r="R838" s="100"/>
      <c r="S838" s="100"/>
      <c r="T838" s="100"/>
      <c r="U838" s="100"/>
      <c r="V838" s="100"/>
      <c r="W838" s="100"/>
      <c r="X838" s="100"/>
      <c r="Y838" s="100"/>
      <c r="Z838" s="100"/>
      <c r="AA838" s="100"/>
    </row>
    <row r="839" spans="2:27" ht="14.4" hidden="1">
      <c r="B839" s="100"/>
      <c r="C839" s="100"/>
      <c r="D839" s="100"/>
      <c r="E839" s="100"/>
      <c r="F839" s="264"/>
      <c r="G839" s="100"/>
      <c r="H839" s="100"/>
      <c r="I839" s="100"/>
      <c r="J839" s="100"/>
      <c r="K839" s="100"/>
      <c r="L839" s="100"/>
      <c r="M839" s="100"/>
      <c r="N839" s="100"/>
      <c r="O839" s="100"/>
      <c r="P839" s="100"/>
      <c r="Q839" s="100"/>
      <c r="R839" s="100"/>
      <c r="S839" s="100"/>
      <c r="T839" s="100"/>
      <c r="U839" s="100"/>
      <c r="V839" s="100"/>
      <c r="W839" s="100"/>
      <c r="X839" s="100"/>
      <c r="Y839" s="100"/>
      <c r="Z839" s="100"/>
      <c r="AA839" s="100"/>
    </row>
    <row r="840" spans="2:27" ht="14.4" hidden="1">
      <c r="B840" s="100"/>
      <c r="C840" s="100"/>
      <c r="D840" s="100"/>
      <c r="E840" s="100"/>
      <c r="F840" s="264"/>
      <c r="G840" s="100"/>
      <c r="H840" s="100"/>
      <c r="I840" s="100"/>
      <c r="J840" s="100"/>
      <c r="K840" s="100"/>
      <c r="L840" s="100"/>
      <c r="M840" s="100"/>
      <c r="N840" s="100"/>
      <c r="O840" s="100"/>
      <c r="P840" s="100"/>
      <c r="Q840" s="100"/>
      <c r="R840" s="100"/>
      <c r="S840" s="100"/>
      <c r="T840" s="100"/>
      <c r="U840" s="100"/>
      <c r="V840" s="100"/>
      <c r="W840" s="100"/>
      <c r="X840" s="100"/>
      <c r="Y840" s="100"/>
      <c r="Z840" s="100"/>
      <c r="AA840" s="100"/>
    </row>
    <row r="841" spans="2:27" ht="14.4" hidden="1">
      <c r="B841" s="100"/>
      <c r="C841" s="100"/>
      <c r="D841" s="100"/>
      <c r="E841" s="100"/>
      <c r="F841" s="264"/>
      <c r="G841" s="100"/>
      <c r="H841" s="100"/>
      <c r="I841" s="100"/>
      <c r="J841" s="100"/>
      <c r="K841" s="100"/>
      <c r="L841" s="100"/>
      <c r="M841" s="100"/>
      <c r="N841" s="100"/>
      <c r="O841" s="100"/>
      <c r="P841" s="100"/>
      <c r="Q841" s="100"/>
      <c r="R841" s="100"/>
      <c r="S841" s="100"/>
      <c r="T841" s="100"/>
      <c r="U841" s="100"/>
      <c r="V841" s="100"/>
      <c r="W841" s="100"/>
      <c r="X841" s="100"/>
      <c r="Y841" s="100"/>
      <c r="Z841" s="100"/>
      <c r="AA841" s="100"/>
    </row>
    <row r="842" spans="2:27" ht="14.4" hidden="1">
      <c r="B842" s="100"/>
      <c r="C842" s="100"/>
      <c r="D842" s="100"/>
      <c r="E842" s="100"/>
      <c r="F842" s="264"/>
      <c r="G842" s="100"/>
      <c r="H842" s="100"/>
      <c r="I842" s="100"/>
      <c r="J842" s="100"/>
      <c r="K842" s="100"/>
      <c r="L842" s="100"/>
      <c r="M842" s="100"/>
      <c r="N842" s="100"/>
      <c r="O842" s="100"/>
      <c r="P842" s="100"/>
      <c r="Q842" s="100"/>
      <c r="R842" s="100"/>
      <c r="S842" s="100"/>
      <c r="T842" s="100"/>
      <c r="U842" s="100"/>
      <c r="V842" s="100"/>
      <c r="W842" s="100"/>
      <c r="X842" s="100"/>
      <c r="Y842" s="100"/>
      <c r="Z842" s="100"/>
      <c r="AA842" s="100"/>
    </row>
    <row r="843" spans="2:27" ht="14.4" hidden="1">
      <c r="B843" s="100"/>
      <c r="C843" s="100"/>
      <c r="D843" s="100"/>
      <c r="E843" s="100"/>
      <c r="F843" s="264"/>
      <c r="G843" s="100"/>
      <c r="H843" s="100"/>
      <c r="I843" s="100"/>
      <c r="J843" s="100"/>
      <c r="K843" s="100"/>
      <c r="L843" s="100"/>
      <c r="M843" s="100"/>
      <c r="N843" s="100"/>
      <c r="O843" s="100"/>
      <c r="P843" s="100"/>
      <c r="Q843" s="100"/>
      <c r="R843" s="100"/>
      <c r="S843" s="100"/>
      <c r="T843" s="100"/>
      <c r="U843" s="100"/>
      <c r="V843" s="100"/>
      <c r="W843" s="100"/>
      <c r="X843" s="100"/>
      <c r="Y843" s="100"/>
      <c r="Z843" s="100"/>
      <c r="AA843" s="100"/>
    </row>
    <row r="844" spans="2:27" ht="14.4" hidden="1">
      <c r="B844" s="100"/>
      <c r="C844" s="100"/>
      <c r="D844" s="100"/>
      <c r="E844" s="100"/>
      <c r="F844" s="264"/>
      <c r="G844" s="100"/>
      <c r="H844" s="100"/>
      <c r="I844" s="100"/>
      <c r="J844" s="100"/>
      <c r="K844" s="100"/>
      <c r="L844" s="100"/>
      <c r="M844" s="100"/>
      <c r="N844" s="100"/>
      <c r="O844" s="100"/>
      <c r="P844" s="100"/>
      <c r="Q844" s="100"/>
      <c r="R844" s="100"/>
      <c r="S844" s="100"/>
      <c r="T844" s="100"/>
      <c r="U844" s="100"/>
      <c r="V844" s="100"/>
      <c r="W844" s="100"/>
      <c r="X844" s="100"/>
      <c r="Y844" s="100"/>
      <c r="Z844" s="100"/>
      <c r="AA844" s="100"/>
    </row>
    <row r="845" spans="2:27" ht="14.4" hidden="1">
      <c r="B845" s="100"/>
      <c r="C845" s="100"/>
      <c r="D845" s="100"/>
      <c r="E845" s="100"/>
      <c r="F845" s="264"/>
      <c r="G845" s="100"/>
      <c r="H845" s="100"/>
      <c r="I845" s="100"/>
      <c r="J845" s="100"/>
      <c r="K845" s="100"/>
      <c r="L845" s="100"/>
      <c r="M845" s="100"/>
      <c r="N845" s="100"/>
      <c r="O845" s="100"/>
      <c r="P845" s="100"/>
      <c r="Q845" s="100"/>
      <c r="R845" s="100"/>
      <c r="S845" s="100"/>
      <c r="T845" s="100"/>
      <c r="U845" s="100"/>
      <c r="V845" s="100"/>
      <c r="W845" s="100"/>
      <c r="X845" s="100"/>
      <c r="Y845" s="100"/>
      <c r="Z845" s="100"/>
      <c r="AA845" s="100"/>
    </row>
    <row r="846" spans="2:27" ht="14.4" hidden="1">
      <c r="B846" s="100"/>
      <c r="C846" s="100"/>
      <c r="D846" s="100"/>
      <c r="E846" s="100"/>
      <c r="F846" s="264"/>
      <c r="G846" s="100"/>
      <c r="H846" s="100"/>
      <c r="I846" s="100"/>
      <c r="J846" s="100"/>
      <c r="K846" s="100"/>
      <c r="L846" s="100"/>
      <c r="M846" s="100"/>
      <c r="N846" s="100"/>
      <c r="O846" s="100"/>
      <c r="P846" s="100"/>
      <c r="Q846" s="100"/>
      <c r="R846" s="100"/>
      <c r="S846" s="100"/>
      <c r="T846" s="100"/>
      <c r="U846" s="100"/>
      <c r="V846" s="100"/>
      <c r="W846" s="100"/>
      <c r="X846" s="100"/>
      <c r="Y846" s="100"/>
      <c r="Z846" s="100"/>
      <c r="AA846" s="100"/>
    </row>
    <row r="847" spans="2:27" ht="14.4" hidden="1">
      <c r="B847" s="100"/>
      <c r="C847" s="100"/>
      <c r="D847" s="100"/>
      <c r="E847" s="100"/>
      <c r="F847" s="264"/>
      <c r="G847" s="100"/>
      <c r="H847" s="100"/>
      <c r="I847" s="100"/>
      <c r="J847" s="100"/>
      <c r="K847" s="100"/>
      <c r="L847" s="100"/>
      <c r="M847" s="100"/>
      <c r="N847" s="100"/>
      <c r="O847" s="100"/>
      <c r="P847" s="100"/>
      <c r="Q847" s="100"/>
      <c r="R847" s="100"/>
      <c r="S847" s="100"/>
      <c r="T847" s="100"/>
      <c r="U847" s="100"/>
      <c r="V847" s="100"/>
      <c r="W847" s="100"/>
      <c r="X847" s="100"/>
      <c r="Y847" s="100"/>
      <c r="Z847" s="100"/>
      <c r="AA847" s="100"/>
    </row>
    <row r="848" spans="2:27" ht="14.4" hidden="1">
      <c r="B848" s="100"/>
      <c r="C848" s="100"/>
      <c r="D848" s="100"/>
      <c r="E848" s="100"/>
      <c r="F848" s="264"/>
      <c r="G848" s="100"/>
      <c r="H848" s="100"/>
      <c r="I848" s="100"/>
      <c r="J848" s="100"/>
      <c r="K848" s="100"/>
      <c r="L848" s="100"/>
      <c r="M848" s="100"/>
      <c r="N848" s="100"/>
      <c r="O848" s="100"/>
      <c r="P848" s="100"/>
      <c r="Q848" s="100"/>
      <c r="R848" s="100"/>
      <c r="S848" s="100"/>
      <c r="T848" s="100"/>
      <c r="U848" s="100"/>
      <c r="V848" s="100"/>
      <c r="W848" s="100"/>
      <c r="X848" s="100"/>
      <c r="Y848" s="100"/>
      <c r="Z848" s="100"/>
      <c r="AA848" s="100"/>
    </row>
    <row r="849" spans="2:27" ht="14.4" hidden="1">
      <c r="B849" s="100"/>
      <c r="C849" s="100"/>
      <c r="D849" s="100"/>
      <c r="E849" s="100"/>
      <c r="F849" s="264"/>
      <c r="G849" s="100"/>
      <c r="H849" s="100"/>
      <c r="I849" s="100"/>
      <c r="J849" s="100"/>
      <c r="K849" s="100"/>
      <c r="L849" s="100"/>
      <c r="M849" s="100"/>
      <c r="N849" s="100"/>
      <c r="O849" s="100"/>
      <c r="P849" s="100"/>
      <c r="Q849" s="100"/>
      <c r="R849" s="100"/>
      <c r="S849" s="100"/>
      <c r="T849" s="100"/>
      <c r="U849" s="100"/>
      <c r="V849" s="100"/>
      <c r="W849" s="100"/>
      <c r="X849" s="100"/>
      <c r="Y849" s="100"/>
      <c r="Z849" s="100"/>
      <c r="AA849" s="100"/>
    </row>
    <row r="850" spans="2:27" ht="14.4" hidden="1">
      <c r="B850" s="100"/>
      <c r="C850" s="100"/>
      <c r="D850" s="100"/>
      <c r="E850" s="100"/>
      <c r="F850" s="264"/>
      <c r="G850" s="100"/>
      <c r="H850" s="100"/>
      <c r="I850" s="100"/>
      <c r="J850" s="100"/>
      <c r="K850" s="100"/>
      <c r="L850" s="100"/>
      <c r="M850" s="100"/>
      <c r="N850" s="100"/>
      <c r="O850" s="100"/>
      <c r="P850" s="100"/>
      <c r="Q850" s="100"/>
      <c r="R850" s="100"/>
      <c r="S850" s="100"/>
      <c r="T850" s="100"/>
      <c r="U850" s="100"/>
      <c r="V850" s="100"/>
      <c r="W850" s="100"/>
      <c r="X850" s="100"/>
      <c r="Y850" s="100"/>
      <c r="Z850" s="100"/>
      <c r="AA850" s="100"/>
    </row>
    <row r="851" spans="2:27" ht="14.4" hidden="1">
      <c r="B851" s="100"/>
      <c r="C851" s="100"/>
      <c r="D851" s="100"/>
      <c r="E851" s="100"/>
      <c r="F851" s="264"/>
      <c r="G851" s="100"/>
      <c r="H851" s="100"/>
      <c r="I851" s="100"/>
      <c r="J851" s="100"/>
      <c r="K851" s="100"/>
      <c r="L851" s="100"/>
      <c r="M851" s="100"/>
      <c r="N851" s="100"/>
      <c r="O851" s="100"/>
      <c r="P851" s="100"/>
      <c r="Q851" s="100"/>
      <c r="R851" s="100"/>
      <c r="S851" s="100"/>
      <c r="T851" s="100"/>
      <c r="U851" s="100"/>
      <c r="V851" s="100"/>
      <c r="W851" s="100"/>
      <c r="X851" s="100"/>
      <c r="Y851" s="100"/>
      <c r="Z851" s="100"/>
      <c r="AA851" s="100"/>
    </row>
    <row r="852" spans="2:27" ht="14.4" hidden="1">
      <c r="B852" s="100"/>
      <c r="C852" s="100"/>
      <c r="D852" s="100"/>
      <c r="E852" s="100"/>
      <c r="F852" s="264"/>
      <c r="G852" s="100"/>
      <c r="H852" s="100"/>
      <c r="I852" s="100"/>
      <c r="J852" s="100"/>
      <c r="K852" s="100"/>
      <c r="L852" s="100"/>
      <c r="M852" s="100"/>
      <c r="N852" s="100"/>
      <c r="O852" s="100"/>
      <c r="P852" s="100"/>
      <c r="Q852" s="100"/>
      <c r="R852" s="100"/>
      <c r="S852" s="100"/>
      <c r="T852" s="100"/>
      <c r="U852" s="100"/>
      <c r="V852" s="100"/>
      <c r="W852" s="100"/>
      <c r="X852" s="100"/>
      <c r="Y852" s="100"/>
      <c r="Z852" s="100"/>
      <c r="AA852" s="100"/>
    </row>
    <row r="853" spans="2:27" ht="14.4" hidden="1">
      <c r="B853" s="100"/>
      <c r="C853" s="100"/>
      <c r="D853" s="100"/>
      <c r="E853" s="100"/>
      <c r="F853" s="264"/>
      <c r="G853" s="100"/>
      <c r="H853" s="100"/>
      <c r="I853" s="100"/>
      <c r="J853" s="100"/>
      <c r="K853" s="100"/>
      <c r="L853" s="100"/>
      <c r="M853" s="100"/>
      <c r="N853" s="100"/>
      <c r="O853" s="100"/>
      <c r="P853" s="100"/>
      <c r="Q853" s="100"/>
      <c r="R853" s="100"/>
      <c r="S853" s="100"/>
      <c r="T853" s="100"/>
      <c r="U853" s="100"/>
      <c r="V853" s="100"/>
      <c r="W853" s="100"/>
      <c r="X853" s="100"/>
      <c r="Y853" s="100"/>
      <c r="Z853" s="100"/>
      <c r="AA853" s="100"/>
    </row>
    <row r="854" spans="2:27" ht="14.4" hidden="1">
      <c r="B854" s="100"/>
      <c r="C854" s="100"/>
      <c r="D854" s="100"/>
      <c r="E854" s="100"/>
      <c r="F854" s="264"/>
      <c r="G854" s="100"/>
      <c r="H854" s="100"/>
      <c r="I854" s="100"/>
      <c r="J854" s="100"/>
      <c r="K854" s="100"/>
      <c r="L854" s="100"/>
      <c r="M854" s="100"/>
      <c r="N854" s="100"/>
      <c r="O854" s="100"/>
      <c r="P854" s="100"/>
      <c r="Q854" s="100"/>
      <c r="R854" s="100"/>
      <c r="S854" s="100"/>
      <c r="T854" s="100"/>
      <c r="U854" s="100"/>
      <c r="V854" s="100"/>
      <c r="W854" s="100"/>
      <c r="X854" s="100"/>
      <c r="Y854" s="100"/>
      <c r="Z854" s="100"/>
      <c r="AA854" s="100"/>
    </row>
    <row r="855" spans="2:27" ht="14.4" hidden="1">
      <c r="B855" s="100"/>
      <c r="C855" s="100"/>
      <c r="D855" s="100"/>
      <c r="E855" s="100"/>
      <c r="F855" s="264"/>
      <c r="G855" s="100"/>
      <c r="H855" s="100"/>
      <c r="I855" s="100"/>
      <c r="J855" s="100"/>
      <c r="K855" s="100"/>
      <c r="L855" s="100"/>
      <c r="M855" s="100"/>
      <c r="N855" s="100"/>
      <c r="O855" s="100"/>
      <c r="P855" s="100"/>
      <c r="Q855" s="100"/>
      <c r="R855" s="100"/>
      <c r="S855" s="100"/>
      <c r="T855" s="100"/>
      <c r="U855" s="100"/>
      <c r="V855" s="100"/>
      <c r="W855" s="100"/>
      <c r="X855" s="100"/>
      <c r="Y855" s="100"/>
      <c r="Z855" s="100"/>
      <c r="AA855" s="100"/>
    </row>
    <row r="856" spans="2:27" ht="14.4" hidden="1">
      <c r="B856" s="100"/>
      <c r="C856" s="100"/>
      <c r="D856" s="100"/>
      <c r="E856" s="100"/>
      <c r="F856" s="264"/>
      <c r="G856" s="100"/>
      <c r="H856" s="100"/>
      <c r="I856" s="100"/>
      <c r="J856" s="100"/>
      <c r="K856" s="100"/>
      <c r="L856" s="100"/>
      <c r="M856" s="100"/>
      <c r="N856" s="100"/>
      <c r="O856" s="100"/>
      <c r="P856" s="100"/>
      <c r="Q856" s="100"/>
      <c r="R856" s="100"/>
      <c r="S856" s="100"/>
      <c r="T856" s="100"/>
      <c r="U856" s="100"/>
      <c r="V856" s="100"/>
      <c r="W856" s="100"/>
      <c r="X856" s="100"/>
      <c r="Y856" s="100"/>
      <c r="Z856" s="100"/>
      <c r="AA856" s="100"/>
    </row>
    <row r="857" spans="2:27" ht="14.4" hidden="1">
      <c r="B857" s="100"/>
      <c r="C857" s="100"/>
      <c r="D857" s="100"/>
      <c r="E857" s="100"/>
      <c r="F857" s="264"/>
      <c r="G857" s="100"/>
      <c r="H857" s="100"/>
      <c r="I857" s="100"/>
      <c r="J857" s="100"/>
      <c r="K857" s="100"/>
      <c r="L857" s="100"/>
      <c r="M857" s="100"/>
      <c r="N857" s="100"/>
      <c r="O857" s="100"/>
      <c r="P857" s="100"/>
      <c r="Q857" s="100"/>
      <c r="R857" s="100"/>
      <c r="S857" s="100"/>
      <c r="T857" s="100"/>
      <c r="U857" s="100"/>
      <c r="V857" s="100"/>
      <c r="W857" s="100"/>
      <c r="X857" s="100"/>
      <c r="Y857" s="100"/>
      <c r="Z857" s="100"/>
      <c r="AA857" s="100"/>
    </row>
    <row r="858" spans="2:27" ht="14.4" hidden="1">
      <c r="B858" s="100"/>
      <c r="C858" s="100"/>
      <c r="D858" s="100"/>
      <c r="E858" s="100"/>
      <c r="F858" s="264"/>
      <c r="G858" s="100"/>
      <c r="H858" s="100"/>
      <c r="I858" s="100"/>
      <c r="J858" s="100"/>
      <c r="K858" s="100"/>
      <c r="L858" s="100"/>
      <c r="M858" s="100"/>
      <c r="N858" s="100"/>
      <c r="O858" s="100"/>
      <c r="P858" s="100"/>
      <c r="Q858" s="100"/>
      <c r="R858" s="100"/>
      <c r="S858" s="100"/>
      <c r="T858" s="100"/>
      <c r="U858" s="100"/>
      <c r="V858" s="100"/>
      <c r="W858" s="100"/>
      <c r="X858" s="100"/>
      <c r="Y858" s="100"/>
      <c r="Z858" s="100"/>
      <c r="AA858" s="100"/>
    </row>
    <row r="859" spans="2:27" ht="14.4" hidden="1">
      <c r="B859" s="100"/>
      <c r="C859" s="100"/>
      <c r="D859" s="100"/>
      <c r="E859" s="100"/>
      <c r="F859" s="264"/>
      <c r="G859" s="100"/>
      <c r="H859" s="100"/>
      <c r="I859" s="100"/>
      <c r="J859" s="100"/>
      <c r="K859" s="100"/>
      <c r="L859" s="100"/>
      <c r="M859" s="100"/>
      <c r="N859" s="100"/>
      <c r="O859" s="100"/>
      <c r="P859" s="100"/>
      <c r="Q859" s="100"/>
      <c r="R859" s="100"/>
      <c r="S859" s="100"/>
      <c r="T859" s="100"/>
      <c r="U859" s="100"/>
      <c r="V859" s="100"/>
      <c r="W859" s="100"/>
      <c r="X859" s="100"/>
      <c r="Y859" s="100"/>
      <c r="Z859" s="100"/>
      <c r="AA859" s="100"/>
    </row>
    <row r="860" spans="2:27" ht="14.4" hidden="1">
      <c r="B860" s="100"/>
      <c r="C860" s="100"/>
      <c r="D860" s="100"/>
      <c r="E860" s="100"/>
      <c r="F860" s="264"/>
      <c r="G860" s="100"/>
      <c r="H860" s="100"/>
      <c r="I860" s="100"/>
      <c r="J860" s="100"/>
      <c r="K860" s="100"/>
      <c r="L860" s="100"/>
      <c r="M860" s="100"/>
      <c r="N860" s="100"/>
      <c r="O860" s="100"/>
      <c r="P860" s="100"/>
      <c r="Q860" s="100"/>
      <c r="R860" s="100"/>
      <c r="S860" s="100"/>
      <c r="T860" s="100"/>
      <c r="U860" s="100"/>
      <c r="V860" s="100"/>
      <c r="W860" s="100"/>
      <c r="X860" s="100"/>
      <c r="Y860" s="100"/>
      <c r="Z860" s="100"/>
      <c r="AA860" s="100"/>
    </row>
    <row r="861" spans="2:27" ht="14.4" hidden="1">
      <c r="B861" s="100"/>
      <c r="C861" s="100"/>
      <c r="D861" s="100"/>
      <c r="E861" s="100"/>
      <c r="F861" s="264"/>
      <c r="G861" s="100"/>
      <c r="H861" s="100"/>
      <c r="I861" s="100"/>
      <c r="J861" s="100"/>
      <c r="K861" s="100"/>
      <c r="L861" s="100"/>
      <c r="M861" s="100"/>
      <c r="N861" s="100"/>
      <c r="O861" s="100"/>
      <c r="P861" s="100"/>
      <c r="Q861" s="100"/>
      <c r="R861" s="100"/>
      <c r="S861" s="100"/>
      <c r="T861" s="100"/>
      <c r="U861" s="100"/>
      <c r="V861" s="100"/>
      <c r="W861" s="100"/>
      <c r="X861" s="100"/>
      <c r="Y861" s="100"/>
      <c r="Z861" s="100"/>
      <c r="AA861" s="100"/>
    </row>
    <row r="862" spans="2:27" ht="14.4" hidden="1">
      <c r="B862" s="100"/>
      <c r="C862" s="100"/>
      <c r="D862" s="100"/>
      <c r="E862" s="100"/>
      <c r="F862" s="264"/>
      <c r="G862" s="100"/>
      <c r="H862" s="100"/>
      <c r="I862" s="100"/>
      <c r="J862" s="100"/>
      <c r="K862" s="100"/>
      <c r="L862" s="100"/>
      <c r="M862" s="100"/>
      <c r="N862" s="100"/>
      <c r="O862" s="100"/>
      <c r="P862" s="100"/>
      <c r="Q862" s="100"/>
      <c r="R862" s="100"/>
      <c r="S862" s="100"/>
      <c r="T862" s="100"/>
      <c r="U862" s="100"/>
      <c r="V862" s="100"/>
      <c r="W862" s="100"/>
      <c r="X862" s="100"/>
      <c r="Y862" s="100"/>
      <c r="Z862" s="100"/>
      <c r="AA862" s="100"/>
    </row>
    <row r="863" spans="2:27" ht="14.4" hidden="1">
      <c r="B863" s="100"/>
      <c r="C863" s="100"/>
      <c r="D863" s="100"/>
      <c r="E863" s="100"/>
      <c r="F863" s="264"/>
      <c r="G863" s="100"/>
      <c r="H863" s="100"/>
      <c r="I863" s="100"/>
      <c r="J863" s="100"/>
      <c r="K863" s="100"/>
      <c r="L863" s="100"/>
      <c r="M863" s="100"/>
      <c r="N863" s="100"/>
      <c r="O863" s="100"/>
      <c r="P863" s="100"/>
      <c r="Q863" s="100"/>
      <c r="R863" s="100"/>
      <c r="S863" s="100"/>
      <c r="T863" s="100"/>
      <c r="U863" s="100"/>
      <c r="V863" s="100"/>
      <c r="W863" s="100"/>
      <c r="X863" s="100"/>
      <c r="Y863" s="100"/>
      <c r="Z863" s="100"/>
      <c r="AA863" s="100"/>
    </row>
    <row r="864" spans="2:27" ht="14.4" hidden="1">
      <c r="B864" s="100"/>
      <c r="C864" s="100"/>
      <c r="D864" s="100"/>
      <c r="E864" s="100"/>
      <c r="F864" s="264"/>
      <c r="G864" s="100"/>
      <c r="H864" s="100"/>
      <c r="I864" s="100"/>
      <c r="J864" s="100"/>
      <c r="K864" s="100"/>
      <c r="L864" s="100"/>
      <c r="M864" s="100"/>
      <c r="N864" s="100"/>
      <c r="O864" s="100"/>
      <c r="P864" s="100"/>
      <c r="Q864" s="100"/>
      <c r="R864" s="100"/>
      <c r="S864" s="100"/>
      <c r="T864" s="100"/>
      <c r="U864" s="100"/>
      <c r="V864" s="100"/>
      <c r="W864" s="100"/>
      <c r="X864" s="100"/>
      <c r="Y864" s="100"/>
      <c r="Z864" s="100"/>
      <c r="AA864" s="100"/>
    </row>
    <row r="865" spans="2:27" ht="14.4" hidden="1">
      <c r="B865" s="100"/>
      <c r="C865" s="100"/>
      <c r="D865" s="100"/>
      <c r="E865" s="100"/>
      <c r="F865" s="264"/>
      <c r="G865" s="100"/>
      <c r="H865" s="100"/>
      <c r="I865" s="100"/>
      <c r="J865" s="100"/>
      <c r="K865" s="100"/>
      <c r="L865" s="100"/>
      <c r="M865" s="100"/>
      <c r="N865" s="100"/>
      <c r="O865" s="100"/>
      <c r="P865" s="100"/>
      <c r="Q865" s="100"/>
      <c r="R865" s="100"/>
      <c r="S865" s="100"/>
      <c r="T865" s="100"/>
      <c r="U865" s="100"/>
      <c r="V865" s="100"/>
      <c r="W865" s="100"/>
      <c r="X865" s="100"/>
      <c r="Y865" s="100"/>
      <c r="Z865" s="100"/>
      <c r="AA865" s="100"/>
    </row>
    <row r="866" spans="2:27" ht="14.4" hidden="1">
      <c r="B866" s="100"/>
      <c r="C866" s="100"/>
      <c r="D866" s="100"/>
      <c r="E866" s="100"/>
      <c r="F866" s="264"/>
      <c r="G866" s="100"/>
      <c r="H866" s="100"/>
      <c r="I866" s="100"/>
      <c r="J866" s="100"/>
      <c r="K866" s="100"/>
      <c r="L866" s="100"/>
      <c r="M866" s="100"/>
      <c r="N866" s="100"/>
      <c r="O866" s="100"/>
      <c r="P866" s="100"/>
      <c r="Q866" s="100"/>
      <c r="R866" s="100"/>
      <c r="S866" s="100"/>
      <c r="T866" s="100"/>
      <c r="U866" s="100"/>
      <c r="V866" s="100"/>
      <c r="W866" s="100"/>
      <c r="X866" s="100"/>
      <c r="Y866" s="100"/>
      <c r="Z866" s="100"/>
      <c r="AA866" s="100"/>
    </row>
    <row r="867" spans="2:27" ht="14.4" hidden="1">
      <c r="B867" s="100"/>
      <c r="C867" s="100"/>
      <c r="D867" s="100"/>
      <c r="E867" s="100"/>
      <c r="F867" s="264"/>
      <c r="G867" s="100"/>
      <c r="H867" s="100"/>
      <c r="I867" s="100"/>
      <c r="J867" s="100"/>
      <c r="K867" s="100"/>
      <c r="L867" s="100"/>
      <c r="M867" s="100"/>
      <c r="N867" s="100"/>
      <c r="O867" s="100"/>
      <c r="P867" s="100"/>
      <c r="Q867" s="100"/>
      <c r="R867" s="100"/>
      <c r="S867" s="100"/>
      <c r="T867" s="100"/>
      <c r="U867" s="100"/>
      <c r="V867" s="100"/>
      <c r="W867" s="100"/>
      <c r="X867" s="100"/>
      <c r="Y867" s="100"/>
      <c r="Z867" s="100"/>
      <c r="AA867" s="100"/>
    </row>
    <row r="868" spans="2:27" ht="14.4" hidden="1">
      <c r="B868" s="100"/>
      <c r="C868" s="100"/>
      <c r="D868" s="100"/>
      <c r="E868" s="100"/>
      <c r="F868" s="264"/>
      <c r="G868" s="100"/>
      <c r="H868" s="100"/>
      <c r="I868" s="100"/>
      <c r="J868" s="100"/>
      <c r="K868" s="100"/>
      <c r="L868" s="100"/>
      <c r="M868" s="100"/>
      <c r="N868" s="100"/>
      <c r="O868" s="100"/>
      <c r="P868" s="100"/>
      <c r="Q868" s="100"/>
      <c r="R868" s="100"/>
      <c r="S868" s="100"/>
      <c r="T868" s="100"/>
      <c r="U868" s="100"/>
      <c r="V868" s="100"/>
      <c r="W868" s="100"/>
      <c r="X868" s="100"/>
      <c r="Y868" s="100"/>
      <c r="Z868" s="100"/>
      <c r="AA868" s="100"/>
    </row>
    <row r="869" spans="2:27" ht="14.4" hidden="1">
      <c r="B869" s="100"/>
      <c r="C869" s="100"/>
      <c r="D869" s="100"/>
      <c r="E869" s="100"/>
      <c r="F869" s="264"/>
      <c r="G869" s="100"/>
      <c r="H869" s="100"/>
      <c r="I869" s="100"/>
      <c r="J869" s="100"/>
      <c r="K869" s="100"/>
      <c r="L869" s="100"/>
      <c r="M869" s="100"/>
      <c r="N869" s="100"/>
      <c r="O869" s="100"/>
      <c r="P869" s="100"/>
      <c r="Q869" s="100"/>
      <c r="R869" s="100"/>
      <c r="S869" s="100"/>
      <c r="T869" s="100"/>
      <c r="U869" s="100"/>
      <c r="V869" s="100"/>
      <c r="W869" s="100"/>
      <c r="X869" s="100"/>
      <c r="Y869" s="100"/>
      <c r="Z869" s="100"/>
      <c r="AA869" s="100"/>
    </row>
    <row r="870" spans="2:27" ht="14.4" hidden="1">
      <c r="B870" s="100"/>
      <c r="C870" s="100"/>
      <c r="D870" s="100"/>
      <c r="E870" s="100"/>
      <c r="F870" s="264"/>
      <c r="G870" s="100"/>
      <c r="H870" s="100"/>
      <c r="I870" s="100"/>
      <c r="J870" s="100"/>
      <c r="K870" s="100"/>
      <c r="L870" s="100"/>
      <c r="M870" s="100"/>
      <c r="N870" s="100"/>
      <c r="O870" s="100"/>
      <c r="P870" s="100"/>
      <c r="Q870" s="100"/>
      <c r="R870" s="100"/>
      <c r="S870" s="100"/>
      <c r="T870" s="100"/>
      <c r="U870" s="100"/>
      <c r="V870" s="100"/>
      <c r="W870" s="100"/>
      <c r="X870" s="100"/>
      <c r="Y870" s="100"/>
      <c r="Z870" s="100"/>
      <c r="AA870" s="100"/>
    </row>
    <row r="871" spans="2:27" ht="14.4" hidden="1">
      <c r="B871" s="100"/>
      <c r="C871" s="100"/>
      <c r="D871" s="100"/>
      <c r="E871" s="100"/>
      <c r="F871" s="264"/>
      <c r="G871" s="100"/>
      <c r="H871" s="100"/>
      <c r="I871" s="100"/>
      <c r="J871" s="100"/>
      <c r="K871" s="100"/>
      <c r="L871" s="100"/>
      <c r="M871" s="100"/>
      <c r="N871" s="100"/>
      <c r="O871" s="100"/>
      <c r="P871" s="100"/>
      <c r="Q871" s="100"/>
      <c r="R871" s="100"/>
      <c r="S871" s="100"/>
      <c r="T871" s="100"/>
      <c r="U871" s="100"/>
      <c r="V871" s="100"/>
      <c r="W871" s="100"/>
      <c r="X871" s="100"/>
      <c r="Y871" s="100"/>
      <c r="Z871" s="100"/>
      <c r="AA871" s="100"/>
    </row>
    <row r="872" spans="2:27" ht="14.4" hidden="1">
      <c r="B872" s="100"/>
      <c r="C872" s="100"/>
      <c r="D872" s="100"/>
      <c r="E872" s="100"/>
      <c r="F872" s="264"/>
      <c r="G872" s="100"/>
      <c r="H872" s="100"/>
      <c r="I872" s="100"/>
      <c r="J872" s="100"/>
      <c r="K872" s="100"/>
      <c r="L872" s="100"/>
      <c r="M872" s="100"/>
      <c r="N872" s="100"/>
      <c r="O872" s="100"/>
      <c r="P872" s="100"/>
      <c r="Q872" s="100"/>
      <c r="R872" s="100"/>
      <c r="S872" s="100"/>
      <c r="T872" s="100"/>
      <c r="U872" s="100"/>
      <c r="V872" s="100"/>
      <c r="W872" s="100"/>
      <c r="X872" s="100"/>
      <c r="Y872" s="100"/>
      <c r="Z872" s="100"/>
      <c r="AA872" s="100"/>
    </row>
    <row r="873" spans="2:27" ht="14.4" hidden="1">
      <c r="B873" s="100"/>
      <c r="C873" s="100"/>
      <c r="D873" s="100"/>
      <c r="E873" s="100"/>
      <c r="F873" s="264"/>
      <c r="G873" s="100"/>
      <c r="H873" s="100"/>
      <c r="I873" s="100"/>
      <c r="J873" s="100"/>
      <c r="K873" s="100"/>
      <c r="L873" s="100"/>
      <c r="M873" s="100"/>
      <c r="N873" s="100"/>
      <c r="O873" s="100"/>
      <c r="P873" s="100"/>
      <c r="Q873" s="100"/>
      <c r="R873" s="100"/>
      <c r="S873" s="100"/>
      <c r="T873" s="100"/>
      <c r="U873" s="100"/>
      <c r="V873" s="100"/>
      <c r="W873" s="100"/>
      <c r="X873" s="100"/>
      <c r="Y873" s="100"/>
      <c r="Z873" s="100"/>
      <c r="AA873" s="100"/>
    </row>
    <row r="874" spans="2:27" ht="14.4" hidden="1">
      <c r="B874" s="100"/>
      <c r="C874" s="100"/>
      <c r="D874" s="100"/>
      <c r="E874" s="100"/>
      <c r="F874" s="264"/>
      <c r="G874" s="100"/>
      <c r="H874" s="100"/>
      <c r="I874" s="100"/>
      <c r="J874" s="100"/>
      <c r="K874" s="100"/>
      <c r="L874" s="100"/>
      <c r="M874" s="100"/>
      <c r="N874" s="100"/>
      <c r="O874" s="100"/>
      <c r="P874" s="100"/>
      <c r="Q874" s="100"/>
      <c r="R874" s="100"/>
      <c r="S874" s="100"/>
      <c r="T874" s="100"/>
      <c r="U874" s="100"/>
      <c r="V874" s="100"/>
      <c r="W874" s="100"/>
      <c r="X874" s="100"/>
      <c r="Y874" s="100"/>
      <c r="Z874" s="100"/>
      <c r="AA874" s="100"/>
    </row>
    <row r="875" spans="2:27" ht="14.4" hidden="1">
      <c r="B875" s="100"/>
      <c r="C875" s="100"/>
      <c r="D875" s="100"/>
      <c r="E875" s="100"/>
      <c r="F875" s="264"/>
      <c r="G875" s="100"/>
      <c r="H875" s="100"/>
      <c r="I875" s="100"/>
      <c r="J875" s="100"/>
      <c r="K875" s="100"/>
      <c r="L875" s="100"/>
      <c r="M875" s="100"/>
      <c r="N875" s="100"/>
      <c r="O875" s="100"/>
      <c r="P875" s="100"/>
      <c r="Q875" s="100"/>
      <c r="R875" s="100"/>
      <c r="S875" s="100"/>
      <c r="T875" s="100"/>
      <c r="U875" s="100"/>
      <c r="V875" s="100"/>
      <c r="W875" s="100"/>
      <c r="X875" s="100"/>
      <c r="Y875" s="100"/>
      <c r="Z875" s="100"/>
      <c r="AA875" s="100"/>
    </row>
    <row r="876" spans="2:27" ht="14.4" hidden="1">
      <c r="B876" s="100"/>
      <c r="C876" s="100"/>
      <c r="D876" s="100"/>
      <c r="E876" s="100"/>
      <c r="F876" s="264"/>
      <c r="G876" s="100"/>
      <c r="H876" s="100"/>
      <c r="I876" s="100"/>
      <c r="J876" s="100"/>
      <c r="K876" s="100"/>
      <c r="L876" s="100"/>
      <c r="M876" s="100"/>
      <c r="N876" s="100"/>
      <c r="O876" s="100"/>
      <c r="P876" s="100"/>
      <c r="Q876" s="100"/>
      <c r="R876" s="100"/>
      <c r="S876" s="100"/>
      <c r="T876" s="100"/>
      <c r="U876" s="100"/>
      <c r="V876" s="100"/>
      <c r="W876" s="100"/>
      <c r="X876" s="100"/>
      <c r="Y876" s="100"/>
      <c r="Z876" s="100"/>
      <c r="AA876" s="100"/>
    </row>
    <row r="877" spans="2:27" ht="14.4" hidden="1">
      <c r="B877" s="100"/>
      <c r="C877" s="100"/>
      <c r="D877" s="100"/>
      <c r="E877" s="100"/>
      <c r="F877" s="264"/>
      <c r="G877" s="100"/>
      <c r="H877" s="100"/>
      <c r="I877" s="100"/>
      <c r="J877" s="100"/>
      <c r="K877" s="100"/>
      <c r="L877" s="100"/>
      <c r="M877" s="100"/>
      <c r="N877" s="100"/>
      <c r="O877" s="100"/>
      <c r="P877" s="100"/>
      <c r="Q877" s="100"/>
      <c r="R877" s="100"/>
      <c r="S877" s="100"/>
      <c r="T877" s="100"/>
      <c r="U877" s="100"/>
      <c r="V877" s="100"/>
      <c r="W877" s="100"/>
      <c r="X877" s="100"/>
      <c r="Y877" s="100"/>
      <c r="Z877" s="100"/>
      <c r="AA877" s="100"/>
    </row>
    <row r="878" spans="2:27" ht="14.4" hidden="1">
      <c r="B878" s="100"/>
      <c r="C878" s="100"/>
      <c r="D878" s="100"/>
      <c r="E878" s="100"/>
      <c r="F878" s="264"/>
      <c r="G878" s="100"/>
      <c r="H878" s="100"/>
      <c r="I878" s="100"/>
      <c r="J878" s="100"/>
      <c r="K878" s="100"/>
      <c r="L878" s="100"/>
      <c r="M878" s="100"/>
      <c r="N878" s="100"/>
      <c r="O878" s="100"/>
      <c r="P878" s="100"/>
      <c r="Q878" s="100"/>
      <c r="R878" s="100"/>
      <c r="S878" s="100"/>
      <c r="T878" s="100"/>
      <c r="U878" s="100"/>
      <c r="V878" s="100"/>
      <c r="W878" s="100"/>
      <c r="X878" s="100"/>
      <c r="Y878" s="100"/>
      <c r="Z878" s="100"/>
      <c r="AA878" s="100"/>
    </row>
    <row r="879" spans="2:27" ht="14.4" hidden="1">
      <c r="B879" s="100"/>
      <c r="C879" s="100"/>
      <c r="D879" s="100"/>
      <c r="E879" s="100"/>
      <c r="F879" s="264"/>
      <c r="G879" s="100"/>
      <c r="H879" s="100"/>
      <c r="I879" s="100"/>
      <c r="J879" s="100"/>
      <c r="K879" s="100"/>
      <c r="L879" s="100"/>
      <c r="M879" s="100"/>
      <c r="N879" s="100"/>
      <c r="O879" s="100"/>
      <c r="P879" s="100"/>
      <c r="Q879" s="100"/>
      <c r="R879" s="100"/>
      <c r="S879" s="100"/>
      <c r="T879" s="100"/>
      <c r="U879" s="100"/>
      <c r="V879" s="100"/>
      <c r="W879" s="100"/>
      <c r="X879" s="100"/>
      <c r="Y879" s="100"/>
      <c r="Z879" s="100"/>
      <c r="AA879" s="100"/>
    </row>
    <row r="880" spans="2:27" ht="14.4" hidden="1">
      <c r="B880" s="100"/>
      <c r="C880" s="100"/>
      <c r="D880" s="100"/>
      <c r="E880" s="100"/>
      <c r="F880" s="264"/>
      <c r="G880" s="100"/>
      <c r="H880" s="100"/>
      <c r="I880" s="100"/>
      <c r="J880" s="100"/>
      <c r="K880" s="100"/>
      <c r="L880" s="100"/>
      <c r="M880" s="100"/>
      <c r="N880" s="100"/>
      <c r="O880" s="100"/>
      <c r="P880" s="100"/>
      <c r="Q880" s="100"/>
      <c r="R880" s="100"/>
      <c r="S880" s="100"/>
      <c r="T880" s="100"/>
      <c r="U880" s="100"/>
      <c r="V880" s="100"/>
      <c r="W880" s="100"/>
      <c r="X880" s="100"/>
      <c r="Y880" s="100"/>
      <c r="Z880" s="100"/>
      <c r="AA880" s="100"/>
    </row>
    <row r="881" spans="2:27" ht="14.4" hidden="1">
      <c r="B881" s="100"/>
      <c r="C881" s="100"/>
      <c r="D881" s="100"/>
      <c r="E881" s="100"/>
      <c r="F881" s="264"/>
      <c r="G881" s="100"/>
      <c r="H881" s="100"/>
      <c r="I881" s="100"/>
      <c r="J881" s="100"/>
      <c r="K881" s="100"/>
      <c r="L881" s="100"/>
      <c r="M881" s="100"/>
      <c r="N881" s="100"/>
      <c r="O881" s="100"/>
      <c r="P881" s="100"/>
      <c r="Q881" s="100"/>
      <c r="R881" s="100"/>
      <c r="S881" s="100"/>
      <c r="T881" s="100"/>
      <c r="U881" s="100"/>
      <c r="V881" s="100"/>
      <c r="W881" s="100"/>
      <c r="X881" s="100"/>
      <c r="Y881" s="100"/>
      <c r="Z881" s="100"/>
      <c r="AA881" s="100"/>
    </row>
    <row r="882" spans="2:27" ht="14.4" hidden="1">
      <c r="B882" s="100"/>
      <c r="C882" s="100"/>
      <c r="D882" s="100"/>
      <c r="E882" s="100"/>
      <c r="F882" s="264"/>
      <c r="G882" s="100"/>
      <c r="H882" s="100"/>
      <c r="I882" s="100"/>
      <c r="J882" s="100"/>
      <c r="K882" s="100"/>
      <c r="L882" s="100"/>
      <c r="M882" s="100"/>
      <c r="N882" s="100"/>
      <c r="O882" s="100"/>
      <c r="P882" s="100"/>
      <c r="Q882" s="100"/>
      <c r="R882" s="100"/>
      <c r="S882" s="100"/>
      <c r="T882" s="100"/>
      <c r="U882" s="100"/>
      <c r="V882" s="100"/>
      <c r="W882" s="100"/>
      <c r="X882" s="100"/>
      <c r="Y882" s="100"/>
      <c r="Z882" s="100"/>
      <c r="AA882" s="100"/>
    </row>
    <row r="883" spans="2:27" ht="14.4" hidden="1">
      <c r="B883" s="100"/>
      <c r="C883" s="100"/>
      <c r="D883" s="100"/>
      <c r="E883" s="100"/>
      <c r="F883" s="264"/>
      <c r="G883" s="100"/>
      <c r="H883" s="100"/>
      <c r="I883" s="100"/>
      <c r="J883" s="100"/>
      <c r="K883" s="100"/>
      <c r="L883" s="100"/>
      <c r="M883" s="100"/>
      <c r="N883" s="100"/>
      <c r="O883" s="100"/>
      <c r="P883" s="100"/>
      <c r="Q883" s="100"/>
      <c r="R883" s="100"/>
      <c r="S883" s="100"/>
      <c r="T883" s="100"/>
      <c r="U883" s="100"/>
      <c r="V883" s="100"/>
      <c r="W883" s="100"/>
      <c r="X883" s="100"/>
      <c r="Y883" s="100"/>
      <c r="Z883" s="100"/>
      <c r="AA883" s="100"/>
    </row>
    <row r="884" spans="2:27" ht="14.4" hidden="1">
      <c r="B884" s="100"/>
      <c r="C884" s="100"/>
      <c r="D884" s="100"/>
      <c r="E884" s="100"/>
      <c r="F884" s="264"/>
      <c r="G884" s="100"/>
      <c r="H884" s="100"/>
      <c r="I884" s="100"/>
      <c r="J884" s="100"/>
      <c r="K884" s="100"/>
      <c r="L884" s="100"/>
      <c r="M884" s="100"/>
      <c r="N884" s="100"/>
      <c r="O884" s="100"/>
      <c r="P884" s="100"/>
      <c r="Q884" s="100"/>
      <c r="R884" s="100"/>
      <c r="S884" s="100"/>
      <c r="T884" s="100"/>
      <c r="U884" s="100"/>
      <c r="V884" s="100"/>
      <c r="W884" s="100"/>
      <c r="X884" s="100"/>
      <c r="Y884" s="100"/>
      <c r="Z884" s="100"/>
      <c r="AA884" s="100"/>
    </row>
    <row r="885" spans="2:27" ht="14.4" hidden="1">
      <c r="B885" s="100"/>
      <c r="C885" s="100"/>
      <c r="D885" s="100"/>
      <c r="E885" s="100"/>
      <c r="F885" s="264"/>
      <c r="G885" s="100"/>
      <c r="H885" s="100"/>
      <c r="I885" s="100"/>
      <c r="J885" s="100"/>
      <c r="K885" s="100"/>
      <c r="L885" s="100"/>
      <c r="M885" s="100"/>
      <c r="N885" s="100"/>
      <c r="O885" s="100"/>
      <c r="P885" s="100"/>
      <c r="Q885" s="100"/>
      <c r="R885" s="100"/>
      <c r="S885" s="100"/>
      <c r="T885" s="100"/>
      <c r="U885" s="100"/>
      <c r="V885" s="100"/>
      <c r="W885" s="100"/>
      <c r="X885" s="100"/>
      <c r="Y885" s="100"/>
      <c r="Z885" s="100"/>
      <c r="AA885" s="100"/>
    </row>
    <row r="886" spans="2:27" ht="14.4" hidden="1">
      <c r="B886" s="100"/>
      <c r="C886" s="100"/>
      <c r="D886" s="100"/>
      <c r="E886" s="100"/>
      <c r="F886" s="264"/>
      <c r="G886" s="100"/>
      <c r="H886" s="100"/>
      <c r="I886" s="100"/>
      <c r="J886" s="100"/>
      <c r="K886" s="100"/>
      <c r="L886" s="100"/>
      <c r="M886" s="100"/>
      <c r="N886" s="100"/>
      <c r="O886" s="100"/>
      <c r="P886" s="100"/>
      <c r="Q886" s="100"/>
      <c r="R886" s="100"/>
      <c r="S886" s="100"/>
      <c r="T886" s="100"/>
      <c r="U886" s="100"/>
      <c r="V886" s="100"/>
      <c r="W886" s="100"/>
      <c r="X886" s="100"/>
      <c r="Y886" s="100"/>
      <c r="Z886" s="100"/>
      <c r="AA886" s="100"/>
    </row>
    <row r="887" spans="2:27" ht="14.4" hidden="1">
      <c r="B887" s="100"/>
      <c r="C887" s="100"/>
      <c r="D887" s="100"/>
      <c r="E887" s="100"/>
      <c r="F887" s="264"/>
      <c r="G887" s="100"/>
      <c r="H887" s="100"/>
      <c r="I887" s="100"/>
      <c r="J887" s="100"/>
      <c r="K887" s="100"/>
      <c r="L887" s="100"/>
      <c r="M887" s="100"/>
      <c r="N887" s="100"/>
      <c r="O887" s="100"/>
      <c r="P887" s="100"/>
      <c r="Q887" s="100"/>
      <c r="R887" s="100"/>
      <c r="S887" s="100"/>
      <c r="T887" s="100"/>
      <c r="U887" s="100"/>
      <c r="V887" s="100"/>
      <c r="W887" s="100"/>
      <c r="X887" s="100"/>
      <c r="Y887" s="100"/>
      <c r="Z887" s="100"/>
      <c r="AA887" s="100"/>
    </row>
    <row r="888" spans="2:27" ht="14.4" hidden="1">
      <c r="B888" s="100"/>
      <c r="C888" s="100"/>
      <c r="D888" s="100"/>
      <c r="E888" s="100"/>
      <c r="F888" s="264"/>
      <c r="G888" s="100"/>
      <c r="H888" s="100"/>
      <c r="I888" s="100"/>
      <c r="J888" s="100"/>
      <c r="K888" s="100"/>
      <c r="L888" s="100"/>
      <c r="M888" s="100"/>
      <c r="N888" s="100"/>
      <c r="O888" s="100"/>
      <c r="P888" s="100"/>
      <c r="Q888" s="100"/>
      <c r="R888" s="100"/>
      <c r="S888" s="100"/>
      <c r="T888" s="100"/>
      <c r="U888" s="100"/>
      <c r="V888" s="100"/>
      <c r="W888" s="100"/>
      <c r="X888" s="100"/>
      <c r="Y888" s="100"/>
      <c r="Z888" s="100"/>
      <c r="AA888" s="100"/>
    </row>
    <row r="889" spans="2:27" ht="14.4" hidden="1">
      <c r="B889" s="100"/>
      <c r="C889" s="100"/>
      <c r="D889" s="100"/>
      <c r="E889" s="100"/>
      <c r="F889" s="264"/>
      <c r="G889" s="100"/>
      <c r="H889" s="100"/>
      <c r="I889" s="100"/>
      <c r="J889" s="100"/>
      <c r="K889" s="100"/>
      <c r="L889" s="100"/>
      <c r="M889" s="100"/>
      <c r="N889" s="100"/>
      <c r="O889" s="100"/>
      <c r="P889" s="100"/>
      <c r="Q889" s="100"/>
      <c r="R889" s="100"/>
      <c r="S889" s="100"/>
      <c r="T889" s="100"/>
      <c r="U889" s="100"/>
      <c r="V889" s="100"/>
      <c r="W889" s="100"/>
      <c r="X889" s="100"/>
      <c r="Y889" s="100"/>
      <c r="Z889" s="100"/>
      <c r="AA889" s="100"/>
    </row>
    <row r="890" spans="2:27" ht="14.4" hidden="1">
      <c r="B890" s="100"/>
      <c r="C890" s="100"/>
      <c r="D890" s="100"/>
      <c r="E890" s="100"/>
      <c r="F890" s="264"/>
      <c r="G890" s="100"/>
      <c r="H890" s="100"/>
      <c r="I890" s="100"/>
      <c r="J890" s="100"/>
      <c r="K890" s="100"/>
      <c r="L890" s="100"/>
      <c r="M890" s="100"/>
      <c r="N890" s="100"/>
      <c r="O890" s="100"/>
      <c r="P890" s="100"/>
      <c r="Q890" s="100"/>
      <c r="R890" s="100"/>
      <c r="S890" s="100"/>
      <c r="T890" s="100"/>
      <c r="U890" s="100"/>
      <c r="V890" s="100"/>
      <c r="W890" s="100"/>
      <c r="X890" s="100"/>
      <c r="Y890" s="100"/>
      <c r="Z890" s="100"/>
      <c r="AA890" s="100"/>
    </row>
    <row r="891" spans="2:27" ht="14.4" hidden="1">
      <c r="B891" s="100"/>
      <c r="C891" s="100"/>
      <c r="D891" s="100"/>
      <c r="E891" s="100"/>
      <c r="F891" s="264"/>
      <c r="G891" s="100"/>
      <c r="H891" s="100"/>
      <c r="I891" s="100"/>
      <c r="J891" s="100"/>
      <c r="K891" s="100"/>
      <c r="L891" s="100"/>
      <c r="M891" s="100"/>
      <c r="N891" s="100"/>
      <c r="O891" s="100"/>
      <c r="P891" s="100"/>
      <c r="Q891" s="100"/>
      <c r="R891" s="100"/>
      <c r="S891" s="100"/>
      <c r="T891" s="100"/>
      <c r="U891" s="100"/>
      <c r="V891" s="100"/>
      <c r="W891" s="100"/>
      <c r="X891" s="100"/>
      <c r="Y891" s="100"/>
      <c r="Z891" s="100"/>
      <c r="AA891" s="100"/>
    </row>
    <row r="892" spans="2:27" ht="14.4" hidden="1">
      <c r="B892" s="100"/>
      <c r="C892" s="100"/>
      <c r="D892" s="100"/>
      <c r="E892" s="100"/>
      <c r="F892" s="264"/>
      <c r="G892" s="100"/>
      <c r="H892" s="100"/>
      <c r="I892" s="100"/>
      <c r="J892" s="100"/>
      <c r="K892" s="100"/>
      <c r="L892" s="100"/>
      <c r="M892" s="100"/>
      <c r="N892" s="100"/>
      <c r="O892" s="100"/>
      <c r="P892" s="100"/>
      <c r="Q892" s="100"/>
      <c r="R892" s="100"/>
      <c r="S892" s="100"/>
      <c r="T892" s="100"/>
      <c r="U892" s="100"/>
      <c r="V892" s="100"/>
      <c r="W892" s="100"/>
      <c r="X892" s="100"/>
      <c r="Y892" s="100"/>
      <c r="Z892" s="100"/>
      <c r="AA892" s="100"/>
    </row>
    <row r="893" spans="2:27" ht="14.4" hidden="1">
      <c r="B893" s="100"/>
      <c r="C893" s="100"/>
      <c r="D893" s="100"/>
      <c r="E893" s="100"/>
      <c r="F893" s="264"/>
      <c r="G893" s="100"/>
      <c r="H893" s="100"/>
      <c r="I893" s="100"/>
      <c r="J893" s="100"/>
      <c r="K893" s="100"/>
      <c r="L893" s="100"/>
      <c r="M893" s="100"/>
      <c r="N893" s="100"/>
      <c r="O893" s="100"/>
      <c r="P893" s="100"/>
      <c r="Q893" s="100"/>
      <c r="R893" s="100"/>
      <c r="S893" s="100"/>
      <c r="T893" s="100"/>
      <c r="U893" s="100"/>
      <c r="V893" s="100"/>
      <c r="W893" s="100"/>
      <c r="X893" s="100"/>
      <c r="Y893" s="100"/>
      <c r="Z893" s="100"/>
      <c r="AA893" s="100"/>
    </row>
    <row r="894" spans="2:27" ht="14.4" hidden="1">
      <c r="B894" s="100"/>
      <c r="C894" s="100"/>
      <c r="D894" s="100"/>
      <c r="E894" s="100"/>
      <c r="F894" s="264"/>
      <c r="G894" s="100"/>
      <c r="H894" s="100"/>
      <c r="I894" s="100"/>
      <c r="J894" s="100"/>
      <c r="K894" s="100"/>
      <c r="L894" s="100"/>
      <c r="M894" s="100"/>
      <c r="N894" s="100"/>
      <c r="O894" s="100"/>
      <c r="P894" s="100"/>
      <c r="Q894" s="100"/>
      <c r="R894" s="100"/>
      <c r="S894" s="100"/>
      <c r="T894" s="100"/>
      <c r="U894" s="100"/>
      <c r="V894" s="100"/>
      <c r="W894" s="100"/>
      <c r="X894" s="100"/>
      <c r="Y894" s="100"/>
      <c r="Z894" s="100"/>
      <c r="AA894" s="100"/>
    </row>
    <row r="895" spans="2:27" ht="14.4" hidden="1">
      <c r="B895" s="100"/>
      <c r="C895" s="100"/>
      <c r="D895" s="100"/>
      <c r="E895" s="100"/>
      <c r="F895" s="264"/>
      <c r="G895" s="100"/>
      <c r="H895" s="100"/>
      <c r="I895" s="100"/>
      <c r="J895" s="100"/>
      <c r="K895" s="100"/>
      <c r="L895" s="100"/>
      <c r="M895" s="100"/>
      <c r="N895" s="100"/>
      <c r="O895" s="100"/>
      <c r="P895" s="100"/>
      <c r="Q895" s="100"/>
      <c r="R895" s="100"/>
      <c r="S895" s="100"/>
      <c r="T895" s="100"/>
      <c r="U895" s="100"/>
      <c r="V895" s="100"/>
      <c r="W895" s="100"/>
      <c r="X895" s="100"/>
      <c r="Y895" s="100"/>
      <c r="Z895" s="100"/>
      <c r="AA895" s="100"/>
    </row>
    <row r="896" spans="2:27" ht="14.4" hidden="1">
      <c r="B896" s="100"/>
      <c r="C896" s="100"/>
      <c r="D896" s="100"/>
      <c r="E896" s="100"/>
      <c r="F896" s="264"/>
      <c r="G896" s="100"/>
      <c r="H896" s="100"/>
      <c r="I896" s="100"/>
      <c r="J896" s="100"/>
      <c r="K896" s="100"/>
      <c r="L896" s="100"/>
      <c r="M896" s="100"/>
      <c r="N896" s="100"/>
      <c r="O896" s="100"/>
      <c r="P896" s="100"/>
      <c r="Q896" s="100"/>
      <c r="R896" s="100"/>
      <c r="S896" s="100"/>
      <c r="T896" s="100"/>
      <c r="U896" s="100"/>
      <c r="V896" s="100"/>
      <c r="W896" s="100"/>
      <c r="X896" s="100"/>
      <c r="Y896" s="100"/>
      <c r="Z896" s="100"/>
      <c r="AA896" s="100"/>
    </row>
    <row r="897" spans="2:27" ht="14.4" hidden="1">
      <c r="B897" s="100"/>
      <c r="C897" s="100"/>
      <c r="D897" s="100"/>
      <c r="E897" s="100"/>
      <c r="F897" s="264"/>
      <c r="G897" s="100"/>
      <c r="H897" s="100"/>
      <c r="I897" s="100"/>
      <c r="J897" s="100"/>
      <c r="K897" s="100"/>
      <c r="L897" s="100"/>
      <c r="M897" s="100"/>
      <c r="N897" s="100"/>
      <c r="O897" s="100"/>
      <c r="P897" s="100"/>
      <c r="Q897" s="100"/>
      <c r="R897" s="100"/>
      <c r="S897" s="100"/>
      <c r="T897" s="100"/>
      <c r="U897" s="100"/>
      <c r="V897" s="100"/>
      <c r="W897" s="100"/>
      <c r="X897" s="100"/>
      <c r="Y897" s="100"/>
      <c r="Z897" s="100"/>
      <c r="AA897" s="100"/>
    </row>
    <row r="898" spans="2:27" ht="14.4" hidden="1">
      <c r="B898" s="100"/>
      <c r="C898" s="100"/>
      <c r="D898" s="100"/>
      <c r="E898" s="100"/>
      <c r="F898" s="264"/>
      <c r="G898" s="100"/>
      <c r="H898" s="100"/>
      <c r="I898" s="100"/>
      <c r="J898" s="100"/>
      <c r="K898" s="100"/>
      <c r="L898" s="100"/>
      <c r="M898" s="100"/>
      <c r="N898" s="100"/>
      <c r="O898" s="100"/>
      <c r="P898" s="100"/>
      <c r="Q898" s="100"/>
      <c r="R898" s="100"/>
      <c r="S898" s="100"/>
      <c r="T898" s="100"/>
      <c r="U898" s="100"/>
      <c r="V898" s="100"/>
      <c r="W898" s="100"/>
      <c r="X898" s="100"/>
      <c r="Y898" s="100"/>
      <c r="Z898" s="100"/>
      <c r="AA898" s="100"/>
    </row>
    <row r="899" spans="2:27" ht="14.4" hidden="1">
      <c r="B899" s="100"/>
      <c r="C899" s="100"/>
      <c r="D899" s="100"/>
      <c r="E899" s="100"/>
      <c r="F899" s="264"/>
      <c r="G899" s="100"/>
      <c r="H899" s="100"/>
      <c r="I899" s="100"/>
      <c r="J899" s="100"/>
      <c r="K899" s="100"/>
      <c r="L899" s="100"/>
      <c r="M899" s="100"/>
      <c r="N899" s="100"/>
      <c r="O899" s="100"/>
      <c r="P899" s="100"/>
      <c r="Q899" s="100"/>
      <c r="R899" s="100"/>
      <c r="S899" s="100"/>
      <c r="T899" s="100"/>
      <c r="U899" s="100"/>
      <c r="V899" s="100"/>
      <c r="W899" s="100"/>
      <c r="X899" s="100"/>
      <c r="Y899" s="100"/>
      <c r="Z899" s="100"/>
      <c r="AA899" s="100"/>
    </row>
    <row r="900" spans="2:27" ht="14.4" hidden="1">
      <c r="B900" s="100"/>
      <c r="C900" s="100"/>
      <c r="D900" s="100"/>
      <c r="E900" s="100"/>
      <c r="F900" s="264"/>
      <c r="G900" s="100"/>
      <c r="H900" s="100"/>
      <c r="I900" s="100"/>
      <c r="J900" s="100"/>
      <c r="K900" s="100"/>
      <c r="L900" s="100"/>
      <c r="M900" s="100"/>
      <c r="N900" s="100"/>
      <c r="O900" s="100"/>
      <c r="P900" s="100"/>
      <c r="Q900" s="100"/>
      <c r="R900" s="100"/>
      <c r="S900" s="100"/>
      <c r="T900" s="100"/>
      <c r="U900" s="100"/>
      <c r="V900" s="100"/>
      <c r="W900" s="100"/>
      <c r="X900" s="100"/>
      <c r="Y900" s="100"/>
      <c r="Z900" s="100"/>
      <c r="AA900" s="100"/>
    </row>
    <row r="901" spans="2:27" ht="14.4" hidden="1">
      <c r="B901" s="100"/>
      <c r="C901" s="100"/>
      <c r="D901" s="100"/>
      <c r="E901" s="100"/>
      <c r="F901" s="264"/>
      <c r="G901" s="100"/>
      <c r="H901" s="100"/>
      <c r="I901" s="100"/>
      <c r="J901" s="100"/>
      <c r="K901" s="100"/>
      <c r="L901" s="100"/>
      <c r="M901" s="100"/>
      <c r="N901" s="100"/>
      <c r="O901" s="100"/>
      <c r="P901" s="100"/>
      <c r="Q901" s="100"/>
      <c r="R901" s="100"/>
      <c r="S901" s="100"/>
      <c r="T901" s="100"/>
      <c r="U901" s="100"/>
      <c r="V901" s="100"/>
      <c r="W901" s="100"/>
      <c r="X901" s="100"/>
      <c r="Y901" s="100"/>
      <c r="Z901" s="100"/>
      <c r="AA901" s="100"/>
    </row>
    <row r="902" spans="2:27" ht="14.4" hidden="1">
      <c r="B902" s="100"/>
      <c r="C902" s="100"/>
      <c r="D902" s="100"/>
      <c r="E902" s="100"/>
      <c r="F902" s="264"/>
      <c r="G902" s="100"/>
      <c r="H902" s="100"/>
      <c r="I902" s="100"/>
      <c r="J902" s="100"/>
      <c r="K902" s="100"/>
      <c r="L902" s="100"/>
      <c r="M902" s="100"/>
      <c r="N902" s="100"/>
      <c r="O902" s="100"/>
      <c r="P902" s="100"/>
      <c r="Q902" s="100"/>
      <c r="R902" s="100"/>
      <c r="S902" s="100"/>
      <c r="T902" s="100"/>
      <c r="U902" s="100"/>
      <c r="V902" s="100"/>
      <c r="W902" s="100"/>
      <c r="X902" s="100"/>
      <c r="Y902" s="100"/>
      <c r="Z902" s="100"/>
      <c r="AA902" s="100"/>
    </row>
    <row r="903" spans="2:27" ht="14.4" hidden="1">
      <c r="B903" s="100"/>
      <c r="C903" s="100"/>
      <c r="D903" s="100"/>
      <c r="E903" s="100"/>
      <c r="F903" s="264"/>
      <c r="G903" s="100"/>
      <c r="H903" s="100"/>
      <c r="I903" s="100"/>
      <c r="J903" s="100"/>
      <c r="K903" s="100"/>
      <c r="L903" s="100"/>
      <c r="M903" s="100"/>
      <c r="N903" s="100"/>
      <c r="O903" s="100"/>
      <c r="P903" s="100"/>
      <c r="Q903" s="100"/>
      <c r="R903" s="100"/>
      <c r="S903" s="100"/>
      <c r="T903" s="100"/>
      <c r="U903" s="100"/>
      <c r="V903" s="100"/>
      <c r="W903" s="100"/>
      <c r="X903" s="100"/>
      <c r="Y903" s="100"/>
      <c r="Z903" s="100"/>
      <c r="AA903" s="100"/>
    </row>
    <row r="904" spans="2:27" ht="14.4" hidden="1">
      <c r="B904" s="100"/>
      <c r="C904" s="100"/>
      <c r="D904" s="100"/>
      <c r="E904" s="100"/>
      <c r="F904" s="264"/>
      <c r="G904" s="100"/>
      <c r="H904" s="100"/>
      <c r="I904" s="100"/>
      <c r="J904" s="100"/>
      <c r="K904" s="100"/>
      <c r="L904" s="100"/>
      <c r="M904" s="100"/>
      <c r="N904" s="100"/>
      <c r="O904" s="100"/>
      <c r="P904" s="100"/>
      <c r="Q904" s="100"/>
      <c r="R904" s="100"/>
      <c r="S904" s="100"/>
      <c r="T904" s="100"/>
      <c r="U904" s="100"/>
      <c r="V904" s="100"/>
      <c r="W904" s="100"/>
      <c r="X904" s="100"/>
      <c r="Y904" s="100"/>
      <c r="Z904" s="100"/>
      <c r="AA904" s="100"/>
    </row>
    <row r="905" spans="2:27" ht="14.4" hidden="1">
      <c r="B905" s="100"/>
      <c r="C905" s="100"/>
      <c r="D905" s="100"/>
      <c r="E905" s="100"/>
      <c r="F905" s="264"/>
      <c r="G905" s="100"/>
      <c r="H905" s="100"/>
      <c r="I905" s="100"/>
      <c r="J905" s="100"/>
      <c r="K905" s="100"/>
      <c r="L905" s="100"/>
      <c r="M905" s="100"/>
      <c r="N905" s="100"/>
      <c r="O905" s="100"/>
      <c r="P905" s="100"/>
      <c r="Q905" s="100"/>
      <c r="R905" s="100"/>
      <c r="S905" s="100"/>
      <c r="T905" s="100"/>
      <c r="U905" s="100"/>
      <c r="V905" s="100"/>
      <c r="W905" s="100"/>
      <c r="X905" s="100"/>
      <c r="Y905" s="100"/>
      <c r="Z905" s="100"/>
      <c r="AA905" s="100"/>
    </row>
    <row r="906" spans="2:27" ht="14.4" hidden="1">
      <c r="B906" s="100"/>
      <c r="C906" s="100"/>
      <c r="D906" s="100"/>
      <c r="E906" s="100"/>
      <c r="F906" s="264"/>
      <c r="G906" s="100"/>
      <c r="H906" s="100"/>
      <c r="I906" s="100"/>
      <c r="J906" s="100"/>
      <c r="K906" s="100"/>
      <c r="L906" s="100"/>
      <c r="M906" s="100"/>
      <c r="N906" s="100"/>
      <c r="O906" s="100"/>
      <c r="P906" s="100"/>
      <c r="Q906" s="100"/>
      <c r="R906" s="100"/>
      <c r="S906" s="100"/>
      <c r="T906" s="100"/>
      <c r="U906" s="100"/>
      <c r="V906" s="100"/>
      <c r="W906" s="100"/>
      <c r="X906" s="100"/>
      <c r="Y906" s="100"/>
      <c r="Z906" s="100"/>
      <c r="AA906" s="100"/>
    </row>
    <row r="907" spans="2:27" ht="14.4" hidden="1">
      <c r="B907" s="100"/>
      <c r="C907" s="100"/>
      <c r="D907" s="100"/>
      <c r="E907" s="100"/>
      <c r="F907" s="264"/>
      <c r="G907" s="100"/>
      <c r="H907" s="100"/>
      <c r="I907" s="100"/>
      <c r="J907" s="100"/>
      <c r="K907" s="100"/>
      <c r="L907" s="100"/>
      <c r="M907" s="100"/>
      <c r="N907" s="100"/>
      <c r="O907" s="100"/>
      <c r="P907" s="100"/>
      <c r="Q907" s="100"/>
      <c r="R907" s="100"/>
      <c r="S907" s="100"/>
      <c r="T907" s="100"/>
      <c r="U907" s="100"/>
      <c r="V907" s="100"/>
      <c r="W907" s="100"/>
      <c r="X907" s="100"/>
      <c r="Y907" s="100"/>
      <c r="Z907" s="100"/>
      <c r="AA907" s="100"/>
    </row>
    <row r="908" spans="2:27" ht="14.4" hidden="1">
      <c r="B908" s="100"/>
      <c r="C908" s="100"/>
      <c r="D908" s="100"/>
      <c r="E908" s="100"/>
      <c r="F908" s="264"/>
      <c r="G908" s="100"/>
      <c r="H908" s="100"/>
      <c r="I908" s="100"/>
      <c r="J908" s="100"/>
      <c r="K908" s="100"/>
      <c r="L908" s="100"/>
      <c r="M908" s="100"/>
      <c r="N908" s="100"/>
      <c r="O908" s="100"/>
      <c r="P908" s="100"/>
      <c r="Q908" s="100"/>
      <c r="R908" s="100"/>
      <c r="S908" s="100"/>
      <c r="T908" s="100"/>
      <c r="U908" s="100"/>
      <c r="V908" s="100"/>
      <c r="W908" s="100"/>
      <c r="X908" s="100"/>
      <c r="Y908" s="100"/>
      <c r="Z908" s="100"/>
      <c r="AA908" s="100"/>
    </row>
    <row r="909" spans="2:27" ht="14.4" hidden="1">
      <c r="B909" s="100"/>
      <c r="C909" s="100"/>
      <c r="D909" s="100"/>
      <c r="E909" s="100"/>
      <c r="F909" s="264"/>
      <c r="G909" s="100"/>
      <c r="H909" s="100"/>
      <c r="I909" s="100"/>
      <c r="J909" s="100"/>
      <c r="K909" s="100"/>
      <c r="L909" s="100"/>
      <c r="M909" s="100"/>
      <c r="N909" s="100"/>
      <c r="O909" s="100"/>
      <c r="P909" s="100"/>
      <c r="Q909" s="100"/>
      <c r="R909" s="100"/>
      <c r="S909" s="100"/>
      <c r="T909" s="100"/>
      <c r="U909" s="100"/>
      <c r="V909" s="100"/>
      <c r="W909" s="100"/>
      <c r="X909" s="100"/>
      <c r="Y909" s="100"/>
      <c r="Z909" s="100"/>
      <c r="AA909" s="100"/>
    </row>
    <row r="910" spans="2:27" ht="14.4" hidden="1">
      <c r="B910" s="100"/>
      <c r="C910" s="100"/>
      <c r="D910" s="100"/>
      <c r="E910" s="100"/>
      <c r="F910" s="264"/>
      <c r="G910" s="100"/>
      <c r="H910" s="100"/>
      <c r="I910" s="100"/>
      <c r="J910" s="100"/>
      <c r="K910" s="100"/>
      <c r="L910" s="100"/>
      <c r="M910" s="100"/>
      <c r="N910" s="100"/>
      <c r="O910" s="100"/>
      <c r="P910" s="100"/>
      <c r="Q910" s="100"/>
      <c r="R910" s="100"/>
      <c r="S910" s="100"/>
      <c r="T910" s="100"/>
      <c r="U910" s="100"/>
      <c r="V910" s="100"/>
      <c r="W910" s="100"/>
      <c r="X910" s="100"/>
      <c r="Y910" s="100"/>
      <c r="Z910" s="100"/>
      <c r="AA910" s="100"/>
    </row>
    <row r="911" spans="2:27" ht="14.4" hidden="1">
      <c r="B911" s="100"/>
      <c r="C911" s="100"/>
      <c r="D911" s="100"/>
      <c r="E911" s="100"/>
      <c r="F911" s="264"/>
      <c r="G911" s="100"/>
      <c r="H911" s="100"/>
      <c r="I911" s="100"/>
      <c r="J911" s="100"/>
      <c r="K911" s="100"/>
      <c r="L911" s="100"/>
      <c r="M911" s="100"/>
      <c r="N911" s="100"/>
      <c r="O911" s="100"/>
      <c r="P911" s="100"/>
      <c r="Q911" s="100"/>
      <c r="R911" s="100"/>
      <c r="S911" s="100"/>
      <c r="T911" s="100"/>
      <c r="U911" s="100"/>
      <c r="V911" s="100"/>
      <c r="W911" s="100"/>
      <c r="X911" s="100"/>
      <c r="Y911" s="100"/>
      <c r="Z911" s="100"/>
      <c r="AA911" s="100"/>
    </row>
    <row r="912" spans="2:27" ht="14.4" hidden="1">
      <c r="B912" s="100"/>
      <c r="C912" s="100"/>
      <c r="D912" s="100"/>
      <c r="E912" s="100"/>
      <c r="F912" s="264"/>
      <c r="G912" s="100"/>
      <c r="H912" s="100"/>
      <c r="I912" s="100"/>
      <c r="J912" s="100"/>
      <c r="K912" s="100"/>
      <c r="L912" s="100"/>
      <c r="M912" s="100"/>
      <c r="N912" s="100"/>
      <c r="O912" s="100"/>
      <c r="P912" s="100"/>
      <c r="Q912" s="100"/>
      <c r="R912" s="100"/>
      <c r="S912" s="100"/>
      <c r="T912" s="100"/>
      <c r="U912" s="100"/>
      <c r="V912" s="100"/>
      <c r="W912" s="100"/>
      <c r="X912" s="100"/>
      <c r="Y912" s="100"/>
      <c r="Z912" s="100"/>
      <c r="AA912" s="100"/>
    </row>
    <row r="913" spans="2:27" ht="14.4" hidden="1">
      <c r="B913" s="100"/>
      <c r="C913" s="100"/>
      <c r="D913" s="100"/>
      <c r="E913" s="100"/>
      <c r="F913" s="264"/>
      <c r="G913" s="100"/>
      <c r="H913" s="100"/>
      <c r="I913" s="100"/>
      <c r="J913" s="100"/>
      <c r="K913" s="100"/>
      <c r="L913" s="100"/>
      <c r="M913" s="100"/>
      <c r="N913" s="100"/>
      <c r="O913" s="100"/>
      <c r="P913" s="100"/>
      <c r="Q913" s="100"/>
      <c r="R913" s="100"/>
      <c r="S913" s="100"/>
      <c r="T913" s="100"/>
      <c r="U913" s="100"/>
      <c r="V913" s="100"/>
      <c r="W913" s="100"/>
      <c r="X913" s="100"/>
      <c r="Y913" s="100"/>
      <c r="Z913" s="100"/>
      <c r="AA913" s="100"/>
    </row>
    <row r="914" spans="2:27" ht="14.4" hidden="1">
      <c r="B914" s="100"/>
      <c r="C914" s="100"/>
      <c r="D914" s="100"/>
      <c r="E914" s="100"/>
      <c r="F914" s="264"/>
      <c r="G914" s="100"/>
      <c r="H914" s="100"/>
      <c r="I914" s="100"/>
      <c r="J914" s="100"/>
      <c r="K914" s="100"/>
      <c r="L914" s="100"/>
      <c r="M914" s="100"/>
      <c r="N914" s="100"/>
      <c r="O914" s="100"/>
      <c r="P914" s="100"/>
      <c r="Q914" s="100"/>
      <c r="R914" s="100"/>
      <c r="S914" s="100"/>
      <c r="T914" s="100"/>
      <c r="U914" s="100"/>
      <c r="V914" s="100"/>
      <c r="W914" s="100"/>
      <c r="X914" s="100"/>
      <c r="Y914" s="100"/>
      <c r="Z914" s="100"/>
      <c r="AA914" s="100"/>
    </row>
    <row r="915" spans="2:27" ht="14.4" hidden="1">
      <c r="B915" s="100"/>
      <c r="C915" s="100"/>
      <c r="D915" s="100"/>
      <c r="E915" s="100"/>
      <c r="F915" s="264"/>
      <c r="G915" s="100"/>
      <c r="H915" s="100"/>
      <c r="I915" s="100"/>
      <c r="J915" s="100"/>
      <c r="K915" s="100"/>
      <c r="L915" s="100"/>
      <c r="M915" s="100"/>
      <c r="N915" s="100"/>
      <c r="O915" s="100"/>
      <c r="P915" s="100"/>
      <c r="Q915" s="100"/>
      <c r="R915" s="100"/>
      <c r="S915" s="100"/>
      <c r="T915" s="100"/>
      <c r="U915" s="100"/>
      <c r="V915" s="100"/>
      <c r="W915" s="100"/>
      <c r="X915" s="100"/>
      <c r="Y915" s="100"/>
      <c r="Z915" s="100"/>
      <c r="AA915" s="100"/>
    </row>
    <row r="916" spans="2:27" ht="14.4" hidden="1">
      <c r="B916" s="100"/>
      <c r="C916" s="100"/>
      <c r="D916" s="100"/>
      <c r="E916" s="100"/>
      <c r="F916" s="264"/>
      <c r="G916" s="100"/>
      <c r="H916" s="100"/>
      <c r="I916" s="100"/>
      <c r="J916" s="100"/>
      <c r="K916" s="100"/>
      <c r="L916" s="100"/>
      <c r="M916" s="100"/>
      <c r="N916" s="100"/>
      <c r="O916" s="100"/>
      <c r="P916" s="100"/>
      <c r="Q916" s="100"/>
      <c r="R916" s="100"/>
      <c r="S916" s="100"/>
      <c r="T916" s="100"/>
      <c r="U916" s="100"/>
      <c r="V916" s="100"/>
      <c r="W916" s="100"/>
      <c r="X916" s="100"/>
      <c r="Y916" s="100"/>
      <c r="Z916" s="100"/>
      <c r="AA916" s="100"/>
    </row>
    <row r="917" spans="2:27" ht="14.4" hidden="1">
      <c r="B917" s="100"/>
      <c r="C917" s="100"/>
      <c r="D917" s="100"/>
      <c r="E917" s="100"/>
      <c r="F917" s="264"/>
      <c r="G917" s="100"/>
      <c r="H917" s="100"/>
      <c r="I917" s="100"/>
      <c r="J917" s="100"/>
      <c r="K917" s="100"/>
      <c r="L917" s="100"/>
      <c r="M917" s="100"/>
      <c r="N917" s="100"/>
      <c r="O917" s="100"/>
      <c r="P917" s="100"/>
      <c r="Q917" s="100"/>
      <c r="R917" s="100"/>
      <c r="S917" s="100"/>
      <c r="T917" s="100"/>
      <c r="U917" s="100"/>
      <c r="V917" s="100"/>
      <c r="W917" s="100"/>
      <c r="X917" s="100"/>
      <c r="Y917" s="100"/>
      <c r="Z917" s="100"/>
      <c r="AA917" s="100"/>
    </row>
    <row r="918" spans="2:27" ht="14.4" hidden="1">
      <c r="B918" s="100"/>
      <c r="C918" s="100"/>
      <c r="D918" s="100"/>
      <c r="E918" s="100"/>
      <c r="F918" s="264"/>
      <c r="G918" s="100"/>
      <c r="H918" s="100"/>
      <c r="I918" s="100"/>
      <c r="J918" s="100"/>
      <c r="K918" s="100"/>
      <c r="L918" s="100"/>
      <c r="M918" s="100"/>
      <c r="N918" s="100"/>
      <c r="O918" s="100"/>
      <c r="P918" s="100"/>
      <c r="Q918" s="100"/>
      <c r="R918" s="100"/>
      <c r="S918" s="100"/>
      <c r="T918" s="100"/>
      <c r="U918" s="100"/>
      <c r="V918" s="100"/>
      <c r="W918" s="100"/>
      <c r="X918" s="100"/>
      <c r="Y918" s="100"/>
      <c r="Z918" s="100"/>
      <c r="AA918" s="100"/>
    </row>
    <row r="919" spans="2:27" ht="14.4" hidden="1">
      <c r="B919" s="100"/>
      <c r="C919" s="100"/>
      <c r="D919" s="100"/>
      <c r="E919" s="100"/>
      <c r="F919" s="264"/>
      <c r="G919" s="100"/>
      <c r="H919" s="100"/>
      <c r="I919" s="100"/>
      <c r="J919" s="100"/>
      <c r="K919" s="100"/>
      <c r="L919" s="100"/>
      <c r="M919" s="100"/>
      <c r="N919" s="100"/>
      <c r="O919" s="100"/>
      <c r="P919" s="100"/>
      <c r="Q919" s="100"/>
      <c r="R919" s="100"/>
      <c r="S919" s="100"/>
      <c r="T919" s="100"/>
      <c r="U919" s="100"/>
      <c r="V919" s="100"/>
      <c r="W919" s="100"/>
      <c r="X919" s="100"/>
      <c r="Y919" s="100"/>
      <c r="Z919" s="100"/>
      <c r="AA919" s="100"/>
    </row>
    <row r="920" spans="2:27" ht="14.4" hidden="1">
      <c r="B920" s="100"/>
      <c r="C920" s="100"/>
      <c r="D920" s="100"/>
      <c r="E920" s="100"/>
      <c r="F920" s="264"/>
      <c r="G920" s="100"/>
      <c r="H920" s="100"/>
      <c r="I920" s="100"/>
      <c r="J920" s="100"/>
      <c r="K920" s="100"/>
      <c r="L920" s="100"/>
      <c r="M920" s="100"/>
      <c r="N920" s="100"/>
      <c r="O920" s="100"/>
      <c r="P920" s="100"/>
      <c r="Q920" s="100"/>
      <c r="R920" s="100"/>
      <c r="S920" s="100"/>
      <c r="T920" s="100"/>
      <c r="U920" s="100"/>
      <c r="V920" s="100"/>
      <c r="W920" s="100"/>
      <c r="X920" s="100"/>
      <c r="Y920" s="100"/>
      <c r="Z920" s="100"/>
      <c r="AA920" s="100"/>
    </row>
    <row r="921" spans="2:27" ht="14.4" hidden="1">
      <c r="B921" s="100"/>
      <c r="C921" s="100"/>
      <c r="D921" s="100"/>
      <c r="E921" s="100"/>
      <c r="F921" s="264"/>
      <c r="G921" s="100"/>
      <c r="H921" s="100"/>
      <c r="I921" s="100"/>
      <c r="J921" s="100"/>
      <c r="K921" s="100"/>
      <c r="L921" s="100"/>
      <c r="M921" s="100"/>
      <c r="N921" s="100"/>
      <c r="O921" s="100"/>
      <c r="P921" s="100"/>
      <c r="Q921" s="100"/>
      <c r="R921" s="100"/>
      <c r="S921" s="100"/>
      <c r="T921" s="100"/>
      <c r="U921" s="100"/>
      <c r="V921" s="100"/>
      <c r="W921" s="100"/>
      <c r="X921" s="100"/>
      <c r="Y921" s="100"/>
      <c r="Z921" s="100"/>
      <c r="AA921" s="100"/>
    </row>
    <row r="922" spans="2:27" ht="14.4" hidden="1">
      <c r="B922" s="100"/>
      <c r="C922" s="100"/>
      <c r="D922" s="100"/>
      <c r="E922" s="100"/>
      <c r="F922" s="264"/>
      <c r="G922" s="100"/>
      <c r="H922" s="100"/>
      <c r="I922" s="100"/>
      <c r="J922" s="100"/>
      <c r="K922" s="100"/>
      <c r="L922" s="100"/>
      <c r="M922" s="100"/>
      <c r="N922" s="100"/>
      <c r="O922" s="100"/>
      <c r="P922" s="100"/>
      <c r="Q922" s="100"/>
      <c r="R922" s="100"/>
      <c r="S922" s="100"/>
      <c r="T922" s="100"/>
      <c r="U922" s="100"/>
      <c r="V922" s="100"/>
      <c r="W922" s="100"/>
      <c r="X922" s="100"/>
      <c r="Y922" s="100"/>
      <c r="Z922" s="100"/>
      <c r="AA922" s="100"/>
    </row>
    <row r="923" spans="2:27" ht="14.4" hidden="1">
      <c r="B923" s="100"/>
      <c r="C923" s="100"/>
      <c r="D923" s="100"/>
      <c r="E923" s="100"/>
      <c r="F923" s="264"/>
      <c r="G923" s="100"/>
      <c r="H923" s="100"/>
      <c r="I923" s="100"/>
      <c r="J923" s="100"/>
      <c r="K923" s="100"/>
      <c r="L923" s="100"/>
      <c r="M923" s="100"/>
      <c r="N923" s="100"/>
      <c r="O923" s="100"/>
      <c r="P923" s="100"/>
      <c r="Q923" s="100"/>
      <c r="R923" s="100"/>
      <c r="S923" s="100"/>
      <c r="T923" s="100"/>
      <c r="U923" s="100"/>
      <c r="V923" s="100"/>
      <c r="W923" s="100"/>
      <c r="X923" s="100"/>
      <c r="Y923" s="100"/>
      <c r="Z923" s="100"/>
      <c r="AA923" s="100"/>
    </row>
    <row r="924" spans="2:27" ht="14.4" hidden="1">
      <c r="B924" s="100"/>
      <c r="C924" s="100"/>
      <c r="D924" s="100"/>
      <c r="E924" s="100"/>
      <c r="F924" s="264"/>
      <c r="G924" s="100"/>
      <c r="H924" s="100"/>
      <c r="I924" s="100"/>
      <c r="J924" s="100"/>
      <c r="K924" s="100"/>
      <c r="L924" s="100"/>
      <c r="M924" s="100"/>
      <c r="N924" s="100"/>
      <c r="O924" s="100"/>
      <c r="P924" s="100"/>
      <c r="Q924" s="100"/>
      <c r="R924" s="100"/>
      <c r="S924" s="100"/>
      <c r="T924" s="100"/>
      <c r="U924" s="100"/>
      <c r="V924" s="100"/>
      <c r="W924" s="100"/>
      <c r="X924" s="100"/>
      <c r="Y924" s="100"/>
      <c r="Z924" s="100"/>
      <c r="AA924" s="100"/>
    </row>
    <row r="925" spans="2:27" ht="14.4" hidden="1">
      <c r="B925" s="100"/>
      <c r="C925" s="100"/>
      <c r="D925" s="100"/>
      <c r="E925" s="100"/>
      <c r="F925" s="264"/>
      <c r="G925" s="100"/>
      <c r="H925" s="100"/>
      <c r="I925" s="100"/>
      <c r="J925" s="100"/>
      <c r="K925" s="100"/>
      <c r="L925" s="100"/>
      <c r="M925" s="100"/>
      <c r="N925" s="100"/>
      <c r="O925" s="100"/>
      <c r="P925" s="100"/>
      <c r="Q925" s="100"/>
      <c r="R925" s="100"/>
      <c r="S925" s="100"/>
      <c r="T925" s="100"/>
      <c r="U925" s="100"/>
      <c r="V925" s="100"/>
      <c r="W925" s="100"/>
      <c r="X925" s="100"/>
      <c r="Y925" s="100"/>
      <c r="Z925" s="100"/>
      <c r="AA925" s="100"/>
    </row>
    <row r="926" spans="2:27" ht="14.4" hidden="1">
      <c r="B926" s="100"/>
      <c r="C926" s="100"/>
      <c r="D926" s="100"/>
      <c r="E926" s="100"/>
      <c r="F926" s="264"/>
      <c r="G926" s="100"/>
      <c r="H926" s="100"/>
      <c r="I926" s="100"/>
      <c r="J926" s="100"/>
      <c r="K926" s="100"/>
      <c r="L926" s="100"/>
      <c r="M926" s="100"/>
      <c r="N926" s="100"/>
      <c r="O926" s="100"/>
      <c r="P926" s="100"/>
      <c r="Q926" s="100"/>
      <c r="R926" s="100"/>
      <c r="S926" s="100"/>
      <c r="T926" s="100"/>
      <c r="U926" s="100"/>
      <c r="V926" s="100"/>
      <c r="W926" s="100"/>
      <c r="X926" s="100"/>
      <c r="Y926" s="100"/>
      <c r="Z926" s="100"/>
      <c r="AA926" s="100"/>
    </row>
    <row r="927" spans="2:27" ht="14.4" hidden="1">
      <c r="B927" s="100"/>
      <c r="C927" s="100"/>
      <c r="D927" s="100"/>
      <c r="E927" s="100"/>
      <c r="F927" s="264"/>
      <c r="G927" s="100"/>
      <c r="H927" s="100"/>
      <c r="I927" s="100"/>
      <c r="J927" s="100"/>
      <c r="K927" s="100"/>
      <c r="L927" s="100"/>
      <c r="M927" s="100"/>
      <c r="N927" s="100"/>
      <c r="O927" s="100"/>
      <c r="P927" s="100"/>
      <c r="Q927" s="100"/>
      <c r="R927" s="100"/>
      <c r="S927" s="100"/>
      <c r="T927" s="100"/>
      <c r="U927" s="100"/>
      <c r="V927" s="100"/>
      <c r="W927" s="100"/>
      <c r="X927" s="100"/>
      <c r="Y927" s="100"/>
      <c r="Z927" s="100"/>
      <c r="AA927" s="100"/>
    </row>
    <row r="928" spans="2:27" ht="14.4" hidden="1">
      <c r="B928" s="100"/>
      <c r="C928" s="100"/>
      <c r="D928" s="100"/>
      <c r="E928" s="100"/>
      <c r="F928" s="264"/>
      <c r="G928" s="100"/>
      <c r="H928" s="100"/>
      <c r="I928" s="100"/>
      <c r="J928" s="100"/>
      <c r="K928" s="100"/>
      <c r="L928" s="100"/>
      <c r="M928" s="100"/>
      <c r="N928" s="100"/>
      <c r="O928" s="100"/>
      <c r="P928" s="100"/>
      <c r="Q928" s="100"/>
      <c r="R928" s="100"/>
      <c r="S928" s="100"/>
      <c r="T928" s="100"/>
      <c r="U928" s="100"/>
      <c r="V928" s="100"/>
      <c r="W928" s="100"/>
      <c r="X928" s="100"/>
      <c r="Y928" s="100"/>
      <c r="Z928" s="100"/>
      <c r="AA928" s="100"/>
    </row>
    <row r="929" spans="2:27" ht="14.4" hidden="1">
      <c r="B929" s="100"/>
      <c r="C929" s="100"/>
      <c r="D929" s="100"/>
      <c r="E929" s="100"/>
      <c r="F929" s="264"/>
      <c r="G929" s="100"/>
      <c r="H929" s="100"/>
      <c r="I929" s="100"/>
      <c r="J929" s="100"/>
      <c r="K929" s="100"/>
      <c r="L929" s="100"/>
      <c r="M929" s="100"/>
      <c r="N929" s="100"/>
      <c r="O929" s="100"/>
      <c r="P929" s="100"/>
      <c r="Q929" s="100"/>
      <c r="R929" s="100"/>
      <c r="S929" s="100"/>
      <c r="T929" s="100"/>
      <c r="U929" s="100"/>
      <c r="V929" s="100"/>
      <c r="W929" s="100"/>
      <c r="X929" s="100"/>
      <c r="Y929" s="100"/>
      <c r="Z929" s="100"/>
      <c r="AA929" s="100"/>
    </row>
    <row r="930" spans="2:27" ht="14.4" hidden="1">
      <c r="B930" s="100"/>
      <c r="C930" s="100"/>
      <c r="D930" s="100"/>
      <c r="E930" s="100"/>
      <c r="F930" s="264"/>
      <c r="G930" s="100"/>
      <c r="H930" s="100"/>
      <c r="I930" s="100"/>
      <c r="J930" s="100"/>
      <c r="K930" s="100"/>
      <c r="L930" s="100"/>
      <c r="M930" s="100"/>
      <c r="N930" s="100"/>
      <c r="O930" s="100"/>
      <c r="P930" s="100"/>
      <c r="Q930" s="100"/>
      <c r="R930" s="100"/>
      <c r="S930" s="100"/>
      <c r="T930" s="100"/>
      <c r="U930" s="100"/>
      <c r="V930" s="100"/>
      <c r="W930" s="100"/>
      <c r="X930" s="100"/>
      <c r="Y930" s="100"/>
      <c r="Z930" s="100"/>
      <c r="AA930" s="100"/>
    </row>
    <row r="931" spans="2:27" ht="14.4" hidden="1">
      <c r="B931" s="100"/>
      <c r="C931" s="100"/>
      <c r="D931" s="100"/>
      <c r="E931" s="100"/>
      <c r="F931" s="264"/>
      <c r="G931" s="100"/>
      <c r="H931" s="100"/>
      <c r="I931" s="100"/>
      <c r="J931" s="100"/>
      <c r="K931" s="100"/>
      <c r="L931" s="100"/>
      <c r="M931" s="100"/>
      <c r="N931" s="100"/>
      <c r="O931" s="100"/>
      <c r="P931" s="100"/>
      <c r="Q931" s="100"/>
      <c r="R931" s="100"/>
      <c r="S931" s="100"/>
      <c r="T931" s="100"/>
      <c r="U931" s="100"/>
      <c r="V931" s="100"/>
      <c r="W931" s="100"/>
      <c r="X931" s="100"/>
      <c r="Y931" s="100"/>
      <c r="Z931" s="100"/>
      <c r="AA931" s="100"/>
    </row>
    <row r="932" spans="2:27" ht="14.4" hidden="1">
      <c r="B932" s="100"/>
      <c r="C932" s="100"/>
      <c r="D932" s="100"/>
      <c r="E932" s="100"/>
      <c r="F932" s="264"/>
      <c r="G932" s="100"/>
      <c r="H932" s="100"/>
      <c r="I932" s="100"/>
      <c r="J932" s="100"/>
      <c r="K932" s="100"/>
      <c r="L932" s="100"/>
      <c r="M932" s="100"/>
      <c r="N932" s="100"/>
      <c r="O932" s="100"/>
      <c r="P932" s="100"/>
      <c r="Q932" s="100"/>
      <c r="R932" s="100"/>
      <c r="S932" s="100"/>
      <c r="T932" s="100"/>
      <c r="U932" s="100"/>
      <c r="V932" s="100"/>
      <c r="W932" s="100"/>
      <c r="X932" s="100"/>
      <c r="Y932" s="100"/>
      <c r="Z932" s="100"/>
      <c r="AA932" s="100"/>
    </row>
    <row r="933" spans="2:27" ht="14.4" hidden="1">
      <c r="B933" s="100"/>
      <c r="C933" s="100"/>
      <c r="D933" s="100"/>
      <c r="E933" s="100"/>
      <c r="F933" s="264"/>
      <c r="G933" s="100"/>
      <c r="H933" s="100"/>
      <c r="I933" s="100"/>
      <c r="J933" s="100"/>
      <c r="K933" s="100"/>
      <c r="L933" s="100"/>
      <c r="M933" s="100"/>
      <c r="N933" s="100"/>
      <c r="O933" s="100"/>
      <c r="P933" s="100"/>
      <c r="Q933" s="100"/>
      <c r="R933" s="100"/>
      <c r="S933" s="100"/>
      <c r="T933" s="100"/>
      <c r="U933" s="100"/>
      <c r="V933" s="100"/>
      <c r="W933" s="100"/>
      <c r="X933" s="100"/>
      <c r="Y933" s="100"/>
      <c r="Z933" s="100"/>
      <c r="AA933" s="100"/>
    </row>
    <row r="934" spans="2:27" ht="14.4" hidden="1">
      <c r="B934" s="100"/>
      <c r="C934" s="100"/>
      <c r="D934" s="100"/>
      <c r="E934" s="100"/>
      <c r="F934" s="264"/>
      <c r="G934" s="100"/>
      <c r="H934" s="100"/>
      <c r="I934" s="100"/>
      <c r="J934" s="100"/>
      <c r="K934" s="100"/>
      <c r="L934" s="100"/>
      <c r="M934" s="100"/>
      <c r="N934" s="100"/>
      <c r="O934" s="100"/>
      <c r="P934" s="100"/>
      <c r="Q934" s="100"/>
      <c r="R934" s="100"/>
      <c r="S934" s="100"/>
      <c r="T934" s="100"/>
      <c r="U934" s="100"/>
      <c r="V934" s="100"/>
      <c r="W934" s="100"/>
      <c r="X934" s="100"/>
      <c r="Y934" s="100"/>
      <c r="Z934" s="100"/>
      <c r="AA934" s="100"/>
    </row>
    <row r="935" spans="2:27" ht="14.4" hidden="1">
      <c r="B935" s="100"/>
      <c r="C935" s="100"/>
      <c r="D935" s="100"/>
      <c r="E935" s="100"/>
      <c r="F935" s="264"/>
      <c r="G935" s="100"/>
      <c r="H935" s="100"/>
      <c r="I935" s="100"/>
      <c r="J935" s="100"/>
      <c r="K935" s="100"/>
      <c r="L935" s="100"/>
      <c r="M935" s="100"/>
      <c r="N935" s="100"/>
      <c r="O935" s="100"/>
      <c r="P935" s="100"/>
      <c r="Q935" s="100"/>
      <c r="R935" s="100"/>
      <c r="S935" s="100"/>
      <c r="T935" s="100"/>
      <c r="U935" s="100"/>
      <c r="V935" s="100"/>
      <c r="W935" s="100"/>
      <c r="X935" s="100"/>
      <c r="Y935" s="100"/>
      <c r="Z935" s="100"/>
      <c r="AA935" s="100"/>
    </row>
    <row r="936" spans="2:27" ht="14.4" hidden="1">
      <c r="B936" s="100"/>
      <c r="C936" s="100"/>
      <c r="D936" s="100"/>
      <c r="E936" s="100"/>
      <c r="F936" s="264"/>
      <c r="G936" s="100"/>
      <c r="H936" s="100"/>
      <c r="I936" s="100"/>
      <c r="J936" s="100"/>
      <c r="K936" s="100"/>
      <c r="L936" s="100"/>
      <c r="M936" s="100"/>
      <c r="N936" s="100"/>
      <c r="O936" s="100"/>
      <c r="P936" s="100"/>
      <c r="Q936" s="100"/>
      <c r="R936" s="100"/>
      <c r="S936" s="100"/>
      <c r="T936" s="100"/>
      <c r="U936" s="100"/>
      <c r="V936" s="100"/>
      <c r="W936" s="100"/>
      <c r="X936" s="100"/>
      <c r="Y936" s="100"/>
      <c r="Z936" s="100"/>
      <c r="AA936" s="100"/>
    </row>
    <row r="937" spans="2:27" ht="14.4" hidden="1">
      <c r="B937" s="100"/>
      <c r="C937" s="100"/>
      <c r="D937" s="100"/>
      <c r="E937" s="100"/>
      <c r="F937" s="264"/>
      <c r="G937" s="100"/>
      <c r="H937" s="100"/>
      <c r="I937" s="100"/>
      <c r="J937" s="100"/>
      <c r="K937" s="100"/>
      <c r="L937" s="100"/>
      <c r="M937" s="100"/>
      <c r="N937" s="100"/>
      <c r="O937" s="100"/>
      <c r="P937" s="100"/>
      <c r="Q937" s="100"/>
      <c r="R937" s="100"/>
      <c r="S937" s="100"/>
      <c r="T937" s="100"/>
      <c r="U937" s="100"/>
      <c r="V937" s="100"/>
      <c r="W937" s="100"/>
      <c r="X937" s="100"/>
      <c r="Y937" s="100"/>
      <c r="Z937" s="100"/>
      <c r="AA937" s="100"/>
    </row>
    <row r="938" spans="2:27" ht="14.4" hidden="1">
      <c r="B938" s="100"/>
      <c r="C938" s="100"/>
      <c r="D938" s="100"/>
      <c r="E938" s="100"/>
      <c r="F938" s="264"/>
      <c r="G938" s="100"/>
      <c r="H938" s="100"/>
      <c r="I938" s="100"/>
      <c r="J938" s="100"/>
      <c r="K938" s="100"/>
      <c r="L938" s="100"/>
      <c r="M938" s="100"/>
      <c r="N938" s="100"/>
      <c r="O938" s="100"/>
      <c r="P938" s="100"/>
      <c r="Q938" s="100"/>
      <c r="R938" s="100"/>
      <c r="S938" s="100"/>
      <c r="T938" s="100"/>
      <c r="U938" s="100"/>
      <c r="V938" s="100"/>
      <c r="W938" s="100"/>
      <c r="X938" s="100"/>
      <c r="Y938" s="100"/>
      <c r="Z938" s="100"/>
      <c r="AA938" s="100"/>
    </row>
    <row r="939" spans="2:27" ht="14.4" hidden="1">
      <c r="B939" s="100"/>
      <c r="C939" s="100"/>
      <c r="D939" s="100"/>
      <c r="E939" s="100"/>
      <c r="F939" s="264"/>
      <c r="G939" s="100"/>
      <c r="H939" s="100"/>
      <c r="I939" s="100"/>
      <c r="J939" s="100"/>
      <c r="K939" s="100"/>
      <c r="L939" s="100"/>
      <c r="M939" s="100"/>
      <c r="N939" s="100"/>
      <c r="O939" s="100"/>
      <c r="P939" s="100"/>
      <c r="Q939" s="100"/>
      <c r="R939" s="100"/>
      <c r="S939" s="100"/>
      <c r="T939" s="100"/>
      <c r="U939" s="100"/>
      <c r="V939" s="100"/>
      <c r="W939" s="100"/>
      <c r="X939" s="100"/>
      <c r="Y939" s="100"/>
      <c r="Z939" s="100"/>
      <c r="AA939" s="100"/>
    </row>
    <row r="940" spans="2:27" ht="14.4" hidden="1">
      <c r="B940" s="100"/>
      <c r="C940" s="100"/>
      <c r="D940" s="100"/>
      <c r="E940" s="100"/>
      <c r="F940" s="264"/>
      <c r="G940" s="100"/>
      <c r="H940" s="100"/>
      <c r="I940" s="100"/>
      <c r="J940" s="100"/>
      <c r="K940" s="100"/>
      <c r="L940" s="100"/>
      <c r="M940" s="100"/>
      <c r="N940" s="100"/>
      <c r="O940" s="100"/>
      <c r="P940" s="100"/>
      <c r="Q940" s="100"/>
      <c r="R940" s="100"/>
      <c r="S940" s="100"/>
      <c r="T940" s="100"/>
      <c r="U940" s="100"/>
      <c r="V940" s="100"/>
      <c r="W940" s="100"/>
      <c r="X940" s="100"/>
      <c r="Y940" s="100"/>
      <c r="Z940" s="100"/>
      <c r="AA940" s="100"/>
    </row>
    <row r="941" spans="2:27" ht="14.4" hidden="1">
      <c r="B941" s="100"/>
      <c r="C941" s="100"/>
      <c r="D941" s="100"/>
      <c r="E941" s="100"/>
      <c r="F941" s="264"/>
      <c r="G941" s="100"/>
      <c r="H941" s="100"/>
      <c r="I941" s="100"/>
      <c r="J941" s="100"/>
      <c r="K941" s="100"/>
      <c r="L941" s="100"/>
      <c r="M941" s="100"/>
      <c r="N941" s="100"/>
      <c r="O941" s="100"/>
      <c r="P941" s="100"/>
      <c r="Q941" s="100"/>
      <c r="R941" s="100"/>
      <c r="S941" s="100"/>
      <c r="T941" s="100"/>
      <c r="U941" s="100"/>
      <c r="V941" s="100"/>
      <c r="W941" s="100"/>
      <c r="X941" s="100"/>
      <c r="Y941" s="100"/>
      <c r="Z941" s="100"/>
      <c r="AA941" s="100"/>
    </row>
    <row r="942" spans="2:27" ht="14.4" hidden="1">
      <c r="B942" s="100"/>
      <c r="C942" s="100"/>
      <c r="D942" s="100"/>
      <c r="E942" s="100"/>
      <c r="F942" s="264"/>
      <c r="G942" s="100"/>
      <c r="H942" s="100"/>
      <c r="I942" s="100"/>
      <c r="J942" s="100"/>
      <c r="K942" s="100"/>
      <c r="L942" s="100"/>
      <c r="M942" s="100"/>
      <c r="N942" s="100"/>
      <c r="O942" s="100"/>
      <c r="P942" s="100"/>
      <c r="Q942" s="100"/>
      <c r="R942" s="100"/>
      <c r="S942" s="100"/>
      <c r="T942" s="100"/>
      <c r="U942" s="100"/>
      <c r="V942" s="100"/>
      <c r="W942" s="100"/>
      <c r="X942" s="100"/>
      <c r="Y942" s="100"/>
      <c r="Z942" s="100"/>
      <c r="AA942" s="100"/>
    </row>
    <row r="943" spans="2:27" ht="14.4" hidden="1">
      <c r="B943" s="100"/>
      <c r="C943" s="100"/>
      <c r="D943" s="100"/>
      <c r="E943" s="100"/>
      <c r="F943" s="264"/>
      <c r="G943" s="100"/>
      <c r="H943" s="100"/>
      <c r="I943" s="100"/>
      <c r="J943" s="100"/>
      <c r="K943" s="100"/>
      <c r="L943" s="100"/>
      <c r="M943" s="100"/>
      <c r="N943" s="100"/>
      <c r="O943" s="100"/>
      <c r="P943" s="100"/>
      <c r="Q943" s="100"/>
      <c r="R943" s="100"/>
      <c r="S943" s="100"/>
      <c r="T943" s="100"/>
      <c r="U943" s="100"/>
      <c r="V943" s="100"/>
      <c r="W943" s="100"/>
      <c r="X943" s="100"/>
      <c r="Y943" s="100"/>
      <c r="Z943" s="100"/>
      <c r="AA943" s="100"/>
    </row>
    <row r="944" spans="2:27" ht="14.4" hidden="1">
      <c r="B944" s="100"/>
      <c r="C944" s="100"/>
      <c r="D944" s="100"/>
      <c r="E944" s="100"/>
      <c r="F944" s="264"/>
      <c r="G944" s="100"/>
      <c r="H944" s="100"/>
      <c r="I944" s="100"/>
      <c r="J944" s="100"/>
      <c r="K944" s="100"/>
      <c r="L944" s="100"/>
      <c r="M944" s="100"/>
      <c r="N944" s="100"/>
      <c r="O944" s="100"/>
      <c r="P944" s="100"/>
      <c r="Q944" s="100"/>
      <c r="R944" s="100"/>
      <c r="S944" s="100"/>
      <c r="T944" s="100"/>
      <c r="U944" s="100"/>
      <c r="V944" s="100"/>
      <c r="W944" s="100"/>
      <c r="X944" s="100"/>
      <c r="Y944" s="100"/>
      <c r="Z944" s="100"/>
      <c r="AA944" s="100"/>
    </row>
    <row r="945" spans="2:27" ht="14.4" hidden="1">
      <c r="B945" s="100"/>
      <c r="C945" s="100"/>
      <c r="D945" s="100"/>
      <c r="E945" s="100"/>
      <c r="F945" s="264"/>
      <c r="G945" s="100"/>
      <c r="H945" s="100"/>
      <c r="I945" s="100"/>
      <c r="J945" s="100"/>
      <c r="K945" s="100"/>
      <c r="L945" s="100"/>
      <c r="M945" s="100"/>
      <c r="N945" s="100"/>
      <c r="O945" s="100"/>
      <c r="P945" s="100"/>
      <c r="Q945" s="100"/>
      <c r="R945" s="100"/>
      <c r="S945" s="100"/>
      <c r="T945" s="100"/>
      <c r="U945" s="100"/>
      <c r="V945" s="100"/>
      <c r="W945" s="100"/>
      <c r="X945" s="100"/>
      <c r="Y945" s="100"/>
      <c r="Z945" s="100"/>
      <c r="AA945" s="100"/>
    </row>
    <row r="946" spans="2:27" ht="14.4" hidden="1">
      <c r="B946" s="100"/>
      <c r="C946" s="100"/>
      <c r="D946" s="100"/>
      <c r="E946" s="100"/>
      <c r="F946" s="264"/>
      <c r="G946" s="100"/>
      <c r="H946" s="100"/>
      <c r="I946" s="100"/>
      <c r="J946" s="100"/>
      <c r="K946" s="100"/>
      <c r="L946" s="100"/>
      <c r="M946" s="100"/>
      <c r="N946" s="100"/>
      <c r="O946" s="100"/>
      <c r="P946" s="100"/>
      <c r="Q946" s="100"/>
      <c r="R946" s="100"/>
      <c r="S946" s="100"/>
      <c r="T946" s="100"/>
      <c r="U946" s="100"/>
      <c r="V946" s="100"/>
      <c r="W946" s="100"/>
      <c r="X946" s="100"/>
      <c r="Y946" s="100"/>
      <c r="Z946" s="100"/>
      <c r="AA946" s="100"/>
    </row>
    <row r="947" spans="2:27" ht="14.4" hidden="1">
      <c r="B947" s="100"/>
      <c r="C947" s="100"/>
      <c r="D947" s="100"/>
      <c r="E947" s="100"/>
      <c r="F947" s="264"/>
      <c r="G947" s="100"/>
      <c r="H947" s="100"/>
      <c r="I947" s="100"/>
      <c r="J947" s="100"/>
      <c r="K947" s="100"/>
      <c r="L947" s="100"/>
      <c r="M947" s="100"/>
      <c r="N947" s="100"/>
      <c r="O947" s="100"/>
      <c r="P947" s="100"/>
      <c r="Q947" s="100"/>
      <c r="R947" s="100"/>
      <c r="S947" s="100"/>
      <c r="T947" s="100"/>
      <c r="U947" s="100"/>
      <c r="V947" s="100"/>
      <c r="W947" s="100"/>
      <c r="X947" s="100"/>
      <c r="Y947" s="100"/>
      <c r="Z947" s="100"/>
      <c r="AA947" s="100"/>
    </row>
    <row r="948" spans="2:27" ht="14.4" hidden="1">
      <c r="B948" s="100"/>
      <c r="C948" s="100"/>
      <c r="D948" s="100"/>
      <c r="E948" s="100"/>
      <c r="F948" s="264"/>
      <c r="G948" s="100"/>
      <c r="H948" s="100"/>
      <c r="I948" s="100"/>
      <c r="J948" s="100"/>
      <c r="K948" s="100"/>
      <c r="L948" s="100"/>
      <c r="M948" s="100"/>
      <c r="N948" s="100"/>
      <c r="O948" s="100"/>
      <c r="P948" s="100"/>
      <c r="Q948" s="100"/>
      <c r="R948" s="100"/>
      <c r="S948" s="100"/>
      <c r="T948" s="100"/>
      <c r="U948" s="100"/>
      <c r="V948" s="100"/>
      <c r="W948" s="100"/>
      <c r="X948" s="100"/>
      <c r="Y948" s="100"/>
      <c r="Z948" s="100"/>
      <c r="AA948" s="100"/>
    </row>
    <row r="949" spans="2:27" ht="14.4" hidden="1">
      <c r="B949" s="100"/>
      <c r="C949" s="100"/>
      <c r="D949" s="100"/>
      <c r="E949" s="100"/>
      <c r="F949" s="264"/>
      <c r="G949" s="100"/>
      <c r="H949" s="100"/>
      <c r="I949" s="100"/>
      <c r="J949" s="100"/>
      <c r="K949" s="100"/>
      <c r="L949" s="100"/>
      <c r="M949" s="100"/>
      <c r="N949" s="100"/>
      <c r="O949" s="100"/>
      <c r="P949" s="100"/>
      <c r="Q949" s="100"/>
      <c r="R949" s="100"/>
      <c r="S949" s="100"/>
      <c r="T949" s="100"/>
      <c r="U949" s="100"/>
      <c r="V949" s="100"/>
      <c r="W949" s="100"/>
      <c r="X949" s="100"/>
      <c r="Y949" s="100"/>
      <c r="Z949" s="100"/>
      <c r="AA949" s="100"/>
    </row>
    <row r="950" spans="2:27" ht="14.4" hidden="1">
      <c r="B950" s="100"/>
      <c r="C950" s="100"/>
      <c r="D950" s="100"/>
      <c r="E950" s="100"/>
      <c r="F950" s="264"/>
      <c r="G950" s="100"/>
      <c r="H950" s="100"/>
      <c r="I950" s="100"/>
      <c r="J950" s="100"/>
      <c r="K950" s="100"/>
      <c r="L950" s="100"/>
      <c r="M950" s="100"/>
      <c r="N950" s="100"/>
      <c r="O950" s="100"/>
      <c r="P950" s="100"/>
      <c r="Q950" s="100"/>
      <c r="R950" s="100"/>
      <c r="S950" s="100"/>
      <c r="T950" s="100"/>
      <c r="U950" s="100"/>
      <c r="V950" s="100"/>
      <c r="W950" s="100"/>
      <c r="X950" s="100"/>
      <c r="Y950" s="100"/>
      <c r="Z950" s="100"/>
      <c r="AA950" s="100"/>
    </row>
    <row r="951" spans="2:27" ht="14.4" hidden="1">
      <c r="B951" s="100"/>
      <c r="C951" s="100"/>
      <c r="D951" s="100"/>
      <c r="E951" s="100"/>
      <c r="F951" s="264"/>
      <c r="G951" s="100"/>
      <c r="H951" s="100"/>
      <c r="I951" s="100"/>
      <c r="J951" s="100"/>
      <c r="K951" s="100"/>
      <c r="L951" s="100"/>
      <c r="M951" s="100"/>
      <c r="N951" s="100"/>
      <c r="O951" s="100"/>
      <c r="P951" s="100"/>
      <c r="Q951" s="100"/>
      <c r="R951" s="100"/>
      <c r="S951" s="100"/>
      <c r="T951" s="100"/>
      <c r="U951" s="100"/>
      <c r="V951" s="100"/>
      <c r="W951" s="100"/>
      <c r="X951" s="100"/>
      <c r="Y951" s="100"/>
      <c r="Z951" s="100"/>
      <c r="AA951" s="100"/>
    </row>
    <row r="952" spans="2:27" ht="14.4" hidden="1">
      <c r="B952" s="100"/>
      <c r="C952" s="100"/>
      <c r="D952" s="100"/>
      <c r="E952" s="100"/>
      <c r="F952" s="264"/>
      <c r="G952" s="100"/>
      <c r="H952" s="100"/>
      <c r="I952" s="100"/>
      <c r="J952" s="100"/>
      <c r="K952" s="100"/>
      <c r="L952" s="100"/>
      <c r="M952" s="100"/>
      <c r="N952" s="100"/>
      <c r="O952" s="100"/>
      <c r="P952" s="100"/>
      <c r="Q952" s="100"/>
      <c r="R952" s="100"/>
      <c r="S952" s="100"/>
      <c r="T952" s="100"/>
      <c r="U952" s="100"/>
      <c r="V952" s="100"/>
      <c r="W952" s="100"/>
      <c r="X952" s="100"/>
      <c r="Y952" s="100"/>
      <c r="Z952" s="100"/>
      <c r="AA952" s="100"/>
    </row>
    <row r="953" spans="2:27" ht="14.4" hidden="1">
      <c r="B953" s="100"/>
      <c r="C953" s="100"/>
      <c r="D953" s="100"/>
      <c r="E953" s="100"/>
      <c r="F953" s="264"/>
      <c r="G953" s="100"/>
      <c r="H953" s="100"/>
      <c r="I953" s="100"/>
      <c r="J953" s="100"/>
      <c r="K953" s="100"/>
      <c r="L953" s="100"/>
      <c r="M953" s="100"/>
      <c r="N953" s="100"/>
      <c r="O953" s="100"/>
      <c r="P953" s="100"/>
      <c r="Q953" s="100"/>
      <c r="R953" s="100"/>
      <c r="S953" s="100"/>
      <c r="T953" s="100"/>
      <c r="U953" s="100"/>
      <c r="V953" s="100"/>
      <c r="W953" s="100"/>
      <c r="X953" s="100"/>
      <c r="Y953" s="100"/>
      <c r="Z953" s="100"/>
      <c r="AA953" s="100"/>
    </row>
    <row r="954" spans="2:27" ht="14.4" hidden="1">
      <c r="B954" s="100"/>
      <c r="C954" s="100"/>
      <c r="D954" s="100"/>
      <c r="E954" s="100"/>
      <c r="F954" s="264"/>
      <c r="G954" s="100"/>
      <c r="H954" s="100"/>
      <c r="I954" s="100"/>
      <c r="J954" s="100"/>
      <c r="K954" s="100"/>
      <c r="L954" s="100"/>
      <c r="M954" s="100"/>
      <c r="N954" s="100"/>
      <c r="O954" s="100"/>
      <c r="P954" s="100"/>
      <c r="Q954" s="100"/>
      <c r="R954" s="100"/>
      <c r="S954" s="100"/>
      <c r="T954" s="100"/>
      <c r="U954" s="100"/>
      <c r="V954" s="100"/>
      <c r="W954" s="100"/>
      <c r="X954" s="100"/>
      <c r="Y954" s="100"/>
      <c r="Z954" s="100"/>
      <c r="AA954" s="100"/>
    </row>
    <row r="955" spans="2:27" ht="14.4" hidden="1">
      <c r="B955" s="100"/>
      <c r="C955" s="100"/>
      <c r="D955" s="100"/>
      <c r="E955" s="100"/>
      <c r="F955" s="264"/>
      <c r="G955" s="100"/>
      <c r="H955" s="100"/>
      <c r="I955" s="100"/>
      <c r="J955" s="100"/>
      <c r="K955" s="100"/>
      <c r="L955" s="100"/>
      <c r="M955" s="100"/>
      <c r="N955" s="100"/>
      <c r="O955" s="100"/>
      <c r="P955" s="100"/>
      <c r="Q955" s="100"/>
      <c r="R955" s="100"/>
      <c r="S955" s="100"/>
      <c r="T955" s="100"/>
      <c r="U955" s="100"/>
      <c r="V955" s="100"/>
      <c r="W955" s="100"/>
      <c r="X955" s="100"/>
      <c r="Y955" s="100"/>
      <c r="Z955" s="100"/>
      <c r="AA955" s="100"/>
    </row>
    <row r="956" spans="2:27" ht="14.4" hidden="1">
      <c r="B956" s="100"/>
      <c r="C956" s="100"/>
      <c r="D956" s="100"/>
      <c r="E956" s="100"/>
      <c r="F956" s="264"/>
      <c r="G956" s="100"/>
      <c r="H956" s="100"/>
      <c r="I956" s="100"/>
      <c r="J956" s="100"/>
      <c r="K956" s="100"/>
      <c r="L956" s="100"/>
      <c r="M956" s="100"/>
      <c r="N956" s="100"/>
      <c r="O956" s="100"/>
      <c r="P956" s="100"/>
      <c r="Q956" s="100"/>
      <c r="R956" s="100"/>
      <c r="S956" s="100"/>
      <c r="T956" s="100"/>
      <c r="U956" s="100"/>
      <c r="V956" s="100"/>
      <c r="W956" s="100"/>
      <c r="X956" s="100"/>
      <c r="Y956" s="100"/>
      <c r="Z956" s="100"/>
      <c r="AA956" s="100"/>
    </row>
    <row r="957" spans="2:27" ht="14.4" hidden="1">
      <c r="B957" s="100"/>
      <c r="C957" s="100"/>
      <c r="D957" s="100"/>
      <c r="E957" s="100"/>
      <c r="F957" s="264"/>
      <c r="G957" s="100"/>
      <c r="H957" s="100"/>
      <c r="I957" s="100"/>
      <c r="J957" s="100"/>
      <c r="K957" s="100"/>
      <c r="L957" s="100"/>
      <c r="M957" s="100"/>
      <c r="N957" s="100"/>
      <c r="O957" s="100"/>
      <c r="P957" s="100"/>
      <c r="Q957" s="100"/>
      <c r="R957" s="100"/>
      <c r="S957" s="100"/>
      <c r="T957" s="100"/>
      <c r="U957" s="100"/>
      <c r="V957" s="100"/>
      <c r="W957" s="100"/>
      <c r="X957" s="100"/>
      <c r="Y957" s="100"/>
      <c r="Z957" s="100"/>
      <c r="AA957" s="100"/>
    </row>
    <row r="958" spans="2:27" ht="14.4" hidden="1">
      <c r="B958" s="100"/>
      <c r="C958" s="100"/>
      <c r="D958" s="100"/>
      <c r="E958" s="100"/>
      <c r="F958" s="264"/>
      <c r="G958" s="100"/>
      <c r="H958" s="100"/>
      <c r="I958" s="100"/>
      <c r="J958" s="100"/>
      <c r="K958" s="100"/>
      <c r="L958" s="100"/>
      <c r="M958" s="100"/>
      <c r="N958" s="100"/>
      <c r="O958" s="100"/>
      <c r="P958" s="100"/>
      <c r="Q958" s="100"/>
      <c r="R958" s="100"/>
      <c r="S958" s="100"/>
      <c r="T958" s="100"/>
      <c r="U958" s="100"/>
      <c r="V958" s="100"/>
      <c r="W958" s="100"/>
      <c r="X958" s="100"/>
      <c r="Y958" s="100"/>
      <c r="Z958" s="100"/>
      <c r="AA958" s="100"/>
    </row>
    <row r="959" spans="2:27" ht="14.4" hidden="1">
      <c r="B959" s="100"/>
      <c r="C959" s="100"/>
      <c r="D959" s="100"/>
      <c r="E959" s="100"/>
      <c r="F959" s="264"/>
      <c r="G959" s="100"/>
      <c r="H959" s="100"/>
      <c r="I959" s="100"/>
      <c r="J959" s="100"/>
      <c r="K959" s="100"/>
      <c r="L959" s="100"/>
      <c r="M959" s="100"/>
      <c r="N959" s="100"/>
      <c r="O959" s="100"/>
      <c r="P959" s="100"/>
      <c r="Q959" s="100"/>
      <c r="R959" s="100"/>
      <c r="S959" s="100"/>
      <c r="T959" s="100"/>
      <c r="U959" s="100"/>
      <c r="V959" s="100"/>
      <c r="W959" s="100"/>
      <c r="X959" s="100"/>
      <c r="Y959" s="100"/>
      <c r="Z959" s="100"/>
      <c r="AA959" s="100"/>
    </row>
    <row r="960" spans="2:27" ht="14.4" hidden="1">
      <c r="B960" s="100"/>
      <c r="C960" s="100"/>
      <c r="D960" s="100"/>
      <c r="E960" s="100"/>
      <c r="F960" s="264"/>
      <c r="G960" s="100"/>
      <c r="H960" s="100"/>
      <c r="I960" s="100"/>
      <c r="J960" s="100"/>
      <c r="K960" s="100"/>
      <c r="L960" s="100"/>
      <c r="M960" s="100"/>
      <c r="N960" s="100"/>
      <c r="O960" s="100"/>
      <c r="P960" s="100"/>
      <c r="Q960" s="100"/>
      <c r="R960" s="100"/>
      <c r="S960" s="100"/>
      <c r="T960" s="100"/>
      <c r="U960" s="100"/>
      <c r="V960" s="100"/>
      <c r="W960" s="100"/>
      <c r="X960" s="100"/>
      <c r="Y960" s="100"/>
      <c r="Z960" s="100"/>
      <c r="AA960" s="100"/>
    </row>
    <row r="961" spans="2:27" ht="14.4" hidden="1">
      <c r="B961" s="100"/>
      <c r="C961" s="100"/>
      <c r="D961" s="100"/>
      <c r="E961" s="100"/>
      <c r="F961" s="264"/>
      <c r="G961" s="100"/>
      <c r="H961" s="100"/>
      <c r="I961" s="100"/>
      <c r="J961" s="100"/>
      <c r="K961" s="100"/>
      <c r="L961" s="100"/>
      <c r="M961" s="100"/>
      <c r="N961" s="100"/>
      <c r="O961" s="100"/>
      <c r="P961" s="100"/>
      <c r="Q961" s="100"/>
      <c r="R961" s="100"/>
      <c r="S961" s="100"/>
      <c r="T961" s="100"/>
      <c r="U961" s="100"/>
      <c r="V961" s="100"/>
      <c r="W961" s="100"/>
      <c r="X961" s="100"/>
      <c r="Y961" s="100"/>
      <c r="Z961" s="100"/>
      <c r="AA961" s="100"/>
    </row>
    <row r="962" spans="2:27" ht="14.4" hidden="1">
      <c r="B962" s="100"/>
      <c r="C962" s="100"/>
      <c r="D962" s="100"/>
      <c r="E962" s="100"/>
      <c r="F962" s="264"/>
      <c r="G962" s="100"/>
      <c r="H962" s="100"/>
      <c r="I962" s="100"/>
      <c r="J962" s="100"/>
      <c r="K962" s="100"/>
      <c r="L962" s="100"/>
      <c r="M962" s="100"/>
      <c r="N962" s="100"/>
      <c r="O962" s="100"/>
      <c r="P962" s="100"/>
      <c r="Q962" s="100"/>
      <c r="R962" s="100"/>
      <c r="S962" s="100"/>
      <c r="T962" s="100"/>
      <c r="U962" s="100"/>
      <c r="V962" s="100"/>
      <c r="W962" s="100"/>
      <c r="X962" s="100"/>
      <c r="Y962" s="100"/>
      <c r="Z962" s="100"/>
      <c r="AA962" s="100"/>
    </row>
    <row r="963" spans="2:27" ht="14.4" hidden="1">
      <c r="B963" s="100"/>
      <c r="C963" s="100"/>
      <c r="D963" s="100"/>
      <c r="E963" s="100"/>
      <c r="F963" s="264"/>
      <c r="G963" s="100"/>
      <c r="H963" s="100"/>
      <c r="I963" s="100"/>
      <c r="J963" s="100"/>
      <c r="K963" s="100"/>
      <c r="L963" s="100"/>
      <c r="M963" s="100"/>
      <c r="N963" s="100"/>
      <c r="O963" s="100"/>
      <c r="P963" s="100"/>
      <c r="Q963" s="100"/>
      <c r="R963" s="100"/>
      <c r="S963" s="100"/>
      <c r="T963" s="100"/>
      <c r="U963" s="100"/>
      <c r="V963" s="100"/>
      <c r="W963" s="100"/>
      <c r="X963" s="100"/>
      <c r="Y963" s="100"/>
      <c r="Z963" s="100"/>
      <c r="AA963" s="100"/>
    </row>
    <row r="964" spans="2:27" ht="14.4" hidden="1">
      <c r="B964" s="100"/>
      <c r="C964" s="100"/>
      <c r="D964" s="100"/>
      <c r="E964" s="100"/>
      <c r="F964" s="264"/>
      <c r="G964" s="100"/>
      <c r="H964" s="100"/>
      <c r="I964" s="100"/>
      <c r="J964" s="100"/>
      <c r="K964" s="100"/>
      <c r="L964" s="100"/>
      <c r="M964" s="100"/>
      <c r="N964" s="100"/>
      <c r="O964" s="100"/>
      <c r="P964" s="100"/>
      <c r="Q964" s="100"/>
      <c r="R964" s="100"/>
      <c r="S964" s="100"/>
      <c r="T964" s="100"/>
      <c r="U964" s="100"/>
      <c r="V964" s="100"/>
      <c r="W964" s="100"/>
      <c r="X964" s="100"/>
      <c r="Y964" s="100"/>
      <c r="Z964" s="100"/>
      <c r="AA964" s="100"/>
    </row>
    <row r="965" spans="2:27" ht="14.4" hidden="1">
      <c r="B965" s="100"/>
      <c r="C965" s="100"/>
      <c r="D965" s="100"/>
      <c r="E965" s="100"/>
      <c r="F965" s="264"/>
      <c r="G965" s="100"/>
      <c r="H965" s="100"/>
      <c r="I965" s="100"/>
      <c r="J965" s="100"/>
      <c r="K965" s="100"/>
      <c r="L965" s="100"/>
      <c r="M965" s="100"/>
      <c r="N965" s="100"/>
      <c r="O965" s="100"/>
      <c r="P965" s="100"/>
      <c r="Q965" s="100"/>
      <c r="R965" s="100"/>
      <c r="S965" s="100"/>
      <c r="T965" s="100"/>
      <c r="U965" s="100"/>
      <c r="V965" s="100"/>
      <c r="W965" s="100"/>
      <c r="X965" s="100"/>
      <c r="Y965" s="100"/>
      <c r="Z965" s="100"/>
      <c r="AA965" s="100"/>
    </row>
    <row r="966" spans="2:27" ht="14.4" hidden="1">
      <c r="B966" s="100"/>
      <c r="C966" s="100"/>
      <c r="D966" s="100"/>
      <c r="E966" s="100"/>
      <c r="F966" s="264"/>
      <c r="G966" s="100"/>
      <c r="H966" s="100"/>
      <c r="I966" s="100"/>
      <c r="J966" s="100"/>
      <c r="K966" s="100"/>
      <c r="L966" s="100"/>
      <c r="M966" s="100"/>
      <c r="N966" s="100"/>
      <c r="O966" s="100"/>
      <c r="P966" s="100"/>
      <c r="Q966" s="100"/>
      <c r="R966" s="100"/>
      <c r="S966" s="100"/>
      <c r="T966" s="100"/>
      <c r="U966" s="100"/>
      <c r="V966" s="100"/>
      <c r="W966" s="100"/>
      <c r="X966" s="100"/>
      <c r="Y966" s="100"/>
      <c r="Z966" s="100"/>
      <c r="AA966" s="100"/>
    </row>
    <row r="967" spans="2:27" ht="14.4" hidden="1">
      <c r="B967" s="100"/>
      <c r="C967" s="100"/>
      <c r="D967" s="100"/>
      <c r="E967" s="100"/>
      <c r="F967" s="264"/>
      <c r="G967" s="100"/>
      <c r="H967" s="100"/>
      <c r="I967" s="100"/>
      <c r="J967" s="100"/>
      <c r="K967" s="100"/>
      <c r="L967" s="100"/>
      <c r="M967" s="100"/>
      <c r="N967" s="100"/>
      <c r="O967" s="100"/>
      <c r="P967" s="100"/>
      <c r="Q967" s="100"/>
      <c r="R967" s="100"/>
      <c r="S967" s="100"/>
      <c r="T967" s="100"/>
      <c r="U967" s="100"/>
      <c r="V967" s="100"/>
      <c r="W967" s="100"/>
      <c r="X967" s="100"/>
      <c r="Y967" s="100"/>
      <c r="Z967" s="100"/>
      <c r="AA967" s="100"/>
    </row>
    <row r="968" spans="2:27" ht="14.4" hidden="1">
      <c r="B968" s="100"/>
      <c r="C968" s="100"/>
      <c r="D968" s="100"/>
      <c r="E968" s="100"/>
      <c r="F968" s="264"/>
      <c r="G968" s="100"/>
      <c r="H968" s="100"/>
      <c r="I968" s="100"/>
      <c r="J968" s="100"/>
      <c r="K968" s="100"/>
      <c r="L968" s="100"/>
      <c r="M968" s="100"/>
      <c r="N968" s="100"/>
      <c r="O968" s="100"/>
      <c r="P968" s="100"/>
      <c r="Q968" s="100"/>
      <c r="R968" s="100"/>
      <c r="S968" s="100"/>
      <c r="T968" s="100"/>
      <c r="U968" s="100"/>
      <c r="V968" s="100"/>
      <c r="W968" s="100"/>
      <c r="X968" s="100"/>
      <c r="Y968" s="100"/>
      <c r="Z968" s="100"/>
      <c r="AA968" s="100"/>
    </row>
    <row r="969" spans="2:27" ht="14.4" hidden="1">
      <c r="B969" s="100"/>
      <c r="C969" s="100"/>
      <c r="D969" s="100"/>
      <c r="E969" s="100"/>
      <c r="F969" s="264"/>
      <c r="G969" s="100"/>
      <c r="H969" s="100"/>
      <c r="I969" s="100"/>
      <c r="J969" s="100"/>
      <c r="K969" s="100"/>
      <c r="L969" s="100"/>
      <c r="M969" s="100"/>
      <c r="N969" s="100"/>
      <c r="O969" s="100"/>
      <c r="P969" s="100"/>
      <c r="Q969" s="100"/>
      <c r="R969" s="100"/>
      <c r="S969" s="100"/>
      <c r="T969" s="100"/>
      <c r="U969" s="100"/>
      <c r="V969" s="100"/>
      <c r="W969" s="100"/>
      <c r="X969" s="100"/>
      <c r="Y969" s="100"/>
      <c r="Z969" s="100"/>
      <c r="AA969" s="100"/>
    </row>
    <row r="970" spans="2:27" ht="14.4" hidden="1">
      <c r="B970" s="100"/>
      <c r="C970" s="100"/>
      <c r="D970" s="100"/>
      <c r="E970" s="100"/>
      <c r="F970" s="264"/>
      <c r="G970" s="100"/>
      <c r="H970" s="100"/>
      <c r="I970" s="100"/>
      <c r="J970" s="100"/>
      <c r="K970" s="100"/>
      <c r="L970" s="100"/>
      <c r="M970" s="100"/>
      <c r="N970" s="100"/>
      <c r="O970" s="100"/>
      <c r="P970" s="100"/>
      <c r="Q970" s="100"/>
      <c r="R970" s="100"/>
      <c r="S970" s="100"/>
      <c r="T970" s="100"/>
      <c r="U970" s="100"/>
      <c r="V970" s="100"/>
      <c r="W970" s="100"/>
      <c r="X970" s="100"/>
      <c r="Y970" s="100"/>
      <c r="Z970" s="100"/>
      <c r="AA970" s="100"/>
    </row>
    <row r="971" spans="2:27" ht="14.4" hidden="1">
      <c r="B971" s="100"/>
      <c r="C971" s="100"/>
      <c r="D971" s="100"/>
      <c r="E971" s="100"/>
      <c r="F971" s="264"/>
      <c r="G971" s="100"/>
      <c r="H971" s="100"/>
      <c r="I971" s="100"/>
      <c r="J971" s="100"/>
      <c r="K971" s="100"/>
      <c r="L971" s="100"/>
      <c r="M971" s="100"/>
      <c r="N971" s="100"/>
      <c r="O971" s="100"/>
      <c r="P971" s="100"/>
      <c r="Q971" s="100"/>
      <c r="R971" s="100"/>
      <c r="S971" s="100"/>
      <c r="T971" s="100"/>
      <c r="U971" s="100"/>
      <c r="V971" s="100"/>
      <c r="W971" s="100"/>
      <c r="X971" s="100"/>
      <c r="Y971" s="100"/>
      <c r="Z971" s="100"/>
      <c r="AA971" s="100"/>
    </row>
    <row r="972" spans="2:27" ht="14.4" hidden="1">
      <c r="B972" s="100"/>
      <c r="C972" s="100"/>
      <c r="D972" s="100"/>
      <c r="E972" s="100"/>
      <c r="F972" s="264"/>
      <c r="G972" s="100"/>
      <c r="H972" s="100"/>
      <c r="I972" s="100"/>
      <c r="J972" s="100"/>
      <c r="K972" s="100"/>
      <c r="L972" s="100"/>
      <c r="M972" s="100"/>
      <c r="N972" s="100"/>
      <c r="O972" s="100"/>
      <c r="P972" s="100"/>
      <c r="Q972" s="100"/>
      <c r="R972" s="100"/>
      <c r="S972" s="100"/>
      <c r="T972" s="100"/>
      <c r="U972" s="100"/>
      <c r="V972" s="100"/>
      <c r="W972" s="100"/>
      <c r="X972" s="100"/>
      <c r="Y972" s="100"/>
      <c r="Z972" s="100"/>
      <c r="AA972" s="100"/>
    </row>
    <row r="973" spans="2:27" ht="14.4" hidden="1">
      <c r="B973" s="100"/>
      <c r="C973" s="100"/>
      <c r="D973" s="100"/>
      <c r="E973" s="100"/>
      <c r="F973" s="264"/>
      <c r="G973" s="100"/>
      <c r="H973" s="100"/>
      <c r="I973" s="100"/>
      <c r="J973" s="100"/>
      <c r="K973" s="100"/>
      <c r="L973" s="100"/>
      <c r="M973" s="100"/>
      <c r="N973" s="100"/>
      <c r="O973" s="100"/>
      <c r="P973" s="100"/>
      <c r="Q973" s="100"/>
      <c r="R973" s="100"/>
      <c r="S973" s="100"/>
      <c r="T973" s="100"/>
      <c r="U973" s="100"/>
      <c r="V973" s="100"/>
      <c r="W973" s="100"/>
      <c r="X973" s="100"/>
      <c r="Y973" s="100"/>
      <c r="Z973" s="100"/>
      <c r="AA973" s="100"/>
    </row>
    <row r="974" spans="2:27" ht="14.4" hidden="1">
      <c r="B974" s="100"/>
      <c r="C974" s="100"/>
      <c r="D974" s="100"/>
      <c r="E974" s="100"/>
      <c r="F974" s="264"/>
      <c r="G974" s="100"/>
      <c r="H974" s="100"/>
      <c r="I974" s="100"/>
      <c r="J974" s="100"/>
      <c r="K974" s="100"/>
      <c r="L974" s="100"/>
      <c r="M974" s="100"/>
      <c r="N974" s="100"/>
      <c r="O974" s="100"/>
      <c r="P974" s="100"/>
      <c r="Q974" s="100"/>
      <c r="R974" s="100"/>
      <c r="S974" s="100"/>
      <c r="T974" s="100"/>
      <c r="U974" s="100"/>
      <c r="V974" s="100"/>
      <c r="W974" s="100"/>
      <c r="X974" s="100"/>
      <c r="Y974" s="100"/>
      <c r="Z974" s="100"/>
      <c r="AA974" s="100"/>
    </row>
    <row r="975" spans="2:27" ht="14.4" hidden="1">
      <c r="B975" s="100"/>
      <c r="C975" s="100"/>
      <c r="D975" s="100"/>
      <c r="E975" s="100"/>
      <c r="F975" s="264"/>
      <c r="G975" s="100"/>
      <c r="H975" s="100"/>
      <c r="I975" s="100"/>
      <c r="J975" s="100"/>
      <c r="K975" s="100"/>
      <c r="L975" s="100"/>
      <c r="M975" s="100"/>
      <c r="N975" s="100"/>
      <c r="O975" s="100"/>
      <c r="P975" s="100"/>
      <c r="Q975" s="100"/>
      <c r="R975" s="100"/>
      <c r="S975" s="100"/>
      <c r="T975" s="100"/>
      <c r="U975" s="100"/>
      <c r="V975" s="100"/>
      <c r="W975" s="100"/>
      <c r="X975" s="100"/>
      <c r="Y975" s="100"/>
      <c r="Z975" s="100"/>
      <c r="AA975" s="100"/>
    </row>
    <row r="976" spans="2:27" ht="14.4" hidden="1">
      <c r="B976" s="100"/>
      <c r="C976" s="100"/>
      <c r="D976" s="100"/>
      <c r="E976" s="100"/>
      <c r="F976" s="264"/>
      <c r="G976" s="100"/>
      <c r="H976" s="100"/>
      <c r="I976" s="100"/>
      <c r="J976" s="100"/>
      <c r="K976" s="100"/>
      <c r="L976" s="100"/>
      <c r="M976" s="100"/>
      <c r="N976" s="100"/>
      <c r="O976" s="100"/>
      <c r="P976" s="100"/>
      <c r="Q976" s="100"/>
      <c r="R976" s="100"/>
      <c r="S976" s="100"/>
      <c r="T976" s="100"/>
      <c r="U976" s="100"/>
      <c r="V976" s="100"/>
      <c r="W976" s="100"/>
      <c r="X976" s="100"/>
      <c r="Y976" s="100"/>
      <c r="Z976" s="100"/>
      <c r="AA976" s="100"/>
    </row>
    <row r="977" spans="2:27" ht="14.4" hidden="1">
      <c r="B977" s="100"/>
      <c r="C977" s="100"/>
      <c r="D977" s="100"/>
      <c r="E977" s="100"/>
      <c r="F977" s="264"/>
      <c r="G977" s="100"/>
      <c r="H977" s="100"/>
      <c r="I977" s="100"/>
      <c r="J977" s="100"/>
      <c r="K977" s="100"/>
      <c r="L977" s="100"/>
      <c r="M977" s="100"/>
      <c r="N977" s="100"/>
      <c r="O977" s="100"/>
      <c r="P977" s="100"/>
      <c r="Q977" s="100"/>
      <c r="R977" s="100"/>
      <c r="S977" s="100"/>
      <c r="T977" s="100"/>
      <c r="U977" s="100"/>
      <c r="V977" s="100"/>
      <c r="W977" s="100"/>
      <c r="X977" s="100"/>
      <c r="Y977" s="100"/>
      <c r="Z977" s="100"/>
      <c r="AA977" s="100"/>
    </row>
    <row r="978" spans="2:27" ht="14.4" hidden="1">
      <c r="B978" s="100"/>
      <c r="C978" s="100"/>
      <c r="D978" s="100"/>
      <c r="E978" s="100"/>
      <c r="F978" s="264"/>
      <c r="G978" s="100"/>
      <c r="H978" s="100"/>
      <c r="I978" s="100"/>
      <c r="J978" s="100"/>
      <c r="K978" s="100"/>
      <c r="L978" s="100"/>
      <c r="M978" s="100"/>
      <c r="N978" s="100"/>
      <c r="O978" s="100"/>
      <c r="P978" s="100"/>
      <c r="Q978" s="100"/>
      <c r="R978" s="100"/>
      <c r="S978" s="100"/>
      <c r="T978" s="100"/>
      <c r="U978" s="100"/>
      <c r="V978" s="100"/>
      <c r="W978" s="100"/>
      <c r="X978" s="100"/>
      <c r="Y978" s="100"/>
      <c r="Z978" s="100"/>
      <c r="AA978" s="100"/>
    </row>
    <row r="979" spans="2:27" ht="14.4" hidden="1">
      <c r="B979" s="100"/>
      <c r="C979" s="100"/>
      <c r="D979" s="100"/>
      <c r="E979" s="100"/>
      <c r="F979" s="264"/>
      <c r="G979" s="100"/>
      <c r="H979" s="100"/>
      <c r="I979" s="100"/>
      <c r="J979" s="100"/>
      <c r="K979" s="100"/>
      <c r="L979" s="100"/>
      <c r="M979" s="100"/>
      <c r="N979" s="100"/>
      <c r="O979" s="100"/>
      <c r="P979" s="100"/>
      <c r="Q979" s="100"/>
      <c r="R979" s="100"/>
      <c r="S979" s="100"/>
      <c r="T979" s="100"/>
      <c r="U979" s="100"/>
      <c r="V979" s="100"/>
      <c r="W979" s="100"/>
      <c r="X979" s="100"/>
      <c r="Y979" s="100"/>
      <c r="Z979" s="100"/>
      <c r="AA979" s="100"/>
    </row>
    <row r="980" spans="2:27" ht="14.4" hidden="1">
      <c r="B980" s="100"/>
      <c r="C980" s="100"/>
      <c r="D980" s="100"/>
      <c r="E980" s="100"/>
      <c r="F980" s="264"/>
      <c r="G980" s="100"/>
      <c r="H980" s="100"/>
      <c r="I980" s="100"/>
      <c r="J980" s="100"/>
      <c r="K980" s="100"/>
      <c r="L980" s="100"/>
      <c r="M980" s="100"/>
      <c r="N980" s="100"/>
      <c r="O980" s="100"/>
      <c r="P980" s="100"/>
      <c r="Q980" s="100"/>
      <c r="R980" s="100"/>
      <c r="S980" s="100"/>
      <c r="T980" s="100"/>
      <c r="U980" s="100"/>
      <c r="V980" s="100"/>
      <c r="W980" s="100"/>
      <c r="X980" s="100"/>
      <c r="Y980" s="100"/>
      <c r="Z980" s="100"/>
      <c r="AA980" s="100"/>
    </row>
    <row r="981" spans="2:27" ht="14.4" hidden="1">
      <c r="B981" s="100"/>
      <c r="C981" s="100"/>
      <c r="D981" s="100"/>
      <c r="E981" s="100"/>
      <c r="F981" s="264"/>
      <c r="G981" s="100"/>
      <c r="H981" s="100"/>
      <c r="I981" s="100"/>
      <c r="J981" s="100"/>
      <c r="K981" s="100"/>
      <c r="L981" s="100"/>
      <c r="M981" s="100"/>
      <c r="N981" s="100"/>
      <c r="O981" s="100"/>
      <c r="P981" s="100"/>
      <c r="Q981" s="100"/>
      <c r="R981" s="100"/>
      <c r="S981" s="100"/>
      <c r="T981" s="100"/>
      <c r="U981" s="100"/>
      <c r="V981" s="100"/>
      <c r="W981" s="100"/>
      <c r="X981" s="100"/>
      <c r="Y981" s="100"/>
      <c r="Z981" s="100"/>
      <c r="AA981" s="100"/>
    </row>
    <row r="982" spans="2:27" ht="14.4" hidden="1">
      <c r="B982" s="100"/>
      <c r="C982" s="100"/>
      <c r="D982" s="100"/>
      <c r="E982" s="100"/>
      <c r="F982" s="264"/>
      <c r="G982" s="100"/>
      <c r="H982" s="100"/>
      <c r="I982" s="100"/>
      <c r="J982" s="100"/>
      <c r="K982" s="100"/>
      <c r="L982" s="100"/>
      <c r="M982" s="100"/>
      <c r="N982" s="100"/>
      <c r="O982" s="100"/>
      <c r="P982" s="100"/>
      <c r="Q982" s="100"/>
      <c r="R982" s="100"/>
      <c r="S982" s="100"/>
      <c r="T982" s="100"/>
      <c r="U982" s="100"/>
      <c r="V982" s="100"/>
      <c r="W982" s="100"/>
      <c r="X982" s="100"/>
      <c r="Y982" s="100"/>
      <c r="Z982" s="100"/>
      <c r="AA982" s="100"/>
    </row>
    <row r="983" spans="2:27" ht="14.4" hidden="1">
      <c r="B983" s="100"/>
      <c r="C983" s="100"/>
      <c r="D983" s="100"/>
      <c r="E983" s="100"/>
      <c r="F983" s="264"/>
      <c r="G983" s="100"/>
      <c r="H983" s="100"/>
      <c r="I983" s="100"/>
      <c r="J983" s="100"/>
      <c r="K983" s="100"/>
      <c r="L983" s="100"/>
      <c r="M983" s="100"/>
      <c r="N983" s="100"/>
      <c r="O983" s="100"/>
      <c r="P983" s="100"/>
      <c r="Q983" s="100"/>
      <c r="R983" s="100"/>
      <c r="S983" s="100"/>
      <c r="T983" s="100"/>
      <c r="U983" s="100"/>
      <c r="V983" s="100"/>
      <c r="W983" s="100"/>
      <c r="X983" s="100"/>
      <c r="Y983" s="100"/>
      <c r="Z983" s="100"/>
      <c r="AA983" s="100"/>
    </row>
    <row r="984" spans="2:27" ht="14.4" hidden="1">
      <c r="B984" s="100"/>
      <c r="C984" s="100"/>
      <c r="D984" s="100"/>
      <c r="E984" s="100"/>
      <c r="F984" s="264"/>
      <c r="G984" s="100"/>
      <c r="H984" s="100"/>
      <c r="I984" s="100"/>
      <c r="J984" s="100"/>
      <c r="K984" s="100"/>
      <c r="L984" s="100"/>
      <c r="M984" s="100"/>
      <c r="N984" s="100"/>
      <c r="O984" s="100"/>
      <c r="P984" s="100"/>
      <c r="Q984" s="100"/>
      <c r="R984" s="100"/>
      <c r="S984" s="100"/>
      <c r="T984" s="100"/>
      <c r="U984" s="100"/>
      <c r="V984" s="100"/>
      <c r="W984" s="100"/>
      <c r="X984" s="100"/>
      <c r="Y984" s="100"/>
      <c r="Z984" s="100"/>
      <c r="AA984" s="100"/>
    </row>
    <row r="985" spans="2:27" ht="14.4" hidden="1">
      <c r="B985" s="100"/>
      <c r="C985" s="100"/>
      <c r="D985" s="100"/>
      <c r="E985" s="100"/>
      <c r="F985" s="264"/>
      <c r="G985" s="100"/>
      <c r="H985" s="100"/>
      <c r="I985" s="100"/>
      <c r="J985" s="100"/>
      <c r="K985" s="100"/>
      <c r="L985" s="100"/>
      <c r="M985" s="100"/>
      <c r="N985" s="100"/>
      <c r="O985" s="100"/>
      <c r="P985" s="100"/>
      <c r="Q985" s="100"/>
      <c r="R985" s="100"/>
      <c r="S985" s="100"/>
      <c r="T985" s="100"/>
      <c r="U985" s="100"/>
      <c r="V985" s="100"/>
      <c r="W985" s="100"/>
      <c r="X985" s="100"/>
      <c r="Y985" s="100"/>
      <c r="Z985" s="100"/>
      <c r="AA985" s="100"/>
    </row>
    <row r="986" spans="2:27" ht="14.4" hidden="1">
      <c r="B986" s="100"/>
      <c r="C986" s="100"/>
      <c r="D986" s="100"/>
      <c r="E986" s="100"/>
      <c r="F986" s="264"/>
      <c r="G986" s="100"/>
      <c r="H986" s="100"/>
      <c r="I986" s="100"/>
      <c r="J986" s="100"/>
      <c r="K986" s="100"/>
      <c r="L986" s="100"/>
      <c r="M986" s="100"/>
      <c r="N986" s="100"/>
      <c r="O986" s="100"/>
      <c r="P986" s="100"/>
      <c r="Q986" s="100"/>
      <c r="R986" s="100"/>
      <c r="S986" s="100"/>
      <c r="T986" s="100"/>
      <c r="U986" s="100"/>
      <c r="V986" s="100"/>
      <c r="W986" s="100"/>
      <c r="X986" s="100"/>
      <c r="Y986" s="100"/>
      <c r="Z986" s="100"/>
      <c r="AA986" s="100"/>
    </row>
    <row r="987" spans="2:27" ht="14.4" hidden="1">
      <c r="B987" s="100"/>
      <c r="C987" s="100"/>
      <c r="D987" s="100"/>
      <c r="E987" s="100"/>
      <c r="F987" s="264"/>
      <c r="G987" s="100"/>
      <c r="H987" s="100"/>
      <c r="I987" s="100"/>
      <c r="J987" s="100"/>
      <c r="K987" s="100"/>
      <c r="L987" s="100"/>
      <c r="M987" s="100"/>
      <c r="N987" s="100"/>
      <c r="O987" s="100"/>
      <c r="P987" s="100"/>
      <c r="Q987" s="100"/>
      <c r="R987" s="100"/>
      <c r="S987" s="100"/>
      <c r="T987" s="100"/>
      <c r="U987" s="100"/>
      <c r="V987" s="100"/>
      <c r="W987" s="100"/>
      <c r="X987" s="100"/>
      <c r="Y987" s="100"/>
      <c r="Z987" s="100"/>
      <c r="AA987" s="100"/>
    </row>
    <row r="988" spans="2:27" ht="14.4" hidden="1">
      <c r="B988" s="100"/>
      <c r="C988" s="100"/>
      <c r="D988" s="100"/>
      <c r="E988" s="100"/>
      <c r="F988" s="264"/>
      <c r="G988" s="100"/>
      <c r="H988" s="100"/>
      <c r="I988" s="100"/>
      <c r="J988" s="100"/>
      <c r="K988" s="100"/>
      <c r="L988" s="100"/>
      <c r="M988" s="100"/>
      <c r="N988" s="100"/>
      <c r="O988" s="100"/>
      <c r="P988" s="100"/>
      <c r="Q988" s="100"/>
      <c r="R988" s="100"/>
      <c r="S988" s="100"/>
      <c r="T988" s="100"/>
      <c r="U988" s="100"/>
      <c r="V988" s="100"/>
      <c r="W988" s="100"/>
      <c r="X988" s="100"/>
      <c r="Y988" s="100"/>
      <c r="Z988" s="100"/>
      <c r="AA988" s="100"/>
    </row>
    <row r="989" spans="2:27" ht="14.4" hidden="1">
      <c r="B989" s="100"/>
      <c r="C989" s="100"/>
      <c r="D989" s="100"/>
      <c r="E989" s="100"/>
      <c r="F989" s="264"/>
      <c r="G989" s="100"/>
      <c r="H989" s="100"/>
      <c r="I989" s="100"/>
      <c r="J989" s="100"/>
      <c r="K989" s="100"/>
      <c r="L989" s="100"/>
      <c r="M989" s="100"/>
      <c r="N989" s="100"/>
      <c r="O989" s="100"/>
      <c r="P989" s="100"/>
      <c r="Q989" s="100"/>
      <c r="R989" s="100"/>
      <c r="S989" s="100"/>
      <c r="T989" s="100"/>
      <c r="U989" s="100"/>
      <c r="V989" s="100"/>
      <c r="W989" s="100"/>
      <c r="X989" s="100"/>
      <c r="Y989" s="100"/>
      <c r="Z989" s="100"/>
      <c r="AA989" s="100"/>
    </row>
    <row r="990" spans="2:27" ht="14.4" hidden="1">
      <c r="B990" s="100"/>
      <c r="C990" s="100"/>
      <c r="D990" s="100"/>
      <c r="E990" s="100"/>
      <c r="F990" s="264"/>
      <c r="G990" s="100"/>
      <c r="H990" s="100"/>
      <c r="I990" s="100"/>
      <c r="J990" s="100"/>
      <c r="K990" s="100"/>
      <c r="L990" s="100"/>
      <c r="M990" s="100"/>
      <c r="N990" s="100"/>
      <c r="O990" s="100"/>
      <c r="P990" s="100"/>
      <c r="Q990" s="100"/>
      <c r="R990" s="100"/>
      <c r="S990" s="100"/>
      <c r="T990" s="100"/>
      <c r="U990" s="100"/>
      <c r="V990" s="100"/>
      <c r="W990" s="100"/>
      <c r="X990" s="100"/>
      <c r="Y990" s="100"/>
      <c r="Z990" s="100"/>
      <c r="AA990" s="100"/>
    </row>
    <row r="991" spans="2:27" ht="14.4" hidden="1">
      <c r="B991" s="100"/>
      <c r="C991" s="100"/>
      <c r="D991" s="100"/>
      <c r="E991" s="100"/>
      <c r="F991" s="264"/>
      <c r="G991" s="100"/>
      <c r="H991" s="100"/>
      <c r="I991" s="100"/>
      <c r="J991" s="100"/>
      <c r="K991" s="100"/>
      <c r="L991" s="100"/>
      <c r="M991" s="100"/>
      <c r="N991" s="100"/>
      <c r="O991" s="100"/>
      <c r="P991" s="100"/>
      <c r="Q991" s="100"/>
      <c r="R991" s="100"/>
      <c r="S991" s="100"/>
      <c r="T991" s="100"/>
      <c r="U991" s="100"/>
      <c r="V991" s="100"/>
      <c r="W991" s="100"/>
      <c r="X991" s="100"/>
      <c r="Y991" s="100"/>
      <c r="Z991" s="100"/>
      <c r="AA991" s="100"/>
    </row>
    <row r="992" spans="2:27" ht="14.4" hidden="1">
      <c r="B992" s="100"/>
      <c r="C992" s="100"/>
      <c r="D992" s="100"/>
      <c r="E992" s="100"/>
      <c r="F992" s="264"/>
      <c r="G992" s="100"/>
      <c r="H992" s="100"/>
      <c r="I992" s="100"/>
      <c r="J992" s="100"/>
      <c r="K992" s="100"/>
      <c r="L992" s="100"/>
      <c r="M992" s="100"/>
      <c r="N992" s="100"/>
      <c r="O992" s="100"/>
      <c r="P992" s="100"/>
      <c r="Q992" s="100"/>
      <c r="R992" s="100"/>
      <c r="S992" s="100"/>
      <c r="T992" s="100"/>
      <c r="U992" s="100"/>
      <c r="V992" s="100"/>
      <c r="W992" s="100"/>
      <c r="X992" s="100"/>
      <c r="Y992" s="100"/>
      <c r="Z992" s="100"/>
      <c r="AA992" s="100"/>
    </row>
    <row r="993" spans="2:27" ht="14.4" hidden="1">
      <c r="B993" s="100"/>
      <c r="C993" s="100"/>
      <c r="D993" s="100"/>
      <c r="E993" s="100"/>
      <c r="F993" s="264"/>
      <c r="G993" s="100"/>
      <c r="H993" s="100"/>
      <c r="I993" s="100"/>
      <c r="J993" s="100"/>
      <c r="K993" s="100"/>
      <c r="L993" s="100"/>
      <c r="M993" s="100"/>
      <c r="N993" s="100"/>
      <c r="O993" s="100"/>
      <c r="P993" s="100"/>
      <c r="Q993" s="100"/>
      <c r="R993" s="100"/>
      <c r="S993" s="100"/>
      <c r="T993" s="100"/>
      <c r="U993" s="100"/>
      <c r="V993" s="100"/>
      <c r="W993" s="100"/>
      <c r="X993" s="100"/>
      <c r="Y993" s="100"/>
      <c r="Z993" s="100"/>
      <c r="AA993" s="100"/>
    </row>
    <row r="994" spans="2:27" ht="14.4" hidden="1">
      <c r="B994" s="100"/>
      <c r="C994" s="100"/>
      <c r="D994" s="100"/>
      <c r="E994" s="100"/>
      <c r="F994" s="264"/>
      <c r="G994" s="100"/>
      <c r="H994" s="100"/>
      <c r="I994" s="100"/>
      <c r="J994" s="100"/>
      <c r="K994" s="100"/>
      <c r="L994" s="100"/>
      <c r="M994" s="100"/>
      <c r="N994" s="100"/>
      <c r="O994" s="100"/>
      <c r="P994" s="100"/>
      <c r="Q994" s="100"/>
      <c r="R994" s="100"/>
      <c r="S994" s="100"/>
      <c r="T994" s="100"/>
      <c r="U994" s="100"/>
      <c r="V994" s="100"/>
      <c r="W994" s="100"/>
      <c r="X994" s="100"/>
      <c r="Y994" s="100"/>
      <c r="Z994" s="100"/>
      <c r="AA994" s="100"/>
    </row>
    <row r="995" spans="2:27" ht="14.4" hidden="1">
      <c r="B995" s="100"/>
      <c r="C995" s="100"/>
      <c r="D995" s="100"/>
      <c r="E995" s="100"/>
      <c r="F995" s="264"/>
      <c r="G995" s="100"/>
      <c r="H995" s="100"/>
      <c r="I995" s="100"/>
      <c r="J995" s="100"/>
      <c r="K995" s="100"/>
      <c r="L995" s="100"/>
      <c r="M995" s="100"/>
      <c r="N995" s="100"/>
      <c r="O995" s="100"/>
      <c r="P995" s="100"/>
      <c r="Q995" s="100"/>
      <c r="R995" s="100"/>
      <c r="S995" s="100"/>
      <c r="T995" s="100"/>
      <c r="U995" s="100"/>
      <c r="V995" s="100"/>
      <c r="W995" s="100"/>
      <c r="X995" s="100"/>
      <c r="Y995" s="100"/>
      <c r="Z995" s="100"/>
      <c r="AA995" s="100"/>
    </row>
    <row r="996" spans="2:27" ht="14.4" hidden="1">
      <c r="B996" s="100"/>
      <c r="C996" s="100"/>
      <c r="D996" s="100"/>
      <c r="E996" s="100"/>
      <c r="F996" s="264"/>
      <c r="G996" s="100"/>
      <c r="H996" s="100"/>
      <c r="I996" s="100"/>
      <c r="J996" s="100"/>
      <c r="K996" s="100"/>
      <c r="L996" s="100"/>
      <c r="M996" s="100"/>
      <c r="N996" s="100"/>
      <c r="O996" s="100"/>
      <c r="P996" s="100"/>
      <c r="Q996" s="100"/>
      <c r="R996" s="100"/>
      <c r="S996" s="100"/>
      <c r="T996" s="100"/>
      <c r="U996" s="100"/>
      <c r="V996" s="100"/>
      <c r="W996" s="100"/>
      <c r="X996" s="100"/>
      <c r="Y996" s="100"/>
      <c r="Z996" s="100"/>
      <c r="AA996" s="100"/>
    </row>
    <row r="997" spans="2:27" ht="14.4" hidden="1">
      <c r="B997" s="100"/>
      <c r="C997" s="100"/>
      <c r="D997" s="100"/>
      <c r="E997" s="100"/>
      <c r="F997" s="264"/>
      <c r="G997" s="100"/>
      <c r="H997" s="100"/>
      <c r="I997" s="100"/>
      <c r="J997" s="100"/>
      <c r="K997" s="100"/>
      <c r="L997" s="100"/>
      <c r="M997" s="100"/>
      <c r="N997" s="100"/>
      <c r="O997" s="100"/>
      <c r="P997" s="100"/>
      <c r="Q997" s="100"/>
      <c r="R997" s="100"/>
      <c r="S997" s="100"/>
      <c r="T997" s="100"/>
      <c r="U997" s="100"/>
      <c r="V997" s="100"/>
      <c r="W997" s="100"/>
      <c r="X997" s="100"/>
      <c r="Y997" s="100"/>
      <c r="Z997" s="100"/>
      <c r="AA997" s="100"/>
    </row>
    <row r="998" spans="2:27" ht="14.4" hidden="1">
      <c r="B998" s="100"/>
      <c r="C998" s="100"/>
      <c r="D998" s="100"/>
      <c r="E998" s="100"/>
      <c r="F998" s="264"/>
      <c r="G998" s="100"/>
      <c r="H998" s="100"/>
      <c r="I998" s="100"/>
      <c r="J998" s="100"/>
      <c r="K998" s="100"/>
      <c r="L998" s="100"/>
      <c r="M998" s="100"/>
      <c r="N998" s="100"/>
      <c r="O998" s="100"/>
      <c r="P998" s="100"/>
      <c r="Q998" s="100"/>
      <c r="R998" s="100"/>
      <c r="S998" s="100"/>
      <c r="T998" s="100"/>
      <c r="U998" s="100"/>
      <c r="V998" s="100"/>
      <c r="W998" s="100"/>
      <c r="X998" s="100"/>
      <c r="Y998" s="100"/>
      <c r="Z998" s="100"/>
      <c r="AA998" s="100"/>
    </row>
    <row r="999" spans="2:27" ht="14.4" hidden="1">
      <c r="B999" s="100"/>
      <c r="C999" s="100"/>
      <c r="D999" s="100"/>
      <c r="E999" s="100"/>
      <c r="F999" s="264"/>
      <c r="G999" s="100"/>
      <c r="H999" s="100"/>
      <c r="I999" s="100"/>
      <c r="J999" s="100"/>
      <c r="K999" s="100"/>
      <c r="L999" s="100"/>
      <c r="M999" s="100"/>
      <c r="N999" s="100"/>
      <c r="O999" s="100"/>
      <c r="P999" s="100"/>
      <c r="Q999" s="100"/>
      <c r="R999" s="100"/>
      <c r="S999" s="100"/>
      <c r="T999" s="100"/>
      <c r="U999" s="100"/>
      <c r="V999" s="100"/>
      <c r="W999" s="100"/>
      <c r="X999" s="100"/>
      <c r="Y999" s="100"/>
      <c r="Z999" s="100"/>
      <c r="AA999" s="100"/>
    </row>
    <row r="1000" spans="2:27" ht="14.4" hidden="1">
      <c r="B1000" s="100"/>
      <c r="C1000" s="100"/>
      <c r="D1000" s="100"/>
      <c r="E1000" s="100"/>
      <c r="F1000" s="264"/>
      <c r="G1000" s="100"/>
      <c r="H1000" s="100"/>
      <c r="I1000" s="100"/>
      <c r="J1000" s="100"/>
      <c r="K1000" s="100"/>
      <c r="L1000" s="100"/>
      <c r="M1000" s="100"/>
      <c r="N1000" s="100"/>
      <c r="O1000" s="100"/>
      <c r="P1000" s="100"/>
      <c r="Q1000" s="100"/>
      <c r="R1000" s="100"/>
      <c r="S1000" s="100"/>
      <c r="T1000" s="100"/>
      <c r="U1000" s="100"/>
      <c r="V1000" s="100"/>
      <c r="W1000" s="100"/>
      <c r="X1000" s="100"/>
      <c r="Y1000" s="100"/>
      <c r="Z1000" s="100"/>
      <c r="AA1000" s="100"/>
    </row>
    <row r="1001" spans="2:27" ht="14.4" hidden="1">
      <c r="B1001" s="100"/>
      <c r="C1001" s="100"/>
      <c r="D1001" s="100"/>
      <c r="E1001" s="100"/>
      <c r="F1001" s="264"/>
      <c r="G1001" s="100"/>
      <c r="H1001" s="100"/>
      <c r="I1001" s="100"/>
      <c r="J1001" s="100"/>
      <c r="K1001" s="100"/>
      <c r="L1001" s="100"/>
      <c r="M1001" s="100"/>
      <c r="N1001" s="100"/>
      <c r="O1001" s="100"/>
      <c r="P1001" s="100"/>
      <c r="Q1001" s="100"/>
      <c r="R1001" s="100"/>
      <c r="S1001" s="100"/>
      <c r="T1001" s="100"/>
      <c r="U1001" s="100"/>
      <c r="V1001" s="100"/>
      <c r="W1001" s="100"/>
      <c r="X1001" s="100"/>
      <c r="Y1001" s="100"/>
      <c r="Z1001" s="100"/>
      <c r="AA1001" s="100"/>
    </row>
    <row r="1002" spans="2:27" ht="14.4" hidden="1">
      <c r="B1002" s="100"/>
      <c r="C1002" s="100"/>
      <c r="D1002" s="100"/>
      <c r="E1002" s="100"/>
      <c r="F1002" s="264"/>
      <c r="G1002" s="100"/>
      <c r="H1002" s="100"/>
      <c r="I1002" s="100"/>
      <c r="J1002" s="100"/>
      <c r="K1002" s="100"/>
      <c r="L1002" s="100"/>
      <c r="M1002" s="100"/>
      <c r="N1002" s="100"/>
      <c r="O1002" s="100"/>
      <c r="P1002" s="100"/>
      <c r="Q1002" s="100"/>
      <c r="R1002" s="100"/>
      <c r="S1002" s="100"/>
      <c r="T1002" s="100"/>
      <c r="U1002" s="100"/>
      <c r="V1002" s="100"/>
      <c r="W1002" s="100"/>
      <c r="X1002" s="100"/>
      <c r="Y1002" s="100"/>
      <c r="Z1002" s="100"/>
      <c r="AA1002" s="100"/>
    </row>
    <row r="1003" spans="2:27" ht="14.4" hidden="1">
      <c r="B1003" s="100"/>
      <c r="C1003" s="100"/>
      <c r="D1003" s="100"/>
      <c r="E1003" s="100"/>
      <c r="F1003" s="264"/>
      <c r="G1003" s="100"/>
      <c r="H1003" s="100"/>
      <c r="I1003" s="100"/>
      <c r="J1003" s="100"/>
      <c r="K1003" s="100"/>
      <c r="L1003" s="100"/>
      <c r="M1003" s="100"/>
      <c r="N1003" s="100"/>
      <c r="O1003" s="100"/>
      <c r="P1003" s="100"/>
      <c r="Q1003" s="100"/>
      <c r="R1003" s="100"/>
      <c r="S1003" s="100"/>
      <c r="T1003" s="100"/>
      <c r="U1003" s="100"/>
      <c r="V1003" s="100"/>
      <c r="W1003" s="100"/>
      <c r="X1003" s="100"/>
      <c r="Y1003" s="100"/>
      <c r="Z1003" s="100"/>
      <c r="AA1003" s="100"/>
    </row>
  </sheetData>
  <mergeCells count="3">
    <mergeCell ref="B2:E3"/>
    <mergeCell ref="B4:E4"/>
    <mergeCell ref="B5:E5"/>
  </mergeCells>
  <conditionalFormatting sqref="D9:D16 D18:D22 D24:D53 D55:D72">
    <cfRule type="beginsWith" dxfId="472" priority="1" operator="beginsWith" text="C">
      <formula>LEFT((D9),LEN("C"))=("C")</formula>
    </cfRule>
  </conditionalFormatting>
  <conditionalFormatting sqref="D9:D16 D18:D22 D24:D53 D55:D72">
    <cfRule type="beginsWith" dxfId="471" priority="2" operator="beginsWith" text="NC">
      <formula>LEFT((D9),LEN("NC"))=("NC")</formula>
    </cfRule>
  </conditionalFormatting>
  <conditionalFormatting sqref="D9:D16 D18:D22 D24:D53 D55:D72">
    <cfRule type="beginsWith" dxfId="470" priority="3" operator="beginsWith" text="NA">
      <formula>LEFT((D9),LEN("NA"))=("NA")</formula>
    </cfRule>
  </conditionalFormatting>
  <dataValidations count="1">
    <dataValidation type="list" allowBlank="1" sqref="D9:D12 D14:D16 D18 D20:D22 D24:D25 D27 D29 D31:D35 D37:D39 D41 D43 D45 D47:D52 D55:D56 D58 D60:D63 D66:D68 D70 D72" xr:uid="{581A8A5F-EF59-4108-8A67-F008CC27CE7C}">
      <formula1>"C,NC,NA"</formula1>
    </dataValidation>
  </dataValidations>
  <pageMargins left="0.7" right="0.7" top="0.75" bottom="0.75" header="0" footer="0"/>
  <pageSetup orientation="portrait"/>
  <drawing r:id="rId1"/>
  <tableParts count="1">
    <tablePart r:id="rId2"/>
  </tablePart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86E1F2-D064-482A-92D4-3BDCA8311109}">
  <dimension ref="B1:E89"/>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58" t="s">
        <v>123</v>
      </c>
      <c r="C4" s="858"/>
      <c r="D4" s="858"/>
      <c r="E4" s="858"/>
    </row>
    <row r="5" spans="2:5" ht="16.8">
      <c r="B5" s="880" t="s">
        <v>124</v>
      </c>
      <c r="C5" s="881"/>
      <c r="D5" s="881"/>
      <c r="E5" s="881"/>
    </row>
    <row r="6" spans="2:5" ht="16.8">
      <c r="B6" s="116">
        <v>1</v>
      </c>
      <c r="C6" s="781" t="s">
        <v>4298</v>
      </c>
      <c r="D6" s="781"/>
      <c r="E6" s="781"/>
    </row>
    <row r="7" spans="2:5" ht="16.8">
      <c r="B7" s="122">
        <v>2</v>
      </c>
      <c r="C7" s="811" t="s">
        <v>4299</v>
      </c>
      <c r="D7" s="811"/>
      <c r="E7" s="811"/>
    </row>
    <row r="8" spans="2:5" ht="16.8">
      <c r="B8" s="17"/>
      <c r="C8" s="17"/>
      <c r="D8" s="69"/>
      <c r="E8" s="69"/>
    </row>
    <row r="9" spans="2:5" ht="42" customHeight="1">
      <c r="B9" s="858" t="s">
        <v>125</v>
      </c>
      <c r="C9" s="858"/>
      <c r="D9" s="858"/>
      <c r="E9" s="858"/>
    </row>
    <row r="10" spans="2:5" ht="16.8">
      <c r="B10" s="586" t="s">
        <v>126</v>
      </c>
      <c r="C10" s="829" t="s">
        <v>115</v>
      </c>
      <c r="D10" s="830"/>
      <c r="E10" s="576" t="s">
        <v>4896</v>
      </c>
    </row>
    <row r="11" spans="2:5" ht="70.95" customHeight="1">
      <c r="B11" s="31" t="s">
        <v>4300</v>
      </c>
      <c r="C11" s="835" t="s">
        <v>4301</v>
      </c>
      <c r="D11" s="855"/>
      <c r="E11" s="910" t="s">
        <v>5043</v>
      </c>
    </row>
    <row r="12" spans="2:5" ht="33.6">
      <c r="B12" s="30" t="s">
        <v>4302</v>
      </c>
      <c r="C12" s="838" t="s">
        <v>4303</v>
      </c>
      <c r="D12" s="856"/>
      <c r="E12" s="911"/>
    </row>
    <row r="13" spans="2:5" ht="50.4">
      <c r="B13" s="31" t="s">
        <v>4304</v>
      </c>
      <c r="C13" s="835" t="s">
        <v>4305</v>
      </c>
      <c r="D13" s="855"/>
      <c r="E13" s="912"/>
    </row>
    <row r="14" spans="2:5" ht="16.8">
      <c r="B14" s="17"/>
      <c r="C14" s="17"/>
      <c r="D14" s="69"/>
      <c r="E14" s="69"/>
    </row>
    <row r="15" spans="2:5" ht="42" customHeight="1">
      <c r="B15" s="858" t="s">
        <v>4222</v>
      </c>
      <c r="C15" s="858"/>
      <c r="D15" s="858"/>
      <c r="E15" s="858"/>
    </row>
    <row r="16" spans="2:5" ht="16.8">
      <c r="B16" s="586" t="s">
        <v>126</v>
      </c>
      <c r="C16" s="829" t="s">
        <v>4223</v>
      </c>
      <c r="D16" s="830"/>
      <c r="E16" s="576" t="s">
        <v>4896</v>
      </c>
    </row>
    <row r="17" spans="2:5" ht="69.599999999999994" customHeight="1">
      <c r="B17" s="31" t="s">
        <v>4292</v>
      </c>
      <c r="C17" s="859" t="s">
        <v>4306</v>
      </c>
      <c r="D17" s="913"/>
      <c r="E17" s="765" t="s">
        <v>5044</v>
      </c>
    </row>
    <row r="18" spans="2:5" ht="81" customHeight="1">
      <c r="B18" s="30" t="s">
        <v>4307</v>
      </c>
      <c r="C18" s="838" t="s">
        <v>4308</v>
      </c>
      <c r="D18" s="839"/>
      <c r="E18" s="767"/>
    </row>
    <row r="19" spans="2:5" ht="16.8">
      <c r="B19" s="110"/>
      <c r="C19" s="110"/>
      <c r="D19" s="33"/>
      <c r="E19" s="69"/>
    </row>
    <row r="20" spans="2:5" ht="42" customHeight="1">
      <c r="B20" s="861" t="s">
        <v>147</v>
      </c>
      <c r="C20" s="861"/>
      <c r="D20" s="861"/>
      <c r="E20" s="861"/>
    </row>
    <row r="21" spans="2:5" ht="16.8">
      <c r="B21" s="822" t="s">
        <v>127</v>
      </c>
      <c r="C21" s="822"/>
      <c r="D21" s="822"/>
      <c r="E21" s="576" t="s">
        <v>4896</v>
      </c>
    </row>
    <row r="22" spans="2:5" ht="37.950000000000003" customHeight="1">
      <c r="B22" s="826" t="s">
        <v>197</v>
      </c>
      <c r="C22" s="824" t="s">
        <v>4789</v>
      </c>
      <c r="D22" s="889"/>
      <c r="E22" s="817" t="s">
        <v>4901</v>
      </c>
    </row>
    <row r="23" spans="2:5" ht="50.4">
      <c r="B23" s="827"/>
      <c r="C23" s="66" t="s">
        <v>4787</v>
      </c>
      <c r="D23" s="372" t="s">
        <v>4803</v>
      </c>
      <c r="E23" s="819"/>
    </row>
    <row r="24" spans="2:5" ht="88.95" customHeight="1">
      <c r="B24" s="827"/>
      <c r="C24" s="66" t="s">
        <v>4788</v>
      </c>
      <c r="D24" s="372" t="s">
        <v>4795</v>
      </c>
      <c r="E24" s="819"/>
    </row>
    <row r="25" spans="2:5" ht="201.6">
      <c r="B25" s="827"/>
      <c r="C25" s="31" t="s">
        <v>4232</v>
      </c>
      <c r="D25" s="373" t="s">
        <v>4793</v>
      </c>
      <c r="E25" s="819"/>
    </row>
    <row r="26" spans="2:5" ht="409.6">
      <c r="B26" s="828"/>
      <c r="C26" s="374" t="s">
        <v>4792</v>
      </c>
      <c r="D26" s="599" t="s">
        <v>4854</v>
      </c>
      <c r="E26" s="819"/>
    </row>
    <row r="27" spans="2:5" ht="36.6" customHeight="1">
      <c r="B27" s="30" t="s">
        <v>198</v>
      </c>
      <c r="C27" s="823" t="s">
        <v>4233</v>
      </c>
      <c r="D27" s="890"/>
      <c r="E27" s="819"/>
    </row>
    <row r="28" spans="2:5" ht="251.4" customHeight="1">
      <c r="B28" s="713" t="s">
        <v>201</v>
      </c>
      <c r="C28" s="835" t="s">
        <v>5889</v>
      </c>
      <c r="D28" s="857"/>
      <c r="E28" s="592" t="s">
        <v>4899</v>
      </c>
    </row>
    <row r="29" spans="2:5" ht="16.8">
      <c r="B29" s="790" t="s">
        <v>130</v>
      </c>
      <c r="C29" s="790"/>
      <c r="D29" s="790"/>
      <c r="E29" s="576" t="s">
        <v>4896</v>
      </c>
    </row>
    <row r="30" spans="2:5" ht="16.8">
      <c r="B30" s="31" t="s">
        <v>131</v>
      </c>
      <c r="C30" s="835" t="s">
        <v>4234</v>
      </c>
      <c r="D30" s="855"/>
      <c r="E30" s="765" t="s">
        <v>5045</v>
      </c>
    </row>
    <row r="31" spans="2:5" ht="16.8">
      <c r="B31" s="30" t="s">
        <v>132</v>
      </c>
      <c r="C31" s="838" t="s">
        <v>4234</v>
      </c>
      <c r="D31" s="856"/>
      <c r="E31" s="766"/>
    </row>
    <row r="32" spans="2:5" ht="16.8">
      <c r="B32" s="31" t="s">
        <v>133</v>
      </c>
      <c r="C32" s="835" t="s">
        <v>4234</v>
      </c>
      <c r="D32" s="855"/>
      <c r="E32" s="766"/>
    </row>
    <row r="33" spans="2:5" ht="16.8">
      <c r="B33" s="30" t="s">
        <v>194</v>
      </c>
      <c r="C33" s="838" t="s">
        <v>4234</v>
      </c>
      <c r="D33" s="856"/>
      <c r="E33" s="766"/>
    </row>
    <row r="34" spans="2:5" ht="16.8">
      <c r="B34" s="31" t="s">
        <v>134</v>
      </c>
      <c r="C34" s="835" t="s">
        <v>4234</v>
      </c>
      <c r="D34" s="855"/>
      <c r="E34" s="766"/>
    </row>
    <row r="35" spans="2:5" ht="16.8">
      <c r="B35" s="30" t="s">
        <v>135</v>
      </c>
      <c r="C35" s="838" t="s">
        <v>5902</v>
      </c>
      <c r="D35" s="856"/>
      <c r="E35" s="767"/>
    </row>
    <row r="36" spans="2:5" ht="16.8">
      <c r="B36" s="790" t="s">
        <v>195</v>
      </c>
      <c r="C36" s="790"/>
      <c r="D36" s="790"/>
      <c r="E36" s="576" t="s">
        <v>4896</v>
      </c>
    </row>
    <row r="37" spans="2:5" ht="50.4" customHeight="1">
      <c r="B37" s="31" t="s">
        <v>136</v>
      </c>
      <c r="C37" s="835" t="s">
        <v>4911</v>
      </c>
      <c r="D37" s="855"/>
      <c r="E37" s="817" t="s">
        <v>5896</v>
      </c>
    </row>
    <row r="38" spans="2:5" ht="33.6">
      <c r="B38" s="30" t="s">
        <v>137</v>
      </c>
      <c r="C38" s="838" t="s">
        <v>4234</v>
      </c>
      <c r="D38" s="856"/>
      <c r="E38" s="818"/>
    </row>
    <row r="39" spans="2:5" ht="33.6" customHeight="1">
      <c r="B39" s="31" t="s">
        <v>138</v>
      </c>
      <c r="C39" s="835" t="s">
        <v>4911</v>
      </c>
      <c r="D39" s="855"/>
      <c r="E39" s="818"/>
    </row>
    <row r="40" spans="2:5" ht="71.400000000000006" customHeight="1">
      <c r="B40" s="30" t="s">
        <v>4238</v>
      </c>
      <c r="C40" s="838" t="s">
        <v>4911</v>
      </c>
      <c r="D40" s="856"/>
      <c r="E40" s="818"/>
    </row>
    <row r="41" spans="2:5" ht="56.4" customHeight="1">
      <c r="B41" s="31" t="s">
        <v>139</v>
      </c>
      <c r="C41" s="835" t="s">
        <v>4234</v>
      </c>
      <c r="D41" s="855"/>
      <c r="E41" s="818"/>
    </row>
    <row r="42" spans="2:5" ht="16.8">
      <c r="B42" s="790" t="s">
        <v>196</v>
      </c>
      <c r="C42" s="790"/>
      <c r="D42" s="790"/>
      <c r="E42" s="576" t="s">
        <v>4896</v>
      </c>
    </row>
    <row r="43" spans="2:5" ht="69.599999999999994" customHeight="1">
      <c r="B43" s="66" t="s">
        <v>200</v>
      </c>
      <c r="C43" s="844" t="s">
        <v>5893</v>
      </c>
      <c r="D43" s="845"/>
      <c r="E43" s="817" t="s">
        <v>5895</v>
      </c>
    </row>
    <row r="44" spans="2:5" ht="33.6" customHeight="1">
      <c r="B44" s="30" t="s">
        <v>140</v>
      </c>
      <c r="C44" s="846" t="s">
        <v>4241</v>
      </c>
      <c r="D44" s="862"/>
      <c r="E44" s="818"/>
    </row>
    <row r="45" spans="2:5" ht="33.6" customHeight="1">
      <c r="B45" s="31" t="s">
        <v>141</v>
      </c>
      <c r="C45" s="848" t="s">
        <v>4242</v>
      </c>
      <c r="D45" s="863"/>
      <c r="E45" s="818"/>
    </row>
    <row r="46" spans="2:5" ht="33.6" customHeight="1">
      <c r="B46" s="30" t="s">
        <v>143</v>
      </c>
      <c r="C46" s="850" t="s">
        <v>4243</v>
      </c>
      <c r="D46" s="864"/>
      <c r="E46" s="818"/>
    </row>
    <row r="47" spans="2:5" ht="33.6" customHeight="1">
      <c r="B47" s="31" t="s">
        <v>142</v>
      </c>
      <c r="C47" s="848" t="s">
        <v>4244</v>
      </c>
      <c r="D47" s="863"/>
      <c r="E47" s="818"/>
    </row>
    <row r="48" spans="2:5" ht="49.95" customHeight="1">
      <c r="B48" s="30" t="s">
        <v>144</v>
      </c>
      <c r="C48" s="852" t="s">
        <v>4245</v>
      </c>
      <c r="D48" s="865"/>
      <c r="E48" s="818"/>
    </row>
    <row r="49" spans="2:5" ht="17.399999999999999" thickBot="1">
      <c r="B49" s="790" t="s">
        <v>202</v>
      </c>
      <c r="C49" s="790"/>
      <c r="D49" s="790"/>
      <c r="E49" s="576" t="s">
        <v>4896</v>
      </c>
    </row>
    <row r="50" spans="2:5" ht="244.2" customHeight="1" thickBot="1">
      <c r="B50" s="31" t="s">
        <v>146</v>
      </c>
      <c r="C50" s="903" t="s">
        <v>5011</v>
      </c>
      <c r="D50" s="904"/>
      <c r="E50" s="771" t="s">
        <v>4902</v>
      </c>
    </row>
    <row r="51" spans="2:5" ht="106.95" customHeight="1">
      <c r="B51" s="30" t="s">
        <v>176</v>
      </c>
      <c r="C51" s="905" t="s">
        <v>5012</v>
      </c>
      <c r="D51" s="906"/>
      <c r="E51" s="771"/>
    </row>
    <row r="52" spans="2:5" ht="38.4" customHeight="1">
      <c r="B52" s="31" t="s">
        <v>177</v>
      </c>
      <c r="C52" s="835" t="s">
        <v>4234</v>
      </c>
      <c r="D52" s="836"/>
      <c r="E52" s="771"/>
    </row>
    <row r="53" spans="2:5" ht="16.8">
      <c r="B53" s="866" t="s">
        <v>145</v>
      </c>
      <c r="C53" s="866"/>
      <c r="D53" s="866"/>
      <c r="E53" s="576" t="s">
        <v>4896</v>
      </c>
    </row>
    <row r="54" spans="2:5" ht="16.8">
      <c r="B54" s="867" t="s">
        <v>4246</v>
      </c>
      <c r="C54" s="868"/>
      <c r="D54" s="869"/>
      <c r="E54" s="891"/>
    </row>
    <row r="55" spans="2:5" ht="16.8">
      <c r="B55" s="871"/>
      <c r="C55" s="872"/>
      <c r="D55" s="873"/>
      <c r="E55" s="892"/>
    </row>
    <row r="56" spans="2:5" ht="16.8">
      <c r="B56" s="874"/>
      <c r="C56" s="875"/>
      <c r="D56" s="876"/>
      <c r="E56" s="892"/>
    </row>
    <row r="57" spans="2:5" ht="16.8">
      <c r="B57" s="877"/>
      <c r="C57" s="878"/>
      <c r="D57" s="879"/>
      <c r="E57" s="892"/>
    </row>
    <row r="58" spans="2:5" ht="16.8">
      <c r="B58" s="874"/>
      <c r="C58" s="875"/>
      <c r="D58" s="876"/>
      <c r="E58" s="892"/>
    </row>
    <row r="59" spans="2:5" ht="16.8">
      <c r="B59" s="877"/>
      <c r="C59" s="878"/>
      <c r="D59" s="879"/>
      <c r="E59" s="893"/>
    </row>
    <row r="60" spans="2:5" ht="16.8">
      <c r="B60" s="113"/>
      <c r="C60" s="113"/>
      <c r="D60" s="65"/>
      <c r="E60" s="69"/>
    </row>
    <row r="61" spans="2:5" ht="16.8">
      <c r="B61" s="113"/>
      <c r="C61" s="113"/>
      <c r="D61" s="65"/>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sheetData>
  <mergeCells count="59">
    <mergeCell ref="B53:D53"/>
    <mergeCell ref="B54:D54"/>
    <mergeCell ref="E54:E59"/>
    <mergeCell ref="B55:D55"/>
    <mergeCell ref="B56:D56"/>
    <mergeCell ref="B57:D57"/>
    <mergeCell ref="B58:D58"/>
    <mergeCell ref="B59:D59"/>
    <mergeCell ref="B49:D49"/>
    <mergeCell ref="C50:D50"/>
    <mergeCell ref="E50:E52"/>
    <mergeCell ref="C51:D51"/>
    <mergeCell ref="C52:D52"/>
    <mergeCell ref="B42:D42"/>
    <mergeCell ref="C43:D43"/>
    <mergeCell ref="E43:E48"/>
    <mergeCell ref="C44:D44"/>
    <mergeCell ref="C45:D45"/>
    <mergeCell ref="C46:D46"/>
    <mergeCell ref="C47:D47"/>
    <mergeCell ref="C48:D48"/>
    <mergeCell ref="B36:D36"/>
    <mergeCell ref="C37:D37"/>
    <mergeCell ref="E37:E41"/>
    <mergeCell ref="C38:D38"/>
    <mergeCell ref="C39:D39"/>
    <mergeCell ref="C40:D40"/>
    <mergeCell ref="C41:D41"/>
    <mergeCell ref="C30:D30"/>
    <mergeCell ref="E30:E35"/>
    <mergeCell ref="C31:D31"/>
    <mergeCell ref="C32:D32"/>
    <mergeCell ref="C33:D33"/>
    <mergeCell ref="C34:D34"/>
    <mergeCell ref="C35:D35"/>
    <mergeCell ref="B29:D29"/>
    <mergeCell ref="C16:D16"/>
    <mergeCell ref="C17:D17"/>
    <mergeCell ref="E17:E18"/>
    <mergeCell ref="C18:D18"/>
    <mergeCell ref="B20:E20"/>
    <mergeCell ref="B21:D21"/>
    <mergeCell ref="B22:B26"/>
    <mergeCell ref="C22:D22"/>
    <mergeCell ref="E22:E27"/>
    <mergeCell ref="C27:D27"/>
    <mergeCell ref="C28:D28"/>
    <mergeCell ref="B15:E15"/>
    <mergeCell ref="B1:E3"/>
    <mergeCell ref="B4:E4"/>
    <mergeCell ref="B5:E5"/>
    <mergeCell ref="C6:E6"/>
    <mergeCell ref="C7:E7"/>
    <mergeCell ref="B9:E9"/>
    <mergeCell ref="C10:D10"/>
    <mergeCell ref="C11:D11"/>
    <mergeCell ref="E11:E13"/>
    <mergeCell ref="C12:D12"/>
    <mergeCell ref="C13:D13"/>
  </mergeCells>
  <pageMargins left="0.7" right="0.7" top="0.75" bottom="0.75" header="0.3" footer="0.3"/>
  <pageSetup orientation="portrait" horizontalDpi="120" verticalDpi="144"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4E6345-BDF8-4CC9-8513-7941AE18AA3D}">
  <sheetPr>
    <tabColor rgb="FF741B47"/>
  </sheetPr>
  <dimension ref="A1:AA1166"/>
  <sheetViews>
    <sheetView showGridLines="0" zoomScale="80" zoomScaleNormal="80" workbookViewId="0">
      <selection activeCell="D69" sqref="D69:D97"/>
    </sheetView>
  </sheetViews>
  <sheetFormatPr baseColWidth="10" defaultColWidth="0" defaultRowHeight="15" customHeight="1" zeroHeight="1" outlineLevelCol="1"/>
  <cols>
    <col min="1" max="1" width="11.44140625" style="159" customWidth="1"/>
    <col min="2" max="2" width="11.44140625" style="73" customWidth="1"/>
    <col min="3" max="3" width="72.6640625" style="73" customWidth="1"/>
    <col min="4" max="4" width="10.6640625" style="73" customWidth="1" outlineLevel="1"/>
    <col min="5" max="5" width="44.6640625" style="73" customWidth="1"/>
    <col min="6" max="6" width="11.44140625" style="159" customWidth="1"/>
    <col min="7" max="10" width="14.44140625" style="73" hidden="1" customWidth="1"/>
    <col min="11" max="25" width="10.6640625" style="73" hidden="1" customWidth="1"/>
    <col min="26" max="27" width="0" style="73" hidden="1" customWidth="1"/>
    <col min="28" max="16384" width="14.44140625" style="73"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4710</v>
      </c>
      <c r="C4" s="759"/>
      <c r="D4" s="759"/>
      <c r="E4" s="760"/>
      <c r="F4" s="3"/>
    </row>
    <row r="5" spans="1:27" s="68" customFormat="1" ht="18" customHeight="1" thickBot="1">
      <c r="A5" s="3"/>
      <c r="B5" s="761" t="s">
        <v>4707</v>
      </c>
      <c r="C5" s="762"/>
      <c r="D5" s="762"/>
      <c r="E5" s="763"/>
      <c r="F5" s="3"/>
    </row>
    <row r="6" spans="1:27" s="68" customFormat="1" ht="18" customHeight="1">
      <c r="A6" s="3"/>
      <c r="B6" s="3"/>
      <c r="C6" s="3"/>
      <c r="D6" s="3"/>
      <c r="E6" s="3"/>
      <c r="F6" s="3"/>
    </row>
    <row r="7" spans="1:27" ht="19.2">
      <c r="B7" s="234" t="s">
        <v>118</v>
      </c>
      <c r="C7" s="265" t="s">
        <v>119</v>
      </c>
      <c r="D7" s="234" t="s">
        <v>120</v>
      </c>
      <c r="E7" s="235" t="s">
        <v>214</v>
      </c>
      <c r="F7" s="160"/>
      <c r="K7" s="72"/>
      <c r="L7" s="72"/>
      <c r="M7" s="72"/>
      <c r="N7" s="72"/>
      <c r="O7" s="72"/>
      <c r="P7" s="72"/>
      <c r="Q7" s="72"/>
      <c r="R7" s="72"/>
      <c r="S7" s="72"/>
      <c r="T7" s="72"/>
      <c r="U7" s="72"/>
      <c r="V7" s="72"/>
      <c r="W7" s="72"/>
      <c r="X7" s="72"/>
      <c r="Y7" s="72"/>
      <c r="Z7" s="103"/>
      <c r="AA7" s="103"/>
    </row>
    <row r="8" spans="1:27" ht="19.2" hidden="1">
      <c r="B8" s="266" t="s">
        <v>955</v>
      </c>
      <c r="C8" s="207" t="s">
        <v>852</v>
      </c>
      <c r="D8" s="133"/>
      <c r="E8" s="267"/>
      <c r="F8" s="160"/>
      <c r="K8" s="72"/>
      <c r="L8" s="72"/>
      <c r="M8" s="72"/>
      <c r="N8" s="72"/>
      <c r="O8" s="72"/>
      <c r="P8" s="72"/>
      <c r="Q8" s="72"/>
      <c r="R8" s="72"/>
      <c r="S8" s="72"/>
      <c r="T8" s="72"/>
      <c r="U8" s="72"/>
      <c r="V8" s="72"/>
      <c r="W8" s="72"/>
      <c r="X8" s="72"/>
      <c r="Y8" s="72"/>
      <c r="Z8" s="103"/>
      <c r="AA8" s="103"/>
    </row>
    <row r="9" spans="1:27" ht="38.4" hidden="1">
      <c r="B9" s="266" t="s">
        <v>955</v>
      </c>
      <c r="C9" s="207" t="s">
        <v>956</v>
      </c>
      <c r="D9" s="133"/>
      <c r="E9" s="267"/>
      <c r="F9" s="160"/>
      <c r="K9" s="72"/>
      <c r="L9" s="72"/>
      <c r="M9" s="72"/>
      <c r="N9" s="72"/>
      <c r="O9" s="72"/>
      <c r="P9" s="72"/>
      <c r="Q9" s="72"/>
      <c r="R9" s="72"/>
      <c r="S9" s="72"/>
      <c r="T9" s="72"/>
      <c r="U9" s="72"/>
      <c r="V9" s="72"/>
      <c r="W9" s="72"/>
      <c r="X9" s="72"/>
      <c r="Y9" s="72"/>
      <c r="Z9" s="103"/>
      <c r="AA9" s="103"/>
    </row>
    <row r="10" spans="1:27" ht="38.4" hidden="1">
      <c r="B10" s="268" t="s">
        <v>955</v>
      </c>
      <c r="C10" s="195" t="s">
        <v>957</v>
      </c>
      <c r="D10" s="238"/>
      <c r="E10" s="240"/>
      <c r="F10" s="160"/>
      <c r="K10" s="72"/>
      <c r="L10" s="72"/>
      <c r="M10" s="72"/>
      <c r="N10" s="72"/>
      <c r="O10" s="72"/>
      <c r="P10" s="72"/>
      <c r="Q10" s="72"/>
      <c r="R10" s="72"/>
      <c r="S10" s="72"/>
      <c r="T10" s="72"/>
      <c r="U10" s="72"/>
      <c r="V10" s="72"/>
      <c r="W10" s="72"/>
      <c r="X10" s="72"/>
      <c r="Y10" s="72"/>
      <c r="Z10" s="103"/>
      <c r="AA10" s="103"/>
    </row>
    <row r="11" spans="1:27" ht="19.2" hidden="1">
      <c r="B11" s="266" t="s">
        <v>955</v>
      </c>
      <c r="C11" s="207" t="s">
        <v>958</v>
      </c>
      <c r="D11" s="133"/>
      <c r="E11" s="267"/>
      <c r="F11" s="160"/>
      <c r="K11" s="72"/>
      <c r="L11" s="72"/>
      <c r="M11" s="72"/>
      <c r="N11" s="72"/>
      <c r="O11" s="72"/>
      <c r="P11" s="72"/>
      <c r="Q11" s="72"/>
      <c r="R11" s="72"/>
      <c r="S11" s="72"/>
      <c r="T11" s="72"/>
      <c r="U11" s="72"/>
      <c r="V11" s="72"/>
      <c r="W11" s="72"/>
      <c r="X11" s="72"/>
      <c r="Y11" s="72"/>
      <c r="Z11" s="103"/>
      <c r="AA11" s="103"/>
    </row>
    <row r="12" spans="1:27" ht="38.4" hidden="1">
      <c r="B12" s="268" t="s">
        <v>955</v>
      </c>
      <c r="C12" s="195" t="s">
        <v>959</v>
      </c>
      <c r="D12" s="238"/>
      <c r="E12" s="240"/>
      <c r="F12" s="160"/>
      <c r="K12" s="72"/>
      <c r="L12" s="72"/>
      <c r="M12" s="72"/>
      <c r="N12" s="72"/>
      <c r="O12" s="72"/>
      <c r="P12" s="72"/>
      <c r="Q12" s="72"/>
      <c r="R12" s="72"/>
      <c r="S12" s="72"/>
      <c r="T12" s="72"/>
      <c r="U12" s="72"/>
      <c r="V12" s="72"/>
      <c r="W12" s="72"/>
      <c r="X12" s="72"/>
      <c r="Y12" s="72"/>
      <c r="Z12" s="103"/>
      <c r="AA12" s="103"/>
    </row>
    <row r="13" spans="1:27" ht="19.2" hidden="1">
      <c r="B13" s="266" t="s">
        <v>955</v>
      </c>
      <c r="C13" s="207" t="s">
        <v>960</v>
      </c>
      <c r="D13" s="133"/>
      <c r="E13" s="267"/>
      <c r="F13" s="160"/>
      <c r="K13" s="72"/>
      <c r="L13" s="72"/>
      <c r="M13" s="72"/>
      <c r="N13" s="72"/>
      <c r="O13" s="72"/>
      <c r="P13" s="72"/>
      <c r="Q13" s="72"/>
      <c r="R13" s="72"/>
      <c r="S13" s="72"/>
      <c r="T13" s="72"/>
      <c r="U13" s="72"/>
      <c r="V13" s="72"/>
      <c r="W13" s="72"/>
      <c r="X13" s="72"/>
      <c r="Y13" s="72"/>
      <c r="Z13" s="103"/>
      <c r="AA13" s="103"/>
    </row>
    <row r="14" spans="1:27" ht="192" hidden="1">
      <c r="B14" s="268" t="s">
        <v>955</v>
      </c>
      <c r="C14" s="195" t="s">
        <v>961</v>
      </c>
      <c r="D14" s="238"/>
      <c r="E14" s="240"/>
      <c r="F14" s="160"/>
      <c r="K14" s="72"/>
      <c r="L14" s="72"/>
      <c r="M14" s="72"/>
      <c r="N14" s="72"/>
      <c r="O14" s="72"/>
      <c r="P14" s="72"/>
      <c r="Q14" s="72"/>
      <c r="R14" s="72"/>
      <c r="S14" s="72"/>
      <c r="T14" s="72"/>
      <c r="U14" s="72"/>
      <c r="V14" s="72"/>
      <c r="W14" s="72"/>
      <c r="X14" s="72"/>
      <c r="Y14" s="72"/>
      <c r="Z14" s="103"/>
      <c r="AA14" s="103"/>
    </row>
    <row r="15" spans="1:27" ht="19.2" hidden="1">
      <c r="B15" s="266" t="s">
        <v>955</v>
      </c>
      <c r="C15" s="207" t="s">
        <v>736</v>
      </c>
      <c r="D15" s="133"/>
      <c r="E15" s="267"/>
      <c r="F15" s="160"/>
      <c r="K15" s="72"/>
      <c r="L15" s="72"/>
      <c r="M15" s="72"/>
      <c r="N15" s="72"/>
      <c r="O15" s="72"/>
      <c r="P15" s="72"/>
      <c r="Q15" s="72"/>
      <c r="R15" s="72"/>
      <c r="S15" s="72"/>
      <c r="T15" s="72"/>
      <c r="U15" s="72"/>
      <c r="V15" s="72"/>
      <c r="W15" s="72"/>
      <c r="X15" s="72"/>
      <c r="Y15" s="72"/>
      <c r="Z15" s="103"/>
      <c r="AA15" s="103"/>
    </row>
    <row r="16" spans="1:27" ht="38.4" hidden="1">
      <c r="B16" s="266" t="s">
        <v>955</v>
      </c>
      <c r="C16" s="207" t="s">
        <v>913</v>
      </c>
      <c r="D16" s="133"/>
      <c r="E16" s="267"/>
      <c r="F16" s="160"/>
      <c r="K16" s="72"/>
      <c r="L16" s="72"/>
      <c r="M16" s="72"/>
      <c r="N16" s="72"/>
      <c r="O16" s="72"/>
      <c r="P16" s="72"/>
      <c r="Q16" s="72"/>
      <c r="R16" s="72"/>
      <c r="S16" s="72"/>
      <c r="T16" s="72"/>
      <c r="U16" s="72"/>
      <c r="V16" s="72"/>
      <c r="W16" s="72"/>
      <c r="X16" s="72"/>
      <c r="Y16" s="72"/>
      <c r="Z16" s="103"/>
      <c r="AA16" s="103"/>
    </row>
    <row r="17" spans="2:27" ht="38.4" hidden="1">
      <c r="B17" s="268" t="s">
        <v>955</v>
      </c>
      <c r="C17" s="195" t="s">
        <v>962</v>
      </c>
      <c r="D17" s="238"/>
      <c r="E17" s="240"/>
      <c r="F17" s="160"/>
      <c r="K17" s="72"/>
      <c r="L17" s="72"/>
      <c r="M17" s="72"/>
      <c r="N17" s="72"/>
      <c r="O17" s="72"/>
      <c r="P17" s="72"/>
      <c r="Q17" s="72"/>
      <c r="R17" s="72"/>
      <c r="S17" s="72"/>
      <c r="T17" s="72"/>
      <c r="U17" s="72"/>
      <c r="V17" s="72"/>
      <c r="W17" s="72"/>
      <c r="X17" s="72"/>
      <c r="Y17" s="72"/>
      <c r="Z17" s="103"/>
      <c r="AA17" s="103"/>
    </row>
    <row r="18" spans="2:27" ht="76.8" hidden="1">
      <c r="B18" s="268" t="s">
        <v>955</v>
      </c>
      <c r="C18" s="195" t="s">
        <v>963</v>
      </c>
      <c r="D18" s="238"/>
      <c r="E18" s="240"/>
      <c r="F18" s="160"/>
      <c r="K18" s="72"/>
      <c r="L18" s="72"/>
      <c r="M18" s="72"/>
      <c r="N18" s="72"/>
      <c r="O18" s="72"/>
      <c r="P18" s="72"/>
      <c r="Q18" s="72"/>
      <c r="R18" s="72"/>
      <c r="S18" s="72"/>
      <c r="T18" s="72"/>
      <c r="U18" s="72"/>
      <c r="V18" s="72"/>
      <c r="W18" s="72"/>
      <c r="X18" s="72"/>
      <c r="Y18" s="72"/>
      <c r="Z18" s="103"/>
      <c r="AA18" s="103"/>
    </row>
    <row r="19" spans="2:27" ht="192" hidden="1">
      <c r="B19" s="268" t="s">
        <v>955</v>
      </c>
      <c r="C19" s="195" t="s">
        <v>964</v>
      </c>
      <c r="D19" s="238"/>
      <c r="E19" s="240"/>
      <c r="F19" s="160"/>
      <c r="K19" s="72"/>
      <c r="L19" s="72"/>
      <c r="M19" s="72"/>
      <c r="N19" s="72"/>
      <c r="O19" s="72"/>
      <c r="P19" s="72"/>
      <c r="Q19" s="72"/>
      <c r="R19" s="72"/>
      <c r="S19" s="72"/>
      <c r="T19" s="72"/>
      <c r="U19" s="72"/>
      <c r="V19" s="72"/>
      <c r="W19" s="72"/>
      <c r="X19" s="72"/>
      <c r="Y19" s="72"/>
      <c r="Z19" s="103"/>
      <c r="AA19" s="103"/>
    </row>
    <row r="20" spans="2:27" ht="19.2" hidden="1">
      <c r="B20" s="266" t="s">
        <v>955</v>
      </c>
      <c r="C20" s="207" t="s">
        <v>877</v>
      </c>
      <c r="D20" s="133"/>
      <c r="E20" s="267"/>
      <c r="F20" s="160"/>
      <c r="K20" s="72"/>
      <c r="L20" s="72"/>
      <c r="M20" s="72"/>
      <c r="N20" s="72"/>
      <c r="O20" s="72"/>
      <c r="P20" s="72"/>
      <c r="Q20" s="72"/>
      <c r="R20" s="72"/>
      <c r="S20" s="72"/>
      <c r="T20" s="72"/>
      <c r="U20" s="72"/>
      <c r="V20" s="72"/>
      <c r="W20" s="72"/>
      <c r="X20" s="72"/>
      <c r="Y20" s="72"/>
      <c r="Z20" s="103"/>
      <c r="AA20" s="103"/>
    </row>
    <row r="21" spans="2:27" ht="19.2" hidden="1">
      <c r="B21" s="266" t="s">
        <v>955</v>
      </c>
      <c r="C21" s="207" t="s">
        <v>906</v>
      </c>
      <c r="D21" s="133"/>
      <c r="E21" s="267"/>
      <c r="F21" s="160"/>
      <c r="K21" s="72"/>
      <c r="L21" s="72"/>
      <c r="M21" s="72"/>
      <c r="N21" s="72"/>
      <c r="O21" s="72"/>
      <c r="P21" s="72"/>
      <c r="Q21" s="72"/>
      <c r="R21" s="72"/>
      <c r="S21" s="72"/>
      <c r="T21" s="72"/>
      <c r="U21" s="72"/>
      <c r="V21" s="72"/>
      <c r="W21" s="72"/>
      <c r="X21" s="72"/>
      <c r="Y21" s="72"/>
      <c r="Z21" s="103"/>
      <c r="AA21" s="103"/>
    </row>
    <row r="22" spans="2:27" ht="38.4" hidden="1">
      <c r="B22" s="268" t="s">
        <v>955</v>
      </c>
      <c r="C22" s="195" t="s">
        <v>965</v>
      </c>
      <c r="D22" s="238"/>
      <c r="E22" s="240"/>
      <c r="F22" s="160"/>
      <c r="K22" s="72"/>
      <c r="L22" s="72"/>
      <c r="M22" s="72"/>
      <c r="N22" s="72"/>
      <c r="O22" s="72"/>
      <c r="P22" s="72"/>
      <c r="Q22" s="72"/>
      <c r="R22" s="72"/>
      <c r="S22" s="72"/>
      <c r="T22" s="72"/>
      <c r="U22" s="72"/>
      <c r="V22" s="72"/>
      <c r="W22" s="72"/>
      <c r="X22" s="72"/>
      <c r="Y22" s="72"/>
      <c r="Z22" s="103"/>
      <c r="AA22" s="103"/>
    </row>
    <row r="23" spans="2:27" ht="76.8" hidden="1">
      <c r="B23" s="268" t="s">
        <v>955</v>
      </c>
      <c r="C23" s="195" t="s">
        <v>966</v>
      </c>
      <c r="D23" s="238"/>
      <c r="E23" s="240"/>
      <c r="F23" s="160"/>
      <c r="K23" s="72"/>
      <c r="L23" s="72"/>
      <c r="M23" s="72"/>
      <c r="N23" s="72"/>
      <c r="O23" s="72"/>
      <c r="P23" s="72"/>
      <c r="Q23" s="72"/>
      <c r="R23" s="72"/>
      <c r="S23" s="72"/>
      <c r="T23" s="72"/>
      <c r="U23" s="72"/>
      <c r="V23" s="72"/>
      <c r="W23" s="72"/>
      <c r="X23" s="72"/>
      <c r="Y23" s="72"/>
      <c r="Z23" s="103"/>
      <c r="AA23" s="103"/>
    </row>
    <row r="24" spans="2:27" ht="192" hidden="1">
      <c r="B24" s="268" t="s">
        <v>955</v>
      </c>
      <c r="C24" s="195" t="s">
        <v>967</v>
      </c>
      <c r="D24" s="238"/>
      <c r="E24" s="240"/>
      <c r="F24" s="160"/>
      <c r="K24" s="72"/>
      <c r="L24" s="72"/>
      <c r="M24" s="72"/>
      <c r="N24" s="72"/>
      <c r="O24" s="72"/>
      <c r="P24" s="72"/>
      <c r="Q24" s="72"/>
      <c r="R24" s="72"/>
      <c r="S24" s="72"/>
      <c r="T24" s="72"/>
      <c r="U24" s="72"/>
      <c r="V24" s="72"/>
      <c r="W24" s="72"/>
      <c r="X24" s="72"/>
      <c r="Y24" s="72"/>
      <c r="Z24" s="103"/>
      <c r="AA24" s="103"/>
    </row>
    <row r="25" spans="2:27" ht="19.2" hidden="1">
      <c r="B25" s="266" t="s">
        <v>955</v>
      </c>
      <c r="C25" s="207" t="s">
        <v>968</v>
      </c>
      <c r="D25" s="133"/>
      <c r="E25" s="267"/>
      <c r="F25" s="160"/>
      <c r="K25" s="72"/>
      <c r="L25" s="72"/>
      <c r="M25" s="72"/>
      <c r="N25" s="72"/>
      <c r="O25" s="72"/>
      <c r="P25" s="72"/>
      <c r="Q25" s="72"/>
      <c r="R25" s="72"/>
      <c r="S25" s="72"/>
      <c r="T25" s="72"/>
      <c r="U25" s="72"/>
      <c r="V25" s="72"/>
      <c r="W25" s="72"/>
      <c r="X25" s="72"/>
      <c r="Y25" s="72"/>
      <c r="Z25" s="103"/>
      <c r="AA25" s="103"/>
    </row>
    <row r="26" spans="2:27" ht="19.2" hidden="1">
      <c r="B26" s="266" t="s">
        <v>955</v>
      </c>
      <c r="C26" s="207" t="s">
        <v>915</v>
      </c>
      <c r="D26" s="133"/>
      <c r="E26" s="267"/>
      <c r="F26" s="160"/>
      <c r="K26" s="72"/>
      <c r="L26" s="72"/>
      <c r="M26" s="72"/>
      <c r="N26" s="72"/>
      <c r="O26" s="72"/>
      <c r="P26" s="72"/>
      <c r="Q26" s="72"/>
      <c r="R26" s="72"/>
      <c r="S26" s="72"/>
      <c r="T26" s="72"/>
      <c r="U26" s="72"/>
      <c r="V26" s="72"/>
      <c r="W26" s="72"/>
      <c r="X26" s="72"/>
      <c r="Y26" s="72"/>
      <c r="Z26" s="103"/>
      <c r="AA26" s="103"/>
    </row>
    <row r="27" spans="2:27" ht="19.2" hidden="1">
      <c r="B27" s="268" t="s">
        <v>955</v>
      </c>
      <c r="C27" s="195" t="s">
        <v>865</v>
      </c>
      <c r="D27" s="238"/>
      <c r="E27" s="240"/>
      <c r="F27" s="160"/>
      <c r="K27" s="72"/>
      <c r="L27" s="72"/>
      <c r="M27" s="72"/>
      <c r="N27" s="72"/>
      <c r="O27" s="72"/>
      <c r="P27" s="72"/>
      <c r="Q27" s="72"/>
      <c r="R27" s="72"/>
      <c r="S27" s="72"/>
      <c r="T27" s="72"/>
      <c r="U27" s="72"/>
      <c r="V27" s="72"/>
      <c r="W27" s="72"/>
      <c r="X27" s="72"/>
      <c r="Y27" s="72"/>
      <c r="Z27" s="103"/>
      <c r="AA27" s="103"/>
    </row>
    <row r="28" spans="2:27" ht="153.6" hidden="1">
      <c r="B28" s="268" t="s">
        <v>955</v>
      </c>
      <c r="C28" s="195" t="s">
        <v>969</v>
      </c>
      <c r="D28" s="238"/>
      <c r="E28" s="240"/>
      <c r="F28" s="160"/>
      <c r="K28" s="72"/>
      <c r="L28" s="72"/>
      <c r="M28" s="72"/>
      <c r="N28" s="72"/>
      <c r="O28" s="72"/>
      <c r="P28" s="72"/>
      <c r="Q28" s="72"/>
      <c r="R28" s="72"/>
      <c r="S28" s="72"/>
      <c r="T28" s="72"/>
      <c r="U28" s="72"/>
      <c r="V28" s="72"/>
      <c r="W28" s="72"/>
      <c r="X28" s="72"/>
      <c r="Y28" s="72"/>
      <c r="Z28" s="103"/>
      <c r="AA28" s="103"/>
    </row>
    <row r="29" spans="2:27" ht="19.2" hidden="1">
      <c r="B29" s="266" t="s">
        <v>970</v>
      </c>
      <c r="C29" s="207" t="s">
        <v>870</v>
      </c>
      <c r="D29" s="133"/>
      <c r="E29" s="267"/>
      <c r="F29" s="160"/>
      <c r="K29" s="72"/>
      <c r="L29" s="72"/>
      <c r="M29" s="72"/>
      <c r="N29" s="72"/>
      <c r="O29" s="72"/>
      <c r="P29" s="72"/>
      <c r="Q29" s="72"/>
      <c r="R29" s="72"/>
      <c r="S29" s="72"/>
      <c r="T29" s="72"/>
      <c r="U29" s="72"/>
      <c r="V29" s="72"/>
      <c r="W29" s="72"/>
      <c r="X29" s="72"/>
      <c r="Y29" s="72"/>
      <c r="Z29" s="103"/>
      <c r="AA29" s="103"/>
    </row>
    <row r="30" spans="2:27" ht="19.2" hidden="1">
      <c r="B30" s="266" t="s">
        <v>970</v>
      </c>
      <c r="C30" s="207" t="s">
        <v>971</v>
      </c>
      <c r="D30" s="133"/>
      <c r="E30" s="267"/>
      <c r="F30" s="160"/>
      <c r="K30" s="72"/>
      <c r="L30" s="72"/>
      <c r="M30" s="72"/>
      <c r="N30" s="72"/>
      <c r="O30" s="72"/>
      <c r="P30" s="72"/>
      <c r="Q30" s="72"/>
      <c r="R30" s="72"/>
      <c r="S30" s="72"/>
      <c r="T30" s="72"/>
      <c r="U30" s="72"/>
      <c r="V30" s="72"/>
      <c r="W30" s="72"/>
      <c r="X30" s="72"/>
      <c r="Y30" s="72"/>
      <c r="Z30" s="103"/>
      <c r="AA30" s="103"/>
    </row>
    <row r="31" spans="2:27" ht="38.4" hidden="1">
      <c r="B31" s="268" t="s">
        <v>970</v>
      </c>
      <c r="C31" s="195" t="s">
        <v>972</v>
      </c>
      <c r="D31" s="241"/>
      <c r="E31" s="240"/>
      <c r="F31" s="160"/>
      <c r="K31" s="72"/>
      <c r="L31" s="72"/>
      <c r="M31" s="72"/>
      <c r="N31" s="72"/>
      <c r="O31" s="72"/>
      <c r="P31" s="72"/>
      <c r="Q31" s="72"/>
      <c r="R31" s="72"/>
      <c r="S31" s="72"/>
      <c r="T31" s="72"/>
      <c r="U31" s="72"/>
      <c r="V31" s="72"/>
      <c r="W31" s="72"/>
      <c r="X31" s="72"/>
      <c r="Y31" s="72"/>
      <c r="Z31" s="103"/>
      <c r="AA31" s="103"/>
    </row>
    <row r="32" spans="2:27" ht="57.6" hidden="1">
      <c r="B32" s="268" t="s">
        <v>970</v>
      </c>
      <c r="C32" s="195" t="s">
        <v>973</v>
      </c>
      <c r="D32" s="238"/>
      <c r="E32" s="239"/>
      <c r="F32" s="160"/>
      <c r="K32" s="72"/>
      <c r="L32" s="72"/>
      <c r="M32" s="72"/>
      <c r="N32" s="72"/>
      <c r="O32" s="72"/>
      <c r="P32" s="72"/>
      <c r="Q32" s="72"/>
      <c r="R32" s="72"/>
      <c r="S32" s="72"/>
      <c r="T32" s="72"/>
      <c r="U32" s="72"/>
      <c r="V32" s="72"/>
      <c r="W32" s="72"/>
      <c r="X32" s="72"/>
      <c r="Y32" s="72"/>
      <c r="Z32" s="103"/>
      <c r="AA32" s="103"/>
    </row>
    <row r="33" spans="2:27" ht="57.6" hidden="1">
      <c r="B33" s="268" t="s">
        <v>970</v>
      </c>
      <c r="C33" s="195" t="s">
        <v>974</v>
      </c>
      <c r="D33" s="238"/>
      <c r="E33" s="239"/>
      <c r="F33" s="160"/>
      <c r="K33" s="72"/>
      <c r="L33" s="72"/>
      <c r="M33" s="72"/>
      <c r="N33" s="72"/>
      <c r="O33" s="72"/>
      <c r="P33" s="72"/>
      <c r="Q33" s="72"/>
      <c r="R33" s="72"/>
      <c r="S33" s="72"/>
      <c r="T33" s="72"/>
      <c r="U33" s="72"/>
      <c r="V33" s="72"/>
      <c r="W33" s="72"/>
      <c r="X33" s="72"/>
      <c r="Y33" s="72"/>
      <c r="Z33" s="103"/>
      <c r="AA33" s="103"/>
    </row>
    <row r="34" spans="2:27" ht="76.8" hidden="1">
      <c r="B34" s="268" t="s">
        <v>970</v>
      </c>
      <c r="C34" s="195" t="s">
        <v>975</v>
      </c>
      <c r="D34" s="238"/>
      <c r="E34" s="240"/>
      <c r="F34" s="160"/>
      <c r="K34" s="72"/>
      <c r="L34" s="72"/>
      <c r="M34" s="72"/>
      <c r="N34" s="72"/>
      <c r="O34" s="72"/>
      <c r="P34" s="72"/>
      <c r="Q34" s="72"/>
      <c r="R34" s="72"/>
      <c r="S34" s="72"/>
      <c r="T34" s="72"/>
      <c r="U34" s="72"/>
      <c r="V34" s="72"/>
      <c r="W34" s="72"/>
      <c r="X34" s="72"/>
      <c r="Y34" s="72"/>
      <c r="Z34" s="103"/>
      <c r="AA34" s="103"/>
    </row>
    <row r="35" spans="2:27" ht="19.2" hidden="1">
      <c r="B35" s="266" t="s">
        <v>970</v>
      </c>
      <c r="C35" s="207" t="s">
        <v>805</v>
      </c>
      <c r="D35" s="133"/>
      <c r="E35" s="267"/>
      <c r="F35" s="160"/>
      <c r="K35" s="72"/>
      <c r="L35" s="72"/>
      <c r="M35" s="72"/>
      <c r="N35" s="72"/>
      <c r="O35" s="72"/>
      <c r="P35" s="72"/>
      <c r="Q35" s="72"/>
      <c r="R35" s="72"/>
      <c r="S35" s="72"/>
      <c r="T35" s="72"/>
      <c r="U35" s="72"/>
      <c r="V35" s="72"/>
      <c r="W35" s="72"/>
      <c r="X35" s="72"/>
      <c r="Y35" s="72"/>
      <c r="Z35" s="103"/>
      <c r="AA35" s="103"/>
    </row>
    <row r="36" spans="2:27" ht="19.2" hidden="1">
      <c r="B36" s="268" t="s">
        <v>970</v>
      </c>
      <c r="C36" s="195" t="s">
        <v>806</v>
      </c>
      <c r="D36" s="238"/>
      <c r="E36" s="240"/>
      <c r="F36" s="160"/>
      <c r="K36" s="72"/>
      <c r="L36" s="72"/>
      <c r="M36" s="72"/>
      <c r="N36" s="72"/>
      <c r="O36" s="72"/>
      <c r="P36" s="72"/>
      <c r="Q36" s="72"/>
      <c r="R36" s="72"/>
      <c r="S36" s="72"/>
      <c r="T36" s="72"/>
      <c r="U36" s="72"/>
      <c r="V36" s="72"/>
      <c r="W36" s="72"/>
      <c r="X36" s="72"/>
      <c r="Y36" s="72"/>
      <c r="Z36" s="103"/>
      <c r="AA36" s="103"/>
    </row>
    <row r="37" spans="2:27" ht="19.2" hidden="1">
      <c r="B37" s="268" t="s">
        <v>970</v>
      </c>
      <c r="C37" s="195" t="s">
        <v>807</v>
      </c>
      <c r="D37" s="238"/>
      <c r="E37" s="240"/>
      <c r="F37" s="160"/>
      <c r="K37" s="72"/>
      <c r="L37" s="72"/>
      <c r="M37" s="72"/>
      <c r="N37" s="72"/>
      <c r="O37" s="72"/>
      <c r="P37" s="72"/>
      <c r="Q37" s="72"/>
      <c r="R37" s="72"/>
      <c r="S37" s="72"/>
      <c r="T37" s="72"/>
      <c r="U37" s="72"/>
      <c r="V37" s="72"/>
      <c r="W37" s="72"/>
      <c r="X37" s="72"/>
      <c r="Y37" s="72"/>
      <c r="Z37" s="103"/>
      <c r="AA37" s="103"/>
    </row>
    <row r="38" spans="2:27" ht="19.2" hidden="1">
      <c r="B38" s="268" t="s">
        <v>970</v>
      </c>
      <c r="C38" s="195" t="s">
        <v>976</v>
      </c>
      <c r="D38" s="238"/>
      <c r="E38" s="240"/>
      <c r="F38" s="160"/>
      <c r="K38" s="72"/>
      <c r="L38" s="72"/>
      <c r="M38" s="72"/>
      <c r="N38" s="72"/>
      <c r="O38" s="72"/>
      <c r="P38" s="72"/>
      <c r="Q38" s="72"/>
      <c r="R38" s="72"/>
      <c r="S38" s="72"/>
      <c r="T38" s="72"/>
      <c r="U38" s="72"/>
      <c r="V38" s="72"/>
      <c r="W38" s="72"/>
      <c r="X38" s="72"/>
      <c r="Y38" s="72"/>
      <c r="Z38" s="103"/>
      <c r="AA38" s="103"/>
    </row>
    <row r="39" spans="2:27" ht="19.2" hidden="1">
      <c r="B39" s="266" t="s">
        <v>970</v>
      </c>
      <c r="C39" s="207" t="s">
        <v>852</v>
      </c>
      <c r="D39" s="133"/>
      <c r="E39" s="267"/>
      <c r="F39" s="160"/>
      <c r="K39" s="72"/>
      <c r="L39" s="72"/>
      <c r="M39" s="72"/>
      <c r="N39" s="72"/>
      <c r="O39" s="72"/>
      <c r="P39" s="72"/>
      <c r="Q39" s="72"/>
      <c r="R39" s="72"/>
      <c r="S39" s="72"/>
      <c r="T39" s="72"/>
      <c r="U39" s="72"/>
      <c r="V39" s="72"/>
      <c r="W39" s="72"/>
      <c r="X39" s="72"/>
      <c r="Y39" s="72"/>
      <c r="Z39" s="103"/>
      <c r="AA39" s="103"/>
    </row>
    <row r="40" spans="2:27" ht="19.2" hidden="1">
      <c r="B40" s="266" t="s">
        <v>970</v>
      </c>
      <c r="C40" s="207" t="s">
        <v>971</v>
      </c>
      <c r="D40" s="133"/>
      <c r="E40" s="267"/>
      <c r="F40" s="160"/>
      <c r="K40" s="72"/>
      <c r="L40" s="72"/>
      <c r="M40" s="72"/>
      <c r="N40" s="72"/>
      <c r="O40" s="72"/>
      <c r="P40" s="72"/>
      <c r="Q40" s="72"/>
      <c r="R40" s="72"/>
      <c r="S40" s="72"/>
      <c r="T40" s="72"/>
      <c r="U40" s="72"/>
      <c r="V40" s="72"/>
      <c r="W40" s="72"/>
      <c r="X40" s="72"/>
      <c r="Y40" s="72"/>
      <c r="Z40" s="103"/>
      <c r="AA40" s="103"/>
    </row>
    <row r="41" spans="2:27" ht="38.4" hidden="1">
      <c r="B41" s="268" t="s">
        <v>970</v>
      </c>
      <c r="C41" s="195" t="s">
        <v>977</v>
      </c>
      <c r="D41" s="238"/>
      <c r="E41" s="240"/>
      <c r="F41" s="160"/>
      <c r="K41" s="72"/>
      <c r="L41" s="72"/>
      <c r="M41" s="72"/>
      <c r="N41" s="72"/>
      <c r="O41" s="72"/>
      <c r="P41" s="72"/>
      <c r="Q41" s="72"/>
      <c r="R41" s="72"/>
      <c r="S41" s="72"/>
      <c r="T41" s="72"/>
      <c r="U41" s="72"/>
      <c r="V41" s="72"/>
      <c r="W41" s="72"/>
      <c r="X41" s="72"/>
      <c r="Y41" s="72"/>
      <c r="Z41" s="103"/>
      <c r="AA41" s="103"/>
    </row>
    <row r="42" spans="2:27" ht="96" hidden="1">
      <c r="B42" s="268" t="s">
        <v>970</v>
      </c>
      <c r="C42" s="195" t="s">
        <v>978</v>
      </c>
      <c r="D42" s="238"/>
      <c r="E42" s="240"/>
      <c r="F42" s="160"/>
      <c r="K42" s="72"/>
      <c r="L42" s="72"/>
      <c r="M42" s="72"/>
      <c r="N42" s="72"/>
      <c r="O42" s="72"/>
      <c r="P42" s="72"/>
      <c r="Q42" s="72"/>
      <c r="R42" s="72"/>
      <c r="S42" s="72"/>
      <c r="T42" s="72"/>
      <c r="U42" s="72"/>
      <c r="V42" s="72"/>
      <c r="W42" s="72"/>
      <c r="X42" s="72"/>
      <c r="Y42" s="72"/>
      <c r="Z42" s="103"/>
      <c r="AA42" s="103"/>
    </row>
    <row r="43" spans="2:27" ht="38.4" hidden="1">
      <c r="B43" s="268" t="s">
        <v>970</v>
      </c>
      <c r="C43" s="195" t="s">
        <v>979</v>
      </c>
      <c r="D43" s="238"/>
      <c r="E43" s="240"/>
      <c r="F43" s="160"/>
      <c r="K43" s="72"/>
      <c r="L43" s="72"/>
      <c r="M43" s="72"/>
      <c r="N43" s="72"/>
      <c r="O43" s="72"/>
      <c r="P43" s="72"/>
      <c r="Q43" s="72"/>
      <c r="R43" s="72"/>
      <c r="S43" s="72"/>
      <c r="T43" s="72"/>
      <c r="U43" s="72"/>
      <c r="V43" s="72"/>
      <c r="W43" s="72"/>
      <c r="X43" s="72"/>
      <c r="Y43" s="72"/>
      <c r="Z43" s="103"/>
      <c r="AA43" s="103"/>
    </row>
    <row r="44" spans="2:27" ht="19.2" hidden="1">
      <c r="B44" s="266" t="s">
        <v>970</v>
      </c>
      <c r="C44" s="207" t="s">
        <v>736</v>
      </c>
      <c r="D44" s="133"/>
      <c r="E44" s="267"/>
      <c r="F44" s="160"/>
      <c r="K44" s="72"/>
      <c r="L44" s="72"/>
      <c r="M44" s="72"/>
      <c r="N44" s="72"/>
      <c r="O44" s="72"/>
      <c r="P44" s="72"/>
      <c r="Q44" s="72"/>
      <c r="R44" s="72"/>
      <c r="S44" s="72"/>
      <c r="T44" s="72"/>
      <c r="U44" s="72"/>
      <c r="V44" s="72"/>
      <c r="W44" s="72"/>
      <c r="X44" s="72"/>
      <c r="Y44" s="72"/>
      <c r="Z44" s="103"/>
      <c r="AA44" s="103"/>
    </row>
    <row r="45" spans="2:27" ht="19.2" hidden="1">
      <c r="B45" s="266" t="s">
        <v>970</v>
      </c>
      <c r="C45" s="207" t="s">
        <v>971</v>
      </c>
      <c r="D45" s="133"/>
      <c r="E45" s="267"/>
      <c r="F45" s="160"/>
      <c r="K45" s="72"/>
      <c r="L45" s="72"/>
      <c r="M45" s="72"/>
      <c r="N45" s="72"/>
      <c r="O45" s="72"/>
      <c r="P45" s="72"/>
      <c r="Q45" s="72"/>
      <c r="R45" s="72"/>
      <c r="S45" s="72"/>
      <c r="T45" s="72"/>
      <c r="U45" s="72"/>
      <c r="V45" s="72"/>
      <c r="W45" s="72"/>
      <c r="X45" s="72"/>
      <c r="Y45" s="72"/>
      <c r="Z45" s="103"/>
      <c r="AA45" s="103"/>
    </row>
    <row r="46" spans="2:27" ht="38.4" hidden="1">
      <c r="B46" s="268" t="s">
        <v>970</v>
      </c>
      <c r="C46" s="195" t="s">
        <v>980</v>
      </c>
      <c r="D46" s="238"/>
      <c r="E46" s="269"/>
      <c r="F46" s="160"/>
      <c r="K46" s="72"/>
      <c r="L46" s="72"/>
      <c r="M46" s="72"/>
      <c r="N46" s="72"/>
      <c r="O46" s="72"/>
      <c r="P46" s="72"/>
      <c r="Q46" s="72"/>
      <c r="R46" s="72"/>
      <c r="S46" s="72"/>
      <c r="T46" s="72"/>
      <c r="U46" s="72"/>
      <c r="V46" s="72"/>
      <c r="W46" s="72"/>
      <c r="X46" s="72"/>
      <c r="Y46" s="72"/>
      <c r="Z46" s="103"/>
      <c r="AA46" s="103"/>
    </row>
    <row r="47" spans="2:27" ht="38.4" hidden="1">
      <c r="B47" s="268" t="s">
        <v>970</v>
      </c>
      <c r="C47" s="195" t="s">
        <v>981</v>
      </c>
      <c r="D47" s="238"/>
      <c r="E47" s="240"/>
      <c r="F47" s="160"/>
      <c r="K47" s="72"/>
      <c r="L47" s="72"/>
      <c r="M47" s="72"/>
      <c r="N47" s="72"/>
      <c r="O47" s="72"/>
      <c r="P47" s="72"/>
      <c r="Q47" s="72"/>
      <c r="R47" s="72"/>
      <c r="S47" s="72"/>
      <c r="T47" s="72"/>
      <c r="U47" s="72"/>
      <c r="V47" s="72"/>
      <c r="W47" s="72"/>
      <c r="X47" s="72"/>
      <c r="Y47" s="72"/>
      <c r="Z47" s="103"/>
      <c r="AA47" s="103"/>
    </row>
    <row r="48" spans="2:27" ht="76.8" hidden="1">
      <c r="B48" s="268" t="s">
        <v>970</v>
      </c>
      <c r="C48" s="195" t="s">
        <v>982</v>
      </c>
      <c r="D48" s="238"/>
      <c r="E48" s="269"/>
      <c r="F48" s="160"/>
      <c r="K48" s="72"/>
      <c r="L48" s="72"/>
      <c r="M48" s="72"/>
      <c r="N48" s="72"/>
      <c r="O48" s="72"/>
      <c r="P48" s="72"/>
      <c r="Q48" s="72"/>
      <c r="R48" s="72"/>
      <c r="S48" s="72"/>
      <c r="T48" s="72"/>
      <c r="U48" s="72"/>
      <c r="V48" s="72"/>
      <c r="W48" s="72"/>
      <c r="X48" s="72"/>
      <c r="Y48" s="72"/>
      <c r="Z48" s="103"/>
      <c r="AA48" s="103"/>
    </row>
    <row r="49" spans="2:27" ht="38.4" hidden="1">
      <c r="B49" s="268" t="s">
        <v>970</v>
      </c>
      <c r="C49" s="195" t="s">
        <v>983</v>
      </c>
      <c r="D49" s="238"/>
      <c r="E49" s="240"/>
      <c r="F49" s="160"/>
      <c r="K49" s="72"/>
      <c r="L49" s="72"/>
      <c r="M49" s="72"/>
      <c r="N49" s="72"/>
      <c r="O49" s="72"/>
      <c r="P49" s="72"/>
      <c r="Q49" s="72"/>
      <c r="R49" s="72"/>
      <c r="S49" s="72"/>
      <c r="T49" s="72"/>
      <c r="U49" s="72"/>
      <c r="V49" s="72"/>
      <c r="W49" s="72"/>
      <c r="X49" s="72"/>
      <c r="Y49" s="72"/>
      <c r="Z49" s="103"/>
      <c r="AA49" s="103"/>
    </row>
    <row r="50" spans="2:27" ht="19.2" hidden="1">
      <c r="B50" s="268" t="s">
        <v>970</v>
      </c>
      <c r="C50" s="195" t="s">
        <v>984</v>
      </c>
      <c r="D50" s="238"/>
      <c r="E50" s="240"/>
      <c r="F50" s="160"/>
      <c r="K50" s="72"/>
      <c r="L50" s="72"/>
      <c r="M50" s="72"/>
      <c r="N50" s="72"/>
      <c r="O50" s="72"/>
      <c r="P50" s="72"/>
      <c r="Q50" s="72"/>
      <c r="R50" s="72"/>
      <c r="S50" s="72"/>
      <c r="T50" s="72"/>
      <c r="U50" s="72"/>
      <c r="V50" s="72"/>
      <c r="W50" s="72"/>
      <c r="X50" s="72"/>
      <c r="Y50" s="72"/>
      <c r="Z50" s="103"/>
      <c r="AA50" s="103"/>
    </row>
    <row r="51" spans="2:27" ht="19.2" hidden="1">
      <c r="B51" s="268" t="s">
        <v>970</v>
      </c>
      <c r="C51" s="195" t="s">
        <v>985</v>
      </c>
      <c r="D51" s="238"/>
      <c r="E51" s="240"/>
      <c r="F51" s="160"/>
      <c r="K51" s="72"/>
      <c r="L51" s="72"/>
      <c r="M51" s="72"/>
      <c r="N51" s="72"/>
      <c r="O51" s="72"/>
      <c r="P51" s="72"/>
      <c r="Q51" s="72"/>
      <c r="R51" s="72"/>
      <c r="S51" s="72"/>
      <c r="T51" s="72"/>
      <c r="U51" s="72"/>
      <c r="V51" s="72"/>
      <c r="W51" s="72"/>
      <c r="X51" s="72"/>
      <c r="Y51" s="72"/>
      <c r="Z51" s="103"/>
      <c r="AA51" s="103"/>
    </row>
    <row r="52" spans="2:27" ht="19.2" hidden="1">
      <c r="B52" s="266" t="s">
        <v>970</v>
      </c>
      <c r="C52" s="207" t="s">
        <v>986</v>
      </c>
      <c r="D52" s="133"/>
      <c r="E52" s="267"/>
      <c r="F52" s="160"/>
      <c r="K52" s="72"/>
      <c r="L52" s="72"/>
      <c r="M52" s="72"/>
      <c r="N52" s="72"/>
      <c r="O52" s="72"/>
      <c r="P52" s="72"/>
      <c r="Q52" s="72"/>
      <c r="R52" s="72"/>
      <c r="S52" s="72"/>
      <c r="T52" s="72"/>
      <c r="U52" s="72"/>
      <c r="V52" s="72"/>
      <c r="W52" s="72"/>
      <c r="X52" s="72"/>
      <c r="Y52" s="72"/>
      <c r="Z52" s="103"/>
      <c r="AA52" s="103"/>
    </row>
    <row r="53" spans="2:27" ht="19.2" hidden="1">
      <c r="B53" s="266" t="s">
        <v>970</v>
      </c>
      <c r="C53" s="207" t="s">
        <v>971</v>
      </c>
      <c r="D53" s="133"/>
      <c r="E53" s="267"/>
      <c r="F53" s="160"/>
      <c r="K53" s="72"/>
      <c r="L53" s="72"/>
      <c r="M53" s="72"/>
      <c r="N53" s="72"/>
      <c r="O53" s="72"/>
      <c r="P53" s="72"/>
      <c r="Q53" s="72"/>
      <c r="R53" s="72"/>
      <c r="S53" s="72"/>
      <c r="T53" s="72"/>
      <c r="U53" s="72"/>
      <c r="V53" s="72"/>
      <c r="W53" s="72"/>
      <c r="X53" s="72"/>
      <c r="Y53" s="72"/>
      <c r="Z53" s="103"/>
      <c r="AA53" s="103"/>
    </row>
    <row r="54" spans="2:27" ht="38.4" hidden="1">
      <c r="B54" s="268" t="s">
        <v>970</v>
      </c>
      <c r="C54" s="195" t="s">
        <v>987</v>
      </c>
      <c r="D54" s="238"/>
      <c r="E54" s="240"/>
      <c r="F54" s="160"/>
      <c r="K54" s="72"/>
      <c r="L54" s="72"/>
      <c r="M54" s="72"/>
      <c r="N54" s="72"/>
      <c r="O54" s="72"/>
      <c r="P54" s="72"/>
      <c r="Q54" s="72"/>
      <c r="R54" s="72"/>
      <c r="S54" s="72"/>
      <c r="T54" s="72"/>
      <c r="U54" s="72"/>
      <c r="V54" s="72"/>
      <c r="W54" s="72"/>
      <c r="X54" s="72"/>
      <c r="Y54" s="72"/>
      <c r="Z54" s="103"/>
      <c r="AA54" s="103"/>
    </row>
    <row r="55" spans="2:27" ht="38.4" hidden="1">
      <c r="B55" s="268" t="s">
        <v>970</v>
      </c>
      <c r="C55" s="195" t="s">
        <v>988</v>
      </c>
      <c r="D55" s="238"/>
      <c r="E55" s="240"/>
      <c r="F55" s="160"/>
      <c r="K55" s="72"/>
      <c r="L55" s="72"/>
      <c r="M55" s="72"/>
      <c r="N55" s="72"/>
      <c r="O55" s="72"/>
      <c r="P55" s="72"/>
      <c r="Q55" s="72"/>
      <c r="R55" s="72"/>
      <c r="S55" s="72"/>
      <c r="T55" s="72"/>
      <c r="U55" s="72"/>
      <c r="V55" s="72"/>
      <c r="W55" s="72"/>
      <c r="X55" s="72"/>
      <c r="Y55" s="72"/>
      <c r="Z55" s="103"/>
      <c r="AA55" s="103"/>
    </row>
    <row r="56" spans="2:27" ht="38.4" hidden="1">
      <c r="B56" s="268" t="s">
        <v>970</v>
      </c>
      <c r="C56" s="195" t="s">
        <v>989</v>
      </c>
      <c r="D56" s="238"/>
      <c r="E56" s="240"/>
      <c r="F56" s="160"/>
      <c r="K56" s="72"/>
      <c r="L56" s="72"/>
      <c r="M56" s="72"/>
      <c r="N56" s="72"/>
      <c r="O56" s="72"/>
      <c r="P56" s="72"/>
      <c r="Q56" s="72"/>
      <c r="R56" s="72"/>
      <c r="S56" s="72"/>
      <c r="T56" s="72"/>
      <c r="U56" s="72"/>
      <c r="V56" s="72"/>
      <c r="W56" s="72"/>
      <c r="X56" s="72"/>
      <c r="Y56" s="72"/>
      <c r="Z56" s="103"/>
      <c r="AA56" s="103"/>
    </row>
    <row r="57" spans="2:27" ht="57.6" hidden="1">
      <c r="B57" s="268" t="s">
        <v>970</v>
      </c>
      <c r="C57" s="195" t="s">
        <v>990</v>
      </c>
      <c r="D57" s="238"/>
      <c r="E57" s="240"/>
      <c r="F57" s="160"/>
      <c r="K57" s="72"/>
      <c r="L57" s="72"/>
      <c r="M57" s="72"/>
      <c r="N57" s="72"/>
      <c r="O57" s="72"/>
      <c r="P57" s="72"/>
      <c r="Q57" s="72"/>
      <c r="R57" s="72"/>
      <c r="S57" s="72"/>
      <c r="T57" s="72"/>
      <c r="U57" s="72"/>
      <c r="V57" s="72"/>
      <c r="W57" s="72"/>
      <c r="X57" s="72"/>
      <c r="Y57" s="72"/>
      <c r="Z57" s="103"/>
      <c r="AA57" s="103"/>
    </row>
    <row r="58" spans="2:27" ht="76.8" hidden="1">
      <c r="B58" s="268" t="s">
        <v>970</v>
      </c>
      <c r="C58" s="195" t="s">
        <v>991</v>
      </c>
      <c r="D58" s="238"/>
      <c r="E58" s="240"/>
      <c r="F58" s="160"/>
      <c r="K58" s="72"/>
      <c r="L58" s="72"/>
      <c r="M58" s="72"/>
      <c r="N58" s="72"/>
      <c r="O58" s="72"/>
      <c r="P58" s="72"/>
      <c r="Q58" s="72"/>
      <c r="R58" s="72"/>
      <c r="S58" s="72"/>
      <c r="T58" s="72"/>
      <c r="U58" s="72"/>
      <c r="V58" s="72"/>
      <c r="W58" s="72"/>
      <c r="X58" s="72"/>
      <c r="Y58" s="72"/>
      <c r="Z58" s="103"/>
      <c r="AA58" s="103"/>
    </row>
    <row r="59" spans="2:27" ht="19.2" hidden="1">
      <c r="B59" s="268" t="s">
        <v>970</v>
      </c>
      <c r="C59" s="195" t="s">
        <v>992</v>
      </c>
      <c r="D59" s="238"/>
      <c r="E59" s="240"/>
      <c r="F59" s="160"/>
      <c r="K59" s="72"/>
      <c r="L59" s="72"/>
      <c r="M59" s="72"/>
      <c r="N59" s="72"/>
      <c r="O59" s="72"/>
      <c r="P59" s="72"/>
      <c r="Q59" s="72"/>
      <c r="R59" s="72"/>
      <c r="S59" s="72"/>
      <c r="T59" s="72"/>
      <c r="U59" s="72"/>
      <c r="V59" s="72"/>
      <c r="W59" s="72"/>
      <c r="X59" s="72"/>
      <c r="Y59" s="72"/>
      <c r="Z59" s="103"/>
      <c r="AA59" s="103"/>
    </row>
    <row r="60" spans="2:27" ht="76.8" hidden="1">
      <c r="B60" s="268" t="s">
        <v>970</v>
      </c>
      <c r="C60" s="195" t="s">
        <v>993</v>
      </c>
      <c r="D60" s="238"/>
      <c r="E60" s="240"/>
      <c r="F60" s="160"/>
      <c r="K60" s="72"/>
      <c r="L60" s="72"/>
      <c r="M60" s="72"/>
      <c r="N60" s="72"/>
      <c r="O60" s="72"/>
      <c r="P60" s="72"/>
      <c r="Q60" s="72"/>
      <c r="R60" s="72"/>
      <c r="S60" s="72"/>
      <c r="T60" s="72"/>
      <c r="U60" s="72"/>
      <c r="V60" s="72"/>
      <c r="W60" s="72"/>
      <c r="X60" s="72"/>
      <c r="Y60" s="72"/>
      <c r="Z60" s="103"/>
      <c r="AA60" s="103"/>
    </row>
    <row r="61" spans="2:27" ht="38.4" hidden="1">
      <c r="B61" s="268" t="s">
        <v>970</v>
      </c>
      <c r="C61" s="195" t="s">
        <v>994</v>
      </c>
      <c r="D61" s="238"/>
      <c r="E61" s="240"/>
      <c r="F61" s="160"/>
      <c r="K61" s="72"/>
      <c r="L61" s="72"/>
      <c r="M61" s="72"/>
      <c r="N61" s="72"/>
      <c r="O61" s="72"/>
      <c r="P61" s="72"/>
      <c r="Q61" s="72"/>
      <c r="R61" s="72"/>
      <c r="S61" s="72"/>
      <c r="T61" s="72"/>
      <c r="U61" s="72"/>
      <c r="V61" s="72"/>
      <c r="W61" s="72"/>
      <c r="X61" s="72"/>
      <c r="Y61" s="72"/>
      <c r="Z61" s="103"/>
      <c r="AA61" s="103"/>
    </row>
    <row r="62" spans="2:27" ht="19.2" hidden="1">
      <c r="B62" s="268" t="s">
        <v>970</v>
      </c>
      <c r="C62" s="195" t="s">
        <v>995</v>
      </c>
      <c r="D62" s="238"/>
      <c r="E62" s="240"/>
      <c r="F62" s="160"/>
      <c r="K62" s="72"/>
      <c r="L62" s="72"/>
      <c r="M62" s="72"/>
      <c r="N62" s="72"/>
      <c r="O62" s="72"/>
      <c r="P62" s="72"/>
      <c r="Q62" s="72"/>
      <c r="R62" s="72"/>
      <c r="S62" s="72"/>
      <c r="T62" s="72"/>
      <c r="U62" s="72"/>
      <c r="V62" s="72"/>
      <c r="W62" s="72"/>
      <c r="X62" s="72"/>
      <c r="Y62" s="72"/>
      <c r="Z62" s="103"/>
      <c r="AA62" s="103"/>
    </row>
    <row r="63" spans="2:27" ht="19.2" hidden="1">
      <c r="B63" s="266" t="s">
        <v>970</v>
      </c>
      <c r="C63" s="207" t="s">
        <v>996</v>
      </c>
      <c r="D63" s="133"/>
      <c r="E63" s="267"/>
      <c r="F63" s="160"/>
      <c r="K63" s="72"/>
      <c r="L63" s="72"/>
      <c r="M63" s="72"/>
      <c r="N63" s="72"/>
      <c r="O63" s="72"/>
      <c r="P63" s="72"/>
      <c r="Q63" s="72"/>
      <c r="R63" s="72"/>
      <c r="S63" s="72"/>
      <c r="T63" s="72"/>
      <c r="U63" s="72"/>
      <c r="V63" s="72"/>
      <c r="W63" s="72"/>
      <c r="X63" s="72"/>
      <c r="Y63" s="72"/>
      <c r="Z63" s="103"/>
      <c r="AA63" s="103"/>
    </row>
    <row r="64" spans="2:27" ht="38.4" hidden="1">
      <c r="B64" s="266" t="s">
        <v>970</v>
      </c>
      <c r="C64" s="207" t="s">
        <v>997</v>
      </c>
      <c r="D64" s="133"/>
      <c r="E64" s="267"/>
      <c r="F64" s="160"/>
      <c r="K64" s="72"/>
      <c r="L64" s="72"/>
      <c r="M64" s="72"/>
      <c r="N64" s="72"/>
      <c r="O64" s="72"/>
      <c r="P64" s="72"/>
      <c r="Q64" s="72"/>
      <c r="R64" s="72"/>
      <c r="S64" s="72"/>
      <c r="T64" s="72"/>
      <c r="U64" s="72"/>
      <c r="V64" s="72"/>
      <c r="W64" s="72"/>
      <c r="X64" s="72"/>
      <c r="Y64" s="72"/>
      <c r="Z64" s="103"/>
      <c r="AA64" s="103"/>
    </row>
    <row r="65" spans="2:27" ht="96" hidden="1">
      <c r="B65" s="268" t="s">
        <v>970</v>
      </c>
      <c r="C65" s="195" t="s">
        <v>998</v>
      </c>
      <c r="D65" s="238"/>
      <c r="E65" s="240"/>
      <c r="F65" s="160"/>
      <c r="K65" s="72"/>
      <c r="L65" s="72"/>
      <c r="M65" s="72"/>
      <c r="N65" s="72"/>
      <c r="O65" s="72"/>
      <c r="P65" s="72"/>
      <c r="Q65" s="72"/>
      <c r="R65" s="72"/>
      <c r="S65" s="72"/>
      <c r="T65" s="72"/>
      <c r="U65" s="72"/>
      <c r="V65" s="72"/>
      <c r="W65" s="72"/>
      <c r="X65" s="72"/>
      <c r="Y65" s="72"/>
      <c r="Z65" s="103"/>
      <c r="AA65" s="103"/>
    </row>
    <row r="66" spans="2:27" ht="19.2" hidden="1">
      <c r="B66" s="266" t="s">
        <v>970</v>
      </c>
      <c r="C66" s="207" t="s">
        <v>870</v>
      </c>
      <c r="D66" s="133"/>
      <c r="E66" s="267"/>
      <c r="F66" s="160"/>
      <c r="K66" s="72"/>
      <c r="L66" s="72"/>
      <c r="M66" s="72"/>
      <c r="N66" s="72"/>
      <c r="O66" s="72"/>
      <c r="P66" s="72"/>
      <c r="Q66" s="72"/>
      <c r="R66" s="72"/>
      <c r="S66" s="72"/>
      <c r="T66" s="72"/>
      <c r="U66" s="72"/>
      <c r="V66" s="72"/>
      <c r="W66" s="72"/>
      <c r="X66" s="72"/>
      <c r="Y66" s="72"/>
      <c r="Z66" s="103"/>
      <c r="AA66" s="103"/>
    </row>
    <row r="67" spans="2:27" ht="19.2" hidden="1">
      <c r="B67" s="266" t="s">
        <v>970</v>
      </c>
      <c r="C67" s="207" t="s">
        <v>915</v>
      </c>
      <c r="D67" s="133"/>
      <c r="E67" s="267"/>
      <c r="F67" s="160"/>
      <c r="K67" s="72"/>
      <c r="L67" s="72"/>
      <c r="M67" s="72"/>
      <c r="N67" s="72"/>
      <c r="O67" s="72"/>
      <c r="P67" s="72"/>
      <c r="Q67" s="72"/>
      <c r="R67" s="72"/>
      <c r="S67" s="72"/>
      <c r="T67" s="72"/>
      <c r="U67" s="72"/>
      <c r="V67" s="72"/>
      <c r="W67" s="72"/>
      <c r="X67" s="72"/>
      <c r="Y67" s="72"/>
      <c r="Z67" s="103"/>
      <c r="AA67" s="103"/>
    </row>
    <row r="68" spans="2:27" ht="19.2" hidden="1">
      <c r="B68" s="268" t="s">
        <v>970</v>
      </c>
      <c r="C68" s="195" t="s">
        <v>942</v>
      </c>
      <c r="D68" s="257"/>
      <c r="E68" s="239"/>
      <c r="F68" s="160"/>
      <c r="K68" s="72"/>
      <c r="L68" s="72"/>
      <c r="M68" s="72"/>
      <c r="N68" s="72"/>
      <c r="O68" s="72"/>
      <c r="P68" s="72"/>
      <c r="Q68" s="72"/>
      <c r="R68" s="72"/>
      <c r="S68" s="72"/>
      <c r="T68" s="72"/>
      <c r="U68" s="72"/>
      <c r="V68" s="72"/>
      <c r="W68" s="72"/>
      <c r="X68" s="72"/>
      <c r="Y68" s="72"/>
      <c r="Z68" s="103"/>
      <c r="AA68" s="103"/>
    </row>
    <row r="69" spans="2:27" ht="19.2">
      <c r="B69" s="266" t="s">
        <v>999</v>
      </c>
      <c r="C69" s="698" t="s">
        <v>852</v>
      </c>
      <c r="D69" s="696"/>
      <c r="E69" s="699"/>
      <c r="F69" s="160"/>
      <c r="K69" s="72"/>
      <c r="L69" s="72"/>
      <c r="M69" s="72"/>
      <c r="N69" s="72"/>
      <c r="O69" s="72"/>
      <c r="P69" s="72"/>
      <c r="Q69" s="72"/>
      <c r="R69" s="72"/>
      <c r="S69" s="72"/>
      <c r="T69" s="72"/>
      <c r="U69" s="72"/>
      <c r="V69" s="72"/>
      <c r="W69" s="72"/>
      <c r="X69" s="72"/>
      <c r="Y69" s="72"/>
      <c r="Z69" s="103"/>
      <c r="AA69" s="103"/>
    </row>
    <row r="70" spans="2:27" ht="19.2">
      <c r="B70" s="266" t="s">
        <v>999</v>
      </c>
      <c r="C70" s="698" t="s">
        <v>906</v>
      </c>
      <c r="D70" s="696"/>
      <c r="E70" s="699"/>
      <c r="F70" s="160"/>
      <c r="K70" s="72"/>
      <c r="L70" s="72"/>
      <c r="M70" s="72"/>
      <c r="N70" s="72"/>
      <c r="O70" s="72"/>
      <c r="P70" s="72"/>
      <c r="Q70" s="72"/>
      <c r="R70" s="72"/>
      <c r="S70" s="72"/>
      <c r="T70" s="72"/>
      <c r="U70" s="72"/>
      <c r="V70" s="72"/>
      <c r="W70" s="72"/>
      <c r="X70" s="72"/>
      <c r="Y70" s="72"/>
      <c r="Z70" s="103"/>
      <c r="AA70" s="103"/>
    </row>
    <row r="71" spans="2:27" ht="38.4">
      <c r="B71" s="268" t="s">
        <v>999</v>
      </c>
      <c r="C71" s="211" t="s">
        <v>1000</v>
      </c>
      <c r="D71" s="697" t="s">
        <v>215</v>
      </c>
      <c r="E71" s="212"/>
      <c r="F71" s="160"/>
      <c r="K71" s="72"/>
      <c r="L71" s="72"/>
      <c r="M71" s="72"/>
      <c r="N71" s="72"/>
      <c r="O71" s="72"/>
      <c r="P71" s="72"/>
      <c r="Q71" s="72"/>
      <c r="R71" s="72"/>
      <c r="S71" s="72"/>
      <c r="T71" s="72"/>
      <c r="U71" s="72"/>
      <c r="V71" s="72"/>
      <c r="W71" s="72"/>
      <c r="X71" s="72"/>
      <c r="Y71" s="72"/>
      <c r="Z71" s="103"/>
      <c r="AA71" s="103"/>
    </row>
    <row r="72" spans="2:27" ht="19.2">
      <c r="B72" s="266" t="s">
        <v>999</v>
      </c>
      <c r="C72" s="698" t="s">
        <v>1001</v>
      </c>
      <c r="D72" s="696"/>
      <c r="E72" s="699"/>
      <c r="F72" s="160"/>
      <c r="K72" s="72"/>
      <c r="L72" s="72"/>
      <c r="M72" s="72"/>
      <c r="N72" s="72"/>
      <c r="O72" s="72"/>
      <c r="P72" s="72"/>
      <c r="Q72" s="72"/>
      <c r="R72" s="72"/>
      <c r="S72" s="72"/>
      <c r="T72" s="72"/>
      <c r="U72" s="72"/>
      <c r="V72" s="72"/>
      <c r="W72" s="72"/>
      <c r="X72" s="72"/>
      <c r="Y72" s="72"/>
      <c r="Z72" s="103"/>
      <c r="AA72" s="103"/>
    </row>
    <row r="73" spans="2:27" ht="38.4">
      <c r="B73" s="268" t="s">
        <v>999</v>
      </c>
      <c r="C73" s="211" t="s">
        <v>1002</v>
      </c>
      <c r="D73" s="697" t="s">
        <v>215</v>
      </c>
      <c r="E73" s="212"/>
      <c r="F73" s="160"/>
      <c r="K73" s="72"/>
      <c r="L73" s="72"/>
      <c r="M73" s="72"/>
      <c r="N73" s="72"/>
      <c r="O73" s="72"/>
      <c r="P73" s="72"/>
      <c r="Q73" s="72"/>
      <c r="R73" s="72"/>
      <c r="S73" s="72"/>
      <c r="T73" s="72"/>
      <c r="U73" s="72"/>
      <c r="V73" s="72"/>
      <c r="W73" s="72"/>
      <c r="X73" s="72"/>
      <c r="Y73" s="72"/>
      <c r="Z73" s="103"/>
      <c r="AA73" s="103"/>
    </row>
    <row r="74" spans="2:27" ht="19.2">
      <c r="B74" s="268" t="s">
        <v>999</v>
      </c>
      <c r="C74" s="211" t="s">
        <v>1003</v>
      </c>
      <c r="D74" s="697" t="s">
        <v>215</v>
      </c>
      <c r="E74" s="212"/>
      <c r="F74" s="160"/>
      <c r="K74" s="72"/>
      <c r="L74" s="72"/>
      <c r="M74" s="72"/>
      <c r="N74" s="72"/>
      <c r="O74" s="72"/>
      <c r="P74" s="72"/>
      <c r="Q74" s="72"/>
      <c r="R74" s="72"/>
      <c r="S74" s="72"/>
      <c r="T74" s="72"/>
      <c r="U74" s="72"/>
      <c r="V74" s="72"/>
      <c r="W74" s="72"/>
      <c r="X74" s="72"/>
      <c r="Y74" s="72"/>
      <c r="Z74" s="103"/>
      <c r="AA74" s="103"/>
    </row>
    <row r="75" spans="2:27" ht="38.4">
      <c r="B75" s="268" t="s">
        <v>999</v>
      </c>
      <c r="C75" s="211" t="s">
        <v>1004</v>
      </c>
      <c r="D75" s="697" t="s">
        <v>215</v>
      </c>
      <c r="E75" s="212"/>
      <c r="F75" s="160"/>
      <c r="K75" s="72"/>
      <c r="L75" s="72"/>
      <c r="M75" s="72"/>
      <c r="N75" s="72"/>
      <c r="O75" s="72"/>
      <c r="P75" s="72"/>
      <c r="Q75" s="72"/>
      <c r="R75" s="72"/>
      <c r="S75" s="72"/>
      <c r="T75" s="72"/>
      <c r="U75" s="72"/>
      <c r="V75" s="72"/>
      <c r="W75" s="72"/>
      <c r="X75" s="72"/>
      <c r="Y75" s="72"/>
      <c r="Z75" s="103"/>
      <c r="AA75" s="103"/>
    </row>
    <row r="76" spans="2:27" ht="19.2">
      <c r="B76" s="268" t="s">
        <v>999</v>
      </c>
      <c r="C76" s="211" t="s">
        <v>1005</v>
      </c>
      <c r="D76" s="697" t="s">
        <v>215</v>
      </c>
      <c r="E76" s="212"/>
      <c r="F76" s="160"/>
      <c r="K76" s="72"/>
      <c r="L76" s="72"/>
      <c r="M76" s="72"/>
      <c r="N76" s="72"/>
      <c r="O76" s="72"/>
      <c r="P76" s="72"/>
      <c r="Q76" s="72"/>
      <c r="R76" s="72"/>
      <c r="S76" s="72"/>
      <c r="T76" s="72"/>
      <c r="U76" s="72"/>
      <c r="V76" s="72"/>
      <c r="W76" s="72"/>
      <c r="X76" s="72"/>
      <c r="Y76" s="72"/>
      <c r="Z76" s="103"/>
      <c r="AA76" s="103"/>
    </row>
    <row r="77" spans="2:27" ht="19.2">
      <c r="B77" s="268" t="s">
        <v>999</v>
      </c>
      <c r="C77" s="211" t="s">
        <v>1006</v>
      </c>
      <c r="D77" s="697" t="s">
        <v>215</v>
      </c>
      <c r="E77" s="212"/>
      <c r="F77" s="160"/>
      <c r="K77" s="72"/>
      <c r="L77" s="72"/>
      <c r="M77" s="72"/>
      <c r="N77" s="72"/>
      <c r="O77" s="72"/>
      <c r="P77" s="72"/>
      <c r="Q77" s="72"/>
      <c r="R77" s="72"/>
      <c r="S77" s="72"/>
      <c r="T77" s="72"/>
      <c r="U77" s="72"/>
      <c r="V77" s="72"/>
      <c r="W77" s="72"/>
      <c r="X77" s="72"/>
      <c r="Y77" s="72"/>
      <c r="Z77" s="103"/>
      <c r="AA77" s="103"/>
    </row>
    <row r="78" spans="2:27" ht="19.2">
      <c r="B78" s="268" t="s">
        <v>999</v>
      </c>
      <c r="C78" s="211" t="s">
        <v>1007</v>
      </c>
      <c r="D78" s="697" t="s">
        <v>215</v>
      </c>
      <c r="E78" s="212"/>
      <c r="F78" s="160"/>
      <c r="K78" s="72"/>
      <c r="L78" s="72"/>
      <c r="M78" s="72"/>
      <c r="N78" s="72"/>
      <c r="O78" s="72"/>
      <c r="P78" s="72"/>
      <c r="Q78" s="72"/>
      <c r="R78" s="72"/>
      <c r="S78" s="72"/>
      <c r="T78" s="72"/>
      <c r="U78" s="72"/>
      <c r="V78" s="72"/>
      <c r="W78" s="72"/>
      <c r="X78" s="72"/>
      <c r="Y78" s="72"/>
      <c r="Z78" s="103"/>
      <c r="AA78" s="103"/>
    </row>
    <row r="79" spans="2:27" ht="19.2">
      <c r="B79" s="268" t="s">
        <v>999</v>
      </c>
      <c r="C79" s="211" t="s">
        <v>1008</v>
      </c>
      <c r="D79" s="697" t="s">
        <v>215</v>
      </c>
      <c r="E79" s="212"/>
      <c r="F79" s="160"/>
      <c r="K79" s="72"/>
      <c r="L79" s="72"/>
      <c r="M79" s="72"/>
      <c r="N79" s="72"/>
      <c r="O79" s="72"/>
      <c r="P79" s="72"/>
      <c r="Q79" s="72"/>
      <c r="R79" s="72"/>
      <c r="S79" s="72"/>
      <c r="T79" s="72"/>
      <c r="U79" s="72"/>
      <c r="V79" s="72"/>
      <c r="W79" s="72"/>
      <c r="X79" s="72"/>
      <c r="Y79" s="72"/>
      <c r="Z79" s="103"/>
      <c r="AA79" s="103"/>
    </row>
    <row r="80" spans="2:27" ht="19.2">
      <c r="B80" s="266" t="s">
        <v>999</v>
      </c>
      <c r="C80" s="698" t="s">
        <v>877</v>
      </c>
      <c r="D80" s="696"/>
      <c r="E80" s="699"/>
      <c r="F80" s="160"/>
      <c r="K80" s="72"/>
      <c r="L80" s="72"/>
      <c r="M80" s="72"/>
      <c r="N80" s="72"/>
      <c r="O80" s="72"/>
      <c r="P80" s="72"/>
      <c r="Q80" s="72"/>
      <c r="R80" s="72"/>
      <c r="S80" s="72"/>
      <c r="T80" s="72"/>
      <c r="U80" s="72"/>
      <c r="V80" s="72"/>
      <c r="W80" s="72"/>
      <c r="X80" s="72"/>
      <c r="Y80" s="72"/>
      <c r="Z80" s="103"/>
      <c r="AA80" s="103"/>
    </row>
    <row r="81" spans="2:27" ht="19.2">
      <c r="B81" s="266" t="s">
        <v>999</v>
      </c>
      <c r="C81" s="698" t="s">
        <v>906</v>
      </c>
      <c r="D81" s="696"/>
      <c r="E81" s="699"/>
      <c r="F81" s="160"/>
      <c r="K81" s="72"/>
      <c r="L81" s="72"/>
      <c r="M81" s="72"/>
      <c r="N81" s="72"/>
      <c r="O81" s="72"/>
      <c r="P81" s="72"/>
      <c r="Q81" s="72"/>
      <c r="R81" s="72"/>
      <c r="S81" s="72"/>
      <c r="T81" s="72"/>
      <c r="U81" s="72"/>
      <c r="V81" s="72"/>
      <c r="W81" s="72"/>
      <c r="X81" s="72"/>
      <c r="Y81" s="72"/>
      <c r="Z81" s="103"/>
      <c r="AA81" s="103"/>
    </row>
    <row r="82" spans="2:27" ht="57.6">
      <c r="B82" s="268" t="s">
        <v>999</v>
      </c>
      <c r="C82" s="211" t="s">
        <v>1009</v>
      </c>
      <c r="D82" s="697" t="s">
        <v>215</v>
      </c>
      <c r="E82" s="212"/>
      <c r="F82" s="160"/>
      <c r="K82" s="72"/>
      <c r="L82" s="72"/>
      <c r="M82" s="72"/>
      <c r="N82" s="72"/>
      <c r="O82" s="72"/>
      <c r="P82" s="72"/>
      <c r="Q82" s="72"/>
      <c r="R82" s="72"/>
      <c r="S82" s="72"/>
      <c r="T82" s="72"/>
      <c r="U82" s="72"/>
      <c r="V82" s="72"/>
      <c r="W82" s="72"/>
      <c r="X82" s="72"/>
      <c r="Y82" s="72"/>
      <c r="Z82" s="103"/>
      <c r="AA82" s="103"/>
    </row>
    <row r="83" spans="2:27" ht="19.2">
      <c r="B83" s="268" t="s">
        <v>999</v>
      </c>
      <c r="C83" s="211" t="s">
        <v>1010</v>
      </c>
      <c r="D83" s="697" t="s">
        <v>215</v>
      </c>
      <c r="E83" s="212"/>
      <c r="F83" s="160"/>
      <c r="K83" s="72"/>
      <c r="L83" s="72"/>
      <c r="M83" s="72"/>
      <c r="N83" s="72"/>
      <c r="O83" s="72"/>
      <c r="P83" s="72"/>
      <c r="Q83" s="72"/>
      <c r="R83" s="72"/>
      <c r="S83" s="72"/>
      <c r="T83" s="72"/>
      <c r="U83" s="72"/>
      <c r="V83" s="72"/>
      <c r="W83" s="72"/>
      <c r="X83" s="72"/>
      <c r="Y83" s="72"/>
      <c r="Z83" s="103"/>
      <c r="AA83" s="103"/>
    </row>
    <row r="84" spans="2:27" ht="57.6">
      <c r="B84" s="268" t="s">
        <v>999</v>
      </c>
      <c r="C84" s="211" t="s">
        <v>1011</v>
      </c>
      <c r="D84" s="697" t="s">
        <v>215</v>
      </c>
      <c r="E84" s="212"/>
      <c r="F84" s="160"/>
      <c r="K84" s="72"/>
      <c r="L84" s="72"/>
      <c r="M84" s="72"/>
      <c r="N84" s="72"/>
      <c r="O84" s="72"/>
      <c r="P84" s="72"/>
      <c r="Q84" s="72"/>
      <c r="R84" s="72"/>
      <c r="S84" s="72"/>
      <c r="T84" s="72"/>
      <c r="U84" s="72"/>
      <c r="V84" s="72"/>
      <c r="W84" s="72"/>
      <c r="X84" s="72"/>
      <c r="Y84" s="72"/>
      <c r="Z84" s="103"/>
      <c r="AA84" s="103"/>
    </row>
    <row r="85" spans="2:27" ht="19.2">
      <c r="B85" s="268" t="s">
        <v>999</v>
      </c>
      <c r="C85" s="211" t="s">
        <v>1012</v>
      </c>
      <c r="D85" s="697" t="s">
        <v>215</v>
      </c>
      <c r="E85" s="212"/>
      <c r="F85" s="160"/>
      <c r="K85" s="72"/>
      <c r="L85" s="72"/>
      <c r="M85" s="72"/>
      <c r="N85" s="72"/>
      <c r="O85" s="72"/>
      <c r="P85" s="72"/>
      <c r="Q85" s="72"/>
      <c r="R85" s="72"/>
      <c r="S85" s="72"/>
      <c r="T85" s="72"/>
      <c r="U85" s="72"/>
      <c r="V85" s="72"/>
      <c r="W85" s="72"/>
      <c r="X85" s="72"/>
      <c r="Y85" s="72"/>
      <c r="Z85" s="103"/>
      <c r="AA85" s="103"/>
    </row>
    <row r="86" spans="2:27" ht="19.2">
      <c r="B86" s="268" t="s">
        <v>999</v>
      </c>
      <c r="C86" s="211" t="s">
        <v>1013</v>
      </c>
      <c r="D86" s="697" t="s">
        <v>215</v>
      </c>
      <c r="E86" s="212"/>
      <c r="F86" s="160"/>
      <c r="K86" s="72"/>
      <c r="L86" s="72"/>
      <c r="M86" s="72"/>
      <c r="N86" s="72"/>
      <c r="O86" s="72"/>
      <c r="P86" s="72"/>
      <c r="Q86" s="72"/>
      <c r="R86" s="72"/>
      <c r="S86" s="72"/>
      <c r="T86" s="72"/>
      <c r="U86" s="72"/>
      <c r="V86" s="72"/>
      <c r="W86" s="72"/>
      <c r="X86" s="72"/>
      <c r="Y86" s="72"/>
      <c r="Z86" s="103"/>
      <c r="AA86" s="103"/>
    </row>
    <row r="87" spans="2:27" ht="38.4">
      <c r="B87" s="268" t="s">
        <v>999</v>
      </c>
      <c r="C87" s="211" t="s">
        <v>1014</v>
      </c>
      <c r="D87" s="697" t="s">
        <v>223</v>
      </c>
      <c r="E87" s="212"/>
      <c r="F87" s="160"/>
      <c r="K87" s="72"/>
      <c r="L87" s="72"/>
      <c r="M87" s="72"/>
      <c r="N87" s="72"/>
      <c r="O87" s="72"/>
      <c r="P87" s="72"/>
      <c r="Q87" s="72"/>
      <c r="R87" s="72"/>
      <c r="S87" s="72"/>
      <c r="T87" s="72"/>
      <c r="U87" s="72"/>
      <c r="V87" s="72"/>
      <c r="W87" s="72"/>
      <c r="X87" s="72"/>
      <c r="Y87" s="72"/>
      <c r="Z87" s="103"/>
      <c r="AA87" s="103"/>
    </row>
    <row r="88" spans="2:27" ht="19.2">
      <c r="B88" s="266" t="s">
        <v>999</v>
      </c>
      <c r="C88" s="698" t="s">
        <v>996</v>
      </c>
      <c r="D88" s="696"/>
      <c r="E88" s="699"/>
      <c r="F88" s="160"/>
      <c r="K88" s="72"/>
      <c r="L88" s="72"/>
      <c r="M88" s="72"/>
      <c r="N88" s="72"/>
      <c r="O88" s="72"/>
      <c r="P88" s="72"/>
      <c r="Q88" s="72"/>
      <c r="R88" s="72"/>
      <c r="S88" s="72"/>
      <c r="T88" s="72"/>
      <c r="U88" s="72"/>
      <c r="V88" s="72"/>
      <c r="W88" s="72"/>
      <c r="X88" s="72"/>
      <c r="Y88" s="72"/>
      <c r="Z88" s="103"/>
      <c r="AA88" s="103"/>
    </row>
    <row r="89" spans="2:27" ht="38.4">
      <c r="B89" s="266" t="s">
        <v>999</v>
      </c>
      <c r="C89" s="698" t="s">
        <v>913</v>
      </c>
      <c r="D89" s="696"/>
      <c r="E89" s="699"/>
      <c r="F89" s="160"/>
      <c r="K89" s="72"/>
      <c r="L89" s="72"/>
      <c r="M89" s="72"/>
      <c r="N89" s="72"/>
      <c r="O89" s="72"/>
      <c r="P89" s="72"/>
      <c r="Q89" s="72"/>
      <c r="R89" s="72"/>
      <c r="S89" s="72"/>
      <c r="T89" s="72"/>
      <c r="U89" s="72"/>
      <c r="V89" s="72"/>
      <c r="W89" s="72"/>
      <c r="X89" s="72"/>
      <c r="Y89" s="72"/>
      <c r="Z89" s="103"/>
      <c r="AA89" s="103"/>
    </row>
    <row r="90" spans="2:27" ht="57.6">
      <c r="B90" s="268" t="s">
        <v>999</v>
      </c>
      <c r="C90" s="211" t="s">
        <v>1015</v>
      </c>
      <c r="D90" s="697" t="s">
        <v>225</v>
      </c>
      <c r="E90" s="212"/>
      <c r="F90" s="160"/>
      <c r="K90" s="72"/>
      <c r="L90" s="72"/>
      <c r="M90" s="72"/>
      <c r="N90" s="72"/>
      <c r="O90" s="72"/>
      <c r="P90" s="72"/>
      <c r="Q90" s="72"/>
      <c r="R90" s="72"/>
      <c r="S90" s="72"/>
      <c r="T90" s="72"/>
      <c r="U90" s="72"/>
      <c r="V90" s="72"/>
      <c r="W90" s="72"/>
      <c r="X90" s="72"/>
      <c r="Y90" s="72"/>
      <c r="Z90" s="103"/>
      <c r="AA90" s="103"/>
    </row>
    <row r="91" spans="2:27" ht="57.6">
      <c r="B91" s="268" t="s">
        <v>999</v>
      </c>
      <c r="C91" s="211" t="s">
        <v>1016</v>
      </c>
      <c r="D91" s="697" t="s">
        <v>225</v>
      </c>
      <c r="E91" s="212"/>
      <c r="F91" s="160"/>
      <c r="K91" s="72"/>
      <c r="L91" s="72"/>
      <c r="M91" s="72"/>
      <c r="N91" s="72"/>
      <c r="O91" s="72"/>
      <c r="P91" s="72"/>
      <c r="Q91" s="72"/>
      <c r="R91" s="72"/>
      <c r="S91" s="72"/>
      <c r="T91" s="72"/>
      <c r="U91" s="72"/>
      <c r="V91" s="72"/>
      <c r="W91" s="72"/>
      <c r="X91" s="72"/>
      <c r="Y91" s="72"/>
      <c r="Z91" s="103"/>
      <c r="AA91" s="103"/>
    </row>
    <row r="92" spans="2:27" ht="38.4">
      <c r="B92" s="268" t="s">
        <v>999</v>
      </c>
      <c r="C92" s="211" t="s">
        <v>1017</v>
      </c>
      <c r="D92" s="697" t="s">
        <v>225</v>
      </c>
      <c r="E92" s="212"/>
      <c r="F92" s="160"/>
      <c r="K92" s="72"/>
      <c r="L92" s="72"/>
      <c r="M92" s="72"/>
      <c r="N92" s="72"/>
      <c r="O92" s="72"/>
      <c r="P92" s="72"/>
      <c r="Q92" s="72"/>
      <c r="R92" s="72"/>
      <c r="S92" s="72"/>
      <c r="T92" s="72"/>
      <c r="U92" s="72"/>
      <c r="V92" s="72"/>
      <c r="W92" s="72"/>
      <c r="X92" s="72"/>
      <c r="Y92" s="72"/>
      <c r="Z92" s="103"/>
      <c r="AA92" s="103"/>
    </row>
    <row r="93" spans="2:27" ht="19.2">
      <c r="B93" s="266" t="s">
        <v>999</v>
      </c>
      <c r="C93" s="698" t="s">
        <v>870</v>
      </c>
      <c r="D93" s="696"/>
      <c r="E93" s="699"/>
      <c r="F93" s="160"/>
      <c r="K93" s="72"/>
      <c r="L93" s="72"/>
      <c r="M93" s="72"/>
      <c r="N93" s="72"/>
      <c r="O93" s="72"/>
      <c r="P93" s="72"/>
      <c r="Q93" s="72"/>
      <c r="R93" s="72"/>
      <c r="S93" s="72"/>
      <c r="T93" s="72"/>
      <c r="U93" s="72"/>
      <c r="V93" s="72"/>
      <c r="W93" s="72"/>
      <c r="X93" s="72"/>
      <c r="Y93" s="72"/>
      <c r="Z93" s="103"/>
      <c r="AA93" s="103"/>
    </row>
    <row r="94" spans="2:27" ht="19.2">
      <c r="B94" s="266" t="s">
        <v>999</v>
      </c>
      <c r="C94" s="698" t="s">
        <v>927</v>
      </c>
      <c r="D94" s="696"/>
      <c r="E94" s="699"/>
      <c r="F94" s="160"/>
      <c r="K94" s="72"/>
      <c r="L94" s="72"/>
      <c r="M94" s="72"/>
      <c r="N94" s="72"/>
      <c r="O94" s="72"/>
      <c r="P94" s="72"/>
      <c r="Q94" s="72"/>
      <c r="R94" s="72"/>
      <c r="S94" s="72"/>
      <c r="T94" s="72"/>
      <c r="U94" s="72"/>
      <c r="V94" s="72"/>
      <c r="W94" s="72"/>
      <c r="X94" s="72"/>
      <c r="Y94" s="72"/>
      <c r="Z94" s="103"/>
      <c r="AA94" s="103"/>
    </row>
    <row r="95" spans="2:27" ht="96">
      <c r="B95" s="268" t="s">
        <v>999</v>
      </c>
      <c r="C95" s="211" t="s">
        <v>1018</v>
      </c>
      <c r="D95" s="697" t="s">
        <v>225</v>
      </c>
      <c r="E95" s="212"/>
      <c r="F95" s="160"/>
      <c r="K95" s="72"/>
      <c r="L95" s="72"/>
      <c r="M95" s="72"/>
      <c r="N95" s="72"/>
      <c r="O95" s="72"/>
      <c r="P95" s="72"/>
      <c r="Q95" s="72"/>
      <c r="R95" s="72"/>
      <c r="S95" s="72"/>
      <c r="T95" s="72"/>
      <c r="U95" s="72"/>
      <c r="V95" s="72"/>
      <c r="W95" s="72"/>
      <c r="X95" s="72"/>
      <c r="Y95" s="72"/>
      <c r="Z95" s="103"/>
      <c r="AA95" s="103"/>
    </row>
    <row r="96" spans="2:27" ht="19.2">
      <c r="B96" s="266" t="s">
        <v>999</v>
      </c>
      <c r="C96" s="698" t="s">
        <v>915</v>
      </c>
      <c r="D96" s="696"/>
      <c r="E96" s="699"/>
      <c r="F96" s="160"/>
      <c r="K96" s="72"/>
      <c r="L96" s="72"/>
      <c r="M96" s="72"/>
      <c r="N96" s="72"/>
      <c r="O96" s="72"/>
      <c r="P96" s="72"/>
      <c r="Q96" s="72"/>
      <c r="R96" s="72"/>
      <c r="S96" s="72"/>
      <c r="T96" s="72"/>
      <c r="U96" s="72"/>
      <c r="V96" s="72"/>
      <c r="W96" s="72"/>
      <c r="X96" s="72"/>
      <c r="Y96" s="72"/>
      <c r="Z96" s="103"/>
      <c r="AA96" s="103"/>
    </row>
    <row r="97" spans="2:27" ht="57.6">
      <c r="B97" s="268" t="s">
        <v>999</v>
      </c>
      <c r="C97" s="211" t="s">
        <v>1019</v>
      </c>
      <c r="D97" s="697" t="s">
        <v>225</v>
      </c>
      <c r="E97" s="212"/>
      <c r="F97" s="160"/>
      <c r="K97" s="72"/>
      <c r="L97" s="72"/>
      <c r="M97" s="72"/>
      <c r="N97" s="72"/>
      <c r="O97" s="72"/>
      <c r="P97" s="72"/>
      <c r="Q97" s="72"/>
      <c r="R97" s="72"/>
      <c r="S97" s="72"/>
      <c r="T97" s="72"/>
      <c r="U97" s="72"/>
      <c r="V97" s="72"/>
      <c r="W97" s="72"/>
      <c r="X97" s="72"/>
      <c r="Y97" s="72"/>
      <c r="Z97" s="103"/>
      <c r="AA97" s="103"/>
    </row>
    <row r="98" spans="2:27" ht="19.2" hidden="1">
      <c r="B98" s="266" t="s">
        <v>1020</v>
      </c>
      <c r="C98" s="207" t="s">
        <v>870</v>
      </c>
      <c r="D98" s="131"/>
      <c r="E98" s="267"/>
      <c r="F98" s="160"/>
      <c r="K98" s="72"/>
      <c r="L98" s="72"/>
      <c r="M98" s="72"/>
      <c r="N98" s="72"/>
      <c r="O98" s="72"/>
      <c r="P98" s="72"/>
      <c r="Q98" s="72"/>
      <c r="R98" s="72"/>
      <c r="S98" s="72"/>
      <c r="T98" s="72"/>
      <c r="U98" s="72"/>
      <c r="V98" s="72"/>
      <c r="W98" s="72"/>
      <c r="X98" s="72"/>
      <c r="Y98" s="72"/>
      <c r="Z98" s="103"/>
      <c r="AA98" s="103"/>
    </row>
    <row r="99" spans="2:27" ht="19.2" hidden="1">
      <c r="B99" s="266" t="s">
        <v>1020</v>
      </c>
      <c r="C99" s="207" t="s">
        <v>906</v>
      </c>
      <c r="D99" s="133"/>
      <c r="E99" s="267"/>
      <c r="F99" s="160"/>
      <c r="K99" s="72"/>
      <c r="L99" s="72"/>
      <c r="M99" s="72"/>
      <c r="N99" s="72"/>
      <c r="O99" s="72"/>
      <c r="P99" s="72"/>
      <c r="Q99" s="72"/>
      <c r="R99" s="72"/>
      <c r="S99" s="72"/>
      <c r="T99" s="72"/>
      <c r="U99" s="72"/>
      <c r="V99" s="72"/>
      <c r="W99" s="72"/>
      <c r="X99" s="72"/>
      <c r="Y99" s="72"/>
      <c r="Z99" s="103"/>
      <c r="AA99" s="103"/>
    </row>
    <row r="100" spans="2:27" ht="19.2" hidden="1">
      <c r="B100" s="268" t="s">
        <v>1020</v>
      </c>
      <c r="C100" s="195" t="s">
        <v>1021</v>
      </c>
      <c r="D100" s="270"/>
      <c r="E100" s="239"/>
      <c r="F100" s="160"/>
      <c r="K100" s="72"/>
      <c r="L100" s="72"/>
      <c r="M100" s="72"/>
      <c r="N100" s="72"/>
      <c r="O100" s="72"/>
      <c r="P100" s="72"/>
      <c r="Q100" s="72"/>
      <c r="R100" s="72"/>
      <c r="S100" s="72"/>
      <c r="T100" s="72"/>
      <c r="U100" s="72"/>
      <c r="V100" s="72"/>
      <c r="W100" s="72"/>
      <c r="X100" s="72"/>
      <c r="Y100" s="72"/>
      <c r="Z100" s="103"/>
      <c r="AA100" s="103"/>
    </row>
    <row r="101" spans="2:27" ht="19.2" hidden="1">
      <c r="B101" s="266" t="s">
        <v>1020</v>
      </c>
      <c r="C101" s="207" t="s">
        <v>877</v>
      </c>
      <c r="D101" s="133"/>
      <c r="E101" s="267"/>
      <c r="F101" s="160"/>
      <c r="K101" s="72"/>
      <c r="L101" s="72"/>
      <c r="M101" s="72"/>
      <c r="N101" s="72"/>
      <c r="O101" s="72"/>
      <c r="P101" s="72"/>
      <c r="Q101" s="72"/>
      <c r="R101" s="72"/>
      <c r="S101" s="72"/>
      <c r="T101" s="72"/>
      <c r="U101" s="72"/>
      <c r="V101" s="72"/>
      <c r="W101" s="72"/>
      <c r="X101" s="72"/>
      <c r="Y101" s="72"/>
      <c r="Z101" s="103"/>
      <c r="AA101" s="103"/>
    </row>
    <row r="102" spans="2:27" ht="19.2" hidden="1">
      <c r="B102" s="266" t="s">
        <v>1020</v>
      </c>
      <c r="C102" s="207" t="s">
        <v>906</v>
      </c>
      <c r="D102" s="133"/>
      <c r="E102" s="267"/>
      <c r="F102" s="160"/>
      <c r="K102" s="72"/>
      <c r="L102" s="72"/>
      <c r="M102" s="72"/>
      <c r="N102" s="72"/>
      <c r="O102" s="72"/>
      <c r="P102" s="72"/>
      <c r="Q102" s="72"/>
      <c r="R102" s="72"/>
      <c r="S102" s="72"/>
      <c r="T102" s="72"/>
      <c r="U102" s="72"/>
      <c r="V102" s="72"/>
      <c r="W102" s="72"/>
      <c r="X102" s="72"/>
      <c r="Y102" s="72"/>
      <c r="Z102" s="103"/>
      <c r="AA102" s="103"/>
    </row>
    <row r="103" spans="2:27" ht="57.6" hidden="1">
      <c r="B103" s="268" t="s">
        <v>1020</v>
      </c>
      <c r="C103" s="195" t="s">
        <v>1022</v>
      </c>
      <c r="D103" s="270"/>
      <c r="E103" s="239"/>
      <c r="F103" s="160"/>
      <c r="K103" s="72"/>
      <c r="L103" s="72"/>
      <c r="M103" s="72"/>
      <c r="N103" s="72"/>
      <c r="O103" s="72"/>
      <c r="P103" s="72"/>
      <c r="Q103" s="72"/>
      <c r="R103" s="72"/>
      <c r="S103" s="72"/>
      <c r="T103" s="72"/>
      <c r="U103" s="72"/>
      <c r="V103" s="72"/>
      <c r="W103" s="72"/>
      <c r="X103" s="72"/>
      <c r="Y103" s="72"/>
      <c r="Z103" s="103"/>
      <c r="AA103" s="103"/>
    </row>
    <row r="104" spans="2:27" ht="19.2" hidden="1">
      <c r="B104" s="266" t="s">
        <v>1023</v>
      </c>
      <c r="C104" s="207" t="s">
        <v>852</v>
      </c>
      <c r="D104" s="133"/>
      <c r="E104" s="267"/>
      <c r="F104" s="160"/>
      <c r="K104" s="72"/>
      <c r="L104" s="72"/>
      <c r="M104" s="72"/>
      <c r="N104" s="72"/>
      <c r="O104" s="72"/>
      <c r="P104" s="72"/>
      <c r="Q104" s="72"/>
      <c r="R104" s="72"/>
      <c r="S104" s="72"/>
      <c r="T104" s="72"/>
      <c r="U104" s="72"/>
      <c r="V104" s="72"/>
      <c r="W104" s="72"/>
      <c r="X104" s="72"/>
      <c r="Y104" s="72"/>
      <c r="Z104" s="103"/>
      <c r="AA104" s="103"/>
    </row>
    <row r="105" spans="2:27" ht="19.2" hidden="1">
      <c r="B105" s="266" t="s">
        <v>1023</v>
      </c>
      <c r="C105" s="207" t="s">
        <v>906</v>
      </c>
      <c r="D105" s="133"/>
      <c r="E105" s="267"/>
      <c r="F105" s="160"/>
      <c r="K105" s="72"/>
      <c r="L105" s="72"/>
      <c r="M105" s="72"/>
      <c r="N105" s="72"/>
      <c r="O105" s="72"/>
      <c r="P105" s="72"/>
      <c r="Q105" s="72"/>
      <c r="R105" s="72"/>
      <c r="S105" s="72"/>
      <c r="T105" s="72"/>
      <c r="U105" s="72"/>
      <c r="V105" s="72"/>
      <c r="W105" s="72"/>
      <c r="X105" s="72"/>
      <c r="Y105" s="72"/>
      <c r="Z105" s="103"/>
      <c r="AA105" s="103"/>
    </row>
    <row r="106" spans="2:27" ht="38.4" hidden="1">
      <c r="B106" s="268" t="s">
        <v>1023</v>
      </c>
      <c r="C106" s="195" t="s">
        <v>1024</v>
      </c>
      <c r="D106" s="238"/>
      <c r="E106" s="239"/>
      <c r="F106" s="160"/>
      <c r="K106" s="72"/>
      <c r="L106" s="72"/>
      <c r="M106" s="72"/>
      <c r="N106" s="72"/>
      <c r="O106" s="72"/>
      <c r="P106" s="72"/>
      <c r="Q106" s="72"/>
      <c r="R106" s="72"/>
      <c r="S106" s="72"/>
      <c r="T106" s="72"/>
      <c r="U106" s="72"/>
      <c r="V106" s="72"/>
      <c r="W106" s="72"/>
      <c r="X106" s="72"/>
      <c r="Y106" s="72"/>
      <c r="Z106" s="103"/>
      <c r="AA106" s="103"/>
    </row>
    <row r="107" spans="2:27" ht="57.6" hidden="1">
      <c r="B107" s="268" t="s">
        <v>1023</v>
      </c>
      <c r="C107" s="195" t="s">
        <v>1025</v>
      </c>
      <c r="D107" s="238"/>
      <c r="E107" s="239"/>
      <c r="F107" s="160"/>
      <c r="K107" s="72"/>
      <c r="L107" s="72"/>
      <c r="M107" s="72"/>
      <c r="N107" s="72"/>
      <c r="O107" s="72"/>
      <c r="P107" s="72"/>
      <c r="Q107" s="72"/>
      <c r="R107" s="72"/>
      <c r="S107" s="72"/>
      <c r="T107" s="72"/>
      <c r="U107" s="72"/>
      <c r="V107" s="72"/>
      <c r="W107" s="72"/>
      <c r="X107" s="72"/>
      <c r="Y107" s="72"/>
      <c r="Z107" s="103"/>
      <c r="AA107" s="103"/>
    </row>
    <row r="108" spans="2:27" ht="38.4" hidden="1">
      <c r="B108" s="268" t="s">
        <v>1023</v>
      </c>
      <c r="C108" s="195" t="s">
        <v>1026</v>
      </c>
      <c r="D108" s="238"/>
      <c r="E108" s="239"/>
      <c r="F108" s="160"/>
      <c r="K108" s="72"/>
      <c r="L108" s="72"/>
      <c r="M108" s="72"/>
      <c r="N108" s="72"/>
      <c r="O108" s="72"/>
      <c r="P108" s="72"/>
      <c r="Q108" s="72"/>
      <c r="R108" s="72"/>
      <c r="S108" s="72"/>
      <c r="T108" s="72"/>
      <c r="U108" s="72"/>
      <c r="V108" s="72"/>
      <c r="W108" s="72"/>
      <c r="X108" s="72"/>
      <c r="Y108" s="72"/>
      <c r="Z108" s="103"/>
      <c r="AA108" s="103"/>
    </row>
    <row r="109" spans="2:27" ht="38.4" hidden="1">
      <c r="B109" s="268" t="s">
        <v>1023</v>
      </c>
      <c r="C109" s="195" t="s">
        <v>1027</v>
      </c>
      <c r="D109" s="238"/>
      <c r="E109" s="239"/>
      <c r="F109" s="160"/>
      <c r="K109" s="72"/>
      <c r="L109" s="72"/>
      <c r="M109" s="72"/>
      <c r="N109" s="72"/>
      <c r="O109" s="72"/>
      <c r="P109" s="72"/>
      <c r="Q109" s="72"/>
      <c r="R109" s="72"/>
      <c r="S109" s="72"/>
      <c r="T109" s="72"/>
      <c r="U109" s="72"/>
      <c r="V109" s="72"/>
      <c r="W109" s="72"/>
      <c r="X109" s="72"/>
      <c r="Y109" s="72"/>
      <c r="Z109" s="103"/>
      <c r="AA109" s="103"/>
    </row>
    <row r="110" spans="2:27" ht="38.4" hidden="1">
      <c r="B110" s="268" t="s">
        <v>1023</v>
      </c>
      <c r="C110" s="195" t="s">
        <v>1028</v>
      </c>
      <c r="D110" s="238"/>
      <c r="E110" s="239"/>
      <c r="F110" s="160"/>
      <c r="K110" s="72"/>
      <c r="L110" s="72"/>
      <c r="M110" s="72"/>
      <c r="N110" s="72"/>
      <c r="O110" s="72"/>
      <c r="P110" s="72"/>
      <c r="Q110" s="72"/>
      <c r="R110" s="72"/>
      <c r="S110" s="72"/>
      <c r="T110" s="72"/>
      <c r="U110" s="72"/>
      <c r="V110" s="72"/>
      <c r="W110" s="72"/>
      <c r="X110" s="72"/>
      <c r="Y110" s="72"/>
      <c r="Z110" s="103"/>
      <c r="AA110" s="103"/>
    </row>
    <row r="111" spans="2:27" ht="38.4" hidden="1">
      <c r="B111" s="268" t="s">
        <v>1023</v>
      </c>
      <c r="C111" s="195" t="s">
        <v>1029</v>
      </c>
      <c r="D111" s="238"/>
      <c r="E111" s="239"/>
      <c r="F111" s="160"/>
      <c r="K111" s="72"/>
      <c r="L111" s="72"/>
      <c r="M111" s="72"/>
      <c r="N111" s="72"/>
      <c r="O111" s="72"/>
      <c r="P111" s="72"/>
      <c r="Q111" s="72"/>
      <c r="R111" s="72"/>
      <c r="S111" s="72"/>
      <c r="T111" s="72"/>
      <c r="U111" s="72"/>
      <c r="V111" s="72"/>
      <c r="W111" s="72"/>
      <c r="X111" s="72"/>
      <c r="Y111" s="72"/>
      <c r="Z111" s="103"/>
      <c r="AA111" s="103"/>
    </row>
    <row r="112" spans="2:27" ht="19.2" hidden="1">
      <c r="B112" s="266" t="s">
        <v>1023</v>
      </c>
      <c r="C112" s="207" t="s">
        <v>736</v>
      </c>
      <c r="D112" s="133"/>
      <c r="E112" s="267"/>
      <c r="F112" s="160"/>
      <c r="K112" s="72"/>
      <c r="L112" s="72"/>
      <c r="M112" s="72"/>
      <c r="N112" s="72"/>
      <c r="O112" s="72"/>
      <c r="P112" s="72"/>
      <c r="Q112" s="72"/>
      <c r="R112" s="72"/>
      <c r="S112" s="72"/>
      <c r="T112" s="72"/>
      <c r="U112" s="72"/>
      <c r="V112" s="72"/>
      <c r="W112" s="72"/>
      <c r="X112" s="72"/>
      <c r="Y112" s="72"/>
      <c r="Z112" s="103"/>
      <c r="AA112" s="103"/>
    </row>
    <row r="113" spans="2:27" ht="19.2" hidden="1">
      <c r="B113" s="266" t="s">
        <v>1023</v>
      </c>
      <c r="C113" s="207" t="s">
        <v>906</v>
      </c>
      <c r="D113" s="133"/>
      <c r="E113" s="267"/>
      <c r="F113" s="160"/>
      <c r="K113" s="72"/>
      <c r="L113" s="72"/>
      <c r="M113" s="72"/>
      <c r="N113" s="72"/>
      <c r="O113" s="72"/>
      <c r="P113" s="72"/>
      <c r="Q113" s="72"/>
      <c r="R113" s="72"/>
      <c r="S113" s="72"/>
      <c r="T113" s="72"/>
      <c r="U113" s="72"/>
      <c r="V113" s="72"/>
      <c r="W113" s="72"/>
      <c r="X113" s="72"/>
      <c r="Y113" s="72"/>
      <c r="Z113" s="103"/>
      <c r="AA113" s="103"/>
    </row>
    <row r="114" spans="2:27" ht="38.4" hidden="1">
      <c r="B114" s="268" t="s">
        <v>1023</v>
      </c>
      <c r="C114" s="195" t="s">
        <v>1030</v>
      </c>
      <c r="D114" s="238"/>
      <c r="E114" s="239"/>
      <c r="F114" s="160"/>
      <c r="K114" s="72"/>
      <c r="L114" s="72"/>
      <c r="M114" s="72"/>
      <c r="N114" s="72"/>
      <c r="O114" s="72"/>
      <c r="P114" s="72"/>
      <c r="Q114" s="72"/>
      <c r="R114" s="72"/>
      <c r="S114" s="72"/>
      <c r="T114" s="72"/>
      <c r="U114" s="72"/>
      <c r="V114" s="72"/>
      <c r="W114" s="72"/>
      <c r="X114" s="72"/>
      <c r="Y114" s="72"/>
      <c r="Z114" s="103"/>
      <c r="AA114" s="103"/>
    </row>
    <row r="115" spans="2:27" ht="19.2" hidden="1">
      <c r="B115" s="268" t="s">
        <v>1023</v>
      </c>
      <c r="C115" s="195" t="s">
        <v>1031</v>
      </c>
      <c r="D115" s="238"/>
      <c r="E115" s="239"/>
      <c r="F115" s="160"/>
      <c r="K115" s="72"/>
      <c r="L115" s="72"/>
      <c r="M115" s="72"/>
      <c r="N115" s="72"/>
      <c r="O115" s="72"/>
      <c r="P115" s="72"/>
      <c r="Q115" s="72"/>
      <c r="R115" s="72"/>
      <c r="S115" s="72"/>
      <c r="T115" s="72"/>
      <c r="U115" s="72"/>
      <c r="V115" s="72"/>
      <c r="W115" s="72"/>
      <c r="X115" s="72"/>
      <c r="Y115" s="72"/>
      <c r="Z115" s="103"/>
      <c r="AA115" s="103"/>
    </row>
    <row r="116" spans="2:27" ht="19.2" hidden="1">
      <c r="B116" s="266" t="s">
        <v>1023</v>
      </c>
      <c r="C116" s="207" t="s">
        <v>986</v>
      </c>
      <c r="D116" s="133"/>
      <c r="E116" s="267"/>
      <c r="F116" s="160"/>
      <c r="K116" s="72"/>
      <c r="L116" s="72"/>
      <c r="M116" s="72"/>
      <c r="N116" s="72"/>
      <c r="O116" s="72"/>
      <c r="P116" s="72"/>
      <c r="Q116" s="72"/>
      <c r="R116" s="72"/>
      <c r="S116" s="72"/>
      <c r="T116" s="72"/>
      <c r="U116" s="72"/>
      <c r="V116" s="72"/>
      <c r="W116" s="72"/>
      <c r="X116" s="72"/>
      <c r="Y116" s="72"/>
      <c r="Z116" s="103"/>
      <c r="AA116" s="103"/>
    </row>
    <row r="117" spans="2:27" ht="19.2" hidden="1">
      <c r="B117" s="266" t="s">
        <v>1023</v>
      </c>
      <c r="C117" s="207" t="s">
        <v>906</v>
      </c>
      <c r="D117" s="133"/>
      <c r="E117" s="267"/>
      <c r="F117" s="160"/>
      <c r="K117" s="72"/>
      <c r="L117" s="72"/>
      <c r="M117" s="72"/>
      <c r="N117" s="72"/>
      <c r="O117" s="72"/>
      <c r="P117" s="72"/>
      <c r="Q117" s="72"/>
      <c r="R117" s="72"/>
      <c r="S117" s="72"/>
      <c r="T117" s="72"/>
      <c r="U117" s="72"/>
      <c r="V117" s="72"/>
      <c r="W117" s="72"/>
      <c r="X117" s="72"/>
      <c r="Y117" s="72"/>
      <c r="Z117" s="103"/>
      <c r="AA117" s="103"/>
    </row>
    <row r="118" spans="2:27" ht="57.6" hidden="1">
      <c r="B118" s="268" t="s">
        <v>1023</v>
      </c>
      <c r="C118" s="195" t="s">
        <v>1032</v>
      </c>
      <c r="D118" s="238"/>
      <c r="E118" s="239"/>
      <c r="F118" s="160"/>
      <c r="K118" s="72"/>
      <c r="L118" s="72"/>
      <c r="M118" s="72"/>
      <c r="N118" s="72"/>
      <c r="O118" s="72"/>
      <c r="P118" s="72"/>
      <c r="Q118" s="72"/>
      <c r="R118" s="72"/>
      <c r="S118" s="72"/>
      <c r="T118" s="72"/>
      <c r="U118" s="72"/>
      <c r="V118" s="72"/>
      <c r="W118" s="72"/>
      <c r="X118" s="72"/>
      <c r="Y118" s="72"/>
      <c r="Z118" s="103"/>
      <c r="AA118" s="103"/>
    </row>
    <row r="119" spans="2:27" ht="19.2" hidden="1">
      <c r="B119" s="268" t="s">
        <v>1023</v>
      </c>
      <c r="C119" s="195" t="s">
        <v>1033</v>
      </c>
      <c r="D119" s="238"/>
      <c r="E119" s="239"/>
      <c r="F119" s="160"/>
      <c r="K119" s="72"/>
      <c r="L119" s="72"/>
      <c r="M119" s="72"/>
      <c r="N119" s="72"/>
      <c r="O119" s="72"/>
      <c r="P119" s="72"/>
      <c r="Q119" s="72"/>
      <c r="R119" s="72"/>
      <c r="S119" s="72"/>
      <c r="T119" s="72"/>
      <c r="U119" s="72"/>
      <c r="V119" s="72"/>
      <c r="W119" s="72"/>
      <c r="X119" s="72"/>
      <c r="Y119" s="72"/>
      <c r="Z119" s="103"/>
      <c r="AA119" s="103"/>
    </row>
    <row r="120" spans="2:27" ht="19.2" hidden="1">
      <c r="B120" s="266" t="s">
        <v>1023</v>
      </c>
      <c r="C120" s="207" t="s">
        <v>996</v>
      </c>
      <c r="D120" s="133"/>
      <c r="E120" s="267"/>
      <c r="F120" s="160"/>
      <c r="K120" s="72"/>
      <c r="L120" s="72"/>
      <c r="M120" s="72"/>
      <c r="N120" s="72"/>
      <c r="O120" s="72"/>
      <c r="P120" s="72"/>
      <c r="Q120" s="72"/>
      <c r="R120" s="72"/>
      <c r="S120" s="72"/>
      <c r="T120" s="72"/>
      <c r="U120" s="72"/>
      <c r="V120" s="72"/>
      <c r="W120" s="72"/>
      <c r="X120" s="72"/>
      <c r="Y120" s="72"/>
      <c r="Z120" s="103"/>
      <c r="AA120" s="103"/>
    </row>
    <row r="121" spans="2:27" ht="38.4" hidden="1">
      <c r="B121" s="266" t="s">
        <v>1023</v>
      </c>
      <c r="C121" s="207" t="s">
        <v>913</v>
      </c>
      <c r="D121" s="133"/>
      <c r="E121" s="267"/>
      <c r="F121" s="160"/>
      <c r="K121" s="72"/>
      <c r="L121" s="72"/>
      <c r="M121" s="72"/>
      <c r="N121" s="72"/>
      <c r="O121" s="72"/>
      <c r="P121" s="72"/>
      <c r="Q121" s="72"/>
      <c r="R121" s="72"/>
      <c r="S121" s="72"/>
      <c r="T121" s="72"/>
      <c r="U121" s="72"/>
      <c r="V121" s="72"/>
      <c r="W121" s="72"/>
      <c r="X121" s="72"/>
      <c r="Y121" s="72"/>
      <c r="Z121" s="103"/>
      <c r="AA121" s="103"/>
    </row>
    <row r="122" spans="2:27" ht="38.4" hidden="1">
      <c r="B122" s="268" t="s">
        <v>1023</v>
      </c>
      <c r="C122" s="195" t="s">
        <v>1034</v>
      </c>
      <c r="D122" s="238"/>
      <c r="E122" s="239"/>
      <c r="F122" s="160"/>
      <c r="K122" s="72"/>
      <c r="L122" s="72"/>
      <c r="M122" s="72"/>
      <c r="N122" s="72"/>
      <c r="O122" s="72"/>
      <c r="P122" s="72"/>
      <c r="Q122" s="72"/>
      <c r="R122" s="72"/>
      <c r="S122" s="72"/>
      <c r="T122" s="72"/>
      <c r="U122" s="72"/>
      <c r="V122" s="72"/>
      <c r="W122" s="72"/>
      <c r="X122" s="72"/>
      <c r="Y122" s="72"/>
      <c r="Z122" s="103"/>
      <c r="AA122" s="103"/>
    </row>
    <row r="123" spans="2:27" ht="76.8" hidden="1">
      <c r="B123" s="268" t="s">
        <v>1023</v>
      </c>
      <c r="C123" s="271" t="s">
        <v>1035</v>
      </c>
      <c r="D123" s="238"/>
      <c r="E123" s="239"/>
      <c r="F123" s="160"/>
      <c r="K123" s="72"/>
      <c r="L123" s="72"/>
      <c r="M123" s="72"/>
      <c r="N123" s="72"/>
      <c r="O123" s="72"/>
      <c r="P123" s="72"/>
      <c r="Q123" s="72"/>
      <c r="R123" s="72"/>
      <c r="S123" s="72"/>
      <c r="T123" s="72"/>
      <c r="U123" s="72"/>
      <c r="V123" s="72"/>
      <c r="W123" s="72"/>
      <c r="X123" s="72"/>
      <c r="Y123" s="72"/>
      <c r="Z123" s="103"/>
      <c r="AA123" s="103"/>
    </row>
    <row r="124" spans="2:27" ht="19.2" hidden="1">
      <c r="B124" s="266" t="s">
        <v>1023</v>
      </c>
      <c r="C124" s="207" t="s">
        <v>870</v>
      </c>
      <c r="D124" s="133"/>
      <c r="E124" s="267"/>
      <c r="F124" s="160"/>
      <c r="K124" s="72"/>
      <c r="L124" s="72"/>
      <c r="M124" s="72"/>
      <c r="N124" s="72"/>
      <c r="O124" s="72"/>
      <c r="P124" s="72"/>
      <c r="Q124" s="72"/>
      <c r="R124" s="72"/>
      <c r="S124" s="72"/>
      <c r="T124" s="72"/>
      <c r="U124" s="72"/>
      <c r="V124" s="72"/>
      <c r="W124" s="72"/>
      <c r="X124" s="72"/>
      <c r="Y124" s="72"/>
      <c r="Z124" s="103"/>
      <c r="AA124" s="103"/>
    </row>
    <row r="125" spans="2:27" ht="19.2" hidden="1">
      <c r="B125" s="266" t="s">
        <v>1023</v>
      </c>
      <c r="C125" s="207" t="s">
        <v>915</v>
      </c>
      <c r="D125" s="133"/>
      <c r="E125" s="267"/>
      <c r="F125" s="160"/>
      <c r="K125" s="72"/>
      <c r="L125" s="72"/>
      <c r="M125" s="72"/>
      <c r="N125" s="72"/>
      <c r="O125" s="72"/>
      <c r="P125" s="72"/>
      <c r="Q125" s="72"/>
      <c r="R125" s="72"/>
      <c r="S125" s="72"/>
      <c r="T125" s="72"/>
      <c r="U125" s="72"/>
      <c r="V125" s="72"/>
      <c r="W125" s="72"/>
      <c r="X125" s="72"/>
      <c r="Y125" s="72"/>
      <c r="Z125" s="103"/>
      <c r="AA125" s="103"/>
    </row>
    <row r="126" spans="2:27" ht="19.2" hidden="1">
      <c r="B126" s="268" t="s">
        <v>1023</v>
      </c>
      <c r="C126" s="195" t="s">
        <v>1036</v>
      </c>
      <c r="D126" s="238"/>
      <c r="E126" s="239"/>
      <c r="F126" s="160"/>
      <c r="K126" s="72"/>
      <c r="L126" s="72"/>
      <c r="M126" s="72"/>
      <c r="N126" s="72"/>
      <c r="O126" s="72"/>
      <c r="P126" s="72"/>
      <c r="Q126" s="72"/>
      <c r="R126" s="72"/>
      <c r="S126" s="72"/>
      <c r="T126" s="72"/>
      <c r="U126" s="72"/>
      <c r="V126" s="72"/>
      <c r="W126" s="72"/>
      <c r="X126" s="72"/>
      <c r="Y126" s="72"/>
      <c r="Z126" s="103"/>
      <c r="AA126" s="103"/>
    </row>
    <row r="127" spans="2:27" ht="19.2" hidden="1">
      <c r="B127" s="266" t="s">
        <v>1037</v>
      </c>
      <c r="C127" s="207" t="s">
        <v>870</v>
      </c>
      <c r="D127" s="133"/>
      <c r="E127" s="267"/>
      <c r="F127" s="160"/>
      <c r="K127" s="72"/>
      <c r="L127" s="72"/>
      <c r="M127" s="72"/>
      <c r="N127" s="72"/>
      <c r="O127" s="72"/>
      <c r="P127" s="72"/>
      <c r="Q127" s="72"/>
      <c r="R127" s="72"/>
      <c r="S127" s="72"/>
      <c r="T127" s="72"/>
      <c r="U127" s="72"/>
      <c r="V127" s="72"/>
      <c r="W127" s="72"/>
      <c r="X127" s="72"/>
      <c r="Y127" s="72"/>
      <c r="Z127" s="103"/>
      <c r="AA127" s="103"/>
    </row>
    <row r="128" spans="2:27" ht="19.2" hidden="1">
      <c r="B128" s="266" t="s">
        <v>1037</v>
      </c>
      <c r="C128" s="207" t="s">
        <v>906</v>
      </c>
      <c r="D128" s="133"/>
      <c r="E128" s="267"/>
      <c r="F128" s="160"/>
      <c r="K128" s="72"/>
      <c r="L128" s="72"/>
      <c r="M128" s="72"/>
      <c r="N128" s="72"/>
      <c r="O128" s="72"/>
      <c r="P128" s="72"/>
      <c r="Q128" s="72"/>
      <c r="R128" s="72"/>
      <c r="S128" s="72"/>
      <c r="T128" s="72"/>
      <c r="U128" s="72"/>
      <c r="V128" s="72"/>
      <c r="W128" s="72"/>
      <c r="X128" s="72"/>
      <c r="Y128" s="72"/>
      <c r="Z128" s="103"/>
      <c r="AA128" s="103"/>
    </row>
    <row r="129" spans="2:27" ht="38.4" hidden="1">
      <c r="B129" s="268" t="s">
        <v>1037</v>
      </c>
      <c r="C129" s="195" t="s">
        <v>1038</v>
      </c>
      <c r="D129" s="238"/>
      <c r="E129" s="239"/>
      <c r="F129" s="160"/>
      <c r="K129" s="72"/>
      <c r="L129" s="72"/>
      <c r="M129" s="72"/>
      <c r="N129" s="72"/>
      <c r="O129" s="72"/>
      <c r="P129" s="72"/>
      <c r="Q129" s="72"/>
      <c r="R129" s="72"/>
      <c r="S129" s="72"/>
      <c r="T129" s="72"/>
      <c r="U129" s="72"/>
      <c r="V129" s="72"/>
      <c r="W129" s="72"/>
      <c r="X129" s="72"/>
      <c r="Y129" s="72"/>
      <c r="Z129" s="103"/>
      <c r="AA129" s="103"/>
    </row>
    <row r="130" spans="2:27" ht="38.4" hidden="1">
      <c r="B130" s="268" t="s">
        <v>1037</v>
      </c>
      <c r="C130" s="195" t="s">
        <v>1039</v>
      </c>
      <c r="D130" s="238"/>
      <c r="E130" s="239"/>
      <c r="F130" s="160"/>
      <c r="K130" s="72"/>
      <c r="L130" s="72"/>
      <c r="M130" s="72"/>
      <c r="N130" s="72"/>
      <c r="O130" s="72"/>
      <c r="P130" s="72"/>
      <c r="Q130" s="72"/>
      <c r="R130" s="72"/>
      <c r="S130" s="72"/>
      <c r="T130" s="72"/>
      <c r="U130" s="72"/>
      <c r="V130" s="72"/>
      <c r="W130" s="72"/>
      <c r="X130" s="72"/>
      <c r="Y130" s="72"/>
      <c r="Z130" s="103"/>
      <c r="AA130" s="103"/>
    </row>
    <row r="131" spans="2:27" ht="38.4" hidden="1">
      <c r="B131" s="268" t="s">
        <v>1037</v>
      </c>
      <c r="C131" s="195" t="s">
        <v>1040</v>
      </c>
      <c r="D131" s="238"/>
      <c r="E131" s="239"/>
      <c r="F131" s="160"/>
      <c r="K131" s="72"/>
      <c r="L131" s="72"/>
      <c r="M131" s="72"/>
      <c r="N131" s="72"/>
      <c r="O131" s="72"/>
      <c r="P131" s="72"/>
      <c r="Q131" s="72"/>
      <c r="R131" s="72"/>
      <c r="S131" s="72"/>
      <c r="T131" s="72"/>
      <c r="U131" s="72"/>
      <c r="V131" s="72"/>
      <c r="W131" s="72"/>
      <c r="X131" s="72"/>
      <c r="Y131" s="72"/>
      <c r="Z131" s="103"/>
      <c r="AA131" s="103"/>
    </row>
    <row r="132" spans="2:27" ht="57.6" hidden="1">
      <c r="B132" s="268" t="s">
        <v>1037</v>
      </c>
      <c r="C132" s="195" t="s">
        <v>1041</v>
      </c>
      <c r="D132" s="238"/>
      <c r="E132" s="239"/>
      <c r="F132" s="160"/>
      <c r="K132" s="72"/>
      <c r="L132" s="72"/>
      <c r="M132" s="72"/>
      <c r="N132" s="72"/>
      <c r="O132" s="72"/>
      <c r="P132" s="72"/>
      <c r="Q132" s="72"/>
      <c r="R132" s="72"/>
      <c r="S132" s="72"/>
      <c r="T132" s="72"/>
      <c r="U132" s="72"/>
      <c r="V132" s="72"/>
      <c r="W132" s="72"/>
      <c r="X132" s="72"/>
      <c r="Y132" s="72"/>
      <c r="Z132" s="103"/>
      <c r="AA132" s="103"/>
    </row>
    <row r="133" spans="2:27" ht="19.2" hidden="1">
      <c r="B133" s="268" t="s">
        <v>1037</v>
      </c>
      <c r="C133" s="195" t="s">
        <v>1042</v>
      </c>
      <c r="D133" s="238"/>
      <c r="E133" s="239"/>
      <c r="F133" s="160"/>
      <c r="K133" s="72"/>
      <c r="L133" s="72"/>
      <c r="M133" s="72"/>
      <c r="N133" s="72"/>
      <c r="O133" s="72"/>
      <c r="P133" s="72"/>
      <c r="Q133" s="72"/>
      <c r="R133" s="72"/>
      <c r="S133" s="72"/>
      <c r="T133" s="72"/>
      <c r="U133" s="72"/>
      <c r="V133" s="72"/>
      <c r="W133" s="72"/>
      <c r="X133" s="72"/>
      <c r="Y133" s="72"/>
      <c r="Z133" s="103"/>
      <c r="AA133" s="103"/>
    </row>
    <row r="134" spans="2:27" ht="38.4" hidden="1">
      <c r="B134" s="268" t="s">
        <v>1037</v>
      </c>
      <c r="C134" s="195" t="s">
        <v>1043</v>
      </c>
      <c r="D134" s="238"/>
      <c r="E134" s="239"/>
      <c r="F134" s="160"/>
      <c r="K134" s="72"/>
      <c r="L134" s="72"/>
      <c r="M134" s="72"/>
      <c r="N134" s="72"/>
      <c r="O134" s="72"/>
      <c r="P134" s="72"/>
      <c r="Q134" s="72"/>
      <c r="R134" s="72"/>
      <c r="S134" s="72"/>
      <c r="T134" s="72"/>
      <c r="U134" s="72"/>
      <c r="V134" s="72"/>
      <c r="W134" s="72"/>
      <c r="X134" s="72"/>
      <c r="Y134" s="72"/>
      <c r="Z134" s="103"/>
      <c r="AA134" s="103"/>
    </row>
    <row r="135" spans="2:27" ht="19.2" hidden="1">
      <c r="B135" s="266" t="s">
        <v>1037</v>
      </c>
      <c r="C135" s="207" t="s">
        <v>996</v>
      </c>
      <c r="D135" s="133"/>
      <c r="E135" s="267"/>
      <c r="F135" s="160"/>
      <c r="K135" s="72"/>
      <c r="L135" s="72"/>
      <c r="M135" s="72"/>
      <c r="N135" s="72"/>
      <c r="O135" s="72"/>
      <c r="P135" s="72"/>
      <c r="Q135" s="72"/>
      <c r="R135" s="72"/>
      <c r="S135" s="72"/>
      <c r="T135" s="72"/>
      <c r="U135" s="72"/>
      <c r="V135" s="72"/>
      <c r="W135" s="72"/>
      <c r="X135" s="72"/>
      <c r="Y135" s="72"/>
      <c r="Z135" s="103"/>
      <c r="AA135" s="103"/>
    </row>
    <row r="136" spans="2:27" ht="38.4" hidden="1">
      <c r="B136" s="266" t="s">
        <v>1037</v>
      </c>
      <c r="C136" s="207" t="s">
        <v>913</v>
      </c>
      <c r="D136" s="133"/>
      <c r="E136" s="267"/>
      <c r="F136" s="160"/>
      <c r="K136" s="72"/>
      <c r="L136" s="72"/>
      <c r="M136" s="72"/>
      <c r="N136" s="72"/>
      <c r="O136" s="72"/>
      <c r="P136" s="72"/>
      <c r="Q136" s="72"/>
      <c r="R136" s="72"/>
      <c r="S136" s="72"/>
      <c r="T136" s="72"/>
      <c r="U136" s="72"/>
      <c r="V136" s="72"/>
      <c r="W136" s="72"/>
      <c r="X136" s="72"/>
      <c r="Y136" s="72"/>
      <c r="Z136" s="103"/>
      <c r="AA136" s="103"/>
    </row>
    <row r="137" spans="2:27" ht="134.4" hidden="1">
      <c r="B137" s="268" t="s">
        <v>1037</v>
      </c>
      <c r="C137" s="195" t="s">
        <v>1044</v>
      </c>
      <c r="D137" s="238"/>
      <c r="E137" s="239"/>
      <c r="F137" s="160"/>
      <c r="K137" s="72"/>
      <c r="L137" s="72"/>
      <c r="M137" s="72"/>
      <c r="N137" s="72"/>
      <c r="O137" s="72"/>
      <c r="P137" s="72"/>
      <c r="Q137" s="72"/>
      <c r="R137" s="72"/>
      <c r="S137" s="72"/>
      <c r="T137" s="72"/>
      <c r="U137" s="72"/>
      <c r="V137" s="72"/>
      <c r="W137" s="72"/>
      <c r="X137" s="72"/>
      <c r="Y137" s="72"/>
      <c r="Z137" s="103"/>
      <c r="AA137" s="103"/>
    </row>
    <row r="138" spans="2:27" ht="19.2" hidden="1">
      <c r="B138" s="266" t="s">
        <v>1037</v>
      </c>
      <c r="C138" s="207" t="s">
        <v>870</v>
      </c>
      <c r="D138" s="133"/>
      <c r="E138" s="267"/>
      <c r="F138" s="160"/>
      <c r="K138" s="72"/>
      <c r="L138" s="72"/>
      <c r="M138" s="72"/>
      <c r="N138" s="72"/>
      <c r="O138" s="72"/>
      <c r="P138" s="72"/>
      <c r="Q138" s="72"/>
      <c r="R138" s="72"/>
      <c r="S138" s="72"/>
      <c r="T138" s="72"/>
      <c r="U138" s="72"/>
      <c r="V138" s="72"/>
      <c r="W138" s="72"/>
      <c r="X138" s="72"/>
      <c r="Y138" s="72"/>
      <c r="Z138" s="103"/>
      <c r="AA138" s="103"/>
    </row>
    <row r="139" spans="2:27" ht="19.2" hidden="1">
      <c r="B139" s="266" t="s">
        <v>1037</v>
      </c>
      <c r="C139" s="207" t="s">
        <v>915</v>
      </c>
      <c r="D139" s="133"/>
      <c r="E139" s="267"/>
      <c r="F139" s="160"/>
      <c r="K139" s="72"/>
      <c r="L139" s="72"/>
      <c r="M139" s="72"/>
      <c r="N139" s="72"/>
      <c r="O139" s="72"/>
      <c r="P139" s="72"/>
      <c r="Q139" s="72"/>
      <c r="R139" s="72"/>
      <c r="S139" s="72"/>
      <c r="T139" s="72"/>
      <c r="U139" s="72"/>
      <c r="V139" s="72"/>
      <c r="W139" s="72"/>
      <c r="X139" s="72"/>
      <c r="Y139" s="72"/>
      <c r="Z139" s="103"/>
      <c r="AA139" s="103"/>
    </row>
    <row r="140" spans="2:27" ht="19.2" hidden="1">
      <c r="B140" s="268" t="s">
        <v>1037</v>
      </c>
      <c r="C140" s="195" t="s">
        <v>1045</v>
      </c>
      <c r="D140" s="238"/>
      <c r="E140" s="239"/>
      <c r="F140" s="160"/>
      <c r="K140" s="72"/>
      <c r="L140" s="72"/>
      <c r="M140" s="72"/>
      <c r="N140" s="72"/>
      <c r="O140" s="72"/>
      <c r="P140" s="72"/>
      <c r="Q140" s="72"/>
      <c r="R140" s="72"/>
      <c r="S140" s="72"/>
      <c r="T140" s="72"/>
      <c r="U140" s="72"/>
      <c r="V140" s="72"/>
      <c r="W140" s="72"/>
      <c r="X140" s="72"/>
      <c r="Y140" s="72"/>
      <c r="Z140" s="103"/>
      <c r="AA140" s="103"/>
    </row>
    <row r="141" spans="2:27" ht="19.2" hidden="1">
      <c r="B141" s="266" t="s">
        <v>1046</v>
      </c>
      <c r="C141" s="207" t="s">
        <v>852</v>
      </c>
      <c r="D141" s="133"/>
      <c r="E141" s="267"/>
      <c r="F141" s="160"/>
      <c r="K141" s="72"/>
      <c r="L141" s="72"/>
      <c r="M141" s="72"/>
      <c r="N141" s="72"/>
      <c r="O141" s="72"/>
      <c r="P141" s="72"/>
      <c r="Q141" s="72"/>
      <c r="R141" s="72"/>
      <c r="S141" s="72"/>
      <c r="T141" s="72"/>
      <c r="U141" s="72"/>
      <c r="V141" s="72"/>
      <c r="W141" s="72"/>
      <c r="X141" s="72"/>
      <c r="Y141" s="72"/>
      <c r="Z141" s="103"/>
      <c r="AA141" s="103"/>
    </row>
    <row r="142" spans="2:27" ht="19.2" hidden="1">
      <c r="B142" s="266" t="s">
        <v>1046</v>
      </c>
      <c r="C142" s="207" t="s">
        <v>497</v>
      </c>
      <c r="D142" s="133"/>
      <c r="E142" s="267"/>
      <c r="F142" s="160"/>
      <c r="K142" s="72"/>
      <c r="L142" s="72"/>
      <c r="M142" s="72"/>
      <c r="N142" s="72"/>
      <c r="O142" s="72"/>
      <c r="P142" s="72"/>
      <c r="Q142" s="72"/>
      <c r="R142" s="72"/>
      <c r="S142" s="72"/>
      <c r="T142" s="72"/>
      <c r="U142" s="72"/>
      <c r="V142" s="72"/>
      <c r="W142" s="72"/>
      <c r="X142" s="72"/>
      <c r="Y142" s="72"/>
      <c r="Z142" s="103"/>
      <c r="AA142" s="103"/>
    </row>
    <row r="143" spans="2:27" ht="38.4" hidden="1">
      <c r="B143" s="268" t="s">
        <v>1046</v>
      </c>
      <c r="C143" s="195" t="s">
        <v>1047</v>
      </c>
      <c r="D143" s="238"/>
      <c r="E143" s="239"/>
      <c r="F143" s="160"/>
      <c r="K143" s="72"/>
      <c r="L143" s="72"/>
      <c r="M143" s="72"/>
      <c r="N143" s="72"/>
      <c r="O143" s="72"/>
      <c r="P143" s="72"/>
      <c r="Q143" s="72"/>
      <c r="R143" s="72"/>
      <c r="S143" s="72"/>
      <c r="T143" s="72"/>
      <c r="U143" s="72"/>
      <c r="V143" s="72"/>
      <c r="W143" s="72"/>
      <c r="X143" s="72"/>
      <c r="Y143" s="72"/>
      <c r="Z143" s="103"/>
      <c r="AA143" s="103"/>
    </row>
    <row r="144" spans="2:27" ht="38.4" hidden="1">
      <c r="B144" s="268" t="s">
        <v>1046</v>
      </c>
      <c r="C144" s="195" t="s">
        <v>1048</v>
      </c>
      <c r="D144" s="238"/>
      <c r="E144" s="239"/>
      <c r="F144" s="160"/>
      <c r="K144" s="72"/>
      <c r="L144" s="72"/>
      <c r="M144" s="72"/>
      <c r="N144" s="72"/>
      <c r="O144" s="72"/>
      <c r="P144" s="72"/>
      <c r="Q144" s="72"/>
      <c r="R144" s="72"/>
      <c r="S144" s="72"/>
      <c r="T144" s="72"/>
      <c r="U144" s="72"/>
      <c r="V144" s="72"/>
      <c r="W144" s="72"/>
      <c r="X144" s="72"/>
      <c r="Y144" s="72"/>
      <c r="Z144" s="103"/>
      <c r="AA144" s="103"/>
    </row>
    <row r="145" spans="2:27" ht="19.2" hidden="1">
      <c r="B145" s="266" t="s">
        <v>1046</v>
      </c>
      <c r="C145" s="207" t="s">
        <v>877</v>
      </c>
      <c r="D145" s="133"/>
      <c r="E145" s="267"/>
      <c r="F145" s="160"/>
      <c r="K145" s="72"/>
      <c r="L145" s="72"/>
      <c r="M145" s="72"/>
      <c r="N145" s="72"/>
      <c r="O145" s="72"/>
      <c r="P145" s="72"/>
      <c r="Q145" s="72"/>
      <c r="R145" s="72"/>
      <c r="S145" s="72"/>
      <c r="T145" s="72"/>
      <c r="U145" s="72"/>
      <c r="V145" s="72"/>
      <c r="W145" s="72"/>
      <c r="X145" s="72"/>
      <c r="Y145" s="72"/>
      <c r="Z145" s="103"/>
      <c r="AA145" s="103"/>
    </row>
    <row r="146" spans="2:27" ht="19.2" hidden="1">
      <c r="B146" s="266" t="s">
        <v>1046</v>
      </c>
      <c r="C146" s="207" t="s">
        <v>497</v>
      </c>
      <c r="D146" s="133"/>
      <c r="E146" s="267"/>
      <c r="F146" s="160"/>
      <c r="K146" s="72"/>
      <c r="L146" s="72"/>
      <c r="M146" s="72"/>
      <c r="N146" s="72"/>
      <c r="O146" s="72"/>
      <c r="P146" s="72"/>
      <c r="Q146" s="72"/>
      <c r="R146" s="72"/>
      <c r="S146" s="72"/>
      <c r="T146" s="72"/>
      <c r="U146" s="72"/>
      <c r="V146" s="72"/>
      <c r="W146" s="72"/>
      <c r="X146" s="72"/>
      <c r="Y146" s="72"/>
      <c r="Z146" s="103"/>
      <c r="AA146" s="103"/>
    </row>
    <row r="147" spans="2:27" ht="38.4" hidden="1">
      <c r="B147" s="268" t="s">
        <v>1046</v>
      </c>
      <c r="C147" s="195" t="s">
        <v>1049</v>
      </c>
      <c r="D147" s="238"/>
      <c r="E147" s="239"/>
      <c r="F147" s="160"/>
      <c r="K147" s="72"/>
      <c r="L147" s="72"/>
      <c r="M147" s="72"/>
      <c r="N147" s="72"/>
      <c r="O147" s="72"/>
      <c r="P147" s="72"/>
      <c r="Q147" s="72"/>
      <c r="R147" s="72"/>
      <c r="S147" s="72"/>
      <c r="T147" s="72"/>
      <c r="U147" s="72"/>
      <c r="V147" s="72"/>
      <c r="W147" s="72"/>
      <c r="X147" s="72"/>
      <c r="Y147" s="72"/>
      <c r="Z147" s="103"/>
      <c r="AA147" s="103"/>
    </row>
    <row r="148" spans="2:27" ht="38.4" hidden="1">
      <c r="B148" s="268" t="s">
        <v>1046</v>
      </c>
      <c r="C148" s="195" t="s">
        <v>1050</v>
      </c>
      <c r="D148" s="238"/>
      <c r="E148" s="239"/>
      <c r="F148" s="160"/>
      <c r="K148" s="72"/>
      <c r="L148" s="72"/>
      <c r="M148" s="72"/>
      <c r="N148" s="72"/>
      <c r="O148" s="72"/>
      <c r="P148" s="72"/>
      <c r="Q148" s="72"/>
      <c r="R148" s="72"/>
      <c r="S148" s="72"/>
      <c r="T148" s="72"/>
      <c r="U148" s="72"/>
      <c r="V148" s="72"/>
      <c r="W148" s="72"/>
      <c r="X148" s="72"/>
      <c r="Y148" s="72"/>
      <c r="Z148" s="103"/>
      <c r="AA148" s="103"/>
    </row>
    <row r="149" spans="2:27" ht="19.2" hidden="1">
      <c r="B149" s="268" t="s">
        <v>1046</v>
      </c>
      <c r="C149" s="195" t="s">
        <v>1051</v>
      </c>
      <c r="D149" s="241"/>
      <c r="E149" s="239"/>
      <c r="F149" s="160"/>
      <c r="K149" s="72"/>
      <c r="L149" s="72"/>
      <c r="M149" s="72"/>
      <c r="N149" s="72"/>
      <c r="O149" s="72"/>
      <c r="P149" s="72"/>
      <c r="Q149" s="72"/>
      <c r="R149" s="72"/>
      <c r="S149" s="72"/>
      <c r="T149" s="72"/>
      <c r="U149" s="72"/>
      <c r="V149" s="72"/>
      <c r="W149" s="72"/>
      <c r="X149" s="72"/>
      <c r="Y149" s="72"/>
      <c r="Z149" s="103"/>
      <c r="AA149" s="103"/>
    </row>
    <row r="150" spans="2:27" ht="19.2" hidden="1">
      <c r="B150" s="268" t="s">
        <v>1046</v>
      </c>
      <c r="C150" s="195" t="s">
        <v>1052</v>
      </c>
      <c r="D150" s="241"/>
      <c r="E150" s="239"/>
      <c r="F150" s="160"/>
      <c r="K150" s="72"/>
      <c r="L150" s="72"/>
      <c r="M150" s="72"/>
      <c r="N150" s="72"/>
      <c r="O150" s="72"/>
      <c r="P150" s="72"/>
      <c r="Q150" s="72"/>
      <c r="R150" s="72"/>
      <c r="S150" s="72"/>
      <c r="T150" s="72"/>
      <c r="U150" s="72"/>
      <c r="V150" s="72"/>
      <c r="W150" s="72"/>
      <c r="X150" s="72"/>
      <c r="Y150" s="72"/>
      <c r="Z150" s="103"/>
      <c r="AA150" s="103"/>
    </row>
    <row r="151" spans="2:27" ht="19.2" hidden="1">
      <c r="B151" s="266" t="s">
        <v>1046</v>
      </c>
      <c r="C151" s="207" t="s">
        <v>968</v>
      </c>
      <c r="D151" s="133"/>
      <c r="E151" s="267"/>
      <c r="F151" s="160"/>
      <c r="K151" s="72"/>
      <c r="L151" s="72"/>
      <c r="M151" s="72"/>
      <c r="N151" s="72"/>
      <c r="O151" s="72"/>
      <c r="P151" s="72"/>
      <c r="Q151" s="72"/>
      <c r="R151" s="72"/>
      <c r="S151" s="72"/>
      <c r="T151" s="72"/>
      <c r="U151" s="72"/>
      <c r="V151" s="72"/>
      <c r="W151" s="72"/>
      <c r="X151" s="72"/>
      <c r="Y151" s="72"/>
      <c r="Z151" s="103"/>
      <c r="AA151" s="103"/>
    </row>
    <row r="152" spans="2:27" ht="19.2" hidden="1">
      <c r="B152" s="266" t="s">
        <v>1046</v>
      </c>
      <c r="C152" s="207" t="s">
        <v>1053</v>
      </c>
      <c r="D152" s="133"/>
      <c r="E152" s="267"/>
      <c r="F152" s="160"/>
      <c r="K152" s="72"/>
      <c r="L152" s="72"/>
      <c r="M152" s="72"/>
      <c r="N152" s="72"/>
      <c r="O152" s="72"/>
      <c r="P152" s="72"/>
      <c r="Q152" s="72"/>
      <c r="R152" s="72"/>
      <c r="S152" s="72"/>
      <c r="T152" s="72"/>
      <c r="U152" s="72"/>
      <c r="V152" s="72"/>
      <c r="W152" s="72"/>
      <c r="X152" s="72"/>
      <c r="Y152" s="72"/>
      <c r="Z152" s="103"/>
      <c r="AA152" s="103"/>
    </row>
    <row r="153" spans="2:27" ht="19.2" hidden="1">
      <c r="B153" s="268" t="s">
        <v>1046</v>
      </c>
      <c r="C153" s="195" t="s">
        <v>1054</v>
      </c>
      <c r="D153" s="241"/>
      <c r="E153" s="239"/>
      <c r="F153" s="160"/>
      <c r="K153" s="72"/>
      <c r="L153" s="72"/>
      <c r="M153" s="72"/>
      <c r="N153" s="72"/>
      <c r="O153" s="72"/>
      <c r="P153" s="72"/>
      <c r="Q153" s="72"/>
      <c r="R153" s="72"/>
      <c r="S153" s="72"/>
      <c r="T153" s="72"/>
      <c r="U153" s="72"/>
      <c r="V153" s="72"/>
      <c r="W153" s="72"/>
      <c r="X153" s="72"/>
      <c r="Y153" s="72"/>
      <c r="Z153" s="103"/>
      <c r="AA153" s="103"/>
    </row>
    <row r="154" spans="2:27" ht="19.2" hidden="1">
      <c r="B154" s="266" t="s">
        <v>1046</v>
      </c>
      <c r="C154" s="207" t="s">
        <v>968</v>
      </c>
      <c r="D154" s="133"/>
      <c r="E154" s="267"/>
      <c r="F154" s="160"/>
      <c r="K154" s="72"/>
      <c r="L154" s="72"/>
      <c r="M154" s="72"/>
      <c r="N154" s="72"/>
      <c r="O154" s="72"/>
      <c r="P154" s="72"/>
      <c r="Q154" s="72"/>
      <c r="R154" s="72"/>
      <c r="S154" s="72"/>
      <c r="T154" s="72"/>
      <c r="U154" s="72"/>
      <c r="V154" s="72"/>
      <c r="W154" s="72"/>
      <c r="X154" s="72"/>
      <c r="Y154" s="72"/>
      <c r="Z154" s="103"/>
      <c r="AA154" s="103"/>
    </row>
    <row r="155" spans="2:27" ht="38.4" hidden="1">
      <c r="B155" s="266" t="s">
        <v>1046</v>
      </c>
      <c r="C155" s="207" t="s">
        <v>1055</v>
      </c>
      <c r="D155" s="133"/>
      <c r="E155" s="267"/>
      <c r="F155" s="160"/>
      <c r="K155" s="72"/>
      <c r="L155" s="72"/>
      <c r="M155" s="72"/>
      <c r="N155" s="72"/>
      <c r="O155" s="72"/>
      <c r="P155" s="72"/>
      <c r="Q155" s="72"/>
      <c r="R155" s="72"/>
      <c r="S155" s="72"/>
      <c r="T155" s="72"/>
      <c r="U155" s="72"/>
      <c r="V155" s="72"/>
      <c r="W155" s="72"/>
      <c r="X155" s="72"/>
      <c r="Y155" s="72"/>
      <c r="Z155" s="103"/>
      <c r="AA155" s="103"/>
    </row>
    <row r="156" spans="2:27" ht="19.2" hidden="1">
      <c r="B156" s="272" t="s">
        <v>1046</v>
      </c>
      <c r="C156" s="195" t="s">
        <v>1056</v>
      </c>
      <c r="D156" s="241"/>
      <c r="E156" s="239"/>
      <c r="F156" s="160"/>
      <c r="K156" s="72"/>
      <c r="L156" s="72"/>
      <c r="M156" s="72"/>
      <c r="N156" s="72"/>
      <c r="O156" s="72"/>
      <c r="P156" s="72"/>
      <c r="Q156" s="72"/>
      <c r="R156" s="72"/>
      <c r="S156" s="72"/>
      <c r="T156" s="72"/>
      <c r="U156" s="72"/>
      <c r="V156" s="72"/>
      <c r="W156" s="72"/>
      <c r="X156" s="72"/>
      <c r="Y156" s="72"/>
      <c r="Z156" s="103"/>
      <c r="AA156" s="103"/>
    </row>
    <row r="157" spans="2:27" ht="14.4">
      <c r="B157" s="273"/>
      <c r="C157" s="273"/>
      <c r="D157" s="273"/>
      <c r="E157" s="160"/>
      <c r="F157" s="160"/>
      <c r="K157" s="72"/>
      <c r="L157" s="72"/>
      <c r="M157" s="72"/>
      <c r="N157" s="72"/>
      <c r="O157" s="72"/>
      <c r="P157" s="72"/>
      <c r="Q157" s="72"/>
      <c r="R157" s="72"/>
      <c r="S157" s="72"/>
      <c r="T157" s="72"/>
      <c r="U157" s="72"/>
      <c r="V157" s="72"/>
      <c r="W157" s="72"/>
      <c r="X157" s="72"/>
      <c r="Y157" s="72"/>
      <c r="Z157" s="103"/>
      <c r="AA157" s="103"/>
    </row>
    <row r="158" spans="2:27" ht="15" hidden="1" customHeight="1">
      <c r="B158" s="159"/>
      <c r="C158" s="159"/>
      <c r="D158" s="159"/>
      <c r="E158" s="159"/>
    </row>
    <row r="159" spans="2:27" ht="15" hidden="1" customHeight="1">
      <c r="B159" s="159"/>
      <c r="C159" s="159"/>
      <c r="D159" s="159"/>
      <c r="E159" s="159"/>
    </row>
    <row r="160" spans="2:27" ht="15" hidden="1" customHeight="1">
      <c r="B160" s="159"/>
      <c r="C160" s="159"/>
      <c r="D160" s="159"/>
      <c r="E160" s="159"/>
    </row>
    <row r="161" spans="2:5" ht="15" hidden="1" customHeight="1">
      <c r="B161" s="159"/>
      <c r="C161" s="159"/>
      <c r="D161" s="159"/>
      <c r="E161" s="159"/>
    </row>
    <row r="162" spans="2:5" ht="15" hidden="1" customHeight="1">
      <c r="B162" s="159"/>
      <c r="C162" s="159"/>
      <c r="D162" s="159"/>
      <c r="E162" s="159"/>
    </row>
    <row r="163" spans="2:5" ht="15" hidden="1" customHeight="1">
      <c r="B163" s="159"/>
      <c r="C163" s="159"/>
      <c r="D163" s="159"/>
      <c r="E163" s="159"/>
    </row>
    <row r="164" spans="2:5" ht="15" hidden="1" customHeight="1">
      <c r="B164" s="159"/>
      <c r="C164" s="159"/>
      <c r="D164" s="159"/>
      <c r="E164" s="159"/>
    </row>
    <row r="165" spans="2:5" ht="15" hidden="1" customHeight="1">
      <c r="B165" s="159"/>
      <c r="C165" s="159"/>
      <c r="D165" s="159"/>
      <c r="E165" s="159"/>
    </row>
    <row r="166" spans="2:5" ht="15" hidden="1" customHeight="1">
      <c r="B166" s="159"/>
      <c r="C166" s="159"/>
      <c r="D166" s="159"/>
      <c r="E166" s="159"/>
    </row>
    <row r="167" spans="2:5" ht="15" hidden="1" customHeight="1">
      <c r="B167" s="159"/>
      <c r="C167" s="159"/>
      <c r="D167" s="159"/>
      <c r="E167" s="159"/>
    </row>
    <row r="168" spans="2:5" ht="15" hidden="1" customHeight="1">
      <c r="B168" s="159"/>
      <c r="C168" s="159"/>
      <c r="D168" s="159"/>
      <c r="E168" s="159"/>
    </row>
    <row r="169" spans="2:5" ht="15" hidden="1" customHeight="1">
      <c r="B169" s="159"/>
      <c r="C169" s="159"/>
      <c r="D169" s="159"/>
      <c r="E169" s="159"/>
    </row>
    <row r="170" spans="2:5" ht="15" hidden="1" customHeight="1">
      <c r="B170" s="159"/>
      <c r="C170" s="159"/>
      <c r="D170" s="159"/>
      <c r="E170" s="159"/>
    </row>
    <row r="171" spans="2:5" ht="15" hidden="1" customHeight="1">
      <c r="B171" s="159"/>
      <c r="C171" s="159"/>
      <c r="D171" s="159"/>
      <c r="E171" s="159"/>
    </row>
    <row r="172" spans="2:5" ht="15" hidden="1" customHeight="1">
      <c r="B172" s="159"/>
      <c r="C172" s="159"/>
      <c r="D172" s="159"/>
      <c r="E172" s="159"/>
    </row>
    <row r="173" spans="2:5" ht="15" hidden="1" customHeight="1">
      <c r="B173" s="159"/>
      <c r="C173" s="159"/>
      <c r="D173" s="159"/>
      <c r="E173" s="159"/>
    </row>
    <row r="174" spans="2:5" ht="15" hidden="1" customHeight="1">
      <c r="B174" s="159"/>
      <c r="C174" s="159"/>
      <c r="D174" s="159"/>
      <c r="E174" s="159"/>
    </row>
    <row r="175" spans="2:5" ht="15" hidden="1" customHeight="1">
      <c r="B175" s="159"/>
      <c r="C175" s="159"/>
      <c r="D175" s="159"/>
      <c r="E175" s="159"/>
    </row>
    <row r="176" spans="2:5" ht="15" hidden="1" customHeight="1">
      <c r="B176" s="159"/>
      <c r="C176" s="159"/>
      <c r="D176" s="159"/>
      <c r="E176" s="159"/>
    </row>
    <row r="177" spans="2:5" ht="15" hidden="1" customHeight="1">
      <c r="B177" s="159"/>
      <c r="C177" s="159"/>
      <c r="D177" s="159"/>
      <c r="E177" s="159"/>
    </row>
    <row r="178" spans="2:5" ht="15" hidden="1" customHeight="1">
      <c r="B178" s="159"/>
      <c r="C178" s="159"/>
      <c r="D178" s="159"/>
      <c r="E178" s="159"/>
    </row>
    <row r="179" spans="2:5" ht="15" hidden="1" customHeight="1">
      <c r="B179" s="159"/>
      <c r="C179" s="159"/>
      <c r="D179" s="159"/>
      <c r="E179" s="159"/>
    </row>
    <row r="180" spans="2:5" ht="15" hidden="1" customHeight="1">
      <c r="B180" s="159"/>
      <c r="C180" s="159"/>
      <c r="D180" s="159"/>
      <c r="E180" s="159"/>
    </row>
    <row r="181" spans="2:5" ht="15" hidden="1" customHeight="1">
      <c r="B181" s="159"/>
      <c r="C181" s="159"/>
      <c r="D181" s="159"/>
      <c r="E181" s="159"/>
    </row>
    <row r="182" spans="2:5" ht="15" hidden="1" customHeight="1">
      <c r="B182" s="159"/>
      <c r="C182" s="159"/>
      <c r="D182" s="159"/>
      <c r="E182" s="159"/>
    </row>
    <row r="183" spans="2:5" ht="15" hidden="1" customHeight="1">
      <c r="B183" s="159"/>
      <c r="C183" s="159"/>
      <c r="D183" s="159"/>
      <c r="E183" s="159"/>
    </row>
    <row r="184" spans="2:5" ht="15" hidden="1" customHeight="1">
      <c r="B184" s="159"/>
      <c r="C184" s="159"/>
      <c r="D184" s="159"/>
      <c r="E184" s="159"/>
    </row>
    <row r="185" spans="2:5" ht="15" hidden="1" customHeight="1">
      <c r="B185" s="159"/>
      <c r="C185" s="159"/>
      <c r="D185" s="159"/>
      <c r="E185" s="159"/>
    </row>
    <row r="186" spans="2:5" ht="15" hidden="1" customHeight="1">
      <c r="B186" s="159"/>
      <c r="C186" s="159"/>
      <c r="D186" s="159"/>
      <c r="E186" s="159"/>
    </row>
    <row r="187" spans="2:5" ht="15" hidden="1" customHeight="1">
      <c r="B187" s="159"/>
      <c r="C187" s="159"/>
      <c r="D187" s="159"/>
      <c r="E187" s="159"/>
    </row>
    <row r="188" spans="2:5" ht="15" hidden="1" customHeight="1">
      <c r="B188" s="159"/>
      <c r="C188" s="159"/>
      <c r="D188" s="159"/>
      <c r="E188" s="159"/>
    </row>
    <row r="189" spans="2:5" ht="15" hidden="1" customHeight="1">
      <c r="B189" s="159"/>
      <c r="C189" s="159"/>
      <c r="D189" s="159"/>
      <c r="E189" s="159"/>
    </row>
    <row r="190" spans="2:5" ht="15" hidden="1" customHeight="1">
      <c r="B190" s="159"/>
      <c r="C190" s="159"/>
      <c r="D190" s="159"/>
      <c r="E190" s="159"/>
    </row>
    <row r="191" spans="2:5" ht="15" hidden="1" customHeight="1">
      <c r="B191" s="159"/>
      <c r="C191" s="159"/>
      <c r="D191" s="159"/>
      <c r="E191" s="159"/>
    </row>
    <row r="192" spans="2:5" ht="15" hidden="1" customHeight="1">
      <c r="B192" s="159"/>
      <c r="C192" s="159"/>
      <c r="D192" s="159"/>
      <c r="E192" s="159"/>
    </row>
    <row r="193" spans="2:5" ht="15" hidden="1" customHeight="1">
      <c r="B193" s="159"/>
      <c r="C193" s="159"/>
      <c r="D193" s="159"/>
      <c r="E193" s="159"/>
    </row>
    <row r="194" spans="2:5" ht="15" hidden="1" customHeight="1">
      <c r="B194" s="159"/>
      <c r="C194" s="159"/>
      <c r="D194" s="159"/>
      <c r="E194" s="159"/>
    </row>
    <row r="195" spans="2:5" ht="15" hidden="1" customHeight="1">
      <c r="B195" s="159"/>
      <c r="C195" s="159"/>
      <c r="D195" s="159"/>
      <c r="E195" s="159"/>
    </row>
    <row r="196" spans="2:5" ht="15" hidden="1" customHeight="1">
      <c r="B196" s="159"/>
      <c r="C196" s="159"/>
      <c r="D196" s="159"/>
      <c r="E196" s="159"/>
    </row>
    <row r="197" spans="2:5" ht="15" hidden="1" customHeight="1">
      <c r="B197" s="159"/>
      <c r="C197" s="159"/>
      <c r="D197" s="159"/>
      <c r="E197" s="159"/>
    </row>
    <row r="198" spans="2:5" ht="15" hidden="1" customHeight="1">
      <c r="B198" s="159"/>
      <c r="C198" s="159"/>
      <c r="D198" s="159"/>
      <c r="E198" s="159"/>
    </row>
    <row r="199" spans="2:5" ht="15" hidden="1" customHeight="1">
      <c r="B199" s="159"/>
      <c r="C199" s="159"/>
      <c r="D199" s="159"/>
      <c r="E199" s="159"/>
    </row>
    <row r="200" spans="2:5" ht="15" hidden="1" customHeight="1">
      <c r="B200" s="159"/>
      <c r="C200" s="159"/>
      <c r="D200" s="159"/>
      <c r="E200" s="159"/>
    </row>
    <row r="201" spans="2:5" ht="15" hidden="1" customHeight="1">
      <c r="B201" s="159"/>
      <c r="C201" s="159"/>
      <c r="D201" s="159"/>
      <c r="E201" s="159"/>
    </row>
    <row r="202" spans="2:5" ht="15" hidden="1" customHeight="1">
      <c r="B202" s="159"/>
      <c r="C202" s="159"/>
      <c r="D202" s="159"/>
      <c r="E202" s="159"/>
    </row>
    <row r="203" spans="2:5" ht="15" hidden="1" customHeight="1">
      <c r="B203" s="159"/>
      <c r="C203" s="159"/>
      <c r="D203" s="159"/>
      <c r="E203" s="159"/>
    </row>
    <row r="204" spans="2:5" ht="15" hidden="1" customHeight="1">
      <c r="B204" s="159"/>
      <c r="C204" s="159"/>
      <c r="D204" s="159"/>
      <c r="E204" s="159"/>
    </row>
    <row r="205" spans="2:5" ht="15" hidden="1" customHeight="1">
      <c r="B205" s="159"/>
      <c r="C205" s="159"/>
      <c r="D205" s="159"/>
      <c r="E205" s="159"/>
    </row>
    <row r="206" spans="2:5" ht="15" hidden="1" customHeight="1">
      <c r="B206" s="159"/>
      <c r="C206" s="159"/>
      <c r="D206" s="159"/>
      <c r="E206" s="159"/>
    </row>
    <row r="207" spans="2:5" ht="15" hidden="1" customHeight="1">
      <c r="B207" s="159"/>
      <c r="C207" s="159"/>
      <c r="D207" s="159"/>
      <c r="E207" s="159"/>
    </row>
    <row r="208" spans="2:5" ht="15" hidden="1" customHeight="1">
      <c r="B208" s="159"/>
      <c r="C208" s="159"/>
      <c r="D208" s="159"/>
      <c r="E208" s="159"/>
    </row>
    <row r="209" spans="2:5" ht="15" hidden="1" customHeight="1">
      <c r="B209" s="159"/>
      <c r="C209" s="159"/>
      <c r="D209" s="159"/>
      <c r="E209" s="159"/>
    </row>
    <row r="210" spans="2:5" ht="15" hidden="1" customHeight="1">
      <c r="B210" s="159"/>
      <c r="C210" s="159"/>
      <c r="D210" s="159"/>
      <c r="E210" s="159"/>
    </row>
    <row r="211" spans="2:5" ht="15" hidden="1" customHeight="1">
      <c r="B211" s="159"/>
      <c r="C211" s="159"/>
      <c r="D211" s="159"/>
      <c r="E211" s="159"/>
    </row>
    <row r="212" spans="2:5" ht="15" hidden="1" customHeight="1">
      <c r="B212" s="159"/>
      <c r="C212" s="159"/>
      <c r="D212" s="159"/>
      <c r="E212" s="159"/>
    </row>
    <row r="213" spans="2:5" ht="15" hidden="1" customHeight="1">
      <c r="B213" s="159"/>
      <c r="C213" s="159"/>
      <c r="D213" s="159"/>
      <c r="E213" s="159"/>
    </row>
    <row r="214" spans="2:5" ht="15" hidden="1" customHeight="1">
      <c r="B214" s="159"/>
      <c r="C214" s="159"/>
      <c r="D214" s="159"/>
      <c r="E214" s="159"/>
    </row>
    <row r="215" spans="2:5" ht="15" hidden="1" customHeight="1">
      <c r="B215" s="159"/>
      <c r="C215" s="159"/>
      <c r="D215" s="159"/>
      <c r="E215" s="159"/>
    </row>
    <row r="216" spans="2:5" ht="15" hidden="1" customHeight="1">
      <c r="B216" s="159"/>
      <c r="C216" s="159"/>
      <c r="D216" s="159"/>
      <c r="E216" s="159"/>
    </row>
    <row r="217" spans="2:5" ht="15" hidden="1" customHeight="1">
      <c r="B217" s="159"/>
      <c r="C217" s="159"/>
      <c r="D217" s="159"/>
      <c r="E217" s="159"/>
    </row>
    <row r="218" spans="2:5" ht="15" hidden="1" customHeight="1">
      <c r="B218" s="159"/>
      <c r="C218" s="159"/>
      <c r="D218" s="159"/>
      <c r="E218" s="159"/>
    </row>
    <row r="219" spans="2:5" ht="15" hidden="1" customHeight="1">
      <c r="B219" s="159"/>
      <c r="C219" s="159"/>
      <c r="D219" s="159"/>
      <c r="E219" s="159"/>
    </row>
    <row r="220" spans="2:5" ht="15" hidden="1" customHeight="1">
      <c r="B220" s="159"/>
      <c r="C220" s="159"/>
      <c r="D220" s="159"/>
      <c r="E220" s="159"/>
    </row>
    <row r="221" spans="2:5" ht="15" hidden="1" customHeight="1">
      <c r="B221" s="159"/>
      <c r="C221" s="159"/>
      <c r="D221" s="159"/>
      <c r="E221" s="159"/>
    </row>
    <row r="222" spans="2:5" ht="15" hidden="1" customHeight="1">
      <c r="B222" s="159"/>
      <c r="C222" s="159"/>
      <c r="D222" s="159"/>
      <c r="E222" s="159"/>
    </row>
    <row r="223" spans="2:5" ht="15" hidden="1" customHeight="1">
      <c r="B223" s="159"/>
      <c r="C223" s="159"/>
      <c r="D223" s="159"/>
      <c r="E223" s="159"/>
    </row>
    <row r="224" spans="2:5" ht="15" hidden="1" customHeight="1">
      <c r="B224" s="159"/>
      <c r="C224" s="159"/>
      <c r="D224" s="159"/>
      <c r="E224" s="159"/>
    </row>
    <row r="225" spans="2:5" ht="15" hidden="1" customHeight="1">
      <c r="B225" s="159"/>
      <c r="C225" s="159"/>
      <c r="D225" s="159"/>
      <c r="E225" s="159"/>
    </row>
    <row r="226" spans="2:5" ht="15" hidden="1" customHeight="1">
      <c r="B226" s="159"/>
      <c r="C226" s="159"/>
      <c r="D226" s="159"/>
      <c r="E226" s="159"/>
    </row>
    <row r="227" spans="2:5" ht="15" hidden="1" customHeight="1">
      <c r="B227" s="159"/>
      <c r="C227" s="159"/>
      <c r="D227" s="159"/>
      <c r="E227" s="159"/>
    </row>
    <row r="228" spans="2:5" ht="15" hidden="1" customHeight="1">
      <c r="B228" s="159"/>
      <c r="C228" s="159"/>
      <c r="D228" s="159"/>
      <c r="E228" s="159"/>
    </row>
    <row r="229" spans="2:5" ht="15" hidden="1" customHeight="1">
      <c r="B229" s="159"/>
      <c r="C229" s="159"/>
      <c r="D229" s="159"/>
      <c r="E229" s="159"/>
    </row>
    <row r="230" spans="2:5" ht="15" hidden="1" customHeight="1">
      <c r="B230" s="159"/>
      <c r="C230" s="159"/>
      <c r="D230" s="159"/>
      <c r="E230" s="159"/>
    </row>
    <row r="231" spans="2:5" ht="15" hidden="1" customHeight="1">
      <c r="B231" s="159"/>
      <c r="C231" s="159"/>
      <c r="D231" s="159"/>
      <c r="E231" s="159"/>
    </row>
    <row r="232" spans="2:5" ht="15" hidden="1" customHeight="1">
      <c r="B232" s="159"/>
      <c r="C232" s="159"/>
      <c r="D232" s="159"/>
      <c r="E232" s="159"/>
    </row>
    <row r="233" spans="2:5" ht="15" hidden="1" customHeight="1">
      <c r="B233" s="159"/>
      <c r="C233" s="159"/>
      <c r="D233" s="159"/>
      <c r="E233" s="159"/>
    </row>
    <row r="234" spans="2:5" ht="15" hidden="1" customHeight="1">
      <c r="B234" s="159"/>
      <c r="C234" s="159"/>
      <c r="D234" s="159"/>
      <c r="E234" s="159"/>
    </row>
    <row r="235" spans="2:5" ht="15" hidden="1" customHeight="1">
      <c r="B235" s="159"/>
      <c r="C235" s="159"/>
      <c r="D235" s="159"/>
      <c r="E235" s="159"/>
    </row>
    <row r="236" spans="2:5" ht="15" hidden="1" customHeight="1">
      <c r="B236" s="159"/>
      <c r="C236" s="159"/>
      <c r="D236" s="159"/>
      <c r="E236" s="159"/>
    </row>
    <row r="237" spans="2:5" ht="15" hidden="1" customHeight="1">
      <c r="B237" s="159"/>
      <c r="C237" s="159"/>
      <c r="D237" s="159"/>
      <c r="E237" s="159"/>
    </row>
    <row r="238" spans="2:5" ht="15" hidden="1" customHeight="1">
      <c r="B238" s="159"/>
      <c r="C238" s="159"/>
      <c r="D238" s="159"/>
      <c r="E238" s="159"/>
    </row>
    <row r="239" spans="2:5" ht="15" hidden="1" customHeight="1">
      <c r="B239" s="159"/>
      <c r="C239" s="159"/>
      <c r="D239" s="159"/>
      <c r="E239" s="159"/>
    </row>
    <row r="240" spans="2:5" ht="15" hidden="1" customHeight="1">
      <c r="B240" s="159"/>
      <c r="C240" s="159"/>
      <c r="D240" s="159"/>
      <c r="E240" s="159"/>
    </row>
    <row r="241" spans="2:5" ht="15" hidden="1" customHeight="1">
      <c r="B241" s="159"/>
      <c r="C241" s="159"/>
      <c r="D241" s="159"/>
      <c r="E241" s="159"/>
    </row>
    <row r="242" spans="2:5" ht="15" hidden="1" customHeight="1">
      <c r="B242" s="159"/>
      <c r="C242" s="159"/>
      <c r="D242" s="159"/>
      <c r="E242" s="159"/>
    </row>
    <row r="243" spans="2:5" ht="15" hidden="1" customHeight="1">
      <c r="B243" s="159"/>
      <c r="C243" s="159"/>
      <c r="D243" s="159"/>
      <c r="E243" s="159"/>
    </row>
    <row r="244" spans="2:5" ht="15" hidden="1" customHeight="1">
      <c r="B244" s="159"/>
      <c r="C244" s="159"/>
      <c r="D244" s="159"/>
      <c r="E244" s="159"/>
    </row>
    <row r="245" spans="2:5" ht="15" hidden="1" customHeight="1">
      <c r="B245" s="159"/>
      <c r="C245" s="159"/>
      <c r="D245" s="159"/>
      <c r="E245" s="159"/>
    </row>
    <row r="246" spans="2:5" ht="15" hidden="1" customHeight="1">
      <c r="B246" s="159"/>
      <c r="C246" s="159"/>
      <c r="D246" s="159"/>
      <c r="E246" s="159"/>
    </row>
    <row r="247" spans="2:5" ht="15" hidden="1" customHeight="1">
      <c r="B247" s="159"/>
      <c r="C247" s="159"/>
      <c r="D247" s="159"/>
      <c r="E247" s="159"/>
    </row>
    <row r="248" spans="2:5" ht="15" hidden="1" customHeight="1">
      <c r="B248" s="159"/>
      <c r="C248" s="159"/>
      <c r="D248" s="159"/>
      <c r="E248" s="159"/>
    </row>
    <row r="249" spans="2:5" ht="15" hidden="1" customHeight="1">
      <c r="B249" s="159"/>
      <c r="C249" s="159"/>
      <c r="D249" s="159"/>
      <c r="E249" s="159"/>
    </row>
    <row r="250" spans="2:5" ht="15" hidden="1" customHeight="1">
      <c r="B250" s="159"/>
      <c r="C250" s="159"/>
      <c r="D250" s="159"/>
      <c r="E250" s="159"/>
    </row>
    <row r="251" spans="2:5" ht="15" hidden="1" customHeight="1">
      <c r="B251" s="159"/>
      <c r="C251" s="159"/>
      <c r="D251" s="159"/>
      <c r="E251" s="159"/>
    </row>
    <row r="252" spans="2:5" ht="15" hidden="1" customHeight="1">
      <c r="B252" s="159"/>
      <c r="C252" s="159"/>
      <c r="D252" s="159"/>
      <c r="E252" s="159"/>
    </row>
    <row r="253" spans="2:5" ht="15" hidden="1" customHeight="1">
      <c r="B253" s="159"/>
      <c r="C253" s="159"/>
      <c r="D253" s="159"/>
      <c r="E253" s="159"/>
    </row>
    <row r="254" spans="2:5" ht="15" hidden="1" customHeight="1">
      <c r="B254" s="159"/>
      <c r="C254" s="159"/>
      <c r="D254" s="159"/>
      <c r="E254" s="159"/>
    </row>
    <row r="255" spans="2:5" ht="15" hidden="1" customHeight="1">
      <c r="B255" s="159"/>
      <c r="C255" s="159"/>
      <c r="D255" s="159"/>
      <c r="E255" s="159"/>
    </row>
    <row r="256" spans="2:5" ht="15" hidden="1" customHeight="1">
      <c r="B256" s="159"/>
      <c r="C256" s="159"/>
      <c r="D256" s="159"/>
      <c r="E256" s="159"/>
    </row>
    <row r="257" spans="2:5" ht="15" hidden="1" customHeight="1">
      <c r="B257" s="159"/>
      <c r="C257" s="159"/>
      <c r="D257" s="159"/>
      <c r="E257" s="159"/>
    </row>
    <row r="258" spans="2:5" ht="15" hidden="1" customHeight="1">
      <c r="B258" s="159"/>
      <c r="C258" s="159"/>
      <c r="D258" s="159"/>
      <c r="E258" s="159"/>
    </row>
    <row r="259" spans="2:5" ht="15" hidden="1" customHeight="1">
      <c r="B259" s="159"/>
      <c r="C259" s="159"/>
      <c r="D259" s="159"/>
      <c r="E259" s="159"/>
    </row>
    <row r="260" spans="2:5" ht="15" hidden="1" customHeight="1">
      <c r="B260" s="159"/>
      <c r="C260" s="159"/>
      <c r="D260" s="159"/>
      <c r="E260" s="159"/>
    </row>
    <row r="261" spans="2:5" ht="15" hidden="1" customHeight="1">
      <c r="B261" s="159"/>
      <c r="C261" s="159"/>
      <c r="D261" s="159"/>
      <c r="E261" s="159"/>
    </row>
    <row r="262" spans="2:5" ht="15" hidden="1" customHeight="1">
      <c r="B262" s="159"/>
      <c r="C262" s="159"/>
      <c r="D262" s="159"/>
      <c r="E262" s="159"/>
    </row>
    <row r="263" spans="2:5" ht="15" hidden="1" customHeight="1">
      <c r="B263" s="159"/>
      <c r="C263" s="159"/>
      <c r="D263" s="159"/>
      <c r="E263" s="159"/>
    </row>
    <row r="264" spans="2:5" ht="15" hidden="1" customHeight="1">
      <c r="B264" s="159"/>
      <c r="C264" s="159"/>
      <c r="D264" s="159"/>
      <c r="E264" s="159"/>
    </row>
    <row r="265" spans="2:5" ht="15" hidden="1" customHeight="1">
      <c r="B265" s="159"/>
      <c r="C265" s="159"/>
      <c r="D265" s="159"/>
      <c r="E265" s="159"/>
    </row>
    <row r="266" spans="2:5" ht="15" hidden="1" customHeight="1">
      <c r="B266" s="159"/>
      <c r="C266" s="159"/>
      <c r="D266" s="159"/>
      <c r="E266" s="159"/>
    </row>
    <row r="267" spans="2:5" ht="15" hidden="1" customHeight="1">
      <c r="B267" s="159"/>
      <c r="C267" s="159"/>
      <c r="D267" s="159"/>
      <c r="E267" s="159"/>
    </row>
    <row r="268" spans="2:5" ht="15" hidden="1" customHeight="1">
      <c r="B268" s="159"/>
      <c r="C268" s="159"/>
      <c r="D268" s="159"/>
      <c r="E268" s="159"/>
    </row>
    <row r="269" spans="2:5" ht="15" hidden="1" customHeight="1">
      <c r="B269" s="159"/>
      <c r="C269" s="159"/>
      <c r="D269" s="159"/>
      <c r="E269" s="159"/>
    </row>
    <row r="270" spans="2:5" ht="15" hidden="1" customHeight="1">
      <c r="B270" s="159"/>
      <c r="C270" s="159"/>
      <c r="D270" s="159"/>
      <c r="E270" s="159"/>
    </row>
    <row r="271" spans="2:5" ht="15" hidden="1" customHeight="1">
      <c r="B271" s="159"/>
      <c r="C271" s="159"/>
      <c r="D271" s="159"/>
      <c r="E271" s="159"/>
    </row>
    <row r="272" spans="2:5" ht="15" hidden="1" customHeight="1">
      <c r="B272" s="159"/>
      <c r="C272" s="159"/>
      <c r="D272" s="159"/>
      <c r="E272" s="159"/>
    </row>
    <row r="273" spans="2:5" ht="15" hidden="1" customHeight="1">
      <c r="B273" s="159"/>
      <c r="C273" s="159"/>
      <c r="D273" s="159"/>
      <c r="E273" s="159"/>
    </row>
    <row r="274" spans="2:5" ht="15" hidden="1" customHeight="1">
      <c r="B274" s="159"/>
      <c r="C274" s="159"/>
      <c r="D274" s="159"/>
      <c r="E274" s="159"/>
    </row>
    <row r="275" spans="2:5" ht="15" hidden="1" customHeight="1">
      <c r="B275" s="159"/>
      <c r="C275" s="159"/>
      <c r="D275" s="159"/>
      <c r="E275" s="159"/>
    </row>
    <row r="276" spans="2:5" ht="15" hidden="1" customHeight="1">
      <c r="B276" s="159"/>
      <c r="C276" s="159"/>
      <c r="D276" s="159"/>
      <c r="E276" s="159"/>
    </row>
    <row r="277" spans="2:5" ht="15" hidden="1" customHeight="1">
      <c r="B277" s="159"/>
      <c r="C277" s="159"/>
      <c r="D277" s="159"/>
      <c r="E277" s="159"/>
    </row>
    <row r="278" spans="2:5" ht="15" hidden="1" customHeight="1">
      <c r="B278" s="159"/>
      <c r="C278" s="159"/>
      <c r="D278" s="159"/>
      <c r="E278" s="159"/>
    </row>
    <row r="279" spans="2:5" ht="15" hidden="1" customHeight="1">
      <c r="B279" s="159"/>
      <c r="C279" s="159"/>
      <c r="D279" s="159"/>
      <c r="E279" s="159"/>
    </row>
    <row r="280" spans="2:5" ht="15" hidden="1" customHeight="1">
      <c r="B280" s="159"/>
      <c r="C280" s="159"/>
      <c r="D280" s="159"/>
      <c r="E280" s="159"/>
    </row>
    <row r="281" spans="2:5" ht="15" hidden="1" customHeight="1">
      <c r="B281" s="159"/>
      <c r="C281" s="159"/>
      <c r="D281" s="159"/>
      <c r="E281" s="159"/>
    </row>
    <row r="282" spans="2:5" ht="15" hidden="1" customHeight="1">
      <c r="B282" s="159"/>
      <c r="C282" s="159"/>
      <c r="D282" s="159"/>
      <c r="E282" s="159"/>
    </row>
    <row r="283" spans="2:5" ht="15" hidden="1" customHeight="1">
      <c r="B283" s="159"/>
      <c r="C283" s="159"/>
      <c r="D283" s="159"/>
      <c r="E283" s="159"/>
    </row>
    <row r="284" spans="2:5" ht="15" hidden="1" customHeight="1">
      <c r="B284" s="159"/>
      <c r="C284" s="159"/>
      <c r="D284" s="159"/>
      <c r="E284" s="159"/>
    </row>
    <row r="285" spans="2:5" ht="15" hidden="1" customHeight="1">
      <c r="B285" s="159"/>
      <c r="C285" s="159"/>
      <c r="D285" s="159"/>
      <c r="E285" s="159"/>
    </row>
    <row r="286" spans="2:5" ht="15" hidden="1" customHeight="1">
      <c r="B286" s="159"/>
      <c r="C286" s="159"/>
      <c r="D286" s="159"/>
      <c r="E286" s="159"/>
    </row>
    <row r="287" spans="2:5" ht="15" hidden="1" customHeight="1">
      <c r="B287" s="159"/>
      <c r="C287" s="159"/>
      <c r="D287" s="159"/>
      <c r="E287" s="159"/>
    </row>
    <row r="288" spans="2:5" ht="15" hidden="1" customHeight="1">
      <c r="B288" s="159"/>
      <c r="C288" s="159"/>
      <c r="D288" s="159"/>
      <c r="E288" s="159"/>
    </row>
    <row r="289" spans="2:5" ht="15" hidden="1" customHeight="1">
      <c r="B289" s="159"/>
      <c r="C289" s="159"/>
      <c r="D289" s="159"/>
      <c r="E289" s="159"/>
    </row>
    <row r="290" spans="2:5" ht="15" hidden="1" customHeight="1">
      <c r="B290" s="159"/>
      <c r="C290" s="159"/>
      <c r="D290" s="159"/>
      <c r="E290" s="159"/>
    </row>
    <row r="291" spans="2:5" ht="15" hidden="1" customHeight="1">
      <c r="B291" s="159"/>
      <c r="C291" s="159"/>
      <c r="D291" s="159"/>
      <c r="E291" s="159"/>
    </row>
    <row r="292" spans="2:5" ht="15" hidden="1" customHeight="1">
      <c r="B292" s="159"/>
      <c r="C292" s="159"/>
      <c r="D292" s="159"/>
      <c r="E292" s="159"/>
    </row>
    <row r="293" spans="2:5" ht="15" hidden="1" customHeight="1">
      <c r="B293" s="159"/>
      <c r="C293" s="159"/>
      <c r="D293" s="159"/>
      <c r="E293" s="159"/>
    </row>
    <row r="294" spans="2:5" ht="15" hidden="1" customHeight="1">
      <c r="B294" s="159"/>
      <c r="C294" s="159"/>
      <c r="D294" s="159"/>
      <c r="E294" s="159"/>
    </row>
    <row r="295" spans="2:5" ht="15" hidden="1" customHeight="1">
      <c r="B295" s="159"/>
      <c r="C295" s="159"/>
      <c r="D295" s="159"/>
      <c r="E295" s="159"/>
    </row>
    <row r="296" spans="2:5" ht="15" hidden="1" customHeight="1">
      <c r="B296" s="159"/>
      <c r="C296" s="159"/>
      <c r="D296" s="159"/>
      <c r="E296" s="159"/>
    </row>
    <row r="297" spans="2:5" ht="15" hidden="1" customHeight="1">
      <c r="B297" s="159"/>
      <c r="C297" s="159"/>
      <c r="D297" s="159"/>
      <c r="E297" s="159"/>
    </row>
    <row r="298" spans="2:5" ht="15" hidden="1" customHeight="1">
      <c r="B298" s="159"/>
      <c r="C298" s="159"/>
      <c r="D298" s="159"/>
      <c r="E298" s="159"/>
    </row>
    <row r="299" spans="2:5" ht="15" hidden="1" customHeight="1">
      <c r="B299" s="159"/>
      <c r="C299" s="159"/>
      <c r="D299" s="159"/>
      <c r="E299" s="159"/>
    </row>
    <row r="300" spans="2:5" ht="15" hidden="1" customHeight="1">
      <c r="B300" s="159"/>
      <c r="C300" s="159"/>
      <c r="D300" s="159"/>
      <c r="E300" s="159"/>
    </row>
    <row r="301" spans="2:5" ht="15" hidden="1" customHeight="1">
      <c r="B301" s="159"/>
      <c r="C301" s="159"/>
      <c r="D301" s="159"/>
      <c r="E301" s="159"/>
    </row>
    <row r="302" spans="2:5" ht="15" hidden="1" customHeight="1">
      <c r="B302" s="159"/>
      <c r="C302" s="159"/>
      <c r="D302" s="159"/>
      <c r="E302" s="159"/>
    </row>
    <row r="303" spans="2:5" ht="15" hidden="1" customHeight="1">
      <c r="B303" s="159"/>
      <c r="C303" s="159"/>
      <c r="D303" s="159"/>
      <c r="E303" s="159"/>
    </row>
    <row r="304" spans="2:5" ht="15" hidden="1" customHeight="1">
      <c r="B304" s="159"/>
      <c r="C304" s="159"/>
      <c r="D304" s="159"/>
      <c r="E304" s="159"/>
    </row>
    <row r="305" spans="2:5" ht="15" hidden="1" customHeight="1">
      <c r="B305" s="159"/>
      <c r="C305" s="159"/>
      <c r="D305" s="159"/>
      <c r="E305" s="159"/>
    </row>
    <row r="306" spans="2:5" ht="15" hidden="1" customHeight="1">
      <c r="B306" s="159"/>
      <c r="C306" s="159"/>
      <c r="D306" s="159"/>
      <c r="E306" s="159"/>
    </row>
    <row r="307" spans="2:5" ht="15" hidden="1" customHeight="1">
      <c r="B307" s="159"/>
      <c r="C307" s="159"/>
      <c r="D307" s="159"/>
      <c r="E307" s="159"/>
    </row>
    <row r="308" spans="2:5" ht="15" hidden="1" customHeight="1">
      <c r="B308" s="159"/>
      <c r="C308" s="159"/>
      <c r="D308" s="159"/>
      <c r="E308" s="159"/>
    </row>
    <row r="309" spans="2:5" ht="15" hidden="1" customHeight="1">
      <c r="B309" s="159"/>
      <c r="C309" s="159"/>
      <c r="D309" s="159"/>
      <c r="E309" s="159"/>
    </row>
    <row r="310" spans="2:5" ht="15" hidden="1" customHeight="1">
      <c r="B310" s="159"/>
      <c r="C310" s="159"/>
      <c r="D310" s="159"/>
      <c r="E310" s="159"/>
    </row>
    <row r="311" spans="2:5" ht="15" hidden="1" customHeight="1">
      <c r="B311" s="159"/>
      <c r="C311" s="159"/>
      <c r="D311" s="159"/>
      <c r="E311" s="159"/>
    </row>
    <row r="312" spans="2:5" ht="15" hidden="1" customHeight="1">
      <c r="B312" s="159"/>
      <c r="C312" s="159"/>
      <c r="D312" s="159"/>
      <c r="E312" s="159"/>
    </row>
    <row r="313" spans="2:5" ht="15" hidden="1" customHeight="1">
      <c r="B313" s="159"/>
      <c r="C313" s="159"/>
      <c r="D313" s="159"/>
      <c r="E313" s="159"/>
    </row>
    <row r="314" spans="2:5" ht="15" hidden="1" customHeight="1">
      <c r="B314" s="159"/>
      <c r="C314" s="159"/>
      <c r="D314" s="159"/>
      <c r="E314" s="159"/>
    </row>
    <row r="315" spans="2:5" ht="15" hidden="1" customHeight="1">
      <c r="B315" s="159"/>
      <c r="C315" s="159"/>
      <c r="D315" s="159"/>
      <c r="E315" s="159"/>
    </row>
    <row r="316" spans="2:5" ht="15" hidden="1" customHeight="1">
      <c r="B316" s="159"/>
      <c r="C316" s="159"/>
      <c r="D316" s="159"/>
      <c r="E316" s="159"/>
    </row>
    <row r="317" spans="2:5" ht="15" hidden="1" customHeight="1">
      <c r="B317" s="159"/>
      <c r="C317" s="159"/>
      <c r="D317" s="159"/>
      <c r="E317" s="159"/>
    </row>
    <row r="318" spans="2:5" ht="15" hidden="1" customHeight="1">
      <c r="B318" s="159"/>
      <c r="C318" s="159"/>
      <c r="D318" s="159"/>
      <c r="E318" s="159"/>
    </row>
    <row r="319" spans="2:5" ht="15" hidden="1" customHeight="1">
      <c r="B319" s="159"/>
      <c r="C319" s="159"/>
      <c r="D319" s="159"/>
      <c r="E319" s="159"/>
    </row>
    <row r="320" spans="2:5" ht="15" hidden="1" customHeight="1">
      <c r="B320" s="159"/>
      <c r="C320" s="159"/>
      <c r="D320" s="159"/>
      <c r="E320" s="159"/>
    </row>
    <row r="321" spans="2:5" ht="15" hidden="1" customHeight="1">
      <c r="B321" s="159"/>
      <c r="C321" s="159"/>
      <c r="D321" s="159"/>
      <c r="E321" s="159"/>
    </row>
    <row r="322" spans="2:5" ht="15" hidden="1" customHeight="1">
      <c r="B322" s="159"/>
      <c r="C322" s="159"/>
      <c r="D322" s="159"/>
      <c r="E322" s="159"/>
    </row>
    <row r="323" spans="2:5" ht="15" hidden="1" customHeight="1">
      <c r="B323" s="159"/>
      <c r="C323" s="159"/>
      <c r="D323" s="159"/>
      <c r="E323" s="159"/>
    </row>
    <row r="324" spans="2:5" ht="15" hidden="1" customHeight="1">
      <c r="B324" s="159"/>
      <c r="C324" s="159"/>
      <c r="D324" s="159"/>
      <c r="E324" s="159"/>
    </row>
    <row r="325" spans="2:5" ht="15" hidden="1" customHeight="1">
      <c r="B325" s="159"/>
      <c r="C325" s="159"/>
      <c r="D325" s="159"/>
      <c r="E325" s="159"/>
    </row>
    <row r="326" spans="2:5" ht="15" hidden="1" customHeight="1">
      <c r="B326" s="159"/>
      <c r="C326" s="159"/>
      <c r="D326" s="159"/>
      <c r="E326" s="159"/>
    </row>
    <row r="327" spans="2:5" ht="15" hidden="1" customHeight="1">
      <c r="B327" s="159"/>
      <c r="C327" s="159"/>
      <c r="D327" s="159"/>
      <c r="E327" s="159"/>
    </row>
    <row r="328" spans="2:5" ht="15" hidden="1" customHeight="1">
      <c r="B328" s="159"/>
      <c r="C328" s="159"/>
      <c r="D328" s="159"/>
      <c r="E328" s="159"/>
    </row>
    <row r="329" spans="2:5" ht="15" hidden="1" customHeight="1">
      <c r="B329" s="159"/>
      <c r="C329" s="159"/>
      <c r="D329" s="159"/>
      <c r="E329" s="159"/>
    </row>
    <row r="330" spans="2:5" ht="15" hidden="1" customHeight="1">
      <c r="B330" s="159"/>
      <c r="C330" s="159"/>
      <c r="D330" s="159"/>
      <c r="E330" s="159"/>
    </row>
    <row r="331" spans="2:5" ht="15" hidden="1" customHeight="1">
      <c r="B331" s="159"/>
      <c r="C331" s="159"/>
      <c r="D331" s="159"/>
      <c r="E331" s="159"/>
    </row>
    <row r="332" spans="2:5" ht="15" hidden="1" customHeight="1">
      <c r="B332" s="159"/>
      <c r="C332" s="159"/>
      <c r="D332" s="159"/>
      <c r="E332" s="159"/>
    </row>
    <row r="333" spans="2:5" ht="15" hidden="1" customHeight="1">
      <c r="B333" s="159"/>
      <c r="C333" s="159"/>
      <c r="D333" s="159"/>
      <c r="E333" s="159"/>
    </row>
    <row r="334" spans="2:5" ht="15" hidden="1" customHeight="1">
      <c r="B334" s="159"/>
      <c r="C334" s="159"/>
      <c r="D334" s="159"/>
      <c r="E334" s="159"/>
    </row>
    <row r="335" spans="2:5" ht="15" hidden="1" customHeight="1">
      <c r="B335" s="159"/>
      <c r="C335" s="159"/>
      <c r="D335" s="159"/>
      <c r="E335" s="159"/>
    </row>
    <row r="336" spans="2:5" ht="15" hidden="1" customHeight="1">
      <c r="B336" s="159"/>
      <c r="C336" s="159"/>
      <c r="D336" s="159"/>
      <c r="E336" s="159"/>
    </row>
    <row r="337" spans="2:5" ht="15" hidden="1" customHeight="1">
      <c r="B337" s="159"/>
      <c r="C337" s="159"/>
      <c r="D337" s="159"/>
      <c r="E337" s="159"/>
    </row>
    <row r="338" spans="2:5" ht="15" hidden="1" customHeight="1">
      <c r="B338" s="159"/>
      <c r="C338" s="159"/>
      <c r="D338" s="159"/>
      <c r="E338" s="159"/>
    </row>
    <row r="339" spans="2:5" ht="15" hidden="1" customHeight="1">
      <c r="B339" s="159"/>
      <c r="C339" s="159"/>
      <c r="D339" s="159"/>
      <c r="E339" s="159"/>
    </row>
    <row r="340" spans="2:5" ht="15" hidden="1" customHeight="1">
      <c r="B340" s="159"/>
      <c r="C340" s="159"/>
      <c r="D340" s="159"/>
      <c r="E340" s="159"/>
    </row>
    <row r="341" spans="2:5" ht="15" hidden="1" customHeight="1">
      <c r="B341" s="159"/>
      <c r="C341" s="159"/>
      <c r="D341" s="159"/>
      <c r="E341" s="159"/>
    </row>
    <row r="342" spans="2:5" ht="15" hidden="1" customHeight="1">
      <c r="B342" s="159"/>
      <c r="C342" s="159"/>
      <c r="D342" s="159"/>
      <c r="E342" s="159"/>
    </row>
    <row r="343" spans="2:5" ht="15" hidden="1" customHeight="1">
      <c r="B343" s="159"/>
      <c r="C343" s="159"/>
      <c r="D343" s="159"/>
      <c r="E343" s="159"/>
    </row>
    <row r="344" spans="2:5" ht="15" hidden="1" customHeight="1">
      <c r="B344" s="159"/>
      <c r="C344" s="159"/>
      <c r="D344" s="159"/>
      <c r="E344" s="159"/>
    </row>
    <row r="345" spans="2:5" ht="15" hidden="1" customHeight="1">
      <c r="B345" s="159"/>
      <c r="C345" s="159"/>
      <c r="D345" s="159"/>
      <c r="E345" s="159"/>
    </row>
    <row r="346" spans="2:5" ht="15" hidden="1" customHeight="1">
      <c r="B346" s="159"/>
      <c r="C346" s="159"/>
      <c r="D346" s="159"/>
      <c r="E346" s="159"/>
    </row>
    <row r="347" spans="2:5" ht="15" hidden="1" customHeight="1">
      <c r="B347" s="159"/>
      <c r="C347" s="159"/>
      <c r="D347" s="159"/>
      <c r="E347" s="159"/>
    </row>
    <row r="348" spans="2:5" ht="15" hidden="1" customHeight="1">
      <c r="B348" s="159"/>
      <c r="C348" s="159"/>
      <c r="D348" s="159"/>
      <c r="E348" s="159"/>
    </row>
    <row r="349" spans="2:5" ht="15" hidden="1" customHeight="1">
      <c r="B349" s="159"/>
      <c r="C349" s="159"/>
      <c r="D349" s="159"/>
      <c r="E349" s="159"/>
    </row>
    <row r="350" spans="2:5" ht="15" hidden="1" customHeight="1">
      <c r="B350" s="159"/>
      <c r="C350" s="159"/>
      <c r="D350" s="159"/>
      <c r="E350" s="159"/>
    </row>
    <row r="351" spans="2:5" ht="15" hidden="1" customHeight="1">
      <c r="B351" s="159"/>
      <c r="C351" s="159"/>
      <c r="D351" s="159"/>
      <c r="E351" s="159"/>
    </row>
    <row r="352" spans="2:5" ht="15" hidden="1" customHeight="1">
      <c r="B352" s="159"/>
      <c r="C352" s="159"/>
      <c r="D352" s="159"/>
      <c r="E352" s="159"/>
    </row>
    <row r="353" spans="2:5" ht="15" hidden="1" customHeight="1">
      <c r="B353" s="159"/>
      <c r="C353" s="159"/>
      <c r="D353" s="159"/>
      <c r="E353" s="159"/>
    </row>
    <row r="354" spans="2:5" ht="15" hidden="1" customHeight="1">
      <c r="B354" s="159"/>
      <c r="C354" s="159"/>
      <c r="D354" s="159"/>
      <c r="E354" s="159"/>
    </row>
    <row r="355" spans="2:5" ht="15" hidden="1" customHeight="1">
      <c r="B355" s="159"/>
      <c r="C355" s="159"/>
      <c r="D355" s="159"/>
      <c r="E355" s="159"/>
    </row>
    <row r="356" spans="2:5" ht="15" hidden="1" customHeight="1">
      <c r="B356" s="159"/>
      <c r="C356" s="159"/>
      <c r="D356" s="159"/>
      <c r="E356" s="159"/>
    </row>
    <row r="357" spans="2:5" ht="15" hidden="1" customHeight="1">
      <c r="B357" s="159"/>
      <c r="C357" s="159"/>
      <c r="D357" s="159"/>
      <c r="E357" s="159"/>
    </row>
    <row r="358" spans="2:5" ht="15" hidden="1" customHeight="1">
      <c r="B358" s="159"/>
      <c r="C358" s="159"/>
      <c r="D358" s="159"/>
      <c r="E358" s="159"/>
    </row>
    <row r="359" spans="2:5" ht="15" hidden="1" customHeight="1">
      <c r="B359" s="159"/>
      <c r="C359" s="159"/>
      <c r="D359" s="159"/>
      <c r="E359" s="159"/>
    </row>
    <row r="360" spans="2:5" ht="15" hidden="1" customHeight="1">
      <c r="B360" s="159"/>
      <c r="C360" s="159"/>
      <c r="D360" s="159"/>
      <c r="E360" s="159"/>
    </row>
    <row r="361" spans="2:5" ht="15" hidden="1" customHeight="1">
      <c r="B361" s="159"/>
      <c r="C361" s="159"/>
      <c r="D361" s="159"/>
      <c r="E361" s="159"/>
    </row>
    <row r="362" spans="2:5" ht="15" hidden="1" customHeight="1">
      <c r="B362" s="159"/>
      <c r="C362" s="159"/>
      <c r="D362" s="159"/>
      <c r="E362" s="159"/>
    </row>
    <row r="363" spans="2:5" ht="15" hidden="1" customHeight="1">
      <c r="B363" s="159"/>
      <c r="C363" s="159"/>
      <c r="D363" s="159"/>
      <c r="E363" s="159"/>
    </row>
    <row r="364" spans="2:5" ht="15" hidden="1" customHeight="1">
      <c r="B364" s="159"/>
      <c r="C364" s="159"/>
      <c r="D364" s="159"/>
      <c r="E364" s="159"/>
    </row>
    <row r="365" spans="2:5" ht="15" hidden="1" customHeight="1">
      <c r="B365" s="159"/>
      <c r="C365" s="159"/>
      <c r="D365" s="159"/>
      <c r="E365" s="159"/>
    </row>
    <row r="366" spans="2:5" ht="15" hidden="1" customHeight="1">
      <c r="B366" s="159"/>
      <c r="C366" s="159"/>
      <c r="D366" s="159"/>
      <c r="E366" s="159"/>
    </row>
    <row r="367" spans="2:5" ht="15" hidden="1" customHeight="1">
      <c r="B367" s="159"/>
      <c r="C367" s="159"/>
      <c r="D367" s="159"/>
      <c r="E367" s="159"/>
    </row>
    <row r="368" spans="2:5" ht="15" hidden="1" customHeight="1">
      <c r="B368" s="159"/>
      <c r="C368" s="159"/>
      <c r="D368" s="159"/>
      <c r="E368" s="159"/>
    </row>
    <row r="369" spans="2:5" ht="15" hidden="1" customHeight="1">
      <c r="B369" s="159"/>
      <c r="C369" s="159"/>
      <c r="D369" s="159"/>
      <c r="E369" s="159"/>
    </row>
    <row r="370" spans="2:5" ht="15" hidden="1" customHeight="1">
      <c r="B370" s="159"/>
      <c r="C370" s="159"/>
      <c r="D370" s="159"/>
      <c r="E370" s="159"/>
    </row>
    <row r="371" spans="2:5" ht="15" hidden="1" customHeight="1">
      <c r="B371" s="159"/>
      <c r="C371" s="159"/>
      <c r="D371" s="159"/>
      <c r="E371" s="159"/>
    </row>
    <row r="372" spans="2:5" ht="15" hidden="1" customHeight="1">
      <c r="B372" s="159"/>
      <c r="C372" s="159"/>
      <c r="D372" s="159"/>
      <c r="E372" s="159"/>
    </row>
    <row r="373" spans="2:5" ht="15" hidden="1" customHeight="1">
      <c r="B373" s="159"/>
      <c r="C373" s="159"/>
      <c r="D373" s="159"/>
      <c r="E373" s="159"/>
    </row>
    <row r="374" spans="2:5" ht="15" hidden="1" customHeight="1">
      <c r="B374" s="159"/>
      <c r="C374" s="159"/>
      <c r="D374" s="159"/>
      <c r="E374" s="159"/>
    </row>
    <row r="375" spans="2:5" ht="15" hidden="1" customHeight="1">
      <c r="B375" s="159"/>
      <c r="C375" s="159"/>
      <c r="D375" s="159"/>
      <c r="E375" s="159"/>
    </row>
    <row r="376" spans="2:5" ht="15" hidden="1" customHeight="1">
      <c r="B376" s="159"/>
      <c r="C376" s="159"/>
      <c r="D376" s="159"/>
      <c r="E376" s="159"/>
    </row>
    <row r="377" spans="2:5" ht="15" hidden="1" customHeight="1">
      <c r="B377" s="159"/>
      <c r="C377" s="159"/>
      <c r="D377" s="159"/>
      <c r="E377" s="159"/>
    </row>
    <row r="378" spans="2:5" ht="15" hidden="1" customHeight="1">
      <c r="B378" s="159"/>
      <c r="C378" s="159"/>
      <c r="D378" s="159"/>
      <c r="E378" s="159"/>
    </row>
    <row r="379" spans="2:5" ht="15" hidden="1" customHeight="1">
      <c r="B379" s="159"/>
      <c r="C379" s="159"/>
      <c r="D379" s="159"/>
      <c r="E379" s="159"/>
    </row>
    <row r="380" spans="2:5" ht="15" hidden="1" customHeight="1">
      <c r="B380" s="159"/>
      <c r="C380" s="159"/>
      <c r="D380" s="159"/>
      <c r="E380" s="159"/>
    </row>
    <row r="381" spans="2:5" ht="15" hidden="1" customHeight="1">
      <c r="B381" s="159"/>
      <c r="C381" s="159"/>
      <c r="D381" s="159"/>
      <c r="E381" s="159"/>
    </row>
    <row r="382" spans="2:5" ht="15" hidden="1" customHeight="1">
      <c r="B382" s="159"/>
      <c r="C382" s="159"/>
      <c r="D382" s="159"/>
      <c r="E382" s="159"/>
    </row>
    <row r="383" spans="2:5" ht="15" hidden="1" customHeight="1">
      <c r="B383" s="159"/>
      <c r="C383" s="159"/>
      <c r="D383" s="159"/>
      <c r="E383" s="159"/>
    </row>
    <row r="384" spans="2:5" ht="15" hidden="1" customHeight="1">
      <c r="B384" s="159"/>
      <c r="C384" s="159"/>
      <c r="D384" s="159"/>
      <c r="E384" s="159"/>
    </row>
    <row r="385" spans="2:5" ht="15" hidden="1" customHeight="1">
      <c r="B385" s="159"/>
      <c r="C385" s="159"/>
      <c r="D385" s="159"/>
      <c r="E385" s="159"/>
    </row>
    <row r="386" spans="2:5" ht="15" hidden="1" customHeight="1">
      <c r="B386" s="159"/>
      <c r="C386" s="159"/>
      <c r="D386" s="159"/>
      <c r="E386" s="159"/>
    </row>
    <row r="387" spans="2:5" ht="15" hidden="1" customHeight="1">
      <c r="B387" s="159"/>
      <c r="C387" s="159"/>
      <c r="D387" s="159"/>
      <c r="E387" s="159"/>
    </row>
    <row r="388" spans="2:5" ht="15" hidden="1" customHeight="1">
      <c r="B388" s="159"/>
      <c r="C388" s="159"/>
      <c r="D388" s="159"/>
      <c r="E388" s="159"/>
    </row>
    <row r="389" spans="2:5" ht="15" hidden="1" customHeight="1">
      <c r="B389" s="159"/>
      <c r="C389" s="159"/>
      <c r="D389" s="159"/>
      <c r="E389" s="159"/>
    </row>
    <row r="390" spans="2:5" ht="15" hidden="1" customHeight="1">
      <c r="B390" s="159"/>
      <c r="C390" s="159"/>
      <c r="D390" s="159"/>
      <c r="E390" s="159"/>
    </row>
    <row r="391" spans="2:5" ht="15" hidden="1" customHeight="1">
      <c r="B391" s="159"/>
      <c r="C391" s="159"/>
      <c r="D391" s="159"/>
      <c r="E391" s="159"/>
    </row>
    <row r="392" spans="2:5" ht="15" hidden="1" customHeight="1">
      <c r="B392" s="159"/>
      <c r="C392" s="159"/>
      <c r="D392" s="159"/>
      <c r="E392" s="159"/>
    </row>
    <row r="393" spans="2:5" ht="15" hidden="1" customHeight="1">
      <c r="B393" s="159"/>
      <c r="C393" s="159"/>
      <c r="D393" s="159"/>
      <c r="E393" s="159"/>
    </row>
    <row r="394" spans="2:5" ht="15" hidden="1" customHeight="1">
      <c r="B394" s="159"/>
      <c r="C394" s="159"/>
      <c r="D394" s="159"/>
      <c r="E394" s="159"/>
    </row>
    <row r="395" spans="2:5" ht="15" hidden="1" customHeight="1">
      <c r="B395" s="159"/>
      <c r="C395" s="159"/>
      <c r="D395" s="159"/>
      <c r="E395" s="159"/>
    </row>
    <row r="396" spans="2:5" ht="15" hidden="1" customHeight="1">
      <c r="B396" s="159"/>
      <c r="C396" s="159"/>
      <c r="D396" s="159"/>
      <c r="E396" s="159"/>
    </row>
    <row r="397" spans="2:5" ht="15" hidden="1" customHeight="1">
      <c r="B397" s="159"/>
      <c r="C397" s="159"/>
      <c r="D397" s="159"/>
      <c r="E397" s="159"/>
    </row>
    <row r="398" spans="2:5" ht="15" hidden="1" customHeight="1">
      <c r="B398" s="159"/>
      <c r="C398" s="159"/>
      <c r="D398" s="159"/>
      <c r="E398" s="159"/>
    </row>
    <row r="399" spans="2:5" ht="15" hidden="1" customHeight="1">
      <c r="B399" s="159"/>
      <c r="C399" s="159"/>
      <c r="D399" s="159"/>
      <c r="E399" s="159"/>
    </row>
    <row r="400" spans="2:5" ht="15" hidden="1" customHeight="1">
      <c r="B400" s="159"/>
      <c r="C400" s="159"/>
      <c r="D400" s="159"/>
      <c r="E400" s="159"/>
    </row>
    <row r="401" spans="2:5" ht="15" hidden="1" customHeight="1">
      <c r="B401" s="159"/>
      <c r="C401" s="159"/>
      <c r="D401" s="159"/>
      <c r="E401" s="159"/>
    </row>
    <row r="402" spans="2:5" ht="15" hidden="1" customHeight="1">
      <c r="B402" s="159"/>
      <c r="C402" s="159"/>
      <c r="D402" s="159"/>
      <c r="E402" s="159"/>
    </row>
    <row r="403" spans="2:5" ht="15" hidden="1" customHeight="1">
      <c r="B403" s="159"/>
      <c r="C403" s="159"/>
      <c r="D403" s="159"/>
      <c r="E403" s="159"/>
    </row>
    <row r="404" spans="2:5" ht="15" hidden="1" customHeight="1">
      <c r="B404" s="159"/>
      <c r="C404" s="159"/>
      <c r="D404" s="159"/>
      <c r="E404" s="159"/>
    </row>
    <row r="405" spans="2:5" ht="15" hidden="1" customHeight="1">
      <c r="B405" s="159"/>
      <c r="C405" s="159"/>
      <c r="D405" s="159"/>
      <c r="E405" s="159"/>
    </row>
    <row r="406" spans="2:5" ht="15" hidden="1" customHeight="1">
      <c r="B406" s="159"/>
      <c r="C406" s="159"/>
      <c r="D406" s="159"/>
      <c r="E406" s="159"/>
    </row>
    <row r="407" spans="2:5" ht="15" hidden="1" customHeight="1">
      <c r="B407" s="159"/>
      <c r="C407" s="159"/>
      <c r="D407" s="159"/>
      <c r="E407" s="159"/>
    </row>
    <row r="408" spans="2:5" ht="15" hidden="1" customHeight="1">
      <c r="B408" s="159"/>
      <c r="C408" s="159"/>
      <c r="D408" s="159"/>
      <c r="E408" s="159"/>
    </row>
    <row r="409" spans="2:5" ht="15" hidden="1" customHeight="1">
      <c r="B409" s="159"/>
      <c r="C409" s="159"/>
      <c r="D409" s="159"/>
      <c r="E409" s="159"/>
    </row>
    <row r="410" spans="2:5" ht="15" hidden="1" customHeight="1">
      <c r="B410" s="159"/>
      <c r="C410" s="159"/>
      <c r="D410" s="159"/>
      <c r="E410" s="159"/>
    </row>
    <row r="411" spans="2:5" ht="15" hidden="1" customHeight="1">
      <c r="B411" s="159"/>
      <c r="C411" s="159"/>
      <c r="D411" s="159"/>
      <c r="E411" s="159"/>
    </row>
    <row r="412" spans="2:5" ht="15" hidden="1" customHeight="1">
      <c r="B412" s="159"/>
      <c r="C412" s="159"/>
      <c r="D412" s="159"/>
      <c r="E412" s="159"/>
    </row>
    <row r="413" spans="2:5" ht="15" hidden="1" customHeight="1">
      <c r="B413" s="159"/>
      <c r="C413" s="159"/>
      <c r="D413" s="159"/>
      <c r="E413" s="159"/>
    </row>
    <row r="414" spans="2:5" ht="15" hidden="1" customHeight="1">
      <c r="B414" s="159"/>
      <c r="C414" s="159"/>
      <c r="D414" s="159"/>
      <c r="E414" s="159"/>
    </row>
    <row r="415" spans="2:5" ht="15" hidden="1" customHeight="1">
      <c r="B415" s="159"/>
      <c r="C415" s="159"/>
      <c r="D415" s="159"/>
      <c r="E415" s="159"/>
    </row>
    <row r="416" spans="2:5" ht="15" hidden="1" customHeight="1">
      <c r="B416" s="159"/>
      <c r="C416" s="159"/>
      <c r="D416" s="159"/>
      <c r="E416" s="159"/>
    </row>
    <row r="417" spans="2:5" ht="15" hidden="1" customHeight="1">
      <c r="B417" s="159"/>
      <c r="C417" s="159"/>
      <c r="D417" s="159"/>
      <c r="E417" s="159"/>
    </row>
    <row r="418" spans="2:5" ht="15" hidden="1" customHeight="1">
      <c r="B418" s="159"/>
      <c r="C418" s="159"/>
      <c r="D418" s="159"/>
      <c r="E418" s="159"/>
    </row>
    <row r="419" spans="2:5" ht="15" hidden="1" customHeight="1">
      <c r="B419" s="159"/>
      <c r="C419" s="159"/>
      <c r="D419" s="159"/>
      <c r="E419" s="159"/>
    </row>
    <row r="420" spans="2:5" ht="15" hidden="1" customHeight="1">
      <c r="B420" s="159"/>
      <c r="C420" s="159"/>
      <c r="D420" s="159"/>
      <c r="E420" s="159"/>
    </row>
    <row r="421" spans="2:5" ht="15" hidden="1" customHeight="1">
      <c r="B421" s="159"/>
      <c r="C421" s="159"/>
      <c r="D421" s="159"/>
      <c r="E421" s="159"/>
    </row>
    <row r="422" spans="2:5" ht="15" hidden="1" customHeight="1">
      <c r="B422" s="159"/>
      <c r="C422" s="159"/>
      <c r="D422" s="159"/>
      <c r="E422" s="159"/>
    </row>
    <row r="423" spans="2:5" ht="15" hidden="1" customHeight="1">
      <c r="B423" s="159"/>
      <c r="C423" s="159"/>
      <c r="D423" s="159"/>
      <c r="E423" s="159"/>
    </row>
    <row r="424" spans="2:5" ht="15" hidden="1" customHeight="1">
      <c r="B424" s="159"/>
      <c r="C424" s="159"/>
      <c r="D424" s="159"/>
      <c r="E424" s="159"/>
    </row>
    <row r="425" spans="2:5" ht="15" hidden="1" customHeight="1">
      <c r="B425" s="159"/>
      <c r="C425" s="159"/>
      <c r="D425" s="159"/>
      <c r="E425" s="159"/>
    </row>
    <row r="426" spans="2:5" ht="15" hidden="1" customHeight="1">
      <c r="B426" s="159"/>
      <c r="C426" s="159"/>
      <c r="D426" s="159"/>
      <c r="E426" s="159"/>
    </row>
    <row r="427" spans="2:5" ht="15" hidden="1" customHeight="1">
      <c r="B427" s="159"/>
      <c r="C427" s="159"/>
      <c r="D427" s="159"/>
      <c r="E427" s="159"/>
    </row>
    <row r="428" spans="2:5" ht="15" hidden="1" customHeight="1">
      <c r="B428" s="159"/>
      <c r="C428" s="159"/>
      <c r="D428" s="159"/>
      <c r="E428" s="159"/>
    </row>
    <row r="429" spans="2:5" ht="15" hidden="1" customHeight="1">
      <c r="B429" s="159"/>
      <c r="C429" s="159"/>
      <c r="D429" s="159"/>
      <c r="E429" s="159"/>
    </row>
    <row r="430" spans="2:5" ht="15" hidden="1" customHeight="1">
      <c r="B430" s="159"/>
      <c r="C430" s="159"/>
      <c r="D430" s="159"/>
      <c r="E430" s="159"/>
    </row>
    <row r="431" spans="2:5" ht="15" hidden="1" customHeight="1">
      <c r="B431" s="159"/>
      <c r="C431" s="159"/>
      <c r="D431" s="159"/>
      <c r="E431" s="159"/>
    </row>
    <row r="432" spans="2:5" ht="15" hidden="1" customHeight="1">
      <c r="B432" s="159"/>
      <c r="C432" s="159"/>
      <c r="D432" s="159"/>
      <c r="E432" s="159"/>
    </row>
    <row r="433" spans="2:5" ht="15" hidden="1" customHeight="1">
      <c r="B433" s="159"/>
      <c r="C433" s="159"/>
      <c r="D433" s="159"/>
      <c r="E433" s="159"/>
    </row>
    <row r="434" spans="2:5" ht="15" hidden="1" customHeight="1">
      <c r="B434" s="159"/>
      <c r="C434" s="159"/>
      <c r="D434" s="159"/>
      <c r="E434" s="159"/>
    </row>
    <row r="435" spans="2:5" ht="15" hidden="1" customHeight="1">
      <c r="B435" s="159"/>
      <c r="C435" s="159"/>
      <c r="D435" s="159"/>
      <c r="E435" s="159"/>
    </row>
    <row r="436" spans="2:5" ht="15" hidden="1" customHeight="1">
      <c r="B436" s="159"/>
      <c r="C436" s="159"/>
      <c r="D436" s="159"/>
      <c r="E436" s="159"/>
    </row>
    <row r="437" spans="2:5" ht="15" hidden="1" customHeight="1">
      <c r="B437" s="159"/>
      <c r="C437" s="159"/>
      <c r="D437" s="159"/>
      <c r="E437" s="159"/>
    </row>
    <row r="438" spans="2:5" ht="15" hidden="1" customHeight="1">
      <c r="B438" s="159"/>
      <c r="C438" s="159"/>
      <c r="D438" s="159"/>
      <c r="E438" s="159"/>
    </row>
    <row r="439" spans="2:5" ht="15" hidden="1" customHeight="1">
      <c r="B439" s="159"/>
      <c r="C439" s="159"/>
      <c r="D439" s="159"/>
      <c r="E439" s="159"/>
    </row>
    <row r="440" spans="2:5" ht="15" hidden="1" customHeight="1">
      <c r="B440" s="159"/>
      <c r="C440" s="159"/>
      <c r="D440" s="159"/>
      <c r="E440" s="159"/>
    </row>
    <row r="441" spans="2:5" ht="15" hidden="1" customHeight="1">
      <c r="B441" s="159"/>
      <c r="C441" s="159"/>
      <c r="D441" s="159"/>
      <c r="E441" s="159"/>
    </row>
    <row r="442" spans="2:5" ht="15" hidden="1" customHeight="1">
      <c r="B442" s="159"/>
      <c r="C442" s="159"/>
      <c r="D442" s="159"/>
      <c r="E442" s="159"/>
    </row>
    <row r="443" spans="2:5" ht="15" hidden="1" customHeight="1">
      <c r="B443" s="159"/>
      <c r="C443" s="159"/>
      <c r="D443" s="159"/>
      <c r="E443" s="159"/>
    </row>
    <row r="444" spans="2:5" ht="15" hidden="1" customHeight="1">
      <c r="B444" s="159"/>
      <c r="C444" s="159"/>
      <c r="D444" s="159"/>
      <c r="E444" s="159"/>
    </row>
    <row r="445" spans="2:5" ht="15" hidden="1" customHeight="1">
      <c r="B445" s="159"/>
      <c r="C445" s="159"/>
      <c r="D445" s="159"/>
      <c r="E445" s="159"/>
    </row>
    <row r="446" spans="2:5" ht="15" hidden="1" customHeight="1">
      <c r="B446" s="159"/>
      <c r="C446" s="159"/>
      <c r="D446" s="159"/>
      <c r="E446" s="159"/>
    </row>
    <row r="447" spans="2:5" ht="15" hidden="1" customHeight="1">
      <c r="B447" s="159"/>
      <c r="C447" s="159"/>
      <c r="D447" s="159"/>
      <c r="E447" s="159"/>
    </row>
    <row r="448" spans="2:5" ht="15" hidden="1" customHeight="1">
      <c r="B448" s="159"/>
      <c r="C448" s="159"/>
      <c r="D448" s="159"/>
      <c r="E448" s="159"/>
    </row>
    <row r="449" spans="2:5" ht="15" hidden="1" customHeight="1">
      <c r="B449" s="159"/>
      <c r="C449" s="159"/>
      <c r="D449" s="159"/>
      <c r="E449" s="159"/>
    </row>
    <row r="450" spans="2:5" ht="15" hidden="1" customHeight="1">
      <c r="B450" s="159"/>
      <c r="C450" s="159"/>
      <c r="D450" s="159"/>
      <c r="E450" s="159"/>
    </row>
    <row r="451" spans="2:5" ht="15" hidden="1" customHeight="1">
      <c r="B451" s="159"/>
      <c r="C451" s="159"/>
      <c r="D451" s="159"/>
      <c r="E451" s="159"/>
    </row>
    <row r="452" spans="2:5" ht="15" hidden="1" customHeight="1">
      <c r="B452" s="159"/>
      <c r="C452" s="159"/>
      <c r="D452" s="159"/>
      <c r="E452" s="159"/>
    </row>
    <row r="453" spans="2:5" ht="15" hidden="1" customHeight="1">
      <c r="B453" s="159"/>
      <c r="C453" s="159"/>
      <c r="D453" s="159"/>
      <c r="E453" s="159"/>
    </row>
    <row r="454" spans="2:5" ht="15" hidden="1" customHeight="1">
      <c r="B454" s="159"/>
      <c r="C454" s="159"/>
      <c r="D454" s="159"/>
      <c r="E454" s="159"/>
    </row>
    <row r="455" spans="2:5" ht="15" hidden="1" customHeight="1">
      <c r="B455" s="159"/>
      <c r="C455" s="159"/>
      <c r="D455" s="159"/>
      <c r="E455" s="159"/>
    </row>
    <row r="456" spans="2:5" ht="15" hidden="1" customHeight="1">
      <c r="B456" s="159"/>
      <c r="C456" s="159"/>
      <c r="D456" s="159"/>
      <c r="E456" s="159"/>
    </row>
    <row r="457" spans="2:5" ht="15" hidden="1" customHeight="1">
      <c r="B457" s="159"/>
      <c r="C457" s="159"/>
      <c r="D457" s="159"/>
      <c r="E457" s="159"/>
    </row>
    <row r="458" spans="2:5" ht="15" hidden="1" customHeight="1">
      <c r="B458" s="159"/>
      <c r="C458" s="159"/>
      <c r="D458" s="159"/>
      <c r="E458" s="159"/>
    </row>
    <row r="459" spans="2:5" ht="15" hidden="1" customHeight="1">
      <c r="B459" s="159"/>
      <c r="C459" s="159"/>
      <c r="D459" s="159"/>
      <c r="E459" s="159"/>
    </row>
    <row r="460" spans="2:5" ht="15" hidden="1" customHeight="1">
      <c r="B460" s="159"/>
      <c r="C460" s="159"/>
      <c r="D460" s="159"/>
      <c r="E460" s="159"/>
    </row>
    <row r="461" spans="2:5" ht="15" hidden="1" customHeight="1">
      <c r="B461" s="159"/>
      <c r="C461" s="159"/>
      <c r="D461" s="159"/>
      <c r="E461" s="159"/>
    </row>
    <row r="462" spans="2:5" ht="15" hidden="1" customHeight="1">
      <c r="B462" s="159"/>
      <c r="C462" s="159"/>
      <c r="D462" s="159"/>
      <c r="E462" s="159"/>
    </row>
    <row r="463" spans="2:5" ht="15" hidden="1" customHeight="1">
      <c r="B463" s="159"/>
      <c r="C463" s="159"/>
      <c r="D463" s="159"/>
      <c r="E463" s="159"/>
    </row>
    <row r="464" spans="2:5" ht="15" hidden="1" customHeight="1">
      <c r="B464" s="159"/>
      <c r="C464" s="159"/>
      <c r="D464" s="159"/>
      <c r="E464" s="159"/>
    </row>
    <row r="465" spans="2:5" ht="15" hidden="1" customHeight="1">
      <c r="B465" s="159"/>
      <c r="C465" s="159"/>
      <c r="D465" s="159"/>
      <c r="E465" s="159"/>
    </row>
    <row r="466" spans="2:5" ht="15" hidden="1" customHeight="1">
      <c r="B466" s="159"/>
      <c r="C466" s="159"/>
      <c r="D466" s="159"/>
      <c r="E466" s="159"/>
    </row>
    <row r="467" spans="2:5" ht="15" hidden="1" customHeight="1">
      <c r="B467" s="159"/>
      <c r="C467" s="159"/>
      <c r="D467" s="159"/>
      <c r="E467" s="159"/>
    </row>
    <row r="468" spans="2:5" ht="15" hidden="1" customHeight="1">
      <c r="B468" s="159"/>
      <c r="C468" s="159"/>
      <c r="D468" s="159"/>
      <c r="E468" s="159"/>
    </row>
    <row r="469" spans="2:5" ht="15" hidden="1" customHeight="1">
      <c r="B469" s="159"/>
      <c r="C469" s="159"/>
      <c r="D469" s="159"/>
      <c r="E469" s="159"/>
    </row>
    <row r="470" spans="2:5" ht="15" hidden="1" customHeight="1">
      <c r="B470" s="159"/>
      <c r="C470" s="159"/>
      <c r="D470" s="159"/>
      <c r="E470" s="159"/>
    </row>
    <row r="471" spans="2:5" ht="15" hidden="1" customHeight="1">
      <c r="B471" s="159"/>
      <c r="C471" s="159"/>
      <c r="D471" s="159"/>
      <c r="E471" s="159"/>
    </row>
    <row r="472" spans="2:5" ht="15" hidden="1" customHeight="1">
      <c r="B472" s="159"/>
      <c r="C472" s="159"/>
      <c r="D472" s="159"/>
      <c r="E472" s="159"/>
    </row>
    <row r="473" spans="2:5" ht="15" hidden="1" customHeight="1">
      <c r="B473" s="159"/>
      <c r="C473" s="159"/>
      <c r="D473" s="159"/>
      <c r="E473" s="159"/>
    </row>
    <row r="474" spans="2:5" ht="15" hidden="1" customHeight="1">
      <c r="B474" s="159"/>
      <c r="C474" s="159"/>
      <c r="D474" s="159"/>
      <c r="E474" s="159"/>
    </row>
    <row r="475" spans="2:5" ht="15" hidden="1" customHeight="1">
      <c r="B475" s="159"/>
      <c r="C475" s="159"/>
      <c r="D475" s="159"/>
      <c r="E475" s="159"/>
    </row>
    <row r="476" spans="2:5" ht="15" hidden="1" customHeight="1">
      <c r="B476" s="159"/>
      <c r="C476" s="159"/>
      <c r="D476" s="159"/>
      <c r="E476" s="159"/>
    </row>
    <row r="477" spans="2:5" ht="15" hidden="1" customHeight="1">
      <c r="B477" s="159"/>
      <c r="C477" s="159"/>
      <c r="D477" s="159"/>
      <c r="E477" s="159"/>
    </row>
    <row r="478" spans="2:5" ht="15" hidden="1" customHeight="1">
      <c r="B478" s="159"/>
      <c r="C478" s="159"/>
      <c r="D478" s="159"/>
      <c r="E478" s="159"/>
    </row>
    <row r="479" spans="2:5" ht="15" hidden="1" customHeight="1">
      <c r="B479" s="159"/>
      <c r="C479" s="159"/>
      <c r="D479" s="159"/>
      <c r="E479" s="159"/>
    </row>
    <row r="480" spans="2:5" ht="15" hidden="1" customHeight="1">
      <c r="B480" s="159"/>
      <c r="C480" s="159"/>
      <c r="D480" s="159"/>
      <c r="E480" s="159"/>
    </row>
    <row r="481" spans="2:5" ht="15" hidden="1" customHeight="1">
      <c r="B481" s="159"/>
      <c r="C481" s="159"/>
      <c r="D481" s="159"/>
      <c r="E481" s="159"/>
    </row>
    <row r="482" spans="2:5" ht="15" hidden="1" customHeight="1">
      <c r="B482" s="159"/>
      <c r="C482" s="159"/>
      <c r="D482" s="159"/>
      <c r="E482" s="159"/>
    </row>
    <row r="483" spans="2:5" ht="15" hidden="1" customHeight="1">
      <c r="B483" s="159"/>
      <c r="C483" s="159"/>
      <c r="D483" s="159"/>
      <c r="E483" s="159"/>
    </row>
    <row r="484" spans="2:5" ht="15" hidden="1" customHeight="1">
      <c r="B484" s="159"/>
      <c r="C484" s="159"/>
      <c r="D484" s="159"/>
      <c r="E484" s="159"/>
    </row>
    <row r="485" spans="2:5" ht="15" hidden="1" customHeight="1">
      <c r="B485" s="159"/>
      <c r="C485" s="159"/>
      <c r="D485" s="159"/>
      <c r="E485" s="159"/>
    </row>
    <row r="486" spans="2:5" ht="15" hidden="1" customHeight="1">
      <c r="B486" s="159"/>
      <c r="C486" s="159"/>
      <c r="D486" s="159"/>
      <c r="E486" s="159"/>
    </row>
    <row r="487" spans="2:5" ht="15" hidden="1" customHeight="1">
      <c r="B487" s="159"/>
      <c r="C487" s="159"/>
      <c r="D487" s="159"/>
      <c r="E487" s="159"/>
    </row>
    <row r="488" spans="2:5" ht="15" hidden="1" customHeight="1">
      <c r="B488" s="159"/>
      <c r="C488" s="159"/>
      <c r="D488" s="159"/>
      <c r="E488" s="159"/>
    </row>
    <row r="489" spans="2:5" ht="15" hidden="1" customHeight="1">
      <c r="B489" s="159"/>
      <c r="C489" s="159"/>
      <c r="D489" s="159"/>
      <c r="E489" s="159"/>
    </row>
    <row r="490" spans="2:5" ht="15" hidden="1" customHeight="1">
      <c r="B490" s="159"/>
      <c r="C490" s="159"/>
      <c r="D490" s="159"/>
      <c r="E490" s="159"/>
    </row>
    <row r="491" spans="2:5" ht="15" hidden="1" customHeight="1">
      <c r="B491" s="159"/>
      <c r="C491" s="159"/>
      <c r="D491" s="159"/>
      <c r="E491" s="159"/>
    </row>
    <row r="492" spans="2:5" ht="15" hidden="1" customHeight="1">
      <c r="B492" s="159"/>
      <c r="C492" s="159"/>
      <c r="D492" s="159"/>
      <c r="E492" s="159"/>
    </row>
    <row r="493" spans="2:5" ht="15" hidden="1" customHeight="1">
      <c r="B493" s="159"/>
      <c r="C493" s="159"/>
      <c r="D493" s="159"/>
      <c r="E493" s="159"/>
    </row>
    <row r="494" spans="2:5" ht="15" hidden="1" customHeight="1">
      <c r="B494" s="159"/>
      <c r="C494" s="159"/>
      <c r="D494" s="159"/>
      <c r="E494" s="159"/>
    </row>
    <row r="495" spans="2:5" ht="15" hidden="1" customHeight="1">
      <c r="B495" s="159"/>
      <c r="C495" s="159"/>
      <c r="D495" s="159"/>
      <c r="E495" s="159"/>
    </row>
    <row r="496" spans="2:5" ht="15" hidden="1" customHeight="1">
      <c r="B496" s="159"/>
      <c r="C496" s="159"/>
      <c r="D496" s="159"/>
      <c r="E496" s="159"/>
    </row>
    <row r="497" spans="2:5" ht="15" hidden="1" customHeight="1">
      <c r="B497" s="159"/>
      <c r="C497" s="159"/>
      <c r="D497" s="159"/>
      <c r="E497" s="159"/>
    </row>
    <row r="498" spans="2:5" ht="15" hidden="1" customHeight="1">
      <c r="B498" s="159"/>
      <c r="C498" s="159"/>
      <c r="D498" s="159"/>
      <c r="E498" s="159"/>
    </row>
    <row r="499" spans="2:5" ht="15" hidden="1" customHeight="1">
      <c r="B499" s="159"/>
      <c r="C499" s="159"/>
      <c r="D499" s="159"/>
      <c r="E499" s="159"/>
    </row>
    <row r="500" spans="2:5" ht="15" hidden="1" customHeight="1">
      <c r="B500" s="159"/>
      <c r="C500" s="159"/>
      <c r="D500" s="159"/>
      <c r="E500" s="159"/>
    </row>
    <row r="501" spans="2:5" ht="15" hidden="1" customHeight="1">
      <c r="B501" s="159"/>
      <c r="C501" s="159"/>
      <c r="D501" s="159"/>
      <c r="E501" s="159"/>
    </row>
    <row r="502" spans="2:5" ht="15" hidden="1" customHeight="1">
      <c r="B502" s="159"/>
      <c r="C502" s="159"/>
      <c r="D502" s="159"/>
      <c r="E502" s="159"/>
    </row>
    <row r="503" spans="2:5" ht="15" hidden="1" customHeight="1">
      <c r="B503" s="159"/>
      <c r="C503" s="159"/>
      <c r="D503" s="159"/>
      <c r="E503" s="159"/>
    </row>
    <row r="504" spans="2:5" ht="15" hidden="1" customHeight="1">
      <c r="B504" s="159"/>
      <c r="C504" s="159"/>
      <c r="D504" s="159"/>
      <c r="E504" s="159"/>
    </row>
    <row r="505" spans="2:5" ht="15" hidden="1" customHeight="1">
      <c r="B505" s="159"/>
      <c r="C505" s="159"/>
      <c r="D505" s="159"/>
      <c r="E505" s="159"/>
    </row>
    <row r="506" spans="2:5" ht="15" hidden="1" customHeight="1">
      <c r="B506" s="159"/>
      <c r="C506" s="159"/>
      <c r="D506" s="159"/>
      <c r="E506" s="159"/>
    </row>
    <row r="507" spans="2:5" ht="15" hidden="1" customHeight="1">
      <c r="B507" s="159"/>
      <c r="C507" s="159"/>
      <c r="D507" s="159"/>
      <c r="E507" s="159"/>
    </row>
    <row r="508" spans="2:5" ht="15" hidden="1" customHeight="1">
      <c r="B508" s="159"/>
      <c r="C508" s="159"/>
      <c r="D508" s="159"/>
      <c r="E508" s="159"/>
    </row>
    <row r="509" spans="2:5" ht="15" hidden="1" customHeight="1">
      <c r="B509" s="159"/>
      <c r="C509" s="159"/>
      <c r="D509" s="159"/>
      <c r="E509" s="159"/>
    </row>
    <row r="510" spans="2:5" ht="15" hidden="1" customHeight="1">
      <c r="B510" s="159"/>
      <c r="C510" s="159"/>
      <c r="D510" s="159"/>
      <c r="E510" s="159"/>
    </row>
    <row r="511" spans="2:5" ht="15" hidden="1" customHeight="1">
      <c r="B511" s="159"/>
      <c r="C511" s="159"/>
      <c r="D511" s="159"/>
      <c r="E511" s="159"/>
    </row>
    <row r="512" spans="2:5" ht="15" hidden="1" customHeight="1">
      <c r="B512" s="159"/>
      <c r="C512" s="159"/>
      <c r="D512" s="159"/>
      <c r="E512" s="159"/>
    </row>
    <row r="513" spans="2:5" ht="15" hidden="1" customHeight="1">
      <c r="B513" s="159"/>
      <c r="C513" s="159"/>
      <c r="D513" s="159"/>
      <c r="E513" s="159"/>
    </row>
    <row r="514" spans="2:5" ht="15" hidden="1" customHeight="1">
      <c r="B514" s="159"/>
      <c r="C514" s="159"/>
      <c r="D514" s="159"/>
      <c r="E514" s="159"/>
    </row>
    <row r="515" spans="2:5" ht="15" hidden="1" customHeight="1">
      <c r="B515" s="159"/>
      <c r="C515" s="159"/>
      <c r="D515" s="159"/>
      <c r="E515" s="159"/>
    </row>
    <row r="516" spans="2:5" ht="15" hidden="1" customHeight="1">
      <c r="B516" s="159"/>
      <c r="C516" s="159"/>
      <c r="D516" s="159"/>
      <c r="E516" s="159"/>
    </row>
    <row r="517" spans="2:5" ht="15" hidden="1" customHeight="1">
      <c r="B517" s="159"/>
      <c r="C517" s="159"/>
      <c r="D517" s="159"/>
      <c r="E517" s="159"/>
    </row>
    <row r="518" spans="2:5" ht="15" hidden="1" customHeight="1">
      <c r="B518" s="159"/>
      <c r="C518" s="159"/>
      <c r="D518" s="159"/>
      <c r="E518" s="159"/>
    </row>
    <row r="519" spans="2:5" ht="15" hidden="1" customHeight="1">
      <c r="B519" s="159"/>
      <c r="C519" s="159"/>
      <c r="D519" s="159"/>
      <c r="E519" s="159"/>
    </row>
    <row r="520" spans="2:5" ht="15" hidden="1" customHeight="1">
      <c r="B520" s="159"/>
      <c r="C520" s="159"/>
      <c r="D520" s="159"/>
      <c r="E520" s="159"/>
    </row>
    <row r="521" spans="2:5" ht="15" hidden="1" customHeight="1">
      <c r="B521" s="159"/>
      <c r="C521" s="159"/>
      <c r="D521" s="159"/>
      <c r="E521" s="159"/>
    </row>
    <row r="522" spans="2:5" ht="15" hidden="1" customHeight="1">
      <c r="B522" s="159"/>
      <c r="C522" s="159"/>
      <c r="D522" s="159"/>
      <c r="E522" s="159"/>
    </row>
    <row r="523" spans="2:5" ht="15" hidden="1" customHeight="1">
      <c r="B523" s="159"/>
      <c r="C523" s="159"/>
      <c r="D523" s="159"/>
      <c r="E523" s="159"/>
    </row>
    <row r="524" spans="2:5" ht="15" hidden="1" customHeight="1">
      <c r="B524" s="159"/>
      <c r="C524" s="159"/>
      <c r="D524" s="159"/>
      <c r="E524" s="159"/>
    </row>
    <row r="525" spans="2:5" ht="15" hidden="1" customHeight="1">
      <c r="B525" s="159"/>
      <c r="C525" s="159"/>
      <c r="D525" s="159"/>
      <c r="E525" s="159"/>
    </row>
    <row r="526" spans="2:5" ht="15" hidden="1" customHeight="1">
      <c r="B526" s="159"/>
      <c r="C526" s="159"/>
      <c r="D526" s="159"/>
      <c r="E526" s="159"/>
    </row>
    <row r="527" spans="2:5" ht="15" hidden="1" customHeight="1">
      <c r="B527" s="159"/>
      <c r="C527" s="159"/>
      <c r="D527" s="159"/>
      <c r="E527" s="159"/>
    </row>
    <row r="528" spans="2:5" ht="15" hidden="1" customHeight="1">
      <c r="B528" s="159"/>
      <c r="C528" s="159"/>
      <c r="D528" s="159"/>
      <c r="E528" s="159"/>
    </row>
    <row r="529" spans="2:5" ht="15" hidden="1" customHeight="1">
      <c r="B529" s="159"/>
      <c r="C529" s="159"/>
      <c r="D529" s="159"/>
      <c r="E529" s="159"/>
    </row>
    <row r="530" spans="2:5" ht="15" hidden="1" customHeight="1">
      <c r="B530" s="159"/>
      <c r="C530" s="159"/>
      <c r="D530" s="159"/>
      <c r="E530" s="159"/>
    </row>
    <row r="531" spans="2:5" ht="15" hidden="1" customHeight="1">
      <c r="B531" s="159"/>
      <c r="C531" s="159"/>
      <c r="D531" s="159"/>
      <c r="E531" s="159"/>
    </row>
    <row r="532" spans="2:5" ht="15" hidden="1" customHeight="1">
      <c r="B532" s="159"/>
      <c r="C532" s="159"/>
      <c r="D532" s="159"/>
      <c r="E532" s="159"/>
    </row>
    <row r="533" spans="2:5" ht="15" hidden="1" customHeight="1">
      <c r="B533" s="159"/>
      <c r="C533" s="159"/>
      <c r="D533" s="159"/>
      <c r="E533" s="159"/>
    </row>
    <row r="534" spans="2:5" ht="15" hidden="1" customHeight="1">
      <c r="B534" s="159"/>
      <c r="C534" s="159"/>
      <c r="D534" s="159"/>
      <c r="E534" s="159"/>
    </row>
    <row r="535" spans="2:5" ht="15" hidden="1" customHeight="1">
      <c r="B535" s="159"/>
      <c r="C535" s="159"/>
      <c r="D535" s="159"/>
      <c r="E535" s="159"/>
    </row>
    <row r="536" spans="2:5" ht="15" hidden="1" customHeight="1">
      <c r="B536" s="159"/>
      <c r="C536" s="159"/>
      <c r="D536" s="159"/>
      <c r="E536" s="159"/>
    </row>
    <row r="537" spans="2:5" ht="15" hidden="1" customHeight="1">
      <c r="B537" s="159"/>
      <c r="C537" s="159"/>
      <c r="D537" s="159"/>
      <c r="E537" s="159"/>
    </row>
    <row r="538" spans="2:5" ht="15" hidden="1" customHeight="1">
      <c r="B538" s="159"/>
      <c r="C538" s="159"/>
      <c r="D538" s="159"/>
      <c r="E538" s="159"/>
    </row>
    <row r="539" spans="2:5" ht="15" hidden="1" customHeight="1">
      <c r="B539" s="159"/>
      <c r="C539" s="159"/>
      <c r="D539" s="159"/>
      <c r="E539" s="159"/>
    </row>
    <row r="540" spans="2:5" ht="15" hidden="1" customHeight="1">
      <c r="B540" s="159"/>
      <c r="C540" s="159"/>
      <c r="D540" s="159"/>
      <c r="E540" s="159"/>
    </row>
    <row r="541" spans="2:5" ht="15" hidden="1" customHeight="1">
      <c r="B541" s="159"/>
      <c r="C541" s="159"/>
      <c r="D541" s="159"/>
      <c r="E541" s="159"/>
    </row>
    <row r="542" spans="2:5" ht="15" hidden="1" customHeight="1">
      <c r="B542" s="159"/>
      <c r="C542" s="159"/>
      <c r="D542" s="159"/>
      <c r="E542" s="159"/>
    </row>
    <row r="543" spans="2:5" ht="15" hidden="1" customHeight="1">
      <c r="B543" s="159"/>
      <c r="C543" s="159"/>
      <c r="D543" s="159"/>
      <c r="E543" s="159"/>
    </row>
    <row r="544" spans="2:5" ht="15" hidden="1" customHeight="1">
      <c r="B544" s="159"/>
      <c r="C544" s="159"/>
      <c r="D544" s="159"/>
      <c r="E544" s="159"/>
    </row>
    <row r="545" spans="2:5" ht="15" hidden="1" customHeight="1">
      <c r="B545" s="159"/>
      <c r="C545" s="159"/>
      <c r="D545" s="159"/>
      <c r="E545" s="159"/>
    </row>
    <row r="546" spans="2:5" ht="15" hidden="1" customHeight="1">
      <c r="B546" s="159"/>
      <c r="C546" s="159"/>
      <c r="D546" s="159"/>
      <c r="E546" s="159"/>
    </row>
    <row r="547" spans="2:5" ht="15" hidden="1" customHeight="1">
      <c r="B547" s="159"/>
      <c r="C547" s="159"/>
      <c r="D547" s="159"/>
      <c r="E547" s="159"/>
    </row>
    <row r="548" spans="2:5" ht="15" hidden="1" customHeight="1">
      <c r="B548" s="159"/>
      <c r="C548" s="159"/>
      <c r="D548" s="159"/>
      <c r="E548" s="159"/>
    </row>
    <row r="549" spans="2:5" ht="15" hidden="1" customHeight="1">
      <c r="B549" s="159"/>
      <c r="C549" s="159"/>
      <c r="D549" s="159"/>
      <c r="E549" s="159"/>
    </row>
    <row r="550" spans="2:5" ht="15" hidden="1" customHeight="1">
      <c r="B550" s="159"/>
      <c r="C550" s="159"/>
      <c r="D550" s="159"/>
      <c r="E550" s="159"/>
    </row>
    <row r="551" spans="2:5" ht="15" hidden="1" customHeight="1">
      <c r="B551" s="159"/>
      <c r="C551" s="159"/>
      <c r="D551" s="159"/>
      <c r="E551" s="159"/>
    </row>
    <row r="552" spans="2:5" ht="15" hidden="1" customHeight="1">
      <c r="B552" s="159"/>
      <c r="C552" s="159"/>
      <c r="D552" s="159"/>
      <c r="E552" s="159"/>
    </row>
    <row r="553" spans="2:5" ht="15" hidden="1" customHeight="1">
      <c r="B553" s="159"/>
      <c r="C553" s="159"/>
      <c r="D553" s="159"/>
      <c r="E553" s="159"/>
    </row>
    <row r="554" spans="2:5" ht="15" hidden="1" customHeight="1">
      <c r="B554" s="159"/>
      <c r="C554" s="159"/>
      <c r="D554" s="159"/>
      <c r="E554" s="159"/>
    </row>
    <row r="555" spans="2:5" ht="15" hidden="1" customHeight="1">
      <c r="B555" s="159"/>
      <c r="C555" s="159"/>
      <c r="D555" s="159"/>
      <c r="E555" s="159"/>
    </row>
    <row r="556" spans="2:5" ht="15" hidden="1" customHeight="1">
      <c r="B556" s="159"/>
      <c r="C556" s="159"/>
      <c r="D556" s="159"/>
      <c r="E556" s="159"/>
    </row>
    <row r="557" spans="2:5" ht="15" hidden="1" customHeight="1">
      <c r="B557" s="159"/>
      <c r="C557" s="159"/>
      <c r="D557" s="159"/>
      <c r="E557" s="159"/>
    </row>
    <row r="558" spans="2:5" ht="15" hidden="1" customHeight="1">
      <c r="B558" s="159"/>
      <c r="C558" s="159"/>
      <c r="D558" s="159"/>
      <c r="E558" s="159"/>
    </row>
    <row r="559" spans="2:5" ht="15" hidden="1" customHeight="1">
      <c r="B559" s="159"/>
      <c r="C559" s="159"/>
      <c r="D559" s="159"/>
      <c r="E559" s="159"/>
    </row>
    <row r="560" spans="2:5" ht="15" hidden="1" customHeight="1">
      <c r="B560" s="159"/>
      <c r="C560" s="159"/>
      <c r="D560" s="159"/>
      <c r="E560" s="159"/>
    </row>
    <row r="561" spans="2:5" ht="15" hidden="1" customHeight="1">
      <c r="B561" s="159"/>
      <c r="C561" s="159"/>
      <c r="D561" s="159"/>
      <c r="E561" s="159"/>
    </row>
    <row r="562" spans="2:5" ht="15" hidden="1" customHeight="1">
      <c r="B562" s="159"/>
      <c r="C562" s="159"/>
      <c r="D562" s="159"/>
      <c r="E562" s="159"/>
    </row>
    <row r="563" spans="2:5" ht="15" hidden="1" customHeight="1">
      <c r="B563" s="159"/>
      <c r="C563" s="159"/>
      <c r="D563" s="159"/>
      <c r="E563" s="159"/>
    </row>
    <row r="564" spans="2:5" ht="15" hidden="1" customHeight="1">
      <c r="B564" s="159"/>
      <c r="C564" s="159"/>
      <c r="D564" s="159"/>
      <c r="E564" s="159"/>
    </row>
    <row r="565" spans="2:5" ht="15" hidden="1" customHeight="1">
      <c r="B565" s="159"/>
      <c r="C565" s="159"/>
      <c r="D565" s="159"/>
      <c r="E565" s="159"/>
    </row>
    <row r="566" spans="2:5" ht="15" hidden="1" customHeight="1">
      <c r="B566" s="159"/>
      <c r="C566" s="159"/>
      <c r="D566" s="159"/>
      <c r="E566" s="159"/>
    </row>
    <row r="567" spans="2:5" ht="15" hidden="1" customHeight="1">
      <c r="B567" s="159"/>
      <c r="C567" s="159"/>
      <c r="D567" s="159"/>
      <c r="E567" s="159"/>
    </row>
    <row r="568" spans="2:5" ht="15" hidden="1" customHeight="1">
      <c r="B568" s="159"/>
      <c r="C568" s="159"/>
      <c r="D568" s="159"/>
      <c r="E568" s="159"/>
    </row>
    <row r="569" spans="2:5" ht="15" hidden="1" customHeight="1">
      <c r="B569" s="159"/>
      <c r="C569" s="159"/>
      <c r="D569" s="159"/>
      <c r="E569" s="159"/>
    </row>
    <row r="570" spans="2:5" ht="15" hidden="1" customHeight="1">
      <c r="B570" s="159"/>
      <c r="C570" s="159"/>
      <c r="D570" s="159"/>
      <c r="E570" s="159"/>
    </row>
    <row r="571" spans="2:5" ht="15" hidden="1" customHeight="1">
      <c r="B571" s="159"/>
      <c r="C571" s="159"/>
      <c r="D571" s="159"/>
      <c r="E571" s="159"/>
    </row>
    <row r="572" spans="2:5" ht="15" hidden="1" customHeight="1">
      <c r="B572" s="159"/>
      <c r="C572" s="159"/>
      <c r="D572" s="159"/>
      <c r="E572" s="159"/>
    </row>
    <row r="573" spans="2:5" ht="15" hidden="1" customHeight="1">
      <c r="B573" s="159"/>
      <c r="C573" s="159"/>
      <c r="D573" s="159"/>
      <c r="E573" s="159"/>
    </row>
    <row r="574" spans="2:5" ht="15" hidden="1" customHeight="1">
      <c r="B574" s="159"/>
      <c r="C574" s="159"/>
      <c r="D574" s="159"/>
      <c r="E574" s="159"/>
    </row>
    <row r="575" spans="2:5" ht="15" hidden="1" customHeight="1">
      <c r="B575" s="159"/>
      <c r="C575" s="159"/>
      <c r="D575" s="159"/>
      <c r="E575" s="159"/>
    </row>
    <row r="576" spans="2:5" ht="15" hidden="1" customHeight="1">
      <c r="B576" s="159"/>
      <c r="C576" s="159"/>
      <c r="D576" s="159"/>
      <c r="E576" s="159"/>
    </row>
    <row r="577" spans="2:5" ht="15" hidden="1" customHeight="1">
      <c r="B577" s="159"/>
      <c r="C577" s="159"/>
      <c r="D577" s="159"/>
      <c r="E577" s="159"/>
    </row>
    <row r="578" spans="2:5" ht="15" hidden="1" customHeight="1">
      <c r="B578" s="159"/>
      <c r="C578" s="159"/>
      <c r="D578" s="159"/>
      <c r="E578" s="159"/>
    </row>
    <row r="579" spans="2:5" ht="15" hidden="1" customHeight="1">
      <c r="B579" s="159"/>
      <c r="C579" s="159"/>
      <c r="D579" s="159"/>
      <c r="E579" s="159"/>
    </row>
    <row r="580" spans="2:5" ht="15" hidden="1" customHeight="1">
      <c r="B580" s="159"/>
      <c r="C580" s="159"/>
      <c r="D580" s="159"/>
      <c r="E580" s="159"/>
    </row>
    <row r="581" spans="2:5" ht="15" hidden="1" customHeight="1">
      <c r="B581" s="159"/>
      <c r="C581" s="159"/>
      <c r="D581" s="159"/>
      <c r="E581" s="159"/>
    </row>
    <row r="582" spans="2:5" ht="15" hidden="1" customHeight="1">
      <c r="B582" s="159"/>
      <c r="C582" s="159"/>
      <c r="D582" s="159"/>
      <c r="E582" s="159"/>
    </row>
    <row r="583" spans="2:5" ht="15" hidden="1" customHeight="1">
      <c r="B583" s="159"/>
      <c r="C583" s="159"/>
      <c r="D583" s="159"/>
      <c r="E583" s="159"/>
    </row>
    <row r="584" spans="2:5" ht="15" hidden="1" customHeight="1">
      <c r="B584" s="159"/>
      <c r="C584" s="159"/>
      <c r="D584" s="159"/>
      <c r="E584" s="159"/>
    </row>
    <row r="585" spans="2:5" ht="15" hidden="1" customHeight="1">
      <c r="B585" s="159"/>
      <c r="C585" s="159"/>
      <c r="D585" s="159"/>
      <c r="E585" s="159"/>
    </row>
    <row r="586" spans="2:5" ht="15" hidden="1" customHeight="1">
      <c r="B586" s="159"/>
      <c r="C586" s="159"/>
      <c r="D586" s="159"/>
      <c r="E586" s="159"/>
    </row>
    <row r="587" spans="2:5" ht="15" hidden="1" customHeight="1">
      <c r="B587" s="159"/>
      <c r="C587" s="159"/>
      <c r="D587" s="159"/>
      <c r="E587" s="159"/>
    </row>
    <row r="588" spans="2:5" ht="15" hidden="1" customHeight="1">
      <c r="B588" s="159"/>
      <c r="C588" s="159"/>
      <c r="D588" s="159"/>
      <c r="E588" s="159"/>
    </row>
    <row r="589" spans="2:5" ht="15" hidden="1" customHeight="1">
      <c r="B589" s="159"/>
      <c r="C589" s="159"/>
      <c r="D589" s="159"/>
      <c r="E589" s="159"/>
    </row>
    <row r="590" spans="2:5" ht="15" hidden="1" customHeight="1">
      <c r="B590" s="159"/>
      <c r="C590" s="159"/>
      <c r="D590" s="159"/>
      <c r="E590" s="159"/>
    </row>
    <row r="591" spans="2:5" ht="15" hidden="1" customHeight="1">
      <c r="B591" s="159"/>
      <c r="C591" s="159"/>
      <c r="D591" s="159"/>
      <c r="E591" s="159"/>
    </row>
    <row r="592" spans="2:5" ht="15" hidden="1" customHeight="1">
      <c r="B592" s="159"/>
      <c r="C592" s="159"/>
      <c r="D592" s="159"/>
      <c r="E592" s="159"/>
    </row>
    <row r="593" spans="2:5" ht="15" hidden="1" customHeight="1">
      <c r="B593" s="159"/>
      <c r="C593" s="159"/>
      <c r="D593" s="159"/>
      <c r="E593" s="159"/>
    </row>
    <row r="594" spans="2:5" ht="15" hidden="1" customHeight="1">
      <c r="B594" s="159"/>
      <c r="C594" s="159"/>
      <c r="D594" s="159"/>
      <c r="E594" s="159"/>
    </row>
    <row r="595" spans="2:5" ht="15" hidden="1" customHeight="1">
      <c r="B595" s="159"/>
      <c r="C595" s="159"/>
      <c r="D595" s="159"/>
      <c r="E595" s="159"/>
    </row>
    <row r="596" spans="2:5" ht="15" hidden="1" customHeight="1">
      <c r="B596" s="159"/>
      <c r="C596" s="159"/>
      <c r="D596" s="159"/>
      <c r="E596" s="159"/>
    </row>
    <row r="597" spans="2:5" ht="15" hidden="1" customHeight="1">
      <c r="B597" s="159"/>
      <c r="C597" s="159"/>
      <c r="D597" s="159"/>
      <c r="E597" s="159"/>
    </row>
    <row r="598" spans="2:5" ht="15" hidden="1" customHeight="1">
      <c r="B598" s="159"/>
      <c r="C598" s="159"/>
      <c r="D598" s="159"/>
      <c r="E598" s="159"/>
    </row>
    <row r="599" spans="2:5" ht="15" hidden="1" customHeight="1">
      <c r="B599" s="159"/>
      <c r="C599" s="159"/>
      <c r="D599" s="159"/>
      <c r="E599" s="159"/>
    </row>
    <row r="600" spans="2:5" ht="15" hidden="1" customHeight="1">
      <c r="B600" s="159"/>
      <c r="C600" s="159"/>
      <c r="D600" s="159"/>
      <c r="E600" s="159"/>
    </row>
    <row r="601" spans="2:5" ht="15" hidden="1" customHeight="1">
      <c r="B601" s="159"/>
      <c r="C601" s="159"/>
      <c r="D601" s="159"/>
      <c r="E601" s="159"/>
    </row>
    <row r="602" spans="2:5" ht="15" hidden="1" customHeight="1">
      <c r="B602" s="159"/>
      <c r="C602" s="159"/>
      <c r="D602" s="159"/>
      <c r="E602" s="159"/>
    </row>
    <row r="603" spans="2:5" ht="15" hidden="1" customHeight="1">
      <c r="B603" s="159"/>
      <c r="C603" s="159"/>
      <c r="D603" s="159"/>
      <c r="E603" s="159"/>
    </row>
    <row r="604" spans="2:5" ht="15" hidden="1" customHeight="1">
      <c r="B604" s="159"/>
      <c r="C604" s="159"/>
      <c r="D604" s="159"/>
      <c r="E604" s="159"/>
    </row>
    <row r="605" spans="2:5" ht="15" hidden="1" customHeight="1">
      <c r="B605" s="159"/>
      <c r="C605" s="159"/>
      <c r="D605" s="159"/>
      <c r="E605" s="159"/>
    </row>
    <row r="606" spans="2:5" ht="15" hidden="1" customHeight="1">
      <c r="B606" s="159"/>
      <c r="C606" s="159"/>
      <c r="D606" s="159"/>
      <c r="E606" s="159"/>
    </row>
    <row r="607" spans="2:5" ht="15" hidden="1" customHeight="1">
      <c r="B607" s="159"/>
      <c r="C607" s="159"/>
      <c r="D607" s="159"/>
      <c r="E607" s="159"/>
    </row>
    <row r="608" spans="2:5" ht="15" hidden="1" customHeight="1">
      <c r="B608" s="159"/>
      <c r="C608" s="159"/>
      <c r="D608" s="159"/>
      <c r="E608" s="159"/>
    </row>
    <row r="609" spans="2:5" ht="15" hidden="1" customHeight="1">
      <c r="B609" s="159"/>
      <c r="C609" s="159"/>
      <c r="D609" s="159"/>
      <c r="E609" s="159"/>
    </row>
    <row r="610" spans="2:5" ht="15" hidden="1" customHeight="1">
      <c r="B610" s="159"/>
      <c r="C610" s="159"/>
      <c r="D610" s="159"/>
      <c r="E610" s="159"/>
    </row>
    <row r="611" spans="2:5" ht="15" hidden="1" customHeight="1">
      <c r="B611" s="159"/>
      <c r="C611" s="159"/>
      <c r="D611" s="159"/>
      <c r="E611" s="159"/>
    </row>
    <row r="612" spans="2:5" ht="15" hidden="1" customHeight="1">
      <c r="B612" s="159"/>
      <c r="C612" s="159"/>
      <c r="D612" s="159"/>
      <c r="E612" s="159"/>
    </row>
    <row r="613" spans="2:5" ht="15" hidden="1" customHeight="1">
      <c r="B613" s="159"/>
      <c r="C613" s="159"/>
      <c r="D613" s="159"/>
      <c r="E613" s="159"/>
    </row>
    <row r="614" spans="2:5" ht="15" hidden="1" customHeight="1">
      <c r="B614" s="159"/>
      <c r="C614" s="159"/>
      <c r="D614" s="159"/>
      <c r="E614" s="159"/>
    </row>
    <row r="615" spans="2:5" ht="15" hidden="1" customHeight="1">
      <c r="B615" s="159"/>
      <c r="C615" s="159"/>
      <c r="D615" s="159"/>
      <c r="E615" s="159"/>
    </row>
    <row r="616" spans="2:5" ht="15" hidden="1" customHeight="1">
      <c r="B616" s="159"/>
      <c r="C616" s="159"/>
      <c r="D616" s="159"/>
      <c r="E616" s="159"/>
    </row>
    <row r="617" spans="2:5" ht="15" hidden="1" customHeight="1">
      <c r="B617" s="159"/>
      <c r="C617" s="159"/>
      <c r="D617" s="159"/>
      <c r="E617" s="159"/>
    </row>
    <row r="618" spans="2:5" ht="15" hidden="1" customHeight="1">
      <c r="B618" s="159"/>
      <c r="C618" s="159"/>
      <c r="D618" s="159"/>
      <c r="E618" s="159"/>
    </row>
    <row r="619" spans="2:5" ht="15" hidden="1" customHeight="1">
      <c r="B619" s="159"/>
      <c r="C619" s="159"/>
      <c r="D619" s="159"/>
      <c r="E619" s="159"/>
    </row>
    <row r="620" spans="2:5" ht="15" hidden="1" customHeight="1">
      <c r="B620" s="159"/>
      <c r="C620" s="159"/>
      <c r="D620" s="159"/>
      <c r="E620" s="159"/>
    </row>
    <row r="621" spans="2:5" ht="15" hidden="1" customHeight="1">
      <c r="B621" s="159"/>
      <c r="C621" s="159"/>
      <c r="D621" s="159"/>
      <c r="E621" s="159"/>
    </row>
    <row r="622" spans="2:5" ht="15" hidden="1" customHeight="1">
      <c r="B622" s="159"/>
      <c r="C622" s="159"/>
      <c r="D622" s="159"/>
      <c r="E622" s="159"/>
    </row>
    <row r="623" spans="2:5" ht="15" hidden="1" customHeight="1">
      <c r="B623" s="159"/>
      <c r="C623" s="159"/>
      <c r="D623" s="159"/>
      <c r="E623" s="159"/>
    </row>
    <row r="624" spans="2:5" ht="15" hidden="1" customHeight="1">
      <c r="B624" s="159"/>
      <c r="C624" s="159"/>
      <c r="D624" s="159"/>
      <c r="E624" s="159"/>
    </row>
    <row r="625" spans="2:5" ht="15" hidden="1" customHeight="1">
      <c r="B625" s="159"/>
      <c r="C625" s="159"/>
      <c r="D625" s="159"/>
      <c r="E625" s="159"/>
    </row>
    <row r="626" spans="2:5" ht="15" hidden="1" customHeight="1">
      <c r="B626" s="159"/>
      <c r="C626" s="159"/>
      <c r="D626" s="159"/>
      <c r="E626" s="159"/>
    </row>
    <row r="627" spans="2:5" ht="15" hidden="1" customHeight="1">
      <c r="B627" s="159"/>
      <c r="C627" s="159"/>
      <c r="D627" s="159"/>
      <c r="E627" s="159"/>
    </row>
    <row r="628" spans="2:5" ht="15" hidden="1" customHeight="1">
      <c r="B628" s="159"/>
      <c r="C628" s="159"/>
      <c r="D628" s="159"/>
      <c r="E628" s="159"/>
    </row>
    <row r="629" spans="2:5" ht="15" hidden="1" customHeight="1">
      <c r="B629" s="159"/>
      <c r="C629" s="159"/>
      <c r="D629" s="159"/>
      <c r="E629" s="159"/>
    </row>
    <row r="630" spans="2:5" ht="15" hidden="1" customHeight="1">
      <c r="B630" s="159"/>
      <c r="C630" s="159"/>
      <c r="D630" s="159"/>
      <c r="E630" s="159"/>
    </row>
    <row r="631" spans="2:5" ht="15" hidden="1" customHeight="1">
      <c r="B631" s="159"/>
      <c r="C631" s="159"/>
      <c r="D631" s="159"/>
      <c r="E631" s="159"/>
    </row>
    <row r="632" spans="2:5" ht="15" hidden="1" customHeight="1">
      <c r="B632" s="159"/>
      <c r="C632" s="159"/>
      <c r="D632" s="159"/>
      <c r="E632" s="159"/>
    </row>
    <row r="633" spans="2:5" ht="15" hidden="1" customHeight="1">
      <c r="B633" s="159"/>
      <c r="C633" s="159"/>
      <c r="D633" s="159"/>
      <c r="E633" s="159"/>
    </row>
    <row r="634" spans="2:5" ht="15" hidden="1" customHeight="1">
      <c r="B634" s="159"/>
      <c r="C634" s="159"/>
      <c r="D634" s="159"/>
      <c r="E634" s="159"/>
    </row>
    <row r="635" spans="2:5" ht="15" hidden="1" customHeight="1">
      <c r="B635" s="159"/>
      <c r="C635" s="159"/>
      <c r="D635" s="159"/>
      <c r="E635" s="159"/>
    </row>
    <row r="636" spans="2:5" ht="15" hidden="1" customHeight="1">
      <c r="B636" s="159"/>
      <c r="C636" s="159"/>
      <c r="D636" s="159"/>
      <c r="E636" s="159"/>
    </row>
    <row r="637" spans="2:5" ht="15" hidden="1" customHeight="1">
      <c r="B637" s="159"/>
      <c r="C637" s="159"/>
      <c r="D637" s="159"/>
      <c r="E637" s="159"/>
    </row>
    <row r="638" spans="2:5" ht="15" hidden="1" customHeight="1">
      <c r="B638" s="159"/>
      <c r="C638" s="159"/>
      <c r="D638" s="159"/>
      <c r="E638" s="159"/>
    </row>
    <row r="639" spans="2:5" ht="15" hidden="1" customHeight="1">
      <c r="B639" s="159"/>
      <c r="C639" s="159"/>
      <c r="D639" s="159"/>
      <c r="E639" s="159"/>
    </row>
    <row r="640" spans="2:5" ht="15" hidden="1" customHeight="1">
      <c r="B640" s="159"/>
      <c r="C640" s="159"/>
      <c r="D640" s="159"/>
      <c r="E640" s="159"/>
    </row>
    <row r="641" spans="2:5" ht="15" hidden="1" customHeight="1">
      <c r="B641" s="159"/>
      <c r="C641" s="159"/>
      <c r="D641" s="159"/>
      <c r="E641" s="159"/>
    </row>
    <row r="642" spans="2:5" ht="15" hidden="1" customHeight="1">
      <c r="B642" s="159"/>
      <c r="C642" s="159"/>
      <c r="D642" s="159"/>
      <c r="E642" s="159"/>
    </row>
    <row r="643" spans="2:5" ht="15" hidden="1" customHeight="1">
      <c r="B643" s="159"/>
      <c r="C643" s="159"/>
      <c r="D643" s="159"/>
      <c r="E643" s="159"/>
    </row>
    <row r="644" spans="2:5" ht="15" hidden="1" customHeight="1">
      <c r="B644" s="159"/>
      <c r="C644" s="159"/>
      <c r="D644" s="159"/>
      <c r="E644" s="159"/>
    </row>
    <row r="645" spans="2:5" ht="15" hidden="1" customHeight="1">
      <c r="B645" s="159"/>
      <c r="C645" s="159"/>
      <c r="D645" s="159"/>
      <c r="E645" s="159"/>
    </row>
    <row r="646" spans="2:5" ht="15" hidden="1" customHeight="1">
      <c r="B646" s="159"/>
      <c r="C646" s="159"/>
      <c r="D646" s="159"/>
      <c r="E646" s="159"/>
    </row>
    <row r="647" spans="2:5" ht="15" hidden="1" customHeight="1">
      <c r="B647" s="159"/>
      <c r="C647" s="159"/>
      <c r="D647" s="159"/>
      <c r="E647" s="159"/>
    </row>
    <row r="648" spans="2:5" ht="15" hidden="1" customHeight="1">
      <c r="B648" s="159"/>
      <c r="C648" s="159"/>
      <c r="D648" s="159"/>
      <c r="E648" s="159"/>
    </row>
    <row r="649" spans="2:5" ht="15" hidden="1" customHeight="1">
      <c r="B649" s="159"/>
      <c r="C649" s="159"/>
      <c r="D649" s="159"/>
      <c r="E649" s="159"/>
    </row>
    <row r="650" spans="2:5" ht="15" hidden="1" customHeight="1">
      <c r="B650" s="159"/>
      <c r="C650" s="159"/>
      <c r="D650" s="159"/>
      <c r="E650" s="159"/>
    </row>
    <row r="651" spans="2:5" ht="15" hidden="1" customHeight="1">
      <c r="B651" s="159"/>
      <c r="C651" s="159"/>
      <c r="D651" s="159"/>
      <c r="E651" s="159"/>
    </row>
    <row r="652" spans="2:5" ht="15" hidden="1" customHeight="1">
      <c r="B652" s="159"/>
      <c r="C652" s="159"/>
      <c r="D652" s="159"/>
      <c r="E652" s="159"/>
    </row>
    <row r="653" spans="2:5" ht="15" hidden="1" customHeight="1">
      <c r="B653" s="159"/>
      <c r="C653" s="159"/>
      <c r="D653" s="159"/>
      <c r="E653" s="159"/>
    </row>
    <row r="654" spans="2:5" ht="15" hidden="1" customHeight="1">
      <c r="B654" s="159"/>
      <c r="C654" s="159"/>
      <c r="D654" s="159"/>
      <c r="E654" s="159"/>
    </row>
    <row r="655" spans="2:5" ht="15" hidden="1" customHeight="1">
      <c r="B655" s="159"/>
      <c r="C655" s="159"/>
      <c r="D655" s="159"/>
      <c r="E655" s="159"/>
    </row>
    <row r="656" spans="2:5" ht="15" hidden="1" customHeight="1">
      <c r="B656" s="159"/>
      <c r="C656" s="159"/>
      <c r="D656" s="159"/>
      <c r="E656" s="159"/>
    </row>
    <row r="657" spans="2:5" ht="15" hidden="1" customHeight="1">
      <c r="B657" s="159"/>
      <c r="C657" s="159"/>
      <c r="D657" s="159"/>
      <c r="E657" s="159"/>
    </row>
    <row r="658" spans="2:5" ht="15" hidden="1" customHeight="1">
      <c r="B658" s="159"/>
      <c r="C658" s="159"/>
      <c r="D658" s="159"/>
      <c r="E658" s="159"/>
    </row>
    <row r="659" spans="2:5" ht="15" hidden="1" customHeight="1">
      <c r="B659" s="159"/>
      <c r="C659" s="159"/>
      <c r="D659" s="159"/>
      <c r="E659" s="159"/>
    </row>
    <row r="660" spans="2:5" ht="15" hidden="1" customHeight="1">
      <c r="B660" s="159"/>
      <c r="C660" s="159"/>
      <c r="D660" s="159"/>
      <c r="E660" s="159"/>
    </row>
    <row r="661" spans="2:5" ht="15" hidden="1" customHeight="1">
      <c r="B661" s="159"/>
      <c r="C661" s="159"/>
      <c r="D661" s="159"/>
      <c r="E661" s="159"/>
    </row>
    <row r="662" spans="2:5" ht="15" hidden="1" customHeight="1">
      <c r="B662" s="159"/>
      <c r="C662" s="159"/>
      <c r="D662" s="159"/>
      <c r="E662" s="159"/>
    </row>
    <row r="663" spans="2:5" ht="15" hidden="1" customHeight="1">
      <c r="B663" s="159"/>
      <c r="C663" s="159"/>
      <c r="D663" s="159"/>
      <c r="E663" s="159"/>
    </row>
    <row r="664" spans="2:5" ht="15" hidden="1" customHeight="1">
      <c r="B664" s="159"/>
      <c r="C664" s="159"/>
      <c r="D664" s="159"/>
      <c r="E664" s="159"/>
    </row>
    <row r="665" spans="2:5" ht="15" hidden="1" customHeight="1">
      <c r="B665" s="159"/>
      <c r="C665" s="159"/>
      <c r="D665" s="159"/>
      <c r="E665" s="159"/>
    </row>
    <row r="666" spans="2:5" ht="15" hidden="1" customHeight="1">
      <c r="B666" s="159"/>
      <c r="C666" s="159"/>
      <c r="D666" s="159"/>
      <c r="E666" s="159"/>
    </row>
    <row r="667" spans="2:5" ht="15" hidden="1" customHeight="1">
      <c r="B667" s="159"/>
      <c r="C667" s="159"/>
      <c r="D667" s="159"/>
      <c r="E667" s="159"/>
    </row>
    <row r="668" spans="2:5" ht="15" hidden="1" customHeight="1">
      <c r="B668" s="159"/>
      <c r="C668" s="159"/>
      <c r="D668" s="159"/>
      <c r="E668" s="159"/>
    </row>
    <row r="669" spans="2:5" ht="15" hidden="1" customHeight="1">
      <c r="B669" s="159"/>
      <c r="C669" s="159"/>
      <c r="D669" s="159"/>
      <c r="E669" s="159"/>
    </row>
    <row r="670" spans="2:5" ht="15" hidden="1" customHeight="1">
      <c r="B670" s="159"/>
      <c r="C670" s="159"/>
      <c r="D670" s="159"/>
      <c r="E670" s="159"/>
    </row>
    <row r="671" spans="2:5" ht="15" hidden="1" customHeight="1">
      <c r="B671" s="159"/>
      <c r="C671" s="159"/>
      <c r="D671" s="159"/>
      <c r="E671" s="159"/>
    </row>
    <row r="672" spans="2:5" ht="15" hidden="1" customHeight="1">
      <c r="B672" s="159"/>
      <c r="C672" s="159"/>
      <c r="D672" s="159"/>
      <c r="E672" s="159"/>
    </row>
    <row r="673" spans="2:5" ht="15" hidden="1" customHeight="1">
      <c r="B673" s="159"/>
      <c r="C673" s="159"/>
      <c r="D673" s="159"/>
      <c r="E673" s="159"/>
    </row>
    <row r="674" spans="2:5" ht="15" hidden="1" customHeight="1">
      <c r="B674" s="159"/>
      <c r="C674" s="159"/>
      <c r="D674" s="159"/>
      <c r="E674" s="159"/>
    </row>
    <row r="675" spans="2:5" ht="15" hidden="1" customHeight="1">
      <c r="B675" s="159"/>
      <c r="C675" s="159"/>
      <c r="D675" s="159"/>
      <c r="E675" s="159"/>
    </row>
    <row r="676" spans="2:5" ht="15" hidden="1" customHeight="1">
      <c r="B676" s="159"/>
      <c r="C676" s="159"/>
      <c r="D676" s="159"/>
      <c r="E676" s="159"/>
    </row>
    <row r="677" spans="2:5" ht="15" hidden="1" customHeight="1">
      <c r="B677" s="159"/>
      <c r="C677" s="159"/>
      <c r="D677" s="159"/>
      <c r="E677" s="159"/>
    </row>
    <row r="678" spans="2:5" ht="15" hidden="1" customHeight="1">
      <c r="B678" s="159"/>
      <c r="C678" s="159"/>
      <c r="D678" s="159"/>
      <c r="E678" s="159"/>
    </row>
    <row r="679" spans="2:5" ht="15" hidden="1" customHeight="1">
      <c r="B679" s="159"/>
      <c r="C679" s="159"/>
      <c r="D679" s="159"/>
      <c r="E679" s="159"/>
    </row>
    <row r="680" spans="2:5" ht="15" hidden="1" customHeight="1">
      <c r="B680" s="159"/>
      <c r="C680" s="159"/>
      <c r="D680" s="159"/>
      <c r="E680" s="159"/>
    </row>
    <row r="681" spans="2:5" ht="15" hidden="1" customHeight="1">
      <c r="B681" s="159"/>
      <c r="C681" s="159"/>
      <c r="D681" s="159"/>
      <c r="E681" s="159"/>
    </row>
    <row r="682" spans="2:5" ht="15" hidden="1" customHeight="1">
      <c r="B682" s="159"/>
      <c r="C682" s="159"/>
      <c r="D682" s="159"/>
      <c r="E682" s="159"/>
    </row>
    <row r="683" spans="2:5" ht="15" hidden="1" customHeight="1">
      <c r="B683" s="159"/>
      <c r="C683" s="159"/>
      <c r="D683" s="159"/>
      <c r="E683" s="159"/>
    </row>
    <row r="684" spans="2:5" ht="15" hidden="1" customHeight="1">
      <c r="B684" s="159"/>
      <c r="C684" s="159"/>
      <c r="D684" s="159"/>
      <c r="E684" s="159"/>
    </row>
    <row r="685" spans="2:5" ht="15" hidden="1" customHeight="1">
      <c r="B685" s="159"/>
      <c r="C685" s="159"/>
      <c r="D685" s="159"/>
      <c r="E685" s="159"/>
    </row>
    <row r="686" spans="2:5" ht="15" hidden="1" customHeight="1">
      <c r="B686" s="159"/>
      <c r="C686" s="159"/>
      <c r="D686" s="159"/>
      <c r="E686" s="159"/>
    </row>
    <row r="687" spans="2:5" ht="15" hidden="1" customHeight="1">
      <c r="B687" s="159"/>
      <c r="C687" s="159"/>
      <c r="D687" s="159"/>
      <c r="E687" s="159"/>
    </row>
    <row r="688" spans="2:5" ht="15" hidden="1" customHeight="1">
      <c r="B688" s="159"/>
      <c r="C688" s="159"/>
      <c r="D688" s="159"/>
      <c r="E688" s="159"/>
    </row>
    <row r="689" spans="2:5" ht="15" hidden="1" customHeight="1">
      <c r="B689" s="159"/>
      <c r="C689" s="159"/>
      <c r="D689" s="159"/>
      <c r="E689" s="159"/>
    </row>
    <row r="690" spans="2:5" ht="15" hidden="1" customHeight="1">
      <c r="B690" s="159"/>
      <c r="C690" s="159"/>
      <c r="D690" s="159"/>
      <c r="E690" s="159"/>
    </row>
    <row r="691" spans="2:5" ht="15" hidden="1" customHeight="1">
      <c r="B691" s="159"/>
      <c r="C691" s="159"/>
      <c r="D691" s="159"/>
      <c r="E691" s="159"/>
    </row>
    <row r="692" spans="2:5" ht="15" hidden="1" customHeight="1">
      <c r="B692" s="159"/>
      <c r="C692" s="159"/>
      <c r="D692" s="159"/>
      <c r="E692" s="159"/>
    </row>
    <row r="693" spans="2:5" ht="15" hidden="1" customHeight="1">
      <c r="B693" s="159"/>
      <c r="C693" s="159"/>
      <c r="D693" s="159"/>
      <c r="E693" s="159"/>
    </row>
    <row r="694" spans="2:5" ht="15" hidden="1" customHeight="1">
      <c r="B694" s="159"/>
      <c r="C694" s="159"/>
      <c r="D694" s="159"/>
      <c r="E694" s="159"/>
    </row>
    <row r="695" spans="2:5" ht="15" hidden="1" customHeight="1">
      <c r="B695" s="159"/>
      <c r="C695" s="159"/>
      <c r="D695" s="159"/>
      <c r="E695" s="159"/>
    </row>
    <row r="696" spans="2:5" ht="15" hidden="1" customHeight="1">
      <c r="B696" s="159"/>
      <c r="C696" s="159"/>
      <c r="D696" s="159"/>
      <c r="E696" s="159"/>
    </row>
    <row r="697" spans="2:5" ht="15" hidden="1" customHeight="1">
      <c r="B697" s="159"/>
      <c r="C697" s="159"/>
      <c r="D697" s="159"/>
      <c r="E697" s="159"/>
    </row>
    <row r="698" spans="2:5" ht="15" hidden="1" customHeight="1">
      <c r="B698" s="159"/>
      <c r="C698" s="159"/>
      <c r="D698" s="159"/>
      <c r="E698" s="159"/>
    </row>
    <row r="699" spans="2:5" ht="15" hidden="1" customHeight="1">
      <c r="B699" s="159"/>
      <c r="C699" s="159"/>
      <c r="D699" s="159"/>
      <c r="E699" s="159"/>
    </row>
    <row r="700" spans="2:5" ht="15" hidden="1" customHeight="1">
      <c r="B700" s="159"/>
      <c r="C700" s="159"/>
      <c r="D700" s="159"/>
      <c r="E700" s="159"/>
    </row>
    <row r="701" spans="2:5" ht="15" hidden="1" customHeight="1">
      <c r="B701" s="159"/>
      <c r="C701" s="159"/>
      <c r="D701" s="159"/>
      <c r="E701" s="159"/>
    </row>
    <row r="702" spans="2:5" ht="15" hidden="1" customHeight="1">
      <c r="B702" s="159"/>
      <c r="C702" s="159"/>
      <c r="D702" s="159"/>
      <c r="E702" s="159"/>
    </row>
    <row r="703" spans="2:5" ht="15" hidden="1" customHeight="1">
      <c r="B703" s="159"/>
      <c r="C703" s="159"/>
      <c r="D703" s="159"/>
      <c r="E703" s="159"/>
    </row>
    <row r="704" spans="2:5" ht="15" hidden="1" customHeight="1">
      <c r="B704" s="159"/>
      <c r="C704" s="159"/>
      <c r="D704" s="159"/>
      <c r="E704" s="159"/>
    </row>
    <row r="705" spans="2:5" ht="15" hidden="1" customHeight="1">
      <c r="B705" s="159"/>
      <c r="C705" s="159"/>
      <c r="D705" s="159"/>
      <c r="E705" s="159"/>
    </row>
    <row r="706" spans="2:5" ht="15" hidden="1" customHeight="1">
      <c r="B706" s="159"/>
      <c r="C706" s="159"/>
      <c r="D706" s="159"/>
      <c r="E706" s="159"/>
    </row>
    <row r="707" spans="2:5" ht="15" hidden="1" customHeight="1">
      <c r="B707" s="159"/>
      <c r="C707" s="159"/>
      <c r="D707" s="159"/>
      <c r="E707" s="159"/>
    </row>
    <row r="708" spans="2:5" ht="15" hidden="1" customHeight="1">
      <c r="B708" s="159"/>
      <c r="C708" s="159"/>
      <c r="D708" s="159"/>
      <c r="E708" s="159"/>
    </row>
    <row r="709" spans="2:5" ht="15" hidden="1" customHeight="1">
      <c r="B709" s="159"/>
      <c r="C709" s="159"/>
      <c r="D709" s="159"/>
      <c r="E709" s="159"/>
    </row>
    <row r="710" spans="2:5" ht="15" hidden="1" customHeight="1">
      <c r="B710" s="159"/>
      <c r="C710" s="159"/>
      <c r="D710" s="159"/>
      <c r="E710" s="159"/>
    </row>
    <row r="711" spans="2:5" ht="15" hidden="1" customHeight="1">
      <c r="B711" s="159"/>
      <c r="C711" s="159"/>
      <c r="D711" s="159"/>
      <c r="E711" s="159"/>
    </row>
    <row r="712" spans="2:5" ht="15" hidden="1" customHeight="1">
      <c r="B712" s="159"/>
      <c r="C712" s="159"/>
      <c r="D712" s="159"/>
      <c r="E712" s="159"/>
    </row>
    <row r="713" spans="2:5" ht="15" hidden="1" customHeight="1">
      <c r="B713" s="159"/>
      <c r="C713" s="159"/>
      <c r="D713" s="159"/>
      <c r="E713" s="159"/>
    </row>
    <row r="714" spans="2:5" ht="15" hidden="1" customHeight="1">
      <c r="B714" s="159"/>
      <c r="C714" s="159"/>
      <c r="D714" s="159"/>
      <c r="E714" s="159"/>
    </row>
    <row r="715" spans="2:5" ht="15" hidden="1" customHeight="1">
      <c r="B715" s="159"/>
      <c r="C715" s="159"/>
      <c r="D715" s="159"/>
      <c r="E715" s="159"/>
    </row>
    <row r="716" spans="2:5" ht="15" hidden="1" customHeight="1">
      <c r="B716" s="159"/>
      <c r="C716" s="159"/>
      <c r="D716" s="159"/>
      <c r="E716" s="159"/>
    </row>
    <row r="717" spans="2:5" ht="15" hidden="1" customHeight="1">
      <c r="B717" s="159"/>
      <c r="C717" s="159"/>
      <c r="D717" s="159"/>
      <c r="E717" s="159"/>
    </row>
    <row r="718" spans="2:5" ht="15" hidden="1" customHeight="1">
      <c r="B718" s="159"/>
      <c r="C718" s="159"/>
      <c r="D718" s="159"/>
      <c r="E718" s="159"/>
    </row>
    <row r="719" spans="2:5" ht="15" hidden="1" customHeight="1">
      <c r="B719" s="159"/>
      <c r="C719" s="159"/>
      <c r="D719" s="159"/>
      <c r="E719" s="159"/>
    </row>
    <row r="720" spans="2:5" ht="15" hidden="1" customHeight="1">
      <c r="B720" s="159"/>
      <c r="C720" s="159"/>
      <c r="D720" s="159"/>
      <c r="E720" s="159"/>
    </row>
    <row r="721" spans="2:5" ht="15" hidden="1" customHeight="1">
      <c r="B721" s="159"/>
      <c r="C721" s="159"/>
      <c r="D721" s="159"/>
      <c r="E721" s="159"/>
    </row>
    <row r="722" spans="2:5" ht="15" hidden="1" customHeight="1">
      <c r="B722" s="159"/>
      <c r="C722" s="159"/>
      <c r="D722" s="159"/>
      <c r="E722" s="159"/>
    </row>
    <row r="723" spans="2:5" ht="15" hidden="1" customHeight="1">
      <c r="B723" s="159"/>
      <c r="C723" s="159"/>
      <c r="D723" s="159"/>
      <c r="E723" s="159"/>
    </row>
    <row r="724" spans="2:5" ht="15" hidden="1" customHeight="1">
      <c r="B724" s="159"/>
      <c r="C724" s="159"/>
      <c r="D724" s="159"/>
      <c r="E724" s="159"/>
    </row>
    <row r="725" spans="2:5" ht="15" hidden="1" customHeight="1">
      <c r="B725" s="159"/>
      <c r="C725" s="159"/>
      <c r="D725" s="159"/>
      <c r="E725" s="159"/>
    </row>
    <row r="726" spans="2:5" ht="15" hidden="1" customHeight="1">
      <c r="B726" s="159"/>
      <c r="C726" s="159"/>
      <c r="D726" s="159"/>
      <c r="E726" s="159"/>
    </row>
    <row r="727" spans="2:5" ht="15" hidden="1" customHeight="1">
      <c r="B727" s="159"/>
      <c r="C727" s="159"/>
      <c r="D727" s="159"/>
      <c r="E727" s="159"/>
    </row>
    <row r="728" spans="2:5" ht="15" hidden="1" customHeight="1">
      <c r="B728" s="159"/>
      <c r="C728" s="159"/>
      <c r="D728" s="159"/>
      <c r="E728" s="159"/>
    </row>
    <row r="729" spans="2:5" ht="15" hidden="1" customHeight="1">
      <c r="B729" s="159"/>
      <c r="C729" s="159"/>
      <c r="D729" s="159"/>
      <c r="E729" s="159"/>
    </row>
    <row r="730" spans="2:5" ht="15" hidden="1" customHeight="1">
      <c r="B730" s="159"/>
      <c r="C730" s="159"/>
      <c r="D730" s="159"/>
      <c r="E730" s="159"/>
    </row>
    <row r="731" spans="2:5" ht="15" hidden="1" customHeight="1">
      <c r="B731" s="159"/>
      <c r="C731" s="159"/>
      <c r="D731" s="159"/>
      <c r="E731" s="159"/>
    </row>
    <row r="732" spans="2:5" ht="15" hidden="1" customHeight="1">
      <c r="B732" s="159"/>
      <c r="C732" s="159"/>
      <c r="D732" s="159"/>
      <c r="E732" s="159"/>
    </row>
    <row r="733" spans="2:5" ht="15" hidden="1" customHeight="1">
      <c r="B733" s="159"/>
      <c r="C733" s="159"/>
      <c r="D733" s="159"/>
      <c r="E733" s="159"/>
    </row>
    <row r="734" spans="2:5" ht="15" hidden="1" customHeight="1">
      <c r="B734" s="159"/>
      <c r="C734" s="159"/>
      <c r="D734" s="159"/>
      <c r="E734" s="159"/>
    </row>
    <row r="735" spans="2:5" ht="15" hidden="1" customHeight="1">
      <c r="B735" s="159"/>
      <c r="C735" s="159"/>
      <c r="D735" s="159"/>
      <c r="E735" s="159"/>
    </row>
    <row r="736" spans="2:5" ht="15" hidden="1" customHeight="1">
      <c r="B736" s="159"/>
      <c r="C736" s="159"/>
      <c r="D736" s="159"/>
      <c r="E736" s="159"/>
    </row>
    <row r="737" spans="2:5" ht="15" hidden="1" customHeight="1">
      <c r="B737" s="159"/>
      <c r="C737" s="159"/>
      <c r="D737" s="159"/>
      <c r="E737" s="159"/>
    </row>
    <row r="738" spans="2:5" ht="15" hidden="1" customHeight="1">
      <c r="B738" s="159"/>
      <c r="C738" s="159"/>
      <c r="D738" s="159"/>
      <c r="E738" s="159"/>
    </row>
    <row r="739" spans="2:5" ht="15" hidden="1" customHeight="1">
      <c r="B739" s="159"/>
      <c r="C739" s="159"/>
      <c r="D739" s="159"/>
      <c r="E739" s="159"/>
    </row>
    <row r="740" spans="2:5" ht="15" hidden="1" customHeight="1">
      <c r="B740" s="159"/>
      <c r="C740" s="159"/>
      <c r="D740" s="159"/>
      <c r="E740" s="159"/>
    </row>
    <row r="741" spans="2:5" ht="15" hidden="1" customHeight="1">
      <c r="B741" s="159"/>
      <c r="C741" s="159"/>
      <c r="D741" s="159"/>
      <c r="E741" s="159"/>
    </row>
    <row r="742" spans="2:5" ht="15" hidden="1" customHeight="1">
      <c r="B742" s="159"/>
      <c r="C742" s="159"/>
      <c r="D742" s="159"/>
      <c r="E742" s="159"/>
    </row>
    <row r="743" spans="2:5" ht="15" hidden="1" customHeight="1">
      <c r="B743" s="159"/>
      <c r="C743" s="159"/>
      <c r="D743" s="159"/>
      <c r="E743" s="159"/>
    </row>
    <row r="744" spans="2:5" ht="15" hidden="1" customHeight="1">
      <c r="B744" s="159"/>
      <c r="C744" s="159"/>
      <c r="D744" s="159"/>
      <c r="E744" s="159"/>
    </row>
    <row r="745" spans="2:5" ht="15" hidden="1" customHeight="1">
      <c r="B745" s="159"/>
      <c r="C745" s="159"/>
      <c r="D745" s="159"/>
      <c r="E745" s="159"/>
    </row>
    <row r="746" spans="2:5" ht="15" hidden="1" customHeight="1">
      <c r="B746" s="159"/>
      <c r="C746" s="159"/>
      <c r="D746" s="159"/>
      <c r="E746" s="159"/>
    </row>
    <row r="747" spans="2:5" ht="15" hidden="1" customHeight="1">
      <c r="B747" s="159"/>
      <c r="C747" s="159"/>
      <c r="D747" s="159"/>
      <c r="E747" s="159"/>
    </row>
    <row r="748" spans="2:5" ht="15" hidden="1" customHeight="1">
      <c r="B748" s="159"/>
      <c r="C748" s="159"/>
      <c r="D748" s="159"/>
      <c r="E748" s="159"/>
    </row>
    <row r="749" spans="2:5" ht="15" hidden="1" customHeight="1">
      <c r="B749" s="159"/>
      <c r="C749" s="159"/>
      <c r="D749" s="159"/>
      <c r="E749" s="159"/>
    </row>
    <row r="750" spans="2:5" ht="15" hidden="1" customHeight="1">
      <c r="B750" s="159"/>
      <c r="C750" s="159"/>
      <c r="D750" s="159"/>
      <c r="E750" s="159"/>
    </row>
    <row r="751" spans="2:5" ht="15" hidden="1" customHeight="1">
      <c r="B751" s="159"/>
      <c r="C751" s="159"/>
      <c r="D751" s="159"/>
      <c r="E751" s="159"/>
    </row>
    <row r="752" spans="2:5" ht="15" hidden="1" customHeight="1">
      <c r="B752" s="159"/>
      <c r="C752" s="159"/>
      <c r="D752" s="159"/>
      <c r="E752" s="159"/>
    </row>
    <row r="753" spans="2:5" ht="15" hidden="1" customHeight="1">
      <c r="B753" s="159"/>
      <c r="C753" s="159"/>
      <c r="D753" s="159"/>
      <c r="E753" s="159"/>
    </row>
    <row r="754" spans="2:5" ht="15" hidden="1" customHeight="1">
      <c r="B754" s="159"/>
      <c r="C754" s="159"/>
      <c r="D754" s="159"/>
      <c r="E754" s="159"/>
    </row>
    <row r="755" spans="2:5" ht="15" hidden="1" customHeight="1">
      <c r="B755" s="159"/>
      <c r="C755" s="159"/>
      <c r="D755" s="159"/>
      <c r="E755" s="159"/>
    </row>
    <row r="756" spans="2:5" ht="15" hidden="1" customHeight="1">
      <c r="B756" s="159"/>
      <c r="C756" s="159"/>
      <c r="D756" s="159"/>
      <c r="E756" s="159"/>
    </row>
    <row r="757" spans="2:5" ht="15" hidden="1" customHeight="1">
      <c r="B757" s="159"/>
      <c r="C757" s="159"/>
      <c r="D757" s="159"/>
      <c r="E757" s="159"/>
    </row>
    <row r="758" spans="2:5" ht="15" hidden="1" customHeight="1">
      <c r="B758" s="159"/>
      <c r="C758" s="159"/>
      <c r="D758" s="159"/>
      <c r="E758" s="159"/>
    </row>
    <row r="759" spans="2:5" ht="15" hidden="1" customHeight="1">
      <c r="B759" s="159"/>
      <c r="C759" s="159"/>
      <c r="D759" s="159"/>
      <c r="E759" s="159"/>
    </row>
    <row r="760" spans="2:5" ht="15" hidden="1" customHeight="1">
      <c r="B760" s="159"/>
      <c r="C760" s="159"/>
      <c r="D760" s="159"/>
      <c r="E760" s="159"/>
    </row>
    <row r="761" spans="2:5" ht="15" hidden="1" customHeight="1">
      <c r="B761" s="159"/>
      <c r="C761" s="159"/>
      <c r="D761" s="159"/>
      <c r="E761" s="159"/>
    </row>
    <row r="762" spans="2:5" ht="15" hidden="1" customHeight="1">
      <c r="B762" s="159"/>
      <c r="C762" s="159"/>
      <c r="D762" s="159"/>
      <c r="E762" s="159"/>
    </row>
    <row r="763" spans="2:5" ht="15" hidden="1" customHeight="1">
      <c r="B763" s="159"/>
      <c r="C763" s="159"/>
      <c r="D763" s="159"/>
      <c r="E763" s="159"/>
    </row>
    <row r="764" spans="2:5" ht="15" hidden="1" customHeight="1">
      <c r="B764" s="159"/>
      <c r="C764" s="159"/>
      <c r="D764" s="159"/>
      <c r="E764" s="159"/>
    </row>
    <row r="765" spans="2:5" ht="15" hidden="1" customHeight="1">
      <c r="B765" s="159"/>
      <c r="C765" s="159"/>
      <c r="D765" s="159"/>
      <c r="E765" s="159"/>
    </row>
    <row r="766" spans="2:5" ht="15" hidden="1" customHeight="1">
      <c r="B766" s="159"/>
      <c r="C766" s="159"/>
      <c r="D766" s="159"/>
      <c r="E766" s="159"/>
    </row>
    <row r="767" spans="2:5" ht="15" hidden="1" customHeight="1">
      <c r="B767" s="159"/>
      <c r="C767" s="159"/>
      <c r="D767" s="159"/>
      <c r="E767" s="159"/>
    </row>
    <row r="768" spans="2:5" ht="15" hidden="1" customHeight="1">
      <c r="B768" s="159"/>
      <c r="C768" s="159"/>
      <c r="D768" s="159"/>
      <c r="E768" s="159"/>
    </row>
    <row r="769" spans="2:5" ht="15" hidden="1" customHeight="1">
      <c r="B769" s="159"/>
      <c r="C769" s="159"/>
      <c r="D769" s="159"/>
      <c r="E769" s="159"/>
    </row>
    <row r="770" spans="2:5" ht="15" hidden="1" customHeight="1">
      <c r="B770" s="159"/>
      <c r="C770" s="159"/>
      <c r="D770" s="159"/>
      <c r="E770" s="159"/>
    </row>
    <row r="771" spans="2:5" ht="15" hidden="1" customHeight="1">
      <c r="B771" s="159"/>
      <c r="C771" s="159"/>
      <c r="D771" s="159"/>
      <c r="E771" s="159"/>
    </row>
    <row r="772" spans="2:5" ht="15" hidden="1" customHeight="1">
      <c r="B772" s="159"/>
      <c r="C772" s="159"/>
      <c r="D772" s="159"/>
      <c r="E772" s="159"/>
    </row>
    <row r="773" spans="2:5" ht="15" hidden="1" customHeight="1">
      <c r="B773" s="159"/>
      <c r="C773" s="159"/>
      <c r="D773" s="159"/>
      <c r="E773" s="159"/>
    </row>
    <row r="774" spans="2:5" ht="15" hidden="1" customHeight="1">
      <c r="B774" s="159"/>
      <c r="C774" s="159"/>
      <c r="D774" s="159"/>
      <c r="E774" s="159"/>
    </row>
    <row r="775" spans="2:5" ht="15" hidden="1" customHeight="1">
      <c r="B775" s="159"/>
      <c r="C775" s="159"/>
      <c r="D775" s="159"/>
      <c r="E775" s="159"/>
    </row>
    <row r="776" spans="2:5" ht="15" hidden="1" customHeight="1">
      <c r="B776" s="159"/>
      <c r="C776" s="159"/>
      <c r="D776" s="159"/>
      <c r="E776" s="159"/>
    </row>
    <row r="777" spans="2:5" ht="15" hidden="1" customHeight="1">
      <c r="B777" s="159"/>
      <c r="C777" s="159"/>
      <c r="D777" s="159"/>
      <c r="E777" s="159"/>
    </row>
    <row r="778" spans="2:5" ht="15" hidden="1" customHeight="1">
      <c r="B778" s="159"/>
      <c r="C778" s="159"/>
      <c r="D778" s="159"/>
      <c r="E778" s="159"/>
    </row>
    <row r="779" spans="2:5" ht="15" hidden="1" customHeight="1">
      <c r="B779" s="159"/>
      <c r="C779" s="159"/>
      <c r="D779" s="159"/>
      <c r="E779" s="159"/>
    </row>
    <row r="780" spans="2:5" ht="15" hidden="1" customHeight="1">
      <c r="B780" s="159"/>
      <c r="C780" s="159"/>
      <c r="D780" s="159"/>
      <c r="E780" s="159"/>
    </row>
    <row r="781" spans="2:5" ht="15" hidden="1" customHeight="1">
      <c r="B781" s="159"/>
      <c r="C781" s="159"/>
      <c r="D781" s="159"/>
      <c r="E781" s="159"/>
    </row>
    <row r="782" spans="2:5" ht="15" hidden="1" customHeight="1">
      <c r="B782" s="159"/>
      <c r="C782" s="159"/>
      <c r="D782" s="159"/>
      <c r="E782" s="159"/>
    </row>
    <row r="783" spans="2:5" ht="15" hidden="1" customHeight="1">
      <c r="B783" s="159"/>
      <c r="C783" s="159"/>
      <c r="D783" s="159"/>
      <c r="E783" s="159"/>
    </row>
    <row r="784" spans="2:5" ht="15" hidden="1" customHeight="1">
      <c r="B784" s="159"/>
      <c r="C784" s="159"/>
      <c r="D784" s="159"/>
      <c r="E784" s="159"/>
    </row>
    <row r="785" spans="2:5" ht="15" hidden="1" customHeight="1">
      <c r="B785" s="159"/>
      <c r="C785" s="159"/>
      <c r="D785" s="159"/>
      <c r="E785" s="159"/>
    </row>
    <row r="786" spans="2:5" ht="15" hidden="1" customHeight="1">
      <c r="B786" s="159"/>
      <c r="C786" s="159"/>
      <c r="D786" s="159"/>
      <c r="E786" s="159"/>
    </row>
    <row r="787" spans="2:5" ht="15" hidden="1" customHeight="1">
      <c r="B787" s="159"/>
      <c r="C787" s="159"/>
      <c r="D787" s="159"/>
      <c r="E787" s="159"/>
    </row>
    <row r="788" spans="2:5" ht="15" hidden="1" customHeight="1">
      <c r="B788" s="159"/>
      <c r="C788" s="159"/>
      <c r="D788" s="159"/>
      <c r="E788" s="159"/>
    </row>
    <row r="789" spans="2:5" ht="15" hidden="1" customHeight="1">
      <c r="B789" s="159"/>
      <c r="C789" s="159"/>
      <c r="D789" s="159"/>
      <c r="E789" s="159"/>
    </row>
    <row r="790" spans="2:5" ht="15" hidden="1" customHeight="1">
      <c r="B790" s="159"/>
      <c r="C790" s="159"/>
      <c r="D790" s="159"/>
      <c r="E790" s="159"/>
    </row>
    <row r="791" spans="2:5" ht="15" hidden="1" customHeight="1">
      <c r="B791" s="159"/>
      <c r="C791" s="159"/>
      <c r="D791" s="159"/>
      <c r="E791" s="159"/>
    </row>
    <row r="792" spans="2:5" ht="15" hidden="1" customHeight="1">
      <c r="B792" s="159"/>
      <c r="C792" s="159"/>
      <c r="D792" s="159"/>
      <c r="E792" s="159"/>
    </row>
    <row r="793" spans="2:5" ht="15" hidden="1" customHeight="1">
      <c r="B793" s="159"/>
      <c r="C793" s="159"/>
      <c r="D793" s="159"/>
      <c r="E793" s="159"/>
    </row>
    <row r="794" spans="2:5" ht="15" hidden="1" customHeight="1">
      <c r="B794" s="159"/>
      <c r="C794" s="159"/>
      <c r="D794" s="159"/>
      <c r="E794" s="159"/>
    </row>
    <row r="795" spans="2:5" ht="15" hidden="1" customHeight="1">
      <c r="B795" s="159"/>
      <c r="C795" s="159"/>
      <c r="D795" s="159"/>
      <c r="E795" s="159"/>
    </row>
    <row r="796" spans="2:5" ht="15" hidden="1" customHeight="1">
      <c r="B796" s="159"/>
      <c r="C796" s="159"/>
      <c r="D796" s="159"/>
      <c r="E796" s="159"/>
    </row>
    <row r="797" spans="2:5" ht="15" hidden="1" customHeight="1">
      <c r="B797" s="159"/>
      <c r="C797" s="159"/>
      <c r="D797" s="159"/>
      <c r="E797" s="159"/>
    </row>
    <row r="798" spans="2:5" ht="15" hidden="1" customHeight="1">
      <c r="B798" s="159"/>
      <c r="C798" s="159"/>
      <c r="D798" s="159"/>
      <c r="E798" s="159"/>
    </row>
    <row r="799" spans="2:5" ht="15" hidden="1" customHeight="1">
      <c r="B799" s="159"/>
      <c r="C799" s="159"/>
      <c r="D799" s="159"/>
      <c r="E799" s="159"/>
    </row>
    <row r="800" spans="2:5" ht="15" hidden="1" customHeight="1">
      <c r="B800" s="159"/>
      <c r="C800" s="159"/>
      <c r="D800" s="159"/>
      <c r="E800" s="159"/>
    </row>
    <row r="801" spans="2:5" ht="15" hidden="1" customHeight="1">
      <c r="B801" s="159"/>
      <c r="C801" s="159"/>
      <c r="D801" s="159"/>
      <c r="E801" s="159"/>
    </row>
    <row r="802" spans="2:5" ht="15" hidden="1" customHeight="1">
      <c r="B802" s="159"/>
      <c r="C802" s="159"/>
      <c r="D802" s="159"/>
      <c r="E802" s="159"/>
    </row>
    <row r="803" spans="2:5" ht="15" hidden="1" customHeight="1">
      <c r="B803" s="159"/>
      <c r="C803" s="159"/>
      <c r="D803" s="159"/>
      <c r="E803" s="159"/>
    </row>
    <row r="804" spans="2:5" ht="15" hidden="1" customHeight="1">
      <c r="B804" s="159"/>
      <c r="C804" s="159"/>
      <c r="D804" s="159"/>
      <c r="E804" s="159"/>
    </row>
    <row r="805" spans="2:5" ht="15" hidden="1" customHeight="1">
      <c r="B805" s="159"/>
      <c r="C805" s="159"/>
      <c r="D805" s="159"/>
      <c r="E805" s="159"/>
    </row>
    <row r="806" spans="2:5" ht="15" hidden="1" customHeight="1">
      <c r="B806" s="159"/>
      <c r="C806" s="159"/>
      <c r="D806" s="159"/>
      <c r="E806" s="159"/>
    </row>
    <row r="807" spans="2:5" ht="15" hidden="1" customHeight="1">
      <c r="B807" s="159"/>
      <c r="C807" s="159"/>
      <c r="D807" s="159"/>
      <c r="E807" s="159"/>
    </row>
    <row r="808" spans="2:5" ht="15" hidden="1" customHeight="1">
      <c r="B808" s="159"/>
      <c r="C808" s="159"/>
      <c r="D808" s="159"/>
      <c r="E808" s="159"/>
    </row>
    <row r="809" spans="2:5" ht="15" hidden="1" customHeight="1">
      <c r="B809" s="159"/>
      <c r="C809" s="159"/>
      <c r="D809" s="159"/>
      <c r="E809" s="159"/>
    </row>
    <row r="810" spans="2:5" ht="15" hidden="1" customHeight="1">
      <c r="B810" s="159"/>
      <c r="C810" s="159"/>
      <c r="D810" s="159"/>
      <c r="E810" s="159"/>
    </row>
    <row r="811" spans="2:5" ht="15" hidden="1" customHeight="1">
      <c r="B811" s="159"/>
      <c r="C811" s="159"/>
      <c r="D811" s="159"/>
      <c r="E811" s="159"/>
    </row>
    <row r="812" spans="2:5" ht="15" hidden="1" customHeight="1">
      <c r="B812" s="159"/>
      <c r="C812" s="159"/>
      <c r="D812" s="159"/>
      <c r="E812" s="159"/>
    </row>
    <row r="813" spans="2:5" ht="15" hidden="1" customHeight="1">
      <c r="B813" s="159"/>
      <c r="C813" s="159"/>
      <c r="D813" s="159"/>
      <c r="E813" s="159"/>
    </row>
    <row r="814" spans="2:5" ht="15" hidden="1" customHeight="1">
      <c r="B814" s="159"/>
      <c r="C814" s="159"/>
      <c r="D814" s="159"/>
      <c r="E814" s="159"/>
    </row>
    <row r="815" spans="2:5" ht="15" hidden="1" customHeight="1">
      <c r="B815" s="159"/>
      <c r="C815" s="159"/>
      <c r="D815" s="159"/>
      <c r="E815" s="159"/>
    </row>
    <row r="816" spans="2:5" ht="15" hidden="1" customHeight="1">
      <c r="B816" s="159"/>
      <c r="C816" s="159"/>
      <c r="D816" s="159"/>
      <c r="E816" s="159"/>
    </row>
    <row r="817" spans="2:5" ht="15" hidden="1" customHeight="1">
      <c r="B817" s="159"/>
      <c r="C817" s="159"/>
      <c r="D817" s="159"/>
      <c r="E817" s="159"/>
    </row>
    <row r="818" spans="2:5" ht="15" hidden="1" customHeight="1">
      <c r="B818" s="159"/>
      <c r="C818" s="159"/>
      <c r="D818" s="159"/>
      <c r="E818" s="159"/>
    </row>
    <row r="819" spans="2:5" ht="15" hidden="1" customHeight="1">
      <c r="B819" s="159"/>
      <c r="C819" s="159"/>
      <c r="D819" s="159"/>
      <c r="E819" s="159"/>
    </row>
    <row r="820" spans="2:5" ht="15" hidden="1" customHeight="1">
      <c r="B820" s="159"/>
      <c r="C820" s="159"/>
      <c r="D820" s="159"/>
      <c r="E820" s="159"/>
    </row>
    <row r="821" spans="2:5" ht="15" hidden="1" customHeight="1">
      <c r="B821" s="159"/>
      <c r="C821" s="159"/>
      <c r="D821" s="159"/>
      <c r="E821" s="159"/>
    </row>
    <row r="822" spans="2:5" ht="15" hidden="1" customHeight="1">
      <c r="B822" s="159"/>
      <c r="C822" s="159"/>
      <c r="D822" s="159"/>
      <c r="E822" s="159"/>
    </row>
    <row r="823" spans="2:5" ht="15" hidden="1" customHeight="1">
      <c r="B823" s="159"/>
      <c r="C823" s="159"/>
      <c r="D823" s="159"/>
      <c r="E823" s="159"/>
    </row>
    <row r="824" spans="2:5" ht="15" hidden="1" customHeight="1">
      <c r="B824" s="159"/>
      <c r="C824" s="159"/>
      <c r="D824" s="159"/>
      <c r="E824" s="159"/>
    </row>
    <row r="825" spans="2:5" ht="15" hidden="1" customHeight="1">
      <c r="B825" s="159"/>
      <c r="C825" s="159"/>
      <c r="D825" s="159"/>
      <c r="E825" s="159"/>
    </row>
    <row r="826" spans="2:5" ht="15" hidden="1" customHeight="1">
      <c r="B826" s="159"/>
      <c r="C826" s="159"/>
      <c r="D826" s="159"/>
      <c r="E826" s="159"/>
    </row>
    <row r="827" spans="2:5" ht="15" hidden="1" customHeight="1">
      <c r="B827" s="159"/>
      <c r="C827" s="159"/>
      <c r="D827" s="159"/>
      <c r="E827" s="159"/>
    </row>
    <row r="828" spans="2:5" ht="15" hidden="1" customHeight="1">
      <c r="B828" s="159"/>
      <c r="C828" s="159"/>
      <c r="D828" s="159"/>
      <c r="E828" s="159"/>
    </row>
    <row r="829" spans="2:5" ht="15" hidden="1" customHeight="1">
      <c r="B829" s="159"/>
      <c r="C829" s="159"/>
      <c r="D829" s="159"/>
      <c r="E829" s="159"/>
    </row>
    <row r="830" spans="2:5" ht="15" hidden="1" customHeight="1">
      <c r="B830" s="159"/>
      <c r="C830" s="159"/>
      <c r="D830" s="159"/>
      <c r="E830" s="159"/>
    </row>
    <row r="831" spans="2:5" ht="15" hidden="1" customHeight="1">
      <c r="B831" s="159"/>
      <c r="C831" s="159"/>
      <c r="D831" s="159"/>
      <c r="E831" s="159"/>
    </row>
    <row r="832" spans="2:5" ht="15" hidden="1" customHeight="1">
      <c r="B832" s="159"/>
      <c r="C832" s="159"/>
      <c r="D832" s="159"/>
      <c r="E832" s="159"/>
    </row>
    <row r="833" spans="2:5" ht="15" hidden="1" customHeight="1">
      <c r="B833" s="159"/>
      <c r="C833" s="159"/>
      <c r="D833" s="159"/>
      <c r="E833" s="159"/>
    </row>
    <row r="834" spans="2:5" ht="15" hidden="1" customHeight="1">
      <c r="B834" s="159"/>
      <c r="C834" s="159"/>
      <c r="D834" s="159"/>
      <c r="E834" s="159"/>
    </row>
    <row r="835" spans="2:5" ht="15" hidden="1" customHeight="1">
      <c r="B835" s="159"/>
      <c r="C835" s="159"/>
      <c r="D835" s="159"/>
      <c r="E835" s="159"/>
    </row>
    <row r="836" spans="2:5" ht="15" hidden="1" customHeight="1">
      <c r="B836" s="159"/>
      <c r="C836" s="159"/>
      <c r="D836" s="159"/>
      <c r="E836" s="159"/>
    </row>
    <row r="837" spans="2:5" ht="15" hidden="1" customHeight="1">
      <c r="B837" s="159"/>
      <c r="C837" s="159"/>
      <c r="D837" s="159"/>
      <c r="E837" s="159"/>
    </row>
    <row r="838" spans="2:5" ht="15" hidden="1" customHeight="1">
      <c r="B838" s="159"/>
      <c r="C838" s="159"/>
      <c r="D838" s="159"/>
      <c r="E838" s="159"/>
    </row>
    <row r="839" spans="2:5" ht="15" hidden="1" customHeight="1">
      <c r="B839" s="159"/>
      <c r="C839" s="159"/>
      <c r="D839" s="159"/>
      <c r="E839" s="159"/>
    </row>
    <row r="840" spans="2:5" ht="15" hidden="1" customHeight="1">
      <c r="B840" s="159"/>
      <c r="C840" s="159"/>
      <c r="D840" s="159"/>
      <c r="E840" s="159"/>
    </row>
    <row r="841" spans="2:5" ht="15" hidden="1" customHeight="1">
      <c r="B841" s="159"/>
      <c r="C841" s="159"/>
      <c r="D841" s="159"/>
      <c r="E841" s="159"/>
    </row>
    <row r="842" spans="2:5" ht="15" hidden="1" customHeight="1">
      <c r="B842" s="159"/>
      <c r="C842" s="159"/>
      <c r="D842" s="159"/>
      <c r="E842" s="159"/>
    </row>
    <row r="843" spans="2:5" ht="15" hidden="1" customHeight="1">
      <c r="B843" s="159"/>
      <c r="C843" s="159"/>
      <c r="D843" s="159"/>
      <c r="E843" s="159"/>
    </row>
    <row r="844" spans="2:5" ht="15" hidden="1" customHeight="1">
      <c r="B844" s="159"/>
      <c r="C844" s="159"/>
      <c r="D844" s="159"/>
      <c r="E844" s="159"/>
    </row>
    <row r="845" spans="2:5" ht="15" hidden="1" customHeight="1">
      <c r="B845" s="159"/>
      <c r="C845" s="159"/>
      <c r="D845" s="159"/>
      <c r="E845" s="159"/>
    </row>
    <row r="846" spans="2:5" ht="15" hidden="1" customHeight="1">
      <c r="B846" s="159"/>
      <c r="C846" s="159"/>
      <c r="D846" s="159"/>
      <c r="E846" s="159"/>
    </row>
    <row r="847" spans="2:5" ht="15" hidden="1" customHeight="1">
      <c r="B847" s="159"/>
      <c r="C847" s="159"/>
      <c r="D847" s="159"/>
      <c r="E847" s="159"/>
    </row>
    <row r="848" spans="2:5" ht="15" hidden="1" customHeight="1">
      <c r="B848" s="159"/>
      <c r="C848" s="159"/>
      <c r="D848" s="159"/>
      <c r="E848" s="159"/>
    </row>
    <row r="849" spans="2:5" ht="15" hidden="1" customHeight="1">
      <c r="B849" s="159"/>
      <c r="C849" s="159"/>
      <c r="D849" s="159"/>
      <c r="E849" s="159"/>
    </row>
    <row r="850" spans="2:5" ht="15" hidden="1" customHeight="1">
      <c r="B850" s="159"/>
      <c r="C850" s="159"/>
      <c r="D850" s="159"/>
      <c r="E850" s="159"/>
    </row>
    <row r="851" spans="2:5" ht="15" hidden="1" customHeight="1">
      <c r="B851" s="159"/>
      <c r="C851" s="159"/>
      <c r="D851" s="159"/>
      <c r="E851" s="159"/>
    </row>
    <row r="852" spans="2:5" ht="15" hidden="1" customHeight="1">
      <c r="B852" s="159"/>
      <c r="C852" s="159"/>
      <c r="D852" s="159"/>
      <c r="E852" s="159"/>
    </row>
    <row r="853" spans="2:5" ht="15" hidden="1" customHeight="1">
      <c r="B853" s="159"/>
      <c r="C853" s="159"/>
      <c r="D853" s="159"/>
      <c r="E853" s="159"/>
    </row>
    <row r="854" spans="2:5" ht="15" hidden="1" customHeight="1">
      <c r="B854" s="159"/>
      <c r="C854" s="159"/>
      <c r="D854" s="159"/>
      <c r="E854" s="159"/>
    </row>
    <row r="855" spans="2:5" ht="15" hidden="1" customHeight="1">
      <c r="B855" s="159"/>
      <c r="C855" s="159"/>
      <c r="D855" s="159"/>
      <c r="E855" s="159"/>
    </row>
    <row r="856" spans="2:5" ht="15" hidden="1" customHeight="1">
      <c r="B856" s="159"/>
      <c r="C856" s="159"/>
      <c r="D856" s="159"/>
      <c r="E856" s="159"/>
    </row>
    <row r="857" spans="2:5" ht="15" hidden="1" customHeight="1">
      <c r="B857" s="159"/>
      <c r="C857" s="159"/>
      <c r="D857" s="159"/>
      <c r="E857" s="159"/>
    </row>
    <row r="858" spans="2:5" ht="15" hidden="1" customHeight="1">
      <c r="B858" s="159"/>
      <c r="C858" s="159"/>
      <c r="D858" s="159"/>
      <c r="E858" s="159"/>
    </row>
    <row r="859" spans="2:5" ht="15" hidden="1" customHeight="1">
      <c r="B859" s="159"/>
      <c r="C859" s="159"/>
      <c r="D859" s="159"/>
      <c r="E859" s="159"/>
    </row>
    <row r="860" spans="2:5" ht="15" hidden="1" customHeight="1">
      <c r="B860" s="159"/>
      <c r="C860" s="159"/>
      <c r="D860" s="159"/>
      <c r="E860" s="159"/>
    </row>
    <row r="861" spans="2:5" ht="15" hidden="1" customHeight="1">
      <c r="B861" s="159"/>
      <c r="C861" s="159"/>
      <c r="D861" s="159"/>
      <c r="E861" s="159"/>
    </row>
    <row r="862" spans="2:5" ht="15" hidden="1" customHeight="1">
      <c r="B862" s="159"/>
      <c r="C862" s="159"/>
      <c r="D862" s="159"/>
      <c r="E862" s="159"/>
    </row>
    <row r="863" spans="2:5" ht="15" hidden="1" customHeight="1">
      <c r="B863" s="159"/>
      <c r="C863" s="159"/>
      <c r="D863" s="159"/>
      <c r="E863" s="159"/>
    </row>
    <row r="864" spans="2:5" ht="15" hidden="1" customHeight="1">
      <c r="B864" s="159"/>
      <c r="C864" s="159"/>
      <c r="D864" s="159"/>
      <c r="E864" s="159"/>
    </row>
    <row r="865" spans="2:5" ht="15" hidden="1" customHeight="1">
      <c r="B865" s="159"/>
      <c r="C865" s="159"/>
      <c r="D865" s="159"/>
      <c r="E865" s="159"/>
    </row>
    <row r="866" spans="2:5" ht="15" hidden="1" customHeight="1">
      <c r="B866" s="159"/>
      <c r="C866" s="159"/>
      <c r="D866" s="159"/>
      <c r="E866" s="159"/>
    </row>
    <row r="867" spans="2:5" ht="15" hidden="1" customHeight="1">
      <c r="B867" s="159"/>
      <c r="C867" s="159"/>
      <c r="D867" s="159"/>
      <c r="E867" s="159"/>
    </row>
    <row r="868" spans="2:5" ht="15" hidden="1" customHeight="1">
      <c r="B868" s="159"/>
      <c r="C868" s="159"/>
      <c r="D868" s="159"/>
      <c r="E868" s="159"/>
    </row>
    <row r="869" spans="2:5" ht="15" hidden="1" customHeight="1">
      <c r="B869" s="159"/>
      <c r="C869" s="159"/>
      <c r="D869" s="159"/>
      <c r="E869" s="159"/>
    </row>
    <row r="870" spans="2:5" ht="15" hidden="1" customHeight="1">
      <c r="B870" s="159"/>
      <c r="C870" s="159"/>
      <c r="D870" s="159"/>
      <c r="E870" s="159"/>
    </row>
    <row r="871" spans="2:5" ht="15" hidden="1" customHeight="1">
      <c r="B871" s="159"/>
      <c r="C871" s="159"/>
      <c r="D871" s="159"/>
      <c r="E871" s="159"/>
    </row>
    <row r="872" spans="2:5" ht="15" hidden="1" customHeight="1">
      <c r="B872" s="159"/>
      <c r="C872" s="159"/>
      <c r="D872" s="159"/>
      <c r="E872" s="159"/>
    </row>
    <row r="873" spans="2:5" ht="15" hidden="1" customHeight="1">
      <c r="B873" s="159"/>
      <c r="C873" s="159"/>
      <c r="D873" s="159"/>
      <c r="E873" s="159"/>
    </row>
    <row r="874" spans="2:5" ht="15" hidden="1" customHeight="1">
      <c r="B874" s="159"/>
      <c r="C874" s="159"/>
      <c r="D874" s="159"/>
      <c r="E874" s="159"/>
    </row>
    <row r="875" spans="2:5" ht="15" hidden="1" customHeight="1">
      <c r="B875" s="159"/>
      <c r="C875" s="159"/>
      <c r="D875" s="159"/>
      <c r="E875" s="159"/>
    </row>
    <row r="876" spans="2:5" ht="15" hidden="1" customHeight="1">
      <c r="B876" s="159"/>
      <c r="C876" s="159"/>
      <c r="D876" s="159"/>
      <c r="E876" s="159"/>
    </row>
    <row r="877" spans="2:5" ht="15" hidden="1" customHeight="1">
      <c r="B877" s="159"/>
      <c r="C877" s="159"/>
      <c r="D877" s="159"/>
      <c r="E877" s="159"/>
    </row>
    <row r="878" spans="2:5" ht="15" hidden="1" customHeight="1">
      <c r="B878" s="159"/>
      <c r="C878" s="159"/>
      <c r="D878" s="159"/>
      <c r="E878" s="159"/>
    </row>
    <row r="879" spans="2:5" ht="15" hidden="1" customHeight="1">
      <c r="B879" s="159"/>
      <c r="C879" s="159"/>
      <c r="D879" s="159"/>
      <c r="E879" s="159"/>
    </row>
    <row r="880" spans="2:5" ht="15" hidden="1" customHeight="1">
      <c r="B880" s="159"/>
      <c r="C880" s="159"/>
      <c r="D880" s="159"/>
      <c r="E880" s="159"/>
    </row>
    <row r="881" spans="2:5" ht="15" hidden="1" customHeight="1">
      <c r="B881" s="159"/>
      <c r="C881" s="159"/>
      <c r="D881" s="159"/>
      <c r="E881" s="159"/>
    </row>
    <row r="882" spans="2:5" ht="15" hidden="1" customHeight="1">
      <c r="B882" s="159"/>
      <c r="C882" s="159"/>
      <c r="D882" s="159"/>
      <c r="E882" s="159"/>
    </row>
    <row r="883" spans="2:5" ht="15" hidden="1" customHeight="1">
      <c r="B883" s="159"/>
      <c r="C883" s="159"/>
      <c r="D883" s="159"/>
      <c r="E883" s="159"/>
    </row>
    <row r="884" spans="2:5" ht="15" hidden="1" customHeight="1">
      <c r="B884" s="159"/>
      <c r="C884" s="159"/>
      <c r="D884" s="159"/>
      <c r="E884" s="159"/>
    </row>
    <row r="885" spans="2:5" ht="15" hidden="1" customHeight="1">
      <c r="B885" s="159"/>
      <c r="C885" s="159"/>
      <c r="D885" s="159"/>
      <c r="E885" s="159"/>
    </row>
    <row r="886" spans="2:5" ht="15" hidden="1" customHeight="1">
      <c r="B886" s="159"/>
      <c r="C886" s="159"/>
      <c r="D886" s="159"/>
      <c r="E886" s="159"/>
    </row>
    <row r="887" spans="2:5" ht="15" hidden="1" customHeight="1">
      <c r="B887" s="159"/>
      <c r="C887" s="159"/>
      <c r="D887" s="159"/>
      <c r="E887" s="159"/>
    </row>
    <row r="888" spans="2:5" ht="15" hidden="1" customHeight="1">
      <c r="B888" s="159"/>
      <c r="C888" s="159"/>
      <c r="D888" s="159"/>
      <c r="E888" s="159"/>
    </row>
    <row r="889" spans="2:5" ht="15" hidden="1" customHeight="1">
      <c r="B889" s="159"/>
      <c r="C889" s="159"/>
      <c r="D889" s="159"/>
      <c r="E889" s="159"/>
    </row>
    <row r="890" spans="2:5" ht="15" hidden="1" customHeight="1">
      <c r="B890" s="159"/>
      <c r="C890" s="159"/>
      <c r="D890" s="159"/>
      <c r="E890" s="159"/>
    </row>
    <row r="891" spans="2:5" ht="15" hidden="1" customHeight="1">
      <c r="B891" s="159"/>
      <c r="C891" s="159"/>
      <c r="D891" s="159"/>
      <c r="E891" s="159"/>
    </row>
    <row r="892" spans="2:5" ht="15" hidden="1" customHeight="1">
      <c r="B892" s="159"/>
      <c r="C892" s="159"/>
      <c r="D892" s="159"/>
      <c r="E892" s="159"/>
    </row>
    <row r="893" spans="2:5" ht="15" hidden="1" customHeight="1">
      <c r="B893" s="159"/>
      <c r="C893" s="159"/>
      <c r="D893" s="159"/>
      <c r="E893" s="159"/>
    </row>
    <row r="894" spans="2:5" ht="15" hidden="1" customHeight="1">
      <c r="B894" s="159"/>
      <c r="C894" s="159"/>
      <c r="D894" s="159"/>
      <c r="E894" s="159"/>
    </row>
    <row r="895" spans="2:5" ht="15" hidden="1" customHeight="1">
      <c r="B895" s="159"/>
      <c r="C895" s="159"/>
      <c r="D895" s="159"/>
      <c r="E895" s="159"/>
    </row>
    <row r="896" spans="2:5" ht="15" hidden="1" customHeight="1">
      <c r="B896" s="159"/>
      <c r="C896" s="159"/>
      <c r="D896" s="159"/>
      <c r="E896" s="159"/>
    </row>
    <row r="897" spans="2:5" ht="15" hidden="1" customHeight="1">
      <c r="B897" s="159"/>
      <c r="C897" s="159"/>
      <c r="D897" s="159"/>
      <c r="E897" s="159"/>
    </row>
    <row r="898" spans="2:5" ht="15" hidden="1" customHeight="1">
      <c r="B898" s="159"/>
      <c r="C898" s="159"/>
      <c r="D898" s="159"/>
      <c r="E898" s="159"/>
    </row>
    <row r="899" spans="2:5" ht="15" hidden="1" customHeight="1">
      <c r="B899" s="159"/>
      <c r="C899" s="159"/>
      <c r="D899" s="159"/>
      <c r="E899" s="159"/>
    </row>
    <row r="900" spans="2:5" ht="15" hidden="1" customHeight="1">
      <c r="B900" s="159"/>
      <c r="C900" s="159"/>
      <c r="D900" s="159"/>
      <c r="E900" s="159"/>
    </row>
    <row r="901" spans="2:5" ht="15" hidden="1" customHeight="1">
      <c r="B901" s="159"/>
      <c r="C901" s="159"/>
      <c r="D901" s="159"/>
      <c r="E901" s="159"/>
    </row>
    <row r="902" spans="2:5" ht="15" hidden="1" customHeight="1">
      <c r="B902" s="159"/>
      <c r="C902" s="159"/>
      <c r="D902" s="159"/>
      <c r="E902" s="159"/>
    </row>
    <row r="903" spans="2:5" ht="15" hidden="1" customHeight="1">
      <c r="B903" s="159"/>
      <c r="C903" s="159"/>
      <c r="D903" s="159"/>
      <c r="E903" s="159"/>
    </row>
    <row r="904" spans="2:5" ht="15" hidden="1" customHeight="1">
      <c r="B904" s="159"/>
      <c r="C904" s="159"/>
      <c r="D904" s="159"/>
      <c r="E904" s="159"/>
    </row>
    <row r="905" spans="2:5" ht="15" hidden="1" customHeight="1">
      <c r="B905" s="159"/>
      <c r="C905" s="159"/>
      <c r="D905" s="159"/>
      <c r="E905" s="159"/>
    </row>
    <row r="906" spans="2:5" ht="15" hidden="1" customHeight="1">
      <c r="B906" s="159"/>
      <c r="C906" s="159"/>
      <c r="D906" s="159"/>
      <c r="E906" s="159"/>
    </row>
    <row r="907" spans="2:5" ht="15" hidden="1" customHeight="1">
      <c r="B907" s="159"/>
      <c r="C907" s="159"/>
      <c r="D907" s="159"/>
      <c r="E907" s="159"/>
    </row>
    <row r="908" spans="2:5" ht="15" hidden="1" customHeight="1">
      <c r="B908" s="159"/>
      <c r="C908" s="159"/>
      <c r="D908" s="159"/>
      <c r="E908" s="159"/>
    </row>
    <row r="909" spans="2:5" ht="15" hidden="1" customHeight="1">
      <c r="B909" s="159"/>
      <c r="C909" s="159"/>
      <c r="D909" s="159"/>
      <c r="E909" s="159"/>
    </row>
    <row r="910" spans="2:5" ht="15" hidden="1" customHeight="1">
      <c r="B910" s="159"/>
      <c r="C910" s="159"/>
      <c r="D910" s="159"/>
      <c r="E910" s="159"/>
    </row>
    <row r="911" spans="2:5" ht="15" hidden="1" customHeight="1">
      <c r="B911" s="159"/>
      <c r="C911" s="159"/>
      <c r="D911" s="159"/>
      <c r="E911" s="159"/>
    </row>
    <row r="912" spans="2:5" ht="15" hidden="1" customHeight="1">
      <c r="B912" s="159"/>
      <c r="C912" s="159"/>
      <c r="D912" s="159"/>
      <c r="E912" s="159"/>
    </row>
    <row r="913" spans="2:5" ht="15" hidden="1" customHeight="1">
      <c r="B913" s="159"/>
      <c r="C913" s="159"/>
      <c r="D913" s="159"/>
      <c r="E913" s="159"/>
    </row>
    <row r="914" spans="2:5" ht="15" hidden="1" customHeight="1">
      <c r="B914" s="159"/>
      <c r="C914" s="159"/>
      <c r="D914" s="159"/>
      <c r="E914" s="159"/>
    </row>
    <row r="915" spans="2:5" ht="15" hidden="1" customHeight="1">
      <c r="B915" s="159"/>
      <c r="C915" s="159"/>
      <c r="D915" s="159"/>
      <c r="E915" s="159"/>
    </row>
    <row r="916" spans="2:5" ht="15" hidden="1" customHeight="1">
      <c r="B916" s="159"/>
      <c r="C916" s="159"/>
      <c r="D916" s="159"/>
      <c r="E916" s="159"/>
    </row>
    <row r="917" spans="2:5" ht="15" hidden="1" customHeight="1">
      <c r="B917" s="159"/>
      <c r="C917" s="159"/>
      <c r="D917" s="159"/>
      <c r="E917" s="159"/>
    </row>
    <row r="918" spans="2:5" ht="15" hidden="1" customHeight="1">
      <c r="B918" s="159"/>
      <c r="C918" s="159"/>
      <c r="D918" s="159"/>
      <c r="E918" s="159"/>
    </row>
    <row r="919" spans="2:5" ht="15" hidden="1" customHeight="1">
      <c r="B919" s="159"/>
      <c r="C919" s="159"/>
      <c r="D919" s="159"/>
      <c r="E919" s="159"/>
    </row>
    <row r="920" spans="2:5" ht="15" hidden="1" customHeight="1">
      <c r="B920" s="159"/>
      <c r="C920" s="159"/>
      <c r="D920" s="159"/>
      <c r="E920" s="159"/>
    </row>
    <row r="921" spans="2:5" ht="15" hidden="1" customHeight="1">
      <c r="B921" s="159"/>
      <c r="C921" s="159"/>
      <c r="D921" s="159"/>
      <c r="E921" s="159"/>
    </row>
    <row r="922" spans="2:5" ht="15" hidden="1" customHeight="1">
      <c r="B922" s="159"/>
      <c r="C922" s="159"/>
      <c r="D922" s="159"/>
      <c r="E922" s="159"/>
    </row>
    <row r="923" spans="2:5" ht="15" hidden="1" customHeight="1">
      <c r="B923" s="159"/>
      <c r="C923" s="159"/>
      <c r="D923" s="159"/>
      <c r="E923" s="159"/>
    </row>
    <row r="924" spans="2:5" ht="15" hidden="1" customHeight="1">
      <c r="B924" s="159"/>
      <c r="C924" s="159"/>
      <c r="D924" s="159"/>
      <c r="E924" s="159"/>
    </row>
    <row r="925" spans="2:5" ht="15" hidden="1" customHeight="1">
      <c r="B925" s="159"/>
      <c r="C925" s="159"/>
      <c r="D925" s="159"/>
      <c r="E925" s="159"/>
    </row>
    <row r="926" spans="2:5" ht="15" hidden="1" customHeight="1">
      <c r="B926" s="159"/>
      <c r="C926" s="159"/>
      <c r="D926" s="159"/>
      <c r="E926" s="159"/>
    </row>
    <row r="927" spans="2:5" ht="15" hidden="1" customHeight="1">
      <c r="B927" s="159"/>
      <c r="C927" s="159"/>
      <c r="D927" s="159"/>
      <c r="E927" s="159"/>
    </row>
    <row r="928" spans="2:5" ht="15" hidden="1" customHeight="1">
      <c r="B928" s="159"/>
      <c r="C928" s="159"/>
      <c r="D928" s="159"/>
      <c r="E928" s="159"/>
    </row>
    <row r="929" spans="2:5" ht="15" hidden="1" customHeight="1">
      <c r="B929" s="159"/>
      <c r="C929" s="159"/>
      <c r="D929" s="159"/>
      <c r="E929" s="159"/>
    </row>
    <row r="930" spans="2:5" ht="15" hidden="1" customHeight="1">
      <c r="B930" s="159"/>
      <c r="C930" s="159"/>
      <c r="D930" s="159"/>
      <c r="E930" s="159"/>
    </row>
    <row r="931" spans="2:5" ht="15" hidden="1" customHeight="1">
      <c r="B931" s="159"/>
      <c r="C931" s="159"/>
      <c r="D931" s="159"/>
      <c r="E931" s="159"/>
    </row>
    <row r="932" spans="2:5" ht="15" hidden="1" customHeight="1">
      <c r="B932" s="159"/>
      <c r="C932" s="159"/>
      <c r="D932" s="159"/>
      <c r="E932" s="159"/>
    </row>
    <row r="933" spans="2:5" ht="15" hidden="1" customHeight="1">
      <c r="B933" s="159"/>
      <c r="C933" s="159"/>
      <c r="D933" s="159"/>
      <c r="E933" s="159"/>
    </row>
    <row r="934" spans="2:5" ht="15" hidden="1" customHeight="1">
      <c r="B934" s="159"/>
      <c r="C934" s="159"/>
      <c r="D934" s="159"/>
      <c r="E934" s="159"/>
    </row>
    <row r="935" spans="2:5" ht="15" hidden="1" customHeight="1">
      <c r="B935" s="159"/>
      <c r="C935" s="159"/>
      <c r="D935" s="159"/>
      <c r="E935" s="159"/>
    </row>
    <row r="936" spans="2:5" ht="15" hidden="1" customHeight="1">
      <c r="B936" s="159"/>
      <c r="C936" s="159"/>
      <c r="D936" s="159"/>
      <c r="E936" s="159"/>
    </row>
    <row r="937" spans="2:5" ht="15" hidden="1" customHeight="1">
      <c r="B937" s="159"/>
      <c r="C937" s="159"/>
      <c r="D937" s="159"/>
      <c r="E937" s="159"/>
    </row>
    <row r="938" spans="2:5" ht="15" hidden="1" customHeight="1">
      <c r="B938" s="159"/>
      <c r="C938" s="159"/>
      <c r="D938" s="159"/>
      <c r="E938" s="159"/>
    </row>
    <row r="939" spans="2:5" ht="15" hidden="1" customHeight="1">
      <c r="B939" s="159"/>
      <c r="C939" s="159"/>
      <c r="D939" s="159"/>
      <c r="E939" s="159"/>
    </row>
    <row r="940" spans="2:5" ht="15" hidden="1" customHeight="1">
      <c r="B940" s="159"/>
      <c r="C940" s="159"/>
      <c r="D940" s="159"/>
      <c r="E940" s="159"/>
    </row>
    <row r="941" spans="2:5" ht="15" hidden="1" customHeight="1">
      <c r="B941" s="159"/>
      <c r="C941" s="159"/>
      <c r="D941" s="159"/>
      <c r="E941" s="159"/>
    </row>
    <row r="942" spans="2:5" ht="15" hidden="1" customHeight="1">
      <c r="B942" s="159"/>
      <c r="C942" s="159"/>
      <c r="D942" s="159"/>
      <c r="E942" s="159"/>
    </row>
    <row r="943" spans="2:5" ht="15" hidden="1" customHeight="1">
      <c r="B943" s="159"/>
      <c r="C943" s="159"/>
      <c r="D943" s="159"/>
      <c r="E943" s="159"/>
    </row>
    <row r="944" spans="2:5" ht="15" hidden="1" customHeight="1">
      <c r="B944" s="159"/>
      <c r="C944" s="159"/>
      <c r="D944" s="159"/>
      <c r="E944" s="159"/>
    </row>
    <row r="945" spans="2:5" ht="15" hidden="1" customHeight="1">
      <c r="B945" s="159"/>
      <c r="C945" s="159"/>
      <c r="D945" s="159"/>
      <c r="E945" s="159"/>
    </row>
    <row r="946" spans="2:5" ht="15" hidden="1" customHeight="1">
      <c r="B946" s="159"/>
      <c r="C946" s="159"/>
      <c r="D946" s="159"/>
      <c r="E946" s="159"/>
    </row>
    <row r="947" spans="2:5" ht="15" hidden="1" customHeight="1">
      <c r="B947" s="159"/>
      <c r="C947" s="159"/>
      <c r="D947" s="159"/>
      <c r="E947" s="159"/>
    </row>
    <row r="948" spans="2:5" ht="15" hidden="1" customHeight="1">
      <c r="B948" s="159"/>
      <c r="C948" s="159"/>
      <c r="D948" s="159"/>
      <c r="E948" s="159"/>
    </row>
    <row r="949" spans="2:5" ht="15" hidden="1" customHeight="1">
      <c r="B949" s="159"/>
      <c r="C949" s="159"/>
      <c r="D949" s="159"/>
      <c r="E949" s="159"/>
    </row>
    <row r="950" spans="2:5" ht="15" hidden="1" customHeight="1">
      <c r="B950" s="159"/>
      <c r="C950" s="159"/>
      <c r="D950" s="159"/>
      <c r="E950" s="159"/>
    </row>
    <row r="951" spans="2:5" ht="15" hidden="1" customHeight="1">
      <c r="B951" s="159"/>
      <c r="C951" s="159"/>
      <c r="D951" s="159"/>
      <c r="E951" s="159"/>
    </row>
    <row r="952" spans="2:5" ht="15" hidden="1" customHeight="1">
      <c r="B952" s="159"/>
      <c r="C952" s="159"/>
      <c r="D952" s="159"/>
      <c r="E952" s="159"/>
    </row>
    <row r="953" spans="2:5" ht="15" hidden="1" customHeight="1">
      <c r="B953" s="159"/>
      <c r="C953" s="159"/>
      <c r="D953" s="159"/>
      <c r="E953" s="159"/>
    </row>
    <row r="954" spans="2:5" ht="15" hidden="1" customHeight="1">
      <c r="B954" s="159"/>
      <c r="C954" s="159"/>
      <c r="D954" s="159"/>
      <c r="E954" s="159"/>
    </row>
    <row r="955" spans="2:5" ht="15" hidden="1" customHeight="1">
      <c r="B955" s="159"/>
      <c r="C955" s="159"/>
      <c r="D955" s="159"/>
      <c r="E955" s="159"/>
    </row>
    <row r="956" spans="2:5" ht="15" hidden="1" customHeight="1">
      <c r="B956" s="159"/>
      <c r="C956" s="159"/>
      <c r="D956" s="159"/>
      <c r="E956" s="159"/>
    </row>
    <row r="957" spans="2:5" ht="15" hidden="1" customHeight="1">
      <c r="B957" s="159"/>
      <c r="C957" s="159"/>
      <c r="D957" s="159"/>
      <c r="E957" s="159"/>
    </row>
    <row r="958" spans="2:5" ht="15" hidden="1" customHeight="1">
      <c r="B958" s="159"/>
      <c r="C958" s="159"/>
      <c r="D958" s="159"/>
      <c r="E958" s="159"/>
    </row>
    <row r="959" spans="2:5" ht="15" hidden="1" customHeight="1">
      <c r="B959" s="159"/>
      <c r="C959" s="159"/>
      <c r="D959" s="159"/>
      <c r="E959" s="159"/>
    </row>
    <row r="960" spans="2:5" ht="15" hidden="1" customHeight="1">
      <c r="B960" s="159"/>
      <c r="C960" s="159"/>
      <c r="D960" s="159"/>
      <c r="E960" s="159"/>
    </row>
    <row r="961" spans="2:5" ht="15" hidden="1" customHeight="1">
      <c r="B961" s="159"/>
      <c r="C961" s="159"/>
      <c r="D961" s="159"/>
      <c r="E961" s="159"/>
    </row>
    <row r="962" spans="2:5" ht="15" hidden="1" customHeight="1">
      <c r="B962" s="159"/>
      <c r="C962" s="159"/>
      <c r="D962" s="159"/>
      <c r="E962" s="159"/>
    </row>
    <row r="963" spans="2:5" ht="15" hidden="1" customHeight="1">
      <c r="B963" s="159"/>
      <c r="C963" s="159"/>
      <c r="D963" s="159"/>
      <c r="E963" s="159"/>
    </row>
    <row r="964" spans="2:5" ht="15" hidden="1" customHeight="1">
      <c r="B964" s="159"/>
      <c r="C964" s="159"/>
      <c r="D964" s="159"/>
      <c r="E964" s="159"/>
    </row>
    <row r="965" spans="2:5" ht="15" hidden="1" customHeight="1">
      <c r="B965" s="159"/>
      <c r="C965" s="159"/>
      <c r="D965" s="159"/>
      <c r="E965" s="159"/>
    </row>
    <row r="966" spans="2:5" ht="15" hidden="1" customHeight="1">
      <c r="B966" s="159"/>
      <c r="C966" s="159"/>
      <c r="D966" s="159"/>
      <c r="E966" s="159"/>
    </row>
    <row r="967" spans="2:5" ht="15" hidden="1" customHeight="1">
      <c r="B967" s="159"/>
      <c r="C967" s="159"/>
      <c r="D967" s="159"/>
      <c r="E967" s="159"/>
    </row>
    <row r="968" spans="2:5" ht="15" hidden="1" customHeight="1">
      <c r="B968" s="159"/>
      <c r="C968" s="159"/>
      <c r="D968" s="159"/>
      <c r="E968" s="159"/>
    </row>
    <row r="969" spans="2:5" ht="15" hidden="1" customHeight="1">
      <c r="B969" s="159"/>
      <c r="C969" s="159"/>
      <c r="D969" s="159"/>
      <c r="E969" s="159"/>
    </row>
    <row r="970" spans="2:5" ht="15" hidden="1" customHeight="1">
      <c r="B970" s="159"/>
      <c r="C970" s="159"/>
      <c r="D970" s="159"/>
      <c r="E970" s="159"/>
    </row>
    <row r="971" spans="2:5" ht="15" hidden="1" customHeight="1">
      <c r="B971" s="159"/>
      <c r="C971" s="159"/>
      <c r="D971" s="159"/>
      <c r="E971" s="159"/>
    </row>
    <row r="972" spans="2:5" ht="15" hidden="1" customHeight="1">
      <c r="B972" s="159"/>
      <c r="C972" s="159"/>
      <c r="D972" s="159"/>
      <c r="E972" s="159"/>
    </row>
    <row r="973" spans="2:5" ht="15" hidden="1" customHeight="1">
      <c r="B973" s="159"/>
      <c r="C973" s="159"/>
      <c r="D973" s="159"/>
      <c r="E973" s="159"/>
    </row>
    <row r="974" spans="2:5" ht="15" hidden="1" customHeight="1">
      <c r="B974" s="159"/>
      <c r="C974" s="159"/>
      <c r="D974" s="159"/>
      <c r="E974" s="159"/>
    </row>
    <row r="975" spans="2:5" ht="15" hidden="1" customHeight="1">
      <c r="B975" s="159"/>
      <c r="C975" s="159"/>
      <c r="D975" s="159"/>
      <c r="E975" s="159"/>
    </row>
    <row r="976" spans="2:5" ht="15" hidden="1" customHeight="1">
      <c r="B976" s="159"/>
      <c r="C976" s="159"/>
      <c r="D976" s="159"/>
      <c r="E976" s="159"/>
    </row>
    <row r="977" spans="2:5" ht="15" hidden="1" customHeight="1">
      <c r="B977" s="159"/>
      <c r="C977" s="159"/>
      <c r="D977" s="159"/>
      <c r="E977" s="159"/>
    </row>
    <row r="978" spans="2:5" ht="15" hidden="1" customHeight="1">
      <c r="B978" s="159"/>
      <c r="C978" s="159"/>
      <c r="D978" s="159"/>
      <c r="E978" s="159"/>
    </row>
    <row r="979" spans="2:5" ht="15" hidden="1" customHeight="1">
      <c r="B979" s="159"/>
      <c r="C979" s="159"/>
      <c r="D979" s="159"/>
      <c r="E979" s="159"/>
    </row>
    <row r="980" spans="2:5" ht="15" hidden="1" customHeight="1">
      <c r="B980" s="159"/>
      <c r="C980" s="159"/>
      <c r="D980" s="159"/>
      <c r="E980" s="159"/>
    </row>
    <row r="981" spans="2:5" ht="15" hidden="1" customHeight="1">
      <c r="B981" s="159"/>
      <c r="C981" s="159"/>
      <c r="D981" s="159"/>
      <c r="E981" s="159"/>
    </row>
    <row r="982" spans="2:5" ht="15" hidden="1" customHeight="1">
      <c r="B982" s="159"/>
      <c r="C982" s="159"/>
      <c r="D982" s="159"/>
      <c r="E982" s="159"/>
    </row>
    <row r="983" spans="2:5" ht="15" hidden="1" customHeight="1">
      <c r="B983" s="159"/>
      <c r="C983" s="159"/>
      <c r="D983" s="159"/>
      <c r="E983" s="159"/>
    </row>
    <row r="984" spans="2:5" ht="15" hidden="1" customHeight="1">
      <c r="B984" s="159"/>
      <c r="C984" s="159"/>
      <c r="D984" s="159"/>
      <c r="E984" s="159"/>
    </row>
    <row r="985" spans="2:5" ht="15" hidden="1" customHeight="1">
      <c r="B985" s="159"/>
      <c r="C985" s="159"/>
      <c r="D985" s="159"/>
      <c r="E985" s="159"/>
    </row>
    <row r="986" spans="2:5" ht="15" hidden="1" customHeight="1">
      <c r="B986" s="159"/>
      <c r="C986" s="159"/>
      <c r="D986" s="159"/>
      <c r="E986" s="159"/>
    </row>
    <row r="987" spans="2:5" ht="15" hidden="1" customHeight="1">
      <c r="B987" s="159"/>
      <c r="C987" s="159"/>
      <c r="D987" s="159"/>
      <c r="E987" s="159"/>
    </row>
    <row r="988" spans="2:5" ht="15" hidden="1" customHeight="1">
      <c r="B988" s="159"/>
      <c r="C988" s="159"/>
      <c r="D988" s="159"/>
      <c r="E988" s="159"/>
    </row>
    <row r="989" spans="2:5" ht="15" hidden="1" customHeight="1">
      <c r="B989" s="159"/>
      <c r="C989" s="159"/>
      <c r="D989" s="159"/>
      <c r="E989" s="159"/>
    </row>
    <row r="990" spans="2:5" ht="15" hidden="1" customHeight="1">
      <c r="B990" s="159"/>
      <c r="C990" s="159"/>
      <c r="D990" s="159"/>
      <c r="E990" s="159"/>
    </row>
    <row r="991" spans="2:5" ht="15" hidden="1" customHeight="1">
      <c r="B991" s="159"/>
      <c r="C991" s="159"/>
      <c r="D991" s="159"/>
      <c r="E991" s="159"/>
    </row>
    <row r="992" spans="2:5" ht="15" hidden="1" customHeight="1">
      <c r="B992" s="159"/>
      <c r="C992" s="159"/>
      <c r="D992" s="159"/>
      <c r="E992" s="159"/>
    </row>
    <row r="993" spans="2:5" ht="15" hidden="1" customHeight="1">
      <c r="B993" s="159"/>
      <c r="C993" s="159"/>
      <c r="D993" s="159"/>
      <c r="E993" s="159"/>
    </row>
    <row r="994" spans="2:5" ht="15" hidden="1" customHeight="1">
      <c r="B994" s="159"/>
      <c r="C994" s="159"/>
      <c r="D994" s="159"/>
      <c r="E994" s="159"/>
    </row>
    <row r="995" spans="2:5" ht="15" hidden="1" customHeight="1">
      <c r="B995" s="159"/>
      <c r="C995" s="159"/>
      <c r="D995" s="159"/>
      <c r="E995" s="159"/>
    </row>
    <row r="996" spans="2:5" ht="15" hidden="1" customHeight="1">
      <c r="B996" s="159"/>
      <c r="C996" s="159"/>
      <c r="D996" s="159"/>
      <c r="E996" s="159"/>
    </row>
    <row r="997" spans="2:5" ht="15" hidden="1" customHeight="1">
      <c r="B997" s="159"/>
      <c r="C997" s="159"/>
      <c r="D997" s="159"/>
      <c r="E997" s="159"/>
    </row>
    <row r="998" spans="2:5" ht="15" hidden="1" customHeight="1">
      <c r="B998" s="159"/>
      <c r="C998" s="159"/>
      <c r="D998" s="159"/>
      <c r="E998" s="159"/>
    </row>
    <row r="999" spans="2:5" ht="15" hidden="1" customHeight="1">
      <c r="B999" s="159"/>
      <c r="C999" s="159"/>
      <c r="D999" s="159"/>
      <c r="E999" s="159"/>
    </row>
    <row r="1000" spans="2:5" ht="15" hidden="1" customHeight="1">
      <c r="B1000" s="159"/>
      <c r="C1000" s="159"/>
      <c r="D1000" s="159"/>
      <c r="E1000" s="159"/>
    </row>
    <row r="1001" spans="2:5" ht="15" hidden="1" customHeight="1">
      <c r="B1001" s="159"/>
      <c r="C1001" s="159"/>
      <c r="D1001" s="159"/>
      <c r="E1001" s="159"/>
    </row>
    <row r="1002" spans="2:5" ht="15" hidden="1" customHeight="1">
      <c r="B1002" s="159"/>
      <c r="C1002" s="159"/>
      <c r="D1002" s="159"/>
      <c r="E1002" s="159"/>
    </row>
    <row r="1003" spans="2:5" ht="15" hidden="1" customHeight="1">
      <c r="B1003" s="159"/>
      <c r="C1003" s="159"/>
      <c r="D1003" s="159"/>
      <c r="E1003" s="159"/>
    </row>
    <row r="1004" spans="2:5" ht="15" hidden="1" customHeight="1">
      <c r="B1004" s="159"/>
      <c r="C1004" s="159"/>
      <c r="D1004" s="159"/>
      <c r="E1004" s="159"/>
    </row>
    <row r="1005" spans="2:5" ht="15" hidden="1" customHeight="1">
      <c r="B1005" s="159"/>
      <c r="C1005" s="159"/>
      <c r="D1005" s="159"/>
      <c r="E1005" s="159"/>
    </row>
    <row r="1006" spans="2:5" ht="15" hidden="1" customHeight="1">
      <c r="B1006" s="159"/>
      <c r="C1006" s="159"/>
      <c r="D1006" s="159"/>
      <c r="E1006" s="159"/>
    </row>
    <row r="1007" spans="2:5" ht="15" hidden="1" customHeight="1">
      <c r="B1007" s="159"/>
      <c r="C1007" s="159"/>
      <c r="D1007" s="159"/>
      <c r="E1007" s="159"/>
    </row>
    <row r="1008" spans="2:5" ht="15" hidden="1" customHeight="1">
      <c r="B1008" s="159"/>
      <c r="C1008" s="159"/>
      <c r="D1008" s="159"/>
      <c r="E1008" s="159"/>
    </row>
    <row r="1009" spans="2:5" ht="15" hidden="1" customHeight="1">
      <c r="B1009" s="159"/>
      <c r="C1009" s="159"/>
      <c r="D1009" s="159"/>
      <c r="E1009" s="159"/>
    </row>
    <row r="1010" spans="2:5" ht="15" hidden="1" customHeight="1">
      <c r="B1010" s="159"/>
      <c r="C1010" s="159"/>
      <c r="D1010" s="159"/>
      <c r="E1010" s="159"/>
    </row>
    <row r="1011" spans="2:5" ht="15" hidden="1" customHeight="1">
      <c r="B1011" s="159"/>
      <c r="C1011" s="159"/>
      <c r="D1011" s="159"/>
      <c r="E1011" s="159"/>
    </row>
    <row r="1012" spans="2:5" ht="15" hidden="1" customHeight="1">
      <c r="B1012" s="159"/>
      <c r="C1012" s="159"/>
      <c r="D1012" s="159"/>
      <c r="E1012" s="159"/>
    </row>
    <row r="1013" spans="2:5" ht="15" hidden="1" customHeight="1">
      <c r="B1013" s="159"/>
      <c r="C1013" s="159"/>
      <c r="D1013" s="159"/>
      <c r="E1013" s="159"/>
    </row>
    <row r="1014" spans="2:5" ht="15" hidden="1" customHeight="1">
      <c r="B1014" s="159"/>
      <c r="C1014" s="159"/>
      <c r="D1014" s="159"/>
      <c r="E1014" s="159"/>
    </row>
    <row r="1015" spans="2:5" ht="15" hidden="1" customHeight="1">
      <c r="B1015" s="159"/>
      <c r="C1015" s="159"/>
      <c r="D1015" s="159"/>
      <c r="E1015" s="159"/>
    </row>
    <row r="1016" spans="2:5" ht="15" hidden="1" customHeight="1">
      <c r="B1016" s="159"/>
      <c r="C1016" s="159"/>
      <c r="D1016" s="159"/>
      <c r="E1016" s="159"/>
    </row>
    <row r="1017" spans="2:5" ht="15" hidden="1" customHeight="1">
      <c r="B1017" s="159"/>
      <c r="C1017" s="159"/>
      <c r="D1017" s="159"/>
      <c r="E1017" s="159"/>
    </row>
    <row r="1018" spans="2:5" ht="15" hidden="1" customHeight="1">
      <c r="B1018" s="159"/>
      <c r="C1018" s="159"/>
      <c r="D1018" s="159"/>
      <c r="E1018" s="159"/>
    </row>
    <row r="1019" spans="2:5" ht="15" hidden="1" customHeight="1">
      <c r="B1019" s="159"/>
      <c r="C1019" s="159"/>
      <c r="D1019" s="159"/>
      <c r="E1019" s="159"/>
    </row>
    <row r="1020" spans="2:5" ht="15" hidden="1" customHeight="1">
      <c r="B1020" s="159"/>
      <c r="C1020" s="159"/>
      <c r="D1020" s="159"/>
      <c r="E1020" s="159"/>
    </row>
    <row r="1021" spans="2:5" ht="15" hidden="1" customHeight="1">
      <c r="B1021" s="159"/>
      <c r="C1021" s="159"/>
      <c r="D1021" s="159"/>
      <c r="E1021" s="159"/>
    </row>
    <row r="1022" spans="2:5" ht="15" hidden="1" customHeight="1">
      <c r="B1022" s="159"/>
      <c r="C1022" s="159"/>
      <c r="D1022" s="159"/>
      <c r="E1022" s="159"/>
    </row>
    <row r="1023" spans="2:5" ht="15" hidden="1" customHeight="1">
      <c r="B1023" s="159"/>
      <c r="C1023" s="159"/>
      <c r="D1023" s="159"/>
      <c r="E1023" s="159"/>
    </row>
    <row r="1024" spans="2:5" ht="15" hidden="1" customHeight="1">
      <c r="B1024" s="159"/>
      <c r="C1024" s="159"/>
      <c r="D1024" s="159"/>
      <c r="E1024" s="159"/>
    </row>
    <row r="1025" spans="2:5" ht="15" hidden="1" customHeight="1">
      <c r="B1025" s="159"/>
      <c r="C1025" s="159"/>
      <c r="D1025" s="159"/>
      <c r="E1025" s="159"/>
    </row>
    <row r="1026" spans="2:5" ht="15" hidden="1" customHeight="1">
      <c r="B1026" s="159"/>
      <c r="C1026" s="159"/>
      <c r="D1026" s="159"/>
      <c r="E1026" s="159"/>
    </row>
    <row r="1027" spans="2:5" ht="15" hidden="1" customHeight="1">
      <c r="B1027" s="159"/>
      <c r="C1027" s="159"/>
      <c r="D1027" s="159"/>
      <c r="E1027" s="159"/>
    </row>
    <row r="1028" spans="2:5" ht="15" hidden="1" customHeight="1">
      <c r="B1028" s="159"/>
      <c r="C1028" s="159"/>
      <c r="D1028" s="159"/>
      <c r="E1028" s="159"/>
    </row>
    <row r="1029" spans="2:5" ht="15" hidden="1" customHeight="1">
      <c r="B1029" s="159"/>
      <c r="C1029" s="159"/>
      <c r="D1029" s="159"/>
      <c r="E1029" s="159"/>
    </row>
    <row r="1030" spans="2:5" ht="15" hidden="1" customHeight="1">
      <c r="B1030" s="159"/>
      <c r="C1030" s="159"/>
      <c r="D1030" s="159"/>
      <c r="E1030" s="159"/>
    </row>
    <row r="1031" spans="2:5" ht="15" hidden="1" customHeight="1">
      <c r="B1031" s="159"/>
      <c r="C1031" s="159"/>
      <c r="D1031" s="159"/>
      <c r="E1031" s="159"/>
    </row>
    <row r="1032" spans="2:5" ht="15" hidden="1" customHeight="1">
      <c r="B1032" s="159"/>
      <c r="C1032" s="159"/>
      <c r="D1032" s="159"/>
      <c r="E1032" s="159"/>
    </row>
    <row r="1033" spans="2:5" ht="15" hidden="1" customHeight="1">
      <c r="B1033" s="159"/>
      <c r="C1033" s="159"/>
      <c r="D1033" s="159"/>
      <c r="E1033" s="159"/>
    </row>
    <row r="1034" spans="2:5" ht="15" hidden="1" customHeight="1">
      <c r="B1034" s="159"/>
      <c r="C1034" s="159"/>
      <c r="D1034" s="159"/>
      <c r="E1034" s="159"/>
    </row>
    <row r="1035" spans="2:5" ht="15" hidden="1" customHeight="1">
      <c r="B1035" s="159"/>
      <c r="C1035" s="159"/>
      <c r="D1035" s="159"/>
      <c r="E1035" s="159"/>
    </row>
    <row r="1036" spans="2:5" ht="15" hidden="1" customHeight="1">
      <c r="B1036" s="159"/>
      <c r="C1036" s="159"/>
      <c r="D1036" s="159"/>
      <c r="E1036" s="159"/>
    </row>
    <row r="1037" spans="2:5" ht="15" hidden="1" customHeight="1">
      <c r="B1037" s="159"/>
      <c r="C1037" s="159"/>
      <c r="D1037" s="159"/>
      <c r="E1037" s="159"/>
    </row>
    <row r="1038" spans="2:5" ht="15" hidden="1" customHeight="1">
      <c r="B1038" s="159"/>
      <c r="C1038" s="159"/>
      <c r="D1038" s="159"/>
      <c r="E1038" s="159"/>
    </row>
    <row r="1039" spans="2:5" ht="15" hidden="1" customHeight="1">
      <c r="B1039" s="159"/>
      <c r="C1039" s="159"/>
      <c r="D1039" s="159"/>
      <c r="E1039" s="159"/>
    </row>
    <row r="1040" spans="2:5" ht="15" hidden="1" customHeight="1">
      <c r="B1040" s="159"/>
      <c r="C1040" s="159"/>
      <c r="D1040" s="159"/>
      <c r="E1040" s="159"/>
    </row>
    <row r="1041" spans="2:5" ht="15" hidden="1" customHeight="1">
      <c r="B1041" s="159"/>
      <c r="C1041" s="159"/>
      <c r="D1041" s="159"/>
      <c r="E1041" s="159"/>
    </row>
    <row r="1042" spans="2:5" ht="15" hidden="1" customHeight="1">
      <c r="B1042" s="159"/>
      <c r="C1042" s="159"/>
      <c r="D1042" s="159"/>
      <c r="E1042" s="159"/>
    </row>
    <row r="1043" spans="2:5" ht="15" hidden="1" customHeight="1">
      <c r="B1043" s="159"/>
      <c r="C1043" s="159"/>
      <c r="D1043" s="159"/>
      <c r="E1043" s="159"/>
    </row>
    <row r="1044" spans="2:5" ht="15" hidden="1" customHeight="1">
      <c r="B1044" s="159"/>
      <c r="C1044" s="159"/>
      <c r="D1044" s="159"/>
      <c r="E1044" s="159"/>
    </row>
    <row r="1045" spans="2:5" ht="15" hidden="1" customHeight="1">
      <c r="B1045" s="159"/>
      <c r="C1045" s="159"/>
      <c r="D1045" s="159"/>
      <c r="E1045" s="159"/>
    </row>
    <row r="1046" spans="2:5" ht="15" hidden="1" customHeight="1">
      <c r="B1046" s="159"/>
      <c r="C1046" s="159"/>
      <c r="D1046" s="159"/>
      <c r="E1046" s="159"/>
    </row>
    <row r="1047" spans="2:5" ht="15" hidden="1" customHeight="1">
      <c r="B1047" s="159"/>
      <c r="C1047" s="159"/>
      <c r="D1047" s="159"/>
      <c r="E1047" s="159"/>
    </row>
    <row r="1048" spans="2:5" ht="15" hidden="1" customHeight="1">
      <c r="B1048" s="159"/>
      <c r="C1048" s="159"/>
      <c r="D1048" s="159"/>
      <c r="E1048" s="159"/>
    </row>
    <row r="1049" spans="2:5" ht="15" hidden="1" customHeight="1">
      <c r="B1049" s="159"/>
      <c r="C1049" s="159"/>
      <c r="D1049" s="159"/>
      <c r="E1049" s="159"/>
    </row>
    <row r="1050" spans="2:5" ht="15" hidden="1" customHeight="1">
      <c r="B1050" s="159"/>
      <c r="C1050" s="159"/>
      <c r="D1050" s="159"/>
      <c r="E1050" s="159"/>
    </row>
    <row r="1051" spans="2:5" ht="15" hidden="1" customHeight="1">
      <c r="B1051" s="159"/>
      <c r="C1051" s="159"/>
      <c r="D1051" s="159"/>
      <c r="E1051" s="159"/>
    </row>
    <row r="1052" spans="2:5" ht="15" hidden="1" customHeight="1">
      <c r="B1052" s="159"/>
      <c r="C1052" s="159"/>
      <c r="D1052" s="159"/>
      <c r="E1052" s="159"/>
    </row>
    <row r="1053" spans="2:5" ht="15" hidden="1" customHeight="1">
      <c r="B1053" s="159"/>
      <c r="C1053" s="159"/>
      <c r="D1053" s="159"/>
      <c r="E1053" s="159"/>
    </row>
    <row r="1054" spans="2:5" ht="15" hidden="1" customHeight="1">
      <c r="B1054" s="159"/>
      <c r="C1054" s="159"/>
      <c r="D1054" s="159"/>
      <c r="E1054" s="159"/>
    </row>
    <row r="1055" spans="2:5" ht="15" hidden="1" customHeight="1">
      <c r="B1055" s="159"/>
      <c r="C1055" s="159"/>
      <c r="D1055" s="159"/>
      <c r="E1055" s="159"/>
    </row>
    <row r="1056" spans="2:5" ht="15" hidden="1" customHeight="1">
      <c r="B1056" s="159"/>
      <c r="C1056" s="159"/>
      <c r="D1056" s="159"/>
      <c r="E1056" s="159"/>
    </row>
    <row r="1057" spans="2:5" ht="15" hidden="1" customHeight="1">
      <c r="B1057" s="159"/>
      <c r="C1057" s="159"/>
      <c r="D1057" s="159"/>
      <c r="E1057" s="159"/>
    </row>
    <row r="1058" spans="2:5" ht="15" hidden="1" customHeight="1">
      <c r="B1058" s="159"/>
      <c r="C1058" s="159"/>
      <c r="D1058" s="159"/>
      <c r="E1058" s="159"/>
    </row>
    <row r="1059" spans="2:5" ht="15" hidden="1" customHeight="1">
      <c r="B1059" s="159"/>
      <c r="C1059" s="159"/>
      <c r="D1059" s="159"/>
      <c r="E1059" s="159"/>
    </row>
    <row r="1060" spans="2:5" ht="15" hidden="1" customHeight="1">
      <c r="B1060" s="159"/>
      <c r="C1060" s="159"/>
      <c r="D1060" s="159"/>
      <c r="E1060" s="159"/>
    </row>
    <row r="1061" spans="2:5" ht="15" hidden="1" customHeight="1">
      <c r="B1061" s="159"/>
      <c r="C1061" s="159"/>
      <c r="D1061" s="159"/>
      <c r="E1061" s="159"/>
    </row>
    <row r="1062" spans="2:5" ht="15" hidden="1" customHeight="1">
      <c r="B1062" s="159"/>
      <c r="C1062" s="159"/>
      <c r="D1062" s="159"/>
      <c r="E1062" s="159"/>
    </row>
    <row r="1063" spans="2:5" ht="15" hidden="1" customHeight="1">
      <c r="B1063" s="159"/>
      <c r="C1063" s="159"/>
      <c r="D1063" s="159"/>
      <c r="E1063" s="159"/>
    </row>
    <row r="1064" spans="2:5" ht="15" hidden="1" customHeight="1">
      <c r="B1064" s="159"/>
      <c r="C1064" s="159"/>
      <c r="D1064" s="159"/>
      <c r="E1064" s="159"/>
    </row>
    <row r="1065" spans="2:5" ht="15" hidden="1" customHeight="1">
      <c r="B1065" s="159"/>
      <c r="C1065" s="159"/>
      <c r="D1065" s="159"/>
      <c r="E1065" s="159"/>
    </row>
    <row r="1066" spans="2:5" ht="15" hidden="1" customHeight="1">
      <c r="B1066" s="159"/>
      <c r="C1066" s="159"/>
      <c r="D1066" s="159"/>
      <c r="E1066" s="159"/>
    </row>
    <row r="1067" spans="2:5" ht="15" hidden="1" customHeight="1">
      <c r="B1067" s="159"/>
      <c r="C1067" s="159"/>
      <c r="D1067" s="159"/>
      <c r="E1067" s="159"/>
    </row>
    <row r="1068" spans="2:5" ht="15" hidden="1" customHeight="1">
      <c r="B1068" s="159"/>
      <c r="C1068" s="159"/>
      <c r="D1068" s="159"/>
      <c r="E1068" s="159"/>
    </row>
    <row r="1069" spans="2:5" ht="15" hidden="1" customHeight="1">
      <c r="B1069" s="159"/>
      <c r="C1069" s="159"/>
      <c r="D1069" s="159"/>
      <c r="E1069" s="159"/>
    </row>
    <row r="1070" spans="2:5" ht="15" hidden="1" customHeight="1">
      <c r="B1070" s="159"/>
      <c r="C1070" s="159"/>
      <c r="D1070" s="159"/>
      <c r="E1070" s="159"/>
    </row>
    <row r="1071" spans="2:5" ht="15" hidden="1" customHeight="1">
      <c r="B1071" s="159"/>
      <c r="C1071" s="159"/>
      <c r="D1071" s="159"/>
      <c r="E1071" s="159"/>
    </row>
    <row r="1072" spans="2:5" ht="15" hidden="1" customHeight="1">
      <c r="B1072" s="159"/>
      <c r="C1072" s="159"/>
      <c r="D1072" s="159"/>
      <c r="E1072" s="159"/>
    </row>
    <row r="1073" spans="2:5" ht="15" hidden="1" customHeight="1">
      <c r="B1073" s="159"/>
      <c r="C1073" s="159"/>
      <c r="D1073" s="159"/>
      <c r="E1073" s="159"/>
    </row>
    <row r="1074" spans="2:5" ht="15" hidden="1" customHeight="1">
      <c r="B1074" s="159"/>
      <c r="C1074" s="159"/>
      <c r="D1074" s="159"/>
      <c r="E1074" s="159"/>
    </row>
    <row r="1075" spans="2:5" ht="15" hidden="1" customHeight="1">
      <c r="B1075" s="159"/>
      <c r="C1075" s="159"/>
      <c r="D1075" s="159"/>
      <c r="E1075" s="159"/>
    </row>
    <row r="1076" spans="2:5" ht="15" hidden="1" customHeight="1">
      <c r="B1076" s="159"/>
      <c r="C1076" s="159"/>
      <c r="D1076" s="159"/>
      <c r="E1076" s="159"/>
    </row>
    <row r="1077" spans="2:5" ht="15" hidden="1" customHeight="1">
      <c r="B1077" s="159"/>
      <c r="C1077" s="159"/>
      <c r="D1077" s="159"/>
      <c r="E1077" s="159"/>
    </row>
    <row r="1078" spans="2:5" ht="15" hidden="1" customHeight="1">
      <c r="B1078" s="159"/>
      <c r="C1078" s="159"/>
      <c r="D1078" s="159"/>
      <c r="E1078" s="159"/>
    </row>
    <row r="1079" spans="2:5" ht="15" hidden="1" customHeight="1">
      <c r="B1079" s="159"/>
      <c r="C1079" s="159"/>
      <c r="D1079" s="159"/>
      <c r="E1079" s="159"/>
    </row>
    <row r="1080" spans="2:5" ht="15" hidden="1" customHeight="1">
      <c r="B1080" s="159"/>
      <c r="C1080" s="159"/>
      <c r="D1080" s="159"/>
      <c r="E1080" s="159"/>
    </row>
    <row r="1081" spans="2:5" ht="15" hidden="1" customHeight="1">
      <c r="B1081" s="159"/>
      <c r="C1081" s="159"/>
      <c r="D1081" s="159"/>
      <c r="E1081" s="159"/>
    </row>
    <row r="1082" spans="2:5" ht="15" hidden="1" customHeight="1">
      <c r="B1082" s="159"/>
      <c r="C1082" s="159"/>
      <c r="D1082" s="159"/>
      <c r="E1082" s="159"/>
    </row>
    <row r="1083" spans="2:5" ht="15" hidden="1" customHeight="1">
      <c r="B1083" s="159"/>
      <c r="C1083" s="159"/>
      <c r="D1083" s="159"/>
      <c r="E1083" s="159"/>
    </row>
    <row r="1084" spans="2:5" ht="15" hidden="1" customHeight="1">
      <c r="B1084" s="159"/>
      <c r="C1084" s="159"/>
      <c r="D1084" s="159"/>
      <c r="E1084" s="159"/>
    </row>
    <row r="1085" spans="2:5" ht="15" hidden="1" customHeight="1">
      <c r="B1085" s="159"/>
      <c r="C1085" s="159"/>
      <c r="D1085" s="159"/>
      <c r="E1085" s="159"/>
    </row>
    <row r="1086" spans="2:5" ht="15" hidden="1" customHeight="1">
      <c r="B1086" s="159"/>
      <c r="C1086" s="159"/>
      <c r="D1086" s="159"/>
      <c r="E1086" s="159"/>
    </row>
    <row r="1087" spans="2:5" ht="15" hidden="1" customHeight="1">
      <c r="B1087" s="159"/>
      <c r="C1087" s="159"/>
      <c r="D1087" s="159"/>
      <c r="E1087" s="159"/>
    </row>
    <row r="1088" spans="2:5" ht="15" hidden="1" customHeight="1">
      <c r="B1088" s="159"/>
      <c r="C1088" s="159"/>
      <c r="D1088" s="159"/>
      <c r="E1088" s="159"/>
    </row>
    <row r="1089" spans="2:5" ht="15" hidden="1" customHeight="1">
      <c r="B1089" s="159"/>
      <c r="C1089" s="159"/>
      <c r="D1089" s="159"/>
      <c r="E1089" s="159"/>
    </row>
    <row r="1090" spans="2:5" ht="15" hidden="1" customHeight="1">
      <c r="B1090" s="159"/>
      <c r="C1090" s="159"/>
      <c r="D1090" s="159"/>
      <c r="E1090" s="159"/>
    </row>
    <row r="1091" spans="2:5" ht="15" hidden="1" customHeight="1">
      <c r="B1091" s="159"/>
      <c r="C1091" s="159"/>
      <c r="D1091" s="159"/>
      <c r="E1091" s="159"/>
    </row>
    <row r="1092" spans="2:5" ht="15" hidden="1" customHeight="1">
      <c r="B1092" s="159"/>
      <c r="C1092" s="159"/>
      <c r="D1092" s="159"/>
      <c r="E1092" s="159"/>
    </row>
    <row r="1093" spans="2:5" ht="15" hidden="1" customHeight="1">
      <c r="B1093" s="159"/>
      <c r="C1093" s="159"/>
      <c r="D1093" s="159"/>
      <c r="E1093" s="159"/>
    </row>
    <row r="1094" spans="2:5" ht="15" hidden="1" customHeight="1">
      <c r="B1094" s="159"/>
      <c r="C1094" s="159"/>
      <c r="D1094" s="159"/>
      <c r="E1094" s="159"/>
    </row>
    <row r="1095" spans="2:5" ht="15" hidden="1" customHeight="1">
      <c r="B1095" s="159"/>
      <c r="C1095" s="159"/>
      <c r="D1095" s="159"/>
      <c r="E1095" s="159"/>
    </row>
    <row r="1096" spans="2:5" ht="15" hidden="1" customHeight="1">
      <c r="B1096" s="159"/>
      <c r="C1096" s="159"/>
      <c r="D1096" s="159"/>
      <c r="E1096" s="159"/>
    </row>
    <row r="1097" spans="2:5" ht="15" hidden="1" customHeight="1">
      <c r="B1097" s="159"/>
      <c r="C1097" s="159"/>
      <c r="D1097" s="159"/>
      <c r="E1097" s="159"/>
    </row>
    <row r="1098" spans="2:5" ht="15" hidden="1" customHeight="1">
      <c r="B1098" s="159"/>
      <c r="C1098" s="159"/>
      <c r="D1098" s="159"/>
      <c r="E1098" s="159"/>
    </row>
    <row r="1099" spans="2:5" ht="15" hidden="1" customHeight="1">
      <c r="B1099" s="159"/>
      <c r="C1099" s="159"/>
      <c r="D1099" s="159"/>
      <c r="E1099" s="159"/>
    </row>
    <row r="1100" spans="2:5" ht="15" hidden="1" customHeight="1">
      <c r="B1100" s="159"/>
      <c r="C1100" s="159"/>
      <c r="D1100" s="159"/>
      <c r="E1100" s="159"/>
    </row>
    <row r="1101" spans="2:5" ht="15" hidden="1" customHeight="1">
      <c r="B1101" s="159"/>
      <c r="C1101" s="159"/>
      <c r="D1101" s="159"/>
      <c r="E1101" s="159"/>
    </row>
    <row r="1102" spans="2:5" ht="15" hidden="1" customHeight="1">
      <c r="B1102" s="159"/>
      <c r="C1102" s="159"/>
      <c r="D1102" s="159"/>
      <c r="E1102" s="159"/>
    </row>
    <row r="1103" spans="2:5" ht="15" hidden="1" customHeight="1">
      <c r="B1103" s="159"/>
      <c r="C1103" s="159"/>
      <c r="D1103" s="159"/>
      <c r="E1103" s="159"/>
    </row>
    <row r="1104" spans="2:5" ht="15" hidden="1" customHeight="1">
      <c r="B1104" s="159"/>
      <c r="C1104" s="159"/>
      <c r="D1104" s="159"/>
      <c r="E1104" s="159"/>
    </row>
    <row r="1105" spans="2:5" ht="15" hidden="1" customHeight="1">
      <c r="B1105" s="159"/>
      <c r="C1105" s="159"/>
      <c r="D1105" s="159"/>
      <c r="E1105" s="159"/>
    </row>
    <row r="1106" spans="2:5" ht="15" hidden="1" customHeight="1">
      <c r="B1106" s="159"/>
      <c r="C1106" s="159"/>
      <c r="D1106" s="159"/>
      <c r="E1106" s="159"/>
    </row>
    <row r="1107" spans="2:5" ht="15" hidden="1" customHeight="1">
      <c r="B1107" s="159"/>
      <c r="C1107" s="159"/>
      <c r="D1107" s="159"/>
      <c r="E1107" s="159"/>
    </row>
    <row r="1108" spans="2:5" ht="15" hidden="1" customHeight="1">
      <c r="B1108" s="159"/>
      <c r="C1108" s="159"/>
      <c r="D1108" s="159"/>
      <c r="E1108" s="159"/>
    </row>
    <row r="1109" spans="2:5" ht="15" hidden="1" customHeight="1">
      <c r="B1109" s="159"/>
      <c r="C1109" s="159"/>
      <c r="D1109" s="159"/>
      <c r="E1109" s="159"/>
    </row>
    <row r="1110" spans="2:5" ht="15" hidden="1" customHeight="1">
      <c r="B1110" s="159"/>
      <c r="C1110" s="159"/>
      <c r="D1110" s="159"/>
      <c r="E1110" s="159"/>
    </row>
    <row r="1111" spans="2:5" ht="15" hidden="1" customHeight="1">
      <c r="B1111" s="159"/>
      <c r="C1111" s="159"/>
      <c r="D1111" s="159"/>
      <c r="E1111" s="159"/>
    </row>
    <row r="1112" spans="2:5" ht="15" hidden="1" customHeight="1">
      <c r="B1112" s="159"/>
      <c r="C1112" s="159"/>
      <c r="D1112" s="159"/>
      <c r="E1112" s="159"/>
    </row>
    <row r="1113" spans="2:5" ht="15" hidden="1" customHeight="1">
      <c r="B1113" s="159"/>
      <c r="C1113" s="159"/>
      <c r="D1113" s="159"/>
      <c r="E1113" s="159"/>
    </row>
    <row r="1114" spans="2:5" ht="15" hidden="1" customHeight="1">
      <c r="B1114" s="159"/>
      <c r="C1114" s="159"/>
      <c r="D1114" s="159"/>
      <c r="E1114" s="159"/>
    </row>
    <row r="1115" spans="2:5" ht="15" hidden="1" customHeight="1">
      <c r="B1115" s="159"/>
      <c r="C1115" s="159"/>
      <c r="D1115" s="159"/>
      <c r="E1115" s="159"/>
    </row>
    <row r="1116" spans="2:5" ht="15" hidden="1" customHeight="1">
      <c r="B1116" s="159"/>
      <c r="C1116" s="159"/>
      <c r="D1116" s="159"/>
      <c r="E1116" s="159"/>
    </row>
    <row r="1117" spans="2:5" ht="15" hidden="1" customHeight="1">
      <c r="B1117" s="159"/>
      <c r="C1117" s="159"/>
      <c r="D1117" s="159"/>
      <c r="E1117" s="159"/>
    </row>
    <row r="1118" spans="2:5" ht="15" hidden="1" customHeight="1">
      <c r="B1118" s="159"/>
      <c r="C1118" s="159"/>
      <c r="D1118" s="159"/>
      <c r="E1118" s="159"/>
    </row>
    <row r="1119" spans="2:5" ht="15" hidden="1" customHeight="1">
      <c r="B1119" s="159"/>
      <c r="C1119" s="159"/>
      <c r="D1119" s="159"/>
      <c r="E1119" s="159"/>
    </row>
    <row r="1120" spans="2:5" ht="15" hidden="1" customHeight="1">
      <c r="B1120" s="159"/>
      <c r="C1120" s="159"/>
      <c r="D1120" s="159"/>
      <c r="E1120" s="159"/>
    </row>
    <row r="1121" spans="2:5" ht="15" hidden="1" customHeight="1">
      <c r="B1121" s="159"/>
      <c r="C1121" s="159"/>
      <c r="D1121" s="159"/>
      <c r="E1121" s="159"/>
    </row>
    <row r="1122" spans="2:5" ht="15" hidden="1" customHeight="1">
      <c r="B1122" s="159"/>
      <c r="C1122" s="159"/>
      <c r="D1122" s="159"/>
      <c r="E1122" s="159"/>
    </row>
    <row r="1123" spans="2:5" ht="15" hidden="1" customHeight="1">
      <c r="B1123" s="159"/>
      <c r="C1123" s="159"/>
      <c r="D1123" s="159"/>
      <c r="E1123" s="159"/>
    </row>
    <row r="1124" spans="2:5" ht="15" hidden="1" customHeight="1">
      <c r="B1124" s="159"/>
      <c r="C1124" s="159"/>
      <c r="D1124" s="159"/>
      <c r="E1124" s="159"/>
    </row>
    <row r="1125" spans="2:5" ht="15" hidden="1" customHeight="1">
      <c r="B1125" s="159"/>
      <c r="C1125" s="159"/>
      <c r="D1125" s="159"/>
      <c r="E1125" s="159"/>
    </row>
    <row r="1126" spans="2:5" ht="15" hidden="1" customHeight="1">
      <c r="B1126" s="159"/>
      <c r="C1126" s="159"/>
      <c r="D1126" s="159"/>
      <c r="E1126" s="159"/>
    </row>
    <row r="1127" spans="2:5" ht="15" hidden="1" customHeight="1">
      <c r="B1127" s="159"/>
      <c r="C1127" s="159"/>
      <c r="D1127" s="159"/>
      <c r="E1127" s="159"/>
    </row>
    <row r="1128" spans="2:5" ht="15" hidden="1" customHeight="1">
      <c r="B1128" s="159"/>
      <c r="C1128" s="159"/>
      <c r="D1128" s="159"/>
      <c r="E1128" s="159"/>
    </row>
    <row r="1129" spans="2:5" ht="15" hidden="1" customHeight="1">
      <c r="B1129" s="159"/>
      <c r="C1129" s="159"/>
      <c r="D1129" s="159"/>
      <c r="E1129" s="159"/>
    </row>
    <row r="1130" spans="2:5" ht="15" hidden="1" customHeight="1">
      <c r="B1130" s="159"/>
      <c r="C1130" s="159"/>
      <c r="D1130" s="159"/>
      <c r="E1130" s="159"/>
    </row>
    <row r="1131" spans="2:5" ht="15" hidden="1" customHeight="1">
      <c r="B1131" s="159"/>
      <c r="C1131" s="159"/>
      <c r="D1131" s="159"/>
      <c r="E1131" s="159"/>
    </row>
    <row r="1132" spans="2:5" ht="15" hidden="1" customHeight="1">
      <c r="B1132" s="159"/>
      <c r="C1132" s="159"/>
      <c r="D1132" s="159"/>
      <c r="E1132" s="159"/>
    </row>
    <row r="1133" spans="2:5" ht="15" hidden="1" customHeight="1">
      <c r="B1133" s="159"/>
      <c r="C1133" s="159"/>
      <c r="D1133" s="159"/>
      <c r="E1133" s="159"/>
    </row>
    <row r="1134" spans="2:5" ht="15" hidden="1" customHeight="1">
      <c r="B1134" s="159"/>
      <c r="C1134" s="159"/>
      <c r="D1134" s="159"/>
      <c r="E1134" s="159"/>
    </row>
    <row r="1135" spans="2:5" ht="15" hidden="1" customHeight="1">
      <c r="B1135" s="159"/>
      <c r="C1135" s="159"/>
      <c r="D1135" s="159"/>
      <c r="E1135" s="159"/>
    </row>
    <row r="1136" spans="2:5" ht="15" hidden="1" customHeight="1">
      <c r="B1136" s="159"/>
      <c r="C1136" s="159"/>
      <c r="D1136" s="159"/>
      <c r="E1136" s="159"/>
    </row>
    <row r="1137" spans="2:5" ht="15" hidden="1" customHeight="1">
      <c r="B1137" s="159"/>
      <c r="C1137" s="159"/>
      <c r="D1137" s="159"/>
      <c r="E1137" s="159"/>
    </row>
    <row r="1138" spans="2:5" ht="15" hidden="1" customHeight="1">
      <c r="B1138" s="159"/>
      <c r="C1138" s="159"/>
      <c r="D1138" s="159"/>
      <c r="E1138" s="159"/>
    </row>
    <row r="1139" spans="2:5" ht="15" hidden="1" customHeight="1">
      <c r="B1139" s="159"/>
      <c r="C1139" s="159"/>
      <c r="D1139" s="159"/>
      <c r="E1139" s="159"/>
    </row>
    <row r="1140" spans="2:5" ht="15" hidden="1" customHeight="1">
      <c r="B1140" s="159"/>
      <c r="C1140" s="159"/>
      <c r="D1140" s="159"/>
      <c r="E1140" s="159"/>
    </row>
    <row r="1141" spans="2:5" ht="15" hidden="1" customHeight="1">
      <c r="B1141" s="159"/>
      <c r="C1141" s="159"/>
      <c r="D1141" s="159"/>
      <c r="E1141" s="159"/>
    </row>
    <row r="1142" spans="2:5" ht="15" hidden="1" customHeight="1">
      <c r="B1142" s="159"/>
      <c r="C1142" s="159"/>
      <c r="D1142" s="159"/>
      <c r="E1142" s="159"/>
    </row>
    <row r="1143" spans="2:5" ht="15" hidden="1" customHeight="1">
      <c r="B1143" s="159"/>
      <c r="C1143" s="159"/>
      <c r="D1143" s="159"/>
      <c r="E1143" s="159"/>
    </row>
    <row r="1144" spans="2:5" ht="15" hidden="1" customHeight="1">
      <c r="B1144" s="159"/>
      <c r="C1144" s="159"/>
      <c r="D1144" s="159"/>
      <c r="E1144" s="159"/>
    </row>
    <row r="1145" spans="2:5" ht="15" hidden="1" customHeight="1">
      <c r="B1145" s="159"/>
      <c r="C1145" s="159"/>
      <c r="D1145" s="159"/>
      <c r="E1145" s="159"/>
    </row>
    <row r="1146" spans="2:5" ht="15" hidden="1" customHeight="1">
      <c r="B1146" s="159"/>
      <c r="C1146" s="159"/>
      <c r="D1146" s="159"/>
      <c r="E1146" s="159"/>
    </row>
    <row r="1147" spans="2:5" ht="15" hidden="1" customHeight="1">
      <c r="B1147" s="159"/>
      <c r="C1147" s="159"/>
      <c r="D1147" s="159"/>
      <c r="E1147" s="159"/>
    </row>
    <row r="1148" spans="2:5" ht="15" hidden="1" customHeight="1">
      <c r="B1148" s="159"/>
      <c r="C1148" s="159"/>
      <c r="D1148" s="159"/>
      <c r="E1148" s="159"/>
    </row>
    <row r="1149" spans="2:5" ht="15" hidden="1" customHeight="1">
      <c r="B1149" s="159"/>
      <c r="C1149" s="159"/>
      <c r="D1149" s="159"/>
      <c r="E1149" s="159"/>
    </row>
    <row r="1150" spans="2:5" ht="15" hidden="1" customHeight="1">
      <c r="B1150" s="159"/>
      <c r="C1150" s="159"/>
      <c r="D1150" s="159"/>
      <c r="E1150" s="159"/>
    </row>
    <row r="1151" spans="2:5" ht="15" hidden="1" customHeight="1">
      <c r="B1151" s="159"/>
      <c r="C1151" s="159"/>
      <c r="D1151" s="159"/>
      <c r="E1151" s="159"/>
    </row>
    <row r="1152" spans="2:5" ht="15" hidden="1" customHeight="1">
      <c r="B1152" s="159"/>
      <c r="C1152" s="159"/>
      <c r="D1152" s="159"/>
      <c r="E1152" s="159"/>
    </row>
    <row r="1153" spans="2:5" ht="15" hidden="1" customHeight="1">
      <c r="B1153" s="159"/>
      <c r="C1153" s="159"/>
      <c r="D1153" s="159"/>
      <c r="E1153" s="159"/>
    </row>
    <row r="1154" spans="2:5" ht="15" hidden="1" customHeight="1">
      <c r="B1154" s="159"/>
      <c r="C1154" s="159"/>
      <c r="D1154" s="159"/>
      <c r="E1154" s="159"/>
    </row>
    <row r="1155" spans="2:5" ht="15" hidden="1" customHeight="1">
      <c r="B1155" s="159"/>
      <c r="C1155" s="159"/>
      <c r="D1155" s="159"/>
      <c r="E1155" s="159"/>
    </row>
    <row r="1156" spans="2:5" ht="15" hidden="1" customHeight="1">
      <c r="B1156" s="159"/>
      <c r="C1156" s="159"/>
      <c r="D1156" s="159"/>
      <c r="E1156" s="159"/>
    </row>
    <row r="1157" spans="2:5" ht="15" hidden="1" customHeight="1">
      <c r="B1157" s="159"/>
      <c r="C1157" s="159"/>
      <c r="D1157" s="159"/>
      <c r="E1157" s="159"/>
    </row>
    <row r="1158" spans="2:5" ht="15" hidden="1" customHeight="1">
      <c r="B1158" s="159"/>
      <c r="C1158" s="159"/>
      <c r="D1158" s="159"/>
      <c r="E1158" s="159"/>
    </row>
    <row r="1159" spans="2:5" ht="15" hidden="1" customHeight="1">
      <c r="B1159" s="159"/>
      <c r="C1159" s="159"/>
      <c r="D1159" s="159"/>
      <c r="E1159" s="159"/>
    </row>
    <row r="1160" spans="2:5" ht="15" hidden="1" customHeight="1">
      <c r="B1160" s="159"/>
      <c r="C1160" s="159"/>
      <c r="D1160" s="159"/>
      <c r="E1160" s="159"/>
    </row>
    <row r="1161" spans="2:5" ht="15" hidden="1" customHeight="1">
      <c r="B1161" s="159"/>
      <c r="C1161" s="159"/>
      <c r="D1161" s="159"/>
      <c r="E1161" s="159"/>
    </row>
    <row r="1162" spans="2:5" ht="15" hidden="1" customHeight="1">
      <c r="B1162" s="159"/>
      <c r="C1162" s="159"/>
      <c r="D1162" s="159"/>
      <c r="E1162" s="159"/>
    </row>
    <row r="1163" spans="2:5" ht="15" customHeight="1">
      <c r="B1163" s="159"/>
      <c r="C1163" s="159"/>
      <c r="D1163" s="159"/>
      <c r="E1163" s="159"/>
    </row>
    <row r="1164" spans="2:5" ht="15" customHeight="1">
      <c r="B1164" s="159"/>
      <c r="C1164" s="159"/>
      <c r="D1164" s="159"/>
      <c r="E1164" s="159"/>
    </row>
    <row r="1165" spans="2:5" ht="15" customHeight="1">
      <c r="B1165" s="159"/>
      <c r="C1165" s="159"/>
      <c r="D1165" s="159"/>
      <c r="E1165" s="159"/>
    </row>
    <row r="1166" spans="2:5" ht="15" customHeight="1">
      <c r="B1166" s="159"/>
      <c r="C1166" s="159"/>
      <c r="D1166" s="159"/>
      <c r="E1166" s="159"/>
    </row>
  </sheetData>
  <mergeCells count="3">
    <mergeCell ref="B2:E3"/>
    <mergeCell ref="B4:E4"/>
    <mergeCell ref="B5:E5"/>
  </mergeCells>
  <conditionalFormatting sqref="D10 D12 D14 D17:D19 D22:D24 D27:D28 D31:D34 D36:D38 D41:D43 D46:D51 D54:D62 D65 D68 D100 D103 D106:D111 D114:D115 D118:D119 D122:D123 D126 D129:D134 D137 D140 D143:D144 D147:D150 D153 D156">
    <cfRule type="beginsWith" dxfId="464" priority="4" operator="beginsWith" text="C">
      <formula>LEFT((D10),LEN("C"))=("C")</formula>
    </cfRule>
  </conditionalFormatting>
  <conditionalFormatting sqref="D10 D12 D14 D17:D19 D22:D24 D27:D28 D31:D34 D36:D38 D41:D43 D46:D51 D54:D62 D65 D68 D100 D103 D106:D111 D114:D115 D118:D119 D122:D123 D126 D129:D134 D137 D140 D143:D144 D147:D150 D153 D156">
    <cfRule type="beginsWith" dxfId="463" priority="5" operator="beginsWith" text="NC">
      <formula>LEFT((D10),LEN("NC"))=("NC")</formula>
    </cfRule>
  </conditionalFormatting>
  <conditionalFormatting sqref="D10 D12 D14 D17:D19 D22:D24 D27:D28 D31:D34 D36:D38 D41:D43 D46:D51 D54:D62 D65 D68 D100 D103 D106:D111 D114:D115 D118:D119 D122:D123 D126 D129:D134 D137 D140 D143:D144 D147:D150 D153 D156">
    <cfRule type="beginsWith" dxfId="462" priority="6" operator="beginsWith" text="NA">
      <formula>LEFT((D10),LEN("NA"))=("NA")</formula>
    </cfRule>
  </conditionalFormatting>
  <conditionalFormatting sqref="D71 D73:D79 D82:D87 D90:D92 D95 D97">
    <cfRule type="beginsWith" dxfId="461" priority="1" operator="beginsWith" text="C">
      <formula>LEFT((D71),LEN("C"))=("C")</formula>
    </cfRule>
  </conditionalFormatting>
  <conditionalFormatting sqref="D71 D73:D79 D82:D87 D90:D92 D95 D97">
    <cfRule type="beginsWith" dxfId="460" priority="2" operator="beginsWith" text="NC">
      <formula>LEFT((D71),LEN("NC"))=("NC")</formula>
    </cfRule>
  </conditionalFormatting>
  <conditionalFormatting sqref="D71 D73:D79 D82:D87 D90:D92 D95 D97">
    <cfRule type="beginsWith" dxfId="459" priority="3" operator="beginsWith" text="NA">
      <formula>LEFT((D71),LEN("NA"))=("NA")</formula>
    </cfRule>
  </conditionalFormatting>
  <dataValidations count="3">
    <dataValidation type="list" allowBlank="1" sqref="D10 D12 D14 D17:D19 D23:D24 D27:D28 D31:D34 D36:D38 D41:D43 D46:D51 D54:D62 D65 D68 D137 D140 D143:D144 D147:D150 D153 D156 D100 D103 D106:D111 D114:D115 D118:D119 D122:D123 D126 D129:D134" xr:uid="{8285C08D-E92B-40EE-877F-3CDE9CA6C3A7}">
      <formula1>"C,NC,NA"</formula1>
    </dataValidation>
    <dataValidation type="list" errorStyle="information" allowBlank="1" showInputMessage="1" showErrorMessage="1" errorTitle="Campo bloqueado" prompt="Campo bloqueado, no digitar" sqref="D72 D96 D69:D70 D80:D81 D88:D89 D93:D94" xr:uid="{9C6B360E-ED0C-48B3-B2BE-25D17EF1FA3C}">
      <formula1>"X"</formula1>
    </dataValidation>
    <dataValidation type="list" allowBlank="1" showErrorMessage="1" error="Dato errado, favor seleccionar de la lista de despliegue" sqref="D71 D73:D79 D82:D87 D90:D92 D95 D97" xr:uid="{0CF754D1-B4D7-47F3-9A8B-37854CC03B74}">
      <formula1>"C,NC,NA"</formula1>
    </dataValidation>
  </dataValidations>
  <pageMargins left="0.7" right="0.7" top="0.75" bottom="0.75" header="0" footer="0"/>
  <pageSetup orientation="portrait"/>
  <drawing r:id="rId1"/>
  <tableParts count="1">
    <tablePart r:id="rId2"/>
  </tablePar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2BD137-59C3-4A1A-AEF9-7EE3916A6CA9}">
  <dimension ref="A1:F73"/>
  <sheetViews>
    <sheetView zoomScale="80" zoomScaleNormal="80" workbookViewId="0">
      <selection activeCell="B4" sqref="B4:E4"/>
    </sheetView>
  </sheetViews>
  <sheetFormatPr baseColWidth="10" defaultColWidth="0" defaultRowHeight="16.8"/>
  <cols>
    <col min="1" max="1" width="11.33203125" style="3" customWidth="1"/>
    <col min="2" max="3" width="21.6640625" style="354" customWidth="1"/>
    <col min="4" max="4" width="79.88671875" style="3" customWidth="1"/>
    <col min="5" max="5" width="35.33203125" style="3" customWidth="1"/>
    <col min="6" max="6" width="11.33203125" style="3" customWidth="1"/>
    <col min="7" max="16384" width="11.5546875" style="3" hidden="1"/>
  </cols>
  <sheetData>
    <row r="1" spans="1:6" s="69" customFormat="1" ht="94.95" customHeight="1">
      <c r="A1" s="3"/>
      <c r="B1" s="816"/>
      <c r="C1" s="816"/>
      <c r="D1" s="816"/>
      <c r="E1" s="816"/>
      <c r="F1" s="3"/>
    </row>
    <row r="2" spans="1:6" s="69" customFormat="1" ht="67.95" customHeight="1">
      <c r="A2" s="3"/>
      <c r="B2" s="816"/>
      <c r="C2" s="816"/>
      <c r="D2" s="816"/>
      <c r="E2" s="816"/>
      <c r="F2" s="3"/>
    </row>
    <row r="3" spans="1:6" s="69" customFormat="1" ht="35.4" customHeight="1">
      <c r="A3" s="3"/>
      <c r="B3" s="816"/>
      <c r="C3" s="816"/>
      <c r="D3" s="816"/>
      <c r="E3" s="816"/>
      <c r="F3" s="3"/>
    </row>
    <row r="4" spans="1:6" s="69" customFormat="1" ht="42" customHeight="1">
      <c r="A4" s="3"/>
      <c r="B4" s="810" t="s">
        <v>123</v>
      </c>
      <c r="C4" s="810"/>
      <c r="D4" s="810"/>
      <c r="E4" s="810"/>
      <c r="F4" s="3"/>
    </row>
    <row r="5" spans="1:6" s="69" customFormat="1">
      <c r="A5" s="3"/>
      <c r="B5" s="880" t="s">
        <v>124</v>
      </c>
      <c r="C5" s="881"/>
      <c r="D5" s="881"/>
      <c r="E5" s="881"/>
      <c r="F5" s="3"/>
    </row>
    <row r="6" spans="1:6" s="69" customFormat="1">
      <c r="A6" s="3"/>
      <c r="B6" s="116">
        <v>1</v>
      </c>
      <c r="C6" s="781" t="s">
        <v>4309</v>
      </c>
      <c r="D6" s="781"/>
      <c r="E6" s="781"/>
      <c r="F6" s="3"/>
    </row>
    <row r="7" spans="1:6" s="69" customFormat="1">
      <c r="A7" s="3"/>
      <c r="B7" s="122">
        <v>2</v>
      </c>
      <c r="C7" s="811" t="s">
        <v>4310</v>
      </c>
      <c r="D7" s="811"/>
      <c r="E7" s="811"/>
      <c r="F7" s="3"/>
    </row>
    <row r="8" spans="1:6" s="69" customFormat="1">
      <c r="A8" s="3"/>
      <c r="B8" s="116">
        <v>3</v>
      </c>
      <c r="C8" s="781" t="s">
        <v>4311</v>
      </c>
      <c r="D8" s="781"/>
      <c r="E8" s="781"/>
      <c r="F8" s="3"/>
    </row>
    <row r="9" spans="1:6" s="69" customFormat="1">
      <c r="A9" s="3"/>
      <c r="B9" s="122">
        <v>4</v>
      </c>
      <c r="C9" s="811" t="s">
        <v>4312</v>
      </c>
      <c r="D9" s="811"/>
      <c r="E9" s="811"/>
      <c r="F9" s="3"/>
    </row>
    <row r="10" spans="1:6" s="69" customFormat="1">
      <c r="A10" s="3"/>
      <c r="B10" s="116">
        <v>5</v>
      </c>
      <c r="C10" s="781" t="s">
        <v>4313</v>
      </c>
      <c r="D10" s="781"/>
      <c r="E10" s="781"/>
      <c r="F10" s="3"/>
    </row>
    <row r="11" spans="1:6" s="69" customFormat="1">
      <c r="A11" s="3"/>
      <c r="B11" s="122">
        <v>6</v>
      </c>
      <c r="C11" s="811" t="s">
        <v>4314</v>
      </c>
      <c r="D11" s="811"/>
      <c r="E11" s="811"/>
      <c r="F11" s="3"/>
    </row>
    <row r="12" spans="1:6">
      <c r="C12" s="644"/>
      <c r="D12" s="645"/>
      <c r="E12" s="645"/>
    </row>
    <row r="13" spans="1:6" ht="42" customHeight="1">
      <c r="B13" s="810" t="s">
        <v>125</v>
      </c>
      <c r="C13" s="810"/>
      <c r="D13" s="810"/>
      <c r="E13" s="810"/>
    </row>
    <row r="14" spans="1:6" s="69" customFormat="1">
      <c r="A14" s="3"/>
      <c r="B14" s="586" t="s">
        <v>126</v>
      </c>
      <c r="C14" s="829" t="s">
        <v>115</v>
      </c>
      <c r="D14" s="830"/>
      <c r="E14" s="576" t="s">
        <v>4896</v>
      </c>
      <c r="F14" s="3"/>
    </row>
    <row r="15" spans="1:6" s="69" customFormat="1" ht="37.200000000000003" customHeight="1">
      <c r="A15" s="3"/>
      <c r="B15" s="31" t="s">
        <v>4315</v>
      </c>
      <c r="C15" s="835" t="s">
        <v>4316</v>
      </c>
      <c r="D15" s="836"/>
      <c r="E15" s="771" t="s">
        <v>5046</v>
      </c>
      <c r="F15" s="3"/>
    </row>
    <row r="16" spans="1:6" s="69" customFormat="1" ht="38.4" customHeight="1">
      <c r="A16" s="3"/>
      <c r="B16" s="30" t="s">
        <v>4317</v>
      </c>
      <c r="C16" s="838" t="s">
        <v>4318</v>
      </c>
      <c r="D16" s="839"/>
      <c r="E16" s="771"/>
      <c r="F16" s="3"/>
    </row>
    <row r="17" spans="1:6" s="69" customFormat="1" ht="37.200000000000003" customHeight="1">
      <c r="A17" s="3"/>
      <c r="B17" s="31" t="s">
        <v>4319</v>
      </c>
      <c r="C17" s="835" t="s">
        <v>4320</v>
      </c>
      <c r="D17" s="836"/>
      <c r="E17" s="771"/>
      <c r="F17" s="3"/>
    </row>
    <row r="18" spans="1:6" s="69" customFormat="1" ht="33.6">
      <c r="A18" s="3"/>
      <c r="B18" s="30" t="s">
        <v>4321</v>
      </c>
      <c r="C18" s="838" t="s">
        <v>4322</v>
      </c>
      <c r="D18" s="839"/>
      <c r="E18" s="771"/>
      <c r="F18" s="3"/>
    </row>
    <row r="19" spans="1:6" s="69" customFormat="1">
      <c r="A19" s="3"/>
      <c r="B19" s="31" t="s">
        <v>4323</v>
      </c>
      <c r="C19" s="835" t="s">
        <v>4324</v>
      </c>
      <c r="D19" s="836"/>
      <c r="E19" s="771"/>
      <c r="F19" s="3"/>
    </row>
    <row r="20" spans="1:6" s="69" customFormat="1" ht="33.6">
      <c r="A20" s="3"/>
      <c r="B20" s="30" t="s">
        <v>4325</v>
      </c>
      <c r="C20" s="838" t="s">
        <v>4326</v>
      </c>
      <c r="D20" s="839"/>
      <c r="E20" s="771"/>
      <c r="F20" s="3"/>
    </row>
    <row r="21" spans="1:6" s="69" customFormat="1" ht="90" customHeight="1">
      <c r="A21" s="3"/>
      <c r="B21" s="31" t="s">
        <v>4304</v>
      </c>
      <c r="C21" s="835" t="s">
        <v>4327</v>
      </c>
      <c r="D21" s="836"/>
      <c r="E21" s="771"/>
      <c r="F21" s="3"/>
    </row>
    <row r="22" spans="1:6" s="69" customFormat="1" ht="64.95" customHeight="1">
      <c r="A22" s="3"/>
      <c r="B22" s="30" t="s">
        <v>4328</v>
      </c>
      <c r="C22" s="838" t="s">
        <v>4329</v>
      </c>
      <c r="D22" s="839"/>
      <c r="E22" s="771"/>
      <c r="F22" s="3"/>
    </row>
    <row r="24" spans="1:6" ht="42" customHeight="1">
      <c r="B24" s="810" t="s">
        <v>4222</v>
      </c>
      <c r="C24" s="810"/>
      <c r="D24" s="810"/>
      <c r="E24" s="810"/>
    </row>
    <row r="25" spans="1:6" s="69" customFormat="1">
      <c r="A25" s="3"/>
      <c r="B25" s="586" t="s">
        <v>126</v>
      </c>
      <c r="C25" s="829" t="s">
        <v>4223</v>
      </c>
      <c r="D25" s="830"/>
      <c r="E25" s="576" t="s">
        <v>4896</v>
      </c>
      <c r="F25" s="3"/>
    </row>
    <row r="26" spans="1:6" s="69" customFormat="1" ht="80.400000000000006" customHeight="1">
      <c r="A26" s="3"/>
      <c r="B26" s="31" t="s">
        <v>4292</v>
      </c>
      <c r="C26" s="792" t="s">
        <v>4330</v>
      </c>
      <c r="D26" s="793"/>
      <c r="E26" s="771" t="s">
        <v>5047</v>
      </c>
      <c r="F26" s="3"/>
    </row>
    <row r="27" spans="1:6" s="69" customFormat="1" ht="55.2" customHeight="1">
      <c r="A27" s="3"/>
      <c r="B27" s="30" t="s">
        <v>4228</v>
      </c>
      <c r="C27" s="801" t="s">
        <v>4331</v>
      </c>
      <c r="D27" s="802"/>
      <c r="E27" s="771"/>
      <c r="F27" s="3"/>
    </row>
    <row r="28" spans="1:6" s="69" customFormat="1" ht="100.95" customHeight="1">
      <c r="A28" s="3"/>
      <c r="B28" s="31" t="s">
        <v>1940</v>
      </c>
      <c r="C28" s="792" t="s">
        <v>4804</v>
      </c>
      <c r="D28" s="793"/>
      <c r="E28" s="771"/>
      <c r="F28" s="3"/>
    </row>
    <row r="29" spans="1:6" s="69" customFormat="1" ht="145.19999999999999" customHeight="1">
      <c r="A29" s="3"/>
      <c r="B29" s="609" t="s">
        <v>1955</v>
      </c>
      <c r="C29" s="914" t="s">
        <v>4332</v>
      </c>
      <c r="D29" s="915"/>
      <c r="E29" s="771"/>
      <c r="F29" s="3"/>
    </row>
    <row r="30" spans="1:6" s="69" customFormat="1" ht="252" customHeight="1">
      <c r="A30" s="3"/>
      <c r="B30" s="597" t="s">
        <v>1968</v>
      </c>
      <c r="C30" s="916" t="s">
        <v>4333</v>
      </c>
      <c r="D30" s="917"/>
      <c r="E30" s="771"/>
      <c r="F30" s="3"/>
    </row>
    <row r="31" spans="1:6">
      <c r="B31" s="38"/>
      <c r="C31" s="38"/>
      <c r="D31" s="7"/>
    </row>
    <row r="32" spans="1:6" ht="42" customHeight="1">
      <c r="B32" s="832" t="s">
        <v>147</v>
      </c>
      <c r="C32" s="832"/>
      <c r="D32" s="832"/>
      <c r="E32" s="832"/>
    </row>
    <row r="33" spans="1:6" s="69" customFormat="1">
      <c r="A33" s="3"/>
      <c r="B33" s="822" t="s">
        <v>127</v>
      </c>
      <c r="C33" s="822"/>
      <c r="D33" s="822"/>
      <c r="E33" s="576" t="s">
        <v>4896</v>
      </c>
      <c r="F33" s="3"/>
    </row>
    <row r="34" spans="1:6" s="69" customFormat="1" ht="37.950000000000003" customHeight="1">
      <c r="A34" s="3"/>
      <c r="B34" s="826" t="s">
        <v>197</v>
      </c>
      <c r="C34" s="824" t="s">
        <v>4789</v>
      </c>
      <c r="D34" s="889"/>
      <c r="E34" s="817" t="s">
        <v>4901</v>
      </c>
      <c r="F34" s="3"/>
    </row>
    <row r="35" spans="1:6" s="69" customFormat="1" ht="50.4">
      <c r="A35" s="3"/>
      <c r="B35" s="827"/>
      <c r="C35" s="66" t="s">
        <v>4787</v>
      </c>
      <c r="D35" s="372" t="s">
        <v>4805</v>
      </c>
      <c r="E35" s="819"/>
      <c r="F35" s="3"/>
    </row>
    <row r="36" spans="1:6" s="69" customFormat="1" ht="88.95" customHeight="1">
      <c r="A36" s="3"/>
      <c r="B36" s="827"/>
      <c r="C36" s="66" t="s">
        <v>4788</v>
      </c>
      <c r="D36" s="372" t="s">
        <v>4795</v>
      </c>
      <c r="E36" s="819"/>
      <c r="F36" s="3"/>
    </row>
    <row r="37" spans="1:6" s="69" customFormat="1" ht="201.6">
      <c r="A37" s="3"/>
      <c r="B37" s="827"/>
      <c r="C37" s="31" t="s">
        <v>4232</v>
      </c>
      <c r="D37" s="373" t="s">
        <v>4793</v>
      </c>
      <c r="E37" s="819"/>
      <c r="F37" s="3"/>
    </row>
    <row r="38" spans="1:6" s="69" customFormat="1" ht="409.6">
      <c r="A38" s="3"/>
      <c r="B38" s="828"/>
      <c r="C38" s="374" t="s">
        <v>4792</v>
      </c>
      <c r="D38" s="599" t="s">
        <v>4853</v>
      </c>
      <c r="E38" s="819"/>
      <c r="F38" s="3"/>
    </row>
    <row r="39" spans="1:6" s="69" customFormat="1" ht="36.6" customHeight="1">
      <c r="A39" s="3"/>
      <c r="B39" s="30" t="s">
        <v>198</v>
      </c>
      <c r="C39" s="823" t="s">
        <v>4233</v>
      </c>
      <c r="D39" s="890"/>
      <c r="E39" s="819"/>
      <c r="F39" s="3"/>
    </row>
    <row r="40" spans="1:6" s="69" customFormat="1" ht="303" customHeight="1">
      <c r="A40" s="3"/>
      <c r="B40" s="713" t="s">
        <v>201</v>
      </c>
      <c r="C40" s="835" t="s">
        <v>5889</v>
      </c>
      <c r="D40" s="857"/>
      <c r="E40" s="592" t="s">
        <v>4899</v>
      </c>
      <c r="F40" s="3"/>
    </row>
    <row r="41" spans="1:6" s="69" customFormat="1">
      <c r="A41" s="3"/>
      <c r="B41" s="790" t="s">
        <v>130</v>
      </c>
      <c r="C41" s="790"/>
      <c r="D41" s="790"/>
      <c r="E41" s="576" t="s">
        <v>4896</v>
      </c>
      <c r="F41" s="3"/>
    </row>
    <row r="42" spans="1:6" s="69" customFormat="1" ht="24.6" customHeight="1">
      <c r="A42" s="3"/>
      <c r="B42" s="31" t="s">
        <v>131</v>
      </c>
      <c r="C42" s="835" t="s">
        <v>4911</v>
      </c>
      <c r="D42" s="855"/>
      <c r="E42" s="765" t="s">
        <v>5048</v>
      </c>
      <c r="F42" s="3"/>
    </row>
    <row r="43" spans="1:6" s="69" customFormat="1">
      <c r="A43" s="3"/>
      <c r="B43" s="30" t="s">
        <v>132</v>
      </c>
      <c r="C43" s="838" t="s">
        <v>4911</v>
      </c>
      <c r="D43" s="856"/>
      <c r="E43" s="766"/>
      <c r="F43" s="3"/>
    </row>
    <row r="44" spans="1:6" s="69" customFormat="1">
      <c r="A44" s="3"/>
      <c r="B44" s="31" t="s">
        <v>133</v>
      </c>
      <c r="C44" s="835" t="s">
        <v>4234</v>
      </c>
      <c r="D44" s="855"/>
      <c r="E44" s="766"/>
      <c r="F44" s="3"/>
    </row>
    <row r="45" spans="1:6" s="69" customFormat="1">
      <c r="A45" s="3"/>
      <c r="B45" s="30" t="s">
        <v>194</v>
      </c>
      <c r="C45" s="838" t="s">
        <v>4234</v>
      </c>
      <c r="D45" s="856"/>
      <c r="E45" s="766"/>
      <c r="F45" s="3"/>
    </row>
    <row r="46" spans="1:6" s="69" customFormat="1" ht="21.6" customHeight="1">
      <c r="A46" s="3"/>
      <c r="B46" s="31" t="s">
        <v>134</v>
      </c>
      <c r="C46" s="835" t="s">
        <v>4234</v>
      </c>
      <c r="D46" s="855"/>
      <c r="E46" s="766"/>
      <c r="F46" s="3"/>
    </row>
    <row r="47" spans="1:6" s="69" customFormat="1" ht="31.95" customHeight="1">
      <c r="A47" s="3"/>
      <c r="B47" s="30" t="s">
        <v>135</v>
      </c>
      <c r="C47" s="838" t="s">
        <v>5902</v>
      </c>
      <c r="D47" s="856"/>
      <c r="E47" s="767"/>
      <c r="F47" s="3"/>
    </row>
    <row r="48" spans="1:6" s="69" customFormat="1" ht="18.600000000000001" customHeight="1">
      <c r="A48" s="3"/>
      <c r="B48" s="790" t="s">
        <v>195</v>
      </c>
      <c r="C48" s="790"/>
      <c r="D48" s="790"/>
      <c r="E48" s="576" t="s">
        <v>4896</v>
      </c>
      <c r="F48" s="3"/>
    </row>
    <row r="49" spans="1:6" s="69" customFormat="1" ht="50.4" customHeight="1">
      <c r="A49" s="3"/>
      <c r="B49" s="31" t="s">
        <v>136</v>
      </c>
      <c r="C49" s="835" t="s">
        <v>4911</v>
      </c>
      <c r="D49" s="855"/>
      <c r="E49" s="817" t="s">
        <v>5896</v>
      </c>
      <c r="F49" s="3"/>
    </row>
    <row r="50" spans="1:6" s="69" customFormat="1" ht="33.6">
      <c r="A50" s="3"/>
      <c r="B50" s="30" t="s">
        <v>137</v>
      </c>
      <c r="C50" s="838" t="s">
        <v>4234</v>
      </c>
      <c r="D50" s="856"/>
      <c r="E50" s="818"/>
      <c r="F50" s="3"/>
    </row>
    <row r="51" spans="1:6" s="69" customFormat="1" ht="33.6" customHeight="1">
      <c r="A51" s="3"/>
      <c r="B51" s="31" t="s">
        <v>138</v>
      </c>
      <c r="C51" s="835" t="s">
        <v>4911</v>
      </c>
      <c r="D51" s="855"/>
      <c r="E51" s="818"/>
      <c r="F51" s="3"/>
    </row>
    <row r="52" spans="1:6" s="69" customFormat="1" ht="71.400000000000006" customHeight="1">
      <c r="A52" s="3"/>
      <c r="B52" s="30" t="s">
        <v>4238</v>
      </c>
      <c r="C52" s="838" t="s">
        <v>4911</v>
      </c>
      <c r="D52" s="856"/>
      <c r="E52" s="818"/>
      <c r="F52" s="3"/>
    </row>
    <row r="53" spans="1:6" s="69" customFormat="1" ht="60" customHeight="1">
      <c r="A53" s="3"/>
      <c r="B53" s="31" t="s">
        <v>139</v>
      </c>
      <c r="C53" s="835" t="s">
        <v>4911</v>
      </c>
      <c r="D53" s="855"/>
      <c r="E53" s="818"/>
      <c r="F53" s="3"/>
    </row>
    <row r="54" spans="1:6" s="69" customFormat="1">
      <c r="A54" s="3"/>
      <c r="B54" s="790" t="s">
        <v>196</v>
      </c>
      <c r="C54" s="790"/>
      <c r="D54" s="790"/>
      <c r="E54" s="636" t="s">
        <v>4896</v>
      </c>
      <c r="F54" s="3"/>
    </row>
    <row r="55" spans="1:6" s="69" customFormat="1" ht="69.599999999999994" customHeight="1">
      <c r="A55" s="3"/>
      <c r="B55" s="66" t="s">
        <v>200</v>
      </c>
      <c r="C55" s="844" t="s">
        <v>5893</v>
      </c>
      <c r="D55" s="845"/>
      <c r="E55" s="817" t="s">
        <v>5895</v>
      </c>
      <c r="F55" s="3"/>
    </row>
    <row r="56" spans="1:6" s="69" customFormat="1" ht="33.6" customHeight="1">
      <c r="A56" s="3"/>
      <c r="B56" s="30" t="s">
        <v>140</v>
      </c>
      <c r="C56" s="846" t="s">
        <v>4241</v>
      </c>
      <c r="D56" s="847"/>
      <c r="E56" s="818"/>
      <c r="F56" s="3"/>
    </row>
    <row r="57" spans="1:6" s="69" customFormat="1" ht="33.6" customHeight="1">
      <c r="A57" s="3"/>
      <c r="B57" s="31" t="s">
        <v>141</v>
      </c>
      <c r="C57" s="848" t="s">
        <v>4242</v>
      </c>
      <c r="D57" s="849"/>
      <c r="E57" s="818"/>
      <c r="F57" s="3"/>
    </row>
    <row r="58" spans="1:6" s="69" customFormat="1" ht="33.6" customHeight="1">
      <c r="A58" s="3"/>
      <c r="B58" s="30" t="s">
        <v>143</v>
      </c>
      <c r="C58" s="850" t="s">
        <v>4243</v>
      </c>
      <c r="D58" s="851"/>
      <c r="E58" s="818"/>
      <c r="F58" s="3"/>
    </row>
    <row r="59" spans="1:6" s="69" customFormat="1" ht="33.6" customHeight="1">
      <c r="A59" s="3"/>
      <c r="B59" s="31" t="s">
        <v>142</v>
      </c>
      <c r="C59" s="848" t="s">
        <v>4244</v>
      </c>
      <c r="D59" s="849"/>
      <c r="E59" s="818"/>
      <c r="F59" s="3"/>
    </row>
    <row r="60" spans="1:6" s="69" customFormat="1" ht="49.95" customHeight="1">
      <c r="A60" s="3"/>
      <c r="B60" s="30" t="s">
        <v>144</v>
      </c>
      <c r="C60" s="852" t="s">
        <v>4245</v>
      </c>
      <c r="D60" s="853"/>
      <c r="E60" s="818"/>
      <c r="F60" s="3"/>
    </row>
    <row r="61" spans="1:6" s="69" customFormat="1" ht="17.399999999999999" thickBot="1">
      <c r="A61" s="3"/>
      <c r="B61" s="790" t="s">
        <v>202</v>
      </c>
      <c r="C61" s="790"/>
      <c r="D61" s="790"/>
      <c r="E61" s="637" t="s">
        <v>4896</v>
      </c>
      <c r="F61" s="3"/>
    </row>
    <row r="62" spans="1:6" s="69" customFormat="1" ht="246.6" customHeight="1" thickBot="1">
      <c r="A62" s="3"/>
      <c r="B62" s="31" t="s">
        <v>146</v>
      </c>
      <c r="C62" s="903" t="s">
        <v>5011</v>
      </c>
      <c r="D62" s="904"/>
      <c r="E62" s="771" t="s">
        <v>4902</v>
      </c>
      <c r="F62" s="3"/>
    </row>
    <row r="63" spans="1:6" s="69" customFormat="1" ht="109.2" customHeight="1">
      <c r="A63" s="3"/>
      <c r="B63" s="30" t="s">
        <v>176</v>
      </c>
      <c r="C63" s="905" t="s">
        <v>5012</v>
      </c>
      <c r="D63" s="906"/>
      <c r="E63" s="771"/>
      <c r="F63" s="3"/>
    </row>
    <row r="64" spans="1:6" s="69" customFormat="1">
      <c r="A64" s="3"/>
      <c r="B64" s="31" t="s">
        <v>177</v>
      </c>
      <c r="C64" s="835" t="s">
        <v>4234</v>
      </c>
      <c r="D64" s="836"/>
      <c r="E64" s="771"/>
      <c r="F64" s="3"/>
    </row>
    <row r="65" spans="1:6" s="69" customFormat="1">
      <c r="A65" s="3"/>
      <c r="B65" s="866" t="s">
        <v>145</v>
      </c>
      <c r="C65" s="866"/>
      <c r="D65" s="866"/>
      <c r="E65" s="576" t="s">
        <v>4896</v>
      </c>
      <c r="F65" s="3"/>
    </row>
    <row r="66" spans="1:6" s="69" customFormat="1">
      <c r="A66" s="3"/>
      <c r="B66" s="867" t="s">
        <v>5899</v>
      </c>
      <c r="C66" s="868"/>
      <c r="D66" s="869"/>
      <c r="E66" s="870"/>
      <c r="F66" s="3"/>
    </row>
    <row r="67" spans="1:6" s="69" customFormat="1">
      <c r="A67" s="3"/>
      <c r="B67" s="871"/>
      <c r="C67" s="872"/>
      <c r="D67" s="873"/>
      <c r="E67" s="870"/>
      <c r="F67" s="3"/>
    </row>
    <row r="68" spans="1:6" s="69" customFormat="1">
      <c r="A68" s="3"/>
      <c r="B68" s="874"/>
      <c r="C68" s="875"/>
      <c r="D68" s="876"/>
      <c r="E68" s="870"/>
      <c r="F68" s="3"/>
    </row>
    <row r="69" spans="1:6" s="69" customFormat="1">
      <c r="A69" s="3"/>
      <c r="B69" s="877"/>
      <c r="C69" s="878"/>
      <c r="D69" s="879"/>
      <c r="E69" s="870"/>
      <c r="F69" s="3"/>
    </row>
    <row r="70" spans="1:6" s="69" customFormat="1">
      <c r="A70" s="3"/>
      <c r="B70" s="874"/>
      <c r="C70" s="875"/>
      <c r="D70" s="876"/>
      <c r="E70" s="870"/>
      <c r="F70" s="3"/>
    </row>
    <row r="71" spans="1:6" s="69" customFormat="1">
      <c r="A71" s="3"/>
      <c r="B71" s="877"/>
      <c r="C71" s="878"/>
      <c r="D71" s="879"/>
      <c r="E71" s="870"/>
      <c r="F71" s="3"/>
    </row>
    <row r="72" spans="1:6">
      <c r="B72" s="582"/>
      <c r="C72" s="582"/>
      <c r="D72" s="583"/>
    </row>
    <row r="73" spans="1:6">
      <c r="B73" s="582"/>
      <c r="C73" s="582"/>
      <c r="D73" s="583"/>
    </row>
  </sheetData>
  <mergeCells count="71">
    <mergeCell ref="B65:D65"/>
    <mergeCell ref="B66:D66"/>
    <mergeCell ref="E66:E71"/>
    <mergeCell ref="B67:D67"/>
    <mergeCell ref="B68:D68"/>
    <mergeCell ref="B69:D69"/>
    <mergeCell ref="B70:D70"/>
    <mergeCell ref="B71:D71"/>
    <mergeCell ref="B61:D61"/>
    <mergeCell ref="C62:D62"/>
    <mergeCell ref="E62:E64"/>
    <mergeCell ref="C63:D63"/>
    <mergeCell ref="C64:D64"/>
    <mergeCell ref="B54:D54"/>
    <mergeCell ref="C55:D55"/>
    <mergeCell ref="E55:E60"/>
    <mergeCell ref="C56:D56"/>
    <mergeCell ref="C57:D57"/>
    <mergeCell ref="C58:D58"/>
    <mergeCell ref="C59:D59"/>
    <mergeCell ref="C60:D60"/>
    <mergeCell ref="B48:D48"/>
    <mergeCell ref="C49:D49"/>
    <mergeCell ref="E49:E53"/>
    <mergeCell ref="C50:D50"/>
    <mergeCell ref="C51:D51"/>
    <mergeCell ref="C52:D52"/>
    <mergeCell ref="C53:D53"/>
    <mergeCell ref="C40:D40"/>
    <mergeCell ref="B41:D41"/>
    <mergeCell ref="C42:D42"/>
    <mergeCell ref="E42:E47"/>
    <mergeCell ref="C43:D43"/>
    <mergeCell ref="C44:D44"/>
    <mergeCell ref="C45:D45"/>
    <mergeCell ref="C46:D46"/>
    <mergeCell ref="C47:D47"/>
    <mergeCell ref="B32:E32"/>
    <mergeCell ref="B33:D33"/>
    <mergeCell ref="B34:B38"/>
    <mergeCell ref="C34:D34"/>
    <mergeCell ref="E34:E39"/>
    <mergeCell ref="C39:D39"/>
    <mergeCell ref="C26:D26"/>
    <mergeCell ref="E26:E30"/>
    <mergeCell ref="C27:D27"/>
    <mergeCell ref="C28:D28"/>
    <mergeCell ref="C29:D29"/>
    <mergeCell ref="C30:D30"/>
    <mergeCell ref="C25:D25"/>
    <mergeCell ref="C9:E9"/>
    <mergeCell ref="C10:E10"/>
    <mergeCell ref="C11:E11"/>
    <mergeCell ref="B13:E13"/>
    <mergeCell ref="C14:D14"/>
    <mergeCell ref="C15:D15"/>
    <mergeCell ref="E15:E22"/>
    <mergeCell ref="C16:D16"/>
    <mergeCell ref="C17:D17"/>
    <mergeCell ref="C18:D18"/>
    <mergeCell ref="C19:D19"/>
    <mergeCell ref="C20:D20"/>
    <mergeCell ref="C21:D21"/>
    <mergeCell ref="C22:D22"/>
    <mergeCell ref="B24:E24"/>
    <mergeCell ref="C8:E8"/>
    <mergeCell ref="B1:E3"/>
    <mergeCell ref="B4:E4"/>
    <mergeCell ref="B5:E5"/>
    <mergeCell ref="C6:E6"/>
    <mergeCell ref="C7:E7"/>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4348C-DB04-447B-9995-C978BA4B2A54}">
  <sheetPr>
    <tabColor rgb="FF741B47"/>
  </sheetPr>
  <dimension ref="A1:AA1006"/>
  <sheetViews>
    <sheetView showGridLines="0" zoomScale="80" zoomScaleNormal="80" workbookViewId="0">
      <selection activeCell="E34" sqref="E34"/>
    </sheetView>
  </sheetViews>
  <sheetFormatPr baseColWidth="10" defaultColWidth="0" defaultRowHeight="15" customHeight="1" zeroHeight="1" outlineLevelCol="1"/>
  <cols>
    <col min="1" max="1" width="11.44140625" style="159" customWidth="1"/>
    <col min="2" max="2" width="11.44140625" style="73" customWidth="1"/>
    <col min="3" max="3" width="72.6640625" style="73" customWidth="1"/>
    <col min="4" max="4" width="10.6640625" style="73" customWidth="1" outlineLevel="1"/>
    <col min="5" max="5" width="44.6640625" style="73" customWidth="1"/>
    <col min="6" max="6" width="11.44140625" style="159" customWidth="1"/>
    <col min="7" max="16384" width="11.44140625" style="73"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4711</v>
      </c>
      <c r="C4" s="759"/>
      <c r="D4" s="759"/>
      <c r="E4" s="760"/>
      <c r="F4" s="3"/>
    </row>
    <row r="5" spans="1:27" s="68" customFormat="1" ht="18" customHeight="1" thickBot="1">
      <c r="A5" s="3"/>
      <c r="B5" s="761" t="s">
        <v>4707</v>
      </c>
      <c r="C5" s="762"/>
      <c r="D5" s="762"/>
      <c r="E5" s="763"/>
      <c r="F5" s="3"/>
    </row>
    <row r="6" spans="1:27" s="68" customFormat="1" ht="18" customHeight="1">
      <c r="A6" s="3"/>
      <c r="B6" s="3"/>
      <c r="C6" s="3"/>
      <c r="D6" s="3"/>
      <c r="E6" s="3"/>
      <c r="F6" s="3"/>
    </row>
    <row r="7" spans="1:27" ht="19.2">
      <c r="B7" s="274" t="s">
        <v>118</v>
      </c>
      <c r="C7" s="700" t="s">
        <v>119</v>
      </c>
      <c r="D7" s="702" t="s">
        <v>120</v>
      </c>
      <c r="E7" s="701" t="s">
        <v>214</v>
      </c>
      <c r="F7" s="160"/>
      <c r="K7" s="72"/>
      <c r="L7" s="72"/>
      <c r="M7" s="72"/>
      <c r="N7" s="72"/>
      <c r="O7" s="72"/>
      <c r="P7" s="72"/>
      <c r="Q7" s="72"/>
      <c r="R7" s="72"/>
      <c r="S7" s="72"/>
      <c r="T7" s="72"/>
      <c r="U7" s="72"/>
      <c r="V7" s="72"/>
      <c r="W7" s="72"/>
      <c r="X7" s="72"/>
      <c r="Y7" s="72"/>
      <c r="Z7" s="103"/>
      <c r="AA7" s="103"/>
    </row>
    <row r="8" spans="1:27" ht="19.2" hidden="1">
      <c r="B8" s="266" t="s">
        <v>955</v>
      </c>
      <c r="C8" s="207" t="s">
        <v>736</v>
      </c>
      <c r="D8" s="131"/>
      <c r="E8" s="267"/>
      <c r="F8" s="160"/>
      <c r="K8" s="72"/>
      <c r="L8" s="72"/>
      <c r="M8" s="72"/>
      <c r="N8" s="72"/>
      <c r="O8" s="72"/>
      <c r="P8" s="72"/>
      <c r="Q8" s="72"/>
      <c r="R8" s="72"/>
      <c r="S8" s="72"/>
      <c r="T8" s="72"/>
      <c r="U8" s="72"/>
      <c r="V8" s="72"/>
      <c r="W8" s="72"/>
      <c r="X8" s="72"/>
      <c r="Y8" s="72"/>
      <c r="Z8" s="103"/>
      <c r="AA8" s="103"/>
    </row>
    <row r="9" spans="1:27" ht="38.4" hidden="1">
      <c r="B9" s="266" t="s">
        <v>955</v>
      </c>
      <c r="C9" s="207" t="s">
        <v>1057</v>
      </c>
      <c r="D9" s="133"/>
      <c r="E9" s="267"/>
      <c r="F9" s="160"/>
      <c r="K9" s="72"/>
      <c r="L9" s="72"/>
      <c r="M9" s="72"/>
      <c r="N9" s="72"/>
      <c r="O9" s="72"/>
      <c r="P9" s="72"/>
      <c r="Q9" s="72"/>
      <c r="R9" s="72"/>
      <c r="S9" s="72"/>
      <c r="T9" s="72"/>
      <c r="U9" s="72"/>
      <c r="V9" s="72"/>
      <c r="W9" s="72"/>
      <c r="X9" s="72"/>
      <c r="Y9" s="72"/>
      <c r="Z9" s="103"/>
      <c r="AA9" s="103"/>
    </row>
    <row r="10" spans="1:27" ht="38.4" hidden="1">
      <c r="B10" s="275" t="s">
        <v>955</v>
      </c>
      <c r="C10" s="195" t="s">
        <v>1058</v>
      </c>
      <c r="D10" s="241"/>
      <c r="E10" s="240"/>
      <c r="F10" s="160"/>
      <c r="K10" s="72"/>
      <c r="L10" s="72"/>
      <c r="M10" s="72"/>
      <c r="N10" s="72"/>
      <c r="O10" s="72"/>
      <c r="P10" s="72"/>
      <c r="Q10" s="72"/>
      <c r="R10" s="72"/>
      <c r="S10" s="72"/>
      <c r="T10" s="72"/>
      <c r="U10" s="72"/>
      <c r="V10" s="72"/>
      <c r="W10" s="72"/>
      <c r="X10" s="72"/>
      <c r="Y10" s="72"/>
      <c r="Z10" s="103"/>
      <c r="AA10" s="103"/>
    </row>
    <row r="11" spans="1:27" ht="134.4" hidden="1">
      <c r="B11" s="275" t="s">
        <v>955</v>
      </c>
      <c r="C11" s="195" t="s">
        <v>1059</v>
      </c>
      <c r="D11" s="241"/>
      <c r="E11" s="240"/>
      <c r="F11" s="160"/>
      <c r="K11" s="72"/>
      <c r="L11" s="72"/>
      <c r="M11" s="72"/>
      <c r="N11" s="72"/>
      <c r="O11" s="72"/>
      <c r="P11" s="72"/>
      <c r="Q11" s="72"/>
      <c r="R11" s="72"/>
      <c r="S11" s="72"/>
      <c r="T11" s="72"/>
      <c r="U11" s="72"/>
      <c r="V11" s="72"/>
      <c r="W11" s="72"/>
      <c r="X11" s="72"/>
      <c r="Y11" s="72"/>
      <c r="Z11" s="103"/>
      <c r="AA11" s="103"/>
    </row>
    <row r="12" spans="1:27" ht="57.6" hidden="1">
      <c r="B12" s="275" t="s">
        <v>955</v>
      </c>
      <c r="C12" s="195" t="s">
        <v>1060</v>
      </c>
      <c r="D12" s="241"/>
      <c r="E12" s="240"/>
      <c r="F12" s="160"/>
      <c r="K12" s="72"/>
      <c r="L12" s="72"/>
      <c r="M12" s="72"/>
      <c r="N12" s="72"/>
      <c r="O12" s="72"/>
      <c r="P12" s="72"/>
      <c r="Q12" s="72"/>
      <c r="R12" s="72"/>
      <c r="S12" s="72"/>
      <c r="T12" s="72"/>
      <c r="U12" s="72"/>
      <c r="V12" s="72"/>
      <c r="W12" s="72"/>
      <c r="X12" s="72"/>
      <c r="Y12" s="72"/>
      <c r="Z12" s="103"/>
      <c r="AA12" s="103"/>
    </row>
    <row r="13" spans="1:27" ht="19.2" hidden="1">
      <c r="B13" s="266" t="s">
        <v>955</v>
      </c>
      <c r="C13" s="207" t="s">
        <v>915</v>
      </c>
      <c r="D13" s="133"/>
      <c r="E13" s="267"/>
      <c r="F13" s="160"/>
      <c r="K13" s="72"/>
      <c r="L13" s="72"/>
      <c r="M13" s="72"/>
      <c r="N13" s="72"/>
      <c r="O13" s="72"/>
      <c r="P13" s="72"/>
      <c r="Q13" s="72"/>
      <c r="R13" s="72"/>
      <c r="S13" s="72"/>
      <c r="T13" s="72"/>
      <c r="U13" s="72"/>
      <c r="V13" s="72"/>
      <c r="W13" s="72"/>
      <c r="X13" s="72"/>
      <c r="Y13" s="72"/>
      <c r="Z13" s="103"/>
      <c r="AA13" s="103"/>
    </row>
    <row r="14" spans="1:27" ht="19.2" hidden="1">
      <c r="B14" s="275" t="s">
        <v>955</v>
      </c>
      <c r="C14" s="195" t="s">
        <v>1061</v>
      </c>
      <c r="D14" s="241"/>
      <c r="E14" s="240"/>
      <c r="F14" s="160"/>
      <c r="K14" s="72"/>
      <c r="L14" s="72"/>
      <c r="M14" s="72"/>
      <c r="N14" s="72"/>
      <c r="O14" s="72"/>
      <c r="P14" s="72"/>
      <c r="Q14" s="72"/>
      <c r="R14" s="72"/>
      <c r="S14" s="72"/>
      <c r="T14" s="72"/>
      <c r="U14" s="72"/>
      <c r="V14" s="72"/>
      <c r="W14" s="72"/>
      <c r="X14" s="72"/>
      <c r="Y14" s="72"/>
      <c r="Z14" s="103"/>
      <c r="AA14" s="103"/>
    </row>
    <row r="15" spans="1:27" ht="172.8" hidden="1">
      <c r="B15" s="275" t="s">
        <v>955</v>
      </c>
      <c r="C15" s="195" t="s">
        <v>1062</v>
      </c>
      <c r="D15" s="241"/>
      <c r="E15" s="240"/>
      <c r="F15" s="160"/>
      <c r="K15" s="72"/>
      <c r="L15" s="72"/>
      <c r="M15" s="72"/>
      <c r="N15" s="72"/>
      <c r="O15" s="72"/>
      <c r="P15" s="72"/>
      <c r="Q15" s="72"/>
      <c r="R15" s="72"/>
      <c r="S15" s="72"/>
      <c r="T15" s="72"/>
      <c r="U15" s="72"/>
      <c r="V15" s="72"/>
      <c r="W15" s="72"/>
      <c r="X15" s="72"/>
      <c r="Y15" s="72"/>
      <c r="Z15" s="103"/>
      <c r="AA15" s="103"/>
    </row>
    <row r="16" spans="1:27" ht="19.2" hidden="1">
      <c r="B16" s="266" t="s">
        <v>970</v>
      </c>
      <c r="C16" s="207" t="s">
        <v>736</v>
      </c>
      <c r="D16" s="133"/>
      <c r="E16" s="267"/>
      <c r="F16" s="160"/>
      <c r="K16" s="72"/>
      <c r="L16" s="72"/>
      <c r="M16" s="72"/>
      <c r="N16" s="72"/>
      <c r="O16" s="72"/>
      <c r="P16" s="72"/>
      <c r="Q16" s="72"/>
      <c r="R16" s="72"/>
      <c r="S16" s="72"/>
      <c r="T16" s="72"/>
      <c r="U16" s="72"/>
      <c r="V16" s="72"/>
      <c r="W16" s="72"/>
      <c r="X16" s="72"/>
      <c r="Y16" s="72"/>
      <c r="Z16" s="103"/>
      <c r="AA16" s="103"/>
    </row>
    <row r="17" spans="2:27" ht="38.4" hidden="1">
      <c r="B17" s="266" t="s">
        <v>970</v>
      </c>
      <c r="C17" s="207" t="s">
        <v>956</v>
      </c>
      <c r="D17" s="133"/>
      <c r="E17" s="267"/>
      <c r="F17" s="160"/>
      <c r="K17" s="72"/>
      <c r="L17" s="72"/>
      <c r="M17" s="72"/>
      <c r="N17" s="72"/>
      <c r="O17" s="72"/>
      <c r="P17" s="72"/>
      <c r="Q17" s="72"/>
      <c r="R17" s="72"/>
      <c r="S17" s="72"/>
      <c r="T17" s="72"/>
      <c r="U17" s="72"/>
      <c r="V17" s="72"/>
      <c r="W17" s="72"/>
      <c r="X17" s="72"/>
      <c r="Y17" s="72"/>
      <c r="Z17" s="103"/>
      <c r="AA17" s="103"/>
    </row>
    <row r="18" spans="2:27" ht="38.4" hidden="1">
      <c r="B18" s="275" t="s">
        <v>970</v>
      </c>
      <c r="C18" s="195" t="s">
        <v>1063</v>
      </c>
      <c r="D18" s="241"/>
      <c r="E18" s="240"/>
      <c r="F18" s="160"/>
      <c r="K18" s="72"/>
      <c r="L18" s="72"/>
      <c r="M18" s="72"/>
      <c r="N18" s="72"/>
      <c r="O18" s="72"/>
      <c r="P18" s="72"/>
      <c r="Q18" s="72"/>
      <c r="R18" s="72"/>
      <c r="S18" s="72"/>
      <c r="T18" s="72"/>
      <c r="U18" s="72"/>
      <c r="V18" s="72"/>
      <c r="W18" s="72"/>
      <c r="X18" s="72"/>
      <c r="Y18" s="72"/>
      <c r="Z18" s="103"/>
      <c r="AA18" s="103"/>
    </row>
    <row r="19" spans="2:27" ht="96" hidden="1">
      <c r="B19" s="275" t="s">
        <v>970</v>
      </c>
      <c r="C19" s="195" t="s">
        <v>1064</v>
      </c>
      <c r="D19" s="241"/>
      <c r="E19" s="240"/>
      <c r="F19" s="160"/>
      <c r="K19" s="72"/>
      <c r="L19" s="72"/>
      <c r="M19" s="72"/>
      <c r="N19" s="72"/>
      <c r="O19" s="72"/>
      <c r="P19" s="72"/>
      <c r="Q19" s="72"/>
      <c r="R19" s="72"/>
      <c r="S19" s="72"/>
      <c r="T19" s="72"/>
      <c r="U19" s="72"/>
      <c r="V19" s="72"/>
      <c r="W19" s="72"/>
      <c r="X19" s="72"/>
      <c r="Y19" s="72"/>
      <c r="Z19" s="103"/>
      <c r="AA19" s="103"/>
    </row>
    <row r="20" spans="2:27" ht="19.2" hidden="1">
      <c r="B20" s="275" t="s">
        <v>970</v>
      </c>
      <c r="C20" s="195" t="s">
        <v>1065</v>
      </c>
      <c r="D20" s="241"/>
      <c r="E20" s="240"/>
      <c r="F20" s="160"/>
      <c r="K20" s="72"/>
      <c r="L20" s="72"/>
      <c r="M20" s="72"/>
      <c r="N20" s="72"/>
      <c r="O20" s="72"/>
      <c r="P20" s="72"/>
      <c r="Q20" s="72"/>
      <c r="R20" s="72"/>
      <c r="S20" s="72"/>
      <c r="T20" s="72"/>
      <c r="U20" s="72"/>
      <c r="V20" s="72"/>
      <c r="W20" s="72"/>
      <c r="X20" s="72"/>
      <c r="Y20" s="72"/>
      <c r="Z20" s="103"/>
      <c r="AA20" s="103"/>
    </row>
    <row r="21" spans="2:27" ht="19.2" hidden="1">
      <c r="B21" s="266" t="s">
        <v>970</v>
      </c>
      <c r="C21" s="207" t="s">
        <v>1066</v>
      </c>
      <c r="D21" s="133"/>
      <c r="E21" s="267"/>
      <c r="F21" s="160"/>
      <c r="K21" s="72"/>
      <c r="L21" s="72"/>
      <c r="M21" s="72"/>
      <c r="N21" s="72"/>
      <c r="O21" s="72"/>
      <c r="P21" s="72"/>
      <c r="Q21" s="72"/>
      <c r="R21" s="72"/>
      <c r="S21" s="72"/>
      <c r="T21" s="72"/>
      <c r="U21" s="72"/>
      <c r="V21" s="72"/>
      <c r="W21" s="72"/>
      <c r="X21" s="72"/>
      <c r="Y21" s="72"/>
      <c r="Z21" s="103"/>
      <c r="AA21" s="103"/>
    </row>
    <row r="22" spans="2:27" ht="38.4" hidden="1">
      <c r="B22" s="275" t="s">
        <v>970</v>
      </c>
      <c r="C22" s="195" t="s">
        <v>1067</v>
      </c>
      <c r="D22" s="241"/>
      <c r="E22" s="240"/>
      <c r="F22" s="160"/>
      <c r="K22" s="72"/>
      <c r="L22" s="72"/>
      <c r="M22" s="72"/>
      <c r="N22" s="72"/>
      <c r="O22" s="72"/>
      <c r="P22" s="72"/>
      <c r="Q22" s="72"/>
      <c r="R22" s="72"/>
      <c r="S22" s="72"/>
      <c r="T22" s="72"/>
      <c r="U22" s="72"/>
      <c r="V22" s="72"/>
      <c r="W22" s="72"/>
      <c r="X22" s="72"/>
      <c r="Y22" s="72"/>
      <c r="Z22" s="103"/>
      <c r="AA22" s="103"/>
    </row>
    <row r="23" spans="2:27" ht="19.2" hidden="1">
      <c r="B23" s="275" t="s">
        <v>970</v>
      </c>
      <c r="C23" s="195" t="s">
        <v>1068</v>
      </c>
      <c r="D23" s="241"/>
      <c r="E23" s="240"/>
      <c r="F23" s="160"/>
      <c r="K23" s="72"/>
      <c r="L23" s="72"/>
      <c r="M23" s="72"/>
      <c r="N23" s="72"/>
      <c r="O23" s="72"/>
      <c r="P23" s="72"/>
      <c r="Q23" s="72"/>
      <c r="R23" s="72"/>
      <c r="S23" s="72"/>
      <c r="T23" s="72"/>
      <c r="U23" s="72"/>
      <c r="V23" s="72"/>
      <c r="W23" s="72"/>
      <c r="X23" s="72"/>
      <c r="Y23" s="72"/>
      <c r="Z23" s="103"/>
      <c r="AA23" s="103"/>
    </row>
    <row r="24" spans="2:27" ht="19.2" hidden="1">
      <c r="B24" s="275" t="s">
        <v>970</v>
      </c>
      <c r="C24" s="195" t="s">
        <v>1069</v>
      </c>
      <c r="D24" s="241"/>
      <c r="E24" s="240"/>
      <c r="F24" s="160"/>
      <c r="K24" s="72"/>
      <c r="L24" s="72"/>
      <c r="M24" s="72"/>
      <c r="N24" s="72"/>
      <c r="O24" s="72"/>
      <c r="P24" s="72"/>
      <c r="Q24" s="72"/>
      <c r="R24" s="72"/>
      <c r="S24" s="72"/>
      <c r="T24" s="72"/>
      <c r="U24" s="72"/>
      <c r="V24" s="72"/>
      <c r="W24" s="72"/>
      <c r="X24" s="72"/>
      <c r="Y24" s="72"/>
      <c r="Z24" s="103"/>
      <c r="AA24" s="103"/>
    </row>
    <row r="25" spans="2:27" ht="19.2" hidden="1">
      <c r="B25" s="275" t="s">
        <v>970</v>
      </c>
      <c r="C25" s="195" t="s">
        <v>1070</v>
      </c>
      <c r="D25" s="241"/>
      <c r="E25" s="240"/>
      <c r="F25" s="160"/>
      <c r="K25" s="72"/>
      <c r="L25" s="72"/>
      <c r="M25" s="72"/>
      <c r="N25" s="72"/>
      <c r="O25" s="72"/>
      <c r="P25" s="72"/>
      <c r="Q25" s="72"/>
      <c r="R25" s="72"/>
      <c r="S25" s="72"/>
      <c r="T25" s="72"/>
      <c r="U25" s="72"/>
      <c r="V25" s="72"/>
      <c r="W25" s="72"/>
      <c r="X25" s="72"/>
      <c r="Y25" s="72"/>
      <c r="Z25" s="103"/>
      <c r="AA25" s="103"/>
    </row>
    <row r="26" spans="2:27" ht="38.4" hidden="1">
      <c r="B26" s="266" t="s">
        <v>970</v>
      </c>
      <c r="C26" s="207" t="s">
        <v>1071</v>
      </c>
      <c r="D26" s="133"/>
      <c r="E26" s="267"/>
      <c r="F26" s="160"/>
      <c r="K26" s="72"/>
      <c r="L26" s="72"/>
      <c r="M26" s="72"/>
      <c r="N26" s="72"/>
      <c r="O26" s="72"/>
      <c r="P26" s="72"/>
      <c r="Q26" s="72"/>
      <c r="R26" s="72"/>
      <c r="S26" s="72"/>
      <c r="T26" s="72"/>
      <c r="U26" s="72"/>
      <c r="V26" s="72"/>
      <c r="W26" s="72"/>
      <c r="X26" s="72"/>
      <c r="Y26" s="72"/>
      <c r="Z26" s="103"/>
      <c r="AA26" s="103"/>
    </row>
    <row r="27" spans="2:27" ht="19.2" hidden="1">
      <c r="B27" s="275" t="s">
        <v>970</v>
      </c>
      <c r="C27" s="195" t="s">
        <v>865</v>
      </c>
      <c r="D27" s="241"/>
      <c r="E27" s="240"/>
      <c r="F27" s="160"/>
      <c r="K27" s="72"/>
      <c r="L27" s="72"/>
      <c r="M27" s="72"/>
      <c r="N27" s="72"/>
      <c r="O27" s="72"/>
      <c r="P27" s="72"/>
      <c r="Q27" s="72"/>
      <c r="R27" s="72"/>
      <c r="S27" s="72"/>
      <c r="T27" s="72"/>
      <c r="U27" s="72"/>
      <c r="V27" s="72"/>
      <c r="W27" s="72"/>
      <c r="X27" s="72"/>
      <c r="Y27" s="72"/>
      <c r="Z27" s="103"/>
      <c r="AA27" s="103"/>
    </row>
    <row r="28" spans="2:27" ht="19.2" hidden="1">
      <c r="B28" s="266" t="s">
        <v>970</v>
      </c>
      <c r="C28" s="207" t="s">
        <v>915</v>
      </c>
      <c r="D28" s="276"/>
      <c r="E28" s="267"/>
      <c r="F28" s="160"/>
      <c r="K28" s="72"/>
      <c r="L28" s="72"/>
      <c r="M28" s="72"/>
      <c r="N28" s="72"/>
      <c r="O28" s="72"/>
      <c r="P28" s="72"/>
      <c r="Q28" s="72"/>
      <c r="R28" s="72"/>
      <c r="S28" s="72"/>
      <c r="T28" s="72"/>
      <c r="U28" s="72"/>
      <c r="V28" s="72"/>
      <c r="W28" s="72"/>
      <c r="X28" s="72"/>
      <c r="Y28" s="72"/>
      <c r="Z28" s="103"/>
      <c r="AA28" s="103"/>
    </row>
    <row r="29" spans="2:27" ht="19.2" hidden="1">
      <c r="B29" s="275" t="s">
        <v>970</v>
      </c>
      <c r="C29" s="195" t="s">
        <v>1072</v>
      </c>
      <c r="D29" s="277"/>
      <c r="E29" s="240"/>
      <c r="F29" s="160"/>
      <c r="K29" s="72"/>
      <c r="L29" s="72"/>
      <c r="M29" s="72"/>
      <c r="N29" s="72"/>
      <c r="O29" s="72"/>
      <c r="P29" s="72"/>
      <c r="Q29" s="72"/>
      <c r="R29" s="72"/>
      <c r="S29" s="72"/>
      <c r="T29" s="72"/>
      <c r="U29" s="72"/>
      <c r="V29" s="72"/>
      <c r="W29" s="72"/>
      <c r="X29" s="72"/>
      <c r="Y29" s="72"/>
      <c r="Z29" s="103"/>
      <c r="AA29" s="103"/>
    </row>
    <row r="30" spans="2:27" ht="19.2">
      <c r="B30" s="266" t="s">
        <v>999</v>
      </c>
      <c r="C30" s="698" t="s">
        <v>736</v>
      </c>
      <c r="D30" s="696"/>
      <c r="E30" s="699"/>
      <c r="F30" s="160"/>
      <c r="K30" s="72"/>
      <c r="L30" s="72"/>
      <c r="M30" s="72"/>
      <c r="N30" s="72"/>
      <c r="O30" s="72"/>
      <c r="P30" s="72"/>
      <c r="Q30" s="72"/>
      <c r="R30" s="72"/>
      <c r="S30" s="72"/>
      <c r="T30" s="72"/>
      <c r="U30" s="72"/>
      <c r="V30" s="72"/>
      <c r="W30" s="72"/>
      <c r="X30" s="72"/>
      <c r="Y30" s="72"/>
      <c r="Z30" s="103"/>
      <c r="AA30" s="103"/>
    </row>
    <row r="31" spans="2:27" ht="19.2">
      <c r="B31" s="266" t="s">
        <v>999</v>
      </c>
      <c r="C31" s="698" t="s">
        <v>906</v>
      </c>
      <c r="D31" s="696"/>
      <c r="E31" s="699"/>
      <c r="F31" s="160"/>
      <c r="K31" s="72"/>
      <c r="L31" s="72"/>
      <c r="M31" s="72"/>
      <c r="N31" s="72"/>
      <c r="O31" s="72"/>
      <c r="P31" s="72"/>
      <c r="Q31" s="72"/>
      <c r="R31" s="72"/>
      <c r="S31" s="72"/>
      <c r="T31" s="72"/>
      <c r="U31" s="72"/>
      <c r="V31" s="72"/>
      <c r="W31" s="72"/>
      <c r="X31" s="72"/>
      <c r="Y31" s="72"/>
      <c r="Z31" s="103"/>
      <c r="AA31" s="103"/>
    </row>
    <row r="32" spans="2:27" ht="38.4">
      <c r="B32" s="275" t="s">
        <v>999</v>
      </c>
      <c r="C32" s="211" t="s">
        <v>1073</v>
      </c>
      <c r="D32" s="697" t="s">
        <v>215</v>
      </c>
      <c r="E32" s="210"/>
      <c r="F32" s="160"/>
      <c r="K32" s="72"/>
      <c r="L32" s="72"/>
      <c r="M32" s="72"/>
      <c r="N32" s="72"/>
      <c r="O32" s="72"/>
      <c r="P32" s="72"/>
      <c r="Q32" s="72"/>
      <c r="R32" s="72"/>
      <c r="S32" s="72"/>
      <c r="T32" s="72"/>
      <c r="U32" s="72"/>
      <c r="V32" s="72"/>
      <c r="W32" s="72"/>
      <c r="X32" s="72"/>
      <c r="Y32" s="72"/>
      <c r="Z32" s="103"/>
      <c r="AA32" s="103"/>
    </row>
    <row r="33" spans="2:27" ht="38.4">
      <c r="B33" s="275" t="s">
        <v>999</v>
      </c>
      <c r="C33" s="211" t="s">
        <v>1074</v>
      </c>
      <c r="D33" s="697" t="s">
        <v>215</v>
      </c>
      <c r="E33" s="210"/>
      <c r="F33" s="160"/>
      <c r="K33" s="72"/>
      <c r="L33" s="72"/>
      <c r="M33" s="72"/>
      <c r="N33" s="72"/>
      <c r="O33" s="72"/>
      <c r="P33" s="72"/>
      <c r="Q33" s="72"/>
      <c r="R33" s="72"/>
      <c r="S33" s="72"/>
      <c r="T33" s="72"/>
      <c r="U33" s="72"/>
      <c r="V33" s="72"/>
      <c r="W33" s="72"/>
      <c r="X33" s="72"/>
      <c r="Y33" s="72"/>
      <c r="Z33" s="103"/>
      <c r="AA33" s="103"/>
    </row>
    <row r="34" spans="2:27" ht="38.4">
      <c r="B34" s="275" t="s">
        <v>999</v>
      </c>
      <c r="C34" s="211" t="s">
        <v>1075</v>
      </c>
      <c r="D34" s="697" t="s">
        <v>215</v>
      </c>
      <c r="E34" s="210"/>
      <c r="F34" s="160"/>
      <c r="K34" s="72"/>
      <c r="L34" s="72"/>
      <c r="M34" s="72"/>
      <c r="N34" s="72"/>
      <c r="O34" s="72"/>
      <c r="P34" s="72"/>
      <c r="Q34" s="72"/>
      <c r="R34" s="72"/>
      <c r="S34" s="72"/>
      <c r="T34" s="72"/>
      <c r="U34" s="72"/>
      <c r="V34" s="72"/>
      <c r="W34" s="72"/>
      <c r="X34" s="72"/>
      <c r="Y34" s="72"/>
      <c r="Z34" s="103"/>
      <c r="AA34" s="103"/>
    </row>
    <row r="35" spans="2:27" ht="38.4">
      <c r="B35" s="266" t="s">
        <v>999</v>
      </c>
      <c r="C35" s="698" t="s">
        <v>1076</v>
      </c>
      <c r="D35" s="696"/>
      <c r="E35" s="699"/>
      <c r="F35" s="160"/>
      <c r="K35" s="72"/>
      <c r="L35" s="72"/>
      <c r="M35" s="72"/>
      <c r="N35" s="72"/>
      <c r="O35" s="72"/>
      <c r="P35" s="72"/>
      <c r="Q35" s="72"/>
      <c r="R35" s="72"/>
      <c r="S35" s="72"/>
      <c r="T35" s="72"/>
      <c r="U35" s="72"/>
      <c r="V35" s="72"/>
      <c r="W35" s="72"/>
      <c r="X35" s="72"/>
      <c r="Y35" s="72"/>
      <c r="Z35" s="103"/>
      <c r="AA35" s="103"/>
    </row>
    <row r="36" spans="2:27" ht="38.4">
      <c r="B36" s="275" t="s">
        <v>999</v>
      </c>
      <c r="C36" s="211" t="s">
        <v>871</v>
      </c>
      <c r="D36" s="697" t="s">
        <v>225</v>
      </c>
      <c r="E36" s="210"/>
      <c r="F36" s="160"/>
      <c r="K36" s="72"/>
      <c r="L36" s="72"/>
      <c r="M36" s="72"/>
      <c r="N36" s="72"/>
      <c r="O36" s="72"/>
      <c r="P36" s="72"/>
      <c r="Q36" s="72"/>
      <c r="R36" s="72"/>
      <c r="S36" s="72"/>
      <c r="T36" s="72"/>
      <c r="U36" s="72"/>
      <c r="V36" s="72"/>
      <c r="W36" s="72"/>
      <c r="X36" s="72"/>
      <c r="Y36" s="72"/>
      <c r="Z36" s="103"/>
      <c r="AA36" s="103"/>
    </row>
    <row r="37" spans="2:27" ht="57.6">
      <c r="B37" s="275" t="s">
        <v>999</v>
      </c>
      <c r="C37" s="211" t="s">
        <v>1077</v>
      </c>
      <c r="D37" s="697" t="s">
        <v>225</v>
      </c>
      <c r="E37" s="210"/>
      <c r="F37" s="160"/>
      <c r="K37" s="72"/>
      <c r="L37" s="72"/>
      <c r="M37" s="72"/>
      <c r="N37" s="72"/>
      <c r="O37" s="72"/>
      <c r="P37" s="72"/>
      <c r="Q37" s="72"/>
      <c r="R37" s="72"/>
      <c r="S37" s="72"/>
      <c r="T37" s="72"/>
      <c r="U37" s="72"/>
      <c r="V37" s="72"/>
      <c r="W37" s="72"/>
      <c r="X37" s="72"/>
      <c r="Y37" s="72"/>
      <c r="Z37" s="103"/>
      <c r="AA37" s="103"/>
    </row>
    <row r="38" spans="2:27" ht="19.2">
      <c r="B38" s="266" t="s">
        <v>999</v>
      </c>
      <c r="C38" s="698" t="s">
        <v>927</v>
      </c>
      <c r="D38" s="696"/>
      <c r="E38" s="699"/>
      <c r="F38" s="160"/>
      <c r="K38" s="72"/>
      <c r="L38" s="72"/>
      <c r="M38" s="72"/>
      <c r="N38" s="72"/>
      <c r="O38" s="72"/>
      <c r="P38" s="72"/>
      <c r="Q38" s="72"/>
      <c r="R38" s="72"/>
      <c r="S38" s="72"/>
      <c r="T38" s="72"/>
      <c r="U38" s="72"/>
      <c r="V38" s="72"/>
      <c r="W38" s="72"/>
      <c r="X38" s="72"/>
      <c r="Y38" s="72"/>
      <c r="Z38" s="103"/>
      <c r="AA38" s="103"/>
    </row>
    <row r="39" spans="2:27" ht="76.8">
      <c r="B39" s="275" t="s">
        <v>999</v>
      </c>
      <c r="C39" s="211" t="s">
        <v>1078</v>
      </c>
      <c r="D39" s="697" t="s">
        <v>225</v>
      </c>
      <c r="E39" s="210"/>
      <c r="F39" s="160"/>
      <c r="K39" s="72"/>
      <c r="L39" s="72"/>
      <c r="M39" s="72"/>
      <c r="N39" s="72"/>
      <c r="O39" s="72"/>
      <c r="P39" s="72"/>
      <c r="Q39" s="72"/>
      <c r="R39" s="72"/>
      <c r="S39" s="72"/>
      <c r="T39" s="72"/>
      <c r="U39" s="72"/>
      <c r="V39" s="72"/>
      <c r="W39" s="72"/>
      <c r="X39" s="72"/>
      <c r="Y39" s="72"/>
      <c r="Z39" s="103"/>
      <c r="AA39" s="103"/>
    </row>
    <row r="40" spans="2:27" ht="19.2">
      <c r="B40" s="266" t="s">
        <v>999</v>
      </c>
      <c r="C40" s="698" t="s">
        <v>915</v>
      </c>
      <c r="D40" s="696"/>
      <c r="E40" s="699"/>
      <c r="F40" s="160"/>
      <c r="K40" s="72"/>
      <c r="L40" s="72"/>
      <c r="M40" s="72"/>
      <c r="N40" s="72"/>
      <c r="O40" s="72"/>
      <c r="P40" s="72"/>
      <c r="Q40" s="72"/>
      <c r="R40" s="72"/>
      <c r="S40" s="72"/>
      <c r="T40" s="72"/>
      <c r="U40" s="72"/>
      <c r="V40" s="72"/>
      <c r="W40" s="72"/>
      <c r="X40" s="72"/>
      <c r="Y40" s="72"/>
      <c r="Z40" s="103"/>
      <c r="AA40" s="103"/>
    </row>
    <row r="41" spans="2:27" ht="38.4">
      <c r="B41" s="275" t="s">
        <v>999</v>
      </c>
      <c r="C41" s="211" t="s">
        <v>1079</v>
      </c>
      <c r="D41" s="697" t="s">
        <v>225</v>
      </c>
      <c r="E41" s="210"/>
      <c r="F41" s="160"/>
      <c r="K41" s="72"/>
      <c r="L41" s="72"/>
      <c r="M41" s="72"/>
      <c r="N41" s="72"/>
      <c r="O41" s="72"/>
      <c r="P41" s="72"/>
      <c r="Q41" s="72"/>
      <c r="R41" s="72"/>
      <c r="S41" s="72"/>
      <c r="T41" s="72"/>
      <c r="U41" s="72"/>
      <c r="V41" s="72"/>
      <c r="W41" s="72"/>
      <c r="X41" s="72"/>
      <c r="Y41" s="72"/>
      <c r="Z41" s="103"/>
      <c r="AA41" s="103"/>
    </row>
    <row r="42" spans="2:27" ht="19.2" hidden="1">
      <c r="B42" s="266" t="s">
        <v>1020</v>
      </c>
      <c r="C42" s="207" t="s">
        <v>736</v>
      </c>
      <c r="D42" s="131"/>
      <c r="E42" s="267"/>
      <c r="F42" s="160"/>
      <c r="K42" s="72"/>
      <c r="L42" s="72"/>
      <c r="M42" s="72"/>
      <c r="N42" s="72"/>
      <c r="O42" s="72"/>
      <c r="P42" s="72"/>
      <c r="Q42" s="72"/>
      <c r="R42" s="72"/>
      <c r="S42" s="72"/>
      <c r="T42" s="72"/>
      <c r="U42" s="72"/>
      <c r="V42" s="72"/>
      <c r="W42" s="72"/>
      <c r="X42" s="72"/>
      <c r="Y42" s="72"/>
      <c r="Z42" s="103"/>
      <c r="AA42" s="103"/>
    </row>
    <row r="43" spans="2:27" ht="57.6" hidden="1">
      <c r="B43" s="266" t="s">
        <v>1020</v>
      </c>
      <c r="C43" s="207" t="s">
        <v>1080</v>
      </c>
      <c r="D43" s="133"/>
      <c r="E43" s="267"/>
      <c r="F43" s="160"/>
      <c r="K43" s="72"/>
      <c r="L43" s="72"/>
      <c r="M43" s="72"/>
      <c r="N43" s="72"/>
      <c r="O43" s="72"/>
      <c r="P43" s="72"/>
      <c r="Q43" s="72"/>
      <c r="R43" s="72"/>
      <c r="S43" s="72"/>
      <c r="T43" s="72"/>
      <c r="U43" s="72"/>
      <c r="V43" s="72"/>
      <c r="W43" s="72"/>
      <c r="X43" s="72"/>
      <c r="Y43" s="72"/>
      <c r="Z43" s="103"/>
      <c r="AA43" s="103"/>
    </row>
    <row r="44" spans="2:27" ht="19.2" hidden="1">
      <c r="B44" s="275" t="s">
        <v>1020</v>
      </c>
      <c r="C44" s="195" t="s">
        <v>876</v>
      </c>
      <c r="D44" s="241"/>
      <c r="E44" s="240"/>
      <c r="F44" s="160"/>
      <c r="K44" s="72"/>
      <c r="L44" s="72"/>
      <c r="M44" s="72"/>
      <c r="N44" s="72"/>
      <c r="O44" s="72"/>
      <c r="P44" s="72"/>
      <c r="Q44" s="72"/>
      <c r="R44" s="72"/>
      <c r="S44" s="72"/>
      <c r="T44" s="72"/>
      <c r="U44" s="72"/>
      <c r="V44" s="72"/>
      <c r="W44" s="72"/>
      <c r="X44" s="72"/>
      <c r="Y44" s="72"/>
      <c r="Z44" s="103"/>
      <c r="AA44" s="103"/>
    </row>
    <row r="45" spans="2:27" ht="19.2" hidden="1">
      <c r="B45" s="266" t="s">
        <v>1023</v>
      </c>
      <c r="C45" s="207" t="s">
        <v>736</v>
      </c>
      <c r="D45" s="133"/>
      <c r="E45" s="267"/>
      <c r="F45" s="160"/>
      <c r="K45" s="72"/>
      <c r="L45" s="72"/>
      <c r="M45" s="72"/>
      <c r="N45" s="72"/>
      <c r="O45" s="72"/>
      <c r="P45" s="72"/>
      <c r="Q45" s="72"/>
      <c r="R45" s="72"/>
      <c r="S45" s="72"/>
      <c r="T45" s="72"/>
      <c r="U45" s="72"/>
      <c r="V45" s="72"/>
      <c r="W45" s="72"/>
      <c r="X45" s="72"/>
      <c r="Y45" s="72"/>
      <c r="Z45" s="103"/>
      <c r="AA45" s="103"/>
    </row>
    <row r="46" spans="2:27" ht="38.4" hidden="1">
      <c r="B46" s="266" t="s">
        <v>1023</v>
      </c>
      <c r="C46" s="207" t="s">
        <v>1081</v>
      </c>
      <c r="D46" s="133"/>
      <c r="E46" s="267"/>
      <c r="F46" s="160"/>
      <c r="K46" s="72"/>
      <c r="L46" s="72"/>
      <c r="M46" s="72"/>
      <c r="N46" s="72"/>
      <c r="O46" s="72"/>
      <c r="P46" s="72"/>
      <c r="Q46" s="72"/>
      <c r="R46" s="72"/>
      <c r="S46" s="72"/>
      <c r="T46" s="72"/>
      <c r="U46" s="72"/>
      <c r="V46" s="72"/>
      <c r="W46" s="72"/>
      <c r="X46" s="72"/>
      <c r="Y46" s="72"/>
      <c r="Z46" s="103"/>
      <c r="AA46" s="103"/>
    </row>
    <row r="47" spans="2:27" ht="38.4" hidden="1">
      <c r="B47" s="275" t="s">
        <v>1023</v>
      </c>
      <c r="C47" s="195" t="s">
        <v>1082</v>
      </c>
      <c r="D47" s="241"/>
      <c r="E47" s="240"/>
      <c r="F47" s="160"/>
      <c r="K47" s="72"/>
      <c r="L47" s="72"/>
      <c r="M47" s="72"/>
      <c r="N47" s="72"/>
      <c r="O47" s="72"/>
      <c r="P47" s="72"/>
      <c r="Q47" s="72"/>
      <c r="R47" s="72"/>
      <c r="S47" s="72"/>
      <c r="T47" s="72"/>
      <c r="U47" s="72"/>
      <c r="V47" s="72"/>
      <c r="W47" s="72"/>
      <c r="X47" s="72"/>
      <c r="Y47" s="72"/>
      <c r="Z47" s="103"/>
      <c r="AA47" s="103"/>
    </row>
    <row r="48" spans="2:27" ht="19.2" hidden="1">
      <c r="B48" s="275" t="s">
        <v>1023</v>
      </c>
      <c r="C48" s="195" t="s">
        <v>1083</v>
      </c>
      <c r="D48" s="241"/>
      <c r="E48" s="240"/>
      <c r="F48" s="160"/>
      <c r="K48" s="72"/>
      <c r="L48" s="72"/>
      <c r="M48" s="72"/>
      <c r="N48" s="72"/>
      <c r="O48" s="72"/>
      <c r="P48" s="72"/>
      <c r="Q48" s="72"/>
      <c r="R48" s="72"/>
      <c r="S48" s="72"/>
      <c r="T48" s="72"/>
      <c r="U48" s="72"/>
      <c r="V48" s="72"/>
      <c r="W48" s="72"/>
      <c r="X48" s="72"/>
      <c r="Y48" s="72"/>
      <c r="Z48" s="103"/>
      <c r="AA48" s="103"/>
    </row>
    <row r="49" spans="2:27" ht="38.4" hidden="1">
      <c r="B49" s="275" t="s">
        <v>1023</v>
      </c>
      <c r="C49" s="195" t="s">
        <v>1084</v>
      </c>
      <c r="D49" s="241"/>
      <c r="E49" s="240"/>
      <c r="F49" s="160"/>
      <c r="K49" s="72"/>
      <c r="L49" s="72"/>
      <c r="M49" s="72"/>
      <c r="N49" s="72"/>
      <c r="O49" s="72"/>
      <c r="P49" s="72"/>
      <c r="Q49" s="72"/>
      <c r="R49" s="72"/>
      <c r="S49" s="72"/>
      <c r="T49" s="72"/>
      <c r="U49" s="72"/>
      <c r="V49" s="72"/>
      <c r="W49" s="72"/>
      <c r="X49" s="72"/>
      <c r="Y49" s="72"/>
      <c r="Z49" s="103"/>
      <c r="AA49" s="103"/>
    </row>
    <row r="50" spans="2:27" ht="38.4" hidden="1">
      <c r="B50" s="275" t="s">
        <v>1023</v>
      </c>
      <c r="C50" s="195" t="s">
        <v>1085</v>
      </c>
      <c r="D50" s="241"/>
      <c r="E50" s="240"/>
      <c r="F50" s="160"/>
      <c r="K50" s="72"/>
      <c r="L50" s="72"/>
      <c r="M50" s="72"/>
      <c r="N50" s="72"/>
      <c r="O50" s="72"/>
      <c r="P50" s="72"/>
      <c r="Q50" s="72"/>
      <c r="R50" s="72"/>
      <c r="S50" s="72"/>
      <c r="T50" s="72"/>
      <c r="U50" s="72"/>
      <c r="V50" s="72"/>
      <c r="W50" s="72"/>
      <c r="X50" s="72"/>
      <c r="Y50" s="72"/>
      <c r="Z50" s="103"/>
      <c r="AA50" s="103"/>
    </row>
    <row r="51" spans="2:27" ht="38.4" hidden="1">
      <c r="B51" s="275" t="s">
        <v>1023</v>
      </c>
      <c r="C51" s="195" t="s">
        <v>1086</v>
      </c>
      <c r="D51" s="241"/>
      <c r="E51" s="240"/>
      <c r="F51" s="160"/>
      <c r="K51" s="72"/>
      <c r="L51" s="72"/>
      <c r="M51" s="72"/>
      <c r="N51" s="72"/>
      <c r="O51" s="72"/>
      <c r="P51" s="72"/>
      <c r="Q51" s="72"/>
      <c r="R51" s="72"/>
      <c r="S51" s="72"/>
      <c r="T51" s="72"/>
      <c r="U51" s="72"/>
      <c r="V51" s="72"/>
      <c r="W51" s="72"/>
      <c r="X51" s="72"/>
      <c r="Y51" s="72"/>
      <c r="Z51" s="103"/>
      <c r="AA51" s="103"/>
    </row>
    <row r="52" spans="2:27" ht="19.2" hidden="1">
      <c r="B52" s="266" t="s">
        <v>1023</v>
      </c>
      <c r="C52" s="207" t="s">
        <v>915</v>
      </c>
      <c r="D52" s="133"/>
      <c r="E52" s="267"/>
      <c r="F52" s="160"/>
      <c r="K52" s="72"/>
      <c r="L52" s="72"/>
      <c r="M52" s="72"/>
      <c r="N52" s="72"/>
      <c r="O52" s="72"/>
      <c r="P52" s="72"/>
      <c r="Q52" s="72"/>
      <c r="R52" s="72"/>
      <c r="S52" s="72"/>
      <c r="T52" s="72"/>
      <c r="U52" s="72"/>
      <c r="V52" s="72"/>
      <c r="W52" s="72"/>
      <c r="X52" s="72"/>
      <c r="Y52" s="72"/>
      <c r="Z52" s="103"/>
      <c r="AA52" s="103"/>
    </row>
    <row r="53" spans="2:27" ht="19.2" hidden="1">
      <c r="B53" s="275" t="s">
        <v>1023</v>
      </c>
      <c r="C53" s="195" t="s">
        <v>814</v>
      </c>
      <c r="D53" s="241"/>
      <c r="E53" s="240"/>
      <c r="F53" s="160"/>
      <c r="K53" s="72"/>
      <c r="L53" s="72"/>
      <c r="M53" s="72"/>
      <c r="N53" s="72"/>
      <c r="O53" s="72"/>
      <c r="P53" s="72"/>
      <c r="Q53" s="72"/>
      <c r="R53" s="72"/>
      <c r="S53" s="72"/>
      <c r="T53" s="72"/>
      <c r="U53" s="72"/>
      <c r="V53" s="72"/>
      <c r="W53" s="72"/>
      <c r="X53" s="72"/>
      <c r="Y53" s="72"/>
      <c r="Z53" s="103"/>
      <c r="AA53" s="103"/>
    </row>
    <row r="54" spans="2:27" ht="19.2" hidden="1">
      <c r="B54" s="266" t="s">
        <v>1037</v>
      </c>
      <c r="C54" s="207" t="s">
        <v>736</v>
      </c>
      <c r="D54" s="133"/>
      <c r="E54" s="267"/>
      <c r="F54" s="160"/>
      <c r="K54" s="72"/>
      <c r="L54" s="72"/>
      <c r="M54" s="72"/>
      <c r="N54" s="72"/>
      <c r="O54" s="72"/>
      <c r="P54" s="72"/>
      <c r="Q54" s="72"/>
      <c r="R54" s="72"/>
      <c r="S54" s="72"/>
      <c r="T54" s="72"/>
      <c r="U54" s="72"/>
      <c r="V54" s="72"/>
      <c r="W54" s="72"/>
      <c r="X54" s="72"/>
      <c r="Y54" s="72"/>
      <c r="Z54" s="103"/>
      <c r="AA54" s="103"/>
    </row>
    <row r="55" spans="2:27" ht="38.4" hidden="1">
      <c r="B55" s="266" t="s">
        <v>1037</v>
      </c>
      <c r="C55" s="207" t="s">
        <v>1081</v>
      </c>
      <c r="D55" s="133"/>
      <c r="E55" s="267"/>
      <c r="F55" s="160"/>
      <c r="K55" s="72"/>
      <c r="L55" s="72"/>
      <c r="M55" s="72"/>
      <c r="N55" s="72"/>
      <c r="O55" s="72"/>
      <c r="P55" s="72"/>
      <c r="Q55" s="72"/>
      <c r="R55" s="72"/>
      <c r="S55" s="72"/>
      <c r="T55" s="72"/>
      <c r="U55" s="72"/>
      <c r="V55" s="72"/>
      <c r="W55" s="72"/>
      <c r="X55" s="72"/>
      <c r="Y55" s="72"/>
      <c r="Z55" s="103"/>
      <c r="AA55" s="103"/>
    </row>
    <row r="56" spans="2:27" ht="38.4" hidden="1">
      <c r="B56" s="275" t="s">
        <v>1037</v>
      </c>
      <c r="C56" s="195" t="s">
        <v>1087</v>
      </c>
      <c r="D56" s="241"/>
      <c r="E56" s="240"/>
      <c r="F56" s="160"/>
      <c r="K56" s="72"/>
      <c r="L56" s="72"/>
      <c r="M56" s="72"/>
      <c r="N56" s="72"/>
      <c r="O56" s="72"/>
      <c r="P56" s="72"/>
      <c r="Q56" s="72"/>
      <c r="R56" s="72"/>
      <c r="S56" s="72"/>
      <c r="T56" s="72"/>
      <c r="U56" s="72"/>
      <c r="V56" s="72"/>
      <c r="W56" s="72"/>
      <c r="X56" s="72"/>
      <c r="Y56" s="72"/>
      <c r="Z56" s="103"/>
      <c r="AA56" s="103"/>
    </row>
    <row r="57" spans="2:27" ht="19.2" hidden="1">
      <c r="B57" s="266" t="s">
        <v>1037</v>
      </c>
      <c r="C57" s="207" t="s">
        <v>915</v>
      </c>
      <c r="D57" s="133"/>
      <c r="E57" s="267"/>
      <c r="F57" s="160"/>
      <c r="K57" s="72"/>
      <c r="L57" s="72"/>
      <c r="M57" s="72"/>
      <c r="N57" s="72"/>
      <c r="O57" s="72"/>
      <c r="P57" s="72"/>
      <c r="Q57" s="72"/>
      <c r="R57" s="72"/>
      <c r="S57" s="72"/>
      <c r="T57" s="72"/>
      <c r="U57" s="72"/>
      <c r="V57" s="72"/>
      <c r="W57" s="72"/>
      <c r="X57" s="72"/>
      <c r="Y57" s="72"/>
      <c r="Z57" s="103"/>
      <c r="AA57" s="103"/>
    </row>
    <row r="58" spans="2:27" ht="19.2" hidden="1">
      <c r="B58" s="275" t="s">
        <v>1037</v>
      </c>
      <c r="C58" s="195" t="s">
        <v>819</v>
      </c>
      <c r="D58" s="241"/>
      <c r="E58" s="240"/>
      <c r="F58" s="160"/>
      <c r="K58" s="72"/>
      <c r="L58" s="72"/>
      <c r="M58" s="72"/>
      <c r="N58" s="72"/>
      <c r="O58" s="72"/>
      <c r="P58" s="72"/>
      <c r="Q58" s="72"/>
      <c r="R58" s="72"/>
      <c r="S58" s="72"/>
      <c r="T58" s="72"/>
      <c r="U58" s="72"/>
      <c r="V58" s="72"/>
      <c r="W58" s="72"/>
      <c r="X58" s="72"/>
      <c r="Y58" s="72"/>
      <c r="Z58" s="103"/>
      <c r="AA58" s="103"/>
    </row>
    <row r="59" spans="2:27" ht="19.2" hidden="1">
      <c r="B59" s="266" t="s">
        <v>1046</v>
      </c>
      <c r="C59" s="207" t="s">
        <v>736</v>
      </c>
      <c r="D59" s="133"/>
      <c r="E59" s="267"/>
      <c r="F59" s="160"/>
      <c r="K59" s="72"/>
      <c r="L59" s="72"/>
      <c r="M59" s="72"/>
      <c r="N59" s="72"/>
      <c r="O59" s="72"/>
      <c r="P59" s="72"/>
      <c r="Q59" s="72"/>
      <c r="R59" s="72"/>
      <c r="S59" s="72"/>
      <c r="T59" s="72"/>
      <c r="U59" s="72"/>
      <c r="V59" s="72"/>
      <c r="W59" s="72"/>
      <c r="X59" s="72"/>
      <c r="Y59" s="72"/>
      <c r="Z59" s="103"/>
      <c r="AA59" s="103"/>
    </row>
    <row r="60" spans="2:27" ht="57.6" hidden="1">
      <c r="B60" s="266" t="s">
        <v>1046</v>
      </c>
      <c r="C60" s="207" t="s">
        <v>1088</v>
      </c>
      <c r="D60" s="133"/>
      <c r="E60" s="267"/>
      <c r="F60" s="160"/>
      <c r="K60" s="72"/>
      <c r="L60" s="72"/>
      <c r="M60" s="72"/>
      <c r="N60" s="72"/>
      <c r="O60" s="72"/>
      <c r="P60" s="72"/>
      <c r="Q60" s="72"/>
      <c r="R60" s="72"/>
      <c r="S60" s="72"/>
      <c r="T60" s="72"/>
      <c r="U60" s="72"/>
      <c r="V60" s="72"/>
      <c r="W60" s="72"/>
      <c r="X60" s="72"/>
      <c r="Y60" s="72"/>
      <c r="Z60" s="103"/>
      <c r="AA60" s="103"/>
    </row>
    <row r="61" spans="2:27" ht="19.2" hidden="1">
      <c r="B61" s="223" t="s">
        <v>1046</v>
      </c>
      <c r="C61" s="197" t="s">
        <v>1089</v>
      </c>
      <c r="D61" s="277"/>
      <c r="E61" s="254"/>
      <c r="F61" s="160"/>
      <c r="K61" s="72"/>
      <c r="L61" s="72"/>
      <c r="M61" s="72"/>
      <c r="N61" s="72"/>
      <c r="O61" s="72"/>
      <c r="P61" s="72"/>
      <c r="Q61" s="72"/>
      <c r="R61" s="72"/>
      <c r="S61" s="72"/>
      <c r="T61" s="72"/>
      <c r="U61" s="72"/>
      <c r="V61" s="72"/>
      <c r="W61" s="72"/>
      <c r="X61" s="72"/>
      <c r="Y61" s="72"/>
      <c r="Z61" s="103"/>
      <c r="AA61" s="103"/>
    </row>
    <row r="62" spans="2:27" ht="14.4">
      <c r="F62" s="160"/>
      <c r="K62" s="72"/>
      <c r="L62" s="72"/>
      <c r="M62" s="72"/>
      <c r="N62" s="72"/>
      <c r="O62" s="72"/>
      <c r="P62" s="72"/>
      <c r="Q62" s="72"/>
      <c r="R62" s="72"/>
      <c r="S62" s="72"/>
      <c r="T62" s="72"/>
      <c r="U62" s="72"/>
      <c r="V62" s="72"/>
      <c r="W62" s="72"/>
      <c r="X62" s="72"/>
      <c r="Y62" s="72"/>
      <c r="Z62" s="103"/>
      <c r="AA62" s="103"/>
    </row>
    <row r="63" spans="2:27" ht="14.4">
      <c r="B63" s="72"/>
      <c r="C63" s="72"/>
      <c r="D63" s="72"/>
      <c r="E63" s="72"/>
      <c r="F63" s="160"/>
      <c r="K63" s="72"/>
      <c r="L63" s="72"/>
      <c r="M63" s="72"/>
      <c r="N63" s="72"/>
      <c r="O63" s="72"/>
      <c r="P63" s="72"/>
      <c r="Q63" s="72"/>
      <c r="R63" s="72"/>
      <c r="S63" s="72"/>
      <c r="T63" s="72"/>
      <c r="U63" s="72"/>
      <c r="V63" s="72"/>
      <c r="W63" s="72"/>
      <c r="X63" s="72"/>
      <c r="Y63" s="72"/>
      <c r="Z63" s="103"/>
      <c r="AA63" s="103"/>
    </row>
    <row r="64" spans="2:27" ht="14.4">
      <c r="B64" s="72"/>
      <c r="C64" s="88" t="s">
        <v>216</v>
      </c>
      <c r="D64" s="86">
        <f>COUNTIF($D$7:$D$61,"C")</f>
        <v>3</v>
      </c>
      <c r="E64" s="72"/>
      <c r="F64" s="160"/>
      <c r="K64" s="72"/>
      <c r="L64" s="72"/>
      <c r="M64" s="72"/>
      <c r="N64" s="72"/>
      <c r="O64" s="72"/>
      <c r="P64" s="72"/>
      <c r="Q64" s="72"/>
      <c r="R64" s="72"/>
      <c r="S64" s="72"/>
      <c r="T64" s="72"/>
      <c r="U64" s="72"/>
      <c r="V64" s="72"/>
      <c r="W64" s="72"/>
      <c r="X64" s="72"/>
      <c r="Y64" s="72"/>
      <c r="Z64" s="103"/>
      <c r="AA64" s="103"/>
    </row>
    <row r="65" spans="2:27" ht="14.4">
      <c r="B65" s="72"/>
      <c r="C65" s="88" t="s">
        <v>217</v>
      </c>
      <c r="D65" s="86">
        <f>COUNTIF($D$7:$D$61,"NC")</f>
        <v>0</v>
      </c>
      <c r="E65" s="72"/>
      <c r="F65" s="160"/>
      <c r="K65" s="72"/>
      <c r="L65" s="72"/>
      <c r="M65" s="72"/>
      <c r="N65" s="72"/>
      <c r="O65" s="72"/>
      <c r="P65" s="72"/>
      <c r="Q65" s="72"/>
      <c r="R65" s="72"/>
      <c r="S65" s="72"/>
      <c r="T65" s="72"/>
      <c r="U65" s="72"/>
      <c r="V65" s="72"/>
      <c r="W65" s="72"/>
      <c r="X65" s="72"/>
      <c r="Y65" s="72"/>
      <c r="Z65" s="103"/>
      <c r="AA65" s="103"/>
    </row>
    <row r="66" spans="2:27" ht="14.4">
      <c r="B66" s="72"/>
      <c r="C66" s="88" t="s">
        <v>218</v>
      </c>
      <c r="D66" s="86">
        <f>COUNTIF($D$7:$D$61,"NA")</f>
        <v>4</v>
      </c>
      <c r="E66" s="72"/>
      <c r="F66" s="160"/>
      <c r="K66" s="72"/>
      <c r="L66" s="72"/>
      <c r="M66" s="72"/>
      <c r="N66" s="72"/>
      <c r="O66" s="72"/>
      <c r="P66" s="72"/>
      <c r="Q66" s="72"/>
      <c r="R66" s="72"/>
      <c r="S66" s="72"/>
      <c r="T66" s="72"/>
      <c r="U66" s="72"/>
      <c r="V66" s="72"/>
      <c r="W66" s="72"/>
      <c r="X66" s="72"/>
      <c r="Y66" s="72"/>
      <c r="Z66" s="103"/>
      <c r="AA66" s="103"/>
    </row>
    <row r="67" spans="2:27" ht="14.4">
      <c r="B67" s="72"/>
      <c r="C67" s="72"/>
      <c r="D67" s="72"/>
      <c r="E67" s="72"/>
      <c r="F67" s="160"/>
      <c r="K67" s="72"/>
      <c r="L67" s="72"/>
      <c r="M67" s="72"/>
      <c r="N67" s="72"/>
      <c r="O67" s="72"/>
      <c r="P67" s="72"/>
      <c r="Q67" s="72"/>
      <c r="R67" s="72"/>
      <c r="S67" s="72"/>
      <c r="T67" s="72"/>
      <c r="U67" s="72"/>
      <c r="V67" s="72"/>
      <c r="W67" s="72"/>
      <c r="X67" s="72"/>
      <c r="Y67" s="72"/>
      <c r="Z67" s="103"/>
      <c r="AA67" s="103"/>
    </row>
    <row r="68" spans="2:27" ht="14.4" hidden="1">
      <c r="B68" s="72"/>
      <c r="C68" s="72"/>
      <c r="D68" s="72"/>
      <c r="E68" s="72"/>
      <c r="F68" s="160"/>
      <c r="K68" s="72"/>
      <c r="L68" s="72"/>
      <c r="M68" s="72"/>
      <c r="N68" s="72"/>
      <c r="O68" s="72"/>
      <c r="P68" s="72"/>
      <c r="Q68" s="72"/>
      <c r="R68" s="72"/>
      <c r="S68" s="72"/>
      <c r="T68" s="72"/>
      <c r="U68" s="72"/>
      <c r="V68" s="72"/>
      <c r="W68" s="72"/>
      <c r="X68" s="72"/>
      <c r="Y68" s="72"/>
      <c r="Z68" s="103"/>
      <c r="AA68" s="103"/>
    </row>
    <row r="69" spans="2:27" ht="14.4" hidden="1">
      <c r="B69" s="72"/>
      <c r="C69" s="72"/>
      <c r="D69" s="72"/>
      <c r="E69" s="72"/>
      <c r="F69" s="160"/>
      <c r="K69" s="72"/>
      <c r="L69" s="72"/>
      <c r="M69" s="72"/>
      <c r="N69" s="72"/>
      <c r="O69" s="72"/>
      <c r="P69" s="72"/>
      <c r="Q69" s="72"/>
      <c r="R69" s="72"/>
      <c r="S69" s="72"/>
      <c r="T69" s="72"/>
      <c r="U69" s="72"/>
      <c r="V69" s="72"/>
      <c r="W69" s="72"/>
      <c r="X69" s="72"/>
      <c r="Y69" s="72"/>
      <c r="Z69" s="103"/>
      <c r="AA69" s="103"/>
    </row>
    <row r="70" spans="2:27" ht="14.4" hidden="1">
      <c r="B70" s="72"/>
      <c r="C70" s="72"/>
      <c r="D70" s="72"/>
      <c r="E70" s="72"/>
      <c r="F70" s="160"/>
      <c r="K70" s="72"/>
      <c r="L70" s="72"/>
      <c r="M70" s="72"/>
      <c r="N70" s="72"/>
      <c r="O70" s="72"/>
      <c r="P70" s="72"/>
      <c r="Q70" s="72"/>
      <c r="R70" s="72"/>
      <c r="S70" s="72"/>
      <c r="T70" s="72"/>
      <c r="U70" s="72"/>
      <c r="V70" s="72"/>
      <c r="W70" s="72"/>
      <c r="X70" s="72"/>
      <c r="Y70" s="72"/>
      <c r="Z70" s="103"/>
      <c r="AA70" s="103"/>
    </row>
    <row r="71" spans="2:27" ht="14.4" hidden="1">
      <c r="B71" s="72"/>
      <c r="C71" s="72"/>
      <c r="D71" s="72"/>
      <c r="E71" s="72"/>
      <c r="F71" s="160"/>
      <c r="K71" s="72"/>
      <c r="L71" s="72"/>
      <c r="M71" s="72"/>
      <c r="N71" s="72"/>
      <c r="O71" s="72"/>
      <c r="P71" s="72"/>
      <c r="Q71" s="72"/>
      <c r="R71" s="72"/>
      <c r="S71" s="72"/>
      <c r="T71" s="72"/>
      <c r="U71" s="72"/>
      <c r="V71" s="72"/>
      <c r="W71" s="72"/>
      <c r="X71" s="72"/>
      <c r="Y71" s="72"/>
      <c r="Z71" s="103"/>
      <c r="AA71" s="103"/>
    </row>
    <row r="72" spans="2:27" ht="14.4" hidden="1">
      <c r="B72" s="72"/>
      <c r="C72" s="72"/>
      <c r="D72" s="72"/>
      <c r="E72" s="72"/>
      <c r="F72" s="160"/>
      <c r="K72" s="72"/>
      <c r="L72" s="72"/>
      <c r="M72" s="72"/>
      <c r="N72" s="72"/>
      <c r="O72" s="72"/>
      <c r="P72" s="72"/>
      <c r="Q72" s="72"/>
      <c r="R72" s="72"/>
      <c r="S72" s="72"/>
      <c r="T72" s="72"/>
      <c r="U72" s="72"/>
      <c r="V72" s="72"/>
      <c r="W72" s="72"/>
      <c r="X72" s="72"/>
      <c r="Y72" s="72"/>
      <c r="Z72" s="103"/>
      <c r="AA72" s="103"/>
    </row>
    <row r="73" spans="2:27" ht="14.4" hidden="1">
      <c r="B73" s="72"/>
      <c r="C73" s="72"/>
      <c r="D73" s="72"/>
      <c r="E73" s="72"/>
      <c r="F73" s="160"/>
      <c r="K73" s="72"/>
      <c r="L73" s="72"/>
      <c r="M73" s="72"/>
      <c r="N73" s="72"/>
      <c r="O73" s="72"/>
      <c r="P73" s="72"/>
      <c r="Q73" s="72"/>
      <c r="R73" s="72"/>
      <c r="S73" s="72"/>
      <c r="T73" s="72"/>
      <c r="U73" s="72"/>
      <c r="V73" s="72"/>
      <c r="W73" s="72"/>
      <c r="X73" s="72"/>
      <c r="Y73" s="72"/>
      <c r="Z73" s="103"/>
      <c r="AA73" s="103"/>
    </row>
    <row r="74" spans="2:27" ht="14.4" hidden="1">
      <c r="B74" s="72"/>
      <c r="C74" s="72"/>
      <c r="D74" s="72"/>
      <c r="E74" s="72"/>
      <c r="F74" s="160"/>
      <c r="K74" s="72"/>
      <c r="L74" s="72"/>
      <c r="M74" s="72"/>
      <c r="N74" s="72"/>
      <c r="O74" s="72"/>
      <c r="P74" s="72"/>
      <c r="Q74" s="72"/>
      <c r="R74" s="72"/>
      <c r="S74" s="72"/>
      <c r="T74" s="72"/>
      <c r="U74" s="72"/>
      <c r="V74" s="72"/>
      <c r="W74" s="72"/>
      <c r="X74" s="72"/>
      <c r="Y74" s="72"/>
      <c r="Z74" s="103"/>
      <c r="AA74" s="103"/>
    </row>
    <row r="75" spans="2:27" ht="14.4" hidden="1">
      <c r="B75" s="72"/>
      <c r="C75" s="72"/>
      <c r="D75" s="72"/>
      <c r="E75" s="72"/>
      <c r="F75" s="160"/>
      <c r="K75" s="72"/>
      <c r="L75" s="72"/>
      <c r="M75" s="72"/>
      <c r="N75" s="72"/>
      <c r="O75" s="72"/>
      <c r="P75" s="72"/>
      <c r="Q75" s="72"/>
      <c r="R75" s="72"/>
      <c r="S75" s="72"/>
      <c r="T75" s="72"/>
      <c r="U75" s="72"/>
      <c r="V75" s="72"/>
      <c r="W75" s="72"/>
      <c r="X75" s="72"/>
      <c r="Y75" s="72"/>
      <c r="Z75" s="103"/>
      <c r="AA75" s="103"/>
    </row>
    <row r="76" spans="2:27" ht="14.4" hidden="1">
      <c r="B76" s="72"/>
      <c r="C76" s="72"/>
      <c r="D76" s="72"/>
      <c r="E76" s="72"/>
      <c r="F76" s="160"/>
      <c r="K76" s="72"/>
      <c r="L76" s="72"/>
      <c r="M76" s="72"/>
      <c r="N76" s="72"/>
      <c r="O76" s="72"/>
      <c r="P76" s="72"/>
      <c r="Q76" s="72"/>
      <c r="R76" s="72"/>
      <c r="S76" s="72"/>
      <c r="T76" s="72"/>
      <c r="U76" s="72"/>
      <c r="V76" s="72"/>
      <c r="W76" s="72"/>
      <c r="X76" s="72"/>
      <c r="Y76" s="72"/>
      <c r="Z76" s="103"/>
      <c r="AA76" s="103"/>
    </row>
    <row r="77" spans="2:27" ht="14.4" hidden="1">
      <c r="B77" s="72"/>
      <c r="C77" s="72"/>
      <c r="D77" s="72"/>
      <c r="E77" s="72"/>
      <c r="F77" s="160"/>
      <c r="K77" s="72"/>
      <c r="L77" s="72"/>
      <c r="M77" s="72"/>
      <c r="N77" s="72"/>
      <c r="O77" s="72"/>
      <c r="P77" s="72"/>
      <c r="Q77" s="72"/>
      <c r="R77" s="72"/>
      <c r="S77" s="72"/>
      <c r="T77" s="72"/>
      <c r="U77" s="72"/>
      <c r="V77" s="72"/>
      <c r="W77" s="72"/>
      <c r="X77" s="72"/>
      <c r="Y77" s="72"/>
      <c r="Z77" s="103"/>
      <c r="AA77" s="103"/>
    </row>
    <row r="78" spans="2:27" ht="14.4" hidden="1">
      <c r="B78" s="72"/>
      <c r="C78" s="72"/>
      <c r="D78" s="72"/>
      <c r="E78" s="72"/>
      <c r="F78" s="160"/>
      <c r="K78" s="72"/>
      <c r="L78" s="72"/>
      <c r="M78" s="72"/>
      <c r="N78" s="72"/>
      <c r="O78" s="72"/>
      <c r="P78" s="72"/>
      <c r="Q78" s="72"/>
      <c r="R78" s="72"/>
      <c r="S78" s="72"/>
      <c r="T78" s="72"/>
      <c r="U78" s="72"/>
      <c r="V78" s="72"/>
      <c r="W78" s="72"/>
      <c r="X78" s="72"/>
      <c r="Y78" s="72"/>
      <c r="Z78" s="103"/>
      <c r="AA78" s="103"/>
    </row>
    <row r="79" spans="2:27" ht="14.4" hidden="1">
      <c r="B79" s="72"/>
      <c r="C79" s="72"/>
      <c r="D79" s="72"/>
      <c r="E79" s="72"/>
      <c r="F79" s="160"/>
      <c r="K79" s="72"/>
      <c r="L79" s="72"/>
      <c r="M79" s="72"/>
      <c r="N79" s="72"/>
      <c r="O79" s="72"/>
      <c r="P79" s="72"/>
      <c r="Q79" s="72"/>
      <c r="R79" s="72"/>
      <c r="S79" s="72"/>
      <c r="T79" s="72"/>
      <c r="U79" s="72"/>
      <c r="V79" s="72"/>
      <c r="W79" s="72"/>
      <c r="X79" s="72"/>
      <c r="Y79" s="72"/>
      <c r="Z79" s="103"/>
      <c r="AA79" s="103"/>
    </row>
    <row r="80" spans="2:27" ht="14.4" hidden="1">
      <c r="B80" s="72"/>
      <c r="C80" s="72"/>
      <c r="D80" s="72"/>
      <c r="E80" s="72"/>
      <c r="F80" s="160"/>
      <c r="K80" s="72"/>
      <c r="L80" s="72"/>
      <c r="M80" s="72"/>
      <c r="N80" s="72"/>
      <c r="O80" s="72"/>
      <c r="P80" s="72"/>
      <c r="Q80" s="72"/>
      <c r="R80" s="72"/>
      <c r="S80" s="72"/>
      <c r="T80" s="72"/>
      <c r="U80" s="72"/>
      <c r="V80" s="72"/>
      <c r="W80" s="72"/>
      <c r="X80" s="72"/>
      <c r="Y80" s="72"/>
      <c r="Z80" s="103"/>
      <c r="AA80" s="103"/>
    </row>
    <row r="81" spans="2:27" ht="14.4" hidden="1">
      <c r="B81" s="72"/>
      <c r="C81" s="72"/>
      <c r="D81" s="72"/>
      <c r="E81" s="72"/>
      <c r="F81" s="160"/>
      <c r="K81" s="72"/>
      <c r="L81" s="72"/>
      <c r="M81" s="72"/>
      <c r="N81" s="72"/>
      <c r="O81" s="72"/>
      <c r="P81" s="72"/>
      <c r="Q81" s="72"/>
      <c r="R81" s="72"/>
      <c r="S81" s="72"/>
      <c r="T81" s="72"/>
      <c r="U81" s="72"/>
      <c r="V81" s="72"/>
      <c r="W81" s="72"/>
      <c r="X81" s="72"/>
      <c r="Y81" s="72"/>
      <c r="Z81" s="103"/>
      <c r="AA81" s="103"/>
    </row>
    <row r="82" spans="2:27" ht="14.4" hidden="1">
      <c r="B82" s="72"/>
      <c r="C82" s="72"/>
      <c r="D82" s="72"/>
      <c r="E82" s="72"/>
      <c r="F82" s="160"/>
      <c r="K82" s="72"/>
      <c r="L82" s="72"/>
      <c r="M82" s="72"/>
      <c r="N82" s="72"/>
      <c r="O82" s="72"/>
      <c r="P82" s="72"/>
      <c r="Q82" s="72"/>
      <c r="R82" s="72"/>
      <c r="S82" s="72"/>
      <c r="T82" s="72"/>
      <c r="U82" s="72"/>
      <c r="V82" s="72"/>
      <c r="W82" s="72"/>
      <c r="X82" s="72"/>
      <c r="Y82" s="72"/>
      <c r="Z82" s="103"/>
      <c r="AA82" s="103"/>
    </row>
    <row r="83" spans="2:27" ht="14.4" hidden="1">
      <c r="B83" s="72"/>
      <c r="C83" s="72"/>
      <c r="D83" s="72"/>
      <c r="E83" s="72"/>
      <c r="F83" s="160"/>
      <c r="K83" s="72"/>
      <c r="L83" s="72"/>
      <c r="M83" s="72"/>
      <c r="N83" s="72"/>
      <c r="O83" s="72"/>
      <c r="P83" s="72"/>
      <c r="Q83" s="72"/>
      <c r="R83" s="72"/>
      <c r="S83" s="72"/>
      <c r="T83" s="72"/>
      <c r="U83" s="72"/>
      <c r="V83" s="72"/>
      <c r="W83" s="72"/>
      <c r="X83" s="72"/>
      <c r="Y83" s="72"/>
      <c r="Z83" s="103"/>
      <c r="AA83" s="103"/>
    </row>
    <row r="84" spans="2:27" ht="14.4" hidden="1">
      <c r="B84" s="72"/>
      <c r="C84" s="72"/>
      <c r="D84" s="72"/>
      <c r="E84" s="72"/>
      <c r="F84" s="160"/>
      <c r="K84" s="72"/>
      <c r="L84" s="72"/>
      <c r="M84" s="72"/>
      <c r="N84" s="72"/>
      <c r="O84" s="72"/>
      <c r="P84" s="72"/>
      <c r="Q84" s="72"/>
      <c r="R84" s="72"/>
      <c r="S84" s="72"/>
      <c r="T84" s="72"/>
      <c r="U84" s="72"/>
      <c r="V84" s="72"/>
      <c r="W84" s="72"/>
      <c r="X84" s="72"/>
      <c r="Y84" s="72"/>
      <c r="Z84" s="103"/>
      <c r="AA84" s="103"/>
    </row>
    <row r="85" spans="2:27" ht="14.4" hidden="1">
      <c r="B85" s="72"/>
      <c r="C85" s="72"/>
      <c r="D85" s="72"/>
      <c r="E85" s="72"/>
      <c r="F85" s="160"/>
      <c r="K85" s="72"/>
      <c r="L85" s="72"/>
      <c r="M85" s="72"/>
      <c r="N85" s="72"/>
      <c r="O85" s="72"/>
      <c r="P85" s="72"/>
      <c r="Q85" s="72"/>
      <c r="R85" s="72"/>
      <c r="S85" s="72"/>
      <c r="T85" s="72"/>
      <c r="U85" s="72"/>
      <c r="V85" s="72"/>
      <c r="W85" s="72"/>
      <c r="X85" s="72"/>
      <c r="Y85" s="72"/>
      <c r="Z85" s="103"/>
      <c r="AA85" s="103"/>
    </row>
    <row r="86" spans="2:27" ht="14.4" hidden="1">
      <c r="B86" s="72"/>
      <c r="C86" s="72"/>
      <c r="D86" s="72"/>
      <c r="E86" s="72"/>
      <c r="F86" s="160"/>
      <c r="K86" s="72"/>
      <c r="L86" s="72"/>
      <c r="M86" s="72"/>
      <c r="N86" s="72"/>
      <c r="O86" s="72"/>
      <c r="P86" s="72"/>
      <c r="Q86" s="72"/>
      <c r="R86" s="72"/>
      <c r="S86" s="72"/>
      <c r="T86" s="72"/>
      <c r="U86" s="72"/>
      <c r="V86" s="72"/>
      <c r="W86" s="72"/>
      <c r="X86" s="72"/>
      <c r="Y86" s="72"/>
      <c r="Z86" s="103"/>
      <c r="AA86" s="103"/>
    </row>
    <row r="87" spans="2:27" ht="14.4" hidden="1">
      <c r="B87" s="72"/>
      <c r="C87" s="72"/>
      <c r="D87" s="72"/>
      <c r="E87" s="72"/>
      <c r="F87" s="160"/>
      <c r="K87" s="72"/>
      <c r="L87" s="72"/>
      <c r="M87" s="72"/>
      <c r="N87" s="72"/>
      <c r="O87" s="72"/>
      <c r="P87" s="72"/>
      <c r="Q87" s="72"/>
      <c r="R87" s="72"/>
      <c r="S87" s="72"/>
      <c r="T87" s="72"/>
      <c r="U87" s="72"/>
      <c r="V87" s="72"/>
      <c r="W87" s="72"/>
      <c r="X87" s="72"/>
      <c r="Y87" s="72"/>
      <c r="Z87" s="103"/>
      <c r="AA87" s="103"/>
    </row>
    <row r="88" spans="2:27" ht="14.4" hidden="1">
      <c r="B88" s="72"/>
      <c r="C88" s="72"/>
      <c r="D88" s="72"/>
      <c r="E88" s="72"/>
      <c r="F88" s="160"/>
      <c r="K88" s="72"/>
      <c r="L88" s="72"/>
      <c r="M88" s="72"/>
      <c r="N88" s="72"/>
      <c r="O88" s="72"/>
      <c r="P88" s="72"/>
      <c r="Q88" s="72"/>
      <c r="R88" s="72"/>
      <c r="S88" s="72"/>
      <c r="T88" s="72"/>
      <c r="U88" s="72"/>
      <c r="V88" s="72"/>
      <c r="W88" s="72"/>
      <c r="X88" s="72"/>
      <c r="Y88" s="72"/>
      <c r="Z88" s="103"/>
      <c r="AA88" s="103"/>
    </row>
    <row r="89" spans="2:27" ht="14.4" hidden="1">
      <c r="B89" s="72"/>
      <c r="C89" s="72"/>
      <c r="D89" s="72"/>
      <c r="E89" s="72"/>
      <c r="F89" s="160"/>
      <c r="K89" s="72"/>
      <c r="L89" s="72"/>
      <c r="M89" s="72"/>
      <c r="N89" s="72"/>
      <c r="O89" s="72"/>
      <c r="P89" s="72"/>
      <c r="Q89" s="72"/>
      <c r="R89" s="72"/>
      <c r="S89" s="72"/>
      <c r="T89" s="72"/>
      <c r="U89" s="72"/>
      <c r="V89" s="72"/>
      <c r="W89" s="72"/>
      <c r="X89" s="72"/>
      <c r="Y89" s="72"/>
      <c r="Z89" s="103"/>
      <c r="AA89" s="103"/>
    </row>
    <row r="90" spans="2:27" ht="14.4" hidden="1">
      <c r="B90" s="72"/>
      <c r="C90" s="72"/>
      <c r="D90" s="72"/>
      <c r="E90" s="72"/>
      <c r="F90" s="160"/>
      <c r="K90" s="72"/>
      <c r="L90" s="72"/>
      <c r="M90" s="72"/>
      <c r="N90" s="72"/>
      <c r="O90" s="72"/>
      <c r="P90" s="72"/>
      <c r="Q90" s="72"/>
      <c r="R90" s="72"/>
      <c r="S90" s="72"/>
      <c r="T90" s="72"/>
      <c r="U90" s="72"/>
      <c r="V90" s="72"/>
      <c r="W90" s="72"/>
      <c r="X90" s="72"/>
      <c r="Y90" s="72"/>
      <c r="Z90" s="103"/>
      <c r="AA90" s="103"/>
    </row>
    <row r="91" spans="2:27" ht="14.4" hidden="1">
      <c r="B91" s="72"/>
      <c r="C91" s="72"/>
      <c r="D91" s="72"/>
      <c r="E91" s="72"/>
      <c r="F91" s="160"/>
      <c r="K91" s="72"/>
      <c r="L91" s="72"/>
      <c r="M91" s="72"/>
      <c r="N91" s="72"/>
      <c r="O91" s="72"/>
      <c r="P91" s="72"/>
      <c r="Q91" s="72"/>
      <c r="R91" s="72"/>
      <c r="S91" s="72"/>
      <c r="T91" s="72"/>
      <c r="U91" s="72"/>
      <c r="V91" s="72"/>
      <c r="W91" s="72"/>
      <c r="X91" s="72"/>
      <c r="Y91" s="72"/>
      <c r="Z91" s="103"/>
      <c r="AA91" s="103"/>
    </row>
    <row r="92" spans="2:27" ht="14.4" hidden="1">
      <c r="B92" s="72"/>
      <c r="C92" s="72"/>
      <c r="D92" s="72"/>
      <c r="E92" s="72"/>
      <c r="F92" s="160"/>
      <c r="K92" s="72"/>
      <c r="L92" s="72"/>
      <c r="M92" s="72"/>
      <c r="N92" s="72"/>
      <c r="O92" s="72"/>
      <c r="P92" s="72"/>
      <c r="Q92" s="72"/>
      <c r="R92" s="72"/>
      <c r="S92" s="72"/>
      <c r="T92" s="72"/>
      <c r="U92" s="72"/>
      <c r="V92" s="72"/>
      <c r="W92" s="72"/>
      <c r="X92" s="72"/>
      <c r="Y92" s="72"/>
      <c r="Z92" s="103"/>
      <c r="AA92" s="103"/>
    </row>
    <row r="93" spans="2:27" ht="14.4" hidden="1">
      <c r="B93" s="72"/>
      <c r="C93" s="72"/>
      <c r="D93" s="72"/>
      <c r="E93" s="72"/>
      <c r="F93" s="160"/>
      <c r="K93" s="72"/>
      <c r="L93" s="72"/>
      <c r="M93" s="72"/>
      <c r="N93" s="72"/>
      <c r="O93" s="72"/>
      <c r="P93" s="72"/>
      <c r="Q93" s="72"/>
      <c r="R93" s="72"/>
      <c r="S93" s="72"/>
      <c r="T93" s="72"/>
      <c r="U93" s="72"/>
      <c r="V93" s="72"/>
      <c r="W93" s="72"/>
      <c r="X93" s="72"/>
      <c r="Y93" s="72"/>
      <c r="Z93" s="103"/>
      <c r="AA93" s="103"/>
    </row>
    <row r="94" spans="2:27" ht="14.4" hidden="1">
      <c r="B94" s="72"/>
      <c r="C94" s="72"/>
      <c r="D94" s="72"/>
      <c r="E94" s="72"/>
      <c r="F94" s="160"/>
      <c r="K94" s="72"/>
      <c r="L94" s="72"/>
      <c r="M94" s="72"/>
      <c r="N94" s="72"/>
      <c r="O94" s="72"/>
      <c r="P94" s="72"/>
      <c r="Q94" s="72"/>
      <c r="R94" s="72"/>
      <c r="S94" s="72"/>
      <c r="T94" s="72"/>
      <c r="U94" s="72"/>
      <c r="V94" s="72"/>
      <c r="W94" s="72"/>
      <c r="X94" s="72"/>
      <c r="Y94" s="72"/>
      <c r="Z94" s="103"/>
      <c r="AA94" s="103"/>
    </row>
    <row r="95" spans="2:27" ht="14.4" hidden="1">
      <c r="B95" s="72"/>
      <c r="C95" s="72"/>
      <c r="D95" s="72"/>
      <c r="E95" s="72"/>
      <c r="F95" s="160"/>
      <c r="K95" s="72"/>
      <c r="L95" s="72"/>
      <c r="M95" s="72"/>
      <c r="N95" s="72"/>
      <c r="O95" s="72"/>
      <c r="P95" s="72"/>
      <c r="Q95" s="72"/>
      <c r="R95" s="72"/>
      <c r="S95" s="72"/>
      <c r="T95" s="72"/>
      <c r="U95" s="72"/>
      <c r="V95" s="72"/>
      <c r="W95" s="72"/>
      <c r="X95" s="72"/>
      <c r="Y95" s="72"/>
      <c r="Z95" s="103"/>
      <c r="AA95" s="103"/>
    </row>
    <row r="96" spans="2:27" ht="14.4" hidden="1">
      <c r="B96" s="72"/>
      <c r="C96" s="72"/>
      <c r="D96" s="72"/>
      <c r="E96" s="72"/>
      <c r="F96" s="160"/>
      <c r="K96" s="72"/>
      <c r="L96" s="72"/>
      <c r="M96" s="72"/>
      <c r="N96" s="72"/>
      <c r="O96" s="72"/>
      <c r="P96" s="72"/>
      <c r="Q96" s="72"/>
      <c r="R96" s="72"/>
      <c r="S96" s="72"/>
      <c r="T96" s="72"/>
      <c r="U96" s="72"/>
      <c r="V96" s="72"/>
      <c r="W96" s="72"/>
      <c r="X96" s="72"/>
      <c r="Y96" s="72"/>
      <c r="Z96" s="103"/>
      <c r="AA96" s="103"/>
    </row>
    <row r="97" spans="2:27" ht="14.4" hidden="1">
      <c r="B97" s="72"/>
      <c r="C97" s="72"/>
      <c r="D97" s="72"/>
      <c r="E97" s="72"/>
      <c r="F97" s="160"/>
      <c r="K97" s="72"/>
      <c r="L97" s="72"/>
      <c r="M97" s="72"/>
      <c r="N97" s="72"/>
      <c r="O97" s="72"/>
      <c r="P97" s="72"/>
      <c r="Q97" s="72"/>
      <c r="R97" s="72"/>
      <c r="S97" s="72"/>
      <c r="T97" s="72"/>
      <c r="U97" s="72"/>
      <c r="V97" s="72"/>
      <c r="W97" s="72"/>
      <c r="X97" s="72"/>
      <c r="Y97" s="72"/>
      <c r="Z97" s="103"/>
      <c r="AA97" s="103"/>
    </row>
    <row r="98" spans="2:27" ht="14.4" hidden="1">
      <c r="B98" s="72"/>
      <c r="C98" s="72"/>
      <c r="D98" s="72"/>
      <c r="E98" s="72"/>
      <c r="F98" s="160"/>
      <c r="K98" s="72"/>
      <c r="L98" s="72"/>
      <c r="M98" s="72"/>
      <c r="N98" s="72"/>
      <c r="O98" s="72"/>
      <c r="P98" s="72"/>
      <c r="Q98" s="72"/>
      <c r="R98" s="72"/>
      <c r="S98" s="72"/>
      <c r="T98" s="72"/>
      <c r="U98" s="72"/>
      <c r="V98" s="72"/>
      <c r="W98" s="72"/>
      <c r="X98" s="72"/>
      <c r="Y98" s="72"/>
      <c r="Z98" s="103"/>
      <c r="AA98" s="103"/>
    </row>
    <row r="99" spans="2:27" ht="14.4" hidden="1">
      <c r="B99" s="72"/>
      <c r="C99" s="72"/>
      <c r="D99" s="72"/>
      <c r="E99" s="72"/>
      <c r="F99" s="160"/>
      <c r="K99" s="72"/>
      <c r="L99" s="72"/>
      <c r="M99" s="72"/>
      <c r="N99" s="72"/>
      <c r="O99" s="72"/>
      <c r="P99" s="72"/>
      <c r="Q99" s="72"/>
      <c r="R99" s="72"/>
      <c r="S99" s="72"/>
      <c r="T99" s="72"/>
      <c r="U99" s="72"/>
      <c r="V99" s="72"/>
      <c r="W99" s="72"/>
      <c r="X99" s="72"/>
      <c r="Y99" s="72"/>
      <c r="Z99" s="103"/>
      <c r="AA99" s="103"/>
    </row>
    <row r="100" spans="2:27" ht="14.4" hidden="1">
      <c r="B100" s="72"/>
      <c r="C100" s="72"/>
      <c r="D100" s="72"/>
      <c r="E100" s="72"/>
      <c r="F100" s="160"/>
      <c r="K100" s="72"/>
      <c r="L100" s="72"/>
      <c r="M100" s="72"/>
      <c r="N100" s="72"/>
      <c r="O100" s="72"/>
      <c r="P100" s="72"/>
      <c r="Q100" s="72"/>
      <c r="R100" s="72"/>
      <c r="S100" s="72"/>
      <c r="T100" s="72"/>
      <c r="U100" s="72"/>
      <c r="V100" s="72"/>
      <c r="W100" s="72"/>
      <c r="X100" s="72"/>
      <c r="Y100" s="72"/>
      <c r="Z100" s="103"/>
      <c r="AA100" s="103"/>
    </row>
    <row r="101" spans="2:27" ht="14.4" hidden="1">
      <c r="B101" s="72"/>
      <c r="C101" s="72"/>
      <c r="D101" s="72"/>
      <c r="E101" s="72"/>
      <c r="F101" s="160"/>
      <c r="K101" s="72"/>
      <c r="L101" s="72"/>
      <c r="M101" s="72"/>
      <c r="N101" s="72"/>
      <c r="O101" s="72"/>
      <c r="P101" s="72"/>
      <c r="Q101" s="72"/>
      <c r="R101" s="72"/>
      <c r="S101" s="72"/>
      <c r="T101" s="72"/>
      <c r="U101" s="72"/>
      <c r="V101" s="72"/>
      <c r="W101" s="72"/>
      <c r="X101" s="72"/>
      <c r="Y101" s="72"/>
      <c r="Z101" s="103"/>
      <c r="AA101" s="103"/>
    </row>
    <row r="102" spans="2:27" ht="14.4" hidden="1">
      <c r="B102" s="72"/>
      <c r="C102" s="72"/>
      <c r="D102" s="72"/>
      <c r="E102" s="72"/>
      <c r="F102" s="160"/>
      <c r="K102" s="72"/>
      <c r="L102" s="72"/>
      <c r="M102" s="72"/>
      <c r="N102" s="72"/>
      <c r="O102" s="72"/>
      <c r="P102" s="72"/>
      <c r="Q102" s="72"/>
      <c r="R102" s="72"/>
      <c r="S102" s="72"/>
      <c r="T102" s="72"/>
      <c r="U102" s="72"/>
      <c r="V102" s="72"/>
      <c r="W102" s="72"/>
      <c r="X102" s="72"/>
      <c r="Y102" s="72"/>
      <c r="Z102" s="103"/>
      <c r="AA102" s="103"/>
    </row>
    <row r="103" spans="2:27" ht="14.4" hidden="1">
      <c r="B103" s="72"/>
      <c r="C103" s="72"/>
      <c r="D103" s="72"/>
      <c r="E103" s="72"/>
      <c r="F103" s="160"/>
      <c r="K103" s="72"/>
      <c r="L103" s="72"/>
      <c r="M103" s="72"/>
      <c r="N103" s="72"/>
      <c r="O103" s="72"/>
      <c r="P103" s="72"/>
      <c r="Q103" s="72"/>
      <c r="R103" s="72"/>
      <c r="S103" s="72"/>
      <c r="T103" s="72"/>
      <c r="U103" s="72"/>
      <c r="V103" s="72"/>
      <c r="W103" s="72"/>
      <c r="X103" s="72"/>
      <c r="Y103" s="72"/>
      <c r="Z103" s="103"/>
      <c r="AA103" s="103"/>
    </row>
    <row r="104" spans="2:27" ht="14.4" hidden="1">
      <c r="B104" s="72"/>
      <c r="C104" s="72"/>
      <c r="D104" s="72"/>
      <c r="E104" s="72"/>
      <c r="F104" s="160"/>
      <c r="K104" s="72"/>
      <c r="L104" s="72"/>
      <c r="M104" s="72"/>
      <c r="N104" s="72"/>
      <c r="O104" s="72"/>
      <c r="P104" s="72"/>
      <c r="Q104" s="72"/>
      <c r="R104" s="72"/>
      <c r="S104" s="72"/>
      <c r="T104" s="72"/>
      <c r="U104" s="72"/>
      <c r="V104" s="72"/>
      <c r="W104" s="72"/>
      <c r="X104" s="72"/>
      <c r="Y104" s="72"/>
      <c r="Z104" s="103"/>
      <c r="AA104" s="103"/>
    </row>
    <row r="105" spans="2:27" ht="14.4" hidden="1">
      <c r="B105" s="72"/>
      <c r="C105" s="72"/>
      <c r="D105" s="72"/>
      <c r="E105" s="72"/>
      <c r="F105" s="160"/>
      <c r="K105" s="72"/>
      <c r="L105" s="72"/>
      <c r="M105" s="72"/>
      <c r="N105" s="72"/>
      <c r="O105" s="72"/>
      <c r="P105" s="72"/>
      <c r="Q105" s="72"/>
      <c r="R105" s="72"/>
      <c r="S105" s="72"/>
      <c r="T105" s="72"/>
      <c r="U105" s="72"/>
      <c r="V105" s="72"/>
      <c r="W105" s="72"/>
      <c r="X105" s="72"/>
      <c r="Y105" s="72"/>
      <c r="Z105" s="103"/>
      <c r="AA105" s="103"/>
    </row>
    <row r="106" spans="2:27" ht="14.4" hidden="1">
      <c r="B106" s="72"/>
      <c r="C106" s="72"/>
      <c r="D106" s="72"/>
      <c r="E106" s="72"/>
      <c r="F106" s="160"/>
      <c r="K106" s="72"/>
      <c r="L106" s="72"/>
      <c r="M106" s="72"/>
      <c r="N106" s="72"/>
      <c r="O106" s="72"/>
      <c r="P106" s="72"/>
      <c r="Q106" s="72"/>
      <c r="R106" s="72"/>
      <c r="S106" s="72"/>
      <c r="T106" s="72"/>
      <c r="U106" s="72"/>
      <c r="V106" s="72"/>
      <c r="W106" s="72"/>
      <c r="X106" s="72"/>
      <c r="Y106" s="72"/>
      <c r="Z106" s="103"/>
      <c r="AA106" s="103"/>
    </row>
    <row r="107" spans="2:27" ht="14.4" hidden="1">
      <c r="B107" s="72"/>
      <c r="C107" s="72"/>
      <c r="D107" s="72"/>
      <c r="E107" s="72"/>
      <c r="F107" s="160"/>
      <c r="K107" s="72"/>
      <c r="L107" s="72"/>
      <c r="M107" s="72"/>
      <c r="N107" s="72"/>
      <c r="O107" s="72"/>
      <c r="P107" s="72"/>
      <c r="Q107" s="72"/>
      <c r="R107" s="72"/>
      <c r="S107" s="72"/>
      <c r="T107" s="72"/>
      <c r="U107" s="72"/>
      <c r="V107" s="72"/>
      <c r="W107" s="72"/>
      <c r="X107" s="72"/>
      <c r="Y107" s="72"/>
      <c r="Z107" s="103"/>
      <c r="AA107" s="103"/>
    </row>
    <row r="108" spans="2:27" ht="14.4" hidden="1">
      <c r="B108" s="72"/>
      <c r="C108" s="72"/>
      <c r="D108" s="72"/>
      <c r="E108" s="72"/>
      <c r="F108" s="160"/>
      <c r="K108" s="72"/>
      <c r="L108" s="72"/>
      <c r="M108" s="72"/>
      <c r="N108" s="72"/>
      <c r="O108" s="72"/>
      <c r="P108" s="72"/>
      <c r="Q108" s="72"/>
      <c r="R108" s="72"/>
      <c r="S108" s="72"/>
      <c r="T108" s="72"/>
      <c r="U108" s="72"/>
      <c r="V108" s="72"/>
      <c r="W108" s="72"/>
      <c r="X108" s="72"/>
      <c r="Y108" s="72"/>
      <c r="Z108" s="103"/>
      <c r="AA108" s="103"/>
    </row>
    <row r="109" spans="2:27" ht="14.4" hidden="1">
      <c r="B109" s="72"/>
      <c r="C109" s="72"/>
      <c r="D109" s="72"/>
      <c r="E109" s="72"/>
      <c r="F109" s="160"/>
      <c r="K109" s="72"/>
      <c r="L109" s="72"/>
      <c r="M109" s="72"/>
      <c r="N109" s="72"/>
      <c r="O109" s="72"/>
      <c r="P109" s="72"/>
      <c r="Q109" s="72"/>
      <c r="R109" s="72"/>
      <c r="S109" s="72"/>
      <c r="T109" s="72"/>
      <c r="U109" s="72"/>
      <c r="V109" s="72"/>
      <c r="W109" s="72"/>
      <c r="X109" s="72"/>
      <c r="Y109" s="72"/>
      <c r="Z109" s="103"/>
      <c r="AA109" s="103"/>
    </row>
    <row r="110" spans="2:27" ht="14.4" hidden="1">
      <c r="B110" s="72"/>
      <c r="C110" s="72"/>
      <c r="D110" s="72"/>
      <c r="E110" s="72"/>
      <c r="F110" s="160"/>
      <c r="K110" s="72"/>
      <c r="L110" s="72"/>
      <c r="M110" s="72"/>
      <c r="N110" s="72"/>
      <c r="O110" s="72"/>
      <c r="P110" s="72"/>
      <c r="Q110" s="72"/>
      <c r="R110" s="72"/>
      <c r="S110" s="72"/>
      <c r="T110" s="72"/>
      <c r="U110" s="72"/>
      <c r="V110" s="72"/>
      <c r="W110" s="72"/>
      <c r="X110" s="72"/>
      <c r="Y110" s="72"/>
      <c r="Z110" s="103"/>
      <c r="AA110" s="103"/>
    </row>
    <row r="111" spans="2:27" ht="14.4" hidden="1">
      <c r="B111" s="72"/>
      <c r="C111" s="72"/>
      <c r="D111" s="72"/>
      <c r="E111" s="72"/>
      <c r="F111" s="160"/>
      <c r="K111" s="72"/>
      <c r="L111" s="72"/>
      <c r="M111" s="72"/>
      <c r="N111" s="72"/>
      <c r="O111" s="72"/>
      <c r="P111" s="72"/>
      <c r="Q111" s="72"/>
      <c r="R111" s="72"/>
      <c r="S111" s="72"/>
      <c r="T111" s="72"/>
      <c r="U111" s="72"/>
      <c r="V111" s="72"/>
      <c r="W111" s="72"/>
      <c r="X111" s="72"/>
      <c r="Y111" s="72"/>
      <c r="Z111" s="103"/>
      <c r="AA111" s="103"/>
    </row>
    <row r="112" spans="2:27" ht="14.4" hidden="1">
      <c r="B112" s="72"/>
      <c r="C112" s="72"/>
      <c r="D112" s="72"/>
      <c r="E112" s="72"/>
      <c r="F112" s="160"/>
      <c r="K112" s="72"/>
      <c r="L112" s="72"/>
      <c r="M112" s="72"/>
      <c r="N112" s="72"/>
      <c r="O112" s="72"/>
      <c r="P112" s="72"/>
      <c r="Q112" s="72"/>
      <c r="R112" s="72"/>
      <c r="S112" s="72"/>
      <c r="T112" s="72"/>
      <c r="U112" s="72"/>
      <c r="V112" s="72"/>
      <c r="W112" s="72"/>
      <c r="X112" s="72"/>
      <c r="Y112" s="72"/>
      <c r="Z112" s="103"/>
      <c r="AA112" s="103"/>
    </row>
    <row r="113" spans="2:27" ht="14.4" hidden="1">
      <c r="B113" s="72"/>
      <c r="C113" s="72"/>
      <c r="D113" s="72"/>
      <c r="E113" s="72"/>
      <c r="F113" s="160"/>
      <c r="K113" s="72"/>
      <c r="L113" s="72"/>
      <c r="M113" s="72"/>
      <c r="N113" s="72"/>
      <c r="O113" s="72"/>
      <c r="P113" s="72"/>
      <c r="Q113" s="72"/>
      <c r="R113" s="72"/>
      <c r="S113" s="72"/>
      <c r="T113" s="72"/>
      <c r="U113" s="72"/>
      <c r="V113" s="72"/>
      <c r="W113" s="72"/>
      <c r="X113" s="72"/>
      <c r="Y113" s="72"/>
      <c r="Z113" s="103"/>
      <c r="AA113" s="103"/>
    </row>
    <row r="114" spans="2:27" ht="14.4" hidden="1">
      <c r="B114" s="72"/>
      <c r="C114" s="72"/>
      <c r="D114" s="72"/>
      <c r="E114" s="72"/>
      <c r="F114" s="160"/>
      <c r="K114" s="72"/>
      <c r="L114" s="72"/>
      <c r="M114" s="72"/>
      <c r="N114" s="72"/>
      <c r="O114" s="72"/>
      <c r="P114" s="72"/>
      <c r="Q114" s="72"/>
      <c r="R114" s="72"/>
      <c r="S114" s="72"/>
      <c r="T114" s="72"/>
      <c r="U114" s="72"/>
      <c r="V114" s="72"/>
      <c r="W114" s="72"/>
      <c r="X114" s="72"/>
      <c r="Y114" s="72"/>
      <c r="Z114" s="103"/>
      <c r="AA114" s="103"/>
    </row>
    <row r="115" spans="2:27" ht="14.4" hidden="1">
      <c r="B115" s="72"/>
      <c r="C115" s="72"/>
      <c r="D115" s="72"/>
      <c r="E115" s="72"/>
      <c r="F115" s="160"/>
      <c r="K115" s="72"/>
      <c r="L115" s="72"/>
      <c r="M115" s="72"/>
      <c r="N115" s="72"/>
      <c r="O115" s="72"/>
      <c r="P115" s="72"/>
      <c r="Q115" s="72"/>
      <c r="R115" s="72"/>
      <c r="S115" s="72"/>
      <c r="T115" s="72"/>
      <c r="U115" s="72"/>
      <c r="V115" s="72"/>
      <c r="W115" s="72"/>
      <c r="X115" s="72"/>
      <c r="Y115" s="72"/>
      <c r="Z115" s="103"/>
      <c r="AA115" s="103"/>
    </row>
    <row r="116" spans="2:27" ht="14.4" hidden="1">
      <c r="B116" s="72"/>
      <c r="C116" s="72"/>
      <c r="D116" s="72"/>
      <c r="E116" s="72"/>
      <c r="F116" s="160"/>
      <c r="K116" s="72"/>
      <c r="L116" s="72"/>
      <c r="M116" s="72"/>
      <c r="N116" s="72"/>
      <c r="O116" s="72"/>
      <c r="P116" s="72"/>
      <c r="Q116" s="72"/>
      <c r="R116" s="72"/>
      <c r="S116" s="72"/>
      <c r="T116" s="72"/>
      <c r="U116" s="72"/>
      <c r="V116" s="72"/>
      <c r="W116" s="72"/>
      <c r="X116" s="72"/>
      <c r="Y116" s="72"/>
      <c r="Z116" s="103"/>
      <c r="AA116" s="103"/>
    </row>
    <row r="117" spans="2:27" ht="14.4" hidden="1">
      <c r="B117" s="72"/>
      <c r="C117" s="72"/>
      <c r="D117" s="72"/>
      <c r="E117" s="72"/>
      <c r="F117" s="160"/>
      <c r="K117" s="72"/>
      <c r="L117" s="72"/>
      <c r="M117" s="72"/>
      <c r="N117" s="72"/>
      <c r="O117" s="72"/>
      <c r="P117" s="72"/>
      <c r="Q117" s="72"/>
      <c r="R117" s="72"/>
      <c r="S117" s="72"/>
      <c r="T117" s="72"/>
      <c r="U117" s="72"/>
      <c r="V117" s="72"/>
      <c r="W117" s="72"/>
      <c r="X117" s="72"/>
      <c r="Y117" s="72"/>
      <c r="Z117" s="103"/>
      <c r="AA117" s="103"/>
    </row>
    <row r="118" spans="2:27" ht="14.4" hidden="1">
      <c r="B118" s="72"/>
      <c r="C118" s="72"/>
      <c r="D118" s="72"/>
      <c r="E118" s="72"/>
      <c r="F118" s="160"/>
      <c r="K118" s="72"/>
      <c r="L118" s="72"/>
      <c r="M118" s="72"/>
      <c r="N118" s="72"/>
      <c r="O118" s="72"/>
      <c r="P118" s="72"/>
      <c r="Q118" s="72"/>
      <c r="R118" s="72"/>
      <c r="S118" s="72"/>
      <c r="T118" s="72"/>
      <c r="U118" s="72"/>
      <c r="V118" s="72"/>
      <c r="W118" s="72"/>
      <c r="X118" s="72"/>
      <c r="Y118" s="72"/>
      <c r="Z118" s="103"/>
      <c r="AA118" s="103"/>
    </row>
    <row r="119" spans="2:27" ht="14.4" hidden="1">
      <c r="B119" s="72"/>
      <c r="C119" s="72"/>
      <c r="D119" s="72"/>
      <c r="E119" s="72"/>
      <c r="F119" s="160"/>
      <c r="K119" s="72"/>
      <c r="L119" s="72"/>
      <c r="M119" s="72"/>
      <c r="N119" s="72"/>
      <c r="O119" s="72"/>
      <c r="P119" s="72"/>
      <c r="Q119" s="72"/>
      <c r="R119" s="72"/>
      <c r="S119" s="72"/>
      <c r="T119" s="72"/>
      <c r="U119" s="72"/>
      <c r="V119" s="72"/>
      <c r="W119" s="72"/>
      <c r="X119" s="72"/>
      <c r="Y119" s="72"/>
      <c r="Z119" s="103"/>
      <c r="AA119" s="103"/>
    </row>
    <row r="120" spans="2:27" ht="14.4" hidden="1">
      <c r="B120" s="72"/>
      <c r="C120" s="72"/>
      <c r="D120" s="72"/>
      <c r="E120" s="72"/>
      <c r="F120" s="160"/>
      <c r="K120" s="72"/>
      <c r="L120" s="72"/>
      <c r="M120" s="72"/>
      <c r="N120" s="72"/>
      <c r="O120" s="72"/>
      <c r="P120" s="72"/>
      <c r="Q120" s="72"/>
      <c r="R120" s="72"/>
      <c r="S120" s="72"/>
      <c r="T120" s="72"/>
      <c r="U120" s="72"/>
      <c r="V120" s="72"/>
      <c r="W120" s="72"/>
      <c r="X120" s="72"/>
      <c r="Y120" s="72"/>
      <c r="Z120" s="103"/>
      <c r="AA120" s="103"/>
    </row>
    <row r="121" spans="2:27" ht="14.4" hidden="1">
      <c r="B121" s="72"/>
      <c r="C121" s="72"/>
      <c r="D121" s="72"/>
      <c r="E121" s="72"/>
      <c r="F121" s="160"/>
      <c r="K121" s="72"/>
      <c r="L121" s="72"/>
      <c r="M121" s="72"/>
      <c r="N121" s="72"/>
      <c r="O121" s="72"/>
      <c r="P121" s="72"/>
      <c r="Q121" s="72"/>
      <c r="R121" s="72"/>
      <c r="S121" s="72"/>
      <c r="T121" s="72"/>
      <c r="U121" s="72"/>
      <c r="V121" s="72"/>
      <c r="W121" s="72"/>
      <c r="X121" s="72"/>
      <c r="Y121" s="72"/>
      <c r="Z121" s="103"/>
      <c r="AA121" s="103"/>
    </row>
    <row r="122" spans="2:27" ht="14.4" hidden="1">
      <c r="B122" s="72"/>
      <c r="C122" s="72"/>
      <c r="D122" s="72"/>
      <c r="E122" s="72"/>
      <c r="F122" s="160"/>
      <c r="K122" s="72"/>
      <c r="L122" s="72"/>
      <c r="M122" s="72"/>
      <c r="N122" s="72"/>
      <c r="O122" s="72"/>
      <c r="P122" s="72"/>
      <c r="Q122" s="72"/>
      <c r="R122" s="72"/>
      <c r="S122" s="72"/>
      <c r="T122" s="72"/>
      <c r="U122" s="72"/>
      <c r="V122" s="72"/>
      <c r="W122" s="72"/>
      <c r="X122" s="72"/>
      <c r="Y122" s="72"/>
      <c r="Z122" s="103"/>
      <c r="AA122" s="103"/>
    </row>
    <row r="123" spans="2:27" ht="14.4" hidden="1">
      <c r="B123" s="72"/>
      <c r="C123" s="72"/>
      <c r="D123" s="72"/>
      <c r="E123" s="72"/>
      <c r="F123" s="160"/>
      <c r="K123" s="72"/>
      <c r="L123" s="72"/>
      <c r="M123" s="72"/>
      <c r="N123" s="72"/>
      <c r="O123" s="72"/>
      <c r="P123" s="72"/>
      <c r="Q123" s="72"/>
      <c r="R123" s="72"/>
      <c r="S123" s="72"/>
      <c r="T123" s="72"/>
      <c r="U123" s="72"/>
      <c r="V123" s="72"/>
      <c r="W123" s="72"/>
      <c r="X123" s="72"/>
      <c r="Y123" s="72"/>
      <c r="Z123" s="103"/>
      <c r="AA123" s="103"/>
    </row>
    <row r="124" spans="2:27" ht="14.4" hidden="1">
      <c r="B124" s="72"/>
      <c r="C124" s="72"/>
      <c r="D124" s="72"/>
      <c r="E124" s="72"/>
      <c r="F124" s="160"/>
      <c r="K124" s="72"/>
      <c r="L124" s="72"/>
      <c r="M124" s="72"/>
      <c r="N124" s="72"/>
      <c r="O124" s="72"/>
      <c r="P124" s="72"/>
      <c r="Q124" s="72"/>
      <c r="R124" s="72"/>
      <c r="S124" s="72"/>
      <c r="T124" s="72"/>
      <c r="U124" s="72"/>
      <c r="V124" s="72"/>
      <c r="W124" s="72"/>
      <c r="X124" s="72"/>
      <c r="Y124" s="72"/>
      <c r="Z124" s="103"/>
      <c r="AA124" s="103"/>
    </row>
    <row r="125" spans="2:27" ht="14.4" hidden="1">
      <c r="B125" s="72"/>
      <c r="C125" s="72"/>
      <c r="D125" s="72"/>
      <c r="E125" s="72"/>
      <c r="F125" s="160"/>
      <c r="K125" s="72"/>
      <c r="L125" s="72"/>
      <c r="M125" s="72"/>
      <c r="N125" s="72"/>
      <c r="O125" s="72"/>
      <c r="P125" s="72"/>
      <c r="Q125" s="72"/>
      <c r="R125" s="72"/>
      <c r="S125" s="72"/>
      <c r="T125" s="72"/>
      <c r="U125" s="72"/>
      <c r="V125" s="72"/>
      <c r="W125" s="72"/>
      <c r="X125" s="72"/>
      <c r="Y125" s="72"/>
      <c r="Z125" s="103"/>
      <c r="AA125" s="103"/>
    </row>
    <row r="126" spans="2:27" ht="14.4" hidden="1">
      <c r="B126" s="72"/>
      <c r="C126" s="72"/>
      <c r="D126" s="72"/>
      <c r="E126" s="72"/>
      <c r="F126" s="160"/>
      <c r="K126" s="72"/>
      <c r="L126" s="72"/>
      <c r="M126" s="72"/>
      <c r="N126" s="72"/>
      <c r="O126" s="72"/>
      <c r="P126" s="72"/>
      <c r="Q126" s="72"/>
      <c r="R126" s="72"/>
      <c r="S126" s="72"/>
      <c r="T126" s="72"/>
      <c r="U126" s="72"/>
      <c r="V126" s="72"/>
      <c r="W126" s="72"/>
      <c r="X126" s="72"/>
      <c r="Y126" s="72"/>
      <c r="Z126" s="103"/>
      <c r="AA126" s="103"/>
    </row>
    <row r="127" spans="2:27" ht="14.4" hidden="1">
      <c r="B127" s="72"/>
      <c r="C127" s="72"/>
      <c r="D127" s="72"/>
      <c r="E127" s="72"/>
      <c r="F127" s="160"/>
      <c r="K127" s="72"/>
      <c r="L127" s="72"/>
      <c r="M127" s="72"/>
      <c r="N127" s="72"/>
      <c r="O127" s="72"/>
      <c r="P127" s="72"/>
      <c r="Q127" s="72"/>
      <c r="R127" s="72"/>
      <c r="S127" s="72"/>
      <c r="T127" s="72"/>
      <c r="U127" s="72"/>
      <c r="V127" s="72"/>
      <c r="W127" s="72"/>
      <c r="X127" s="72"/>
      <c r="Y127" s="72"/>
      <c r="Z127" s="103"/>
      <c r="AA127" s="103"/>
    </row>
    <row r="128" spans="2:27" ht="14.4" hidden="1">
      <c r="B128" s="72"/>
      <c r="C128" s="72"/>
      <c r="D128" s="72"/>
      <c r="E128" s="72"/>
      <c r="F128" s="160"/>
      <c r="K128" s="72"/>
      <c r="L128" s="72"/>
      <c r="M128" s="72"/>
      <c r="N128" s="72"/>
      <c r="O128" s="72"/>
      <c r="P128" s="72"/>
      <c r="Q128" s="72"/>
      <c r="R128" s="72"/>
      <c r="S128" s="72"/>
      <c r="T128" s="72"/>
      <c r="U128" s="72"/>
      <c r="V128" s="72"/>
      <c r="W128" s="72"/>
      <c r="X128" s="72"/>
      <c r="Y128" s="72"/>
      <c r="Z128" s="103"/>
      <c r="AA128" s="103"/>
    </row>
    <row r="129" spans="2:27" ht="14.4" hidden="1">
      <c r="B129" s="72"/>
      <c r="C129" s="72"/>
      <c r="D129" s="72"/>
      <c r="E129" s="72"/>
      <c r="F129" s="160"/>
      <c r="K129" s="72"/>
      <c r="L129" s="72"/>
      <c r="M129" s="72"/>
      <c r="N129" s="72"/>
      <c r="O129" s="72"/>
      <c r="P129" s="72"/>
      <c r="Q129" s="72"/>
      <c r="R129" s="72"/>
      <c r="S129" s="72"/>
      <c r="T129" s="72"/>
      <c r="U129" s="72"/>
      <c r="V129" s="72"/>
      <c r="W129" s="72"/>
      <c r="X129" s="72"/>
      <c r="Y129" s="72"/>
      <c r="Z129" s="103"/>
      <c r="AA129" s="103"/>
    </row>
    <row r="130" spans="2:27" ht="14.4" hidden="1">
      <c r="B130" s="72"/>
      <c r="C130" s="72"/>
      <c r="D130" s="72"/>
      <c r="E130" s="72"/>
      <c r="F130" s="160"/>
      <c r="K130" s="72"/>
      <c r="L130" s="72"/>
      <c r="M130" s="72"/>
      <c r="N130" s="72"/>
      <c r="O130" s="72"/>
      <c r="P130" s="72"/>
      <c r="Q130" s="72"/>
      <c r="R130" s="72"/>
      <c r="S130" s="72"/>
      <c r="T130" s="72"/>
      <c r="U130" s="72"/>
      <c r="V130" s="72"/>
      <c r="W130" s="72"/>
      <c r="X130" s="72"/>
      <c r="Y130" s="72"/>
      <c r="Z130" s="103"/>
      <c r="AA130" s="103"/>
    </row>
    <row r="131" spans="2:27" ht="14.4" hidden="1">
      <c r="B131" s="72"/>
      <c r="C131" s="72"/>
      <c r="D131" s="72"/>
      <c r="E131" s="72"/>
      <c r="F131" s="160"/>
      <c r="K131" s="72"/>
      <c r="L131" s="72"/>
      <c r="M131" s="72"/>
      <c r="N131" s="72"/>
      <c r="O131" s="72"/>
      <c r="P131" s="72"/>
      <c r="Q131" s="72"/>
      <c r="R131" s="72"/>
      <c r="S131" s="72"/>
      <c r="T131" s="72"/>
      <c r="U131" s="72"/>
      <c r="V131" s="72"/>
      <c r="W131" s="72"/>
      <c r="X131" s="72"/>
      <c r="Y131" s="72"/>
      <c r="Z131" s="103"/>
      <c r="AA131" s="103"/>
    </row>
    <row r="132" spans="2:27" ht="14.4" hidden="1">
      <c r="B132" s="72"/>
      <c r="C132" s="72"/>
      <c r="D132" s="72"/>
      <c r="E132" s="72"/>
      <c r="F132" s="160"/>
      <c r="K132" s="72"/>
      <c r="L132" s="72"/>
      <c r="M132" s="72"/>
      <c r="N132" s="72"/>
      <c r="O132" s="72"/>
      <c r="P132" s="72"/>
      <c r="Q132" s="72"/>
      <c r="R132" s="72"/>
      <c r="S132" s="72"/>
      <c r="T132" s="72"/>
      <c r="U132" s="72"/>
      <c r="V132" s="72"/>
      <c r="W132" s="72"/>
      <c r="X132" s="72"/>
      <c r="Y132" s="72"/>
      <c r="Z132" s="103"/>
      <c r="AA132" s="103"/>
    </row>
    <row r="133" spans="2:27" ht="14.4" hidden="1">
      <c r="B133" s="72"/>
      <c r="C133" s="72"/>
      <c r="D133" s="72"/>
      <c r="E133" s="72"/>
      <c r="F133" s="160"/>
      <c r="K133" s="72"/>
      <c r="L133" s="72"/>
      <c r="M133" s="72"/>
      <c r="N133" s="72"/>
      <c r="O133" s="72"/>
      <c r="P133" s="72"/>
      <c r="Q133" s="72"/>
      <c r="R133" s="72"/>
      <c r="S133" s="72"/>
      <c r="T133" s="72"/>
      <c r="U133" s="72"/>
      <c r="V133" s="72"/>
      <c r="W133" s="72"/>
      <c r="X133" s="72"/>
      <c r="Y133" s="72"/>
      <c r="Z133" s="103"/>
      <c r="AA133" s="103"/>
    </row>
    <row r="134" spans="2:27" ht="14.4" hidden="1">
      <c r="B134" s="72"/>
      <c r="C134" s="72"/>
      <c r="D134" s="72"/>
      <c r="E134" s="72"/>
      <c r="F134" s="160"/>
      <c r="K134" s="72"/>
      <c r="L134" s="72"/>
      <c r="M134" s="72"/>
      <c r="N134" s="72"/>
      <c r="O134" s="72"/>
      <c r="P134" s="72"/>
      <c r="Q134" s="72"/>
      <c r="R134" s="72"/>
      <c r="S134" s="72"/>
      <c r="T134" s="72"/>
      <c r="U134" s="72"/>
      <c r="V134" s="72"/>
      <c r="W134" s="72"/>
      <c r="X134" s="72"/>
      <c r="Y134" s="72"/>
      <c r="Z134" s="103"/>
      <c r="AA134" s="103"/>
    </row>
    <row r="135" spans="2:27" ht="14.4" hidden="1">
      <c r="B135" s="72"/>
      <c r="C135" s="72"/>
      <c r="D135" s="72"/>
      <c r="E135" s="72"/>
      <c r="F135" s="160"/>
      <c r="K135" s="72"/>
      <c r="L135" s="72"/>
      <c r="M135" s="72"/>
      <c r="N135" s="72"/>
      <c r="O135" s="72"/>
      <c r="P135" s="72"/>
      <c r="Q135" s="72"/>
      <c r="R135" s="72"/>
      <c r="S135" s="72"/>
      <c r="T135" s="72"/>
      <c r="U135" s="72"/>
      <c r="V135" s="72"/>
      <c r="W135" s="72"/>
      <c r="X135" s="72"/>
      <c r="Y135" s="72"/>
      <c r="Z135" s="103"/>
      <c r="AA135" s="103"/>
    </row>
    <row r="136" spans="2:27" ht="14.4" hidden="1">
      <c r="B136" s="72"/>
      <c r="C136" s="72"/>
      <c r="D136" s="72"/>
      <c r="E136" s="72"/>
      <c r="F136" s="160"/>
      <c r="K136" s="72"/>
      <c r="L136" s="72"/>
      <c r="M136" s="72"/>
      <c r="N136" s="72"/>
      <c r="O136" s="72"/>
      <c r="P136" s="72"/>
      <c r="Q136" s="72"/>
      <c r="R136" s="72"/>
      <c r="S136" s="72"/>
      <c r="T136" s="72"/>
      <c r="U136" s="72"/>
      <c r="V136" s="72"/>
      <c r="W136" s="72"/>
      <c r="X136" s="72"/>
      <c r="Y136" s="72"/>
      <c r="Z136" s="103"/>
      <c r="AA136" s="103"/>
    </row>
    <row r="137" spans="2:27" ht="14.4" hidden="1">
      <c r="B137" s="72"/>
      <c r="C137" s="72"/>
      <c r="D137" s="72"/>
      <c r="E137" s="72"/>
      <c r="F137" s="160"/>
      <c r="K137" s="72"/>
      <c r="L137" s="72"/>
      <c r="M137" s="72"/>
      <c r="N137" s="72"/>
      <c r="O137" s="72"/>
      <c r="P137" s="72"/>
      <c r="Q137" s="72"/>
      <c r="R137" s="72"/>
      <c r="S137" s="72"/>
      <c r="T137" s="72"/>
      <c r="U137" s="72"/>
      <c r="V137" s="72"/>
      <c r="W137" s="72"/>
      <c r="X137" s="72"/>
      <c r="Y137" s="72"/>
      <c r="Z137" s="103"/>
      <c r="AA137" s="103"/>
    </row>
    <row r="138" spans="2:27" ht="14.4" hidden="1">
      <c r="B138" s="72"/>
      <c r="C138" s="72"/>
      <c r="D138" s="72"/>
      <c r="E138" s="72"/>
      <c r="F138" s="160"/>
      <c r="K138" s="72"/>
      <c r="L138" s="72"/>
      <c r="M138" s="72"/>
      <c r="N138" s="72"/>
      <c r="O138" s="72"/>
      <c r="P138" s="72"/>
      <c r="Q138" s="72"/>
      <c r="R138" s="72"/>
      <c r="S138" s="72"/>
      <c r="T138" s="72"/>
      <c r="U138" s="72"/>
      <c r="V138" s="72"/>
      <c r="W138" s="72"/>
      <c r="X138" s="72"/>
      <c r="Y138" s="72"/>
      <c r="Z138" s="103"/>
      <c r="AA138" s="103"/>
    </row>
    <row r="139" spans="2:27" ht="14.4" hidden="1">
      <c r="B139" s="72"/>
      <c r="C139" s="72"/>
      <c r="D139" s="72"/>
      <c r="E139" s="72"/>
      <c r="F139" s="160"/>
      <c r="K139" s="72"/>
      <c r="L139" s="72"/>
      <c r="M139" s="72"/>
      <c r="N139" s="72"/>
      <c r="O139" s="72"/>
      <c r="P139" s="72"/>
      <c r="Q139" s="72"/>
      <c r="R139" s="72"/>
      <c r="S139" s="72"/>
      <c r="T139" s="72"/>
      <c r="U139" s="72"/>
      <c r="V139" s="72"/>
      <c r="W139" s="72"/>
      <c r="X139" s="72"/>
      <c r="Y139" s="72"/>
      <c r="Z139" s="103"/>
      <c r="AA139" s="103"/>
    </row>
    <row r="140" spans="2:27" ht="14.4" hidden="1">
      <c r="B140" s="72"/>
      <c r="C140" s="72"/>
      <c r="D140" s="72"/>
      <c r="E140" s="72"/>
      <c r="F140" s="160"/>
      <c r="K140" s="72"/>
      <c r="L140" s="72"/>
      <c r="M140" s="72"/>
      <c r="N140" s="72"/>
      <c r="O140" s="72"/>
      <c r="P140" s="72"/>
      <c r="Q140" s="72"/>
      <c r="R140" s="72"/>
      <c r="S140" s="72"/>
      <c r="T140" s="72"/>
      <c r="U140" s="72"/>
      <c r="V140" s="72"/>
      <c r="W140" s="72"/>
      <c r="X140" s="72"/>
      <c r="Y140" s="72"/>
      <c r="Z140" s="103"/>
      <c r="AA140" s="103"/>
    </row>
    <row r="141" spans="2:27" ht="14.4" hidden="1">
      <c r="B141" s="72"/>
      <c r="C141" s="72"/>
      <c r="D141" s="72"/>
      <c r="E141" s="72"/>
      <c r="F141" s="160"/>
      <c r="K141" s="72"/>
      <c r="L141" s="72"/>
      <c r="M141" s="72"/>
      <c r="N141" s="72"/>
      <c r="O141" s="72"/>
      <c r="P141" s="72"/>
      <c r="Q141" s="72"/>
      <c r="R141" s="72"/>
      <c r="S141" s="72"/>
      <c r="T141" s="72"/>
      <c r="U141" s="72"/>
      <c r="V141" s="72"/>
      <c r="W141" s="72"/>
      <c r="X141" s="72"/>
      <c r="Y141" s="72"/>
      <c r="Z141" s="103"/>
      <c r="AA141" s="103"/>
    </row>
    <row r="142" spans="2:27" ht="14.4" hidden="1">
      <c r="B142" s="72"/>
      <c r="C142" s="72"/>
      <c r="D142" s="72"/>
      <c r="E142" s="72"/>
      <c r="F142" s="160"/>
      <c r="K142" s="72"/>
      <c r="L142" s="72"/>
      <c r="M142" s="72"/>
      <c r="N142" s="72"/>
      <c r="O142" s="72"/>
      <c r="P142" s="72"/>
      <c r="Q142" s="72"/>
      <c r="R142" s="72"/>
      <c r="S142" s="72"/>
      <c r="T142" s="72"/>
      <c r="U142" s="72"/>
      <c r="V142" s="72"/>
      <c r="W142" s="72"/>
      <c r="X142" s="72"/>
      <c r="Y142" s="72"/>
      <c r="Z142" s="103"/>
      <c r="AA142" s="103"/>
    </row>
    <row r="143" spans="2:27" ht="14.4" hidden="1">
      <c r="B143" s="72"/>
      <c r="C143" s="72"/>
      <c r="D143" s="72"/>
      <c r="E143" s="72"/>
      <c r="F143" s="160"/>
      <c r="K143" s="72"/>
      <c r="L143" s="72"/>
      <c r="M143" s="72"/>
      <c r="N143" s="72"/>
      <c r="O143" s="72"/>
      <c r="P143" s="72"/>
      <c r="Q143" s="72"/>
      <c r="R143" s="72"/>
      <c r="S143" s="72"/>
      <c r="T143" s="72"/>
      <c r="U143" s="72"/>
      <c r="V143" s="72"/>
      <c r="W143" s="72"/>
      <c r="X143" s="72"/>
      <c r="Y143" s="72"/>
      <c r="Z143" s="103"/>
      <c r="AA143" s="103"/>
    </row>
    <row r="144" spans="2:27" ht="14.4" hidden="1">
      <c r="B144" s="72"/>
      <c r="C144" s="72"/>
      <c r="D144" s="72"/>
      <c r="E144" s="72"/>
      <c r="F144" s="160"/>
      <c r="K144" s="72"/>
      <c r="L144" s="72"/>
      <c r="M144" s="72"/>
      <c r="N144" s="72"/>
      <c r="O144" s="72"/>
      <c r="P144" s="72"/>
      <c r="Q144" s="72"/>
      <c r="R144" s="72"/>
      <c r="S144" s="72"/>
      <c r="T144" s="72"/>
      <c r="U144" s="72"/>
      <c r="V144" s="72"/>
      <c r="W144" s="72"/>
      <c r="X144" s="72"/>
      <c r="Y144" s="72"/>
      <c r="Z144" s="103"/>
      <c r="AA144" s="103"/>
    </row>
    <row r="145" spans="2:27" ht="14.4" hidden="1">
      <c r="B145" s="72"/>
      <c r="C145" s="72"/>
      <c r="D145" s="72"/>
      <c r="E145" s="72"/>
      <c r="F145" s="160"/>
      <c r="K145" s="72"/>
      <c r="L145" s="72"/>
      <c r="M145" s="72"/>
      <c r="N145" s="72"/>
      <c r="O145" s="72"/>
      <c r="P145" s="72"/>
      <c r="Q145" s="72"/>
      <c r="R145" s="72"/>
      <c r="S145" s="72"/>
      <c r="T145" s="72"/>
      <c r="U145" s="72"/>
      <c r="V145" s="72"/>
      <c r="W145" s="72"/>
      <c r="X145" s="72"/>
      <c r="Y145" s="72"/>
      <c r="Z145" s="103"/>
      <c r="AA145" s="103"/>
    </row>
    <row r="146" spans="2:27" ht="14.4" hidden="1">
      <c r="B146" s="72"/>
      <c r="C146" s="72"/>
      <c r="D146" s="72"/>
      <c r="E146" s="72"/>
      <c r="F146" s="160"/>
      <c r="K146" s="72"/>
      <c r="L146" s="72"/>
      <c r="M146" s="72"/>
      <c r="N146" s="72"/>
      <c r="O146" s="72"/>
      <c r="P146" s="72"/>
      <c r="Q146" s="72"/>
      <c r="R146" s="72"/>
      <c r="S146" s="72"/>
      <c r="T146" s="72"/>
      <c r="U146" s="72"/>
      <c r="V146" s="72"/>
      <c r="W146" s="72"/>
      <c r="X146" s="72"/>
      <c r="Y146" s="72"/>
      <c r="Z146" s="103"/>
      <c r="AA146" s="103"/>
    </row>
    <row r="147" spans="2:27" ht="14.4" hidden="1">
      <c r="B147" s="72"/>
      <c r="C147" s="72"/>
      <c r="D147" s="72"/>
      <c r="E147" s="72"/>
      <c r="F147" s="160"/>
      <c r="K147" s="72"/>
      <c r="L147" s="72"/>
      <c r="M147" s="72"/>
      <c r="N147" s="72"/>
      <c r="O147" s="72"/>
      <c r="P147" s="72"/>
      <c r="Q147" s="72"/>
      <c r="R147" s="72"/>
      <c r="S147" s="72"/>
      <c r="T147" s="72"/>
      <c r="U147" s="72"/>
      <c r="V147" s="72"/>
      <c r="W147" s="72"/>
      <c r="X147" s="72"/>
      <c r="Y147" s="72"/>
      <c r="Z147" s="103"/>
      <c r="AA147" s="103"/>
    </row>
    <row r="148" spans="2:27" ht="14.4" hidden="1">
      <c r="B148" s="72"/>
      <c r="C148" s="72"/>
      <c r="D148" s="72"/>
      <c r="E148" s="72"/>
      <c r="F148" s="160"/>
      <c r="K148" s="72"/>
      <c r="L148" s="72"/>
      <c r="M148" s="72"/>
      <c r="N148" s="72"/>
      <c r="O148" s="72"/>
      <c r="P148" s="72"/>
      <c r="Q148" s="72"/>
      <c r="R148" s="72"/>
      <c r="S148" s="72"/>
      <c r="T148" s="72"/>
      <c r="U148" s="72"/>
      <c r="V148" s="72"/>
      <c r="W148" s="72"/>
      <c r="X148" s="72"/>
      <c r="Y148" s="72"/>
      <c r="Z148" s="103"/>
      <c r="AA148" s="103"/>
    </row>
    <row r="149" spans="2:27" ht="14.4" hidden="1">
      <c r="B149" s="72"/>
      <c r="C149" s="72"/>
      <c r="D149" s="72"/>
      <c r="E149" s="72"/>
      <c r="F149" s="160"/>
      <c r="K149" s="72"/>
      <c r="L149" s="72"/>
      <c r="M149" s="72"/>
      <c r="N149" s="72"/>
      <c r="O149" s="72"/>
      <c r="P149" s="72"/>
      <c r="Q149" s="72"/>
      <c r="R149" s="72"/>
      <c r="S149" s="72"/>
      <c r="T149" s="72"/>
      <c r="U149" s="72"/>
      <c r="V149" s="72"/>
      <c r="W149" s="72"/>
      <c r="X149" s="72"/>
      <c r="Y149" s="72"/>
      <c r="Z149" s="103"/>
      <c r="AA149" s="103"/>
    </row>
    <row r="150" spans="2:27" ht="14.4" hidden="1">
      <c r="B150" s="72"/>
      <c r="C150" s="72"/>
      <c r="D150" s="72"/>
      <c r="E150" s="72"/>
      <c r="F150" s="160"/>
      <c r="K150" s="72"/>
      <c r="L150" s="72"/>
      <c r="M150" s="72"/>
      <c r="N150" s="72"/>
      <c r="O150" s="72"/>
      <c r="P150" s="72"/>
      <c r="Q150" s="72"/>
      <c r="R150" s="72"/>
      <c r="S150" s="72"/>
      <c r="T150" s="72"/>
      <c r="U150" s="72"/>
      <c r="V150" s="72"/>
      <c r="W150" s="72"/>
      <c r="X150" s="72"/>
      <c r="Y150" s="72"/>
      <c r="Z150" s="103"/>
      <c r="AA150" s="103"/>
    </row>
    <row r="151" spans="2:27" ht="14.4" hidden="1">
      <c r="B151" s="72"/>
      <c r="C151" s="72"/>
      <c r="D151" s="72"/>
      <c r="E151" s="72"/>
      <c r="F151" s="160"/>
      <c r="K151" s="72"/>
      <c r="L151" s="72"/>
      <c r="M151" s="72"/>
      <c r="N151" s="72"/>
      <c r="O151" s="72"/>
      <c r="P151" s="72"/>
      <c r="Q151" s="72"/>
      <c r="R151" s="72"/>
      <c r="S151" s="72"/>
      <c r="T151" s="72"/>
      <c r="U151" s="72"/>
      <c r="V151" s="72"/>
      <c r="W151" s="72"/>
      <c r="X151" s="72"/>
      <c r="Y151" s="72"/>
      <c r="Z151" s="103"/>
      <c r="AA151" s="103"/>
    </row>
    <row r="152" spans="2:27" ht="14.4" hidden="1">
      <c r="B152" s="72"/>
      <c r="C152" s="72"/>
      <c r="D152" s="72"/>
      <c r="E152" s="72"/>
      <c r="F152" s="160"/>
      <c r="K152" s="72"/>
      <c r="L152" s="72"/>
      <c r="M152" s="72"/>
      <c r="N152" s="72"/>
      <c r="O152" s="72"/>
      <c r="P152" s="72"/>
      <c r="Q152" s="72"/>
      <c r="R152" s="72"/>
      <c r="S152" s="72"/>
      <c r="T152" s="72"/>
      <c r="U152" s="72"/>
      <c r="V152" s="72"/>
      <c r="W152" s="72"/>
      <c r="X152" s="72"/>
      <c r="Y152" s="72"/>
      <c r="Z152" s="103"/>
      <c r="AA152" s="103"/>
    </row>
    <row r="153" spans="2:27" ht="14.4" hidden="1">
      <c r="B153" s="72"/>
      <c r="C153" s="72"/>
      <c r="D153" s="72"/>
      <c r="E153" s="72"/>
      <c r="F153" s="160"/>
      <c r="K153" s="72"/>
      <c r="L153" s="72"/>
      <c r="M153" s="72"/>
      <c r="N153" s="72"/>
      <c r="O153" s="72"/>
      <c r="P153" s="72"/>
      <c r="Q153" s="72"/>
      <c r="R153" s="72"/>
      <c r="S153" s="72"/>
      <c r="T153" s="72"/>
      <c r="U153" s="72"/>
      <c r="V153" s="72"/>
      <c r="W153" s="72"/>
      <c r="X153" s="72"/>
      <c r="Y153" s="72"/>
      <c r="Z153" s="103"/>
      <c r="AA153" s="103"/>
    </row>
    <row r="154" spans="2:27" ht="14.4" hidden="1">
      <c r="B154" s="72"/>
      <c r="C154" s="72"/>
      <c r="D154" s="72"/>
      <c r="E154" s="72"/>
      <c r="F154" s="160"/>
      <c r="K154" s="72"/>
      <c r="L154" s="72"/>
      <c r="M154" s="72"/>
      <c r="N154" s="72"/>
      <c r="O154" s="72"/>
      <c r="P154" s="72"/>
      <c r="Q154" s="72"/>
      <c r="R154" s="72"/>
      <c r="S154" s="72"/>
      <c r="T154" s="72"/>
      <c r="U154" s="72"/>
      <c r="V154" s="72"/>
      <c r="W154" s="72"/>
      <c r="X154" s="72"/>
      <c r="Y154" s="72"/>
      <c r="Z154" s="103"/>
      <c r="AA154" s="103"/>
    </row>
    <row r="155" spans="2:27" ht="14.4" hidden="1">
      <c r="B155" s="72"/>
      <c r="C155" s="72"/>
      <c r="D155" s="72"/>
      <c r="E155" s="72"/>
      <c r="F155" s="160"/>
      <c r="K155" s="72"/>
      <c r="L155" s="72"/>
      <c r="M155" s="72"/>
      <c r="N155" s="72"/>
      <c r="O155" s="72"/>
      <c r="P155" s="72"/>
      <c r="Q155" s="72"/>
      <c r="R155" s="72"/>
      <c r="S155" s="72"/>
      <c r="T155" s="72"/>
      <c r="U155" s="72"/>
      <c r="V155" s="72"/>
      <c r="W155" s="72"/>
      <c r="X155" s="72"/>
      <c r="Y155" s="72"/>
      <c r="Z155" s="103"/>
      <c r="AA155" s="103"/>
    </row>
    <row r="156" spans="2:27" ht="14.4" hidden="1">
      <c r="B156" s="72"/>
      <c r="C156" s="72"/>
      <c r="D156" s="72"/>
      <c r="E156" s="72"/>
      <c r="F156" s="160"/>
      <c r="K156" s="72"/>
      <c r="L156" s="72"/>
      <c r="M156" s="72"/>
      <c r="N156" s="72"/>
      <c r="O156" s="72"/>
      <c r="P156" s="72"/>
      <c r="Q156" s="72"/>
      <c r="R156" s="72"/>
      <c r="S156" s="72"/>
      <c r="T156" s="72"/>
      <c r="U156" s="72"/>
      <c r="V156" s="72"/>
      <c r="W156" s="72"/>
      <c r="X156" s="72"/>
      <c r="Y156" s="72"/>
      <c r="Z156" s="103"/>
      <c r="AA156" s="103"/>
    </row>
    <row r="157" spans="2:27" ht="14.4" hidden="1">
      <c r="B157" s="72"/>
      <c r="C157" s="72"/>
      <c r="D157" s="72"/>
      <c r="E157" s="72"/>
      <c r="F157" s="160"/>
      <c r="K157" s="72"/>
      <c r="L157" s="72"/>
      <c r="M157" s="72"/>
      <c r="N157" s="72"/>
      <c r="O157" s="72"/>
      <c r="P157" s="72"/>
      <c r="Q157" s="72"/>
      <c r="R157" s="72"/>
      <c r="S157" s="72"/>
      <c r="T157" s="72"/>
      <c r="U157" s="72"/>
      <c r="V157" s="72"/>
      <c r="W157" s="72"/>
      <c r="X157" s="72"/>
      <c r="Y157" s="72"/>
      <c r="Z157" s="103"/>
      <c r="AA157" s="103"/>
    </row>
    <row r="158" spans="2:27" ht="14.4" hidden="1">
      <c r="B158" s="72"/>
      <c r="C158" s="72"/>
      <c r="D158" s="72"/>
      <c r="E158" s="72"/>
      <c r="F158" s="160"/>
      <c r="K158" s="72"/>
      <c r="L158" s="72"/>
      <c r="M158" s="72"/>
      <c r="N158" s="72"/>
      <c r="O158" s="72"/>
      <c r="P158" s="72"/>
      <c r="Q158" s="72"/>
      <c r="R158" s="72"/>
      <c r="S158" s="72"/>
      <c r="T158" s="72"/>
      <c r="U158" s="72"/>
      <c r="V158" s="72"/>
      <c r="W158" s="72"/>
      <c r="X158" s="72"/>
      <c r="Y158" s="72"/>
      <c r="Z158" s="103"/>
      <c r="AA158" s="103"/>
    </row>
    <row r="159" spans="2:27" ht="14.4" hidden="1">
      <c r="B159" s="72"/>
      <c r="C159" s="72"/>
      <c r="D159" s="72"/>
      <c r="E159" s="72"/>
      <c r="F159" s="160"/>
      <c r="K159" s="72"/>
      <c r="L159" s="72"/>
      <c r="M159" s="72"/>
      <c r="N159" s="72"/>
      <c r="O159" s="72"/>
      <c r="P159" s="72"/>
      <c r="Q159" s="72"/>
      <c r="R159" s="72"/>
      <c r="S159" s="72"/>
      <c r="T159" s="72"/>
      <c r="U159" s="72"/>
      <c r="V159" s="72"/>
      <c r="W159" s="72"/>
      <c r="X159" s="72"/>
      <c r="Y159" s="72"/>
      <c r="Z159" s="103"/>
      <c r="AA159" s="103"/>
    </row>
    <row r="160" spans="2:27" ht="14.4" hidden="1">
      <c r="B160" s="72"/>
      <c r="C160" s="72"/>
      <c r="D160" s="72"/>
      <c r="E160" s="72"/>
      <c r="F160" s="160"/>
      <c r="K160" s="72"/>
      <c r="L160" s="72"/>
      <c r="M160" s="72"/>
      <c r="N160" s="72"/>
      <c r="O160" s="72"/>
      <c r="P160" s="72"/>
      <c r="Q160" s="72"/>
      <c r="R160" s="72"/>
      <c r="S160" s="72"/>
      <c r="T160" s="72"/>
      <c r="U160" s="72"/>
      <c r="V160" s="72"/>
      <c r="W160" s="72"/>
      <c r="X160" s="72"/>
      <c r="Y160" s="72"/>
      <c r="Z160" s="103"/>
      <c r="AA160" s="103"/>
    </row>
    <row r="161" spans="2:27" ht="14.4" hidden="1">
      <c r="B161" s="72"/>
      <c r="C161" s="72"/>
      <c r="D161" s="72"/>
      <c r="E161" s="72"/>
      <c r="F161" s="160"/>
      <c r="K161" s="72"/>
      <c r="L161" s="72"/>
      <c r="M161" s="72"/>
      <c r="N161" s="72"/>
      <c r="O161" s="72"/>
      <c r="P161" s="72"/>
      <c r="Q161" s="72"/>
      <c r="R161" s="72"/>
      <c r="S161" s="72"/>
      <c r="T161" s="72"/>
      <c r="U161" s="72"/>
      <c r="V161" s="72"/>
      <c r="W161" s="72"/>
      <c r="X161" s="72"/>
      <c r="Y161" s="72"/>
      <c r="Z161" s="103"/>
      <c r="AA161" s="103"/>
    </row>
    <row r="162" spans="2:27" ht="14.4" hidden="1">
      <c r="B162" s="72"/>
      <c r="C162" s="72"/>
      <c r="D162" s="72"/>
      <c r="E162" s="72"/>
      <c r="F162" s="160"/>
      <c r="K162" s="72"/>
      <c r="L162" s="72"/>
      <c r="M162" s="72"/>
      <c r="N162" s="72"/>
      <c r="O162" s="72"/>
      <c r="P162" s="72"/>
      <c r="Q162" s="72"/>
      <c r="R162" s="72"/>
      <c r="S162" s="72"/>
      <c r="T162" s="72"/>
      <c r="U162" s="72"/>
      <c r="V162" s="72"/>
      <c r="W162" s="72"/>
      <c r="X162" s="72"/>
      <c r="Y162" s="72"/>
      <c r="Z162" s="103"/>
      <c r="AA162" s="103"/>
    </row>
    <row r="163" spans="2:27" ht="14.4" hidden="1">
      <c r="B163" s="72"/>
      <c r="C163" s="72"/>
      <c r="D163" s="72"/>
      <c r="E163" s="72"/>
      <c r="F163" s="160"/>
      <c r="K163" s="72"/>
      <c r="L163" s="72"/>
      <c r="M163" s="72"/>
      <c r="N163" s="72"/>
      <c r="O163" s="72"/>
      <c r="P163" s="72"/>
      <c r="Q163" s="72"/>
      <c r="R163" s="72"/>
      <c r="S163" s="72"/>
      <c r="T163" s="72"/>
      <c r="U163" s="72"/>
      <c r="V163" s="72"/>
      <c r="W163" s="72"/>
      <c r="X163" s="72"/>
      <c r="Y163" s="72"/>
      <c r="Z163" s="103"/>
      <c r="AA163" s="103"/>
    </row>
    <row r="164" spans="2:27" ht="14.4" hidden="1">
      <c r="B164" s="72"/>
      <c r="C164" s="72"/>
      <c r="D164" s="72"/>
      <c r="E164" s="72"/>
      <c r="F164" s="160"/>
      <c r="K164" s="72"/>
      <c r="L164" s="72"/>
      <c r="M164" s="72"/>
      <c r="N164" s="72"/>
      <c r="O164" s="72"/>
      <c r="P164" s="72"/>
      <c r="Q164" s="72"/>
      <c r="R164" s="72"/>
      <c r="S164" s="72"/>
      <c r="T164" s="72"/>
      <c r="U164" s="72"/>
      <c r="V164" s="72"/>
      <c r="W164" s="72"/>
      <c r="X164" s="72"/>
      <c r="Y164" s="72"/>
      <c r="Z164" s="103"/>
      <c r="AA164" s="103"/>
    </row>
    <row r="165" spans="2:27" ht="14.4" hidden="1">
      <c r="B165" s="72"/>
      <c r="C165" s="72"/>
      <c r="D165" s="72"/>
      <c r="E165" s="72"/>
      <c r="F165" s="160"/>
      <c r="K165" s="72"/>
      <c r="L165" s="72"/>
      <c r="M165" s="72"/>
      <c r="N165" s="72"/>
      <c r="O165" s="72"/>
      <c r="P165" s="72"/>
      <c r="Q165" s="72"/>
      <c r="R165" s="72"/>
      <c r="S165" s="72"/>
      <c r="T165" s="72"/>
      <c r="U165" s="72"/>
      <c r="V165" s="72"/>
      <c r="W165" s="72"/>
      <c r="X165" s="72"/>
      <c r="Y165" s="72"/>
      <c r="Z165" s="103"/>
      <c r="AA165" s="103"/>
    </row>
    <row r="166" spans="2:27" ht="14.4" hidden="1">
      <c r="B166" s="72"/>
      <c r="C166" s="72"/>
      <c r="D166" s="72"/>
      <c r="E166" s="72"/>
      <c r="F166" s="160"/>
      <c r="K166" s="72"/>
      <c r="L166" s="72"/>
      <c r="M166" s="72"/>
      <c r="N166" s="72"/>
      <c r="O166" s="72"/>
      <c r="P166" s="72"/>
      <c r="Q166" s="72"/>
      <c r="R166" s="72"/>
      <c r="S166" s="72"/>
      <c r="T166" s="72"/>
      <c r="U166" s="72"/>
      <c r="V166" s="72"/>
      <c r="W166" s="72"/>
      <c r="X166" s="72"/>
      <c r="Y166" s="72"/>
      <c r="Z166" s="103"/>
      <c r="AA166" s="103"/>
    </row>
    <row r="167" spans="2:27" ht="14.4" hidden="1">
      <c r="B167" s="72"/>
      <c r="C167" s="72"/>
      <c r="D167" s="72"/>
      <c r="E167" s="72"/>
      <c r="F167" s="160"/>
      <c r="K167" s="72"/>
      <c r="L167" s="72"/>
      <c r="M167" s="72"/>
      <c r="N167" s="72"/>
      <c r="O167" s="72"/>
      <c r="P167" s="72"/>
      <c r="Q167" s="72"/>
      <c r="R167" s="72"/>
      <c r="S167" s="72"/>
      <c r="T167" s="72"/>
      <c r="U167" s="72"/>
      <c r="V167" s="72"/>
      <c r="W167" s="72"/>
      <c r="X167" s="72"/>
      <c r="Y167" s="72"/>
      <c r="Z167" s="103"/>
      <c r="AA167" s="103"/>
    </row>
    <row r="168" spans="2:27" ht="14.4" hidden="1">
      <c r="B168" s="72"/>
      <c r="C168" s="72"/>
      <c r="D168" s="72"/>
      <c r="E168" s="72"/>
      <c r="F168" s="160"/>
      <c r="K168" s="72"/>
      <c r="L168" s="72"/>
      <c r="M168" s="72"/>
      <c r="N168" s="72"/>
      <c r="O168" s="72"/>
      <c r="P168" s="72"/>
      <c r="Q168" s="72"/>
      <c r="R168" s="72"/>
      <c r="S168" s="72"/>
      <c r="T168" s="72"/>
      <c r="U168" s="72"/>
      <c r="V168" s="72"/>
      <c r="W168" s="72"/>
      <c r="X168" s="72"/>
      <c r="Y168" s="72"/>
      <c r="Z168" s="103"/>
      <c r="AA168" s="103"/>
    </row>
    <row r="169" spans="2:27" ht="14.4" hidden="1">
      <c r="B169" s="72"/>
      <c r="C169" s="72"/>
      <c r="D169" s="72"/>
      <c r="E169" s="72"/>
      <c r="F169" s="160"/>
      <c r="K169" s="72"/>
      <c r="L169" s="72"/>
      <c r="M169" s="72"/>
      <c r="N169" s="72"/>
      <c r="O169" s="72"/>
      <c r="P169" s="72"/>
      <c r="Q169" s="72"/>
      <c r="R169" s="72"/>
      <c r="S169" s="72"/>
      <c r="T169" s="72"/>
      <c r="U169" s="72"/>
      <c r="V169" s="72"/>
      <c r="W169" s="72"/>
      <c r="X169" s="72"/>
      <c r="Y169" s="72"/>
      <c r="Z169" s="103"/>
      <c r="AA169" s="103"/>
    </row>
    <row r="170" spans="2:27" ht="14.4" hidden="1">
      <c r="B170" s="72"/>
      <c r="C170" s="72"/>
      <c r="D170" s="72"/>
      <c r="E170" s="72"/>
      <c r="F170" s="160"/>
      <c r="K170" s="72"/>
      <c r="L170" s="72"/>
      <c r="M170" s="72"/>
      <c r="N170" s="72"/>
      <c r="O170" s="72"/>
      <c r="P170" s="72"/>
      <c r="Q170" s="72"/>
      <c r="R170" s="72"/>
      <c r="S170" s="72"/>
      <c r="T170" s="72"/>
      <c r="U170" s="72"/>
      <c r="V170" s="72"/>
      <c r="W170" s="72"/>
      <c r="X170" s="72"/>
      <c r="Y170" s="72"/>
      <c r="Z170" s="103"/>
      <c r="AA170" s="103"/>
    </row>
    <row r="171" spans="2:27" ht="14.4" hidden="1">
      <c r="B171" s="72"/>
      <c r="C171" s="72"/>
      <c r="D171" s="72"/>
      <c r="E171" s="72"/>
      <c r="F171" s="160"/>
      <c r="K171" s="72"/>
      <c r="L171" s="72"/>
      <c r="M171" s="72"/>
      <c r="N171" s="72"/>
      <c r="O171" s="72"/>
      <c r="P171" s="72"/>
      <c r="Q171" s="72"/>
      <c r="R171" s="72"/>
      <c r="S171" s="72"/>
      <c r="T171" s="72"/>
      <c r="U171" s="72"/>
      <c r="V171" s="72"/>
      <c r="W171" s="72"/>
      <c r="X171" s="72"/>
      <c r="Y171" s="72"/>
      <c r="Z171" s="103"/>
      <c r="AA171" s="103"/>
    </row>
    <row r="172" spans="2:27" ht="14.4" hidden="1">
      <c r="B172" s="72"/>
      <c r="C172" s="72"/>
      <c r="D172" s="72"/>
      <c r="E172" s="72"/>
      <c r="F172" s="160"/>
      <c r="K172" s="72"/>
      <c r="L172" s="72"/>
      <c r="M172" s="72"/>
      <c r="N172" s="72"/>
      <c r="O172" s="72"/>
      <c r="P172" s="72"/>
      <c r="Q172" s="72"/>
      <c r="R172" s="72"/>
      <c r="S172" s="72"/>
      <c r="T172" s="72"/>
      <c r="U172" s="72"/>
      <c r="V172" s="72"/>
      <c r="W172" s="72"/>
      <c r="X172" s="72"/>
      <c r="Y172" s="72"/>
      <c r="Z172" s="103"/>
      <c r="AA172" s="103"/>
    </row>
    <row r="173" spans="2:27" ht="14.4" hidden="1">
      <c r="B173" s="72"/>
      <c r="C173" s="72"/>
      <c r="D173" s="72"/>
      <c r="E173" s="72"/>
      <c r="F173" s="160"/>
      <c r="K173" s="72"/>
      <c r="L173" s="72"/>
      <c r="M173" s="72"/>
      <c r="N173" s="72"/>
      <c r="O173" s="72"/>
      <c r="P173" s="72"/>
      <c r="Q173" s="72"/>
      <c r="R173" s="72"/>
      <c r="S173" s="72"/>
      <c r="T173" s="72"/>
      <c r="U173" s="72"/>
      <c r="V173" s="72"/>
      <c r="W173" s="72"/>
      <c r="X173" s="72"/>
      <c r="Y173" s="72"/>
      <c r="Z173" s="103"/>
      <c r="AA173" s="103"/>
    </row>
    <row r="174" spans="2:27" ht="14.4" hidden="1">
      <c r="B174" s="72"/>
      <c r="C174" s="72"/>
      <c r="D174" s="72"/>
      <c r="E174" s="72"/>
      <c r="F174" s="160"/>
      <c r="K174" s="72"/>
      <c r="L174" s="72"/>
      <c r="M174" s="72"/>
      <c r="N174" s="72"/>
      <c r="O174" s="72"/>
      <c r="P174" s="72"/>
      <c r="Q174" s="72"/>
      <c r="R174" s="72"/>
      <c r="S174" s="72"/>
      <c r="T174" s="72"/>
      <c r="U174" s="72"/>
      <c r="V174" s="72"/>
      <c r="W174" s="72"/>
      <c r="X174" s="72"/>
      <c r="Y174" s="72"/>
      <c r="Z174" s="103"/>
      <c r="AA174" s="103"/>
    </row>
    <row r="175" spans="2:27" ht="14.4" hidden="1">
      <c r="B175" s="72"/>
      <c r="C175" s="72"/>
      <c r="D175" s="72"/>
      <c r="E175" s="72"/>
      <c r="F175" s="160"/>
      <c r="K175" s="72"/>
      <c r="L175" s="72"/>
      <c r="M175" s="72"/>
      <c r="N175" s="72"/>
      <c r="O175" s="72"/>
      <c r="P175" s="72"/>
      <c r="Q175" s="72"/>
      <c r="R175" s="72"/>
      <c r="S175" s="72"/>
      <c r="T175" s="72"/>
      <c r="U175" s="72"/>
      <c r="V175" s="72"/>
      <c r="W175" s="72"/>
      <c r="X175" s="72"/>
      <c r="Y175" s="72"/>
      <c r="Z175" s="103"/>
      <c r="AA175" s="103"/>
    </row>
    <row r="176" spans="2:27" ht="14.4" hidden="1">
      <c r="B176" s="72"/>
      <c r="C176" s="72"/>
      <c r="D176" s="72"/>
      <c r="E176" s="72"/>
      <c r="F176" s="160"/>
      <c r="K176" s="72"/>
      <c r="L176" s="72"/>
      <c r="M176" s="72"/>
      <c r="N176" s="72"/>
      <c r="O176" s="72"/>
      <c r="P176" s="72"/>
      <c r="Q176" s="72"/>
      <c r="R176" s="72"/>
      <c r="S176" s="72"/>
      <c r="T176" s="72"/>
      <c r="U176" s="72"/>
      <c r="V176" s="72"/>
      <c r="W176" s="72"/>
      <c r="X176" s="72"/>
      <c r="Y176" s="72"/>
      <c r="Z176" s="103"/>
      <c r="AA176" s="103"/>
    </row>
    <row r="177" spans="2:27" ht="14.4" hidden="1">
      <c r="B177" s="72"/>
      <c r="C177" s="72"/>
      <c r="D177" s="72"/>
      <c r="E177" s="72"/>
      <c r="F177" s="160"/>
      <c r="K177" s="72"/>
      <c r="L177" s="72"/>
      <c r="M177" s="72"/>
      <c r="N177" s="72"/>
      <c r="O177" s="72"/>
      <c r="P177" s="72"/>
      <c r="Q177" s="72"/>
      <c r="R177" s="72"/>
      <c r="S177" s="72"/>
      <c r="T177" s="72"/>
      <c r="U177" s="72"/>
      <c r="V177" s="72"/>
      <c r="W177" s="72"/>
      <c r="X177" s="72"/>
      <c r="Y177" s="72"/>
      <c r="Z177" s="103"/>
      <c r="AA177" s="103"/>
    </row>
    <row r="178" spans="2:27" ht="14.4" hidden="1">
      <c r="B178" s="72"/>
      <c r="C178" s="72"/>
      <c r="D178" s="72"/>
      <c r="E178" s="72"/>
      <c r="F178" s="160"/>
      <c r="K178" s="72"/>
      <c r="L178" s="72"/>
      <c r="M178" s="72"/>
      <c r="N178" s="72"/>
      <c r="O178" s="72"/>
      <c r="P178" s="72"/>
      <c r="Q178" s="72"/>
      <c r="R178" s="72"/>
      <c r="S178" s="72"/>
      <c r="T178" s="72"/>
      <c r="U178" s="72"/>
      <c r="V178" s="72"/>
      <c r="W178" s="72"/>
      <c r="X178" s="72"/>
      <c r="Y178" s="72"/>
      <c r="Z178" s="103"/>
      <c r="AA178" s="103"/>
    </row>
    <row r="179" spans="2:27" ht="14.4" hidden="1">
      <c r="B179" s="72"/>
      <c r="C179" s="72"/>
      <c r="D179" s="72"/>
      <c r="E179" s="72"/>
      <c r="F179" s="160"/>
      <c r="K179" s="72"/>
      <c r="L179" s="72"/>
      <c r="M179" s="72"/>
      <c r="N179" s="72"/>
      <c r="O179" s="72"/>
      <c r="P179" s="72"/>
      <c r="Q179" s="72"/>
      <c r="R179" s="72"/>
      <c r="S179" s="72"/>
      <c r="T179" s="72"/>
      <c r="U179" s="72"/>
      <c r="V179" s="72"/>
      <c r="W179" s="72"/>
      <c r="X179" s="72"/>
      <c r="Y179" s="72"/>
      <c r="Z179" s="103"/>
      <c r="AA179" s="103"/>
    </row>
    <row r="180" spans="2:27" ht="14.4" hidden="1">
      <c r="B180" s="72"/>
      <c r="C180" s="72"/>
      <c r="D180" s="72"/>
      <c r="E180" s="72"/>
      <c r="F180" s="160"/>
      <c r="K180" s="72"/>
      <c r="L180" s="72"/>
      <c r="M180" s="72"/>
      <c r="N180" s="72"/>
      <c r="O180" s="72"/>
      <c r="P180" s="72"/>
      <c r="Q180" s="72"/>
      <c r="R180" s="72"/>
      <c r="S180" s="72"/>
      <c r="T180" s="72"/>
      <c r="U180" s="72"/>
      <c r="V180" s="72"/>
      <c r="W180" s="72"/>
      <c r="X180" s="72"/>
      <c r="Y180" s="72"/>
      <c r="Z180" s="103"/>
      <c r="AA180" s="103"/>
    </row>
    <row r="181" spans="2:27" ht="14.4" hidden="1">
      <c r="B181" s="72"/>
      <c r="C181" s="72"/>
      <c r="D181" s="72"/>
      <c r="E181" s="72"/>
      <c r="F181" s="160"/>
      <c r="K181" s="72"/>
      <c r="L181" s="72"/>
      <c r="M181" s="72"/>
      <c r="N181" s="72"/>
      <c r="O181" s="72"/>
      <c r="P181" s="72"/>
      <c r="Q181" s="72"/>
      <c r="R181" s="72"/>
      <c r="S181" s="72"/>
      <c r="T181" s="72"/>
      <c r="U181" s="72"/>
      <c r="V181" s="72"/>
      <c r="W181" s="72"/>
      <c r="X181" s="72"/>
      <c r="Y181" s="72"/>
      <c r="Z181" s="103"/>
      <c r="AA181" s="103"/>
    </row>
    <row r="182" spans="2:27" ht="14.4" hidden="1">
      <c r="B182" s="72"/>
      <c r="C182" s="72"/>
      <c r="D182" s="72"/>
      <c r="E182" s="72"/>
      <c r="F182" s="160"/>
      <c r="K182" s="72"/>
      <c r="L182" s="72"/>
      <c r="M182" s="72"/>
      <c r="N182" s="72"/>
      <c r="O182" s="72"/>
      <c r="P182" s="72"/>
      <c r="Q182" s="72"/>
      <c r="R182" s="72"/>
      <c r="S182" s="72"/>
      <c r="T182" s="72"/>
      <c r="U182" s="72"/>
      <c r="V182" s="72"/>
      <c r="W182" s="72"/>
      <c r="X182" s="72"/>
      <c r="Y182" s="72"/>
      <c r="Z182" s="103"/>
      <c r="AA182" s="103"/>
    </row>
    <row r="183" spans="2:27" ht="14.4" hidden="1">
      <c r="B183" s="72"/>
      <c r="C183" s="72"/>
      <c r="D183" s="72"/>
      <c r="E183" s="72"/>
      <c r="F183" s="160"/>
      <c r="K183" s="72"/>
      <c r="L183" s="72"/>
      <c r="M183" s="72"/>
      <c r="N183" s="72"/>
      <c r="O183" s="72"/>
      <c r="P183" s="72"/>
      <c r="Q183" s="72"/>
      <c r="R183" s="72"/>
      <c r="S183" s="72"/>
      <c r="T183" s="72"/>
      <c r="U183" s="72"/>
      <c r="V183" s="72"/>
      <c r="W183" s="72"/>
      <c r="X183" s="72"/>
      <c r="Y183" s="72"/>
      <c r="Z183" s="103"/>
      <c r="AA183" s="103"/>
    </row>
    <row r="184" spans="2:27" ht="14.4" hidden="1">
      <c r="B184" s="72"/>
      <c r="C184" s="72"/>
      <c r="D184" s="72"/>
      <c r="E184" s="72"/>
      <c r="F184" s="160"/>
      <c r="K184" s="72"/>
      <c r="L184" s="72"/>
      <c r="M184" s="72"/>
      <c r="N184" s="72"/>
      <c r="O184" s="72"/>
      <c r="P184" s="72"/>
      <c r="Q184" s="72"/>
      <c r="R184" s="72"/>
      <c r="S184" s="72"/>
      <c r="T184" s="72"/>
      <c r="U184" s="72"/>
      <c r="V184" s="72"/>
      <c r="W184" s="72"/>
      <c r="X184" s="72"/>
      <c r="Y184" s="72"/>
      <c r="Z184" s="103"/>
      <c r="AA184" s="103"/>
    </row>
    <row r="185" spans="2:27" ht="14.4" hidden="1">
      <c r="B185" s="72"/>
      <c r="C185" s="72"/>
      <c r="D185" s="72"/>
      <c r="E185" s="72"/>
      <c r="F185" s="160"/>
      <c r="K185" s="72"/>
      <c r="L185" s="72"/>
      <c r="M185" s="72"/>
      <c r="N185" s="72"/>
      <c r="O185" s="72"/>
      <c r="P185" s="72"/>
      <c r="Q185" s="72"/>
      <c r="R185" s="72"/>
      <c r="S185" s="72"/>
      <c r="T185" s="72"/>
      <c r="U185" s="72"/>
      <c r="V185" s="72"/>
      <c r="W185" s="72"/>
      <c r="X185" s="72"/>
      <c r="Y185" s="72"/>
      <c r="Z185" s="103"/>
      <c r="AA185" s="103"/>
    </row>
    <row r="186" spans="2:27" ht="14.4" hidden="1">
      <c r="B186" s="72"/>
      <c r="C186" s="72"/>
      <c r="D186" s="72"/>
      <c r="E186" s="72"/>
      <c r="F186" s="160"/>
      <c r="K186" s="72"/>
      <c r="L186" s="72"/>
      <c r="M186" s="72"/>
      <c r="N186" s="72"/>
      <c r="O186" s="72"/>
      <c r="P186" s="72"/>
      <c r="Q186" s="72"/>
      <c r="R186" s="72"/>
      <c r="S186" s="72"/>
      <c r="T186" s="72"/>
      <c r="U186" s="72"/>
      <c r="V186" s="72"/>
      <c r="W186" s="72"/>
      <c r="X186" s="72"/>
      <c r="Y186" s="72"/>
      <c r="Z186" s="103"/>
      <c r="AA186" s="103"/>
    </row>
    <row r="187" spans="2:27" ht="14.4" hidden="1">
      <c r="B187" s="72"/>
      <c r="C187" s="72"/>
      <c r="D187" s="72"/>
      <c r="E187" s="72"/>
      <c r="F187" s="160"/>
      <c r="K187" s="72"/>
      <c r="L187" s="72"/>
      <c r="M187" s="72"/>
      <c r="N187" s="72"/>
      <c r="O187" s="72"/>
      <c r="P187" s="72"/>
      <c r="Q187" s="72"/>
      <c r="R187" s="72"/>
      <c r="S187" s="72"/>
      <c r="T187" s="72"/>
      <c r="U187" s="72"/>
      <c r="V187" s="72"/>
      <c r="W187" s="72"/>
      <c r="X187" s="72"/>
      <c r="Y187" s="72"/>
      <c r="Z187" s="103"/>
      <c r="AA187" s="103"/>
    </row>
    <row r="188" spans="2:27" ht="14.4" hidden="1">
      <c r="B188" s="72"/>
      <c r="C188" s="72"/>
      <c r="D188" s="72"/>
      <c r="E188" s="72"/>
      <c r="F188" s="160"/>
      <c r="K188" s="72"/>
      <c r="L188" s="72"/>
      <c r="M188" s="72"/>
      <c r="N188" s="72"/>
      <c r="O188" s="72"/>
      <c r="P188" s="72"/>
      <c r="Q188" s="72"/>
      <c r="R188" s="72"/>
      <c r="S188" s="72"/>
      <c r="T188" s="72"/>
      <c r="U188" s="72"/>
      <c r="V188" s="72"/>
      <c r="W188" s="72"/>
      <c r="X188" s="72"/>
      <c r="Y188" s="72"/>
      <c r="Z188" s="103"/>
      <c r="AA188" s="103"/>
    </row>
    <row r="189" spans="2:27" ht="14.4" hidden="1">
      <c r="B189" s="72"/>
      <c r="C189" s="72"/>
      <c r="D189" s="72"/>
      <c r="E189" s="72"/>
      <c r="F189" s="160"/>
      <c r="K189" s="72"/>
      <c r="L189" s="72"/>
      <c r="M189" s="72"/>
      <c r="N189" s="72"/>
      <c r="O189" s="72"/>
      <c r="P189" s="72"/>
      <c r="Q189" s="72"/>
      <c r="R189" s="72"/>
      <c r="S189" s="72"/>
      <c r="T189" s="72"/>
      <c r="U189" s="72"/>
      <c r="V189" s="72"/>
      <c r="W189" s="72"/>
      <c r="X189" s="72"/>
      <c r="Y189" s="72"/>
      <c r="Z189" s="103"/>
      <c r="AA189" s="103"/>
    </row>
    <row r="190" spans="2:27" ht="14.4" hidden="1">
      <c r="B190" s="72"/>
      <c r="C190" s="72"/>
      <c r="D190" s="72"/>
      <c r="E190" s="72"/>
      <c r="F190" s="160"/>
      <c r="K190" s="72"/>
      <c r="L190" s="72"/>
      <c r="M190" s="72"/>
      <c r="N190" s="72"/>
      <c r="O190" s="72"/>
      <c r="P190" s="72"/>
      <c r="Q190" s="72"/>
      <c r="R190" s="72"/>
      <c r="S190" s="72"/>
      <c r="T190" s="72"/>
      <c r="U190" s="72"/>
      <c r="V190" s="72"/>
      <c r="W190" s="72"/>
      <c r="X190" s="72"/>
      <c r="Y190" s="72"/>
      <c r="Z190" s="103"/>
      <c r="AA190" s="103"/>
    </row>
    <row r="191" spans="2:27" ht="14.4" hidden="1">
      <c r="B191" s="72"/>
      <c r="C191" s="72"/>
      <c r="D191" s="72"/>
      <c r="E191" s="72"/>
      <c r="F191" s="160"/>
      <c r="K191" s="72"/>
      <c r="L191" s="72"/>
      <c r="M191" s="72"/>
      <c r="N191" s="72"/>
      <c r="O191" s="72"/>
      <c r="P191" s="72"/>
      <c r="Q191" s="72"/>
      <c r="R191" s="72"/>
      <c r="S191" s="72"/>
      <c r="T191" s="72"/>
      <c r="U191" s="72"/>
      <c r="V191" s="72"/>
      <c r="W191" s="72"/>
      <c r="X191" s="72"/>
      <c r="Y191" s="72"/>
      <c r="Z191" s="103"/>
      <c r="AA191" s="103"/>
    </row>
    <row r="192" spans="2:27" ht="14.4" hidden="1">
      <c r="B192" s="72"/>
      <c r="C192" s="72"/>
      <c r="D192" s="72"/>
      <c r="E192" s="72"/>
      <c r="F192" s="160"/>
      <c r="K192" s="72"/>
      <c r="L192" s="72"/>
      <c r="M192" s="72"/>
      <c r="N192" s="72"/>
      <c r="O192" s="72"/>
      <c r="P192" s="72"/>
      <c r="Q192" s="72"/>
      <c r="R192" s="72"/>
      <c r="S192" s="72"/>
      <c r="T192" s="72"/>
      <c r="U192" s="72"/>
      <c r="V192" s="72"/>
      <c r="W192" s="72"/>
      <c r="X192" s="72"/>
      <c r="Y192" s="72"/>
      <c r="Z192" s="103"/>
      <c r="AA192" s="103"/>
    </row>
    <row r="193" spans="2:27" ht="14.4" hidden="1">
      <c r="B193" s="72"/>
      <c r="C193" s="72"/>
      <c r="D193" s="72"/>
      <c r="E193" s="72"/>
      <c r="F193" s="160"/>
      <c r="K193" s="72"/>
      <c r="L193" s="72"/>
      <c r="M193" s="72"/>
      <c r="N193" s="72"/>
      <c r="O193" s="72"/>
      <c r="P193" s="72"/>
      <c r="Q193" s="72"/>
      <c r="R193" s="72"/>
      <c r="S193" s="72"/>
      <c r="T193" s="72"/>
      <c r="U193" s="72"/>
      <c r="V193" s="72"/>
      <c r="W193" s="72"/>
      <c r="X193" s="72"/>
      <c r="Y193" s="72"/>
      <c r="Z193" s="103"/>
      <c r="AA193" s="103"/>
    </row>
    <row r="194" spans="2:27" ht="14.4" hidden="1">
      <c r="B194" s="72"/>
      <c r="C194" s="72"/>
      <c r="D194" s="72"/>
      <c r="E194" s="72"/>
      <c r="F194" s="160"/>
      <c r="K194" s="72"/>
      <c r="L194" s="72"/>
      <c r="M194" s="72"/>
      <c r="N194" s="72"/>
      <c r="O194" s="72"/>
      <c r="P194" s="72"/>
      <c r="Q194" s="72"/>
      <c r="R194" s="72"/>
      <c r="S194" s="72"/>
      <c r="T194" s="72"/>
      <c r="U194" s="72"/>
      <c r="V194" s="72"/>
      <c r="W194" s="72"/>
      <c r="X194" s="72"/>
      <c r="Y194" s="72"/>
      <c r="Z194" s="103"/>
      <c r="AA194" s="103"/>
    </row>
    <row r="195" spans="2:27" ht="14.4" hidden="1">
      <c r="B195" s="72"/>
      <c r="C195" s="72"/>
      <c r="D195" s="72"/>
      <c r="E195" s="72"/>
      <c r="F195" s="160"/>
      <c r="K195" s="72"/>
      <c r="L195" s="72"/>
      <c r="M195" s="72"/>
      <c r="N195" s="72"/>
      <c r="O195" s="72"/>
      <c r="P195" s="72"/>
      <c r="Q195" s="72"/>
      <c r="R195" s="72"/>
      <c r="S195" s="72"/>
      <c r="T195" s="72"/>
      <c r="U195" s="72"/>
      <c r="V195" s="72"/>
      <c r="W195" s="72"/>
      <c r="X195" s="72"/>
      <c r="Y195" s="72"/>
      <c r="Z195" s="103"/>
      <c r="AA195" s="103"/>
    </row>
    <row r="196" spans="2:27" ht="14.4" hidden="1">
      <c r="B196" s="72"/>
      <c r="C196" s="72"/>
      <c r="D196" s="72"/>
      <c r="E196" s="72"/>
      <c r="F196" s="160"/>
      <c r="K196" s="72"/>
      <c r="L196" s="72"/>
      <c r="M196" s="72"/>
      <c r="N196" s="72"/>
      <c r="O196" s="72"/>
      <c r="P196" s="72"/>
      <c r="Q196" s="72"/>
      <c r="R196" s="72"/>
      <c r="S196" s="72"/>
      <c r="T196" s="72"/>
      <c r="U196" s="72"/>
      <c r="V196" s="72"/>
      <c r="W196" s="72"/>
      <c r="X196" s="72"/>
      <c r="Y196" s="72"/>
      <c r="Z196" s="103"/>
      <c r="AA196" s="103"/>
    </row>
    <row r="197" spans="2:27" ht="14.4" hidden="1">
      <c r="B197" s="72"/>
      <c r="C197" s="72"/>
      <c r="D197" s="72"/>
      <c r="E197" s="72"/>
      <c r="F197" s="160"/>
      <c r="K197" s="72"/>
      <c r="L197" s="72"/>
      <c r="M197" s="72"/>
      <c r="N197" s="72"/>
      <c r="O197" s="72"/>
      <c r="P197" s="72"/>
      <c r="Q197" s="72"/>
      <c r="R197" s="72"/>
      <c r="S197" s="72"/>
      <c r="T197" s="72"/>
      <c r="U197" s="72"/>
      <c r="V197" s="72"/>
      <c r="W197" s="72"/>
      <c r="X197" s="72"/>
      <c r="Y197" s="72"/>
      <c r="Z197" s="103"/>
      <c r="AA197" s="103"/>
    </row>
    <row r="198" spans="2:27" ht="14.4" hidden="1">
      <c r="B198" s="72"/>
      <c r="C198" s="72"/>
      <c r="D198" s="72"/>
      <c r="E198" s="72"/>
      <c r="F198" s="160"/>
      <c r="K198" s="72"/>
      <c r="L198" s="72"/>
      <c r="M198" s="72"/>
      <c r="N198" s="72"/>
      <c r="O198" s="72"/>
      <c r="P198" s="72"/>
      <c r="Q198" s="72"/>
      <c r="R198" s="72"/>
      <c r="S198" s="72"/>
      <c r="T198" s="72"/>
      <c r="U198" s="72"/>
      <c r="V198" s="72"/>
      <c r="W198" s="72"/>
      <c r="X198" s="72"/>
      <c r="Y198" s="72"/>
      <c r="Z198" s="103"/>
      <c r="AA198" s="103"/>
    </row>
    <row r="199" spans="2:27" ht="14.4" hidden="1">
      <c r="B199" s="72"/>
      <c r="C199" s="72"/>
      <c r="D199" s="72"/>
      <c r="E199" s="72"/>
      <c r="F199" s="160"/>
      <c r="K199" s="72"/>
      <c r="L199" s="72"/>
      <c r="M199" s="72"/>
      <c r="N199" s="72"/>
      <c r="O199" s="72"/>
      <c r="P199" s="72"/>
      <c r="Q199" s="72"/>
      <c r="R199" s="72"/>
      <c r="S199" s="72"/>
      <c r="T199" s="72"/>
      <c r="U199" s="72"/>
      <c r="V199" s="72"/>
      <c r="W199" s="72"/>
      <c r="X199" s="72"/>
      <c r="Y199" s="72"/>
      <c r="Z199" s="103"/>
      <c r="AA199" s="103"/>
    </row>
    <row r="200" spans="2:27" ht="14.4" hidden="1">
      <c r="B200" s="72"/>
      <c r="C200" s="72"/>
      <c r="D200" s="72"/>
      <c r="E200" s="72"/>
      <c r="F200" s="160"/>
      <c r="K200" s="72"/>
      <c r="L200" s="72"/>
      <c r="M200" s="72"/>
      <c r="N200" s="72"/>
      <c r="O200" s="72"/>
      <c r="P200" s="72"/>
      <c r="Q200" s="72"/>
      <c r="R200" s="72"/>
      <c r="S200" s="72"/>
      <c r="T200" s="72"/>
      <c r="U200" s="72"/>
      <c r="V200" s="72"/>
      <c r="W200" s="72"/>
      <c r="X200" s="72"/>
      <c r="Y200" s="72"/>
      <c r="Z200" s="103"/>
      <c r="AA200" s="103"/>
    </row>
    <row r="201" spans="2:27" ht="14.4" hidden="1">
      <c r="B201" s="72"/>
      <c r="C201" s="72"/>
      <c r="D201" s="72"/>
      <c r="E201" s="72"/>
      <c r="F201" s="273"/>
      <c r="K201" s="103"/>
      <c r="L201" s="103"/>
      <c r="M201" s="103"/>
      <c r="N201" s="103"/>
      <c r="O201" s="103"/>
      <c r="P201" s="103"/>
      <c r="Q201" s="103"/>
      <c r="R201" s="103"/>
      <c r="S201" s="103"/>
      <c r="T201" s="103"/>
      <c r="U201" s="103"/>
      <c r="V201" s="103"/>
      <c r="W201" s="103"/>
      <c r="X201" s="103"/>
      <c r="Y201" s="103"/>
      <c r="Z201" s="103"/>
      <c r="AA201" s="103"/>
    </row>
    <row r="202" spans="2:27" ht="14.4" hidden="1">
      <c r="B202" s="72"/>
      <c r="C202" s="72"/>
      <c r="D202" s="72"/>
      <c r="E202" s="72"/>
      <c r="F202" s="273"/>
      <c r="K202" s="103"/>
      <c r="L202" s="103"/>
      <c r="M202" s="103"/>
      <c r="N202" s="103"/>
      <c r="O202" s="103"/>
      <c r="P202" s="103"/>
      <c r="Q202" s="103"/>
      <c r="R202" s="103"/>
      <c r="S202" s="103"/>
      <c r="T202" s="103"/>
      <c r="U202" s="103"/>
      <c r="V202" s="103"/>
      <c r="W202" s="103"/>
      <c r="X202" s="103"/>
      <c r="Y202" s="103"/>
      <c r="Z202" s="103"/>
      <c r="AA202" s="103"/>
    </row>
    <row r="203" spans="2:27" ht="14.4" hidden="1">
      <c r="B203" s="72"/>
      <c r="C203" s="72"/>
      <c r="D203" s="72"/>
      <c r="E203" s="72"/>
      <c r="F203" s="273"/>
      <c r="K203" s="103"/>
      <c r="L203" s="103"/>
      <c r="M203" s="103"/>
      <c r="N203" s="103"/>
      <c r="O203" s="103"/>
      <c r="P203" s="103"/>
      <c r="Q203" s="103"/>
      <c r="R203" s="103"/>
      <c r="S203" s="103"/>
      <c r="T203" s="103"/>
      <c r="U203" s="103"/>
      <c r="V203" s="103"/>
      <c r="W203" s="103"/>
      <c r="X203" s="103"/>
      <c r="Y203" s="103"/>
      <c r="Z203" s="103"/>
      <c r="AA203" s="103"/>
    </row>
    <row r="204" spans="2:27" ht="14.4" hidden="1">
      <c r="B204" s="72"/>
      <c r="C204" s="72"/>
      <c r="D204" s="72"/>
      <c r="E204" s="72"/>
      <c r="F204" s="273"/>
      <c r="K204" s="103"/>
      <c r="L204" s="103"/>
      <c r="M204" s="103"/>
      <c r="N204" s="103"/>
      <c r="O204" s="103"/>
      <c r="P204" s="103"/>
      <c r="Q204" s="103"/>
      <c r="R204" s="103"/>
      <c r="S204" s="103"/>
      <c r="T204" s="103"/>
      <c r="U204" s="103"/>
      <c r="V204" s="103"/>
      <c r="W204" s="103"/>
      <c r="X204" s="103"/>
      <c r="Y204" s="103"/>
      <c r="Z204" s="103"/>
      <c r="AA204" s="103"/>
    </row>
    <row r="205" spans="2:27" ht="14.4" hidden="1">
      <c r="B205" s="72"/>
      <c r="C205" s="72"/>
      <c r="D205" s="72"/>
      <c r="E205" s="72"/>
      <c r="F205" s="273"/>
      <c r="K205" s="103"/>
      <c r="L205" s="103"/>
      <c r="M205" s="103"/>
      <c r="N205" s="103"/>
      <c r="O205" s="103"/>
      <c r="P205" s="103"/>
      <c r="Q205" s="103"/>
      <c r="R205" s="103"/>
      <c r="S205" s="103"/>
      <c r="T205" s="103"/>
      <c r="U205" s="103"/>
      <c r="V205" s="103"/>
      <c r="W205" s="103"/>
      <c r="X205" s="103"/>
      <c r="Y205" s="103"/>
      <c r="Z205" s="103"/>
      <c r="AA205" s="103"/>
    </row>
    <row r="206" spans="2:27" ht="14.4" hidden="1">
      <c r="B206" s="72"/>
      <c r="C206" s="72"/>
      <c r="D206" s="72"/>
      <c r="E206" s="72"/>
      <c r="F206" s="273"/>
      <c r="K206" s="103"/>
      <c r="L206" s="103"/>
      <c r="M206" s="103"/>
      <c r="N206" s="103"/>
      <c r="O206" s="103"/>
      <c r="P206" s="103"/>
      <c r="Q206" s="103"/>
      <c r="R206" s="103"/>
      <c r="S206" s="103"/>
      <c r="T206" s="103"/>
      <c r="U206" s="103"/>
      <c r="V206" s="103"/>
      <c r="W206" s="103"/>
      <c r="X206" s="103"/>
      <c r="Y206" s="103"/>
      <c r="Z206" s="103"/>
      <c r="AA206" s="103"/>
    </row>
    <row r="207" spans="2:27" ht="14.4" hidden="1">
      <c r="B207" s="72"/>
      <c r="C207" s="72"/>
      <c r="D207" s="72"/>
      <c r="E207" s="72"/>
      <c r="F207" s="273"/>
      <c r="K207" s="103"/>
      <c r="L207" s="103"/>
      <c r="M207" s="103"/>
      <c r="N207" s="103"/>
      <c r="O207" s="103"/>
      <c r="P207" s="103"/>
      <c r="Q207" s="103"/>
      <c r="R207" s="103"/>
      <c r="S207" s="103"/>
      <c r="T207" s="103"/>
      <c r="U207" s="103"/>
      <c r="V207" s="103"/>
      <c r="W207" s="103"/>
      <c r="X207" s="103"/>
      <c r="Y207" s="103"/>
      <c r="Z207" s="103"/>
      <c r="AA207" s="103"/>
    </row>
    <row r="208" spans="2:27" ht="14.4" hidden="1">
      <c r="B208" s="72"/>
      <c r="C208" s="72"/>
      <c r="D208" s="72"/>
      <c r="E208" s="72"/>
      <c r="F208" s="273"/>
      <c r="K208" s="103"/>
      <c r="L208" s="103"/>
      <c r="M208" s="103"/>
      <c r="N208" s="103"/>
      <c r="O208" s="103"/>
      <c r="P208" s="103"/>
      <c r="Q208" s="103"/>
      <c r="R208" s="103"/>
      <c r="S208" s="103"/>
      <c r="T208" s="103"/>
      <c r="U208" s="103"/>
      <c r="V208" s="103"/>
      <c r="W208" s="103"/>
      <c r="X208" s="103"/>
      <c r="Y208" s="103"/>
      <c r="Z208" s="103"/>
      <c r="AA208" s="103"/>
    </row>
    <row r="209" spans="2:27" ht="14.4" hidden="1">
      <c r="B209" s="72"/>
      <c r="C209" s="72"/>
      <c r="D209" s="72"/>
      <c r="E209" s="72"/>
      <c r="F209" s="273"/>
      <c r="K209" s="103"/>
      <c r="L209" s="103"/>
      <c r="M209" s="103"/>
      <c r="N209" s="103"/>
      <c r="O209" s="103"/>
      <c r="P209" s="103"/>
      <c r="Q209" s="103"/>
      <c r="R209" s="103"/>
      <c r="S209" s="103"/>
      <c r="T209" s="103"/>
      <c r="U209" s="103"/>
      <c r="V209" s="103"/>
      <c r="W209" s="103"/>
      <c r="X209" s="103"/>
      <c r="Y209" s="103"/>
      <c r="Z209" s="103"/>
      <c r="AA209" s="103"/>
    </row>
    <row r="210" spans="2:27" ht="14.4" hidden="1">
      <c r="B210" s="72"/>
      <c r="C210" s="72"/>
      <c r="D210" s="72"/>
      <c r="E210" s="72"/>
      <c r="F210" s="273"/>
      <c r="K210" s="103"/>
      <c r="L210" s="103"/>
      <c r="M210" s="103"/>
      <c r="N210" s="103"/>
      <c r="O210" s="103"/>
      <c r="P210" s="103"/>
      <c r="Q210" s="103"/>
      <c r="R210" s="103"/>
      <c r="S210" s="103"/>
      <c r="T210" s="103"/>
      <c r="U210" s="103"/>
      <c r="V210" s="103"/>
      <c r="W210" s="103"/>
      <c r="X210" s="103"/>
      <c r="Y210" s="103"/>
      <c r="Z210" s="103"/>
      <c r="AA210" s="103"/>
    </row>
    <row r="211" spans="2:27" ht="14.4" hidden="1">
      <c r="B211" s="72"/>
      <c r="C211" s="72"/>
      <c r="D211" s="72"/>
      <c r="E211" s="72"/>
      <c r="F211" s="273"/>
      <c r="K211" s="103"/>
      <c r="L211" s="103"/>
      <c r="M211" s="103"/>
      <c r="N211" s="103"/>
      <c r="O211" s="103"/>
      <c r="P211" s="103"/>
      <c r="Q211" s="103"/>
      <c r="R211" s="103"/>
      <c r="S211" s="103"/>
      <c r="T211" s="103"/>
      <c r="U211" s="103"/>
      <c r="V211" s="103"/>
      <c r="W211" s="103"/>
      <c r="X211" s="103"/>
      <c r="Y211" s="103"/>
      <c r="Z211" s="103"/>
      <c r="AA211" s="103"/>
    </row>
    <row r="212" spans="2:27" ht="14.4" hidden="1">
      <c r="B212" s="72"/>
      <c r="C212" s="72"/>
      <c r="D212" s="72"/>
      <c r="E212" s="72"/>
      <c r="F212" s="273"/>
      <c r="K212" s="103"/>
      <c r="L212" s="103"/>
      <c r="M212" s="103"/>
      <c r="N212" s="103"/>
      <c r="O212" s="103"/>
      <c r="P212" s="103"/>
      <c r="Q212" s="103"/>
      <c r="R212" s="103"/>
      <c r="S212" s="103"/>
      <c r="T212" s="103"/>
      <c r="U212" s="103"/>
      <c r="V212" s="103"/>
      <c r="W212" s="103"/>
      <c r="X212" s="103"/>
      <c r="Y212" s="103"/>
      <c r="Z212" s="103"/>
      <c r="AA212" s="103"/>
    </row>
    <row r="213" spans="2:27" ht="14.4" hidden="1">
      <c r="B213" s="72"/>
      <c r="C213" s="72"/>
      <c r="D213" s="72"/>
      <c r="E213" s="72"/>
      <c r="F213" s="273"/>
      <c r="K213" s="103"/>
      <c r="L213" s="103"/>
      <c r="M213" s="103"/>
      <c r="N213" s="103"/>
      <c r="O213" s="103"/>
      <c r="P213" s="103"/>
      <c r="Q213" s="103"/>
      <c r="R213" s="103"/>
      <c r="S213" s="103"/>
      <c r="T213" s="103"/>
      <c r="U213" s="103"/>
      <c r="V213" s="103"/>
      <c r="W213" s="103"/>
      <c r="X213" s="103"/>
      <c r="Y213" s="103"/>
      <c r="Z213" s="103"/>
      <c r="AA213" s="103"/>
    </row>
    <row r="214" spans="2:27" ht="14.4" hidden="1">
      <c r="B214" s="72"/>
      <c r="C214" s="72"/>
      <c r="D214" s="72"/>
      <c r="E214" s="72"/>
      <c r="F214" s="273"/>
      <c r="K214" s="103"/>
      <c r="L214" s="103"/>
      <c r="M214" s="103"/>
      <c r="N214" s="103"/>
      <c r="O214" s="103"/>
      <c r="P214" s="103"/>
      <c r="Q214" s="103"/>
      <c r="R214" s="103"/>
      <c r="S214" s="103"/>
      <c r="T214" s="103"/>
      <c r="U214" s="103"/>
      <c r="V214" s="103"/>
      <c r="W214" s="103"/>
      <c r="X214" s="103"/>
      <c r="Y214" s="103"/>
      <c r="Z214" s="103"/>
      <c r="AA214" s="103"/>
    </row>
    <row r="215" spans="2:27" ht="14.4" hidden="1">
      <c r="B215" s="72"/>
      <c r="C215" s="72"/>
      <c r="D215" s="72"/>
      <c r="E215" s="72"/>
      <c r="F215" s="273"/>
      <c r="K215" s="103"/>
      <c r="L215" s="103"/>
      <c r="M215" s="103"/>
      <c r="N215" s="103"/>
      <c r="O215" s="103"/>
      <c r="P215" s="103"/>
      <c r="Q215" s="103"/>
      <c r="R215" s="103"/>
      <c r="S215" s="103"/>
      <c r="T215" s="103"/>
      <c r="U215" s="103"/>
      <c r="V215" s="103"/>
      <c r="W215" s="103"/>
      <c r="X215" s="103"/>
      <c r="Y215" s="103"/>
      <c r="Z215" s="103"/>
      <c r="AA215" s="103"/>
    </row>
    <row r="216" spans="2:27" ht="14.4" hidden="1">
      <c r="B216" s="72"/>
      <c r="C216" s="72"/>
      <c r="D216" s="72"/>
      <c r="E216" s="72"/>
      <c r="F216" s="273"/>
      <c r="K216" s="103"/>
      <c r="L216" s="103"/>
      <c r="M216" s="103"/>
      <c r="N216" s="103"/>
      <c r="O216" s="103"/>
      <c r="P216" s="103"/>
      <c r="Q216" s="103"/>
      <c r="R216" s="103"/>
      <c r="S216" s="103"/>
      <c r="T216" s="103"/>
      <c r="U216" s="103"/>
      <c r="V216" s="103"/>
      <c r="W216" s="103"/>
      <c r="X216" s="103"/>
      <c r="Y216" s="103"/>
      <c r="Z216" s="103"/>
      <c r="AA216" s="103"/>
    </row>
    <row r="217" spans="2:27" ht="14.4" hidden="1">
      <c r="B217" s="72"/>
      <c r="C217" s="72"/>
      <c r="D217" s="72"/>
      <c r="E217" s="72"/>
      <c r="F217" s="273"/>
      <c r="K217" s="103"/>
      <c r="L217" s="103"/>
      <c r="M217" s="103"/>
      <c r="N217" s="103"/>
      <c r="O217" s="103"/>
      <c r="P217" s="103"/>
      <c r="Q217" s="103"/>
      <c r="R217" s="103"/>
      <c r="S217" s="103"/>
      <c r="T217" s="103"/>
      <c r="U217" s="103"/>
      <c r="V217" s="103"/>
      <c r="W217" s="103"/>
      <c r="X217" s="103"/>
      <c r="Y217" s="103"/>
      <c r="Z217" s="103"/>
      <c r="AA217" s="103"/>
    </row>
    <row r="218" spans="2:27" ht="14.4" hidden="1">
      <c r="B218" s="72"/>
      <c r="C218" s="72"/>
      <c r="D218" s="72"/>
      <c r="E218" s="72"/>
      <c r="F218" s="273"/>
      <c r="K218" s="103"/>
      <c r="L218" s="103"/>
      <c r="M218" s="103"/>
      <c r="N218" s="103"/>
      <c r="O218" s="103"/>
      <c r="P218" s="103"/>
      <c r="Q218" s="103"/>
      <c r="R218" s="103"/>
      <c r="S218" s="103"/>
      <c r="T218" s="103"/>
      <c r="U218" s="103"/>
      <c r="V218" s="103"/>
      <c r="W218" s="103"/>
      <c r="X218" s="103"/>
      <c r="Y218" s="103"/>
      <c r="Z218" s="103"/>
      <c r="AA218" s="103"/>
    </row>
    <row r="219" spans="2:27" ht="14.4" hidden="1">
      <c r="B219" s="72"/>
      <c r="C219" s="72"/>
      <c r="D219" s="72"/>
      <c r="E219" s="72"/>
      <c r="F219" s="273"/>
      <c r="K219" s="103"/>
      <c r="L219" s="103"/>
      <c r="M219" s="103"/>
      <c r="N219" s="103"/>
      <c r="O219" s="103"/>
      <c r="P219" s="103"/>
      <c r="Q219" s="103"/>
      <c r="R219" s="103"/>
      <c r="S219" s="103"/>
      <c r="T219" s="103"/>
      <c r="U219" s="103"/>
      <c r="V219" s="103"/>
      <c r="W219" s="103"/>
      <c r="X219" s="103"/>
      <c r="Y219" s="103"/>
      <c r="Z219" s="103"/>
      <c r="AA219" s="103"/>
    </row>
    <row r="220" spans="2:27" ht="14.4" hidden="1">
      <c r="B220" s="72"/>
      <c r="C220" s="72"/>
      <c r="D220" s="72"/>
      <c r="E220" s="72"/>
      <c r="F220" s="273"/>
      <c r="K220" s="103"/>
      <c r="L220" s="103"/>
      <c r="M220" s="103"/>
      <c r="N220" s="103"/>
      <c r="O220" s="103"/>
      <c r="P220" s="103"/>
      <c r="Q220" s="103"/>
      <c r="R220" s="103"/>
      <c r="S220" s="103"/>
      <c r="T220" s="103"/>
      <c r="U220" s="103"/>
      <c r="V220" s="103"/>
      <c r="W220" s="103"/>
      <c r="X220" s="103"/>
      <c r="Y220" s="103"/>
      <c r="Z220" s="103"/>
      <c r="AA220" s="103"/>
    </row>
    <row r="221" spans="2:27" ht="14.4" hidden="1">
      <c r="B221" s="72"/>
      <c r="C221" s="72"/>
      <c r="D221" s="72"/>
      <c r="E221" s="72"/>
      <c r="F221" s="273"/>
      <c r="K221" s="103"/>
      <c r="L221" s="103"/>
      <c r="M221" s="103"/>
      <c r="N221" s="103"/>
      <c r="O221" s="103"/>
      <c r="P221" s="103"/>
      <c r="Q221" s="103"/>
      <c r="R221" s="103"/>
      <c r="S221" s="103"/>
      <c r="T221" s="103"/>
      <c r="U221" s="103"/>
      <c r="V221" s="103"/>
      <c r="W221" s="103"/>
      <c r="X221" s="103"/>
      <c r="Y221" s="103"/>
      <c r="Z221" s="103"/>
      <c r="AA221" s="103"/>
    </row>
    <row r="222" spans="2:27" ht="14.4" hidden="1">
      <c r="B222" s="72"/>
      <c r="C222" s="72"/>
      <c r="D222" s="72"/>
      <c r="E222" s="72"/>
      <c r="F222" s="273"/>
      <c r="K222" s="103"/>
      <c r="L222" s="103"/>
      <c r="M222" s="103"/>
      <c r="N222" s="103"/>
      <c r="O222" s="103"/>
      <c r="P222" s="103"/>
      <c r="Q222" s="103"/>
      <c r="R222" s="103"/>
      <c r="S222" s="103"/>
      <c r="T222" s="103"/>
      <c r="U222" s="103"/>
      <c r="V222" s="103"/>
      <c r="W222" s="103"/>
      <c r="X222" s="103"/>
      <c r="Y222" s="103"/>
      <c r="Z222" s="103"/>
      <c r="AA222" s="103"/>
    </row>
    <row r="223" spans="2:27" ht="14.4" hidden="1">
      <c r="B223" s="72"/>
      <c r="C223" s="72"/>
      <c r="D223" s="72"/>
      <c r="E223" s="72"/>
      <c r="F223" s="273"/>
      <c r="K223" s="103"/>
      <c r="L223" s="103"/>
      <c r="M223" s="103"/>
      <c r="N223" s="103"/>
      <c r="O223" s="103"/>
      <c r="P223" s="103"/>
      <c r="Q223" s="103"/>
      <c r="R223" s="103"/>
      <c r="S223" s="103"/>
      <c r="T223" s="103"/>
      <c r="U223" s="103"/>
      <c r="V223" s="103"/>
      <c r="W223" s="103"/>
      <c r="X223" s="103"/>
      <c r="Y223" s="103"/>
      <c r="Z223" s="103"/>
      <c r="AA223" s="103"/>
    </row>
    <row r="224" spans="2:27" ht="14.4" hidden="1">
      <c r="B224" s="72"/>
      <c r="C224" s="72"/>
      <c r="D224" s="72"/>
      <c r="E224" s="72"/>
      <c r="F224" s="273"/>
      <c r="K224" s="103"/>
      <c r="L224" s="103"/>
      <c r="M224" s="103"/>
      <c r="N224" s="103"/>
      <c r="O224" s="103"/>
      <c r="P224" s="103"/>
      <c r="Q224" s="103"/>
      <c r="R224" s="103"/>
      <c r="S224" s="103"/>
      <c r="T224" s="103"/>
      <c r="U224" s="103"/>
      <c r="V224" s="103"/>
      <c r="W224" s="103"/>
      <c r="X224" s="103"/>
      <c r="Y224" s="103"/>
      <c r="Z224" s="103"/>
      <c r="AA224" s="103"/>
    </row>
    <row r="225" spans="2:27" ht="14.4" hidden="1">
      <c r="B225" s="72"/>
      <c r="C225" s="72"/>
      <c r="D225" s="72"/>
      <c r="E225" s="72"/>
      <c r="F225" s="273"/>
      <c r="K225" s="103"/>
      <c r="L225" s="103"/>
      <c r="M225" s="103"/>
      <c r="N225" s="103"/>
      <c r="O225" s="103"/>
      <c r="P225" s="103"/>
      <c r="Q225" s="103"/>
      <c r="R225" s="103"/>
      <c r="S225" s="103"/>
      <c r="T225" s="103"/>
      <c r="U225" s="103"/>
      <c r="V225" s="103"/>
      <c r="W225" s="103"/>
      <c r="X225" s="103"/>
      <c r="Y225" s="103"/>
      <c r="Z225" s="103"/>
      <c r="AA225" s="103"/>
    </row>
    <row r="226" spans="2:27" ht="14.4" hidden="1">
      <c r="B226" s="72"/>
      <c r="C226" s="72"/>
      <c r="D226" s="72"/>
      <c r="E226" s="72"/>
      <c r="F226" s="273"/>
      <c r="K226" s="103"/>
      <c r="L226" s="103"/>
      <c r="M226" s="103"/>
      <c r="N226" s="103"/>
      <c r="O226" s="103"/>
      <c r="P226" s="103"/>
      <c r="Q226" s="103"/>
      <c r="R226" s="103"/>
      <c r="S226" s="103"/>
      <c r="T226" s="103"/>
      <c r="U226" s="103"/>
      <c r="V226" s="103"/>
      <c r="W226" s="103"/>
      <c r="X226" s="103"/>
      <c r="Y226" s="103"/>
      <c r="Z226" s="103"/>
      <c r="AA226" s="103"/>
    </row>
    <row r="227" spans="2:27" ht="14.4" hidden="1">
      <c r="B227" s="72"/>
      <c r="C227" s="72"/>
      <c r="D227" s="72"/>
      <c r="E227" s="72"/>
      <c r="F227" s="273"/>
      <c r="K227" s="103"/>
      <c r="L227" s="103"/>
      <c r="M227" s="103"/>
      <c r="N227" s="103"/>
      <c r="O227" s="103"/>
      <c r="P227" s="103"/>
      <c r="Q227" s="103"/>
      <c r="R227" s="103"/>
      <c r="S227" s="103"/>
      <c r="T227" s="103"/>
      <c r="U227" s="103"/>
      <c r="V227" s="103"/>
      <c r="W227" s="103"/>
      <c r="X227" s="103"/>
      <c r="Y227" s="103"/>
      <c r="Z227" s="103"/>
      <c r="AA227" s="103"/>
    </row>
    <row r="228" spans="2:27" ht="14.4" hidden="1">
      <c r="B228" s="72"/>
      <c r="C228" s="72"/>
      <c r="D228" s="72"/>
      <c r="E228" s="72"/>
      <c r="F228" s="273"/>
      <c r="K228" s="103"/>
      <c r="L228" s="103"/>
      <c r="M228" s="103"/>
      <c r="N228" s="103"/>
      <c r="O228" s="103"/>
      <c r="P228" s="103"/>
      <c r="Q228" s="103"/>
      <c r="R228" s="103"/>
      <c r="S228" s="103"/>
      <c r="T228" s="103"/>
      <c r="U228" s="103"/>
      <c r="V228" s="103"/>
      <c r="W228" s="103"/>
      <c r="X228" s="103"/>
      <c r="Y228" s="103"/>
      <c r="Z228" s="103"/>
      <c r="AA228" s="103"/>
    </row>
    <row r="229" spans="2:27" ht="14.4" hidden="1">
      <c r="B229" s="72"/>
      <c r="C229" s="72"/>
      <c r="D229" s="72"/>
      <c r="E229" s="72"/>
      <c r="F229" s="273"/>
      <c r="K229" s="103"/>
      <c r="L229" s="103"/>
      <c r="M229" s="103"/>
      <c r="N229" s="103"/>
      <c r="O229" s="103"/>
      <c r="P229" s="103"/>
      <c r="Q229" s="103"/>
      <c r="R229" s="103"/>
      <c r="S229" s="103"/>
      <c r="T229" s="103"/>
      <c r="U229" s="103"/>
      <c r="V229" s="103"/>
      <c r="W229" s="103"/>
      <c r="X229" s="103"/>
      <c r="Y229" s="103"/>
      <c r="Z229" s="103"/>
      <c r="AA229" s="103"/>
    </row>
    <row r="230" spans="2:27" ht="14.4" hidden="1">
      <c r="B230" s="72"/>
      <c r="C230" s="72"/>
      <c r="D230" s="72"/>
      <c r="E230" s="72"/>
      <c r="F230" s="273"/>
      <c r="K230" s="103"/>
      <c r="L230" s="103"/>
      <c r="M230" s="103"/>
      <c r="N230" s="103"/>
      <c r="O230" s="103"/>
      <c r="P230" s="103"/>
      <c r="Q230" s="103"/>
      <c r="R230" s="103"/>
      <c r="S230" s="103"/>
      <c r="T230" s="103"/>
      <c r="U230" s="103"/>
      <c r="V230" s="103"/>
      <c r="W230" s="103"/>
      <c r="X230" s="103"/>
      <c r="Y230" s="103"/>
      <c r="Z230" s="103"/>
      <c r="AA230" s="103"/>
    </row>
    <row r="231" spans="2:27" ht="14.4" hidden="1">
      <c r="B231" s="72"/>
      <c r="C231" s="72"/>
      <c r="D231" s="72"/>
      <c r="E231" s="72"/>
      <c r="F231" s="273"/>
      <c r="K231" s="103"/>
      <c r="L231" s="103"/>
      <c r="M231" s="103"/>
      <c r="N231" s="103"/>
      <c r="O231" s="103"/>
      <c r="P231" s="103"/>
      <c r="Q231" s="103"/>
      <c r="R231" s="103"/>
      <c r="S231" s="103"/>
      <c r="T231" s="103"/>
      <c r="U231" s="103"/>
      <c r="V231" s="103"/>
      <c r="W231" s="103"/>
      <c r="X231" s="103"/>
      <c r="Y231" s="103"/>
      <c r="Z231" s="103"/>
      <c r="AA231" s="103"/>
    </row>
    <row r="232" spans="2:27" ht="14.4" hidden="1">
      <c r="B232" s="72"/>
      <c r="C232" s="72"/>
      <c r="D232" s="72"/>
      <c r="E232" s="72"/>
      <c r="F232" s="273"/>
      <c r="K232" s="103"/>
      <c r="L232" s="103"/>
      <c r="M232" s="103"/>
      <c r="N232" s="103"/>
      <c r="O232" s="103"/>
      <c r="P232" s="103"/>
      <c r="Q232" s="103"/>
      <c r="R232" s="103"/>
      <c r="S232" s="103"/>
      <c r="T232" s="103"/>
      <c r="U232" s="103"/>
      <c r="V232" s="103"/>
      <c r="W232" s="103"/>
      <c r="X232" s="103"/>
      <c r="Y232" s="103"/>
      <c r="Z232" s="103"/>
      <c r="AA232" s="103"/>
    </row>
    <row r="233" spans="2:27" ht="14.4" hidden="1">
      <c r="B233" s="72"/>
      <c r="C233" s="72"/>
      <c r="D233" s="72"/>
      <c r="E233" s="72"/>
      <c r="F233" s="273"/>
      <c r="K233" s="103"/>
      <c r="L233" s="103"/>
      <c r="M233" s="103"/>
      <c r="N233" s="103"/>
      <c r="O233" s="103"/>
      <c r="P233" s="103"/>
      <c r="Q233" s="103"/>
      <c r="R233" s="103"/>
      <c r="S233" s="103"/>
      <c r="T233" s="103"/>
      <c r="U233" s="103"/>
      <c r="V233" s="103"/>
      <c r="W233" s="103"/>
      <c r="X233" s="103"/>
      <c r="Y233" s="103"/>
      <c r="Z233" s="103"/>
      <c r="AA233" s="103"/>
    </row>
    <row r="234" spans="2:27" ht="14.4" hidden="1">
      <c r="B234" s="72"/>
      <c r="C234" s="72"/>
      <c r="D234" s="72"/>
      <c r="E234" s="72"/>
      <c r="F234" s="273"/>
      <c r="K234" s="103"/>
      <c r="L234" s="103"/>
      <c r="M234" s="103"/>
      <c r="N234" s="103"/>
      <c r="O234" s="103"/>
      <c r="P234" s="103"/>
      <c r="Q234" s="103"/>
      <c r="R234" s="103"/>
      <c r="S234" s="103"/>
      <c r="T234" s="103"/>
      <c r="U234" s="103"/>
      <c r="V234" s="103"/>
      <c r="W234" s="103"/>
      <c r="X234" s="103"/>
      <c r="Y234" s="103"/>
      <c r="Z234" s="103"/>
      <c r="AA234" s="103"/>
    </row>
    <row r="235" spans="2:27" ht="14.4" hidden="1">
      <c r="B235" s="72"/>
      <c r="C235" s="72"/>
      <c r="D235" s="72"/>
      <c r="E235" s="72"/>
      <c r="F235" s="273"/>
      <c r="K235" s="103"/>
      <c r="L235" s="103"/>
      <c r="M235" s="103"/>
      <c r="N235" s="103"/>
      <c r="O235" s="103"/>
      <c r="P235" s="103"/>
      <c r="Q235" s="103"/>
      <c r="R235" s="103"/>
      <c r="S235" s="103"/>
      <c r="T235" s="103"/>
      <c r="U235" s="103"/>
      <c r="V235" s="103"/>
      <c r="W235" s="103"/>
      <c r="X235" s="103"/>
      <c r="Y235" s="103"/>
      <c r="Z235" s="103"/>
      <c r="AA235" s="103"/>
    </row>
    <row r="236" spans="2:27" ht="14.4" hidden="1">
      <c r="B236" s="72"/>
      <c r="C236" s="72"/>
      <c r="D236" s="72"/>
      <c r="E236" s="72"/>
      <c r="F236" s="273"/>
      <c r="K236" s="103"/>
      <c r="L236" s="103"/>
      <c r="M236" s="103"/>
      <c r="N236" s="103"/>
      <c r="O236" s="103"/>
      <c r="P236" s="103"/>
      <c r="Q236" s="103"/>
      <c r="R236" s="103"/>
      <c r="S236" s="103"/>
      <c r="T236" s="103"/>
      <c r="U236" s="103"/>
      <c r="V236" s="103"/>
      <c r="W236" s="103"/>
      <c r="X236" s="103"/>
      <c r="Y236" s="103"/>
      <c r="Z236" s="103"/>
      <c r="AA236" s="103"/>
    </row>
    <row r="237" spans="2:27" ht="14.4" hidden="1">
      <c r="B237" s="72"/>
      <c r="C237" s="72"/>
      <c r="D237" s="72"/>
      <c r="E237" s="72"/>
      <c r="F237" s="273"/>
      <c r="K237" s="103"/>
      <c r="L237" s="103"/>
      <c r="M237" s="103"/>
      <c r="N237" s="103"/>
      <c r="O237" s="103"/>
      <c r="P237" s="103"/>
      <c r="Q237" s="103"/>
      <c r="R237" s="103"/>
      <c r="S237" s="103"/>
      <c r="T237" s="103"/>
      <c r="U237" s="103"/>
      <c r="V237" s="103"/>
      <c r="W237" s="103"/>
      <c r="X237" s="103"/>
      <c r="Y237" s="103"/>
      <c r="Z237" s="103"/>
      <c r="AA237" s="103"/>
    </row>
    <row r="238" spans="2:27" ht="14.4" hidden="1">
      <c r="B238" s="72"/>
      <c r="C238" s="72"/>
      <c r="D238" s="72"/>
      <c r="E238" s="72"/>
      <c r="F238" s="273"/>
      <c r="K238" s="103"/>
      <c r="L238" s="103"/>
      <c r="M238" s="103"/>
      <c r="N238" s="103"/>
      <c r="O238" s="103"/>
      <c r="P238" s="103"/>
      <c r="Q238" s="103"/>
      <c r="R238" s="103"/>
      <c r="S238" s="103"/>
      <c r="T238" s="103"/>
      <c r="U238" s="103"/>
      <c r="V238" s="103"/>
      <c r="W238" s="103"/>
      <c r="X238" s="103"/>
      <c r="Y238" s="103"/>
      <c r="Z238" s="103"/>
      <c r="AA238" s="103"/>
    </row>
    <row r="239" spans="2:27" ht="14.4" hidden="1">
      <c r="B239" s="72"/>
      <c r="C239" s="72"/>
      <c r="D239" s="72"/>
      <c r="E239" s="72"/>
      <c r="F239" s="273"/>
      <c r="K239" s="103"/>
      <c r="L239" s="103"/>
      <c r="M239" s="103"/>
      <c r="N239" s="103"/>
      <c r="O239" s="103"/>
      <c r="P239" s="103"/>
      <c r="Q239" s="103"/>
      <c r="R239" s="103"/>
      <c r="S239" s="103"/>
      <c r="T239" s="103"/>
      <c r="U239" s="103"/>
      <c r="V239" s="103"/>
      <c r="W239" s="103"/>
      <c r="X239" s="103"/>
      <c r="Y239" s="103"/>
      <c r="Z239" s="103"/>
      <c r="AA239" s="103"/>
    </row>
    <row r="240" spans="2:27" ht="14.4" hidden="1">
      <c r="B240" s="72"/>
      <c r="C240" s="72"/>
      <c r="D240" s="72"/>
      <c r="E240" s="72"/>
      <c r="F240" s="273"/>
      <c r="K240" s="103"/>
      <c r="L240" s="103"/>
      <c r="M240" s="103"/>
      <c r="N240" s="103"/>
      <c r="O240" s="103"/>
      <c r="P240" s="103"/>
      <c r="Q240" s="103"/>
      <c r="R240" s="103"/>
      <c r="S240" s="103"/>
      <c r="T240" s="103"/>
      <c r="U240" s="103"/>
      <c r="V240" s="103"/>
      <c r="W240" s="103"/>
      <c r="X240" s="103"/>
      <c r="Y240" s="103"/>
      <c r="Z240" s="103"/>
      <c r="AA240" s="103"/>
    </row>
    <row r="241" spans="2:27" ht="14.4" hidden="1">
      <c r="B241" s="72"/>
      <c r="C241" s="72"/>
      <c r="D241" s="72"/>
      <c r="E241" s="72"/>
      <c r="F241" s="273"/>
      <c r="K241" s="103"/>
      <c r="L241" s="103"/>
      <c r="M241" s="103"/>
      <c r="N241" s="103"/>
      <c r="O241" s="103"/>
      <c r="P241" s="103"/>
      <c r="Q241" s="103"/>
      <c r="R241" s="103"/>
      <c r="S241" s="103"/>
      <c r="T241" s="103"/>
      <c r="U241" s="103"/>
      <c r="V241" s="103"/>
      <c r="W241" s="103"/>
      <c r="X241" s="103"/>
      <c r="Y241" s="103"/>
      <c r="Z241" s="103"/>
      <c r="AA241" s="103"/>
    </row>
    <row r="242" spans="2:27" ht="14.4" hidden="1">
      <c r="B242" s="72"/>
      <c r="C242" s="72"/>
      <c r="D242" s="72"/>
      <c r="E242" s="72"/>
      <c r="F242" s="273"/>
      <c r="K242" s="103"/>
      <c r="L242" s="103"/>
      <c r="M242" s="103"/>
      <c r="N242" s="103"/>
      <c r="O242" s="103"/>
      <c r="P242" s="103"/>
      <c r="Q242" s="103"/>
      <c r="R242" s="103"/>
      <c r="S242" s="103"/>
      <c r="T242" s="103"/>
      <c r="U242" s="103"/>
      <c r="V242" s="103"/>
      <c r="W242" s="103"/>
      <c r="X242" s="103"/>
      <c r="Y242" s="103"/>
      <c r="Z242" s="103"/>
      <c r="AA242" s="103"/>
    </row>
    <row r="243" spans="2:27" ht="14.4" hidden="1">
      <c r="B243" s="72"/>
      <c r="C243" s="72"/>
      <c r="D243" s="72"/>
      <c r="E243" s="72"/>
      <c r="F243" s="273"/>
      <c r="K243" s="103"/>
      <c r="L243" s="103"/>
      <c r="M243" s="103"/>
      <c r="N243" s="103"/>
      <c r="O243" s="103"/>
      <c r="P243" s="103"/>
      <c r="Q243" s="103"/>
      <c r="R243" s="103"/>
      <c r="S243" s="103"/>
      <c r="T243" s="103"/>
      <c r="U243" s="103"/>
      <c r="V243" s="103"/>
      <c r="W243" s="103"/>
      <c r="X243" s="103"/>
      <c r="Y243" s="103"/>
      <c r="Z243" s="103"/>
      <c r="AA243" s="103"/>
    </row>
    <row r="244" spans="2:27" ht="14.4" hidden="1">
      <c r="B244" s="72"/>
      <c r="C244" s="72"/>
      <c r="D244" s="72"/>
      <c r="E244" s="72"/>
      <c r="F244" s="273"/>
      <c r="K244" s="103"/>
      <c r="L244" s="103"/>
      <c r="M244" s="103"/>
      <c r="N244" s="103"/>
      <c r="O244" s="103"/>
      <c r="P244" s="103"/>
      <c r="Q244" s="103"/>
      <c r="R244" s="103"/>
      <c r="S244" s="103"/>
      <c r="T244" s="103"/>
      <c r="U244" s="103"/>
      <c r="V244" s="103"/>
      <c r="W244" s="103"/>
      <c r="X244" s="103"/>
      <c r="Y244" s="103"/>
      <c r="Z244" s="103"/>
      <c r="AA244" s="103"/>
    </row>
    <row r="245" spans="2:27" ht="14.4" hidden="1">
      <c r="B245" s="72"/>
      <c r="C245" s="72"/>
      <c r="D245" s="72"/>
      <c r="E245" s="72"/>
      <c r="F245" s="273"/>
      <c r="K245" s="103"/>
      <c r="L245" s="103"/>
      <c r="M245" s="103"/>
      <c r="N245" s="103"/>
      <c r="O245" s="103"/>
      <c r="P245" s="103"/>
      <c r="Q245" s="103"/>
      <c r="R245" s="103"/>
      <c r="S245" s="103"/>
      <c r="T245" s="103"/>
      <c r="U245" s="103"/>
      <c r="V245" s="103"/>
      <c r="W245" s="103"/>
      <c r="X245" s="103"/>
      <c r="Y245" s="103"/>
      <c r="Z245" s="103"/>
      <c r="AA245" s="103"/>
    </row>
    <row r="246" spans="2:27" ht="14.4" hidden="1">
      <c r="B246" s="72"/>
      <c r="C246" s="72"/>
      <c r="D246" s="72"/>
      <c r="E246" s="72"/>
      <c r="F246" s="273"/>
      <c r="K246" s="103"/>
      <c r="L246" s="103"/>
      <c r="M246" s="103"/>
      <c r="N246" s="103"/>
      <c r="O246" s="103"/>
      <c r="P246" s="103"/>
      <c r="Q246" s="103"/>
      <c r="R246" s="103"/>
      <c r="S246" s="103"/>
      <c r="T246" s="103"/>
      <c r="U246" s="103"/>
      <c r="V246" s="103"/>
      <c r="W246" s="103"/>
      <c r="X246" s="103"/>
      <c r="Y246" s="103"/>
      <c r="Z246" s="103"/>
      <c r="AA246" s="103"/>
    </row>
    <row r="247" spans="2:27" ht="14.4" hidden="1">
      <c r="B247" s="72"/>
      <c r="C247" s="72"/>
      <c r="D247" s="72"/>
      <c r="E247" s="72"/>
      <c r="F247" s="273"/>
      <c r="K247" s="103"/>
      <c r="L247" s="103"/>
      <c r="M247" s="103"/>
      <c r="N247" s="103"/>
      <c r="O247" s="103"/>
      <c r="P247" s="103"/>
      <c r="Q247" s="103"/>
      <c r="R247" s="103"/>
      <c r="S247" s="103"/>
      <c r="T247" s="103"/>
      <c r="U247" s="103"/>
      <c r="V247" s="103"/>
      <c r="W247" s="103"/>
      <c r="X247" s="103"/>
      <c r="Y247" s="103"/>
      <c r="Z247" s="103"/>
      <c r="AA247" s="103"/>
    </row>
    <row r="248" spans="2:27" ht="14.4" hidden="1">
      <c r="B248" s="72"/>
      <c r="C248" s="72"/>
      <c r="D248" s="72"/>
      <c r="E248" s="72"/>
      <c r="F248" s="273"/>
      <c r="K248" s="103"/>
      <c r="L248" s="103"/>
      <c r="M248" s="103"/>
      <c r="N248" s="103"/>
      <c r="O248" s="103"/>
      <c r="P248" s="103"/>
      <c r="Q248" s="103"/>
      <c r="R248" s="103"/>
      <c r="S248" s="103"/>
      <c r="T248" s="103"/>
      <c r="U248" s="103"/>
      <c r="V248" s="103"/>
      <c r="W248" s="103"/>
      <c r="X248" s="103"/>
      <c r="Y248" s="103"/>
      <c r="Z248" s="103"/>
      <c r="AA248" s="103"/>
    </row>
    <row r="249" spans="2:27" ht="14.4" hidden="1">
      <c r="B249" s="72"/>
      <c r="C249" s="72"/>
      <c r="D249" s="72"/>
      <c r="E249" s="72"/>
      <c r="F249" s="273"/>
      <c r="K249" s="103"/>
      <c r="L249" s="103"/>
      <c r="M249" s="103"/>
      <c r="N249" s="103"/>
      <c r="O249" s="103"/>
      <c r="P249" s="103"/>
      <c r="Q249" s="103"/>
      <c r="R249" s="103"/>
      <c r="S249" s="103"/>
      <c r="T249" s="103"/>
      <c r="U249" s="103"/>
      <c r="V249" s="103"/>
      <c r="W249" s="103"/>
      <c r="X249" s="103"/>
      <c r="Y249" s="103"/>
      <c r="Z249" s="103"/>
      <c r="AA249" s="103"/>
    </row>
    <row r="250" spans="2:27" ht="14.4" hidden="1">
      <c r="B250" s="72"/>
      <c r="C250" s="72"/>
      <c r="D250" s="72"/>
      <c r="E250" s="72"/>
      <c r="F250" s="273"/>
      <c r="K250" s="103"/>
      <c r="L250" s="103"/>
      <c r="M250" s="103"/>
      <c r="N250" s="103"/>
      <c r="O250" s="103"/>
      <c r="P250" s="103"/>
      <c r="Q250" s="103"/>
      <c r="R250" s="103"/>
      <c r="S250" s="103"/>
      <c r="T250" s="103"/>
      <c r="U250" s="103"/>
      <c r="V250" s="103"/>
      <c r="W250" s="103"/>
      <c r="X250" s="103"/>
      <c r="Y250" s="103"/>
      <c r="Z250" s="103"/>
      <c r="AA250" s="103"/>
    </row>
    <row r="251" spans="2:27" ht="14.4" hidden="1">
      <c r="B251" s="72"/>
      <c r="C251" s="72"/>
      <c r="D251" s="72"/>
      <c r="E251" s="72"/>
      <c r="F251" s="273"/>
      <c r="K251" s="103"/>
      <c r="L251" s="103"/>
      <c r="M251" s="103"/>
      <c r="N251" s="103"/>
      <c r="O251" s="103"/>
      <c r="P251" s="103"/>
      <c r="Q251" s="103"/>
      <c r="R251" s="103"/>
      <c r="S251" s="103"/>
      <c r="T251" s="103"/>
      <c r="U251" s="103"/>
      <c r="V251" s="103"/>
      <c r="W251" s="103"/>
      <c r="X251" s="103"/>
      <c r="Y251" s="103"/>
      <c r="Z251" s="103"/>
      <c r="AA251" s="103"/>
    </row>
    <row r="252" spans="2:27" ht="14.4" hidden="1">
      <c r="B252" s="72"/>
      <c r="C252" s="72"/>
      <c r="D252" s="72"/>
      <c r="E252" s="72"/>
      <c r="F252" s="273"/>
      <c r="K252" s="103"/>
      <c r="L252" s="103"/>
      <c r="M252" s="103"/>
      <c r="N252" s="103"/>
      <c r="O252" s="103"/>
      <c r="P252" s="103"/>
      <c r="Q252" s="103"/>
      <c r="R252" s="103"/>
      <c r="S252" s="103"/>
      <c r="T252" s="103"/>
      <c r="U252" s="103"/>
      <c r="V252" s="103"/>
      <c r="W252" s="103"/>
      <c r="X252" s="103"/>
      <c r="Y252" s="103"/>
      <c r="Z252" s="103"/>
      <c r="AA252" s="103"/>
    </row>
    <row r="253" spans="2:27" ht="14.4" hidden="1">
      <c r="B253" s="72"/>
      <c r="C253" s="72"/>
      <c r="D253" s="72"/>
      <c r="E253" s="72"/>
      <c r="F253" s="273"/>
      <c r="K253" s="103"/>
      <c r="L253" s="103"/>
      <c r="M253" s="103"/>
      <c r="N253" s="103"/>
      <c r="O253" s="103"/>
      <c r="P253" s="103"/>
      <c r="Q253" s="103"/>
      <c r="R253" s="103"/>
      <c r="S253" s="103"/>
      <c r="T253" s="103"/>
      <c r="U253" s="103"/>
      <c r="V253" s="103"/>
      <c r="W253" s="103"/>
      <c r="X253" s="103"/>
      <c r="Y253" s="103"/>
      <c r="Z253" s="103"/>
      <c r="AA253" s="103"/>
    </row>
    <row r="254" spans="2:27" ht="14.4" hidden="1">
      <c r="B254" s="72"/>
      <c r="C254" s="72"/>
      <c r="D254" s="72"/>
      <c r="E254" s="72"/>
      <c r="F254" s="273"/>
      <c r="K254" s="103"/>
      <c r="L254" s="103"/>
      <c r="M254" s="103"/>
      <c r="N254" s="103"/>
      <c r="O254" s="103"/>
      <c r="P254" s="103"/>
      <c r="Q254" s="103"/>
      <c r="R254" s="103"/>
      <c r="S254" s="103"/>
      <c r="T254" s="103"/>
      <c r="U254" s="103"/>
      <c r="V254" s="103"/>
      <c r="W254" s="103"/>
      <c r="X254" s="103"/>
      <c r="Y254" s="103"/>
      <c r="Z254" s="103"/>
      <c r="AA254" s="103"/>
    </row>
    <row r="255" spans="2:27" ht="14.4" hidden="1">
      <c r="B255" s="72"/>
      <c r="C255" s="72"/>
      <c r="D255" s="72"/>
      <c r="E255" s="72"/>
      <c r="F255" s="273"/>
      <c r="K255" s="103"/>
      <c r="L255" s="103"/>
      <c r="M255" s="103"/>
      <c r="N255" s="103"/>
      <c r="O255" s="103"/>
      <c r="P255" s="103"/>
      <c r="Q255" s="103"/>
      <c r="R255" s="103"/>
      <c r="S255" s="103"/>
      <c r="T255" s="103"/>
      <c r="U255" s="103"/>
      <c r="V255" s="103"/>
      <c r="W255" s="103"/>
      <c r="X255" s="103"/>
      <c r="Y255" s="103"/>
      <c r="Z255" s="103"/>
      <c r="AA255" s="103"/>
    </row>
    <row r="256" spans="2:27" ht="14.4" hidden="1">
      <c r="B256" s="72"/>
      <c r="C256" s="72"/>
      <c r="D256" s="72"/>
      <c r="E256" s="72"/>
      <c r="F256" s="273"/>
      <c r="K256" s="103"/>
      <c r="L256" s="103"/>
      <c r="M256" s="103"/>
      <c r="N256" s="103"/>
      <c r="O256" s="103"/>
      <c r="P256" s="103"/>
      <c r="Q256" s="103"/>
      <c r="R256" s="103"/>
      <c r="S256" s="103"/>
      <c r="T256" s="103"/>
      <c r="U256" s="103"/>
      <c r="V256" s="103"/>
      <c r="W256" s="103"/>
      <c r="X256" s="103"/>
      <c r="Y256" s="103"/>
      <c r="Z256" s="103"/>
      <c r="AA256" s="103"/>
    </row>
    <row r="257" spans="2:27" ht="14.4" hidden="1">
      <c r="B257" s="72"/>
      <c r="C257" s="72"/>
      <c r="D257" s="72"/>
      <c r="E257" s="72"/>
      <c r="F257" s="273"/>
      <c r="K257" s="103"/>
      <c r="L257" s="103"/>
      <c r="M257" s="103"/>
      <c r="N257" s="103"/>
      <c r="O257" s="103"/>
      <c r="P257" s="103"/>
      <c r="Q257" s="103"/>
      <c r="R257" s="103"/>
      <c r="S257" s="103"/>
      <c r="T257" s="103"/>
      <c r="U257" s="103"/>
      <c r="V257" s="103"/>
      <c r="W257" s="103"/>
      <c r="X257" s="103"/>
      <c r="Y257" s="103"/>
      <c r="Z257" s="103"/>
      <c r="AA257" s="103"/>
    </row>
    <row r="258" spans="2:27" ht="14.4" hidden="1">
      <c r="B258" s="72"/>
      <c r="C258" s="72"/>
      <c r="D258" s="72"/>
      <c r="E258" s="72"/>
      <c r="F258" s="273"/>
      <c r="K258" s="103"/>
      <c r="L258" s="103"/>
      <c r="M258" s="103"/>
      <c r="N258" s="103"/>
      <c r="O258" s="103"/>
      <c r="P258" s="103"/>
      <c r="Q258" s="103"/>
      <c r="R258" s="103"/>
      <c r="S258" s="103"/>
      <c r="T258" s="103"/>
      <c r="U258" s="103"/>
      <c r="V258" s="103"/>
      <c r="W258" s="103"/>
      <c r="X258" s="103"/>
      <c r="Y258" s="103"/>
      <c r="Z258" s="103"/>
      <c r="AA258" s="103"/>
    </row>
    <row r="259" spans="2:27" ht="14.4" hidden="1">
      <c r="B259" s="72"/>
      <c r="C259" s="72"/>
      <c r="D259" s="72"/>
      <c r="E259" s="72"/>
      <c r="F259" s="273"/>
      <c r="K259" s="103"/>
      <c r="L259" s="103"/>
      <c r="M259" s="103"/>
      <c r="N259" s="103"/>
      <c r="O259" s="103"/>
      <c r="P259" s="103"/>
      <c r="Q259" s="103"/>
      <c r="R259" s="103"/>
      <c r="S259" s="103"/>
      <c r="T259" s="103"/>
      <c r="U259" s="103"/>
      <c r="V259" s="103"/>
      <c r="W259" s="103"/>
      <c r="X259" s="103"/>
      <c r="Y259" s="103"/>
      <c r="Z259" s="103"/>
      <c r="AA259" s="103"/>
    </row>
    <row r="260" spans="2:27" ht="14.4" hidden="1">
      <c r="B260" s="72"/>
      <c r="C260" s="72"/>
      <c r="D260" s="72"/>
      <c r="E260" s="72"/>
      <c r="F260" s="273"/>
      <c r="K260" s="103"/>
      <c r="L260" s="103"/>
      <c r="M260" s="103"/>
      <c r="N260" s="103"/>
      <c r="O260" s="103"/>
      <c r="P260" s="103"/>
      <c r="Q260" s="103"/>
      <c r="R260" s="103"/>
      <c r="S260" s="103"/>
      <c r="T260" s="103"/>
      <c r="U260" s="103"/>
      <c r="V260" s="103"/>
      <c r="W260" s="103"/>
      <c r="X260" s="103"/>
      <c r="Y260" s="103"/>
      <c r="Z260" s="103"/>
      <c r="AA260" s="103"/>
    </row>
    <row r="261" spans="2:27" ht="14.4" hidden="1">
      <c r="B261" s="72"/>
      <c r="C261" s="72"/>
      <c r="D261" s="72"/>
      <c r="E261" s="72"/>
      <c r="F261" s="273"/>
      <c r="K261" s="103"/>
      <c r="L261" s="103"/>
      <c r="M261" s="103"/>
      <c r="N261" s="103"/>
      <c r="O261" s="103"/>
      <c r="P261" s="103"/>
      <c r="Q261" s="103"/>
      <c r="R261" s="103"/>
      <c r="S261" s="103"/>
      <c r="T261" s="103"/>
      <c r="U261" s="103"/>
      <c r="V261" s="103"/>
      <c r="W261" s="103"/>
      <c r="X261" s="103"/>
      <c r="Y261" s="103"/>
      <c r="Z261" s="103"/>
      <c r="AA261" s="103"/>
    </row>
    <row r="262" spans="2:27" ht="14.4" hidden="1">
      <c r="B262" s="72"/>
      <c r="C262" s="72"/>
      <c r="D262" s="72"/>
      <c r="E262" s="72"/>
      <c r="F262" s="273"/>
      <c r="K262" s="103"/>
      <c r="L262" s="103"/>
      <c r="M262" s="103"/>
      <c r="N262" s="103"/>
      <c r="O262" s="103"/>
      <c r="P262" s="103"/>
      <c r="Q262" s="103"/>
      <c r="R262" s="103"/>
      <c r="S262" s="103"/>
      <c r="T262" s="103"/>
      <c r="U262" s="103"/>
      <c r="V262" s="103"/>
      <c r="W262" s="103"/>
      <c r="X262" s="103"/>
      <c r="Y262" s="103"/>
      <c r="Z262" s="103"/>
      <c r="AA262" s="103"/>
    </row>
    <row r="263" spans="2:27" ht="14.4" hidden="1">
      <c r="B263" s="72"/>
      <c r="C263" s="72"/>
      <c r="D263" s="72"/>
      <c r="E263" s="72"/>
      <c r="F263" s="273"/>
      <c r="K263" s="103"/>
      <c r="L263" s="103"/>
      <c r="M263" s="103"/>
      <c r="N263" s="103"/>
      <c r="O263" s="103"/>
      <c r="P263" s="103"/>
      <c r="Q263" s="103"/>
      <c r="R263" s="103"/>
      <c r="S263" s="103"/>
      <c r="T263" s="103"/>
      <c r="U263" s="103"/>
      <c r="V263" s="103"/>
      <c r="W263" s="103"/>
      <c r="X263" s="103"/>
      <c r="Y263" s="103"/>
      <c r="Z263" s="103"/>
      <c r="AA263" s="103"/>
    </row>
    <row r="264" spans="2:27" ht="14.4" hidden="1">
      <c r="B264" s="72"/>
      <c r="C264" s="72"/>
      <c r="D264" s="72"/>
      <c r="E264" s="72"/>
      <c r="F264" s="273"/>
      <c r="K264" s="103"/>
      <c r="L264" s="103"/>
      <c r="M264" s="103"/>
      <c r="N264" s="103"/>
      <c r="O264" s="103"/>
      <c r="P264" s="103"/>
      <c r="Q264" s="103"/>
      <c r="R264" s="103"/>
      <c r="S264" s="103"/>
      <c r="T264" s="103"/>
      <c r="U264" s="103"/>
      <c r="V264" s="103"/>
      <c r="W264" s="103"/>
      <c r="X264" s="103"/>
      <c r="Y264" s="103"/>
      <c r="Z264" s="103"/>
      <c r="AA264" s="103"/>
    </row>
    <row r="265" spans="2:27" ht="14.4" hidden="1">
      <c r="B265" s="72"/>
      <c r="C265" s="72"/>
      <c r="D265" s="72"/>
      <c r="E265" s="72"/>
      <c r="F265" s="273"/>
      <c r="K265" s="103"/>
      <c r="L265" s="103"/>
      <c r="M265" s="103"/>
      <c r="N265" s="103"/>
      <c r="O265" s="103"/>
      <c r="P265" s="103"/>
      <c r="Q265" s="103"/>
      <c r="R265" s="103"/>
      <c r="S265" s="103"/>
      <c r="T265" s="103"/>
      <c r="U265" s="103"/>
      <c r="V265" s="103"/>
      <c r="W265" s="103"/>
      <c r="X265" s="103"/>
      <c r="Y265" s="103"/>
      <c r="Z265" s="103"/>
      <c r="AA265" s="103"/>
    </row>
    <row r="266" spans="2:27" ht="14.4" hidden="1">
      <c r="B266" s="72"/>
      <c r="C266" s="72"/>
      <c r="D266" s="72"/>
      <c r="E266" s="72"/>
      <c r="F266" s="273"/>
      <c r="K266" s="103"/>
      <c r="L266" s="103"/>
      <c r="M266" s="103"/>
      <c r="N266" s="103"/>
      <c r="O266" s="103"/>
      <c r="P266" s="103"/>
      <c r="Q266" s="103"/>
      <c r="R266" s="103"/>
      <c r="S266" s="103"/>
      <c r="T266" s="103"/>
      <c r="U266" s="103"/>
      <c r="V266" s="103"/>
      <c r="W266" s="103"/>
      <c r="X266" s="103"/>
      <c r="Y266" s="103"/>
      <c r="Z266" s="103"/>
      <c r="AA266" s="103"/>
    </row>
    <row r="267" spans="2:27" ht="14.4" hidden="1">
      <c r="B267" s="72"/>
      <c r="C267" s="72"/>
      <c r="D267" s="72"/>
      <c r="E267" s="72"/>
      <c r="F267" s="273"/>
      <c r="K267" s="103"/>
      <c r="L267" s="103"/>
      <c r="M267" s="103"/>
      <c r="N267" s="103"/>
      <c r="O267" s="103"/>
      <c r="P267" s="103"/>
      <c r="Q267" s="103"/>
      <c r="R267" s="103"/>
      <c r="S267" s="103"/>
      <c r="T267" s="103"/>
      <c r="U267" s="103"/>
      <c r="V267" s="103"/>
      <c r="W267" s="103"/>
      <c r="X267" s="103"/>
      <c r="Y267" s="103"/>
      <c r="Z267" s="103"/>
      <c r="AA267" s="103"/>
    </row>
    <row r="268" spans="2:27" ht="14.4" hidden="1">
      <c r="B268" s="72"/>
      <c r="C268" s="72"/>
      <c r="D268" s="72"/>
      <c r="E268" s="72"/>
      <c r="F268" s="273"/>
      <c r="K268" s="103"/>
      <c r="L268" s="103"/>
      <c r="M268" s="103"/>
      <c r="N268" s="103"/>
      <c r="O268" s="103"/>
      <c r="P268" s="103"/>
      <c r="Q268" s="103"/>
      <c r="R268" s="103"/>
      <c r="S268" s="103"/>
      <c r="T268" s="103"/>
      <c r="U268" s="103"/>
      <c r="V268" s="103"/>
      <c r="W268" s="103"/>
      <c r="X268" s="103"/>
      <c r="Y268" s="103"/>
      <c r="Z268" s="103"/>
      <c r="AA268" s="103"/>
    </row>
    <row r="269" spans="2:27" ht="14.4" hidden="1">
      <c r="B269" s="72"/>
      <c r="C269" s="72"/>
      <c r="D269" s="72"/>
      <c r="E269" s="72"/>
      <c r="F269" s="273"/>
      <c r="K269" s="103"/>
      <c r="L269" s="103"/>
      <c r="M269" s="103"/>
      <c r="N269" s="103"/>
      <c r="O269" s="103"/>
      <c r="P269" s="103"/>
      <c r="Q269" s="103"/>
      <c r="R269" s="103"/>
      <c r="S269" s="103"/>
      <c r="T269" s="103"/>
      <c r="U269" s="103"/>
      <c r="V269" s="103"/>
      <c r="W269" s="103"/>
      <c r="X269" s="103"/>
      <c r="Y269" s="103"/>
      <c r="Z269" s="103"/>
      <c r="AA269" s="103"/>
    </row>
    <row r="270" spans="2:27" ht="14.4" hidden="1">
      <c r="B270" s="72"/>
      <c r="C270" s="72"/>
      <c r="D270" s="72"/>
      <c r="E270" s="72"/>
      <c r="F270" s="273"/>
      <c r="K270" s="103"/>
      <c r="L270" s="103"/>
      <c r="M270" s="103"/>
      <c r="N270" s="103"/>
      <c r="O270" s="103"/>
      <c r="P270" s="103"/>
      <c r="Q270" s="103"/>
      <c r="R270" s="103"/>
      <c r="S270" s="103"/>
      <c r="T270" s="103"/>
      <c r="U270" s="103"/>
      <c r="V270" s="103"/>
      <c r="W270" s="103"/>
      <c r="X270" s="103"/>
      <c r="Y270" s="103"/>
      <c r="Z270" s="103"/>
      <c r="AA270" s="103"/>
    </row>
    <row r="271" spans="2:27" ht="14.4" hidden="1">
      <c r="B271" s="72"/>
      <c r="C271" s="72"/>
      <c r="D271" s="72"/>
      <c r="E271" s="72"/>
      <c r="F271" s="273"/>
      <c r="K271" s="103"/>
      <c r="L271" s="103"/>
      <c r="M271" s="103"/>
      <c r="N271" s="103"/>
      <c r="O271" s="103"/>
      <c r="P271" s="103"/>
      <c r="Q271" s="103"/>
      <c r="R271" s="103"/>
      <c r="S271" s="103"/>
      <c r="T271" s="103"/>
      <c r="U271" s="103"/>
      <c r="V271" s="103"/>
      <c r="W271" s="103"/>
      <c r="X271" s="103"/>
      <c r="Y271" s="103"/>
      <c r="Z271" s="103"/>
      <c r="AA271" s="103"/>
    </row>
    <row r="272" spans="2:27" ht="14.4" hidden="1">
      <c r="B272" s="72"/>
      <c r="C272" s="72"/>
      <c r="D272" s="72"/>
      <c r="E272" s="72"/>
      <c r="F272" s="273"/>
      <c r="K272" s="103"/>
      <c r="L272" s="103"/>
      <c r="M272" s="103"/>
      <c r="N272" s="103"/>
      <c r="O272" s="103"/>
      <c r="P272" s="103"/>
      <c r="Q272" s="103"/>
      <c r="R272" s="103"/>
      <c r="S272" s="103"/>
      <c r="T272" s="103"/>
      <c r="U272" s="103"/>
      <c r="V272" s="103"/>
      <c r="W272" s="103"/>
      <c r="X272" s="103"/>
      <c r="Y272" s="103"/>
      <c r="Z272" s="103"/>
      <c r="AA272" s="103"/>
    </row>
    <row r="273" spans="2:27" ht="14.4" hidden="1">
      <c r="B273" s="72"/>
      <c r="C273" s="72"/>
      <c r="D273" s="72"/>
      <c r="E273" s="72"/>
      <c r="F273" s="273"/>
      <c r="K273" s="103"/>
      <c r="L273" s="103"/>
      <c r="M273" s="103"/>
      <c r="N273" s="103"/>
      <c r="O273" s="103"/>
      <c r="P273" s="103"/>
      <c r="Q273" s="103"/>
      <c r="R273" s="103"/>
      <c r="S273" s="103"/>
      <c r="T273" s="103"/>
      <c r="U273" s="103"/>
      <c r="V273" s="103"/>
      <c r="W273" s="103"/>
      <c r="X273" s="103"/>
      <c r="Y273" s="103"/>
      <c r="Z273" s="103"/>
      <c r="AA273" s="103"/>
    </row>
    <row r="274" spans="2:27" ht="14.4" hidden="1">
      <c r="B274" s="72"/>
      <c r="C274" s="72"/>
      <c r="D274" s="72"/>
      <c r="E274" s="72"/>
      <c r="F274" s="273"/>
      <c r="K274" s="103"/>
      <c r="L274" s="103"/>
      <c r="M274" s="103"/>
      <c r="N274" s="103"/>
      <c r="O274" s="103"/>
      <c r="P274" s="103"/>
      <c r="Q274" s="103"/>
      <c r="R274" s="103"/>
      <c r="S274" s="103"/>
      <c r="T274" s="103"/>
      <c r="U274" s="103"/>
      <c r="V274" s="103"/>
      <c r="W274" s="103"/>
      <c r="X274" s="103"/>
      <c r="Y274" s="103"/>
      <c r="Z274" s="103"/>
      <c r="AA274" s="103"/>
    </row>
    <row r="275" spans="2:27" ht="14.4" hidden="1">
      <c r="B275" s="72"/>
      <c r="C275" s="72"/>
      <c r="D275" s="72"/>
      <c r="E275" s="72"/>
      <c r="F275" s="273"/>
      <c r="K275" s="103"/>
      <c r="L275" s="103"/>
      <c r="M275" s="103"/>
      <c r="N275" s="103"/>
      <c r="O275" s="103"/>
      <c r="P275" s="103"/>
      <c r="Q275" s="103"/>
      <c r="R275" s="103"/>
      <c r="S275" s="103"/>
      <c r="T275" s="103"/>
      <c r="U275" s="103"/>
      <c r="V275" s="103"/>
      <c r="W275" s="103"/>
      <c r="X275" s="103"/>
      <c r="Y275" s="103"/>
      <c r="Z275" s="103"/>
      <c r="AA275" s="103"/>
    </row>
    <row r="276" spans="2:27" ht="14.4" hidden="1">
      <c r="B276" s="72"/>
      <c r="C276" s="72"/>
      <c r="D276" s="72"/>
      <c r="E276" s="72"/>
      <c r="F276" s="273"/>
      <c r="K276" s="103"/>
      <c r="L276" s="103"/>
      <c r="M276" s="103"/>
      <c r="N276" s="103"/>
      <c r="O276" s="103"/>
      <c r="P276" s="103"/>
      <c r="Q276" s="103"/>
      <c r="R276" s="103"/>
      <c r="S276" s="103"/>
      <c r="T276" s="103"/>
      <c r="U276" s="103"/>
      <c r="V276" s="103"/>
      <c r="W276" s="103"/>
      <c r="X276" s="103"/>
      <c r="Y276" s="103"/>
      <c r="Z276" s="103"/>
      <c r="AA276" s="103"/>
    </row>
    <row r="277" spans="2:27" ht="14.4" hidden="1">
      <c r="B277" s="72"/>
      <c r="C277" s="72"/>
      <c r="D277" s="72"/>
      <c r="E277" s="72"/>
      <c r="F277" s="273"/>
      <c r="K277" s="103"/>
      <c r="L277" s="103"/>
      <c r="M277" s="103"/>
      <c r="N277" s="103"/>
      <c r="O277" s="103"/>
      <c r="P277" s="103"/>
      <c r="Q277" s="103"/>
      <c r="R277" s="103"/>
      <c r="S277" s="103"/>
      <c r="T277" s="103"/>
      <c r="U277" s="103"/>
      <c r="V277" s="103"/>
      <c r="W277" s="103"/>
      <c r="X277" s="103"/>
      <c r="Y277" s="103"/>
      <c r="Z277" s="103"/>
      <c r="AA277" s="103"/>
    </row>
    <row r="278" spans="2:27" ht="14.4" hidden="1">
      <c r="B278" s="72"/>
      <c r="C278" s="72"/>
      <c r="D278" s="72"/>
      <c r="E278" s="72"/>
      <c r="F278" s="273"/>
      <c r="K278" s="103"/>
      <c r="L278" s="103"/>
      <c r="M278" s="103"/>
      <c r="N278" s="103"/>
      <c r="O278" s="103"/>
      <c r="P278" s="103"/>
      <c r="Q278" s="103"/>
      <c r="R278" s="103"/>
      <c r="S278" s="103"/>
      <c r="T278" s="103"/>
      <c r="U278" s="103"/>
      <c r="V278" s="103"/>
      <c r="W278" s="103"/>
      <c r="X278" s="103"/>
      <c r="Y278" s="103"/>
      <c r="Z278" s="103"/>
      <c r="AA278" s="103"/>
    </row>
    <row r="279" spans="2:27" ht="14.4" hidden="1">
      <c r="B279" s="72"/>
      <c r="C279" s="72"/>
      <c r="D279" s="72"/>
      <c r="E279" s="72"/>
      <c r="F279" s="273"/>
      <c r="K279" s="103"/>
      <c r="L279" s="103"/>
      <c r="M279" s="103"/>
      <c r="N279" s="103"/>
      <c r="O279" s="103"/>
      <c r="P279" s="103"/>
      <c r="Q279" s="103"/>
      <c r="R279" s="103"/>
      <c r="S279" s="103"/>
      <c r="T279" s="103"/>
      <c r="U279" s="103"/>
      <c r="V279" s="103"/>
      <c r="W279" s="103"/>
      <c r="X279" s="103"/>
      <c r="Y279" s="103"/>
      <c r="Z279" s="103"/>
      <c r="AA279" s="103"/>
    </row>
    <row r="280" spans="2:27" ht="14.4" hidden="1">
      <c r="B280" s="72"/>
      <c r="C280" s="72"/>
      <c r="D280" s="72"/>
      <c r="E280" s="72"/>
      <c r="F280" s="273"/>
      <c r="K280" s="103"/>
      <c r="L280" s="103"/>
      <c r="M280" s="103"/>
      <c r="N280" s="103"/>
      <c r="O280" s="103"/>
      <c r="P280" s="103"/>
      <c r="Q280" s="103"/>
      <c r="R280" s="103"/>
      <c r="S280" s="103"/>
      <c r="T280" s="103"/>
      <c r="U280" s="103"/>
      <c r="V280" s="103"/>
      <c r="W280" s="103"/>
      <c r="X280" s="103"/>
      <c r="Y280" s="103"/>
      <c r="Z280" s="103"/>
      <c r="AA280" s="103"/>
    </row>
    <row r="281" spans="2:27" ht="14.4" hidden="1">
      <c r="B281" s="72"/>
      <c r="C281" s="72"/>
      <c r="D281" s="72"/>
      <c r="E281" s="72"/>
      <c r="F281" s="273"/>
      <c r="K281" s="103"/>
      <c r="L281" s="103"/>
      <c r="M281" s="103"/>
      <c r="N281" s="103"/>
      <c r="O281" s="103"/>
      <c r="P281" s="103"/>
      <c r="Q281" s="103"/>
      <c r="R281" s="103"/>
      <c r="S281" s="103"/>
      <c r="T281" s="103"/>
      <c r="U281" s="103"/>
      <c r="V281" s="103"/>
      <c r="W281" s="103"/>
      <c r="X281" s="103"/>
      <c r="Y281" s="103"/>
      <c r="Z281" s="103"/>
      <c r="AA281" s="103"/>
    </row>
    <row r="282" spans="2:27" ht="14.4" hidden="1">
      <c r="B282" s="72"/>
      <c r="C282" s="72"/>
      <c r="D282" s="72"/>
      <c r="E282" s="72"/>
      <c r="F282" s="273"/>
      <c r="K282" s="103"/>
      <c r="L282" s="103"/>
      <c r="M282" s="103"/>
      <c r="N282" s="103"/>
      <c r="O282" s="103"/>
      <c r="P282" s="103"/>
      <c r="Q282" s="103"/>
      <c r="R282" s="103"/>
      <c r="S282" s="103"/>
      <c r="T282" s="103"/>
      <c r="U282" s="103"/>
      <c r="V282" s="103"/>
      <c r="W282" s="103"/>
      <c r="X282" s="103"/>
      <c r="Y282" s="103"/>
      <c r="Z282" s="103"/>
      <c r="AA282" s="103"/>
    </row>
    <row r="283" spans="2:27" ht="14.4" hidden="1">
      <c r="B283" s="72"/>
      <c r="C283" s="72"/>
      <c r="D283" s="72"/>
      <c r="E283" s="72"/>
      <c r="F283" s="273"/>
      <c r="K283" s="103"/>
      <c r="L283" s="103"/>
      <c r="M283" s="103"/>
      <c r="N283" s="103"/>
      <c r="O283" s="103"/>
      <c r="P283" s="103"/>
      <c r="Q283" s="103"/>
      <c r="R283" s="103"/>
      <c r="S283" s="103"/>
      <c r="T283" s="103"/>
      <c r="U283" s="103"/>
      <c r="V283" s="103"/>
      <c r="W283" s="103"/>
      <c r="X283" s="103"/>
      <c r="Y283" s="103"/>
      <c r="Z283" s="103"/>
      <c r="AA283" s="103"/>
    </row>
    <row r="284" spans="2:27" ht="14.4" hidden="1">
      <c r="B284" s="72"/>
      <c r="C284" s="72"/>
      <c r="D284" s="72"/>
      <c r="E284" s="72"/>
      <c r="F284" s="273"/>
      <c r="K284" s="103"/>
      <c r="L284" s="103"/>
      <c r="M284" s="103"/>
      <c r="N284" s="103"/>
      <c r="O284" s="103"/>
      <c r="P284" s="103"/>
      <c r="Q284" s="103"/>
      <c r="R284" s="103"/>
      <c r="S284" s="103"/>
      <c r="T284" s="103"/>
      <c r="U284" s="103"/>
      <c r="V284" s="103"/>
      <c r="W284" s="103"/>
      <c r="X284" s="103"/>
      <c r="Y284" s="103"/>
      <c r="Z284" s="103"/>
      <c r="AA284" s="103"/>
    </row>
    <row r="285" spans="2:27" ht="14.4" hidden="1">
      <c r="B285" s="72"/>
      <c r="C285" s="72"/>
      <c r="D285" s="72"/>
      <c r="E285" s="72"/>
      <c r="F285" s="273"/>
      <c r="K285" s="103"/>
      <c r="L285" s="103"/>
      <c r="M285" s="103"/>
      <c r="N285" s="103"/>
      <c r="O285" s="103"/>
      <c r="P285" s="103"/>
      <c r="Q285" s="103"/>
      <c r="R285" s="103"/>
      <c r="S285" s="103"/>
      <c r="T285" s="103"/>
      <c r="U285" s="103"/>
      <c r="V285" s="103"/>
      <c r="W285" s="103"/>
      <c r="X285" s="103"/>
      <c r="Y285" s="103"/>
      <c r="Z285" s="103"/>
      <c r="AA285" s="103"/>
    </row>
    <row r="286" spans="2:27" ht="14.4" hidden="1">
      <c r="B286" s="72"/>
      <c r="C286" s="72"/>
      <c r="D286" s="72"/>
      <c r="E286" s="72"/>
      <c r="F286" s="273"/>
      <c r="K286" s="103"/>
      <c r="L286" s="103"/>
      <c r="M286" s="103"/>
      <c r="N286" s="103"/>
      <c r="O286" s="103"/>
      <c r="P286" s="103"/>
      <c r="Q286" s="103"/>
      <c r="R286" s="103"/>
      <c r="S286" s="103"/>
      <c r="T286" s="103"/>
      <c r="U286" s="103"/>
      <c r="V286" s="103"/>
      <c r="W286" s="103"/>
      <c r="X286" s="103"/>
      <c r="Y286" s="103"/>
      <c r="Z286" s="103"/>
      <c r="AA286" s="103"/>
    </row>
    <row r="287" spans="2:27" ht="14.4" hidden="1">
      <c r="B287" s="72"/>
      <c r="C287" s="72"/>
      <c r="D287" s="72"/>
      <c r="E287" s="72"/>
      <c r="F287" s="273"/>
      <c r="K287" s="103"/>
      <c r="L287" s="103"/>
      <c r="M287" s="103"/>
      <c r="N287" s="103"/>
      <c r="O287" s="103"/>
      <c r="P287" s="103"/>
      <c r="Q287" s="103"/>
      <c r="R287" s="103"/>
      <c r="S287" s="103"/>
      <c r="T287" s="103"/>
      <c r="U287" s="103"/>
      <c r="V287" s="103"/>
      <c r="W287" s="103"/>
      <c r="X287" s="103"/>
      <c r="Y287" s="103"/>
      <c r="Z287" s="103"/>
      <c r="AA287" s="103"/>
    </row>
    <row r="288" spans="2:27" ht="14.4" hidden="1">
      <c r="B288" s="72"/>
      <c r="C288" s="72"/>
      <c r="D288" s="72"/>
      <c r="E288" s="72"/>
      <c r="F288" s="273"/>
      <c r="K288" s="103"/>
      <c r="L288" s="103"/>
      <c r="M288" s="103"/>
      <c r="N288" s="103"/>
      <c r="O288" s="103"/>
      <c r="P288" s="103"/>
      <c r="Q288" s="103"/>
      <c r="R288" s="103"/>
      <c r="S288" s="103"/>
      <c r="T288" s="103"/>
      <c r="U288" s="103"/>
      <c r="V288" s="103"/>
      <c r="W288" s="103"/>
      <c r="X288" s="103"/>
      <c r="Y288" s="103"/>
      <c r="Z288" s="103"/>
      <c r="AA288" s="103"/>
    </row>
    <row r="289" spans="2:27" ht="14.4" hidden="1">
      <c r="B289" s="72"/>
      <c r="C289" s="72"/>
      <c r="D289" s="72"/>
      <c r="E289" s="72"/>
      <c r="F289" s="273"/>
      <c r="K289" s="103"/>
      <c r="L289" s="103"/>
      <c r="M289" s="103"/>
      <c r="N289" s="103"/>
      <c r="O289" s="103"/>
      <c r="P289" s="103"/>
      <c r="Q289" s="103"/>
      <c r="R289" s="103"/>
      <c r="S289" s="103"/>
      <c r="T289" s="103"/>
      <c r="U289" s="103"/>
      <c r="V289" s="103"/>
      <c r="W289" s="103"/>
      <c r="X289" s="103"/>
      <c r="Y289" s="103"/>
      <c r="Z289" s="103"/>
      <c r="AA289" s="103"/>
    </row>
    <row r="290" spans="2:27" ht="14.4" hidden="1">
      <c r="B290" s="72"/>
      <c r="C290" s="72"/>
      <c r="D290" s="72"/>
      <c r="E290" s="72"/>
      <c r="F290" s="273"/>
      <c r="K290" s="103"/>
      <c r="L290" s="103"/>
      <c r="M290" s="103"/>
      <c r="N290" s="103"/>
      <c r="O290" s="103"/>
      <c r="P290" s="103"/>
      <c r="Q290" s="103"/>
      <c r="R290" s="103"/>
      <c r="S290" s="103"/>
      <c r="T290" s="103"/>
      <c r="U290" s="103"/>
      <c r="V290" s="103"/>
      <c r="W290" s="103"/>
      <c r="X290" s="103"/>
      <c r="Y290" s="103"/>
      <c r="Z290" s="103"/>
      <c r="AA290" s="103"/>
    </row>
    <row r="291" spans="2:27" ht="14.4" hidden="1">
      <c r="B291" s="72"/>
      <c r="C291" s="72"/>
      <c r="D291" s="72"/>
      <c r="E291" s="72"/>
      <c r="F291" s="273"/>
      <c r="K291" s="103"/>
      <c r="L291" s="103"/>
      <c r="M291" s="103"/>
      <c r="N291" s="103"/>
      <c r="O291" s="103"/>
      <c r="P291" s="103"/>
      <c r="Q291" s="103"/>
      <c r="R291" s="103"/>
      <c r="S291" s="103"/>
      <c r="T291" s="103"/>
      <c r="U291" s="103"/>
      <c r="V291" s="103"/>
      <c r="W291" s="103"/>
      <c r="X291" s="103"/>
      <c r="Y291" s="103"/>
      <c r="Z291" s="103"/>
      <c r="AA291" s="103"/>
    </row>
    <row r="292" spans="2:27" ht="14.4" hidden="1">
      <c r="B292" s="72"/>
      <c r="C292" s="72"/>
      <c r="D292" s="72"/>
      <c r="E292" s="72"/>
      <c r="F292" s="273"/>
      <c r="K292" s="103"/>
      <c r="L292" s="103"/>
      <c r="M292" s="103"/>
      <c r="N292" s="103"/>
      <c r="O292" s="103"/>
      <c r="P292" s="103"/>
      <c r="Q292" s="103"/>
      <c r="R292" s="103"/>
      <c r="S292" s="103"/>
      <c r="T292" s="103"/>
      <c r="U292" s="103"/>
      <c r="V292" s="103"/>
      <c r="W292" s="103"/>
      <c r="X292" s="103"/>
      <c r="Y292" s="103"/>
      <c r="Z292" s="103"/>
      <c r="AA292" s="103"/>
    </row>
    <row r="293" spans="2:27" ht="14.4" hidden="1">
      <c r="B293" s="72"/>
      <c r="C293" s="72"/>
      <c r="D293" s="72"/>
      <c r="E293" s="72"/>
      <c r="F293" s="273"/>
      <c r="K293" s="103"/>
      <c r="L293" s="103"/>
      <c r="M293" s="103"/>
      <c r="N293" s="103"/>
      <c r="O293" s="103"/>
      <c r="P293" s="103"/>
      <c r="Q293" s="103"/>
      <c r="R293" s="103"/>
      <c r="S293" s="103"/>
      <c r="T293" s="103"/>
      <c r="U293" s="103"/>
      <c r="V293" s="103"/>
      <c r="W293" s="103"/>
      <c r="X293" s="103"/>
      <c r="Y293" s="103"/>
      <c r="Z293" s="103"/>
      <c r="AA293" s="103"/>
    </row>
    <row r="294" spans="2:27" ht="14.4" hidden="1">
      <c r="B294" s="72"/>
      <c r="C294" s="72"/>
      <c r="D294" s="72"/>
      <c r="E294" s="72"/>
      <c r="F294" s="273"/>
      <c r="K294" s="103"/>
      <c r="L294" s="103"/>
      <c r="M294" s="103"/>
      <c r="N294" s="103"/>
      <c r="O294" s="103"/>
      <c r="P294" s="103"/>
      <c r="Q294" s="103"/>
      <c r="R294" s="103"/>
      <c r="S294" s="103"/>
      <c r="T294" s="103"/>
      <c r="U294" s="103"/>
      <c r="V294" s="103"/>
      <c r="W294" s="103"/>
      <c r="X294" s="103"/>
      <c r="Y294" s="103"/>
      <c r="Z294" s="103"/>
      <c r="AA294" s="103"/>
    </row>
    <row r="295" spans="2:27" ht="14.4" hidden="1">
      <c r="B295" s="72"/>
      <c r="C295" s="72"/>
      <c r="D295" s="72"/>
      <c r="E295" s="72"/>
      <c r="F295" s="273"/>
      <c r="K295" s="103"/>
      <c r="L295" s="103"/>
      <c r="M295" s="103"/>
      <c r="N295" s="103"/>
      <c r="O295" s="103"/>
      <c r="P295" s="103"/>
      <c r="Q295" s="103"/>
      <c r="R295" s="103"/>
      <c r="S295" s="103"/>
      <c r="T295" s="103"/>
      <c r="U295" s="103"/>
      <c r="V295" s="103"/>
      <c r="W295" s="103"/>
      <c r="X295" s="103"/>
      <c r="Y295" s="103"/>
      <c r="Z295" s="103"/>
      <c r="AA295" s="103"/>
    </row>
    <row r="296" spans="2:27" ht="14.4" hidden="1">
      <c r="B296" s="72"/>
      <c r="C296" s="72"/>
      <c r="D296" s="72"/>
      <c r="E296" s="72"/>
      <c r="F296" s="273"/>
      <c r="K296" s="103"/>
      <c r="L296" s="103"/>
      <c r="M296" s="103"/>
      <c r="N296" s="103"/>
      <c r="O296" s="103"/>
      <c r="P296" s="103"/>
      <c r="Q296" s="103"/>
      <c r="R296" s="103"/>
      <c r="S296" s="103"/>
      <c r="T296" s="103"/>
      <c r="U296" s="103"/>
      <c r="V296" s="103"/>
      <c r="W296" s="103"/>
      <c r="X296" s="103"/>
      <c r="Y296" s="103"/>
      <c r="Z296" s="103"/>
      <c r="AA296" s="103"/>
    </row>
    <row r="297" spans="2:27" ht="14.4" hidden="1">
      <c r="B297" s="72"/>
      <c r="C297" s="72"/>
      <c r="D297" s="72"/>
      <c r="E297" s="72"/>
      <c r="F297" s="273"/>
      <c r="K297" s="103"/>
      <c r="L297" s="103"/>
      <c r="M297" s="103"/>
      <c r="N297" s="103"/>
      <c r="O297" s="103"/>
      <c r="P297" s="103"/>
      <c r="Q297" s="103"/>
      <c r="R297" s="103"/>
      <c r="S297" s="103"/>
      <c r="T297" s="103"/>
      <c r="U297" s="103"/>
      <c r="V297" s="103"/>
      <c r="W297" s="103"/>
      <c r="X297" s="103"/>
      <c r="Y297" s="103"/>
      <c r="Z297" s="103"/>
      <c r="AA297" s="103"/>
    </row>
    <row r="298" spans="2:27" ht="14.4" hidden="1">
      <c r="B298" s="72"/>
      <c r="C298" s="72"/>
      <c r="D298" s="72"/>
      <c r="E298" s="72"/>
      <c r="F298" s="273"/>
      <c r="K298" s="103"/>
      <c r="L298" s="103"/>
      <c r="M298" s="103"/>
      <c r="N298" s="103"/>
      <c r="O298" s="103"/>
      <c r="P298" s="103"/>
      <c r="Q298" s="103"/>
      <c r="R298" s="103"/>
      <c r="S298" s="103"/>
      <c r="T298" s="103"/>
      <c r="U298" s="103"/>
      <c r="V298" s="103"/>
      <c r="W298" s="103"/>
      <c r="X298" s="103"/>
      <c r="Y298" s="103"/>
      <c r="Z298" s="103"/>
      <c r="AA298" s="103"/>
    </row>
    <row r="299" spans="2:27" ht="14.4" hidden="1">
      <c r="B299" s="72"/>
      <c r="C299" s="72"/>
      <c r="D299" s="72"/>
      <c r="E299" s="72"/>
      <c r="F299" s="273"/>
      <c r="K299" s="103"/>
      <c r="L299" s="103"/>
      <c r="M299" s="103"/>
      <c r="N299" s="103"/>
      <c r="O299" s="103"/>
      <c r="P299" s="103"/>
      <c r="Q299" s="103"/>
      <c r="R299" s="103"/>
      <c r="S299" s="103"/>
      <c r="T299" s="103"/>
      <c r="U299" s="103"/>
      <c r="V299" s="103"/>
      <c r="W299" s="103"/>
      <c r="X299" s="103"/>
      <c r="Y299" s="103"/>
      <c r="Z299" s="103"/>
      <c r="AA299" s="103"/>
    </row>
    <row r="300" spans="2:27" ht="14.4" hidden="1">
      <c r="B300" s="72"/>
      <c r="C300" s="72"/>
      <c r="D300" s="72"/>
      <c r="E300" s="72"/>
      <c r="F300" s="273"/>
      <c r="K300" s="103"/>
      <c r="L300" s="103"/>
      <c r="M300" s="103"/>
      <c r="N300" s="103"/>
      <c r="O300" s="103"/>
      <c r="P300" s="103"/>
      <c r="Q300" s="103"/>
      <c r="R300" s="103"/>
      <c r="S300" s="103"/>
      <c r="T300" s="103"/>
      <c r="U300" s="103"/>
      <c r="V300" s="103"/>
      <c r="W300" s="103"/>
      <c r="X300" s="103"/>
      <c r="Y300" s="103"/>
      <c r="Z300" s="103"/>
      <c r="AA300" s="103"/>
    </row>
    <row r="301" spans="2:27" ht="14.4" hidden="1">
      <c r="B301" s="72"/>
      <c r="C301" s="72"/>
      <c r="D301" s="72"/>
      <c r="E301" s="72"/>
      <c r="F301" s="273"/>
      <c r="K301" s="103"/>
      <c r="L301" s="103"/>
      <c r="M301" s="103"/>
      <c r="N301" s="103"/>
      <c r="O301" s="103"/>
      <c r="P301" s="103"/>
      <c r="Q301" s="103"/>
      <c r="R301" s="103"/>
      <c r="S301" s="103"/>
      <c r="T301" s="103"/>
      <c r="U301" s="103"/>
      <c r="V301" s="103"/>
      <c r="W301" s="103"/>
      <c r="X301" s="103"/>
      <c r="Y301" s="103"/>
      <c r="Z301" s="103"/>
      <c r="AA301" s="103"/>
    </row>
    <row r="302" spans="2:27" ht="14.4" hidden="1">
      <c r="B302" s="72"/>
      <c r="C302" s="72"/>
      <c r="D302" s="72"/>
      <c r="E302" s="72"/>
      <c r="F302" s="273"/>
      <c r="K302" s="103"/>
      <c r="L302" s="103"/>
      <c r="M302" s="103"/>
      <c r="N302" s="103"/>
      <c r="O302" s="103"/>
      <c r="P302" s="103"/>
      <c r="Q302" s="103"/>
      <c r="R302" s="103"/>
      <c r="S302" s="103"/>
      <c r="T302" s="103"/>
      <c r="U302" s="103"/>
      <c r="V302" s="103"/>
      <c r="W302" s="103"/>
      <c r="X302" s="103"/>
      <c r="Y302" s="103"/>
      <c r="Z302" s="103"/>
      <c r="AA302" s="103"/>
    </row>
    <row r="303" spans="2:27" ht="14.4" hidden="1">
      <c r="B303" s="72"/>
      <c r="C303" s="72"/>
      <c r="D303" s="72"/>
      <c r="E303" s="72"/>
      <c r="F303" s="273"/>
      <c r="K303" s="103"/>
      <c r="L303" s="103"/>
      <c r="M303" s="103"/>
      <c r="N303" s="103"/>
      <c r="O303" s="103"/>
      <c r="P303" s="103"/>
      <c r="Q303" s="103"/>
      <c r="R303" s="103"/>
      <c r="S303" s="103"/>
      <c r="T303" s="103"/>
      <c r="U303" s="103"/>
      <c r="V303" s="103"/>
      <c r="W303" s="103"/>
      <c r="X303" s="103"/>
      <c r="Y303" s="103"/>
      <c r="Z303" s="103"/>
      <c r="AA303" s="103"/>
    </row>
    <row r="304" spans="2:27" ht="14.4" hidden="1">
      <c r="B304" s="72"/>
      <c r="C304" s="72"/>
      <c r="D304" s="72"/>
      <c r="E304" s="72"/>
      <c r="F304" s="273"/>
      <c r="K304" s="103"/>
      <c r="L304" s="103"/>
      <c r="M304" s="103"/>
      <c r="N304" s="103"/>
      <c r="O304" s="103"/>
      <c r="P304" s="103"/>
      <c r="Q304" s="103"/>
      <c r="R304" s="103"/>
      <c r="S304" s="103"/>
      <c r="T304" s="103"/>
      <c r="U304" s="103"/>
      <c r="V304" s="103"/>
      <c r="W304" s="103"/>
      <c r="X304" s="103"/>
      <c r="Y304" s="103"/>
      <c r="Z304" s="103"/>
      <c r="AA304" s="103"/>
    </row>
    <row r="305" spans="2:27" ht="14.4" hidden="1">
      <c r="B305" s="72"/>
      <c r="C305" s="72"/>
      <c r="D305" s="72"/>
      <c r="E305" s="72"/>
      <c r="F305" s="273"/>
      <c r="K305" s="103"/>
      <c r="L305" s="103"/>
      <c r="M305" s="103"/>
      <c r="N305" s="103"/>
      <c r="O305" s="103"/>
      <c r="P305" s="103"/>
      <c r="Q305" s="103"/>
      <c r="R305" s="103"/>
      <c r="S305" s="103"/>
      <c r="T305" s="103"/>
      <c r="U305" s="103"/>
      <c r="V305" s="103"/>
      <c r="W305" s="103"/>
      <c r="X305" s="103"/>
      <c r="Y305" s="103"/>
      <c r="Z305" s="103"/>
      <c r="AA305" s="103"/>
    </row>
    <row r="306" spans="2:27" ht="14.4" hidden="1">
      <c r="B306" s="72"/>
      <c r="C306" s="72"/>
      <c r="D306" s="72"/>
      <c r="E306" s="72"/>
      <c r="F306" s="273"/>
      <c r="K306" s="103"/>
      <c r="L306" s="103"/>
      <c r="M306" s="103"/>
      <c r="N306" s="103"/>
      <c r="O306" s="103"/>
      <c r="P306" s="103"/>
      <c r="Q306" s="103"/>
      <c r="R306" s="103"/>
      <c r="S306" s="103"/>
      <c r="T306" s="103"/>
      <c r="U306" s="103"/>
      <c r="V306" s="103"/>
      <c r="W306" s="103"/>
      <c r="X306" s="103"/>
      <c r="Y306" s="103"/>
      <c r="Z306" s="103"/>
      <c r="AA306" s="103"/>
    </row>
    <row r="307" spans="2:27" ht="14.4" hidden="1">
      <c r="B307" s="72"/>
      <c r="C307" s="72"/>
      <c r="D307" s="72"/>
      <c r="E307" s="72"/>
      <c r="F307" s="273"/>
      <c r="K307" s="103"/>
      <c r="L307" s="103"/>
      <c r="M307" s="103"/>
      <c r="N307" s="103"/>
      <c r="O307" s="103"/>
      <c r="P307" s="103"/>
      <c r="Q307" s="103"/>
      <c r="R307" s="103"/>
      <c r="S307" s="103"/>
      <c r="T307" s="103"/>
      <c r="U307" s="103"/>
      <c r="V307" s="103"/>
      <c r="W307" s="103"/>
      <c r="X307" s="103"/>
      <c r="Y307" s="103"/>
      <c r="Z307" s="103"/>
      <c r="AA307" s="103"/>
    </row>
    <row r="308" spans="2:27" ht="14.4" hidden="1">
      <c r="B308" s="72"/>
      <c r="C308" s="72"/>
      <c r="D308" s="72"/>
      <c r="E308" s="72"/>
      <c r="F308" s="273"/>
      <c r="K308" s="103"/>
      <c r="L308" s="103"/>
      <c r="M308" s="103"/>
      <c r="N308" s="103"/>
      <c r="O308" s="103"/>
      <c r="P308" s="103"/>
      <c r="Q308" s="103"/>
      <c r="R308" s="103"/>
      <c r="S308" s="103"/>
      <c r="T308" s="103"/>
      <c r="U308" s="103"/>
      <c r="V308" s="103"/>
      <c r="W308" s="103"/>
      <c r="X308" s="103"/>
      <c r="Y308" s="103"/>
      <c r="Z308" s="103"/>
      <c r="AA308" s="103"/>
    </row>
    <row r="309" spans="2:27" ht="14.4" hidden="1">
      <c r="B309" s="72"/>
      <c r="C309" s="72"/>
      <c r="D309" s="72"/>
      <c r="E309" s="72"/>
      <c r="F309" s="273"/>
      <c r="K309" s="103"/>
      <c r="L309" s="103"/>
      <c r="M309" s="103"/>
      <c r="N309" s="103"/>
      <c r="O309" s="103"/>
      <c r="P309" s="103"/>
      <c r="Q309" s="103"/>
      <c r="R309" s="103"/>
      <c r="S309" s="103"/>
      <c r="T309" s="103"/>
      <c r="U309" s="103"/>
      <c r="V309" s="103"/>
      <c r="W309" s="103"/>
      <c r="X309" s="103"/>
      <c r="Y309" s="103"/>
      <c r="Z309" s="103"/>
      <c r="AA309" s="103"/>
    </row>
    <row r="310" spans="2:27" ht="14.4" hidden="1">
      <c r="B310" s="72"/>
      <c r="C310" s="72"/>
      <c r="D310" s="72"/>
      <c r="E310" s="72"/>
      <c r="F310" s="273"/>
      <c r="K310" s="103"/>
      <c r="L310" s="103"/>
      <c r="M310" s="103"/>
      <c r="N310" s="103"/>
      <c r="O310" s="103"/>
      <c r="P310" s="103"/>
      <c r="Q310" s="103"/>
      <c r="R310" s="103"/>
      <c r="S310" s="103"/>
      <c r="T310" s="103"/>
      <c r="U310" s="103"/>
      <c r="V310" s="103"/>
      <c r="W310" s="103"/>
      <c r="X310" s="103"/>
      <c r="Y310" s="103"/>
      <c r="Z310" s="103"/>
      <c r="AA310" s="103"/>
    </row>
    <row r="311" spans="2:27" ht="14.4" hidden="1">
      <c r="B311" s="72"/>
      <c r="C311" s="72"/>
      <c r="D311" s="72"/>
      <c r="E311" s="72"/>
      <c r="F311" s="273"/>
      <c r="K311" s="103"/>
      <c r="L311" s="103"/>
      <c r="M311" s="103"/>
      <c r="N311" s="103"/>
      <c r="O311" s="103"/>
      <c r="P311" s="103"/>
      <c r="Q311" s="103"/>
      <c r="R311" s="103"/>
      <c r="S311" s="103"/>
      <c r="T311" s="103"/>
      <c r="U311" s="103"/>
      <c r="V311" s="103"/>
      <c r="W311" s="103"/>
      <c r="X311" s="103"/>
      <c r="Y311" s="103"/>
      <c r="Z311" s="103"/>
      <c r="AA311" s="103"/>
    </row>
    <row r="312" spans="2:27" ht="14.4" hidden="1">
      <c r="B312" s="72"/>
      <c r="C312" s="72"/>
      <c r="D312" s="72"/>
      <c r="E312" s="72"/>
      <c r="F312" s="273"/>
      <c r="K312" s="103"/>
      <c r="L312" s="103"/>
      <c r="M312" s="103"/>
      <c r="N312" s="103"/>
      <c r="O312" s="103"/>
      <c r="P312" s="103"/>
      <c r="Q312" s="103"/>
      <c r="R312" s="103"/>
      <c r="S312" s="103"/>
      <c r="T312" s="103"/>
      <c r="U312" s="103"/>
      <c r="V312" s="103"/>
      <c r="W312" s="103"/>
      <c r="X312" s="103"/>
      <c r="Y312" s="103"/>
      <c r="Z312" s="103"/>
      <c r="AA312" s="103"/>
    </row>
    <row r="313" spans="2:27" ht="14.4" hidden="1">
      <c r="B313" s="72"/>
      <c r="C313" s="72"/>
      <c r="D313" s="72"/>
      <c r="E313" s="72"/>
      <c r="F313" s="273"/>
      <c r="K313" s="103"/>
      <c r="L313" s="103"/>
      <c r="M313" s="103"/>
      <c r="N313" s="103"/>
      <c r="O313" s="103"/>
      <c r="P313" s="103"/>
      <c r="Q313" s="103"/>
      <c r="R313" s="103"/>
      <c r="S313" s="103"/>
      <c r="T313" s="103"/>
      <c r="U313" s="103"/>
      <c r="V313" s="103"/>
      <c r="W313" s="103"/>
      <c r="X313" s="103"/>
      <c r="Y313" s="103"/>
      <c r="Z313" s="103"/>
      <c r="AA313" s="103"/>
    </row>
    <row r="314" spans="2:27" ht="14.4" hidden="1">
      <c r="B314" s="72"/>
      <c r="C314" s="72"/>
      <c r="D314" s="72"/>
      <c r="E314" s="72"/>
      <c r="F314" s="273"/>
      <c r="K314" s="103"/>
      <c r="L314" s="103"/>
      <c r="M314" s="103"/>
      <c r="N314" s="103"/>
      <c r="O314" s="103"/>
      <c r="P314" s="103"/>
      <c r="Q314" s="103"/>
      <c r="R314" s="103"/>
      <c r="S314" s="103"/>
      <c r="T314" s="103"/>
      <c r="U314" s="103"/>
      <c r="V314" s="103"/>
      <c r="W314" s="103"/>
      <c r="X314" s="103"/>
      <c r="Y314" s="103"/>
      <c r="Z314" s="103"/>
      <c r="AA314" s="103"/>
    </row>
    <row r="315" spans="2:27" ht="14.4" hidden="1">
      <c r="B315" s="72"/>
      <c r="C315" s="72"/>
      <c r="D315" s="72"/>
      <c r="E315" s="72"/>
      <c r="F315" s="273"/>
      <c r="K315" s="103"/>
      <c r="L315" s="103"/>
      <c r="M315" s="103"/>
      <c r="N315" s="103"/>
      <c r="O315" s="103"/>
      <c r="P315" s="103"/>
      <c r="Q315" s="103"/>
      <c r="R315" s="103"/>
      <c r="S315" s="103"/>
      <c r="T315" s="103"/>
      <c r="U315" s="103"/>
      <c r="V315" s="103"/>
      <c r="W315" s="103"/>
      <c r="X315" s="103"/>
      <c r="Y315" s="103"/>
      <c r="Z315" s="103"/>
      <c r="AA315" s="103"/>
    </row>
    <row r="316" spans="2:27" ht="14.4" hidden="1">
      <c r="B316" s="72"/>
      <c r="C316" s="72"/>
      <c r="D316" s="72"/>
      <c r="E316" s="72"/>
      <c r="F316" s="273"/>
      <c r="K316" s="103"/>
      <c r="L316" s="103"/>
      <c r="M316" s="103"/>
      <c r="N316" s="103"/>
      <c r="O316" s="103"/>
      <c r="P316" s="103"/>
      <c r="Q316" s="103"/>
      <c r="R316" s="103"/>
      <c r="S316" s="103"/>
      <c r="T316" s="103"/>
      <c r="U316" s="103"/>
      <c r="V316" s="103"/>
      <c r="W316" s="103"/>
      <c r="X316" s="103"/>
      <c r="Y316" s="103"/>
      <c r="Z316" s="103"/>
      <c r="AA316" s="103"/>
    </row>
    <row r="317" spans="2:27" ht="14.4" hidden="1">
      <c r="B317" s="72"/>
      <c r="C317" s="72"/>
      <c r="D317" s="72"/>
      <c r="E317" s="72"/>
      <c r="F317" s="273"/>
      <c r="K317" s="103"/>
      <c r="L317" s="103"/>
      <c r="M317" s="103"/>
      <c r="N317" s="103"/>
      <c r="O317" s="103"/>
      <c r="P317" s="103"/>
      <c r="Q317" s="103"/>
      <c r="R317" s="103"/>
      <c r="S317" s="103"/>
      <c r="T317" s="103"/>
      <c r="U317" s="103"/>
      <c r="V317" s="103"/>
      <c r="W317" s="103"/>
      <c r="X317" s="103"/>
      <c r="Y317" s="103"/>
      <c r="Z317" s="103"/>
      <c r="AA317" s="103"/>
    </row>
    <row r="318" spans="2:27" ht="14.4" hidden="1">
      <c r="B318" s="72"/>
      <c r="C318" s="72"/>
      <c r="D318" s="72"/>
      <c r="E318" s="72"/>
      <c r="F318" s="273"/>
      <c r="K318" s="103"/>
      <c r="L318" s="103"/>
      <c r="M318" s="103"/>
      <c r="N318" s="103"/>
      <c r="O318" s="103"/>
      <c r="P318" s="103"/>
      <c r="Q318" s="103"/>
      <c r="R318" s="103"/>
      <c r="S318" s="103"/>
      <c r="T318" s="103"/>
      <c r="U318" s="103"/>
      <c r="V318" s="103"/>
      <c r="W318" s="103"/>
      <c r="X318" s="103"/>
      <c r="Y318" s="103"/>
      <c r="Z318" s="103"/>
      <c r="AA318" s="103"/>
    </row>
    <row r="319" spans="2:27" ht="14.4" hidden="1">
      <c r="B319" s="72"/>
      <c r="C319" s="72"/>
      <c r="D319" s="72"/>
      <c r="E319" s="72"/>
      <c r="F319" s="273"/>
      <c r="K319" s="103"/>
      <c r="L319" s="103"/>
      <c r="M319" s="103"/>
      <c r="N319" s="103"/>
      <c r="O319" s="103"/>
      <c r="P319" s="103"/>
      <c r="Q319" s="103"/>
      <c r="R319" s="103"/>
      <c r="S319" s="103"/>
      <c r="T319" s="103"/>
      <c r="U319" s="103"/>
      <c r="V319" s="103"/>
      <c r="W319" s="103"/>
      <c r="X319" s="103"/>
      <c r="Y319" s="103"/>
      <c r="Z319" s="103"/>
      <c r="AA319" s="103"/>
    </row>
    <row r="320" spans="2:27" ht="14.4" hidden="1">
      <c r="B320" s="72"/>
      <c r="C320" s="72"/>
      <c r="D320" s="72"/>
      <c r="E320" s="72"/>
      <c r="F320" s="273"/>
      <c r="K320" s="103"/>
      <c r="L320" s="103"/>
      <c r="M320" s="103"/>
      <c r="N320" s="103"/>
      <c r="O320" s="103"/>
      <c r="P320" s="103"/>
      <c r="Q320" s="103"/>
      <c r="R320" s="103"/>
      <c r="S320" s="103"/>
      <c r="T320" s="103"/>
      <c r="U320" s="103"/>
      <c r="V320" s="103"/>
      <c r="W320" s="103"/>
      <c r="X320" s="103"/>
      <c r="Y320" s="103"/>
      <c r="Z320" s="103"/>
      <c r="AA320" s="103"/>
    </row>
    <row r="321" spans="2:27" ht="14.4" hidden="1">
      <c r="B321" s="72"/>
      <c r="C321" s="72"/>
      <c r="D321" s="72"/>
      <c r="E321" s="72"/>
      <c r="F321" s="273"/>
      <c r="K321" s="103"/>
      <c r="L321" s="103"/>
      <c r="M321" s="103"/>
      <c r="N321" s="103"/>
      <c r="O321" s="103"/>
      <c r="P321" s="103"/>
      <c r="Q321" s="103"/>
      <c r="R321" s="103"/>
      <c r="S321" s="103"/>
      <c r="T321" s="103"/>
      <c r="U321" s="103"/>
      <c r="V321" s="103"/>
      <c r="W321" s="103"/>
      <c r="X321" s="103"/>
      <c r="Y321" s="103"/>
      <c r="Z321" s="103"/>
      <c r="AA321" s="103"/>
    </row>
    <row r="322" spans="2:27" ht="14.4" hidden="1">
      <c r="B322" s="72"/>
      <c r="C322" s="72"/>
      <c r="D322" s="72"/>
      <c r="E322" s="72"/>
      <c r="F322" s="273"/>
      <c r="K322" s="103"/>
      <c r="L322" s="103"/>
      <c r="M322" s="103"/>
      <c r="N322" s="103"/>
      <c r="O322" s="103"/>
      <c r="P322" s="103"/>
      <c r="Q322" s="103"/>
      <c r="R322" s="103"/>
      <c r="S322" s="103"/>
      <c r="T322" s="103"/>
      <c r="U322" s="103"/>
      <c r="V322" s="103"/>
      <c r="W322" s="103"/>
      <c r="X322" s="103"/>
      <c r="Y322" s="103"/>
      <c r="Z322" s="103"/>
      <c r="AA322" s="103"/>
    </row>
    <row r="323" spans="2:27" ht="14.4" hidden="1">
      <c r="B323" s="72"/>
      <c r="C323" s="72"/>
      <c r="D323" s="72"/>
      <c r="E323" s="72"/>
      <c r="F323" s="273"/>
      <c r="K323" s="103"/>
      <c r="L323" s="103"/>
      <c r="M323" s="103"/>
      <c r="N323" s="103"/>
      <c r="O323" s="103"/>
      <c r="P323" s="103"/>
      <c r="Q323" s="103"/>
      <c r="R323" s="103"/>
      <c r="S323" s="103"/>
      <c r="T323" s="103"/>
      <c r="U323" s="103"/>
      <c r="V323" s="103"/>
      <c r="W323" s="103"/>
      <c r="X323" s="103"/>
      <c r="Y323" s="103"/>
      <c r="Z323" s="103"/>
      <c r="AA323" s="103"/>
    </row>
    <row r="324" spans="2:27" ht="14.4" hidden="1">
      <c r="B324" s="72"/>
      <c r="C324" s="72"/>
      <c r="D324" s="72"/>
      <c r="E324" s="72"/>
      <c r="F324" s="273"/>
      <c r="K324" s="103"/>
      <c r="L324" s="103"/>
      <c r="M324" s="103"/>
      <c r="N324" s="103"/>
      <c r="O324" s="103"/>
      <c r="P324" s="103"/>
      <c r="Q324" s="103"/>
      <c r="R324" s="103"/>
      <c r="S324" s="103"/>
      <c r="T324" s="103"/>
      <c r="U324" s="103"/>
      <c r="V324" s="103"/>
      <c r="W324" s="103"/>
      <c r="X324" s="103"/>
      <c r="Y324" s="103"/>
      <c r="Z324" s="103"/>
      <c r="AA324" s="103"/>
    </row>
    <row r="325" spans="2:27" ht="14.4" hidden="1">
      <c r="B325" s="72"/>
      <c r="C325" s="72"/>
      <c r="D325" s="72"/>
      <c r="E325" s="72"/>
      <c r="F325" s="273"/>
      <c r="K325" s="103"/>
      <c r="L325" s="103"/>
      <c r="M325" s="103"/>
      <c r="N325" s="103"/>
      <c r="O325" s="103"/>
      <c r="P325" s="103"/>
      <c r="Q325" s="103"/>
      <c r="R325" s="103"/>
      <c r="S325" s="103"/>
      <c r="T325" s="103"/>
      <c r="U325" s="103"/>
      <c r="V325" s="103"/>
      <c r="W325" s="103"/>
      <c r="X325" s="103"/>
      <c r="Y325" s="103"/>
      <c r="Z325" s="103"/>
      <c r="AA325" s="103"/>
    </row>
    <row r="326" spans="2:27" ht="14.4" hidden="1">
      <c r="B326" s="72"/>
      <c r="C326" s="72"/>
      <c r="D326" s="72"/>
      <c r="E326" s="72"/>
      <c r="F326" s="273"/>
      <c r="K326" s="103"/>
      <c r="L326" s="103"/>
      <c r="M326" s="103"/>
      <c r="N326" s="103"/>
      <c r="O326" s="103"/>
      <c r="P326" s="103"/>
      <c r="Q326" s="103"/>
      <c r="R326" s="103"/>
      <c r="S326" s="103"/>
      <c r="T326" s="103"/>
      <c r="U326" s="103"/>
      <c r="V326" s="103"/>
      <c r="W326" s="103"/>
      <c r="X326" s="103"/>
      <c r="Y326" s="103"/>
      <c r="Z326" s="103"/>
      <c r="AA326" s="103"/>
    </row>
    <row r="327" spans="2:27" ht="14.4" hidden="1">
      <c r="B327" s="72"/>
      <c r="C327" s="72"/>
      <c r="D327" s="72"/>
      <c r="E327" s="72"/>
      <c r="F327" s="273"/>
      <c r="K327" s="103"/>
      <c r="L327" s="103"/>
      <c r="M327" s="103"/>
      <c r="N327" s="103"/>
      <c r="O327" s="103"/>
      <c r="P327" s="103"/>
      <c r="Q327" s="103"/>
      <c r="R327" s="103"/>
      <c r="S327" s="103"/>
      <c r="T327" s="103"/>
      <c r="U327" s="103"/>
      <c r="V327" s="103"/>
      <c r="W327" s="103"/>
      <c r="X327" s="103"/>
      <c r="Y327" s="103"/>
      <c r="Z327" s="103"/>
      <c r="AA327" s="103"/>
    </row>
    <row r="328" spans="2:27" ht="14.4" hidden="1">
      <c r="B328" s="72"/>
      <c r="C328" s="72"/>
      <c r="D328" s="72"/>
      <c r="E328" s="72"/>
      <c r="F328" s="273"/>
      <c r="K328" s="103"/>
      <c r="L328" s="103"/>
      <c r="M328" s="103"/>
      <c r="N328" s="103"/>
      <c r="O328" s="103"/>
      <c r="P328" s="103"/>
      <c r="Q328" s="103"/>
      <c r="R328" s="103"/>
      <c r="S328" s="103"/>
      <c r="T328" s="103"/>
      <c r="U328" s="103"/>
      <c r="V328" s="103"/>
      <c r="W328" s="103"/>
      <c r="X328" s="103"/>
      <c r="Y328" s="103"/>
      <c r="Z328" s="103"/>
      <c r="AA328" s="103"/>
    </row>
    <row r="329" spans="2:27" ht="14.4" hidden="1">
      <c r="B329" s="72"/>
      <c r="C329" s="72"/>
      <c r="D329" s="72"/>
      <c r="E329" s="72"/>
      <c r="F329" s="273"/>
      <c r="K329" s="103"/>
      <c r="L329" s="103"/>
      <c r="M329" s="103"/>
      <c r="N329" s="103"/>
      <c r="O329" s="103"/>
      <c r="P329" s="103"/>
      <c r="Q329" s="103"/>
      <c r="R329" s="103"/>
      <c r="S329" s="103"/>
      <c r="T329" s="103"/>
      <c r="U329" s="103"/>
      <c r="V329" s="103"/>
      <c r="W329" s="103"/>
      <c r="X329" s="103"/>
      <c r="Y329" s="103"/>
      <c r="Z329" s="103"/>
      <c r="AA329" s="103"/>
    </row>
    <row r="330" spans="2:27" ht="14.4" hidden="1">
      <c r="B330" s="72"/>
      <c r="C330" s="72"/>
      <c r="D330" s="72"/>
      <c r="E330" s="72"/>
      <c r="F330" s="273"/>
      <c r="K330" s="103"/>
      <c r="L330" s="103"/>
      <c r="M330" s="103"/>
      <c r="N330" s="103"/>
      <c r="O330" s="103"/>
      <c r="P330" s="103"/>
      <c r="Q330" s="103"/>
      <c r="R330" s="103"/>
      <c r="S330" s="103"/>
      <c r="T330" s="103"/>
      <c r="U330" s="103"/>
      <c r="V330" s="103"/>
      <c r="W330" s="103"/>
      <c r="X330" s="103"/>
      <c r="Y330" s="103"/>
      <c r="Z330" s="103"/>
      <c r="AA330" s="103"/>
    </row>
    <row r="331" spans="2:27" ht="14.4" hidden="1">
      <c r="B331" s="72"/>
      <c r="C331" s="72"/>
      <c r="D331" s="72"/>
      <c r="E331" s="72"/>
      <c r="F331" s="273"/>
      <c r="K331" s="103"/>
      <c r="L331" s="103"/>
      <c r="M331" s="103"/>
      <c r="N331" s="103"/>
      <c r="O331" s="103"/>
      <c r="P331" s="103"/>
      <c r="Q331" s="103"/>
      <c r="R331" s="103"/>
      <c r="S331" s="103"/>
      <c r="T331" s="103"/>
      <c r="U331" s="103"/>
      <c r="V331" s="103"/>
      <c r="W331" s="103"/>
      <c r="X331" s="103"/>
      <c r="Y331" s="103"/>
      <c r="Z331" s="103"/>
      <c r="AA331" s="103"/>
    </row>
    <row r="332" spans="2:27" ht="14.4" hidden="1">
      <c r="B332" s="72"/>
      <c r="C332" s="72"/>
      <c r="D332" s="72"/>
      <c r="E332" s="72"/>
      <c r="F332" s="273"/>
      <c r="K332" s="103"/>
      <c r="L332" s="103"/>
      <c r="M332" s="103"/>
      <c r="N332" s="103"/>
      <c r="O332" s="103"/>
      <c r="P332" s="103"/>
      <c r="Q332" s="103"/>
      <c r="R332" s="103"/>
      <c r="S332" s="103"/>
      <c r="T332" s="103"/>
      <c r="U332" s="103"/>
      <c r="V332" s="103"/>
      <c r="W332" s="103"/>
      <c r="X332" s="103"/>
      <c r="Y332" s="103"/>
      <c r="Z332" s="103"/>
      <c r="AA332" s="103"/>
    </row>
    <row r="333" spans="2:27" ht="14.4" hidden="1">
      <c r="B333" s="72"/>
      <c r="C333" s="72"/>
      <c r="D333" s="72"/>
      <c r="E333" s="72"/>
      <c r="F333" s="273"/>
      <c r="K333" s="103"/>
      <c r="L333" s="103"/>
      <c r="M333" s="103"/>
      <c r="N333" s="103"/>
      <c r="O333" s="103"/>
      <c r="P333" s="103"/>
      <c r="Q333" s="103"/>
      <c r="R333" s="103"/>
      <c r="S333" s="103"/>
      <c r="T333" s="103"/>
      <c r="U333" s="103"/>
      <c r="V333" s="103"/>
      <c r="W333" s="103"/>
      <c r="X333" s="103"/>
      <c r="Y333" s="103"/>
      <c r="Z333" s="103"/>
      <c r="AA333" s="103"/>
    </row>
    <row r="334" spans="2:27" ht="14.4" hidden="1">
      <c r="B334" s="72"/>
      <c r="C334" s="72"/>
      <c r="D334" s="72"/>
      <c r="E334" s="72"/>
      <c r="F334" s="273"/>
      <c r="K334" s="103"/>
      <c r="L334" s="103"/>
      <c r="M334" s="103"/>
      <c r="N334" s="103"/>
      <c r="O334" s="103"/>
      <c r="P334" s="103"/>
      <c r="Q334" s="103"/>
      <c r="R334" s="103"/>
      <c r="S334" s="103"/>
      <c r="T334" s="103"/>
      <c r="U334" s="103"/>
      <c r="V334" s="103"/>
      <c r="W334" s="103"/>
      <c r="X334" s="103"/>
      <c r="Y334" s="103"/>
      <c r="Z334" s="103"/>
      <c r="AA334" s="103"/>
    </row>
    <row r="335" spans="2:27" ht="14.4" hidden="1">
      <c r="B335" s="72"/>
      <c r="C335" s="72"/>
      <c r="D335" s="72"/>
      <c r="E335" s="72"/>
      <c r="F335" s="273"/>
      <c r="K335" s="103"/>
      <c r="L335" s="103"/>
      <c r="M335" s="103"/>
      <c r="N335" s="103"/>
      <c r="O335" s="103"/>
      <c r="P335" s="103"/>
      <c r="Q335" s="103"/>
      <c r="R335" s="103"/>
      <c r="S335" s="103"/>
      <c r="T335" s="103"/>
      <c r="U335" s="103"/>
      <c r="V335" s="103"/>
      <c r="W335" s="103"/>
      <c r="X335" s="103"/>
      <c r="Y335" s="103"/>
      <c r="Z335" s="103"/>
      <c r="AA335" s="103"/>
    </row>
    <row r="336" spans="2:27" ht="14.4" hidden="1">
      <c r="B336" s="72"/>
      <c r="C336" s="72"/>
      <c r="D336" s="72"/>
      <c r="E336" s="72"/>
      <c r="F336" s="273"/>
      <c r="K336" s="103"/>
      <c r="L336" s="103"/>
      <c r="M336" s="103"/>
      <c r="N336" s="103"/>
      <c r="O336" s="103"/>
      <c r="P336" s="103"/>
      <c r="Q336" s="103"/>
      <c r="R336" s="103"/>
      <c r="S336" s="103"/>
      <c r="T336" s="103"/>
      <c r="U336" s="103"/>
      <c r="V336" s="103"/>
      <c r="W336" s="103"/>
      <c r="X336" s="103"/>
      <c r="Y336" s="103"/>
      <c r="Z336" s="103"/>
      <c r="AA336" s="103"/>
    </row>
    <row r="337" spans="2:27" ht="14.4" hidden="1">
      <c r="B337" s="72"/>
      <c r="C337" s="72"/>
      <c r="D337" s="72"/>
      <c r="E337" s="72"/>
      <c r="F337" s="273"/>
      <c r="K337" s="103"/>
      <c r="L337" s="103"/>
      <c r="M337" s="103"/>
      <c r="N337" s="103"/>
      <c r="O337" s="103"/>
      <c r="P337" s="103"/>
      <c r="Q337" s="103"/>
      <c r="R337" s="103"/>
      <c r="S337" s="103"/>
      <c r="T337" s="103"/>
      <c r="U337" s="103"/>
      <c r="V337" s="103"/>
      <c r="W337" s="103"/>
      <c r="X337" s="103"/>
      <c r="Y337" s="103"/>
      <c r="Z337" s="103"/>
      <c r="AA337" s="103"/>
    </row>
    <row r="338" spans="2:27" ht="14.4" hidden="1">
      <c r="B338" s="72"/>
      <c r="C338" s="72"/>
      <c r="D338" s="72"/>
      <c r="E338" s="72"/>
      <c r="F338" s="273"/>
      <c r="K338" s="103"/>
      <c r="L338" s="103"/>
      <c r="M338" s="103"/>
      <c r="N338" s="103"/>
      <c r="O338" s="103"/>
      <c r="P338" s="103"/>
      <c r="Q338" s="103"/>
      <c r="R338" s="103"/>
      <c r="S338" s="103"/>
      <c r="T338" s="103"/>
      <c r="U338" s="103"/>
      <c r="V338" s="103"/>
      <c r="W338" s="103"/>
      <c r="X338" s="103"/>
      <c r="Y338" s="103"/>
      <c r="Z338" s="103"/>
      <c r="AA338" s="103"/>
    </row>
    <row r="339" spans="2:27" ht="14.4" hidden="1">
      <c r="B339" s="72"/>
      <c r="C339" s="72"/>
      <c r="D339" s="72"/>
      <c r="E339" s="72"/>
      <c r="F339" s="273"/>
      <c r="K339" s="103"/>
      <c r="L339" s="103"/>
      <c r="M339" s="103"/>
      <c r="N339" s="103"/>
      <c r="O339" s="103"/>
      <c r="P339" s="103"/>
      <c r="Q339" s="103"/>
      <c r="R339" s="103"/>
      <c r="S339" s="103"/>
      <c r="T339" s="103"/>
      <c r="U339" s="103"/>
      <c r="V339" s="103"/>
      <c r="W339" s="103"/>
      <c r="X339" s="103"/>
      <c r="Y339" s="103"/>
      <c r="Z339" s="103"/>
      <c r="AA339" s="103"/>
    </row>
    <row r="340" spans="2:27" ht="14.4" hidden="1">
      <c r="B340" s="72"/>
      <c r="C340" s="72"/>
      <c r="D340" s="72"/>
      <c r="E340" s="72"/>
      <c r="F340" s="273"/>
      <c r="K340" s="103"/>
      <c r="L340" s="103"/>
      <c r="M340" s="103"/>
      <c r="N340" s="103"/>
      <c r="O340" s="103"/>
      <c r="P340" s="103"/>
      <c r="Q340" s="103"/>
      <c r="R340" s="103"/>
      <c r="S340" s="103"/>
      <c r="T340" s="103"/>
      <c r="U340" s="103"/>
      <c r="V340" s="103"/>
      <c r="W340" s="103"/>
      <c r="X340" s="103"/>
      <c r="Y340" s="103"/>
      <c r="Z340" s="103"/>
      <c r="AA340" s="103"/>
    </row>
    <row r="341" spans="2:27" ht="14.4" hidden="1">
      <c r="B341" s="72"/>
      <c r="C341" s="72"/>
      <c r="D341" s="72"/>
      <c r="E341" s="72"/>
      <c r="F341" s="273"/>
      <c r="K341" s="103"/>
      <c r="L341" s="103"/>
      <c r="M341" s="103"/>
      <c r="N341" s="103"/>
      <c r="O341" s="103"/>
      <c r="P341" s="103"/>
      <c r="Q341" s="103"/>
      <c r="R341" s="103"/>
      <c r="S341" s="103"/>
      <c r="T341" s="103"/>
      <c r="U341" s="103"/>
      <c r="V341" s="103"/>
      <c r="W341" s="103"/>
      <c r="X341" s="103"/>
      <c r="Y341" s="103"/>
      <c r="Z341" s="103"/>
      <c r="AA341" s="103"/>
    </row>
    <row r="342" spans="2:27" ht="14.4" hidden="1">
      <c r="B342" s="72"/>
      <c r="C342" s="72"/>
      <c r="D342" s="72"/>
      <c r="E342" s="72"/>
      <c r="F342" s="273"/>
      <c r="K342" s="103"/>
      <c r="L342" s="103"/>
      <c r="M342" s="103"/>
      <c r="N342" s="103"/>
      <c r="O342" s="103"/>
      <c r="P342" s="103"/>
      <c r="Q342" s="103"/>
      <c r="R342" s="103"/>
      <c r="S342" s="103"/>
      <c r="T342" s="103"/>
      <c r="U342" s="103"/>
      <c r="V342" s="103"/>
      <c r="W342" s="103"/>
      <c r="X342" s="103"/>
      <c r="Y342" s="103"/>
      <c r="Z342" s="103"/>
      <c r="AA342" s="103"/>
    </row>
    <row r="343" spans="2:27" ht="14.4" hidden="1">
      <c r="B343" s="72"/>
      <c r="C343" s="72"/>
      <c r="D343" s="72"/>
      <c r="E343" s="72"/>
      <c r="F343" s="273"/>
      <c r="K343" s="103"/>
      <c r="L343" s="103"/>
      <c r="M343" s="103"/>
      <c r="N343" s="103"/>
      <c r="O343" s="103"/>
      <c r="P343" s="103"/>
      <c r="Q343" s="103"/>
      <c r="R343" s="103"/>
      <c r="S343" s="103"/>
      <c r="T343" s="103"/>
      <c r="U343" s="103"/>
      <c r="V343" s="103"/>
      <c r="W343" s="103"/>
      <c r="X343" s="103"/>
      <c r="Y343" s="103"/>
      <c r="Z343" s="103"/>
      <c r="AA343" s="103"/>
    </row>
    <row r="344" spans="2:27" ht="14.4" hidden="1">
      <c r="B344" s="72"/>
      <c r="C344" s="72"/>
      <c r="D344" s="72"/>
      <c r="E344" s="72"/>
      <c r="F344" s="273"/>
      <c r="K344" s="103"/>
      <c r="L344" s="103"/>
      <c r="M344" s="103"/>
      <c r="N344" s="103"/>
      <c r="O344" s="103"/>
      <c r="P344" s="103"/>
      <c r="Q344" s="103"/>
      <c r="R344" s="103"/>
      <c r="S344" s="103"/>
      <c r="T344" s="103"/>
      <c r="U344" s="103"/>
      <c r="V344" s="103"/>
      <c r="W344" s="103"/>
      <c r="X344" s="103"/>
      <c r="Y344" s="103"/>
      <c r="Z344" s="103"/>
      <c r="AA344" s="103"/>
    </row>
    <row r="345" spans="2:27" ht="14.4" hidden="1">
      <c r="B345" s="72"/>
      <c r="C345" s="72"/>
      <c r="D345" s="72"/>
      <c r="E345" s="72"/>
      <c r="F345" s="273"/>
      <c r="K345" s="103"/>
      <c r="L345" s="103"/>
      <c r="M345" s="103"/>
      <c r="N345" s="103"/>
      <c r="O345" s="103"/>
      <c r="P345" s="103"/>
      <c r="Q345" s="103"/>
      <c r="R345" s="103"/>
      <c r="S345" s="103"/>
      <c r="T345" s="103"/>
      <c r="U345" s="103"/>
      <c r="V345" s="103"/>
      <c r="W345" s="103"/>
      <c r="X345" s="103"/>
      <c r="Y345" s="103"/>
      <c r="Z345" s="103"/>
      <c r="AA345" s="103"/>
    </row>
    <row r="346" spans="2:27" ht="14.4" hidden="1">
      <c r="B346" s="72"/>
      <c r="C346" s="72"/>
      <c r="D346" s="72"/>
      <c r="E346" s="72"/>
      <c r="F346" s="273"/>
      <c r="K346" s="103"/>
      <c r="L346" s="103"/>
      <c r="M346" s="103"/>
      <c r="N346" s="103"/>
      <c r="O346" s="103"/>
      <c r="P346" s="103"/>
      <c r="Q346" s="103"/>
      <c r="R346" s="103"/>
      <c r="S346" s="103"/>
      <c r="T346" s="103"/>
      <c r="U346" s="103"/>
      <c r="V346" s="103"/>
      <c r="W346" s="103"/>
      <c r="X346" s="103"/>
      <c r="Y346" s="103"/>
      <c r="Z346" s="103"/>
      <c r="AA346" s="103"/>
    </row>
    <row r="347" spans="2:27" ht="14.4" hidden="1">
      <c r="B347" s="72"/>
      <c r="C347" s="72"/>
      <c r="D347" s="72"/>
      <c r="E347" s="72"/>
      <c r="F347" s="273"/>
      <c r="K347" s="103"/>
      <c r="L347" s="103"/>
      <c r="M347" s="103"/>
      <c r="N347" s="103"/>
      <c r="O347" s="103"/>
      <c r="P347" s="103"/>
      <c r="Q347" s="103"/>
      <c r="R347" s="103"/>
      <c r="S347" s="103"/>
      <c r="T347" s="103"/>
      <c r="U347" s="103"/>
      <c r="V347" s="103"/>
      <c r="W347" s="103"/>
      <c r="X347" s="103"/>
      <c r="Y347" s="103"/>
      <c r="Z347" s="103"/>
      <c r="AA347" s="103"/>
    </row>
    <row r="348" spans="2:27" ht="14.4" hidden="1">
      <c r="B348" s="72"/>
      <c r="C348" s="72"/>
      <c r="D348" s="72"/>
      <c r="E348" s="72"/>
      <c r="F348" s="273"/>
      <c r="K348" s="103"/>
      <c r="L348" s="103"/>
      <c r="M348" s="103"/>
      <c r="N348" s="103"/>
      <c r="O348" s="103"/>
      <c r="P348" s="103"/>
      <c r="Q348" s="103"/>
      <c r="R348" s="103"/>
      <c r="S348" s="103"/>
      <c r="T348" s="103"/>
      <c r="U348" s="103"/>
      <c r="V348" s="103"/>
      <c r="W348" s="103"/>
      <c r="X348" s="103"/>
      <c r="Y348" s="103"/>
      <c r="Z348" s="103"/>
      <c r="AA348" s="103"/>
    </row>
    <row r="349" spans="2:27" ht="14.4" hidden="1">
      <c r="B349" s="72"/>
      <c r="C349" s="72"/>
      <c r="D349" s="72"/>
      <c r="E349" s="72"/>
      <c r="F349" s="273"/>
      <c r="K349" s="103"/>
      <c r="L349" s="103"/>
      <c r="M349" s="103"/>
      <c r="N349" s="103"/>
      <c r="O349" s="103"/>
      <c r="P349" s="103"/>
      <c r="Q349" s="103"/>
      <c r="R349" s="103"/>
      <c r="S349" s="103"/>
      <c r="T349" s="103"/>
      <c r="U349" s="103"/>
      <c r="V349" s="103"/>
      <c r="W349" s="103"/>
      <c r="X349" s="103"/>
      <c r="Y349" s="103"/>
      <c r="Z349" s="103"/>
      <c r="AA349" s="103"/>
    </row>
    <row r="350" spans="2:27" ht="14.4" hidden="1">
      <c r="B350" s="72"/>
      <c r="C350" s="72"/>
      <c r="D350" s="72"/>
      <c r="E350" s="72"/>
      <c r="F350" s="273"/>
      <c r="K350" s="103"/>
      <c r="L350" s="103"/>
      <c r="M350" s="103"/>
      <c r="N350" s="103"/>
      <c r="O350" s="103"/>
      <c r="P350" s="103"/>
      <c r="Q350" s="103"/>
      <c r="R350" s="103"/>
      <c r="S350" s="103"/>
      <c r="T350" s="103"/>
      <c r="U350" s="103"/>
      <c r="V350" s="103"/>
      <c r="W350" s="103"/>
      <c r="X350" s="103"/>
      <c r="Y350" s="103"/>
      <c r="Z350" s="103"/>
      <c r="AA350" s="103"/>
    </row>
    <row r="351" spans="2:27" ht="14.4" hidden="1">
      <c r="B351" s="72"/>
      <c r="C351" s="72"/>
      <c r="D351" s="72"/>
      <c r="E351" s="72"/>
      <c r="F351" s="273"/>
      <c r="K351" s="103"/>
      <c r="L351" s="103"/>
      <c r="M351" s="103"/>
      <c r="N351" s="103"/>
      <c r="O351" s="103"/>
      <c r="P351" s="103"/>
      <c r="Q351" s="103"/>
      <c r="R351" s="103"/>
      <c r="S351" s="103"/>
      <c r="T351" s="103"/>
      <c r="U351" s="103"/>
      <c r="V351" s="103"/>
      <c r="W351" s="103"/>
      <c r="X351" s="103"/>
      <c r="Y351" s="103"/>
      <c r="Z351" s="103"/>
      <c r="AA351" s="103"/>
    </row>
    <row r="352" spans="2:27" ht="14.4" hidden="1">
      <c r="B352" s="72"/>
      <c r="C352" s="72"/>
      <c r="D352" s="72"/>
      <c r="E352" s="72"/>
      <c r="F352" s="273"/>
      <c r="K352" s="103"/>
      <c r="L352" s="103"/>
      <c r="M352" s="103"/>
      <c r="N352" s="103"/>
      <c r="O352" s="103"/>
      <c r="P352" s="103"/>
      <c r="Q352" s="103"/>
      <c r="R352" s="103"/>
      <c r="S352" s="103"/>
      <c r="T352" s="103"/>
      <c r="U352" s="103"/>
      <c r="V352" s="103"/>
      <c r="W352" s="103"/>
      <c r="X352" s="103"/>
      <c r="Y352" s="103"/>
      <c r="Z352" s="103"/>
      <c r="AA352" s="103"/>
    </row>
    <row r="353" spans="2:27" ht="14.4" hidden="1">
      <c r="B353" s="72"/>
      <c r="C353" s="72"/>
      <c r="D353" s="72"/>
      <c r="E353" s="72"/>
      <c r="F353" s="273"/>
      <c r="K353" s="103"/>
      <c r="L353" s="103"/>
      <c r="M353" s="103"/>
      <c r="N353" s="103"/>
      <c r="O353" s="103"/>
      <c r="P353" s="103"/>
      <c r="Q353" s="103"/>
      <c r="R353" s="103"/>
      <c r="S353" s="103"/>
      <c r="T353" s="103"/>
      <c r="U353" s="103"/>
      <c r="V353" s="103"/>
      <c r="W353" s="103"/>
      <c r="X353" s="103"/>
      <c r="Y353" s="103"/>
      <c r="Z353" s="103"/>
      <c r="AA353" s="103"/>
    </row>
    <row r="354" spans="2:27" ht="14.4" hidden="1">
      <c r="B354" s="72"/>
      <c r="C354" s="72"/>
      <c r="D354" s="72"/>
      <c r="E354" s="72"/>
      <c r="F354" s="273"/>
      <c r="K354" s="103"/>
      <c r="L354" s="103"/>
      <c r="M354" s="103"/>
      <c r="N354" s="103"/>
      <c r="O354" s="103"/>
      <c r="P354" s="103"/>
      <c r="Q354" s="103"/>
      <c r="R354" s="103"/>
      <c r="S354" s="103"/>
      <c r="T354" s="103"/>
      <c r="U354" s="103"/>
      <c r="V354" s="103"/>
      <c r="W354" s="103"/>
      <c r="X354" s="103"/>
      <c r="Y354" s="103"/>
      <c r="Z354" s="103"/>
      <c r="AA354" s="103"/>
    </row>
    <row r="355" spans="2:27" ht="14.4" hidden="1">
      <c r="B355" s="72"/>
      <c r="C355" s="72"/>
      <c r="D355" s="72"/>
      <c r="E355" s="72"/>
      <c r="F355" s="273"/>
      <c r="K355" s="103"/>
      <c r="L355" s="103"/>
      <c r="M355" s="103"/>
      <c r="N355" s="103"/>
      <c r="O355" s="103"/>
      <c r="P355" s="103"/>
      <c r="Q355" s="103"/>
      <c r="R355" s="103"/>
      <c r="S355" s="103"/>
      <c r="T355" s="103"/>
      <c r="U355" s="103"/>
      <c r="V355" s="103"/>
      <c r="W355" s="103"/>
      <c r="X355" s="103"/>
      <c r="Y355" s="103"/>
      <c r="Z355" s="103"/>
      <c r="AA355" s="103"/>
    </row>
    <row r="356" spans="2:27" ht="14.4" hidden="1">
      <c r="B356" s="72"/>
      <c r="C356" s="72"/>
      <c r="D356" s="72"/>
      <c r="E356" s="72"/>
      <c r="F356" s="273"/>
      <c r="K356" s="103"/>
      <c r="L356" s="103"/>
      <c r="M356" s="103"/>
      <c r="N356" s="103"/>
      <c r="O356" s="103"/>
      <c r="P356" s="103"/>
      <c r="Q356" s="103"/>
      <c r="R356" s="103"/>
      <c r="S356" s="103"/>
      <c r="T356" s="103"/>
      <c r="U356" s="103"/>
      <c r="V356" s="103"/>
      <c r="W356" s="103"/>
      <c r="X356" s="103"/>
      <c r="Y356" s="103"/>
      <c r="Z356" s="103"/>
      <c r="AA356" s="103"/>
    </row>
    <row r="357" spans="2:27" ht="14.4" hidden="1">
      <c r="B357" s="72"/>
      <c r="C357" s="72"/>
      <c r="D357" s="72"/>
      <c r="E357" s="72"/>
      <c r="F357" s="273"/>
      <c r="K357" s="103"/>
      <c r="L357" s="103"/>
      <c r="M357" s="103"/>
      <c r="N357" s="103"/>
      <c r="O357" s="103"/>
      <c r="P357" s="103"/>
      <c r="Q357" s="103"/>
      <c r="R357" s="103"/>
      <c r="S357" s="103"/>
      <c r="T357" s="103"/>
      <c r="U357" s="103"/>
      <c r="V357" s="103"/>
      <c r="W357" s="103"/>
      <c r="X357" s="103"/>
      <c r="Y357" s="103"/>
      <c r="Z357" s="103"/>
      <c r="AA357" s="103"/>
    </row>
    <row r="358" spans="2:27" ht="14.4" hidden="1">
      <c r="B358" s="103"/>
      <c r="C358" s="103"/>
      <c r="D358" s="103"/>
      <c r="E358" s="103"/>
      <c r="F358" s="273"/>
      <c r="K358" s="103"/>
      <c r="L358" s="103"/>
      <c r="M358" s="103"/>
      <c r="N358" s="103"/>
      <c r="O358" s="103"/>
      <c r="P358" s="103"/>
      <c r="Q358" s="103"/>
      <c r="R358" s="103"/>
      <c r="S358" s="103"/>
      <c r="T358" s="103"/>
      <c r="U358" s="103"/>
      <c r="V358" s="103"/>
      <c r="W358" s="103"/>
      <c r="X358" s="103"/>
      <c r="Y358" s="103"/>
      <c r="Z358" s="103"/>
      <c r="AA358" s="103"/>
    </row>
    <row r="359" spans="2:27" ht="14.4" hidden="1">
      <c r="B359" s="103"/>
      <c r="C359" s="103"/>
      <c r="D359" s="103"/>
      <c r="E359" s="103"/>
      <c r="F359" s="273"/>
      <c r="K359" s="103"/>
      <c r="L359" s="103"/>
      <c r="M359" s="103"/>
      <c r="N359" s="103"/>
      <c r="O359" s="103"/>
      <c r="P359" s="103"/>
      <c r="Q359" s="103"/>
      <c r="R359" s="103"/>
      <c r="S359" s="103"/>
      <c r="T359" s="103"/>
      <c r="U359" s="103"/>
      <c r="V359" s="103"/>
      <c r="W359" s="103"/>
      <c r="X359" s="103"/>
      <c r="Y359" s="103"/>
      <c r="Z359" s="103"/>
      <c r="AA359" s="103"/>
    </row>
    <row r="360" spans="2:27" ht="14.4" hidden="1">
      <c r="B360" s="103"/>
      <c r="C360" s="103"/>
      <c r="D360" s="103"/>
      <c r="E360" s="103"/>
      <c r="F360" s="273"/>
      <c r="K360" s="103"/>
      <c r="L360" s="103"/>
      <c r="M360" s="103"/>
      <c r="N360" s="103"/>
      <c r="O360" s="103"/>
      <c r="P360" s="103"/>
      <c r="Q360" s="103"/>
      <c r="R360" s="103"/>
      <c r="S360" s="103"/>
      <c r="T360" s="103"/>
      <c r="U360" s="103"/>
      <c r="V360" s="103"/>
      <c r="W360" s="103"/>
      <c r="X360" s="103"/>
      <c r="Y360" s="103"/>
      <c r="Z360" s="103"/>
      <c r="AA360" s="103"/>
    </row>
    <row r="361" spans="2:27" ht="14.4" hidden="1">
      <c r="B361" s="103"/>
      <c r="C361" s="103"/>
      <c r="D361" s="103"/>
      <c r="E361" s="103"/>
      <c r="F361" s="273"/>
      <c r="K361" s="103"/>
      <c r="L361" s="103"/>
      <c r="M361" s="103"/>
      <c r="N361" s="103"/>
      <c r="O361" s="103"/>
      <c r="P361" s="103"/>
      <c r="Q361" s="103"/>
      <c r="R361" s="103"/>
      <c r="S361" s="103"/>
      <c r="T361" s="103"/>
      <c r="U361" s="103"/>
      <c r="V361" s="103"/>
      <c r="W361" s="103"/>
      <c r="X361" s="103"/>
      <c r="Y361" s="103"/>
      <c r="Z361" s="103"/>
      <c r="AA361" s="103"/>
    </row>
    <row r="362" spans="2:27" ht="14.4" hidden="1">
      <c r="B362" s="103"/>
      <c r="C362" s="103"/>
      <c r="D362" s="103"/>
      <c r="E362" s="103"/>
      <c r="F362" s="273"/>
      <c r="K362" s="103"/>
      <c r="L362" s="103"/>
      <c r="M362" s="103"/>
      <c r="N362" s="103"/>
      <c r="O362" s="103"/>
      <c r="P362" s="103"/>
      <c r="Q362" s="103"/>
      <c r="R362" s="103"/>
      <c r="S362" s="103"/>
      <c r="T362" s="103"/>
      <c r="U362" s="103"/>
      <c r="V362" s="103"/>
      <c r="W362" s="103"/>
      <c r="X362" s="103"/>
      <c r="Y362" s="103"/>
      <c r="Z362" s="103"/>
      <c r="AA362" s="103"/>
    </row>
    <row r="363" spans="2:27" ht="14.4" hidden="1">
      <c r="B363" s="103"/>
      <c r="C363" s="103"/>
      <c r="D363" s="103"/>
      <c r="E363" s="103"/>
      <c r="F363" s="273"/>
      <c r="K363" s="103"/>
      <c r="L363" s="103"/>
      <c r="M363" s="103"/>
      <c r="N363" s="103"/>
      <c r="O363" s="103"/>
      <c r="P363" s="103"/>
      <c r="Q363" s="103"/>
      <c r="R363" s="103"/>
      <c r="S363" s="103"/>
      <c r="T363" s="103"/>
      <c r="U363" s="103"/>
      <c r="V363" s="103"/>
      <c r="W363" s="103"/>
      <c r="X363" s="103"/>
      <c r="Y363" s="103"/>
      <c r="Z363" s="103"/>
      <c r="AA363" s="103"/>
    </row>
    <row r="364" spans="2:27" ht="14.4" hidden="1">
      <c r="B364" s="103"/>
      <c r="C364" s="103"/>
      <c r="D364" s="103"/>
      <c r="E364" s="103"/>
      <c r="F364" s="273"/>
      <c r="K364" s="103"/>
      <c r="L364" s="103"/>
      <c r="M364" s="103"/>
      <c r="N364" s="103"/>
      <c r="O364" s="103"/>
      <c r="P364" s="103"/>
      <c r="Q364" s="103"/>
      <c r="R364" s="103"/>
      <c r="S364" s="103"/>
      <c r="T364" s="103"/>
      <c r="U364" s="103"/>
      <c r="V364" s="103"/>
      <c r="W364" s="103"/>
      <c r="X364" s="103"/>
      <c r="Y364" s="103"/>
      <c r="Z364" s="103"/>
      <c r="AA364" s="103"/>
    </row>
    <row r="365" spans="2:27" ht="14.4" hidden="1">
      <c r="B365" s="103"/>
      <c r="C365" s="103"/>
      <c r="D365" s="103"/>
      <c r="E365" s="103"/>
      <c r="F365" s="273"/>
      <c r="K365" s="103"/>
      <c r="L365" s="103"/>
      <c r="M365" s="103"/>
      <c r="N365" s="103"/>
      <c r="O365" s="103"/>
      <c r="P365" s="103"/>
      <c r="Q365" s="103"/>
      <c r="R365" s="103"/>
      <c r="S365" s="103"/>
      <c r="T365" s="103"/>
      <c r="U365" s="103"/>
      <c r="V365" s="103"/>
      <c r="W365" s="103"/>
      <c r="X365" s="103"/>
      <c r="Y365" s="103"/>
      <c r="Z365" s="103"/>
      <c r="AA365" s="103"/>
    </row>
    <row r="366" spans="2:27" ht="14.4" hidden="1">
      <c r="B366" s="103"/>
      <c r="C366" s="103"/>
      <c r="D366" s="103"/>
      <c r="E366" s="103"/>
      <c r="F366" s="273"/>
      <c r="K366" s="103"/>
      <c r="L366" s="103"/>
      <c r="M366" s="103"/>
      <c r="N366" s="103"/>
      <c r="O366" s="103"/>
      <c r="P366" s="103"/>
      <c r="Q366" s="103"/>
      <c r="R366" s="103"/>
      <c r="S366" s="103"/>
      <c r="T366" s="103"/>
      <c r="U366" s="103"/>
      <c r="V366" s="103"/>
      <c r="W366" s="103"/>
      <c r="X366" s="103"/>
      <c r="Y366" s="103"/>
      <c r="Z366" s="103"/>
      <c r="AA366" s="103"/>
    </row>
    <row r="367" spans="2:27" ht="14.4" hidden="1">
      <c r="B367" s="103"/>
      <c r="C367" s="103"/>
      <c r="D367" s="103"/>
      <c r="E367" s="103"/>
      <c r="F367" s="273"/>
      <c r="K367" s="103"/>
      <c r="L367" s="103"/>
      <c r="M367" s="103"/>
      <c r="N367" s="103"/>
      <c r="O367" s="103"/>
      <c r="P367" s="103"/>
      <c r="Q367" s="103"/>
      <c r="R367" s="103"/>
      <c r="S367" s="103"/>
      <c r="T367" s="103"/>
      <c r="U367" s="103"/>
      <c r="V367" s="103"/>
      <c r="W367" s="103"/>
      <c r="X367" s="103"/>
      <c r="Y367" s="103"/>
      <c r="Z367" s="103"/>
      <c r="AA367" s="103"/>
    </row>
    <row r="368" spans="2:27" ht="14.4" hidden="1">
      <c r="B368" s="103"/>
      <c r="C368" s="103"/>
      <c r="D368" s="103"/>
      <c r="E368" s="103"/>
      <c r="F368" s="273"/>
      <c r="K368" s="103"/>
      <c r="L368" s="103"/>
      <c r="M368" s="103"/>
      <c r="N368" s="103"/>
      <c r="O368" s="103"/>
      <c r="P368" s="103"/>
      <c r="Q368" s="103"/>
      <c r="R368" s="103"/>
      <c r="S368" s="103"/>
      <c r="T368" s="103"/>
      <c r="U368" s="103"/>
      <c r="V368" s="103"/>
      <c r="W368" s="103"/>
      <c r="X368" s="103"/>
      <c r="Y368" s="103"/>
      <c r="Z368" s="103"/>
      <c r="AA368" s="103"/>
    </row>
    <row r="369" spans="2:27" ht="14.4" hidden="1">
      <c r="B369" s="103"/>
      <c r="C369" s="103"/>
      <c r="D369" s="103"/>
      <c r="E369" s="103"/>
      <c r="F369" s="273"/>
      <c r="K369" s="103"/>
      <c r="L369" s="103"/>
      <c r="M369" s="103"/>
      <c r="N369" s="103"/>
      <c r="O369" s="103"/>
      <c r="P369" s="103"/>
      <c r="Q369" s="103"/>
      <c r="R369" s="103"/>
      <c r="S369" s="103"/>
      <c r="T369" s="103"/>
      <c r="U369" s="103"/>
      <c r="V369" s="103"/>
      <c r="W369" s="103"/>
      <c r="X369" s="103"/>
      <c r="Y369" s="103"/>
      <c r="Z369" s="103"/>
      <c r="AA369" s="103"/>
    </row>
    <row r="370" spans="2:27" ht="14.4" hidden="1">
      <c r="B370" s="103"/>
      <c r="C370" s="103"/>
      <c r="D370" s="103"/>
      <c r="E370" s="103"/>
      <c r="F370" s="273"/>
      <c r="K370" s="103"/>
      <c r="L370" s="103"/>
      <c r="M370" s="103"/>
      <c r="N370" s="103"/>
      <c r="O370" s="103"/>
      <c r="P370" s="103"/>
      <c r="Q370" s="103"/>
      <c r="R370" s="103"/>
      <c r="S370" s="103"/>
      <c r="T370" s="103"/>
      <c r="U370" s="103"/>
      <c r="V370" s="103"/>
      <c r="W370" s="103"/>
      <c r="X370" s="103"/>
      <c r="Y370" s="103"/>
      <c r="Z370" s="103"/>
      <c r="AA370" s="103"/>
    </row>
    <row r="371" spans="2:27" ht="14.4" hidden="1">
      <c r="B371" s="103"/>
      <c r="C371" s="103"/>
      <c r="D371" s="103"/>
      <c r="E371" s="103"/>
      <c r="F371" s="273"/>
      <c r="K371" s="103"/>
      <c r="L371" s="103"/>
      <c r="M371" s="103"/>
      <c r="N371" s="103"/>
      <c r="O371" s="103"/>
      <c r="P371" s="103"/>
      <c r="Q371" s="103"/>
      <c r="R371" s="103"/>
      <c r="S371" s="103"/>
      <c r="T371" s="103"/>
      <c r="U371" s="103"/>
      <c r="V371" s="103"/>
      <c r="W371" s="103"/>
      <c r="X371" s="103"/>
      <c r="Y371" s="103"/>
      <c r="Z371" s="103"/>
      <c r="AA371" s="103"/>
    </row>
    <row r="372" spans="2:27" ht="14.4" hidden="1">
      <c r="B372" s="103"/>
      <c r="C372" s="103"/>
      <c r="D372" s="103"/>
      <c r="E372" s="103"/>
      <c r="F372" s="273"/>
      <c r="K372" s="103"/>
      <c r="L372" s="103"/>
      <c r="M372" s="103"/>
      <c r="N372" s="103"/>
      <c r="O372" s="103"/>
      <c r="P372" s="103"/>
      <c r="Q372" s="103"/>
      <c r="R372" s="103"/>
      <c r="S372" s="103"/>
      <c r="T372" s="103"/>
      <c r="U372" s="103"/>
      <c r="V372" s="103"/>
      <c r="W372" s="103"/>
      <c r="X372" s="103"/>
      <c r="Y372" s="103"/>
      <c r="Z372" s="103"/>
      <c r="AA372" s="103"/>
    </row>
    <row r="373" spans="2:27" ht="14.4" hidden="1">
      <c r="B373" s="103"/>
      <c r="C373" s="103"/>
      <c r="D373" s="103"/>
      <c r="E373" s="103"/>
      <c r="F373" s="273"/>
      <c r="K373" s="103"/>
      <c r="L373" s="103"/>
      <c r="M373" s="103"/>
      <c r="N373" s="103"/>
      <c r="O373" s="103"/>
      <c r="P373" s="103"/>
      <c r="Q373" s="103"/>
      <c r="R373" s="103"/>
      <c r="S373" s="103"/>
      <c r="T373" s="103"/>
      <c r="U373" s="103"/>
      <c r="V373" s="103"/>
      <c r="W373" s="103"/>
      <c r="X373" s="103"/>
      <c r="Y373" s="103"/>
      <c r="Z373" s="103"/>
      <c r="AA373" s="103"/>
    </row>
    <row r="374" spans="2:27" ht="14.4" hidden="1">
      <c r="B374" s="103"/>
      <c r="C374" s="103"/>
      <c r="D374" s="103"/>
      <c r="E374" s="103"/>
      <c r="F374" s="273"/>
      <c r="K374" s="103"/>
      <c r="L374" s="103"/>
      <c r="M374" s="103"/>
      <c r="N374" s="103"/>
      <c r="O374" s="103"/>
      <c r="P374" s="103"/>
      <c r="Q374" s="103"/>
      <c r="R374" s="103"/>
      <c r="S374" s="103"/>
      <c r="T374" s="103"/>
      <c r="U374" s="103"/>
      <c r="V374" s="103"/>
      <c r="W374" s="103"/>
      <c r="X374" s="103"/>
      <c r="Y374" s="103"/>
      <c r="Z374" s="103"/>
      <c r="AA374" s="103"/>
    </row>
    <row r="375" spans="2:27" ht="14.4" hidden="1">
      <c r="B375" s="103"/>
      <c r="C375" s="103"/>
      <c r="D375" s="103"/>
      <c r="E375" s="103"/>
      <c r="F375" s="273"/>
      <c r="K375" s="103"/>
      <c r="L375" s="103"/>
      <c r="M375" s="103"/>
      <c r="N375" s="103"/>
      <c r="O375" s="103"/>
      <c r="P375" s="103"/>
      <c r="Q375" s="103"/>
      <c r="R375" s="103"/>
      <c r="S375" s="103"/>
      <c r="T375" s="103"/>
      <c r="U375" s="103"/>
      <c r="V375" s="103"/>
      <c r="W375" s="103"/>
      <c r="X375" s="103"/>
      <c r="Y375" s="103"/>
      <c r="Z375" s="103"/>
      <c r="AA375" s="103"/>
    </row>
    <row r="376" spans="2:27" ht="14.4" hidden="1">
      <c r="B376" s="103"/>
      <c r="C376" s="103"/>
      <c r="D376" s="103"/>
      <c r="E376" s="103"/>
      <c r="F376" s="273"/>
      <c r="K376" s="103"/>
      <c r="L376" s="103"/>
      <c r="M376" s="103"/>
      <c r="N376" s="103"/>
      <c r="O376" s="103"/>
      <c r="P376" s="103"/>
      <c r="Q376" s="103"/>
      <c r="R376" s="103"/>
      <c r="S376" s="103"/>
      <c r="T376" s="103"/>
      <c r="U376" s="103"/>
      <c r="V376" s="103"/>
      <c r="W376" s="103"/>
      <c r="X376" s="103"/>
      <c r="Y376" s="103"/>
      <c r="Z376" s="103"/>
      <c r="AA376" s="103"/>
    </row>
    <row r="377" spans="2:27" ht="14.4" hidden="1">
      <c r="B377" s="103"/>
      <c r="C377" s="103"/>
      <c r="D377" s="103"/>
      <c r="E377" s="103"/>
      <c r="F377" s="273"/>
      <c r="K377" s="103"/>
      <c r="L377" s="103"/>
      <c r="M377" s="103"/>
      <c r="N377" s="103"/>
      <c r="O377" s="103"/>
      <c r="P377" s="103"/>
      <c r="Q377" s="103"/>
      <c r="R377" s="103"/>
      <c r="S377" s="103"/>
      <c r="T377" s="103"/>
      <c r="U377" s="103"/>
      <c r="V377" s="103"/>
      <c r="W377" s="103"/>
      <c r="X377" s="103"/>
      <c r="Y377" s="103"/>
      <c r="Z377" s="103"/>
      <c r="AA377" s="103"/>
    </row>
    <row r="378" spans="2:27" ht="14.4" hidden="1">
      <c r="B378" s="103"/>
      <c r="C378" s="103"/>
      <c r="D378" s="103"/>
      <c r="E378" s="103"/>
      <c r="F378" s="273"/>
      <c r="K378" s="103"/>
      <c r="L378" s="103"/>
      <c r="M378" s="103"/>
      <c r="N378" s="103"/>
      <c r="O378" s="103"/>
      <c r="P378" s="103"/>
      <c r="Q378" s="103"/>
      <c r="R378" s="103"/>
      <c r="S378" s="103"/>
      <c r="T378" s="103"/>
      <c r="U378" s="103"/>
      <c r="V378" s="103"/>
      <c r="W378" s="103"/>
      <c r="X378" s="103"/>
      <c r="Y378" s="103"/>
      <c r="Z378" s="103"/>
      <c r="AA378" s="103"/>
    </row>
    <row r="379" spans="2:27" ht="14.4" hidden="1">
      <c r="B379" s="103"/>
      <c r="C379" s="103"/>
      <c r="D379" s="103"/>
      <c r="E379" s="103"/>
      <c r="F379" s="273"/>
      <c r="K379" s="103"/>
      <c r="L379" s="103"/>
      <c r="M379" s="103"/>
      <c r="N379" s="103"/>
      <c r="O379" s="103"/>
      <c r="P379" s="103"/>
      <c r="Q379" s="103"/>
      <c r="R379" s="103"/>
      <c r="S379" s="103"/>
      <c r="T379" s="103"/>
      <c r="U379" s="103"/>
      <c r="V379" s="103"/>
      <c r="W379" s="103"/>
      <c r="X379" s="103"/>
      <c r="Y379" s="103"/>
      <c r="Z379" s="103"/>
      <c r="AA379" s="103"/>
    </row>
    <row r="380" spans="2:27" ht="14.4" hidden="1">
      <c r="B380" s="103"/>
      <c r="C380" s="103"/>
      <c r="D380" s="103"/>
      <c r="E380" s="103"/>
      <c r="F380" s="273"/>
      <c r="K380" s="103"/>
      <c r="L380" s="103"/>
      <c r="M380" s="103"/>
      <c r="N380" s="103"/>
      <c r="O380" s="103"/>
      <c r="P380" s="103"/>
      <c r="Q380" s="103"/>
      <c r="R380" s="103"/>
      <c r="S380" s="103"/>
      <c r="T380" s="103"/>
      <c r="U380" s="103"/>
      <c r="V380" s="103"/>
      <c r="W380" s="103"/>
      <c r="X380" s="103"/>
      <c r="Y380" s="103"/>
      <c r="Z380" s="103"/>
      <c r="AA380" s="103"/>
    </row>
    <row r="381" spans="2:27" ht="14.4" hidden="1">
      <c r="B381" s="103"/>
      <c r="C381" s="103"/>
      <c r="D381" s="103"/>
      <c r="E381" s="103"/>
      <c r="F381" s="273"/>
      <c r="K381" s="103"/>
      <c r="L381" s="103"/>
      <c r="M381" s="103"/>
      <c r="N381" s="103"/>
      <c r="O381" s="103"/>
      <c r="P381" s="103"/>
      <c r="Q381" s="103"/>
      <c r="R381" s="103"/>
      <c r="S381" s="103"/>
      <c r="T381" s="103"/>
      <c r="U381" s="103"/>
      <c r="V381" s="103"/>
      <c r="W381" s="103"/>
      <c r="X381" s="103"/>
      <c r="Y381" s="103"/>
      <c r="Z381" s="103"/>
      <c r="AA381" s="103"/>
    </row>
    <row r="382" spans="2:27" ht="14.4" hidden="1">
      <c r="B382" s="103"/>
      <c r="C382" s="103"/>
      <c r="D382" s="103"/>
      <c r="E382" s="103"/>
      <c r="F382" s="273"/>
      <c r="K382" s="103"/>
      <c r="L382" s="103"/>
      <c r="M382" s="103"/>
      <c r="N382" s="103"/>
      <c r="O382" s="103"/>
      <c r="P382" s="103"/>
      <c r="Q382" s="103"/>
      <c r="R382" s="103"/>
      <c r="S382" s="103"/>
      <c r="T382" s="103"/>
      <c r="U382" s="103"/>
      <c r="V382" s="103"/>
      <c r="W382" s="103"/>
      <c r="X382" s="103"/>
      <c r="Y382" s="103"/>
      <c r="Z382" s="103"/>
      <c r="AA382" s="103"/>
    </row>
    <row r="383" spans="2:27" ht="14.4" hidden="1">
      <c r="B383" s="103"/>
      <c r="C383" s="103"/>
      <c r="D383" s="103"/>
      <c r="E383" s="103"/>
      <c r="F383" s="273"/>
      <c r="K383" s="103"/>
      <c r="L383" s="103"/>
      <c r="M383" s="103"/>
      <c r="N383" s="103"/>
      <c r="O383" s="103"/>
      <c r="P383" s="103"/>
      <c r="Q383" s="103"/>
      <c r="R383" s="103"/>
      <c r="S383" s="103"/>
      <c r="T383" s="103"/>
      <c r="U383" s="103"/>
      <c r="V383" s="103"/>
      <c r="W383" s="103"/>
      <c r="X383" s="103"/>
      <c r="Y383" s="103"/>
      <c r="Z383" s="103"/>
      <c r="AA383" s="103"/>
    </row>
    <row r="384" spans="2:27" ht="14.4" hidden="1">
      <c r="B384" s="103"/>
      <c r="C384" s="103"/>
      <c r="D384" s="103"/>
      <c r="E384" s="103"/>
      <c r="F384" s="273"/>
      <c r="K384" s="103"/>
      <c r="L384" s="103"/>
      <c r="M384" s="103"/>
      <c r="N384" s="103"/>
      <c r="O384" s="103"/>
      <c r="P384" s="103"/>
      <c r="Q384" s="103"/>
      <c r="R384" s="103"/>
      <c r="S384" s="103"/>
      <c r="T384" s="103"/>
      <c r="U384" s="103"/>
      <c r="V384" s="103"/>
      <c r="W384" s="103"/>
      <c r="X384" s="103"/>
      <c r="Y384" s="103"/>
      <c r="Z384" s="103"/>
      <c r="AA384" s="103"/>
    </row>
    <row r="385" spans="2:27" ht="14.4" hidden="1">
      <c r="B385" s="103"/>
      <c r="C385" s="103"/>
      <c r="D385" s="103"/>
      <c r="E385" s="103"/>
      <c r="F385" s="273"/>
      <c r="K385" s="103"/>
      <c r="L385" s="103"/>
      <c r="M385" s="103"/>
      <c r="N385" s="103"/>
      <c r="O385" s="103"/>
      <c r="P385" s="103"/>
      <c r="Q385" s="103"/>
      <c r="R385" s="103"/>
      <c r="S385" s="103"/>
      <c r="T385" s="103"/>
      <c r="U385" s="103"/>
      <c r="V385" s="103"/>
      <c r="W385" s="103"/>
      <c r="X385" s="103"/>
      <c r="Y385" s="103"/>
      <c r="Z385" s="103"/>
      <c r="AA385" s="103"/>
    </row>
    <row r="386" spans="2:27" ht="14.4" hidden="1">
      <c r="B386" s="103"/>
      <c r="C386" s="103"/>
      <c r="D386" s="103"/>
      <c r="E386" s="103"/>
      <c r="F386" s="273"/>
      <c r="K386" s="103"/>
      <c r="L386" s="103"/>
      <c r="M386" s="103"/>
      <c r="N386" s="103"/>
      <c r="O386" s="103"/>
      <c r="P386" s="103"/>
      <c r="Q386" s="103"/>
      <c r="R386" s="103"/>
      <c r="S386" s="103"/>
      <c r="T386" s="103"/>
      <c r="U386" s="103"/>
      <c r="V386" s="103"/>
      <c r="W386" s="103"/>
      <c r="X386" s="103"/>
      <c r="Y386" s="103"/>
      <c r="Z386" s="103"/>
      <c r="AA386" s="103"/>
    </row>
    <row r="387" spans="2:27" ht="14.4" hidden="1">
      <c r="B387" s="103"/>
      <c r="C387" s="103"/>
      <c r="D387" s="103"/>
      <c r="E387" s="103"/>
      <c r="F387" s="273"/>
      <c r="K387" s="103"/>
      <c r="L387" s="103"/>
      <c r="M387" s="103"/>
      <c r="N387" s="103"/>
      <c r="O387" s="103"/>
      <c r="P387" s="103"/>
      <c r="Q387" s="103"/>
      <c r="R387" s="103"/>
      <c r="S387" s="103"/>
      <c r="T387" s="103"/>
      <c r="U387" s="103"/>
      <c r="V387" s="103"/>
      <c r="W387" s="103"/>
      <c r="X387" s="103"/>
      <c r="Y387" s="103"/>
      <c r="Z387" s="103"/>
      <c r="AA387" s="103"/>
    </row>
    <row r="388" spans="2:27" ht="14.4" hidden="1">
      <c r="B388" s="103"/>
      <c r="C388" s="103"/>
      <c r="D388" s="103"/>
      <c r="E388" s="103"/>
      <c r="F388" s="273"/>
      <c r="K388" s="103"/>
      <c r="L388" s="103"/>
      <c r="M388" s="103"/>
      <c r="N388" s="103"/>
      <c r="O388" s="103"/>
      <c r="P388" s="103"/>
      <c r="Q388" s="103"/>
      <c r="R388" s="103"/>
      <c r="S388" s="103"/>
      <c r="T388" s="103"/>
      <c r="U388" s="103"/>
      <c r="V388" s="103"/>
      <c r="W388" s="103"/>
      <c r="X388" s="103"/>
      <c r="Y388" s="103"/>
      <c r="Z388" s="103"/>
      <c r="AA388" s="103"/>
    </row>
    <row r="389" spans="2:27" ht="14.4" hidden="1">
      <c r="B389" s="103"/>
      <c r="C389" s="103"/>
      <c r="D389" s="103"/>
      <c r="E389" s="103"/>
      <c r="F389" s="273"/>
      <c r="K389" s="103"/>
      <c r="L389" s="103"/>
      <c r="M389" s="103"/>
      <c r="N389" s="103"/>
      <c r="O389" s="103"/>
      <c r="P389" s="103"/>
      <c r="Q389" s="103"/>
      <c r="R389" s="103"/>
      <c r="S389" s="103"/>
      <c r="T389" s="103"/>
      <c r="U389" s="103"/>
      <c r="V389" s="103"/>
      <c r="W389" s="103"/>
      <c r="X389" s="103"/>
      <c r="Y389" s="103"/>
      <c r="Z389" s="103"/>
      <c r="AA389" s="103"/>
    </row>
    <row r="390" spans="2:27" ht="14.4" hidden="1">
      <c r="B390" s="103"/>
      <c r="C390" s="103"/>
      <c r="D390" s="103"/>
      <c r="E390" s="103"/>
      <c r="F390" s="273"/>
      <c r="K390" s="103"/>
      <c r="L390" s="103"/>
      <c r="M390" s="103"/>
      <c r="N390" s="103"/>
      <c r="O390" s="103"/>
      <c r="P390" s="103"/>
      <c r="Q390" s="103"/>
      <c r="R390" s="103"/>
      <c r="S390" s="103"/>
      <c r="T390" s="103"/>
      <c r="U390" s="103"/>
      <c r="V390" s="103"/>
      <c r="W390" s="103"/>
      <c r="X390" s="103"/>
      <c r="Y390" s="103"/>
      <c r="Z390" s="103"/>
      <c r="AA390" s="103"/>
    </row>
    <row r="391" spans="2:27" ht="14.4" hidden="1">
      <c r="B391" s="103"/>
      <c r="C391" s="103"/>
      <c r="D391" s="103"/>
      <c r="E391" s="103"/>
      <c r="F391" s="273"/>
      <c r="K391" s="103"/>
      <c r="L391" s="103"/>
      <c r="M391" s="103"/>
      <c r="N391" s="103"/>
      <c r="O391" s="103"/>
      <c r="P391" s="103"/>
      <c r="Q391" s="103"/>
      <c r="R391" s="103"/>
      <c r="S391" s="103"/>
      <c r="T391" s="103"/>
      <c r="U391" s="103"/>
      <c r="V391" s="103"/>
      <c r="W391" s="103"/>
      <c r="X391" s="103"/>
      <c r="Y391" s="103"/>
      <c r="Z391" s="103"/>
      <c r="AA391" s="103"/>
    </row>
    <row r="392" spans="2:27" ht="14.4" hidden="1">
      <c r="B392" s="103"/>
      <c r="C392" s="103"/>
      <c r="D392" s="103"/>
      <c r="E392" s="103"/>
      <c r="F392" s="273"/>
      <c r="K392" s="103"/>
      <c r="L392" s="103"/>
      <c r="M392" s="103"/>
      <c r="N392" s="103"/>
      <c r="O392" s="103"/>
      <c r="P392" s="103"/>
      <c r="Q392" s="103"/>
      <c r="R392" s="103"/>
      <c r="S392" s="103"/>
      <c r="T392" s="103"/>
      <c r="U392" s="103"/>
      <c r="V392" s="103"/>
      <c r="W392" s="103"/>
      <c r="X392" s="103"/>
      <c r="Y392" s="103"/>
      <c r="Z392" s="103"/>
      <c r="AA392" s="103"/>
    </row>
    <row r="393" spans="2:27" ht="14.4" hidden="1">
      <c r="B393" s="103"/>
      <c r="C393" s="103"/>
      <c r="D393" s="103"/>
      <c r="E393" s="103"/>
      <c r="F393" s="273"/>
      <c r="K393" s="103"/>
      <c r="L393" s="103"/>
      <c r="M393" s="103"/>
      <c r="N393" s="103"/>
      <c r="O393" s="103"/>
      <c r="P393" s="103"/>
      <c r="Q393" s="103"/>
      <c r="R393" s="103"/>
      <c r="S393" s="103"/>
      <c r="T393" s="103"/>
      <c r="U393" s="103"/>
      <c r="V393" s="103"/>
      <c r="W393" s="103"/>
      <c r="X393" s="103"/>
      <c r="Y393" s="103"/>
      <c r="Z393" s="103"/>
      <c r="AA393" s="103"/>
    </row>
    <row r="394" spans="2:27" ht="14.4" hidden="1">
      <c r="B394" s="103"/>
      <c r="C394" s="103"/>
      <c r="D394" s="103"/>
      <c r="E394" s="103"/>
      <c r="F394" s="273"/>
      <c r="K394" s="103"/>
      <c r="L394" s="103"/>
      <c r="M394" s="103"/>
      <c r="N394" s="103"/>
      <c r="O394" s="103"/>
      <c r="P394" s="103"/>
      <c r="Q394" s="103"/>
      <c r="R394" s="103"/>
      <c r="S394" s="103"/>
      <c r="T394" s="103"/>
      <c r="U394" s="103"/>
      <c r="V394" s="103"/>
      <c r="W394" s="103"/>
      <c r="X394" s="103"/>
      <c r="Y394" s="103"/>
      <c r="Z394" s="103"/>
      <c r="AA394" s="103"/>
    </row>
    <row r="395" spans="2:27" ht="14.4" hidden="1">
      <c r="B395" s="103"/>
      <c r="C395" s="103"/>
      <c r="D395" s="103"/>
      <c r="E395" s="103"/>
      <c r="F395" s="273"/>
      <c r="K395" s="103"/>
      <c r="L395" s="103"/>
      <c r="M395" s="103"/>
      <c r="N395" s="103"/>
      <c r="O395" s="103"/>
      <c r="P395" s="103"/>
      <c r="Q395" s="103"/>
      <c r="R395" s="103"/>
      <c r="S395" s="103"/>
      <c r="T395" s="103"/>
      <c r="U395" s="103"/>
      <c r="V395" s="103"/>
      <c r="W395" s="103"/>
      <c r="X395" s="103"/>
      <c r="Y395" s="103"/>
      <c r="Z395" s="103"/>
      <c r="AA395" s="103"/>
    </row>
    <row r="396" spans="2:27" ht="14.4" hidden="1">
      <c r="B396" s="103"/>
      <c r="C396" s="103"/>
      <c r="D396" s="103"/>
      <c r="E396" s="103"/>
      <c r="F396" s="273"/>
      <c r="K396" s="103"/>
      <c r="L396" s="103"/>
      <c r="M396" s="103"/>
      <c r="N396" s="103"/>
      <c r="O396" s="103"/>
      <c r="P396" s="103"/>
      <c r="Q396" s="103"/>
      <c r="R396" s="103"/>
      <c r="S396" s="103"/>
      <c r="T396" s="103"/>
      <c r="U396" s="103"/>
      <c r="V396" s="103"/>
      <c r="W396" s="103"/>
      <c r="X396" s="103"/>
      <c r="Y396" s="103"/>
      <c r="Z396" s="103"/>
      <c r="AA396" s="103"/>
    </row>
    <row r="397" spans="2:27" ht="14.4" hidden="1">
      <c r="B397" s="103"/>
      <c r="C397" s="103"/>
      <c r="D397" s="103"/>
      <c r="E397" s="103"/>
      <c r="F397" s="273"/>
      <c r="K397" s="103"/>
      <c r="L397" s="103"/>
      <c r="M397" s="103"/>
      <c r="N397" s="103"/>
      <c r="O397" s="103"/>
      <c r="P397" s="103"/>
      <c r="Q397" s="103"/>
      <c r="R397" s="103"/>
      <c r="S397" s="103"/>
      <c r="T397" s="103"/>
      <c r="U397" s="103"/>
      <c r="V397" s="103"/>
      <c r="W397" s="103"/>
      <c r="X397" s="103"/>
      <c r="Y397" s="103"/>
      <c r="Z397" s="103"/>
      <c r="AA397" s="103"/>
    </row>
    <row r="398" spans="2:27" ht="14.4" hidden="1">
      <c r="B398" s="103"/>
      <c r="C398" s="103"/>
      <c r="D398" s="103"/>
      <c r="E398" s="103"/>
      <c r="F398" s="273"/>
      <c r="K398" s="103"/>
      <c r="L398" s="103"/>
      <c r="M398" s="103"/>
      <c r="N398" s="103"/>
      <c r="O398" s="103"/>
      <c r="P398" s="103"/>
      <c r="Q398" s="103"/>
      <c r="R398" s="103"/>
      <c r="S398" s="103"/>
      <c r="T398" s="103"/>
      <c r="U398" s="103"/>
      <c r="V398" s="103"/>
      <c r="W398" s="103"/>
      <c r="X398" s="103"/>
      <c r="Y398" s="103"/>
      <c r="Z398" s="103"/>
      <c r="AA398" s="103"/>
    </row>
    <row r="399" spans="2:27" ht="14.4" hidden="1">
      <c r="B399" s="103"/>
      <c r="C399" s="103"/>
      <c r="D399" s="103"/>
      <c r="E399" s="103"/>
      <c r="F399" s="273"/>
      <c r="K399" s="103"/>
      <c r="L399" s="103"/>
      <c r="M399" s="103"/>
      <c r="N399" s="103"/>
      <c r="O399" s="103"/>
      <c r="P399" s="103"/>
      <c r="Q399" s="103"/>
      <c r="R399" s="103"/>
      <c r="S399" s="103"/>
      <c r="T399" s="103"/>
      <c r="U399" s="103"/>
      <c r="V399" s="103"/>
      <c r="W399" s="103"/>
      <c r="X399" s="103"/>
      <c r="Y399" s="103"/>
      <c r="Z399" s="103"/>
      <c r="AA399" s="103"/>
    </row>
    <row r="400" spans="2:27" ht="14.4" hidden="1">
      <c r="B400" s="103"/>
      <c r="C400" s="103"/>
      <c r="D400" s="103"/>
      <c r="E400" s="103"/>
      <c r="F400" s="273"/>
      <c r="K400" s="103"/>
      <c r="L400" s="103"/>
      <c r="M400" s="103"/>
      <c r="N400" s="103"/>
      <c r="O400" s="103"/>
      <c r="P400" s="103"/>
      <c r="Q400" s="103"/>
      <c r="R400" s="103"/>
      <c r="S400" s="103"/>
      <c r="T400" s="103"/>
      <c r="U400" s="103"/>
      <c r="V400" s="103"/>
      <c r="W400" s="103"/>
      <c r="X400" s="103"/>
      <c r="Y400" s="103"/>
      <c r="Z400" s="103"/>
      <c r="AA400" s="103"/>
    </row>
    <row r="401" spans="2:27" ht="14.4" hidden="1">
      <c r="B401" s="103"/>
      <c r="C401" s="103"/>
      <c r="D401" s="103"/>
      <c r="E401" s="103"/>
      <c r="F401" s="273"/>
      <c r="K401" s="103"/>
      <c r="L401" s="103"/>
      <c r="M401" s="103"/>
      <c r="N401" s="103"/>
      <c r="O401" s="103"/>
      <c r="P401" s="103"/>
      <c r="Q401" s="103"/>
      <c r="R401" s="103"/>
      <c r="S401" s="103"/>
      <c r="T401" s="103"/>
      <c r="U401" s="103"/>
      <c r="V401" s="103"/>
      <c r="W401" s="103"/>
      <c r="X401" s="103"/>
      <c r="Y401" s="103"/>
      <c r="Z401" s="103"/>
      <c r="AA401" s="103"/>
    </row>
    <row r="402" spans="2:27" ht="14.4" hidden="1">
      <c r="B402" s="103"/>
      <c r="C402" s="103"/>
      <c r="D402" s="103"/>
      <c r="E402" s="103"/>
      <c r="F402" s="273"/>
      <c r="K402" s="103"/>
      <c r="L402" s="103"/>
      <c r="M402" s="103"/>
      <c r="N402" s="103"/>
      <c r="O402" s="103"/>
      <c r="P402" s="103"/>
      <c r="Q402" s="103"/>
      <c r="R402" s="103"/>
      <c r="S402" s="103"/>
      <c r="T402" s="103"/>
      <c r="U402" s="103"/>
      <c r="V402" s="103"/>
      <c r="W402" s="103"/>
      <c r="X402" s="103"/>
      <c r="Y402" s="103"/>
      <c r="Z402" s="103"/>
      <c r="AA402" s="103"/>
    </row>
    <row r="403" spans="2:27" ht="14.4" hidden="1">
      <c r="B403" s="103"/>
      <c r="C403" s="103"/>
      <c r="D403" s="103"/>
      <c r="E403" s="103"/>
      <c r="F403" s="273"/>
      <c r="K403" s="103"/>
      <c r="L403" s="103"/>
      <c r="M403" s="103"/>
      <c r="N403" s="103"/>
      <c r="O403" s="103"/>
      <c r="P403" s="103"/>
      <c r="Q403" s="103"/>
      <c r="R403" s="103"/>
      <c r="S403" s="103"/>
      <c r="T403" s="103"/>
      <c r="U403" s="103"/>
      <c r="V403" s="103"/>
      <c r="W403" s="103"/>
      <c r="X403" s="103"/>
      <c r="Y403" s="103"/>
      <c r="Z403" s="103"/>
      <c r="AA403" s="103"/>
    </row>
    <row r="404" spans="2:27" ht="14.4" hidden="1">
      <c r="B404" s="103"/>
      <c r="C404" s="103"/>
      <c r="D404" s="103"/>
      <c r="E404" s="103"/>
      <c r="F404" s="273"/>
      <c r="K404" s="103"/>
      <c r="L404" s="103"/>
      <c r="M404" s="103"/>
      <c r="N404" s="103"/>
      <c r="O404" s="103"/>
      <c r="P404" s="103"/>
      <c r="Q404" s="103"/>
      <c r="R404" s="103"/>
      <c r="S404" s="103"/>
      <c r="T404" s="103"/>
      <c r="U404" s="103"/>
      <c r="V404" s="103"/>
      <c r="W404" s="103"/>
      <c r="X404" s="103"/>
      <c r="Y404" s="103"/>
      <c r="Z404" s="103"/>
      <c r="AA404" s="103"/>
    </row>
    <row r="405" spans="2:27" ht="14.4" hidden="1">
      <c r="B405" s="103"/>
      <c r="C405" s="103"/>
      <c r="D405" s="103"/>
      <c r="E405" s="103"/>
      <c r="F405" s="273"/>
      <c r="K405" s="103"/>
      <c r="L405" s="103"/>
      <c r="M405" s="103"/>
      <c r="N405" s="103"/>
      <c r="O405" s="103"/>
      <c r="P405" s="103"/>
      <c r="Q405" s="103"/>
      <c r="R405" s="103"/>
      <c r="S405" s="103"/>
      <c r="T405" s="103"/>
      <c r="U405" s="103"/>
      <c r="V405" s="103"/>
      <c r="W405" s="103"/>
      <c r="X405" s="103"/>
      <c r="Y405" s="103"/>
      <c r="Z405" s="103"/>
      <c r="AA405" s="103"/>
    </row>
    <row r="406" spans="2:27" ht="14.4" hidden="1">
      <c r="B406" s="103"/>
      <c r="C406" s="103"/>
      <c r="D406" s="103"/>
      <c r="E406" s="103"/>
      <c r="F406" s="273"/>
      <c r="K406" s="103"/>
      <c r="L406" s="103"/>
      <c r="M406" s="103"/>
      <c r="N406" s="103"/>
      <c r="O406" s="103"/>
      <c r="P406" s="103"/>
      <c r="Q406" s="103"/>
      <c r="R406" s="103"/>
      <c r="S406" s="103"/>
      <c r="T406" s="103"/>
      <c r="U406" s="103"/>
      <c r="V406" s="103"/>
      <c r="W406" s="103"/>
      <c r="X406" s="103"/>
      <c r="Y406" s="103"/>
      <c r="Z406" s="103"/>
      <c r="AA406" s="103"/>
    </row>
    <row r="407" spans="2:27" ht="14.4" hidden="1">
      <c r="B407" s="103"/>
      <c r="C407" s="103"/>
      <c r="D407" s="103"/>
      <c r="E407" s="103"/>
      <c r="F407" s="273"/>
      <c r="K407" s="103"/>
      <c r="L407" s="103"/>
      <c r="M407" s="103"/>
      <c r="N407" s="103"/>
      <c r="O407" s="103"/>
      <c r="P407" s="103"/>
      <c r="Q407" s="103"/>
      <c r="R407" s="103"/>
      <c r="S407" s="103"/>
      <c r="T407" s="103"/>
      <c r="U407" s="103"/>
      <c r="V407" s="103"/>
      <c r="W407" s="103"/>
      <c r="X407" s="103"/>
      <c r="Y407" s="103"/>
      <c r="Z407" s="103"/>
      <c r="AA407" s="103"/>
    </row>
    <row r="408" spans="2:27" ht="14.4" hidden="1">
      <c r="B408" s="103"/>
      <c r="C408" s="103"/>
      <c r="D408" s="103"/>
      <c r="E408" s="103"/>
      <c r="F408" s="273"/>
      <c r="K408" s="103"/>
      <c r="L408" s="103"/>
      <c r="M408" s="103"/>
      <c r="N408" s="103"/>
      <c r="O408" s="103"/>
      <c r="P408" s="103"/>
      <c r="Q408" s="103"/>
      <c r="R408" s="103"/>
      <c r="S408" s="103"/>
      <c r="T408" s="103"/>
      <c r="U408" s="103"/>
      <c r="V408" s="103"/>
      <c r="W408" s="103"/>
      <c r="X408" s="103"/>
      <c r="Y408" s="103"/>
      <c r="Z408" s="103"/>
      <c r="AA408" s="103"/>
    </row>
    <row r="409" spans="2:27" ht="14.4" hidden="1">
      <c r="B409" s="103"/>
      <c r="C409" s="103"/>
      <c r="D409" s="103"/>
      <c r="E409" s="103"/>
      <c r="F409" s="273"/>
      <c r="K409" s="103"/>
      <c r="L409" s="103"/>
      <c r="M409" s="103"/>
      <c r="N409" s="103"/>
      <c r="O409" s="103"/>
      <c r="P409" s="103"/>
      <c r="Q409" s="103"/>
      <c r="R409" s="103"/>
      <c r="S409" s="103"/>
      <c r="T409" s="103"/>
      <c r="U409" s="103"/>
      <c r="V409" s="103"/>
      <c r="W409" s="103"/>
      <c r="X409" s="103"/>
      <c r="Y409" s="103"/>
      <c r="Z409" s="103"/>
      <c r="AA409" s="103"/>
    </row>
    <row r="410" spans="2:27" ht="14.4" hidden="1">
      <c r="B410" s="103"/>
      <c r="C410" s="103"/>
      <c r="D410" s="103"/>
      <c r="E410" s="103"/>
      <c r="F410" s="273"/>
      <c r="K410" s="103"/>
      <c r="L410" s="103"/>
      <c r="M410" s="103"/>
      <c r="N410" s="103"/>
      <c r="O410" s="103"/>
      <c r="P410" s="103"/>
      <c r="Q410" s="103"/>
      <c r="R410" s="103"/>
      <c r="S410" s="103"/>
      <c r="T410" s="103"/>
      <c r="U410" s="103"/>
      <c r="V410" s="103"/>
      <c r="W410" s="103"/>
      <c r="X410" s="103"/>
      <c r="Y410" s="103"/>
      <c r="Z410" s="103"/>
      <c r="AA410" s="103"/>
    </row>
    <row r="411" spans="2:27" ht="14.4" hidden="1">
      <c r="B411" s="103"/>
      <c r="C411" s="103"/>
      <c r="D411" s="103"/>
      <c r="E411" s="103"/>
      <c r="F411" s="273"/>
      <c r="K411" s="103"/>
      <c r="L411" s="103"/>
      <c r="M411" s="103"/>
      <c r="N411" s="103"/>
      <c r="O411" s="103"/>
      <c r="P411" s="103"/>
      <c r="Q411" s="103"/>
      <c r="R411" s="103"/>
      <c r="S411" s="103"/>
      <c r="T411" s="103"/>
      <c r="U411" s="103"/>
      <c r="V411" s="103"/>
      <c r="W411" s="103"/>
      <c r="X411" s="103"/>
      <c r="Y411" s="103"/>
      <c r="Z411" s="103"/>
      <c r="AA411" s="103"/>
    </row>
    <row r="412" spans="2:27" ht="14.4" hidden="1">
      <c r="B412" s="103"/>
      <c r="C412" s="103"/>
      <c r="D412" s="103"/>
      <c r="E412" s="103"/>
      <c r="F412" s="273"/>
      <c r="K412" s="103"/>
      <c r="L412" s="103"/>
      <c r="M412" s="103"/>
      <c r="N412" s="103"/>
      <c r="O412" s="103"/>
      <c r="P412" s="103"/>
      <c r="Q412" s="103"/>
      <c r="R412" s="103"/>
      <c r="S412" s="103"/>
      <c r="T412" s="103"/>
      <c r="U412" s="103"/>
      <c r="V412" s="103"/>
      <c r="W412" s="103"/>
      <c r="X412" s="103"/>
      <c r="Y412" s="103"/>
      <c r="Z412" s="103"/>
      <c r="AA412" s="103"/>
    </row>
    <row r="413" spans="2:27" ht="14.4" hidden="1">
      <c r="B413" s="103"/>
      <c r="C413" s="103"/>
      <c r="D413" s="103"/>
      <c r="E413" s="103"/>
      <c r="F413" s="273"/>
      <c r="K413" s="103"/>
      <c r="L413" s="103"/>
      <c r="M413" s="103"/>
      <c r="N413" s="103"/>
      <c r="O413" s="103"/>
      <c r="P413" s="103"/>
      <c r="Q413" s="103"/>
      <c r="R413" s="103"/>
      <c r="S413" s="103"/>
      <c r="T413" s="103"/>
      <c r="U413" s="103"/>
      <c r="V413" s="103"/>
      <c r="W413" s="103"/>
      <c r="X413" s="103"/>
      <c r="Y413" s="103"/>
      <c r="Z413" s="103"/>
      <c r="AA413" s="103"/>
    </row>
    <row r="414" spans="2:27" ht="14.4" hidden="1">
      <c r="B414" s="103"/>
      <c r="C414" s="103"/>
      <c r="D414" s="103"/>
      <c r="E414" s="103"/>
      <c r="F414" s="273"/>
      <c r="K414" s="103"/>
      <c r="L414" s="103"/>
      <c r="M414" s="103"/>
      <c r="N414" s="103"/>
      <c r="O414" s="103"/>
      <c r="P414" s="103"/>
      <c r="Q414" s="103"/>
      <c r="R414" s="103"/>
      <c r="S414" s="103"/>
      <c r="T414" s="103"/>
      <c r="U414" s="103"/>
      <c r="V414" s="103"/>
      <c r="W414" s="103"/>
      <c r="X414" s="103"/>
      <c r="Y414" s="103"/>
      <c r="Z414" s="103"/>
      <c r="AA414" s="103"/>
    </row>
    <row r="415" spans="2:27" ht="14.4" hidden="1">
      <c r="B415" s="103"/>
      <c r="C415" s="103"/>
      <c r="D415" s="103"/>
      <c r="E415" s="103"/>
      <c r="F415" s="273"/>
      <c r="K415" s="103"/>
      <c r="L415" s="103"/>
      <c r="M415" s="103"/>
      <c r="N415" s="103"/>
      <c r="O415" s="103"/>
      <c r="P415" s="103"/>
      <c r="Q415" s="103"/>
      <c r="R415" s="103"/>
      <c r="S415" s="103"/>
      <c r="T415" s="103"/>
      <c r="U415" s="103"/>
      <c r="V415" s="103"/>
      <c r="W415" s="103"/>
      <c r="X415" s="103"/>
      <c r="Y415" s="103"/>
      <c r="Z415" s="103"/>
      <c r="AA415" s="103"/>
    </row>
    <row r="416" spans="2:27" ht="14.4" hidden="1">
      <c r="B416" s="103"/>
      <c r="C416" s="103"/>
      <c r="D416" s="103"/>
      <c r="E416" s="103"/>
      <c r="F416" s="273"/>
      <c r="K416" s="103"/>
      <c r="L416" s="103"/>
      <c r="M416" s="103"/>
      <c r="N416" s="103"/>
      <c r="O416" s="103"/>
      <c r="P416" s="103"/>
      <c r="Q416" s="103"/>
      <c r="R416" s="103"/>
      <c r="S416" s="103"/>
      <c r="T416" s="103"/>
      <c r="U416" s="103"/>
      <c r="V416" s="103"/>
      <c r="W416" s="103"/>
      <c r="X416" s="103"/>
      <c r="Y416" s="103"/>
      <c r="Z416" s="103"/>
      <c r="AA416" s="103"/>
    </row>
    <row r="417" spans="2:27" ht="14.4" hidden="1">
      <c r="B417" s="103"/>
      <c r="C417" s="103"/>
      <c r="D417" s="103"/>
      <c r="E417" s="103"/>
      <c r="F417" s="273"/>
      <c r="K417" s="103"/>
      <c r="L417" s="103"/>
      <c r="M417" s="103"/>
      <c r="N417" s="103"/>
      <c r="O417" s="103"/>
      <c r="P417" s="103"/>
      <c r="Q417" s="103"/>
      <c r="R417" s="103"/>
      <c r="S417" s="103"/>
      <c r="T417" s="103"/>
      <c r="U417" s="103"/>
      <c r="V417" s="103"/>
      <c r="W417" s="103"/>
      <c r="X417" s="103"/>
      <c r="Y417" s="103"/>
      <c r="Z417" s="103"/>
      <c r="AA417" s="103"/>
    </row>
    <row r="418" spans="2:27" ht="14.4" hidden="1">
      <c r="B418" s="103"/>
      <c r="C418" s="103"/>
      <c r="D418" s="103"/>
      <c r="E418" s="103"/>
      <c r="F418" s="273"/>
      <c r="K418" s="103"/>
      <c r="L418" s="103"/>
      <c r="M418" s="103"/>
      <c r="N418" s="103"/>
      <c r="O418" s="103"/>
      <c r="P418" s="103"/>
      <c r="Q418" s="103"/>
      <c r="R418" s="103"/>
      <c r="S418" s="103"/>
      <c r="T418" s="103"/>
      <c r="U418" s="103"/>
      <c r="V418" s="103"/>
      <c r="W418" s="103"/>
      <c r="X418" s="103"/>
      <c r="Y418" s="103"/>
      <c r="Z418" s="103"/>
      <c r="AA418" s="103"/>
    </row>
    <row r="419" spans="2:27" ht="14.4" hidden="1">
      <c r="B419" s="103"/>
      <c r="C419" s="103"/>
      <c r="D419" s="103"/>
      <c r="E419" s="103"/>
      <c r="F419" s="273"/>
      <c r="K419" s="103"/>
      <c r="L419" s="103"/>
      <c r="M419" s="103"/>
      <c r="N419" s="103"/>
      <c r="O419" s="103"/>
      <c r="P419" s="103"/>
      <c r="Q419" s="103"/>
      <c r="R419" s="103"/>
      <c r="S419" s="103"/>
      <c r="T419" s="103"/>
      <c r="U419" s="103"/>
      <c r="V419" s="103"/>
      <c r="W419" s="103"/>
      <c r="X419" s="103"/>
      <c r="Y419" s="103"/>
      <c r="Z419" s="103"/>
      <c r="AA419" s="103"/>
    </row>
    <row r="420" spans="2:27" ht="14.4" hidden="1">
      <c r="B420" s="103"/>
      <c r="C420" s="103"/>
      <c r="D420" s="103"/>
      <c r="E420" s="103"/>
      <c r="F420" s="273"/>
      <c r="K420" s="103"/>
      <c r="L420" s="103"/>
      <c r="M420" s="103"/>
      <c r="N420" s="103"/>
      <c r="O420" s="103"/>
      <c r="P420" s="103"/>
      <c r="Q420" s="103"/>
      <c r="R420" s="103"/>
      <c r="S420" s="103"/>
      <c r="T420" s="103"/>
      <c r="U420" s="103"/>
      <c r="V420" s="103"/>
      <c r="W420" s="103"/>
      <c r="X420" s="103"/>
      <c r="Y420" s="103"/>
      <c r="Z420" s="103"/>
      <c r="AA420" s="103"/>
    </row>
    <row r="421" spans="2:27" ht="14.4" hidden="1">
      <c r="B421" s="103"/>
      <c r="C421" s="103"/>
      <c r="D421" s="103"/>
      <c r="E421" s="103"/>
      <c r="F421" s="273"/>
      <c r="K421" s="103"/>
      <c r="L421" s="103"/>
      <c r="M421" s="103"/>
      <c r="N421" s="103"/>
      <c r="O421" s="103"/>
      <c r="P421" s="103"/>
      <c r="Q421" s="103"/>
      <c r="R421" s="103"/>
      <c r="S421" s="103"/>
      <c r="T421" s="103"/>
      <c r="U421" s="103"/>
      <c r="V421" s="103"/>
      <c r="W421" s="103"/>
      <c r="X421" s="103"/>
      <c r="Y421" s="103"/>
      <c r="Z421" s="103"/>
      <c r="AA421" s="103"/>
    </row>
    <row r="422" spans="2:27" ht="14.4" hidden="1">
      <c r="B422" s="103"/>
      <c r="C422" s="103"/>
      <c r="D422" s="103"/>
      <c r="E422" s="103"/>
      <c r="F422" s="273"/>
      <c r="K422" s="103"/>
      <c r="L422" s="103"/>
      <c r="M422" s="103"/>
      <c r="N422" s="103"/>
      <c r="O422" s="103"/>
      <c r="P422" s="103"/>
      <c r="Q422" s="103"/>
      <c r="R422" s="103"/>
      <c r="S422" s="103"/>
      <c r="T422" s="103"/>
      <c r="U422" s="103"/>
      <c r="V422" s="103"/>
      <c r="W422" s="103"/>
      <c r="X422" s="103"/>
      <c r="Y422" s="103"/>
      <c r="Z422" s="103"/>
      <c r="AA422" s="103"/>
    </row>
    <row r="423" spans="2:27" ht="14.4" hidden="1">
      <c r="B423" s="103"/>
      <c r="C423" s="103"/>
      <c r="D423" s="103"/>
      <c r="E423" s="103"/>
      <c r="F423" s="273"/>
      <c r="K423" s="103"/>
      <c r="L423" s="103"/>
      <c r="M423" s="103"/>
      <c r="N423" s="103"/>
      <c r="O423" s="103"/>
      <c r="P423" s="103"/>
      <c r="Q423" s="103"/>
      <c r="R423" s="103"/>
      <c r="S423" s="103"/>
      <c r="T423" s="103"/>
      <c r="U423" s="103"/>
      <c r="V423" s="103"/>
      <c r="W423" s="103"/>
      <c r="X423" s="103"/>
      <c r="Y423" s="103"/>
      <c r="Z423" s="103"/>
      <c r="AA423" s="103"/>
    </row>
    <row r="424" spans="2:27" ht="14.4" hidden="1">
      <c r="B424" s="103"/>
      <c r="C424" s="103"/>
      <c r="D424" s="103"/>
      <c r="E424" s="103"/>
      <c r="F424" s="273"/>
      <c r="K424" s="103"/>
      <c r="L424" s="103"/>
      <c r="M424" s="103"/>
      <c r="N424" s="103"/>
      <c r="O424" s="103"/>
      <c r="P424" s="103"/>
      <c r="Q424" s="103"/>
      <c r="R424" s="103"/>
      <c r="S424" s="103"/>
      <c r="T424" s="103"/>
      <c r="U424" s="103"/>
      <c r="V424" s="103"/>
      <c r="W424" s="103"/>
      <c r="X424" s="103"/>
      <c r="Y424" s="103"/>
      <c r="Z424" s="103"/>
      <c r="AA424" s="103"/>
    </row>
    <row r="425" spans="2:27" ht="14.4" hidden="1">
      <c r="B425" s="103"/>
      <c r="C425" s="103"/>
      <c r="D425" s="103"/>
      <c r="E425" s="103"/>
      <c r="F425" s="273"/>
      <c r="K425" s="103"/>
      <c r="L425" s="103"/>
      <c r="M425" s="103"/>
      <c r="N425" s="103"/>
      <c r="O425" s="103"/>
      <c r="P425" s="103"/>
      <c r="Q425" s="103"/>
      <c r="R425" s="103"/>
      <c r="S425" s="103"/>
      <c r="T425" s="103"/>
      <c r="U425" s="103"/>
      <c r="V425" s="103"/>
      <c r="W425" s="103"/>
      <c r="X425" s="103"/>
      <c r="Y425" s="103"/>
      <c r="Z425" s="103"/>
      <c r="AA425" s="103"/>
    </row>
    <row r="426" spans="2:27" ht="14.4" hidden="1">
      <c r="B426" s="103"/>
      <c r="C426" s="103"/>
      <c r="D426" s="103"/>
      <c r="E426" s="103"/>
      <c r="F426" s="273"/>
      <c r="K426" s="103"/>
      <c r="L426" s="103"/>
      <c r="M426" s="103"/>
      <c r="N426" s="103"/>
      <c r="O426" s="103"/>
      <c r="P426" s="103"/>
      <c r="Q426" s="103"/>
      <c r="R426" s="103"/>
      <c r="S426" s="103"/>
      <c r="T426" s="103"/>
      <c r="U426" s="103"/>
      <c r="V426" s="103"/>
      <c r="W426" s="103"/>
      <c r="X426" s="103"/>
      <c r="Y426" s="103"/>
      <c r="Z426" s="103"/>
      <c r="AA426" s="103"/>
    </row>
    <row r="427" spans="2:27" ht="14.4" hidden="1">
      <c r="B427" s="103"/>
      <c r="C427" s="103"/>
      <c r="D427" s="103"/>
      <c r="E427" s="103"/>
      <c r="F427" s="273"/>
      <c r="K427" s="103"/>
      <c r="L427" s="103"/>
      <c r="M427" s="103"/>
      <c r="N427" s="103"/>
      <c r="O427" s="103"/>
      <c r="P427" s="103"/>
      <c r="Q427" s="103"/>
      <c r="R427" s="103"/>
      <c r="S427" s="103"/>
      <c r="T427" s="103"/>
      <c r="U427" s="103"/>
      <c r="V427" s="103"/>
      <c r="W427" s="103"/>
      <c r="X427" s="103"/>
      <c r="Y427" s="103"/>
      <c r="Z427" s="103"/>
      <c r="AA427" s="103"/>
    </row>
    <row r="428" spans="2:27" ht="14.4" hidden="1">
      <c r="B428" s="103"/>
      <c r="C428" s="103"/>
      <c r="D428" s="103"/>
      <c r="E428" s="103"/>
      <c r="F428" s="273"/>
      <c r="K428" s="103"/>
      <c r="L428" s="103"/>
      <c r="M428" s="103"/>
      <c r="N428" s="103"/>
      <c r="O428" s="103"/>
      <c r="P428" s="103"/>
      <c r="Q428" s="103"/>
      <c r="R428" s="103"/>
      <c r="S428" s="103"/>
      <c r="T428" s="103"/>
      <c r="U428" s="103"/>
      <c r="V428" s="103"/>
      <c r="W428" s="103"/>
      <c r="X428" s="103"/>
      <c r="Y428" s="103"/>
      <c r="Z428" s="103"/>
      <c r="AA428" s="103"/>
    </row>
    <row r="429" spans="2:27" ht="14.4" hidden="1">
      <c r="B429" s="103"/>
      <c r="C429" s="103"/>
      <c r="D429" s="103"/>
      <c r="E429" s="103"/>
      <c r="F429" s="273"/>
      <c r="K429" s="103"/>
      <c r="L429" s="103"/>
      <c r="M429" s="103"/>
      <c r="N429" s="103"/>
      <c r="O429" s="103"/>
      <c r="P429" s="103"/>
      <c r="Q429" s="103"/>
      <c r="R429" s="103"/>
      <c r="S429" s="103"/>
      <c r="T429" s="103"/>
      <c r="U429" s="103"/>
      <c r="V429" s="103"/>
      <c r="W429" s="103"/>
      <c r="X429" s="103"/>
      <c r="Y429" s="103"/>
      <c r="Z429" s="103"/>
      <c r="AA429" s="103"/>
    </row>
    <row r="430" spans="2:27" ht="14.4" hidden="1">
      <c r="B430" s="103"/>
      <c r="C430" s="103"/>
      <c r="D430" s="103"/>
      <c r="E430" s="103"/>
      <c r="F430" s="273"/>
      <c r="K430" s="103"/>
      <c r="L430" s="103"/>
      <c r="M430" s="103"/>
      <c r="N430" s="103"/>
      <c r="O430" s="103"/>
      <c r="P430" s="103"/>
      <c r="Q430" s="103"/>
      <c r="R430" s="103"/>
      <c r="S430" s="103"/>
      <c r="T430" s="103"/>
      <c r="U430" s="103"/>
      <c r="V430" s="103"/>
      <c r="W430" s="103"/>
      <c r="X430" s="103"/>
      <c r="Y430" s="103"/>
      <c r="Z430" s="103"/>
      <c r="AA430" s="103"/>
    </row>
    <row r="431" spans="2:27" ht="14.4" hidden="1">
      <c r="B431" s="103"/>
      <c r="C431" s="103"/>
      <c r="D431" s="103"/>
      <c r="E431" s="103"/>
      <c r="F431" s="273"/>
      <c r="K431" s="103"/>
      <c r="L431" s="103"/>
      <c r="M431" s="103"/>
      <c r="N431" s="103"/>
      <c r="O431" s="103"/>
      <c r="P431" s="103"/>
      <c r="Q431" s="103"/>
      <c r="R431" s="103"/>
      <c r="S431" s="103"/>
      <c r="T431" s="103"/>
      <c r="U431" s="103"/>
      <c r="V431" s="103"/>
      <c r="W431" s="103"/>
      <c r="X431" s="103"/>
      <c r="Y431" s="103"/>
      <c r="Z431" s="103"/>
      <c r="AA431" s="103"/>
    </row>
    <row r="432" spans="2:27" ht="14.4" hidden="1">
      <c r="B432" s="103"/>
      <c r="C432" s="103"/>
      <c r="D432" s="103"/>
      <c r="E432" s="103"/>
      <c r="F432" s="273"/>
      <c r="K432" s="103"/>
      <c r="L432" s="103"/>
      <c r="M432" s="103"/>
      <c r="N432" s="103"/>
      <c r="O432" s="103"/>
      <c r="P432" s="103"/>
      <c r="Q432" s="103"/>
      <c r="R432" s="103"/>
      <c r="S432" s="103"/>
      <c r="T432" s="103"/>
      <c r="U432" s="103"/>
      <c r="V432" s="103"/>
      <c r="W432" s="103"/>
      <c r="X432" s="103"/>
      <c r="Y432" s="103"/>
      <c r="Z432" s="103"/>
      <c r="AA432" s="103"/>
    </row>
    <row r="433" spans="2:27" ht="14.4" hidden="1">
      <c r="B433" s="103"/>
      <c r="C433" s="103"/>
      <c r="D433" s="103"/>
      <c r="E433" s="103"/>
      <c r="F433" s="273"/>
      <c r="K433" s="103"/>
      <c r="L433" s="103"/>
      <c r="M433" s="103"/>
      <c r="N433" s="103"/>
      <c r="O433" s="103"/>
      <c r="P433" s="103"/>
      <c r="Q433" s="103"/>
      <c r="R433" s="103"/>
      <c r="S433" s="103"/>
      <c r="T433" s="103"/>
      <c r="U433" s="103"/>
      <c r="V433" s="103"/>
      <c r="W433" s="103"/>
      <c r="X433" s="103"/>
      <c r="Y433" s="103"/>
      <c r="Z433" s="103"/>
      <c r="AA433" s="103"/>
    </row>
    <row r="434" spans="2:27" ht="14.4" hidden="1">
      <c r="B434" s="103"/>
      <c r="C434" s="103"/>
      <c r="D434" s="103"/>
      <c r="E434" s="103"/>
      <c r="F434" s="273"/>
      <c r="K434" s="103"/>
      <c r="L434" s="103"/>
      <c r="M434" s="103"/>
      <c r="N434" s="103"/>
      <c r="O434" s="103"/>
      <c r="P434" s="103"/>
      <c r="Q434" s="103"/>
      <c r="R434" s="103"/>
      <c r="S434" s="103"/>
      <c r="T434" s="103"/>
      <c r="U434" s="103"/>
      <c r="V434" s="103"/>
      <c r="W434" s="103"/>
      <c r="X434" s="103"/>
      <c r="Y434" s="103"/>
      <c r="Z434" s="103"/>
      <c r="AA434" s="103"/>
    </row>
    <row r="435" spans="2:27" ht="14.4" hidden="1">
      <c r="B435" s="103"/>
      <c r="C435" s="103"/>
      <c r="D435" s="103"/>
      <c r="E435" s="103"/>
      <c r="F435" s="273"/>
      <c r="K435" s="103"/>
      <c r="L435" s="103"/>
      <c r="M435" s="103"/>
      <c r="N435" s="103"/>
      <c r="O435" s="103"/>
      <c r="P435" s="103"/>
      <c r="Q435" s="103"/>
      <c r="R435" s="103"/>
      <c r="S435" s="103"/>
      <c r="T435" s="103"/>
      <c r="U435" s="103"/>
      <c r="V435" s="103"/>
      <c r="W435" s="103"/>
      <c r="X435" s="103"/>
      <c r="Y435" s="103"/>
      <c r="Z435" s="103"/>
      <c r="AA435" s="103"/>
    </row>
    <row r="436" spans="2:27" ht="14.4" hidden="1">
      <c r="B436" s="103"/>
      <c r="C436" s="103"/>
      <c r="D436" s="103"/>
      <c r="E436" s="103"/>
      <c r="F436" s="273"/>
      <c r="K436" s="103"/>
      <c r="L436" s="103"/>
      <c r="M436" s="103"/>
      <c r="N436" s="103"/>
      <c r="O436" s="103"/>
      <c r="P436" s="103"/>
      <c r="Q436" s="103"/>
      <c r="R436" s="103"/>
      <c r="S436" s="103"/>
      <c r="T436" s="103"/>
      <c r="U436" s="103"/>
      <c r="V436" s="103"/>
      <c r="W436" s="103"/>
      <c r="X436" s="103"/>
      <c r="Y436" s="103"/>
      <c r="Z436" s="103"/>
      <c r="AA436" s="103"/>
    </row>
    <row r="437" spans="2:27" ht="14.4" hidden="1">
      <c r="B437" s="103"/>
      <c r="C437" s="103"/>
      <c r="D437" s="103"/>
      <c r="E437" s="103"/>
      <c r="F437" s="273"/>
      <c r="K437" s="103"/>
      <c r="L437" s="103"/>
      <c r="M437" s="103"/>
      <c r="N437" s="103"/>
      <c r="O437" s="103"/>
      <c r="P437" s="103"/>
      <c r="Q437" s="103"/>
      <c r="R437" s="103"/>
      <c r="S437" s="103"/>
      <c r="T437" s="103"/>
      <c r="U437" s="103"/>
      <c r="V437" s="103"/>
      <c r="W437" s="103"/>
      <c r="X437" s="103"/>
      <c r="Y437" s="103"/>
      <c r="Z437" s="103"/>
      <c r="AA437" s="103"/>
    </row>
    <row r="438" spans="2:27" ht="14.4" hidden="1">
      <c r="B438" s="103"/>
      <c r="C438" s="103"/>
      <c r="D438" s="103"/>
      <c r="E438" s="103"/>
      <c r="F438" s="273"/>
      <c r="K438" s="103"/>
      <c r="L438" s="103"/>
      <c r="M438" s="103"/>
      <c r="N438" s="103"/>
      <c r="O438" s="103"/>
      <c r="P438" s="103"/>
      <c r="Q438" s="103"/>
      <c r="R438" s="103"/>
      <c r="S438" s="103"/>
      <c r="T438" s="103"/>
      <c r="U438" s="103"/>
      <c r="V438" s="103"/>
      <c r="W438" s="103"/>
      <c r="X438" s="103"/>
      <c r="Y438" s="103"/>
      <c r="Z438" s="103"/>
      <c r="AA438" s="103"/>
    </row>
    <row r="439" spans="2:27" ht="14.4" hidden="1">
      <c r="B439" s="103"/>
      <c r="C439" s="103"/>
      <c r="D439" s="103"/>
      <c r="E439" s="103"/>
      <c r="F439" s="273"/>
      <c r="K439" s="103"/>
      <c r="L439" s="103"/>
      <c r="M439" s="103"/>
      <c r="N439" s="103"/>
      <c r="O439" s="103"/>
      <c r="P439" s="103"/>
      <c r="Q439" s="103"/>
      <c r="R439" s="103"/>
      <c r="S439" s="103"/>
      <c r="T439" s="103"/>
      <c r="U439" s="103"/>
      <c r="V439" s="103"/>
      <c r="W439" s="103"/>
      <c r="X439" s="103"/>
      <c r="Y439" s="103"/>
      <c r="Z439" s="103"/>
      <c r="AA439" s="103"/>
    </row>
    <row r="440" spans="2:27" ht="14.4" hidden="1">
      <c r="B440" s="103"/>
      <c r="C440" s="103"/>
      <c r="D440" s="103"/>
      <c r="E440" s="103"/>
      <c r="F440" s="273"/>
      <c r="K440" s="103"/>
      <c r="L440" s="103"/>
      <c r="M440" s="103"/>
      <c r="N440" s="103"/>
      <c r="O440" s="103"/>
      <c r="P440" s="103"/>
      <c r="Q440" s="103"/>
      <c r="R440" s="103"/>
      <c r="S440" s="103"/>
      <c r="T440" s="103"/>
      <c r="U440" s="103"/>
      <c r="V440" s="103"/>
      <c r="W440" s="103"/>
      <c r="X440" s="103"/>
      <c r="Y440" s="103"/>
      <c r="Z440" s="103"/>
      <c r="AA440" s="103"/>
    </row>
    <row r="441" spans="2:27" ht="14.4" hidden="1">
      <c r="B441" s="103"/>
      <c r="C441" s="103"/>
      <c r="D441" s="103"/>
      <c r="E441" s="103"/>
      <c r="F441" s="273"/>
      <c r="K441" s="103"/>
      <c r="L441" s="103"/>
      <c r="M441" s="103"/>
      <c r="N441" s="103"/>
      <c r="O441" s="103"/>
      <c r="P441" s="103"/>
      <c r="Q441" s="103"/>
      <c r="R441" s="103"/>
      <c r="S441" s="103"/>
      <c r="T441" s="103"/>
      <c r="U441" s="103"/>
      <c r="V441" s="103"/>
      <c r="W441" s="103"/>
      <c r="X441" s="103"/>
      <c r="Y441" s="103"/>
      <c r="Z441" s="103"/>
      <c r="AA441" s="103"/>
    </row>
    <row r="442" spans="2:27" ht="14.4" hidden="1">
      <c r="B442" s="103"/>
      <c r="C442" s="103"/>
      <c r="D442" s="103"/>
      <c r="E442" s="103"/>
      <c r="F442" s="273"/>
      <c r="K442" s="103"/>
      <c r="L442" s="103"/>
      <c r="M442" s="103"/>
      <c r="N442" s="103"/>
      <c r="O442" s="103"/>
      <c r="P442" s="103"/>
      <c r="Q442" s="103"/>
      <c r="R442" s="103"/>
      <c r="S442" s="103"/>
      <c r="T442" s="103"/>
      <c r="U442" s="103"/>
      <c r="V442" s="103"/>
      <c r="W442" s="103"/>
      <c r="X442" s="103"/>
      <c r="Y442" s="103"/>
      <c r="Z442" s="103"/>
      <c r="AA442" s="103"/>
    </row>
    <row r="443" spans="2:27" ht="14.4" hidden="1">
      <c r="B443" s="103"/>
      <c r="C443" s="103"/>
      <c r="D443" s="103"/>
      <c r="E443" s="103"/>
      <c r="F443" s="273"/>
      <c r="K443" s="103"/>
      <c r="L443" s="103"/>
      <c r="M443" s="103"/>
      <c r="N443" s="103"/>
      <c r="O443" s="103"/>
      <c r="P443" s="103"/>
      <c r="Q443" s="103"/>
      <c r="R443" s="103"/>
      <c r="S443" s="103"/>
      <c r="T443" s="103"/>
      <c r="U443" s="103"/>
      <c r="V443" s="103"/>
      <c r="W443" s="103"/>
      <c r="X443" s="103"/>
      <c r="Y443" s="103"/>
      <c r="Z443" s="103"/>
      <c r="AA443" s="103"/>
    </row>
    <row r="444" spans="2:27" ht="14.4" hidden="1">
      <c r="B444" s="103"/>
      <c r="C444" s="103"/>
      <c r="D444" s="103"/>
      <c r="E444" s="103"/>
      <c r="F444" s="273"/>
      <c r="K444" s="103"/>
      <c r="L444" s="103"/>
      <c r="M444" s="103"/>
      <c r="N444" s="103"/>
      <c r="O444" s="103"/>
      <c r="P444" s="103"/>
      <c r="Q444" s="103"/>
      <c r="R444" s="103"/>
      <c r="S444" s="103"/>
      <c r="T444" s="103"/>
      <c r="U444" s="103"/>
      <c r="V444" s="103"/>
      <c r="W444" s="103"/>
      <c r="X444" s="103"/>
      <c r="Y444" s="103"/>
      <c r="Z444" s="103"/>
      <c r="AA444" s="103"/>
    </row>
    <row r="445" spans="2:27" ht="14.4" hidden="1">
      <c r="B445" s="103"/>
      <c r="C445" s="103"/>
      <c r="D445" s="103"/>
      <c r="E445" s="103"/>
      <c r="F445" s="273"/>
      <c r="K445" s="103"/>
      <c r="L445" s="103"/>
      <c r="M445" s="103"/>
      <c r="N445" s="103"/>
      <c r="O445" s="103"/>
      <c r="P445" s="103"/>
      <c r="Q445" s="103"/>
      <c r="R445" s="103"/>
      <c r="S445" s="103"/>
      <c r="T445" s="103"/>
      <c r="U445" s="103"/>
      <c r="V445" s="103"/>
      <c r="W445" s="103"/>
      <c r="X445" s="103"/>
      <c r="Y445" s="103"/>
      <c r="Z445" s="103"/>
      <c r="AA445" s="103"/>
    </row>
    <row r="446" spans="2:27" ht="14.4" hidden="1">
      <c r="B446" s="103"/>
      <c r="C446" s="103"/>
      <c r="D446" s="103"/>
      <c r="E446" s="103"/>
      <c r="F446" s="273"/>
      <c r="K446" s="103"/>
      <c r="L446" s="103"/>
      <c r="M446" s="103"/>
      <c r="N446" s="103"/>
      <c r="O446" s="103"/>
      <c r="P446" s="103"/>
      <c r="Q446" s="103"/>
      <c r="R446" s="103"/>
      <c r="S446" s="103"/>
      <c r="T446" s="103"/>
      <c r="U446" s="103"/>
      <c r="V446" s="103"/>
      <c r="W446" s="103"/>
      <c r="X446" s="103"/>
      <c r="Y446" s="103"/>
      <c r="Z446" s="103"/>
      <c r="AA446" s="103"/>
    </row>
    <row r="447" spans="2:27" ht="14.4" hidden="1">
      <c r="B447" s="103"/>
      <c r="C447" s="103"/>
      <c r="D447" s="103"/>
      <c r="E447" s="103"/>
      <c r="F447" s="273"/>
      <c r="K447" s="103"/>
      <c r="L447" s="103"/>
      <c r="M447" s="103"/>
      <c r="N447" s="103"/>
      <c r="O447" s="103"/>
      <c r="P447" s="103"/>
      <c r="Q447" s="103"/>
      <c r="R447" s="103"/>
      <c r="S447" s="103"/>
      <c r="T447" s="103"/>
      <c r="U447" s="103"/>
      <c r="V447" s="103"/>
      <c r="W447" s="103"/>
      <c r="X447" s="103"/>
      <c r="Y447" s="103"/>
      <c r="Z447" s="103"/>
      <c r="AA447" s="103"/>
    </row>
    <row r="448" spans="2:27" ht="14.4" hidden="1">
      <c r="B448" s="103"/>
      <c r="C448" s="103"/>
      <c r="D448" s="103"/>
      <c r="E448" s="103"/>
      <c r="F448" s="273"/>
      <c r="K448" s="103"/>
      <c r="L448" s="103"/>
      <c r="M448" s="103"/>
      <c r="N448" s="103"/>
      <c r="O448" s="103"/>
      <c r="P448" s="103"/>
      <c r="Q448" s="103"/>
      <c r="R448" s="103"/>
      <c r="S448" s="103"/>
      <c r="T448" s="103"/>
      <c r="U448" s="103"/>
      <c r="V448" s="103"/>
      <c r="W448" s="103"/>
      <c r="X448" s="103"/>
      <c r="Y448" s="103"/>
      <c r="Z448" s="103"/>
      <c r="AA448" s="103"/>
    </row>
    <row r="449" spans="2:27" ht="14.4" hidden="1">
      <c r="B449" s="103"/>
      <c r="C449" s="103"/>
      <c r="D449" s="103"/>
      <c r="E449" s="103"/>
      <c r="F449" s="273"/>
      <c r="K449" s="103"/>
      <c r="L449" s="103"/>
      <c r="M449" s="103"/>
      <c r="N449" s="103"/>
      <c r="O449" s="103"/>
      <c r="P449" s="103"/>
      <c r="Q449" s="103"/>
      <c r="R449" s="103"/>
      <c r="S449" s="103"/>
      <c r="T449" s="103"/>
      <c r="U449" s="103"/>
      <c r="V449" s="103"/>
      <c r="W449" s="103"/>
      <c r="X449" s="103"/>
      <c r="Y449" s="103"/>
      <c r="Z449" s="103"/>
      <c r="AA449" s="103"/>
    </row>
    <row r="450" spans="2:27" ht="14.4" hidden="1">
      <c r="B450" s="103"/>
      <c r="C450" s="103"/>
      <c r="D450" s="103"/>
      <c r="E450" s="103"/>
      <c r="F450" s="273"/>
      <c r="K450" s="103"/>
      <c r="L450" s="103"/>
      <c r="M450" s="103"/>
      <c r="N450" s="103"/>
      <c r="O450" s="103"/>
      <c r="P450" s="103"/>
      <c r="Q450" s="103"/>
      <c r="R450" s="103"/>
      <c r="S450" s="103"/>
      <c r="T450" s="103"/>
      <c r="U450" s="103"/>
      <c r="V450" s="103"/>
      <c r="W450" s="103"/>
      <c r="X450" s="103"/>
      <c r="Y450" s="103"/>
      <c r="Z450" s="103"/>
      <c r="AA450" s="103"/>
    </row>
    <row r="451" spans="2:27" ht="14.4" hidden="1">
      <c r="B451" s="103"/>
      <c r="C451" s="103"/>
      <c r="D451" s="103"/>
      <c r="E451" s="103"/>
      <c r="F451" s="273"/>
      <c r="K451" s="103"/>
      <c r="L451" s="103"/>
      <c r="M451" s="103"/>
      <c r="N451" s="103"/>
      <c r="O451" s="103"/>
      <c r="P451" s="103"/>
      <c r="Q451" s="103"/>
      <c r="R451" s="103"/>
      <c r="S451" s="103"/>
      <c r="T451" s="103"/>
      <c r="U451" s="103"/>
      <c r="V451" s="103"/>
      <c r="W451" s="103"/>
      <c r="X451" s="103"/>
      <c r="Y451" s="103"/>
      <c r="Z451" s="103"/>
      <c r="AA451" s="103"/>
    </row>
    <row r="452" spans="2:27" ht="14.4" hidden="1">
      <c r="B452" s="103"/>
      <c r="C452" s="103"/>
      <c r="D452" s="103"/>
      <c r="E452" s="103"/>
      <c r="F452" s="273"/>
      <c r="K452" s="103"/>
      <c r="L452" s="103"/>
      <c r="M452" s="103"/>
      <c r="N452" s="103"/>
      <c r="O452" s="103"/>
      <c r="P452" s="103"/>
      <c r="Q452" s="103"/>
      <c r="R452" s="103"/>
      <c r="S452" s="103"/>
      <c r="T452" s="103"/>
      <c r="U452" s="103"/>
      <c r="V452" s="103"/>
      <c r="W452" s="103"/>
      <c r="X452" s="103"/>
      <c r="Y452" s="103"/>
      <c r="Z452" s="103"/>
      <c r="AA452" s="103"/>
    </row>
    <row r="453" spans="2:27" ht="14.4" hidden="1">
      <c r="B453" s="103"/>
      <c r="C453" s="103"/>
      <c r="D453" s="103"/>
      <c r="E453" s="103"/>
      <c r="F453" s="273"/>
      <c r="K453" s="103"/>
      <c r="L453" s="103"/>
      <c r="M453" s="103"/>
      <c r="N453" s="103"/>
      <c r="O453" s="103"/>
      <c r="P453" s="103"/>
      <c r="Q453" s="103"/>
      <c r="R453" s="103"/>
      <c r="S453" s="103"/>
      <c r="T453" s="103"/>
      <c r="U453" s="103"/>
      <c r="V453" s="103"/>
      <c r="W453" s="103"/>
      <c r="X453" s="103"/>
      <c r="Y453" s="103"/>
      <c r="Z453" s="103"/>
      <c r="AA453" s="103"/>
    </row>
    <row r="454" spans="2:27" ht="14.4" hidden="1">
      <c r="B454" s="103"/>
      <c r="C454" s="103"/>
      <c r="D454" s="103"/>
      <c r="E454" s="103"/>
      <c r="F454" s="273"/>
      <c r="K454" s="103"/>
      <c r="L454" s="103"/>
      <c r="M454" s="103"/>
      <c r="N454" s="103"/>
      <c r="O454" s="103"/>
      <c r="P454" s="103"/>
      <c r="Q454" s="103"/>
      <c r="R454" s="103"/>
      <c r="S454" s="103"/>
      <c r="T454" s="103"/>
      <c r="U454" s="103"/>
      <c r="V454" s="103"/>
      <c r="W454" s="103"/>
      <c r="X454" s="103"/>
      <c r="Y454" s="103"/>
      <c r="Z454" s="103"/>
      <c r="AA454" s="103"/>
    </row>
    <row r="455" spans="2:27" ht="14.4" hidden="1">
      <c r="B455" s="103"/>
      <c r="C455" s="103"/>
      <c r="D455" s="103"/>
      <c r="E455" s="103"/>
      <c r="F455" s="273"/>
      <c r="K455" s="103"/>
      <c r="L455" s="103"/>
      <c r="M455" s="103"/>
      <c r="N455" s="103"/>
      <c r="O455" s="103"/>
      <c r="P455" s="103"/>
      <c r="Q455" s="103"/>
      <c r="R455" s="103"/>
      <c r="S455" s="103"/>
      <c r="T455" s="103"/>
      <c r="U455" s="103"/>
      <c r="V455" s="103"/>
      <c r="W455" s="103"/>
      <c r="X455" s="103"/>
      <c r="Y455" s="103"/>
      <c r="Z455" s="103"/>
      <c r="AA455" s="103"/>
    </row>
    <row r="456" spans="2:27" ht="14.4" hidden="1">
      <c r="B456" s="103"/>
      <c r="C456" s="103"/>
      <c r="D456" s="103"/>
      <c r="E456" s="103"/>
      <c r="F456" s="273"/>
      <c r="K456" s="103"/>
      <c r="L456" s="103"/>
      <c r="M456" s="103"/>
      <c r="N456" s="103"/>
      <c r="O456" s="103"/>
      <c r="P456" s="103"/>
      <c r="Q456" s="103"/>
      <c r="R456" s="103"/>
      <c r="S456" s="103"/>
      <c r="T456" s="103"/>
      <c r="U456" s="103"/>
      <c r="V456" s="103"/>
      <c r="W456" s="103"/>
      <c r="X456" s="103"/>
      <c r="Y456" s="103"/>
      <c r="Z456" s="103"/>
      <c r="AA456" s="103"/>
    </row>
    <row r="457" spans="2:27" ht="14.4" hidden="1">
      <c r="B457" s="103"/>
      <c r="C457" s="103"/>
      <c r="D457" s="103"/>
      <c r="E457" s="103"/>
      <c r="F457" s="273"/>
      <c r="K457" s="103"/>
      <c r="L457" s="103"/>
      <c r="M457" s="103"/>
      <c r="N457" s="103"/>
      <c r="O457" s="103"/>
      <c r="P457" s="103"/>
      <c r="Q457" s="103"/>
      <c r="R457" s="103"/>
      <c r="S457" s="103"/>
      <c r="T457" s="103"/>
      <c r="U457" s="103"/>
      <c r="V457" s="103"/>
      <c r="W457" s="103"/>
      <c r="X457" s="103"/>
      <c r="Y457" s="103"/>
      <c r="Z457" s="103"/>
      <c r="AA457" s="103"/>
    </row>
    <row r="458" spans="2:27" ht="14.4" hidden="1">
      <c r="B458" s="103"/>
      <c r="C458" s="103"/>
      <c r="D458" s="103"/>
      <c r="E458" s="103"/>
      <c r="F458" s="273"/>
      <c r="K458" s="103"/>
      <c r="L458" s="103"/>
      <c r="M458" s="103"/>
      <c r="N458" s="103"/>
      <c r="O458" s="103"/>
      <c r="P458" s="103"/>
      <c r="Q458" s="103"/>
      <c r="R458" s="103"/>
      <c r="S458" s="103"/>
      <c r="T458" s="103"/>
      <c r="U458" s="103"/>
      <c r="V458" s="103"/>
      <c r="W458" s="103"/>
      <c r="X458" s="103"/>
      <c r="Y458" s="103"/>
      <c r="Z458" s="103"/>
      <c r="AA458" s="103"/>
    </row>
    <row r="459" spans="2:27" ht="14.4" hidden="1">
      <c r="B459" s="103"/>
      <c r="C459" s="103"/>
      <c r="D459" s="103"/>
      <c r="E459" s="103"/>
      <c r="F459" s="273"/>
      <c r="K459" s="103"/>
      <c r="L459" s="103"/>
      <c r="M459" s="103"/>
      <c r="N459" s="103"/>
      <c r="O459" s="103"/>
      <c r="P459" s="103"/>
      <c r="Q459" s="103"/>
      <c r="R459" s="103"/>
      <c r="S459" s="103"/>
      <c r="T459" s="103"/>
      <c r="U459" s="103"/>
      <c r="V459" s="103"/>
      <c r="W459" s="103"/>
      <c r="X459" s="103"/>
      <c r="Y459" s="103"/>
      <c r="Z459" s="103"/>
      <c r="AA459" s="103"/>
    </row>
    <row r="460" spans="2:27" ht="14.4" hidden="1">
      <c r="B460" s="103"/>
      <c r="C460" s="103"/>
      <c r="D460" s="103"/>
      <c r="E460" s="103"/>
      <c r="F460" s="273"/>
      <c r="K460" s="103"/>
      <c r="L460" s="103"/>
      <c r="M460" s="103"/>
      <c r="N460" s="103"/>
      <c r="O460" s="103"/>
      <c r="P460" s="103"/>
      <c r="Q460" s="103"/>
      <c r="R460" s="103"/>
      <c r="S460" s="103"/>
      <c r="T460" s="103"/>
      <c r="U460" s="103"/>
      <c r="V460" s="103"/>
      <c r="W460" s="103"/>
      <c r="X460" s="103"/>
      <c r="Y460" s="103"/>
      <c r="Z460" s="103"/>
      <c r="AA460" s="103"/>
    </row>
    <row r="461" spans="2:27" ht="14.4" hidden="1">
      <c r="B461" s="103"/>
      <c r="C461" s="103"/>
      <c r="D461" s="103"/>
      <c r="E461" s="103"/>
      <c r="F461" s="273"/>
      <c r="K461" s="103"/>
      <c r="L461" s="103"/>
      <c r="M461" s="103"/>
      <c r="N461" s="103"/>
      <c r="O461" s="103"/>
      <c r="P461" s="103"/>
      <c r="Q461" s="103"/>
      <c r="R461" s="103"/>
      <c r="S461" s="103"/>
      <c r="T461" s="103"/>
      <c r="U461" s="103"/>
      <c r="V461" s="103"/>
      <c r="W461" s="103"/>
      <c r="X461" s="103"/>
      <c r="Y461" s="103"/>
      <c r="Z461" s="103"/>
      <c r="AA461" s="103"/>
    </row>
    <row r="462" spans="2:27" ht="14.4" hidden="1">
      <c r="B462" s="103"/>
      <c r="C462" s="103"/>
      <c r="D462" s="103"/>
      <c r="E462" s="103"/>
      <c r="F462" s="273"/>
      <c r="K462" s="103"/>
      <c r="L462" s="103"/>
      <c r="M462" s="103"/>
      <c r="N462" s="103"/>
      <c r="O462" s="103"/>
      <c r="P462" s="103"/>
      <c r="Q462" s="103"/>
      <c r="R462" s="103"/>
      <c r="S462" s="103"/>
      <c r="T462" s="103"/>
      <c r="U462" s="103"/>
      <c r="V462" s="103"/>
      <c r="W462" s="103"/>
      <c r="X462" s="103"/>
      <c r="Y462" s="103"/>
      <c r="Z462" s="103"/>
      <c r="AA462" s="103"/>
    </row>
    <row r="463" spans="2:27" ht="14.4" hidden="1">
      <c r="B463" s="103"/>
      <c r="C463" s="103"/>
      <c r="D463" s="103"/>
      <c r="E463" s="103"/>
      <c r="F463" s="273"/>
      <c r="K463" s="103"/>
      <c r="L463" s="103"/>
      <c r="M463" s="103"/>
      <c r="N463" s="103"/>
      <c r="O463" s="103"/>
      <c r="P463" s="103"/>
      <c r="Q463" s="103"/>
      <c r="R463" s="103"/>
      <c r="S463" s="103"/>
      <c r="T463" s="103"/>
      <c r="U463" s="103"/>
      <c r="V463" s="103"/>
      <c r="W463" s="103"/>
      <c r="X463" s="103"/>
      <c r="Y463" s="103"/>
      <c r="Z463" s="103"/>
      <c r="AA463" s="103"/>
    </row>
    <row r="464" spans="2:27" ht="14.4" hidden="1">
      <c r="B464" s="103"/>
      <c r="C464" s="103"/>
      <c r="D464" s="103"/>
      <c r="E464" s="103"/>
      <c r="F464" s="273"/>
      <c r="K464" s="103"/>
      <c r="L464" s="103"/>
      <c r="M464" s="103"/>
      <c r="N464" s="103"/>
      <c r="O464" s="103"/>
      <c r="P464" s="103"/>
      <c r="Q464" s="103"/>
      <c r="R464" s="103"/>
      <c r="S464" s="103"/>
      <c r="T464" s="103"/>
      <c r="U464" s="103"/>
      <c r="V464" s="103"/>
      <c r="W464" s="103"/>
      <c r="X464" s="103"/>
      <c r="Y464" s="103"/>
      <c r="Z464" s="103"/>
      <c r="AA464" s="103"/>
    </row>
    <row r="465" spans="2:27" ht="14.4" hidden="1">
      <c r="B465" s="103"/>
      <c r="C465" s="103"/>
      <c r="D465" s="103"/>
      <c r="E465" s="103"/>
      <c r="F465" s="273"/>
      <c r="K465" s="103"/>
      <c r="L465" s="103"/>
      <c r="M465" s="103"/>
      <c r="N465" s="103"/>
      <c r="O465" s="103"/>
      <c r="P465" s="103"/>
      <c r="Q465" s="103"/>
      <c r="R465" s="103"/>
      <c r="S465" s="103"/>
      <c r="T465" s="103"/>
      <c r="U465" s="103"/>
      <c r="V465" s="103"/>
      <c r="W465" s="103"/>
      <c r="X465" s="103"/>
      <c r="Y465" s="103"/>
      <c r="Z465" s="103"/>
      <c r="AA465" s="103"/>
    </row>
    <row r="466" spans="2:27" ht="14.4" hidden="1">
      <c r="B466" s="103"/>
      <c r="C466" s="103"/>
      <c r="D466" s="103"/>
      <c r="E466" s="103"/>
      <c r="F466" s="273"/>
      <c r="K466" s="103"/>
      <c r="L466" s="103"/>
      <c r="M466" s="103"/>
      <c r="N466" s="103"/>
      <c r="O466" s="103"/>
      <c r="P466" s="103"/>
      <c r="Q466" s="103"/>
      <c r="R466" s="103"/>
      <c r="S466" s="103"/>
      <c r="T466" s="103"/>
      <c r="U466" s="103"/>
      <c r="V466" s="103"/>
      <c r="W466" s="103"/>
      <c r="X466" s="103"/>
      <c r="Y466" s="103"/>
      <c r="Z466" s="103"/>
      <c r="AA466" s="103"/>
    </row>
    <row r="467" spans="2:27" ht="14.4" hidden="1">
      <c r="B467" s="103"/>
      <c r="C467" s="103"/>
      <c r="D467" s="103"/>
      <c r="E467" s="103"/>
      <c r="F467" s="273"/>
      <c r="K467" s="103"/>
      <c r="L467" s="103"/>
      <c r="M467" s="103"/>
      <c r="N467" s="103"/>
      <c r="O467" s="103"/>
      <c r="P467" s="103"/>
      <c r="Q467" s="103"/>
      <c r="R467" s="103"/>
      <c r="S467" s="103"/>
      <c r="T467" s="103"/>
      <c r="U467" s="103"/>
      <c r="V467" s="103"/>
      <c r="W467" s="103"/>
      <c r="X467" s="103"/>
      <c r="Y467" s="103"/>
      <c r="Z467" s="103"/>
      <c r="AA467" s="103"/>
    </row>
    <row r="468" spans="2:27" ht="14.4" hidden="1">
      <c r="B468" s="103"/>
      <c r="C468" s="103"/>
      <c r="D468" s="103"/>
      <c r="E468" s="103"/>
      <c r="F468" s="273"/>
      <c r="K468" s="103"/>
      <c r="L468" s="103"/>
      <c r="M468" s="103"/>
      <c r="N468" s="103"/>
      <c r="O468" s="103"/>
      <c r="P468" s="103"/>
      <c r="Q468" s="103"/>
      <c r="R468" s="103"/>
      <c r="S468" s="103"/>
      <c r="T468" s="103"/>
      <c r="U468" s="103"/>
      <c r="V468" s="103"/>
      <c r="W468" s="103"/>
      <c r="X468" s="103"/>
      <c r="Y468" s="103"/>
      <c r="Z468" s="103"/>
      <c r="AA468" s="103"/>
    </row>
    <row r="469" spans="2:27" ht="14.4" hidden="1">
      <c r="B469" s="103"/>
      <c r="C469" s="103"/>
      <c r="D469" s="103"/>
      <c r="E469" s="103"/>
      <c r="F469" s="273"/>
      <c r="K469" s="103"/>
      <c r="L469" s="103"/>
      <c r="M469" s="103"/>
      <c r="N469" s="103"/>
      <c r="O469" s="103"/>
      <c r="P469" s="103"/>
      <c r="Q469" s="103"/>
      <c r="R469" s="103"/>
      <c r="S469" s="103"/>
      <c r="T469" s="103"/>
      <c r="U469" s="103"/>
      <c r="V469" s="103"/>
      <c r="W469" s="103"/>
      <c r="X469" s="103"/>
      <c r="Y469" s="103"/>
      <c r="Z469" s="103"/>
      <c r="AA469" s="103"/>
    </row>
    <row r="470" spans="2:27" ht="14.4" hidden="1">
      <c r="B470" s="103"/>
      <c r="C470" s="103"/>
      <c r="D470" s="103"/>
      <c r="E470" s="103"/>
      <c r="F470" s="273"/>
      <c r="K470" s="103"/>
      <c r="L470" s="103"/>
      <c r="M470" s="103"/>
      <c r="N470" s="103"/>
      <c r="O470" s="103"/>
      <c r="P470" s="103"/>
      <c r="Q470" s="103"/>
      <c r="R470" s="103"/>
      <c r="S470" s="103"/>
      <c r="T470" s="103"/>
      <c r="U470" s="103"/>
      <c r="V470" s="103"/>
      <c r="W470" s="103"/>
      <c r="X470" s="103"/>
      <c r="Y470" s="103"/>
      <c r="Z470" s="103"/>
      <c r="AA470" s="103"/>
    </row>
    <row r="471" spans="2:27" ht="14.4" hidden="1">
      <c r="B471" s="103"/>
      <c r="C471" s="103"/>
      <c r="D471" s="103"/>
      <c r="E471" s="103"/>
      <c r="F471" s="273"/>
      <c r="K471" s="103"/>
      <c r="L471" s="103"/>
      <c r="M471" s="103"/>
      <c r="N471" s="103"/>
      <c r="O471" s="103"/>
      <c r="P471" s="103"/>
      <c r="Q471" s="103"/>
      <c r="R471" s="103"/>
      <c r="S471" s="103"/>
      <c r="T471" s="103"/>
      <c r="U471" s="103"/>
      <c r="V471" s="103"/>
      <c r="W471" s="103"/>
      <c r="X471" s="103"/>
      <c r="Y471" s="103"/>
      <c r="Z471" s="103"/>
      <c r="AA471" s="103"/>
    </row>
    <row r="472" spans="2:27" ht="14.4" hidden="1">
      <c r="B472" s="103"/>
      <c r="C472" s="103"/>
      <c r="D472" s="103"/>
      <c r="E472" s="103"/>
      <c r="F472" s="273"/>
      <c r="K472" s="103"/>
      <c r="L472" s="103"/>
      <c r="M472" s="103"/>
      <c r="N472" s="103"/>
      <c r="O472" s="103"/>
      <c r="P472" s="103"/>
      <c r="Q472" s="103"/>
      <c r="R472" s="103"/>
      <c r="S472" s="103"/>
      <c r="T472" s="103"/>
      <c r="U472" s="103"/>
      <c r="V472" s="103"/>
      <c r="W472" s="103"/>
      <c r="X472" s="103"/>
      <c r="Y472" s="103"/>
      <c r="Z472" s="103"/>
      <c r="AA472" s="103"/>
    </row>
    <row r="473" spans="2:27" ht="14.4" hidden="1">
      <c r="B473" s="103"/>
      <c r="C473" s="103"/>
      <c r="D473" s="103"/>
      <c r="E473" s="103"/>
      <c r="F473" s="273"/>
      <c r="K473" s="103"/>
      <c r="L473" s="103"/>
      <c r="M473" s="103"/>
      <c r="N473" s="103"/>
      <c r="O473" s="103"/>
      <c r="P473" s="103"/>
      <c r="Q473" s="103"/>
      <c r="R473" s="103"/>
      <c r="S473" s="103"/>
      <c r="T473" s="103"/>
      <c r="U473" s="103"/>
      <c r="V473" s="103"/>
      <c r="W473" s="103"/>
      <c r="X473" s="103"/>
      <c r="Y473" s="103"/>
      <c r="Z473" s="103"/>
      <c r="AA473" s="103"/>
    </row>
    <row r="474" spans="2:27" ht="14.4" hidden="1">
      <c r="B474" s="103"/>
      <c r="C474" s="103"/>
      <c r="D474" s="103"/>
      <c r="E474" s="103"/>
      <c r="F474" s="273"/>
      <c r="K474" s="103"/>
      <c r="L474" s="103"/>
      <c r="M474" s="103"/>
      <c r="N474" s="103"/>
      <c r="O474" s="103"/>
      <c r="P474" s="103"/>
      <c r="Q474" s="103"/>
      <c r="R474" s="103"/>
      <c r="S474" s="103"/>
      <c r="T474" s="103"/>
      <c r="U474" s="103"/>
      <c r="V474" s="103"/>
      <c r="W474" s="103"/>
      <c r="X474" s="103"/>
      <c r="Y474" s="103"/>
      <c r="Z474" s="103"/>
      <c r="AA474" s="103"/>
    </row>
    <row r="475" spans="2:27" ht="14.4" hidden="1">
      <c r="B475" s="103"/>
      <c r="C475" s="103"/>
      <c r="D475" s="103"/>
      <c r="E475" s="103"/>
      <c r="F475" s="273"/>
      <c r="K475" s="103"/>
      <c r="L475" s="103"/>
      <c r="M475" s="103"/>
      <c r="N475" s="103"/>
      <c r="O475" s="103"/>
      <c r="P475" s="103"/>
      <c r="Q475" s="103"/>
      <c r="R475" s="103"/>
      <c r="S475" s="103"/>
      <c r="T475" s="103"/>
      <c r="U475" s="103"/>
      <c r="V475" s="103"/>
      <c r="W475" s="103"/>
      <c r="X475" s="103"/>
      <c r="Y475" s="103"/>
      <c r="Z475" s="103"/>
      <c r="AA475" s="103"/>
    </row>
    <row r="476" spans="2:27" ht="14.4" hidden="1">
      <c r="B476" s="103"/>
      <c r="C476" s="103"/>
      <c r="D476" s="103"/>
      <c r="E476" s="103"/>
      <c r="F476" s="273"/>
      <c r="K476" s="103"/>
      <c r="L476" s="103"/>
      <c r="M476" s="103"/>
      <c r="N476" s="103"/>
      <c r="O476" s="103"/>
      <c r="P476" s="103"/>
      <c r="Q476" s="103"/>
      <c r="R476" s="103"/>
      <c r="S476" s="103"/>
      <c r="T476" s="103"/>
      <c r="U476" s="103"/>
      <c r="V476" s="103"/>
      <c r="W476" s="103"/>
      <c r="X476" s="103"/>
      <c r="Y476" s="103"/>
      <c r="Z476" s="103"/>
      <c r="AA476" s="103"/>
    </row>
    <row r="477" spans="2:27" ht="14.4" hidden="1">
      <c r="B477" s="103"/>
      <c r="C477" s="103"/>
      <c r="D477" s="103"/>
      <c r="E477" s="103"/>
      <c r="F477" s="273"/>
      <c r="K477" s="103"/>
      <c r="L477" s="103"/>
      <c r="M477" s="103"/>
      <c r="N477" s="103"/>
      <c r="O477" s="103"/>
      <c r="P477" s="103"/>
      <c r="Q477" s="103"/>
      <c r="R477" s="103"/>
      <c r="S477" s="103"/>
      <c r="T477" s="103"/>
      <c r="U477" s="103"/>
      <c r="V477" s="103"/>
      <c r="W477" s="103"/>
      <c r="X477" s="103"/>
      <c r="Y477" s="103"/>
      <c r="Z477" s="103"/>
      <c r="AA477" s="103"/>
    </row>
    <row r="478" spans="2:27" ht="14.4" hidden="1">
      <c r="B478" s="103"/>
      <c r="C478" s="103"/>
      <c r="D478" s="103"/>
      <c r="E478" s="103"/>
      <c r="F478" s="273"/>
      <c r="K478" s="103"/>
      <c r="L478" s="103"/>
      <c r="M478" s="103"/>
      <c r="N478" s="103"/>
      <c r="O478" s="103"/>
      <c r="P478" s="103"/>
      <c r="Q478" s="103"/>
      <c r="R478" s="103"/>
      <c r="S478" s="103"/>
      <c r="T478" s="103"/>
      <c r="U478" s="103"/>
      <c r="V478" s="103"/>
      <c r="W478" s="103"/>
      <c r="X478" s="103"/>
      <c r="Y478" s="103"/>
      <c r="Z478" s="103"/>
      <c r="AA478" s="103"/>
    </row>
    <row r="479" spans="2:27" ht="14.4" hidden="1">
      <c r="B479" s="103"/>
      <c r="C479" s="103"/>
      <c r="D479" s="103"/>
      <c r="E479" s="103"/>
      <c r="F479" s="273"/>
      <c r="K479" s="103"/>
      <c r="L479" s="103"/>
      <c r="M479" s="103"/>
      <c r="N479" s="103"/>
      <c r="O479" s="103"/>
      <c r="P479" s="103"/>
      <c r="Q479" s="103"/>
      <c r="R479" s="103"/>
      <c r="S479" s="103"/>
      <c r="T479" s="103"/>
      <c r="U479" s="103"/>
      <c r="V479" s="103"/>
      <c r="W479" s="103"/>
      <c r="X479" s="103"/>
      <c r="Y479" s="103"/>
      <c r="Z479" s="103"/>
      <c r="AA479" s="103"/>
    </row>
    <row r="480" spans="2:27" ht="14.4" hidden="1">
      <c r="B480" s="103"/>
      <c r="C480" s="103"/>
      <c r="D480" s="103"/>
      <c r="E480" s="103"/>
      <c r="F480" s="273"/>
      <c r="K480" s="103"/>
      <c r="L480" s="103"/>
      <c r="M480" s="103"/>
      <c r="N480" s="103"/>
      <c r="O480" s="103"/>
      <c r="P480" s="103"/>
      <c r="Q480" s="103"/>
      <c r="R480" s="103"/>
      <c r="S480" s="103"/>
      <c r="T480" s="103"/>
      <c r="U480" s="103"/>
      <c r="V480" s="103"/>
      <c r="W480" s="103"/>
      <c r="X480" s="103"/>
      <c r="Y480" s="103"/>
      <c r="Z480" s="103"/>
      <c r="AA480" s="103"/>
    </row>
    <row r="481" spans="2:27" ht="14.4" hidden="1">
      <c r="B481" s="103"/>
      <c r="C481" s="103"/>
      <c r="D481" s="103"/>
      <c r="E481" s="103"/>
      <c r="F481" s="273"/>
      <c r="K481" s="103"/>
      <c r="L481" s="103"/>
      <c r="M481" s="103"/>
      <c r="N481" s="103"/>
      <c r="O481" s="103"/>
      <c r="P481" s="103"/>
      <c r="Q481" s="103"/>
      <c r="R481" s="103"/>
      <c r="S481" s="103"/>
      <c r="T481" s="103"/>
      <c r="U481" s="103"/>
      <c r="V481" s="103"/>
      <c r="W481" s="103"/>
      <c r="X481" s="103"/>
      <c r="Y481" s="103"/>
      <c r="Z481" s="103"/>
      <c r="AA481" s="103"/>
    </row>
    <row r="482" spans="2:27" ht="14.4" hidden="1">
      <c r="B482" s="103"/>
      <c r="C482" s="103"/>
      <c r="D482" s="103"/>
      <c r="E482" s="103"/>
      <c r="F482" s="273"/>
      <c r="K482" s="103"/>
      <c r="L482" s="103"/>
      <c r="M482" s="103"/>
      <c r="N482" s="103"/>
      <c r="O482" s="103"/>
      <c r="P482" s="103"/>
      <c r="Q482" s="103"/>
      <c r="R482" s="103"/>
      <c r="S482" s="103"/>
      <c r="T482" s="103"/>
      <c r="U482" s="103"/>
      <c r="V482" s="103"/>
      <c r="W482" s="103"/>
      <c r="X482" s="103"/>
      <c r="Y482" s="103"/>
      <c r="Z482" s="103"/>
      <c r="AA482" s="103"/>
    </row>
    <row r="483" spans="2:27" ht="14.4" hidden="1">
      <c r="B483" s="103"/>
      <c r="C483" s="103"/>
      <c r="D483" s="103"/>
      <c r="E483" s="103"/>
      <c r="F483" s="273"/>
      <c r="K483" s="103"/>
      <c r="L483" s="103"/>
      <c r="M483" s="103"/>
      <c r="N483" s="103"/>
      <c r="O483" s="103"/>
      <c r="P483" s="103"/>
      <c r="Q483" s="103"/>
      <c r="R483" s="103"/>
      <c r="S483" s="103"/>
      <c r="T483" s="103"/>
      <c r="U483" s="103"/>
      <c r="V483" s="103"/>
      <c r="W483" s="103"/>
      <c r="X483" s="103"/>
      <c r="Y483" s="103"/>
      <c r="Z483" s="103"/>
      <c r="AA483" s="103"/>
    </row>
    <row r="484" spans="2:27" ht="14.4" hidden="1">
      <c r="B484" s="103"/>
      <c r="C484" s="103"/>
      <c r="D484" s="103"/>
      <c r="E484" s="103"/>
      <c r="F484" s="273"/>
      <c r="K484" s="103"/>
      <c r="L484" s="103"/>
      <c r="M484" s="103"/>
      <c r="N484" s="103"/>
      <c r="O484" s="103"/>
      <c r="P484" s="103"/>
      <c r="Q484" s="103"/>
      <c r="R484" s="103"/>
      <c r="S484" s="103"/>
      <c r="T484" s="103"/>
      <c r="U484" s="103"/>
      <c r="V484" s="103"/>
      <c r="W484" s="103"/>
      <c r="X484" s="103"/>
      <c r="Y484" s="103"/>
      <c r="Z484" s="103"/>
      <c r="AA484" s="103"/>
    </row>
    <row r="485" spans="2:27" ht="14.4" hidden="1">
      <c r="B485" s="103"/>
      <c r="C485" s="103"/>
      <c r="D485" s="103"/>
      <c r="E485" s="103"/>
      <c r="F485" s="273"/>
      <c r="K485" s="103"/>
      <c r="L485" s="103"/>
      <c r="M485" s="103"/>
      <c r="N485" s="103"/>
      <c r="O485" s="103"/>
      <c r="P485" s="103"/>
      <c r="Q485" s="103"/>
      <c r="R485" s="103"/>
      <c r="S485" s="103"/>
      <c r="T485" s="103"/>
      <c r="U485" s="103"/>
      <c r="V485" s="103"/>
      <c r="W485" s="103"/>
      <c r="X485" s="103"/>
      <c r="Y485" s="103"/>
      <c r="Z485" s="103"/>
      <c r="AA485" s="103"/>
    </row>
    <row r="486" spans="2:27" ht="14.4" hidden="1">
      <c r="B486" s="103"/>
      <c r="C486" s="103"/>
      <c r="D486" s="103"/>
      <c r="E486" s="103"/>
      <c r="F486" s="273"/>
      <c r="K486" s="103"/>
      <c r="L486" s="103"/>
      <c r="M486" s="103"/>
      <c r="N486" s="103"/>
      <c r="O486" s="103"/>
      <c r="P486" s="103"/>
      <c r="Q486" s="103"/>
      <c r="R486" s="103"/>
      <c r="S486" s="103"/>
      <c r="T486" s="103"/>
      <c r="U486" s="103"/>
      <c r="V486" s="103"/>
      <c r="W486" s="103"/>
      <c r="X486" s="103"/>
      <c r="Y486" s="103"/>
      <c r="Z486" s="103"/>
      <c r="AA486" s="103"/>
    </row>
    <row r="487" spans="2:27" ht="14.4" hidden="1">
      <c r="B487" s="103"/>
      <c r="C487" s="103"/>
      <c r="D487" s="103"/>
      <c r="E487" s="103"/>
      <c r="F487" s="273"/>
      <c r="K487" s="103"/>
      <c r="L487" s="103"/>
      <c r="M487" s="103"/>
      <c r="N487" s="103"/>
      <c r="O487" s="103"/>
      <c r="P487" s="103"/>
      <c r="Q487" s="103"/>
      <c r="R487" s="103"/>
      <c r="S487" s="103"/>
      <c r="T487" s="103"/>
      <c r="U487" s="103"/>
      <c r="V487" s="103"/>
      <c r="W487" s="103"/>
      <c r="X487" s="103"/>
      <c r="Y487" s="103"/>
      <c r="Z487" s="103"/>
      <c r="AA487" s="103"/>
    </row>
    <row r="488" spans="2:27" ht="14.4" hidden="1">
      <c r="B488" s="103"/>
      <c r="C488" s="103"/>
      <c r="D488" s="103"/>
      <c r="E488" s="103"/>
      <c r="F488" s="273"/>
      <c r="K488" s="103"/>
      <c r="L488" s="103"/>
      <c r="M488" s="103"/>
      <c r="N488" s="103"/>
      <c r="O488" s="103"/>
      <c r="P488" s="103"/>
      <c r="Q488" s="103"/>
      <c r="R488" s="103"/>
      <c r="S488" s="103"/>
      <c r="T488" s="103"/>
      <c r="U488" s="103"/>
      <c r="V488" s="103"/>
      <c r="W488" s="103"/>
      <c r="X488" s="103"/>
      <c r="Y488" s="103"/>
      <c r="Z488" s="103"/>
      <c r="AA488" s="103"/>
    </row>
    <row r="489" spans="2:27" ht="14.4" hidden="1">
      <c r="B489" s="103"/>
      <c r="C489" s="103"/>
      <c r="D489" s="103"/>
      <c r="E489" s="103"/>
      <c r="F489" s="273"/>
      <c r="K489" s="103"/>
      <c r="L489" s="103"/>
      <c r="M489" s="103"/>
      <c r="N489" s="103"/>
      <c r="O489" s="103"/>
      <c r="P489" s="103"/>
      <c r="Q489" s="103"/>
      <c r="R489" s="103"/>
      <c r="S489" s="103"/>
      <c r="T489" s="103"/>
      <c r="U489" s="103"/>
      <c r="V489" s="103"/>
      <c r="W489" s="103"/>
      <c r="X489" s="103"/>
      <c r="Y489" s="103"/>
      <c r="Z489" s="103"/>
      <c r="AA489" s="103"/>
    </row>
    <row r="490" spans="2:27" ht="14.4" hidden="1">
      <c r="B490" s="103"/>
      <c r="C490" s="103"/>
      <c r="D490" s="103"/>
      <c r="E490" s="103"/>
      <c r="F490" s="273"/>
      <c r="K490" s="103"/>
      <c r="L490" s="103"/>
      <c r="M490" s="103"/>
      <c r="N490" s="103"/>
      <c r="O490" s="103"/>
      <c r="P490" s="103"/>
      <c r="Q490" s="103"/>
      <c r="R490" s="103"/>
      <c r="S490" s="103"/>
      <c r="T490" s="103"/>
      <c r="U490" s="103"/>
      <c r="V490" s="103"/>
      <c r="W490" s="103"/>
      <c r="X490" s="103"/>
      <c r="Y490" s="103"/>
      <c r="Z490" s="103"/>
      <c r="AA490" s="103"/>
    </row>
    <row r="491" spans="2:27" ht="14.4" hidden="1">
      <c r="B491" s="103"/>
      <c r="C491" s="103"/>
      <c r="D491" s="103"/>
      <c r="E491" s="103"/>
      <c r="F491" s="273"/>
      <c r="K491" s="103"/>
      <c r="L491" s="103"/>
      <c r="M491" s="103"/>
      <c r="N491" s="103"/>
      <c r="O491" s="103"/>
      <c r="P491" s="103"/>
      <c r="Q491" s="103"/>
      <c r="R491" s="103"/>
      <c r="S491" s="103"/>
      <c r="T491" s="103"/>
      <c r="U491" s="103"/>
      <c r="V491" s="103"/>
      <c r="W491" s="103"/>
      <c r="X491" s="103"/>
      <c r="Y491" s="103"/>
      <c r="Z491" s="103"/>
      <c r="AA491" s="103"/>
    </row>
    <row r="492" spans="2:27" ht="14.4" hidden="1">
      <c r="B492" s="103"/>
      <c r="C492" s="103"/>
      <c r="D492" s="103"/>
      <c r="E492" s="103"/>
      <c r="F492" s="273"/>
      <c r="K492" s="103"/>
      <c r="L492" s="103"/>
      <c r="M492" s="103"/>
      <c r="N492" s="103"/>
      <c r="O492" s="103"/>
      <c r="P492" s="103"/>
      <c r="Q492" s="103"/>
      <c r="R492" s="103"/>
      <c r="S492" s="103"/>
      <c r="T492" s="103"/>
      <c r="U492" s="103"/>
      <c r="V492" s="103"/>
      <c r="W492" s="103"/>
      <c r="X492" s="103"/>
      <c r="Y492" s="103"/>
      <c r="Z492" s="103"/>
      <c r="AA492" s="103"/>
    </row>
    <row r="493" spans="2:27" ht="14.4" hidden="1">
      <c r="B493" s="103"/>
      <c r="C493" s="103"/>
      <c r="D493" s="103"/>
      <c r="E493" s="103"/>
      <c r="F493" s="273"/>
      <c r="K493" s="103"/>
      <c r="L493" s="103"/>
      <c r="M493" s="103"/>
      <c r="N493" s="103"/>
      <c r="O493" s="103"/>
      <c r="P493" s="103"/>
      <c r="Q493" s="103"/>
      <c r="R493" s="103"/>
      <c r="S493" s="103"/>
      <c r="T493" s="103"/>
      <c r="U493" s="103"/>
      <c r="V493" s="103"/>
      <c r="W493" s="103"/>
      <c r="X493" s="103"/>
      <c r="Y493" s="103"/>
      <c r="Z493" s="103"/>
      <c r="AA493" s="103"/>
    </row>
    <row r="494" spans="2:27" ht="14.4" hidden="1">
      <c r="B494" s="103"/>
      <c r="C494" s="103"/>
      <c r="D494" s="103"/>
      <c r="E494" s="103"/>
      <c r="F494" s="273"/>
      <c r="K494" s="103"/>
      <c r="L494" s="103"/>
      <c r="M494" s="103"/>
      <c r="N494" s="103"/>
      <c r="O494" s="103"/>
      <c r="P494" s="103"/>
      <c r="Q494" s="103"/>
      <c r="R494" s="103"/>
      <c r="S494" s="103"/>
      <c r="T494" s="103"/>
      <c r="U494" s="103"/>
      <c r="V494" s="103"/>
      <c r="W494" s="103"/>
      <c r="X494" s="103"/>
      <c r="Y494" s="103"/>
      <c r="Z494" s="103"/>
      <c r="AA494" s="103"/>
    </row>
    <row r="495" spans="2:27" ht="14.4" hidden="1">
      <c r="B495" s="103"/>
      <c r="C495" s="103"/>
      <c r="D495" s="103"/>
      <c r="E495" s="103"/>
      <c r="F495" s="273"/>
      <c r="K495" s="103"/>
      <c r="L495" s="103"/>
      <c r="M495" s="103"/>
      <c r="N495" s="103"/>
      <c r="O495" s="103"/>
      <c r="P495" s="103"/>
      <c r="Q495" s="103"/>
      <c r="R495" s="103"/>
      <c r="S495" s="103"/>
      <c r="T495" s="103"/>
      <c r="U495" s="103"/>
      <c r="V495" s="103"/>
      <c r="W495" s="103"/>
      <c r="X495" s="103"/>
      <c r="Y495" s="103"/>
      <c r="Z495" s="103"/>
      <c r="AA495" s="103"/>
    </row>
    <row r="496" spans="2:27" ht="14.4" hidden="1">
      <c r="B496" s="103"/>
      <c r="C496" s="103"/>
      <c r="D496" s="103"/>
      <c r="E496" s="103"/>
      <c r="F496" s="273"/>
      <c r="K496" s="103"/>
      <c r="L496" s="103"/>
      <c r="M496" s="103"/>
      <c r="N496" s="103"/>
      <c r="O496" s="103"/>
      <c r="P496" s="103"/>
      <c r="Q496" s="103"/>
      <c r="R496" s="103"/>
      <c r="S496" s="103"/>
      <c r="T496" s="103"/>
      <c r="U496" s="103"/>
      <c r="V496" s="103"/>
      <c r="W496" s="103"/>
      <c r="X496" s="103"/>
      <c r="Y496" s="103"/>
      <c r="Z496" s="103"/>
      <c r="AA496" s="103"/>
    </row>
    <row r="497" spans="2:27" ht="14.4" hidden="1">
      <c r="B497" s="103"/>
      <c r="C497" s="103"/>
      <c r="D497" s="103"/>
      <c r="E497" s="103"/>
      <c r="F497" s="273"/>
      <c r="K497" s="103"/>
      <c r="L497" s="103"/>
      <c r="M497" s="103"/>
      <c r="N497" s="103"/>
      <c r="O497" s="103"/>
      <c r="P497" s="103"/>
      <c r="Q497" s="103"/>
      <c r="R497" s="103"/>
      <c r="S497" s="103"/>
      <c r="T497" s="103"/>
      <c r="U497" s="103"/>
      <c r="V497" s="103"/>
      <c r="W497" s="103"/>
      <c r="X497" s="103"/>
      <c r="Y497" s="103"/>
      <c r="Z497" s="103"/>
      <c r="AA497" s="103"/>
    </row>
    <row r="498" spans="2:27" ht="14.4" hidden="1">
      <c r="B498" s="103"/>
      <c r="C498" s="103"/>
      <c r="D498" s="103"/>
      <c r="E498" s="103"/>
      <c r="F498" s="273"/>
      <c r="K498" s="103"/>
      <c r="L498" s="103"/>
      <c r="M498" s="103"/>
      <c r="N498" s="103"/>
      <c r="O498" s="103"/>
      <c r="P498" s="103"/>
      <c r="Q498" s="103"/>
      <c r="R498" s="103"/>
      <c r="S498" s="103"/>
      <c r="T498" s="103"/>
      <c r="U498" s="103"/>
      <c r="V498" s="103"/>
      <c r="W498" s="103"/>
      <c r="X498" s="103"/>
      <c r="Y498" s="103"/>
      <c r="Z498" s="103"/>
      <c r="AA498" s="103"/>
    </row>
    <row r="499" spans="2:27" ht="14.4" hidden="1">
      <c r="B499" s="103"/>
      <c r="C499" s="103"/>
      <c r="D499" s="103"/>
      <c r="E499" s="103"/>
      <c r="F499" s="273"/>
      <c r="K499" s="103"/>
      <c r="L499" s="103"/>
      <c r="M499" s="103"/>
      <c r="N499" s="103"/>
      <c r="O499" s="103"/>
      <c r="P499" s="103"/>
      <c r="Q499" s="103"/>
      <c r="R499" s="103"/>
      <c r="S499" s="103"/>
      <c r="T499" s="103"/>
      <c r="U499" s="103"/>
      <c r="V499" s="103"/>
      <c r="W499" s="103"/>
      <c r="X499" s="103"/>
      <c r="Y499" s="103"/>
      <c r="Z499" s="103"/>
      <c r="AA499" s="103"/>
    </row>
    <row r="500" spans="2:27" ht="14.4" hidden="1">
      <c r="B500" s="103"/>
      <c r="C500" s="103"/>
      <c r="D500" s="103"/>
      <c r="E500" s="103"/>
      <c r="F500" s="273"/>
      <c r="K500" s="103"/>
      <c r="L500" s="103"/>
      <c r="M500" s="103"/>
      <c r="N500" s="103"/>
      <c r="O500" s="103"/>
      <c r="P500" s="103"/>
      <c r="Q500" s="103"/>
      <c r="R500" s="103"/>
      <c r="S500" s="103"/>
      <c r="T500" s="103"/>
      <c r="U500" s="103"/>
      <c r="V500" s="103"/>
      <c r="W500" s="103"/>
      <c r="X500" s="103"/>
      <c r="Y500" s="103"/>
      <c r="Z500" s="103"/>
      <c r="AA500" s="103"/>
    </row>
    <row r="501" spans="2:27" ht="14.4" hidden="1">
      <c r="B501" s="103"/>
      <c r="C501" s="103"/>
      <c r="D501" s="103"/>
      <c r="E501" s="103"/>
      <c r="F501" s="273"/>
      <c r="K501" s="103"/>
      <c r="L501" s="103"/>
      <c r="M501" s="103"/>
      <c r="N501" s="103"/>
      <c r="O501" s="103"/>
      <c r="P501" s="103"/>
      <c r="Q501" s="103"/>
      <c r="R501" s="103"/>
      <c r="S501" s="103"/>
      <c r="T501" s="103"/>
      <c r="U501" s="103"/>
      <c r="V501" s="103"/>
      <c r="W501" s="103"/>
      <c r="X501" s="103"/>
      <c r="Y501" s="103"/>
      <c r="Z501" s="103"/>
      <c r="AA501" s="103"/>
    </row>
    <row r="502" spans="2:27" ht="14.4" hidden="1">
      <c r="B502" s="103"/>
      <c r="C502" s="103"/>
      <c r="D502" s="103"/>
      <c r="E502" s="103"/>
      <c r="F502" s="273"/>
      <c r="K502" s="103"/>
      <c r="L502" s="103"/>
      <c r="M502" s="103"/>
      <c r="N502" s="103"/>
      <c r="O502" s="103"/>
      <c r="P502" s="103"/>
      <c r="Q502" s="103"/>
      <c r="R502" s="103"/>
      <c r="S502" s="103"/>
      <c r="T502" s="103"/>
      <c r="U502" s="103"/>
      <c r="V502" s="103"/>
      <c r="W502" s="103"/>
      <c r="X502" s="103"/>
      <c r="Y502" s="103"/>
      <c r="Z502" s="103"/>
      <c r="AA502" s="103"/>
    </row>
    <row r="503" spans="2:27" ht="14.4" hidden="1">
      <c r="B503" s="103"/>
      <c r="C503" s="103"/>
      <c r="D503" s="103"/>
      <c r="E503" s="103"/>
      <c r="F503" s="273"/>
      <c r="K503" s="103"/>
      <c r="L503" s="103"/>
      <c r="M503" s="103"/>
      <c r="N503" s="103"/>
      <c r="O503" s="103"/>
      <c r="P503" s="103"/>
      <c r="Q503" s="103"/>
      <c r="R503" s="103"/>
      <c r="S503" s="103"/>
      <c r="T503" s="103"/>
      <c r="U503" s="103"/>
      <c r="V503" s="103"/>
      <c r="W503" s="103"/>
      <c r="X503" s="103"/>
      <c r="Y503" s="103"/>
      <c r="Z503" s="103"/>
      <c r="AA503" s="103"/>
    </row>
    <row r="504" spans="2:27" ht="14.4" hidden="1">
      <c r="B504" s="103"/>
      <c r="C504" s="103"/>
      <c r="D504" s="103"/>
      <c r="E504" s="103"/>
      <c r="F504" s="273"/>
      <c r="K504" s="103"/>
      <c r="L504" s="103"/>
      <c r="M504" s="103"/>
      <c r="N504" s="103"/>
      <c r="O504" s="103"/>
      <c r="P504" s="103"/>
      <c r="Q504" s="103"/>
      <c r="R504" s="103"/>
      <c r="S504" s="103"/>
      <c r="T504" s="103"/>
      <c r="U504" s="103"/>
      <c r="V504" s="103"/>
      <c r="W504" s="103"/>
      <c r="X504" s="103"/>
      <c r="Y504" s="103"/>
      <c r="Z504" s="103"/>
      <c r="AA504" s="103"/>
    </row>
    <row r="505" spans="2:27" ht="14.4" hidden="1">
      <c r="B505" s="103"/>
      <c r="C505" s="103"/>
      <c r="D505" s="103"/>
      <c r="E505" s="103"/>
      <c r="F505" s="273"/>
      <c r="K505" s="103"/>
      <c r="L505" s="103"/>
      <c r="M505" s="103"/>
      <c r="N505" s="103"/>
      <c r="O505" s="103"/>
      <c r="P505" s="103"/>
      <c r="Q505" s="103"/>
      <c r="R505" s="103"/>
      <c r="S505" s="103"/>
      <c r="T505" s="103"/>
      <c r="U505" s="103"/>
      <c r="V505" s="103"/>
      <c r="W505" s="103"/>
      <c r="X505" s="103"/>
      <c r="Y505" s="103"/>
      <c r="Z505" s="103"/>
      <c r="AA505" s="103"/>
    </row>
    <row r="506" spans="2:27" ht="14.4" hidden="1">
      <c r="B506" s="103"/>
      <c r="C506" s="103"/>
      <c r="D506" s="103"/>
      <c r="E506" s="103"/>
      <c r="F506" s="273"/>
      <c r="K506" s="103"/>
      <c r="L506" s="103"/>
      <c r="M506" s="103"/>
      <c r="N506" s="103"/>
      <c r="O506" s="103"/>
      <c r="P506" s="103"/>
      <c r="Q506" s="103"/>
      <c r="R506" s="103"/>
      <c r="S506" s="103"/>
      <c r="T506" s="103"/>
      <c r="U506" s="103"/>
      <c r="V506" s="103"/>
      <c r="W506" s="103"/>
      <c r="X506" s="103"/>
      <c r="Y506" s="103"/>
      <c r="Z506" s="103"/>
      <c r="AA506" s="103"/>
    </row>
    <row r="507" spans="2:27" ht="14.4" hidden="1">
      <c r="B507" s="103"/>
      <c r="C507" s="103"/>
      <c r="D507" s="103"/>
      <c r="E507" s="103"/>
      <c r="F507" s="273"/>
      <c r="K507" s="103"/>
      <c r="L507" s="103"/>
      <c r="M507" s="103"/>
      <c r="N507" s="103"/>
      <c r="O507" s="103"/>
      <c r="P507" s="103"/>
      <c r="Q507" s="103"/>
      <c r="R507" s="103"/>
      <c r="S507" s="103"/>
      <c r="T507" s="103"/>
      <c r="U507" s="103"/>
      <c r="V507" s="103"/>
      <c r="W507" s="103"/>
      <c r="X507" s="103"/>
      <c r="Y507" s="103"/>
      <c r="Z507" s="103"/>
      <c r="AA507" s="103"/>
    </row>
    <row r="508" spans="2:27" ht="14.4" hidden="1">
      <c r="B508" s="103"/>
      <c r="C508" s="103"/>
      <c r="D508" s="103"/>
      <c r="E508" s="103"/>
      <c r="F508" s="273"/>
      <c r="K508" s="103"/>
      <c r="L508" s="103"/>
      <c r="M508" s="103"/>
      <c r="N508" s="103"/>
      <c r="O508" s="103"/>
      <c r="P508" s="103"/>
      <c r="Q508" s="103"/>
      <c r="R508" s="103"/>
      <c r="S508" s="103"/>
      <c r="T508" s="103"/>
      <c r="U508" s="103"/>
      <c r="V508" s="103"/>
      <c r="W508" s="103"/>
      <c r="X508" s="103"/>
      <c r="Y508" s="103"/>
      <c r="Z508" s="103"/>
      <c r="AA508" s="103"/>
    </row>
    <row r="509" spans="2:27" ht="14.4" hidden="1">
      <c r="B509" s="103"/>
      <c r="C509" s="103"/>
      <c r="D509" s="103"/>
      <c r="E509" s="103"/>
      <c r="F509" s="273"/>
      <c r="K509" s="103"/>
      <c r="L509" s="103"/>
      <c r="M509" s="103"/>
      <c r="N509" s="103"/>
      <c r="O509" s="103"/>
      <c r="P509" s="103"/>
      <c r="Q509" s="103"/>
      <c r="R509" s="103"/>
      <c r="S509" s="103"/>
      <c r="T509" s="103"/>
      <c r="U509" s="103"/>
      <c r="V509" s="103"/>
      <c r="W509" s="103"/>
      <c r="X509" s="103"/>
      <c r="Y509" s="103"/>
      <c r="Z509" s="103"/>
      <c r="AA509" s="103"/>
    </row>
    <row r="510" spans="2:27" ht="14.4" hidden="1">
      <c r="B510" s="103"/>
      <c r="C510" s="103"/>
      <c r="D510" s="103"/>
      <c r="E510" s="103"/>
      <c r="F510" s="273"/>
      <c r="K510" s="103"/>
      <c r="L510" s="103"/>
      <c r="M510" s="103"/>
      <c r="N510" s="103"/>
      <c r="O510" s="103"/>
      <c r="P510" s="103"/>
      <c r="Q510" s="103"/>
      <c r="R510" s="103"/>
      <c r="S510" s="103"/>
      <c r="T510" s="103"/>
      <c r="U510" s="103"/>
      <c r="V510" s="103"/>
      <c r="W510" s="103"/>
      <c r="X510" s="103"/>
      <c r="Y510" s="103"/>
      <c r="Z510" s="103"/>
      <c r="AA510" s="103"/>
    </row>
    <row r="511" spans="2:27" ht="14.4" hidden="1">
      <c r="B511" s="103"/>
      <c r="C511" s="103"/>
      <c r="D511" s="103"/>
      <c r="E511" s="103"/>
      <c r="F511" s="273"/>
      <c r="K511" s="103"/>
      <c r="L511" s="103"/>
      <c r="M511" s="103"/>
      <c r="N511" s="103"/>
      <c r="O511" s="103"/>
      <c r="P511" s="103"/>
      <c r="Q511" s="103"/>
      <c r="R511" s="103"/>
      <c r="S511" s="103"/>
      <c r="T511" s="103"/>
      <c r="U511" s="103"/>
      <c r="V511" s="103"/>
      <c r="W511" s="103"/>
      <c r="X511" s="103"/>
      <c r="Y511" s="103"/>
      <c r="Z511" s="103"/>
      <c r="AA511" s="103"/>
    </row>
    <row r="512" spans="2:27" ht="14.4" hidden="1">
      <c r="B512" s="103"/>
      <c r="C512" s="103"/>
      <c r="D512" s="103"/>
      <c r="E512" s="103"/>
      <c r="F512" s="273"/>
      <c r="K512" s="103"/>
      <c r="L512" s="103"/>
      <c r="M512" s="103"/>
      <c r="N512" s="103"/>
      <c r="O512" s="103"/>
      <c r="P512" s="103"/>
      <c r="Q512" s="103"/>
      <c r="R512" s="103"/>
      <c r="S512" s="103"/>
      <c r="T512" s="103"/>
      <c r="U512" s="103"/>
      <c r="V512" s="103"/>
      <c r="W512" s="103"/>
      <c r="X512" s="103"/>
      <c r="Y512" s="103"/>
      <c r="Z512" s="103"/>
      <c r="AA512" s="103"/>
    </row>
    <row r="513" spans="2:27" ht="14.4" hidden="1">
      <c r="B513" s="103"/>
      <c r="C513" s="103"/>
      <c r="D513" s="103"/>
      <c r="E513" s="103"/>
      <c r="F513" s="273"/>
      <c r="K513" s="103"/>
      <c r="L513" s="103"/>
      <c r="M513" s="103"/>
      <c r="N513" s="103"/>
      <c r="O513" s="103"/>
      <c r="P513" s="103"/>
      <c r="Q513" s="103"/>
      <c r="R513" s="103"/>
      <c r="S513" s="103"/>
      <c r="T513" s="103"/>
      <c r="U513" s="103"/>
      <c r="V513" s="103"/>
      <c r="W513" s="103"/>
      <c r="X513" s="103"/>
      <c r="Y513" s="103"/>
      <c r="Z513" s="103"/>
      <c r="AA513" s="103"/>
    </row>
    <row r="514" spans="2:27" ht="14.4" hidden="1">
      <c r="B514" s="103"/>
      <c r="C514" s="103"/>
      <c r="D514" s="103"/>
      <c r="E514" s="103"/>
      <c r="F514" s="273"/>
      <c r="K514" s="103"/>
      <c r="L514" s="103"/>
      <c r="M514" s="103"/>
      <c r="N514" s="103"/>
      <c r="O514" s="103"/>
      <c r="P514" s="103"/>
      <c r="Q514" s="103"/>
      <c r="R514" s="103"/>
      <c r="S514" s="103"/>
      <c r="T514" s="103"/>
      <c r="U514" s="103"/>
      <c r="V514" s="103"/>
      <c r="W514" s="103"/>
      <c r="X514" s="103"/>
      <c r="Y514" s="103"/>
      <c r="Z514" s="103"/>
      <c r="AA514" s="103"/>
    </row>
    <row r="515" spans="2:27" ht="14.4" hidden="1">
      <c r="B515" s="103"/>
      <c r="C515" s="103"/>
      <c r="D515" s="103"/>
      <c r="E515" s="103"/>
      <c r="F515" s="273"/>
      <c r="K515" s="103"/>
      <c r="L515" s="103"/>
      <c r="M515" s="103"/>
      <c r="N515" s="103"/>
      <c r="O515" s="103"/>
      <c r="P515" s="103"/>
      <c r="Q515" s="103"/>
      <c r="R515" s="103"/>
      <c r="S515" s="103"/>
      <c r="T515" s="103"/>
      <c r="U515" s="103"/>
      <c r="V515" s="103"/>
      <c r="W515" s="103"/>
      <c r="X515" s="103"/>
      <c r="Y515" s="103"/>
      <c r="Z515" s="103"/>
      <c r="AA515" s="103"/>
    </row>
    <row r="516" spans="2:27" ht="14.4" hidden="1">
      <c r="B516" s="103"/>
      <c r="C516" s="103"/>
      <c r="D516" s="103"/>
      <c r="E516" s="103"/>
      <c r="F516" s="273"/>
      <c r="K516" s="103"/>
      <c r="L516" s="103"/>
      <c r="M516" s="103"/>
      <c r="N516" s="103"/>
      <c r="O516" s="103"/>
      <c r="P516" s="103"/>
      <c r="Q516" s="103"/>
      <c r="R516" s="103"/>
      <c r="S516" s="103"/>
      <c r="T516" s="103"/>
      <c r="U516" s="103"/>
      <c r="V516" s="103"/>
      <c r="W516" s="103"/>
      <c r="X516" s="103"/>
      <c r="Y516" s="103"/>
      <c r="Z516" s="103"/>
      <c r="AA516" s="103"/>
    </row>
    <row r="517" spans="2:27" ht="14.4" hidden="1">
      <c r="B517" s="103"/>
      <c r="C517" s="103"/>
      <c r="D517" s="103"/>
      <c r="E517" s="103"/>
      <c r="F517" s="273"/>
      <c r="K517" s="103"/>
      <c r="L517" s="103"/>
      <c r="M517" s="103"/>
      <c r="N517" s="103"/>
      <c r="O517" s="103"/>
      <c r="P517" s="103"/>
      <c r="Q517" s="103"/>
      <c r="R517" s="103"/>
      <c r="S517" s="103"/>
      <c r="T517" s="103"/>
      <c r="U517" s="103"/>
      <c r="V517" s="103"/>
      <c r="W517" s="103"/>
      <c r="X517" s="103"/>
      <c r="Y517" s="103"/>
      <c r="Z517" s="103"/>
      <c r="AA517" s="103"/>
    </row>
    <row r="518" spans="2:27" ht="14.4" hidden="1">
      <c r="B518" s="103"/>
      <c r="C518" s="103"/>
      <c r="D518" s="103"/>
      <c r="E518" s="103"/>
      <c r="F518" s="273"/>
      <c r="K518" s="103"/>
      <c r="L518" s="103"/>
      <c r="M518" s="103"/>
      <c r="N518" s="103"/>
      <c r="O518" s="103"/>
      <c r="P518" s="103"/>
      <c r="Q518" s="103"/>
      <c r="R518" s="103"/>
      <c r="S518" s="103"/>
      <c r="T518" s="103"/>
      <c r="U518" s="103"/>
      <c r="V518" s="103"/>
      <c r="W518" s="103"/>
      <c r="X518" s="103"/>
      <c r="Y518" s="103"/>
      <c r="Z518" s="103"/>
      <c r="AA518" s="103"/>
    </row>
    <row r="519" spans="2:27" ht="14.4" hidden="1">
      <c r="B519" s="103"/>
      <c r="C519" s="103"/>
      <c r="D519" s="103"/>
      <c r="E519" s="103"/>
      <c r="F519" s="273"/>
      <c r="K519" s="103"/>
      <c r="L519" s="103"/>
      <c r="M519" s="103"/>
      <c r="N519" s="103"/>
      <c r="O519" s="103"/>
      <c r="P519" s="103"/>
      <c r="Q519" s="103"/>
      <c r="R519" s="103"/>
      <c r="S519" s="103"/>
      <c r="T519" s="103"/>
      <c r="U519" s="103"/>
      <c r="V519" s="103"/>
      <c r="W519" s="103"/>
      <c r="X519" s="103"/>
      <c r="Y519" s="103"/>
      <c r="Z519" s="103"/>
      <c r="AA519" s="103"/>
    </row>
    <row r="520" spans="2:27" ht="14.4" hidden="1">
      <c r="B520" s="103"/>
      <c r="C520" s="103"/>
      <c r="D520" s="103"/>
      <c r="E520" s="103"/>
      <c r="F520" s="273"/>
      <c r="K520" s="103"/>
      <c r="L520" s="103"/>
      <c r="M520" s="103"/>
      <c r="N520" s="103"/>
      <c r="O520" s="103"/>
      <c r="P520" s="103"/>
      <c r="Q520" s="103"/>
      <c r="R520" s="103"/>
      <c r="S520" s="103"/>
      <c r="T520" s="103"/>
      <c r="U520" s="103"/>
      <c r="V520" s="103"/>
      <c r="W520" s="103"/>
      <c r="X520" s="103"/>
      <c r="Y520" s="103"/>
      <c r="Z520" s="103"/>
      <c r="AA520" s="103"/>
    </row>
    <row r="521" spans="2:27" ht="14.4" hidden="1">
      <c r="B521" s="103"/>
      <c r="C521" s="103"/>
      <c r="D521" s="103"/>
      <c r="E521" s="103"/>
      <c r="F521" s="273"/>
      <c r="K521" s="103"/>
      <c r="L521" s="103"/>
      <c r="M521" s="103"/>
      <c r="N521" s="103"/>
      <c r="O521" s="103"/>
      <c r="P521" s="103"/>
      <c r="Q521" s="103"/>
      <c r="R521" s="103"/>
      <c r="S521" s="103"/>
      <c r="T521" s="103"/>
      <c r="U521" s="103"/>
      <c r="V521" s="103"/>
      <c r="W521" s="103"/>
      <c r="X521" s="103"/>
      <c r="Y521" s="103"/>
      <c r="Z521" s="103"/>
      <c r="AA521" s="103"/>
    </row>
    <row r="522" spans="2:27" ht="14.4" hidden="1">
      <c r="B522" s="103"/>
      <c r="C522" s="103"/>
      <c r="D522" s="103"/>
      <c r="E522" s="103"/>
      <c r="F522" s="273"/>
      <c r="K522" s="103"/>
      <c r="L522" s="103"/>
      <c r="M522" s="103"/>
      <c r="N522" s="103"/>
      <c r="O522" s="103"/>
      <c r="P522" s="103"/>
      <c r="Q522" s="103"/>
      <c r="R522" s="103"/>
      <c r="S522" s="103"/>
      <c r="T522" s="103"/>
      <c r="U522" s="103"/>
      <c r="V522" s="103"/>
      <c r="W522" s="103"/>
      <c r="X522" s="103"/>
      <c r="Y522" s="103"/>
      <c r="Z522" s="103"/>
      <c r="AA522" s="103"/>
    </row>
    <row r="523" spans="2:27" ht="14.4" hidden="1">
      <c r="B523" s="103"/>
      <c r="C523" s="103"/>
      <c r="D523" s="103"/>
      <c r="E523" s="103"/>
      <c r="F523" s="273"/>
      <c r="K523" s="103"/>
      <c r="L523" s="103"/>
      <c r="M523" s="103"/>
      <c r="N523" s="103"/>
      <c r="O523" s="103"/>
      <c r="P523" s="103"/>
      <c r="Q523" s="103"/>
      <c r="R523" s="103"/>
      <c r="S523" s="103"/>
      <c r="T523" s="103"/>
      <c r="U523" s="103"/>
      <c r="V523" s="103"/>
      <c r="W523" s="103"/>
      <c r="X523" s="103"/>
      <c r="Y523" s="103"/>
      <c r="Z523" s="103"/>
      <c r="AA523" s="103"/>
    </row>
    <row r="524" spans="2:27" ht="14.4" hidden="1">
      <c r="B524" s="103"/>
      <c r="C524" s="103"/>
      <c r="D524" s="103"/>
      <c r="E524" s="103"/>
      <c r="F524" s="273"/>
      <c r="K524" s="103"/>
      <c r="L524" s="103"/>
      <c r="M524" s="103"/>
      <c r="N524" s="103"/>
      <c r="O524" s="103"/>
      <c r="P524" s="103"/>
      <c r="Q524" s="103"/>
      <c r="R524" s="103"/>
      <c r="S524" s="103"/>
      <c r="T524" s="103"/>
      <c r="U524" s="103"/>
      <c r="V524" s="103"/>
      <c r="W524" s="103"/>
      <c r="X524" s="103"/>
      <c r="Y524" s="103"/>
      <c r="Z524" s="103"/>
      <c r="AA524" s="103"/>
    </row>
    <row r="525" spans="2:27" ht="14.4" hidden="1">
      <c r="B525" s="103"/>
      <c r="C525" s="103"/>
      <c r="D525" s="103"/>
      <c r="E525" s="103"/>
      <c r="F525" s="273"/>
      <c r="K525" s="103"/>
      <c r="L525" s="103"/>
      <c r="M525" s="103"/>
      <c r="N525" s="103"/>
      <c r="O525" s="103"/>
      <c r="P525" s="103"/>
      <c r="Q525" s="103"/>
      <c r="R525" s="103"/>
      <c r="S525" s="103"/>
      <c r="T525" s="103"/>
      <c r="U525" s="103"/>
      <c r="V525" s="103"/>
      <c r="W525" s="103"/>
      <c r="X525" s="103"/>
      <c r="Y525" s="103"/>
      <c r="Z525" s="103"/>
      <c r="AA525" s="103"/>
    </row>
    <row r="526" spans="2:27" ht="14.4" hidden="1">
      <c r="B526" s="103"/>
      <c r="C526" s="103"/>
      <c r="D526" s="103"/>
      <c r="E526" s="103"/>
      <c r="F526" s="273"/>
      <c r="K526" s="103"/>
      <c r="L526" s="103"/>
      <c r="M526" s="103"/>
      <c r="N526" s="103"/>
      <c r="O526" s="103"/>
      <c r="P526" s="103"/>
      <c r="Q526" s="103"/>
      <c r="R526" s="103"/>
      <c r="S526" s="103"/>
      <c r="T526" s="103"/>
      <c r="U526" s="103"/>
      <c r="V526" s="103"/>
      <c r="W526" s="103"/>
      <c r="X526" s="103"/>
      <c r="Y526" s="103"/>
      <c r="Z526" s="103"/>
      <c r="AA526" s="103"/>
    </row>
    <row r="527" spans="2:27" ht="14.4" hidden="1">
      <c r="B527" s="103"/>
      <c r="C527" s="103"/>
      <c r="D527" s="103"/>
      <c r="E527" s="103"/>
      <c r="F527" s="273"/>
      <c r="K527" s="103"/>
      <c r="L527" s="103"/>
      <c r="M527" s="103"/>
      <c r="N527" s="103"/>
      <c r="O527" s="103"/>
      <c r="P527" s="103"/>
      <c r="Q527" s="103"/>
      <c r="R527" s="103"/>
      <c r="S527" s="103"/>
      <c r="T527" s="103"/>
      <c r="U527" s="103"/>
      <c r="V527" s="103"/>
      <c r="W527" s="103"/>
      <c r="X527" s="103"/>
      <c r="Y527" s="103"/>
      <c r="Z527" s="103"/>
      <c r="AA527" s="103"/>
    </row>
    <row r="528" spans="2:27" ht="14.4" hidden="1">
      <c r="B528" s="103"/>
      <c r="C528" s="103"/>
      <c r="D528" s="103"/>
      <c r="E528" s="103"/>
      <c r="F528" s="273"/>
      <c r="K528" s="103"/>
      <c r="L528" s="103"/>
      <c r="M528" s="103"/>
      <c r="N528" s="103"/>
      <c r="O528" s="103"/>
      <c r="P528" s="103"/>
      <c r="Q528" s="103"/>
      <c r="R528" s="103"/>
      <c r="S528" s="103"/>
      <c r="T528" s="103"/>
      <c r="U528" s="103"/>
      <c r="V528" s="103"/>
      <c r="W528" s="103"/>
      <c r="X528" s="103"/>
      <c r="Y528" s="103"/>
      <c r="Z528" s="103"/>
      <c r="AA528" s="103"/>
    </row>
    <row r="529" spans="2:27" ht="14.4" hidden="1">
      <c r="B529" s="103"/>
      <c r="C529" s="103"/>
      <c r="D529" s="103"/>
      <c r="E529" s="103"/>
      <c r="F529" s="273"/>
      <c r="K529" s="103"/>
      <c r="L529" s="103"/>
      <c r="M529" s="103"/>
      <c r="N529" s="103"/>
      <c r="O529" s="103"/>
      <c r="P529" s="103"/>
      <c r="Q529" s="103"/>
      <c r="R529" s="103"/>
      <c r="S529" s="103"/>
      <c r="T529" s="103"/>
      <c r="U529" s="103"/>
      <c r="V529" s="103"/>
      <c r="W529" s="103"/>
      <c r="X529" s="103"/>
      <c r="Y529" s="103"/>
      <c r="Z529" s="103"/>
      <c r="AA529" s="103"/>
    </row>
    <row r="530" spans="2:27" ht="14.4" hidden="1">
      <c r="B530" s="103"/>
      <c r="C530" s="103"/>
      <c r="D530" s="103"/>
      <c r="E530" s="103"/>
      <c r="F530" s="273"/>
      <c r="K530" s="103"/>
      <c r="L530" s="103"/>
      <c r="M530" s="103"/>
      <c r="N530" s="103"/>
      <c r="O530" s="103"/>
      <c r="P530" s="103"/>
      <c r="Q530" s="103"/>
      <c r="R530" s="103"/>
      <c r="S530" s="103"/>
      <c r="T530" s="103"/>
      <c r="U530" s="103"/>
      <c r="V530" s="103"/>
      <c r="W530" s="103"/>
      <c r="X530" s="103"/>
      <c r="Y530" s="103"/>
      <c r="Z530" s="103"/>
      <c r="AA530" s="103"/>
    </row>
    <row r="531" spans="2:27" ht="14.4" hidden="1">
      <c r="B531" s="103"/>
      <c r="C531" s="103"/>
      <c r="D531" s="103"/>
      <c r="E531" s="103"/>
      <c r="F531" s="273"/>
      <c r="K531" s="103"/>
      <c r="L531" s="103"/>
      <c r="M531" s="103"/>
      <c r="N531" s="103"/>
      <c r="O531" s="103"/>
      <c r="P531" s="103"/>
      <c r="Q531" s="103"/>
      <c r="R531" s="103"/>
      <c r="S531" s="103"/>
      <c r="T531" s="103"/>
      <c r="U531" s="103"/>
      <c r="V531" s="103"/>
      <c r="W531" s="103"/>
      <c r="X531" s="103"/>
      <c r="Y531" s="103"/>
      <c r="Z531" s="103"/>
      <c r="AA531" s="103"/>
    </row>
    <row r="532" spans="2:27" ht="14.4" hidden="1">
      <c r="B532" s="103"/>
      <c r="C532" s="103"/>
      <c r="D532" s="103"/>
      <c r="E532" s="103"/>
      <c r="F532" s="273"/>
      <c r="K532" s="103"/>
      <c r="L532" s="103"/>
      <c r="M532" s="103"/>
      <c r="N532" s="103"/>
      <c r="O532" s="103"/>
      <c r="P532" s="103"/>
      <c r="Q532" s="103"/>
      <c r="R532" s="103"/>
      <c r="S532" s="103"/>
      <c r="T532" s="103"/>
      <c r="U532" s="103"/>
      <c r="V532" s="103"/>
      <c r="W532" s="103"/>
      <c r="X532" s="103"/>
      <c r="Y532" s="103"/>
      <c r="Z532" s="103"/>
      <c r="AA532" s="103"/>
    </row>
    <row r="533" spans="2:27" ht="14.4" hidden="1">
      <c r="B533" s="103"/>
      <c r="C533" s="103"/>
      <c r="D533" s="103"/>
      <c r="E533" s="103"/>
      <c r="F533" s="273"/>
      <c r="K533" s="103"/>
      <c r="L533" s="103"/>
      <c r="M533" s="103"/>
      <c r="N533" s="103"/>
      <c r="O533" s="103"/>
      <c r="P533" s="103"/>
      <c r="Q533" s="103"/>
      <c r="R533" s="103"/>
      <c r="S533" s="103"/>
      <c r="T533" s="103"/>
      <c r="U533" s="103"/>
      <c r="V533" s="103"/>
      <c r="W533" s="103"/>
      <c r="X533" s="103"/>
      <c r="Y533" s="103"/>
      <c r="Z533" s="103"/>
      <c r="AA533" s="103"/>
    </row>
    <row r="534" spans="2:27" ht="14.4" hidden="1">
      <c r="B534" s="103"/>
      <c r="C534" s="103"/>
      <c r="D534" s="103"/>
      <c r="E534" s="103"/>
      <c r="F534" s="273"/>
      <c r="K534" s="103"/>
      <c r="L534" s="103"/>
      <c r="M534" s="103"/>
      <c r="N534" s="103"/>
      <c r="O534" s="103"/>
      <c r="P534" s="103"/>
      <c r="Q534" s="103"/>
      <c r="R534" s="103"/>
      <c r="S534" s="103"/>
      <c r="T534" s="103"/>
      <c r="U534" s="103"/>
      <c r="V534" s="103"/>
      <c r="W534" s="103"/>
      <c r="X534" s="103"/>
      <c r="Y534" s="103"/>
      <c r="Z534" s="103"/>
      <c r="AA534" s="103"/>
    </row>
    <row r="535" spans="2:27" ht="14.4" hidden="1">
      <c r="B535" s="103"/>
      <c r="C535" s="103"/>
      <c r="D535" s="103"/>
      <c r="E535" s="103"/>
      <c r="F535" s="273"/>
      <c r="K535" s="103"/>
      <c r="L535" s="103"/>
      <c r="M535" s="103"/>
      <c r="N535" s="103"/>
      <c r="O535" s="103"/>
      <c r="P535" s="103"/>
      <c r="Q535" s="103"/>
      <c r="R535" s="103"/>
      <c r="S535" s="103"/>
      <c r="T535" s="103"/>
      <c r="U535" s="103"/>
      <c r="V535" s="103"/>
      <c r="W535" s="103"/>
      <c r="X535" s="103"/>
      <c r="Y535" s="103"/>
      <c r="Z535" s="103"/>
      <c r="AA535" s="103"/>
    </row>
    <row r="536" spans="2:27" ht="14.4" hidden="1">
      <c r="B536" s="103"/>
      <c r="C536" s="103"/>
      <c r="D536" s="103"/>
      <c r="E536" s="103"/>
      <c r="F536" s="273"/>
      <c r="K536" s="103"/>
      <c r="L536" s="103"/>
      <c r="M536" s="103"/>
      <c r="N536" s="103"/>
      <c r="O536" s="103"/>
      <c r="P536" s="103"/>
      <c r="Q536" s="103"/>
      <c r="R536" s="103"/>
      <c r="S536" s="103"/>
      <c r="T536" s="103"/>
      <c r="U536" s="103"/>
      <c r="V536" s="103"/>
      <c r="W536" s="103"/>
      <c r="X536" s="103"/>
      <c r="Y536" s="103"/>
      <c r="Z536" s="103"/>
      <c r="AA536" s="103"/>
    </row>
    <row r="537" spans="2:27" ht="14.4" hidden="1">
      <c r="B537" s="103"/>
      <c r="C537" s="103"/>
      <c r="D537" s="103"/>
      <c r="E537" s="103"/>
      <c r="F537" s="273"/>
      <c r="K537" s="103"/>
      <c r="L537" s="103"/>
      <c r="M537" s="103"/>
      <c r="N537" s="103"/>
      <c r="O537" s="103"/>
      <c r="P537" s="103"/>
      <c r="Q537" s="103"/>
      <c r="R537" s="103"/>
      <c r="S537" s="103"/>
      <c r="T537" s="103"/>
      <c r="U537" s="103"/>
      <c r="V537" s="103"/>
      <c r="W537" s="103"/>
      <c r="X537" s="103"/>
      <c r="Y537" s="103"/>
      <c r="Z537" s="103"/>
      <c r="AA537" s="103"/>
    </row>
    <row r="538" spans="2:27" ht="14.4" hidden="1">
      <c r="B538" s="103"/>
      <c r="C538" s="103"/>
      <c r="D538" s="103"/>
      <c r="E538" s="103"/>
      <c r="F538" s="273"/>
      <c r="K538" s="103"/>
      <c r="L538" s="103"/>
      <c r="M538" s="103"/>
      <c r="N538" s="103"/>
      <c r="O538" s="103"/>
      <c r="P538" s="103"/>
      <c r="Q538" s="103"/>
      <c r="R538" s="103"/>
      <c r="S538" s="103"/>
      <c r="T538" s="103"/>
      <c r="U538" s="103"/>
      <c r="V538" s="103"/>
      <c r="W538" s="103"/>
      <c r="X538" s="103"/>
      <c r="Y538" s="103"/>
      <c r="Z538" s="103"/>
      <c r="AA538" s="103"/>
    </row>
    <row r="539" spans="2:27" ht="14.4" hidden="1">
      <c r="B539" s="103"/>
      <c r="C539" s="103"/>
      <c r="D539" s="103"/>
      <c r="E539" s="103"/>
      <c r="F539" s="273"/>
      <c r="K539" s="103"/>
      <c r="L539" s="103"/>
      <c r="M539" s="103"/>
      <c r="N539" s="103"/>
      <c r="O539" s="103"/>
      <c r="P539" s="103"/>
      <c r="Q539" s="103"/>
      <c r="R539" s="103"/>
      <c r="S539" s="103"/>
      <c r="T539" s="103"/>
      <c r="U539" s="103"/>
      <c r="V539" s="103"/>
      <c r="W539" s="103"/>
      <c r="X539" s="103"/>
      <c r="Y539" s="103"/>
      <c r="Z539" s="103"/>
      <c r="AA539" s="103"/>
    </row>
    <row r="540" spans="2:27" ht="14.4" hidden="1">
      <c r="B540" s="103"/>
      <c r="C540" s="103"/>
      <c r="D540" s="103"/>
      <c r="E540" s="103"/>
      <c r="F540" s="273"/>
      <c r="K540" s="103"/>
      <c r="L540" s="103"/>
      <c r="M540" s="103"/>
      <c r="N540" s="103"/>
      <c r="O540" s="103"/>
      <c r="P540" s="103"/>
      <c r="Q540" s="103"/>
      <c r="R540" s="103"/>
      <c r="S540" s="103"/>
      <c r="T540" s="103"/>
      <c r="U540" s="103"/>
      <c r="V540" s="103"/>
      <c r="W540" s="103"/>
      <c r="X540" s="103"/>
      <c r="Y540" s="103"/>
      <c r="Z540" s="103"/>
      <c r="AA540" s="103"/>
    </row>
    <row r="541" spans="2:27" ht="14.4" hidden="1">
      <c r="B541" s="103"/>
      <c r="C541" s="103"/>
      <c r="D541" s="103"/>
      <c r="E541" s="103"/>
      <c r="F541" s="273"/>
      <c r="K541" s="103"/>
      <c r="L541" s="103"/>
      <c r="M541" s="103"/>
      <c r="N541" s="103"/>
      <c r="O541" s="103"/>
      <c r="P541" s="103"/>
      <c r="Q541" s="103"/>
      <c r="R541" s="103"/>
      <c r="S541" s="103"/>
      <c r="T541" s="103"/>
      <c r="U541" s="103"/>
      <c r="V541" s="103"/>
      <c r="W541" s="103"/>
      <c r="X541" s="103"/>
      <c r="Y541" s="103"/>
      <c r="Z541" s="103"/>
      <c r="AA541" s="103"/>
    </row>
    <row r="542" spans="2:27" ht="14.4" hidden="1">
      <c r="B542" s="103"/>
      <c r="C542" s="103"/>
      <c r="D542" s="103"/>
      <c r="E542" s="103"/>
      <c r="F542" s="273"/>
      <c r="K542" s="103"/>
      <c r="L542" s="103"/>
      <c r="M542" s="103"/>
      <c r="N542" s="103"/>
      <c r="O542" s="103"/>
      <c r="P542" s="103"/>
      <c r="Q542" s="103"/>
      <c r="R542" s="103"/>
      <c r="S542" s="103"/>
      <c r="T542" s="103"/>
      <c r="U542" s="103"/>
      <c r="V542" s="103"/>
      <c r="W542" s="103"/>
      <c r="X542" s="103"/>
      <c r="Y542" s="103"/>
      <c r="Z542" s="103"/>
      <c r="AA542" s="103"/>
    </row>
    <row r="543" spans="2:27" ht="14.4" hidden="1">
      <c r="B543" s="103"/>
      <c r="C543" s="103"/>
      <c r="D543" s="103"/>
      <c r="E543" s="103"/>
      <c r="F543" s="273"/>
      <c r="K543" s="103"/>
      <c r="L543" s="103"/>
      <c r="M543" s="103"/>
      <c r="N543" s="103"/>
      <c r="O543" s="103"/>
      <c r="P543" s="103"/>
      <c r="Q543" s="103"/>
      <c r="R543" s="103"/>
      <c r="S543" s="103"/>
      <c r="T543" s="103"/>
      <c r="U543" s="103"/>
      <c r="V543" s="103"/>
      <c r="W543" s="103"/>
      <c r="X543" s="103"/>
      <c r="Y543" s="103"/>
      <c r="Z543" s="103"/>
      <c r="AA543" s="103"/>
    </row>
    <row r="544" spans="2:27" ht="14.4" hidden="1">
      <c r="B544" s="103"/>
      <c r="C544" s="103"/>
      <c r="D544" s="103"/>
      <c r="E544" s="103"/>
      <c r="F544" s="273"/>
      <c r="K544" s="103"/>
      <c r="L544" s="103"/>
      <c r="M544" s="103"/>
      <c r="N544" s="103"/>
      <c r="O544" s="103"/>
      <c r="P544" s="103"/>
      <c r="Q544" s="103"/>
      <c r="R544" s="103"/>
      <c r="S544" s="103"/>
      <c r="T544" s="103"/>
      <c r="U544" s="103"/>
      <c r="V544" s="103"/>
      <c r="W544" s="103"/>
      <c r="X544" s="103"/>
      <c r="Y544" s="103"/>
      <c r="Z544" s="103"/>
      <c r="AA544" s="103"/>
    </row>
    <row r="545" spans="2:27" ht="14.4" hidden="1">
      <c r="B545" s="103"/>
      <c r="C545" s="103"/>
      <c r="D545" s="103"/>
      <c r="E545" s="103"/>
      <c r="F545" s="273"/>
      <c r="K545" s="103"/>
      <c r="L545" s="103"/>
      <c r="M545" s="103"/>
      <c r="N545" s="103"/>
      <c r="O545" s="103"/>
      <c r="P545" s="103"/>
      <c r="Q545" s="103"/>
      <c r="R545" s="103"/>
      <c r="S545" s="103"/>
      <c r="T545" s="103"/>
      <c r="U545" s="103"/>
      <c r="V545" s="103"/>
      <c r="W545" s="103"/>
      <c r="X545" s="103"/>
      <c r="Y545" s="103"/>
      <c r="Z545" s="103"/>
      <c r="AA545" s="103"/>
    </row>
    <row r="546" spans="2:27" ht="14.4" hidden="1">
      <c r="B546" s="103"/>
      <c r="C546" s="103"/>
      <c r="D546" s="103"/>
      <c r="E546" s="103"/>
      <c r="F546" s="273"/>
      <c r="K546" s="103"/>
      <c r="L546" s="103"/>
      <c r="M546" s="103"/>
      <c r="N546" s="103"/>
      <c r="O546" s="103"/>
      <c r="P546" s="103"/>
      <c r="Q546" s="103"/>
      <c r="R546" s="103"/>
      <c r="S546" s="103"/>
      <c r="T546" s="103"/>
      <c r="U546" s="103"/>
      <c r="V546" s="103"/>
      <c r="W546" s="103"/>
      <c r="X546" s="103"/>
      <c r="Y546" s="103"/>
      <c r="Z546" s="103"/>
      <c r="AA546" s="103"/>
    </row>
    <row r="547" spans="2:27" ht="14.4" hidden="1">
      <c r="B547" s="103"/>
      <c r="C547" s="103"/>
      <c r="D547" s="103"/>
      <c r="E547" s="103"/>
      <c r="F547" s="273"/>
      <c r="K547" s="103"/>
      <c r="L547" s="103"/>
      <c r="M547" s="103"/>
      <c r="N547" s="103"/>
      <c r="O547" s="103"/>
      <c r="P547" s="103"/>
      <c r="Q547" s="103"/>
      <c r="R547" s="103"/>
      <c r="S547" s="103"/>
      <c r="T547" s="103"/>
      <c r="U547" s="103"/>
      <c r="V547" s="103"/>
      <c r="W547" s="103"/>
      <c r="X547" s="103"/>
      <c r="Y547" s="103"/>
      <c r="Z547" s="103"/>
      <c r="AA547" s="103"/>
    </row>
    <row r="548" spans="2:27" ht="14.4" hidden="1">
      <c r="B548" s="103"/>
      <c r="C548" s="103"/>
      <c r="D548" s="103"/>
      <c r="E548" s="103"/>
      <c r="F548" s="273"/>
      <c r="K548" s="103"/>
      <c r="L548" s="103"/>
      <c r="M548" s="103"/>
      <c r="N548" s="103"/>
      <c r="O548" s="103"/>
      <c r="P548" s="103"/>
      <c r="Q548" s="103"/>
      <c r="R548" s="103"/>
      <c r="S548" s="103"/>
      <c r="T548" s="103"/>
      <c r="U548" s="103"/>
      <c r="V548" s="103"/>
      <c r="W548" s="103"/>
      <c r="X548" s="103"/>
      <c r="Y548" s="103"/>
      <c r="Z548" s="103"/>
      <c r="AA548" s="103"/>
    </row>
    <row r="549" spans="2:27" ht="14.4" hidden="1">
      <c r="B549" s="103"/>
      <c r="C549" s="103"/>
      <c r="D549" s="103"/>
      <c r="E549" s="103"/>
      <c r="F549" s="273"/>
      <c r="K549" s="103"/>
      <c r="L549" s="103"/>
      <c r="M549" s="103"/>
      <c r="N549" s="103"/>
      <c r="O549" s="103"/>
      <c r="P549" s="103"/>
      <c r="Q549" s="103"/>
      <c r="R549" s="103"/>
      <c r="S549" s="103"/>
      <c r="T549" s="103"/>
      <c r="U549" s="103"/>
      <c r="V549" s="103"/>
      <c r="W549" s="103"/>
      <c r="X549" s="103"/>
      <c r="Y549" s="103"/>
      <c r="Z549" s="103"/>
      <c r="AA549" s="103"/>
    </row>
    <row r="550" spans="2:27" ht="14.4" hidden="1">
      <c r="B550" s="103"/>
      <c r="C550" s="103"/>
      <c r="D550" s="103"/>
      <c r="E550" s="103"/>
      <c r="F550" s="273"/>
      <c r="K550" s="103"/>
      <c r="L550" s="103"/>
      <c r="M550" s="103"/>
      <c r="N550" s="103"/>
      <c r="O550" s="103"/>
      <c r="P550" s="103"/>
      <c r="Q550" s="103"/>
      <c r="R550" s="103"/>
      <c r="S550" s="103"/>
      <c r="T550" s="103"/>
      <c r="U550" s="103"/>
      <c r="V550" s="103"/>
      <c r="W550" s="103"/>
      <c r="X550" s="103"/>
      <c r="Y550" s="103"/>
      <c r="Z550" s="103"/>
      <c r="AA550" s="103"/>
    </row>
    <row r="551" spans="2:27" ht="14.4" hidden="1">
      <c r="B551" s="103"/>
      <c r="C551" s="103"/>
      <c r="D551" s="103"/>
      <c r="E551" s="103"/>
      <c r="F551" s="273"/>
      <c r="K551" s="103"/>
      <c r="L551" s="103"/>
      <c r="M551" s="103"/>
      <c r="N551" s="103"/>
      <c r="O551" s="103"/>
      <c r="P551" s="103"/>
      <c r="Q551" s="103"/>
      <c r="R551" s="103"/>
      <c r="S551" s="103"/>
      <c r="T551" s="103"/>
      <c r="U551" s="103"/>
      <c r="V551" s="103"/>
      <c r="W551" s="103"/>
      <c r="X551" s="103"/>
      <c r="Y551" s="103"/>
      <c r="Z551" s="103"/>
      <c r="AA551" s="103"/>
    </row>
    <row r="552" spans="2:27" ht="14.4" hidden="1">
      <c r="B552" s="103"/>
      <c r="C552" s="103"/>
      <c r="D552" s="103"/>
      <c r="E552" s="103"/>
      <c r="F552" s="273"/>
      <c r="K552" s="103"/>
      <c r="L552" s="103"/>
      <c r="M552" s="103"/>
      <c r="N552" s="103"/>
      <c r="O552" s="103"/>
      <c r="P552" s="103"/>
      <c r="Q552" s="103"/>
      <c r="R552" s="103"/>
      <c r="S552" s="103"/>
      <c r="T552" s="103"/>
      <c r="U552" s="103"/>
      <c r="V552" s="103"/>
      <c r="W552" s="103"/>
      <c r="X552" s="103"/>
      <c r="Y552" s="103"/>
      <c r="Z552" s="103"/>
      <c r="AA552" s="103"/>
    </row>
    <row r="553" spans="2:27" ht="14.4" hidden="1">
      <c r="B553" s="103"/>
      <c r="C553" s="103"/>
      <c r="D553" s="103"/>
      <c r="E553" s="103"/>
      <c r="F553" s="273"/>
      <c r="K553" s="103"/>
      <c r="L553" s="103"/>
      <c r="M553" s="103"/>
      <c r="N553" s="103"/>
      <c r="O553" s="103"/>
      <c r="P553" s="103"/>
      <c r="Q553" s="103"/>
      <c r="R553" s="103"/>
      <c r="S553" s="103"/>
      <c r="T553" s="103"/>
      <c r="U553" s="103"/>
      <c r="V553" s="103"/>
      <c r="W553" s="103"/>
      <c r="X553" s="103"/>
      <c r="Y553" s="103"/>
      <c r="Z553" s="103"/>
      <c r="AA553" s="103"/>
    </row>
    <row r="554" spans="2:27" ht="14.4" hidden="1">
      <c r="B554" s="103"/>
      <c r="C554" s="103"/>
      <c r="D554" s="103"/>
      <c r="E554" s="103"/>
      <c r="F554" s="273"/>
      <c r="K554" s="103"/>
      <c r="L554" s="103"/>
      <c r="M554" s="103"/>
      <c r="N554" s="103"/>
      <c r="O554" s="103"/>
      <c r="P554" s="103"/>
      <c r="Q554" s="103"/>
      <c r="R554" s="103"/>
      <c r="S554" s="103"/>
      <c r="T554" s="103"/>
      <c r="U554" s="103"/>
      <c r="V554" s="103"/>
      <c r="W554" s="103"/>
      <c r="X554" s="103"/>
      <c r="Y554" s="103"/>
      <c r="Z554" s="103"/>
      <c r="AA554" s="103"/>
    </row>
    <row r="555" spans="2:27" ht="14.4" hidden="1">
      <c r="B555" s="103"/>
      <c r="C555" s="103"/>
      <c r="D555" s="103"/>
      <c r="E555" s="103"/>
      <c r="F555" s="273"/>
      <c r="K555" s="103"/>
      <c r="L555" s="103"/>
      <c r="M555" s="103"/>
      <c r="N555" s="103"/>
      <c r="O555" s="103"/>
      <c r="P555" s="103"/>
      <c r="Q555" s="103"/>
      <c r="R555" s="103"/>
      <c r="S555" s="103"/>
      <c r="T555" s="103"/>
      <c r="U555" s="103"/>
      <c r="V555" s="103"/>
      <c r="W555" s="103"/>
      <c r="X555" s="103"/>
      <c r="Y555" s="103"/>
      <c r="Z555" s="103"/>
      <c r="AA555" s="103"/>
    </row>
    <row r="556" spans="2:27" ht="14.4" hidden="1">
      <c r="B556" s="103"/>
      <c r="C556" s="103"/>
      <c r="D556" s="103"/>
      <c r="E556" s="103"/>
      <c r="F556" s="273"/>
      <c r="K556" s="103"/>
      <c r="L556" s="103"/>
      <c r="M556" s="103"/>
      <c r="N556" s="103"/>
      <c r="O556" s="103"/>
      <c r="P556" s="103"/>
      <c r="Q556" s="103"/>
      <c r="R556" s="103"/>
      <c r="S556" s="103"/>
      <c r="T556" s="103"/>
      <c r="U556" s="103"/>
      <c r="V556" s="103"/>
      <c r="W556" s="103"/>
      <c r="X556" s="103"/>
      <c r="Y556" s="103"/>
      <c r="Z556" s="103"/>
      <c r="AA556" s="103"/>
    </row>
    <row r="557" spans="2:27" ht="14.4" hidden="1">
      <c r="B557" s="103"/>
      <c r="C557" s="103"/>
      <c r="D557" s="103"/>
      <c r="E557" s="103"/>
      <c r="F557" s="273"/>
      <c r="K557" s="103"/>
      <c r="L557" s="103"/>
      <c r="M557" s="103"/>
      <c r="N557" s="103"/>
      <c r="O557" s="103"/>
      <c r="P557" s="103"/>
      <c r="Q557" s="103"/>
      <c r="R557" s="103"/>
      <c r="S557" s="103"/>
      <c r="T557" s="103"/>
      <c r="U557" s="103"/>
      <c r="V557" s="103"/>
      <c r="W557" s="103"/>
      <c r="X557" s="103"/>
      <c r="Y557" s="103"/>
      <c r="Z557" s="103"/>
      <c r="AA557" s="103"/>
    </row>
    <row r="558" spans="2:27" ht="14.4" hidden="1">
      <c r="B558" s="103"/>
      <c r="C558" s="103"/>
      <c r="D558" s="103"/>
      <c r="E558" s="103"/>
      <c r="F558" s="273"/>
      <c r="K558" s="103"/>
      <c r="L558" s="103"/>
      <c r="M558" s="103"/>
      <c r="N558" s="103"/>
      <c r="O558" s="103"/>
      <c r="P558" s="103"/>
      <c r="Q558" s="103"/>
      <c r="R558" s="103"/>
      <c r="S558" s="103"/>
      <c r="T558" s="103"/>
      <c r="U558" s="103"/>
      <c r="V558" s="103"/>
      <c r="W558" s="103"/>
      <c r="X558" s="103"/>
      <c r="Y558" s="103"/>
      <c r="Z558" s="103"/>
      <c r="AA558" s="103"/>
    </row>
    <row r="559" spans="2:27" ht="14.4" hidden="1">
      <c r="B559" s="103"/>
      <c r="C559" s="103"/>
      <c r="D559" s="103"/>
      <c r="E559" s="103"/>
      <c r="F559" s="273"/>
      <c r="K559" s="103"/>
      <c r="L559" s="103"/>
      <c r="M559" s="103"/>
      <c r="N559" s="103"/>
      <c r="O559" s="103"/>
      <c r="P559" s="103"/>
      <c r="Q559" s="103"/>
      <c r="R559" s="103"/>
      <c r="S559" s="103"/>
      <c r="T559" s="103"/>
      <c r="U559" s="103"/>
      <c r="V559" s="103"/>
      <c r="W559" s="103"/>
      <c r="X559" s="103"/>
      <c r="Y559" s="103"/>
      <c r="Z559" s="103"/>
      <c r="AA559" s="103"/>
    </row>
    <row r="560" spans="2:27" ht="14.4" hidden="1">
      <c r="B560" s="103"/>
      <c r="C560" s="103"/>
      <c r="D560" s="103"/>
      <c r="E560" s="103"/>
      <c r="F560" s="273"/>
      <c r="K560" s="103"/>
      <c r="L560" s="103"/>
      <c r="M560" s="103"/>
      <c r="N560" s="103"/>
      <c r="O560" s="103"/>
      <c r="P560" s="103"/>
      <c r="Q560" s="103"/>
      <c r="R560" s="103"/>
      <c r="S560" s="103"/>
      <c r="T560" s="103"/>
      <c r="U560" s="103"/>
      <c r="V560" s="103"/>
      <c r="W560" s="103"/>
      <c r="X560" s="103"/>
      <c r="Y560" s="103"/>
      <c r="Z560" s="103"/>
      <c r="AA560" s="103"/>
    </row>
    <row r="561" spans="2:27" ht="14.4" hidden="1">
      <c r="B561" s="103"/>
      <c r="C561" s="103"/>
      <c r="D561" s="103"/>
      <c r="E561" s="103"/>
      <c r="F561" s="273"/>
      <c r="K561" s="103"/>
      <c r="L561" s="103"/>
      <c r="M561" s="103"/>
      <c r="N561" s="103"/>
      <c r="O561" s="103"/>
      <c r="P561" s="103"/>
      <c r="Q561" s="103"/>
      <c r="R561" s="103"/>
      <c r="S561" s="103"/>
      <c r="T561" s="103"/>
      <c r="U561" s="103"/>
      <c r="V561" s="103"/>
      <c r="W561" s="103"/>
      <c r="X561" s="103"/>
      <c r="Y561" s="103"/>
      <c r="Z561" s="103"/>
      <c r="AA561" s="103"/>
    </row>
    <row r="562" spans="2:27" ht="14.4" hidden="1">
      <c r="B562" s="103"/>
      <c r="C562" s="103"/>
      <c r="D562" s="103"/>
      <c r="E562" s="103"/>
      <c r="F562" s="273"/>
      <c r="K562" s="103"/>
      <c r="L562" s="103"/>
      <c r="M562" s="103"/>
      <c r="N562" s="103"/>
      <c r="O562" s="103"/>
      <c r="P562" s="103"/>
      <c r="Q562" s="103"/>
      <c r="R562" s="103"/>
      <c r="S562" s="103"/>
      <c r="T562" s="103"/>
      <c r="U562" s="103"/>
      <c r="V562" s="103"/>
      <c r="W562" s="103"/>
      <c r="X562" s="103"/>
      <c r="Y562" s="103"/>
      <c r="Z562" s="103"/>
      <c r="AA562" s="103"/>
    </row>
    <row r="563" spans="2:27" ht="14.4" hidden="1">
      <c r="B563" s="103"/>
      <c r="C563" s="103"/>
      <c r="D563" s="103"/>
      <c r="E563" s="103"/>
      <c r="F563" s="273"/>
      <c r="K563" s="103"/>
      <c r="L563" s="103"/>
      <c r="M563" s="103"/>
      <c r="N563" s="103"/>
      <c r="O563" s="103"/>
      <c r="P563" s="103"/>
      <c r="Q563" s="103"/>
      <c r="R563" s="103"/>
      <c r="S563" s="103"/>
      <c r="T563" s="103"/>
      <c r="U563" s="103"/>
      <c r="V563" s="103"/>
      <c r="W563" s="103"/>
      <c r="X563" s="103"/>
      <c r="Y563" s="103"/>
      <c r="Z563" s="103"/>
      <c r="AA563" s="103"/>
    </row>
    <row r="564" spans="2:27" ht="14.4" hidden="1">
      <c r="B564" s="103"/>
      <c r="C564" s="103"/>
      <c r="D564" s="103"/>
      <c r="E564" s="103"/>
      <c r="F564" s="273"/>
      <c r="K564" s="103"/>
      <c r="L564" s="103"/>
      <c r="M564" s="103"/>
      <c r="N564" s="103"/>
      <c r="O564" s="103"/>
      <c r="P564" s="103"/>
      <c r="Q564" s="103"/>
      <c r="R564" s="103"/>
      <c r="S564" s="103"/>
      <c r="T564" s="103"/>
      <c r="U564" s="103"/>
      <c r="V564" s="103"/>
      <c r="W564" s="103"/>
      <c r="X564" s="103"/>
      <c r="Y564" s="103"/>
      <c r="Z564" s="103"/>
      <c r="AA564" s="103"/>
    </row>
    <row r="565" spans="2:27" ht="14.4" hidden="1">
      <c r="B565" s="103"/>
      <c r="C565" s="103"/>
      <c r="D565" s="103"/>
      <c r="E565" s="103"/>
      <c r="F565" s="273"/>
      <c r="K565" s="103"/>
      <c r="L565" s="103"/>
      <c r="M565" s="103"/>
      <c r="N565" s="103"/>
      <c r="O565" s="103"/>
      <c r="P565" s="103"/>
      <c r="Q565" s="103"/>
      <c r="R565" s="103"/>
      <c r="S565" s="103"/>
      <c r="T565" s="103"/>
      <c r="U565" s="103"/>
      <c r="V565" s="103"/>
      <c r="W565" s="103"/>
      <c r="X565" s="103"/>
      <c r="Y565" s="103"/>
      <c r="Z565" s="103"/>
      <c r="AA565" s="103"/>
    </row>
    <row r="566" spans="2:27" ht="14.4" hidden="1">
      <c r="B566" s="103"/>
      <c r="C566" s="103"/>
      <c r="D566" s="103"/>
      <c r="E566" s="103"/>
      <c r="F566" s="273"/>
      <c r="K566" s="103"/>
      <c r="L566" s="103"/>
      <c r="M566" s="103"/>
      <c r="N566" s="103"/>
      <c r="O566" s="103"/>
      <c r="P566" s="103"/>
      <c r="Q566" s="103"/>
      <c r="R566" s="103"/>
      <c r="S566" s="103"/>
      <c r="T566" s="103"/>
      <c r="U566" s="103"/>
      <c r="V566" s="103"/>
      <c r="W566" s="103"/>
      <c r="X566" s="103"/>
      <c r="Y566" s="103"/>
      <c r="Z566" s="103"/>
      <c r="AA566" s="103"/>
    </row>
    <row r="567" spans="2:27" ht="14.4" hidden="1">
      <c r="B567" s="103"/>
      <c r="C567" s="103"/>
      <c r="D567" s="103"/>
      <c r="E567" s="103"/>
      <c r="F567" s="273"/>
      <c r="K567" s="103"/>
      <c r="L567" s="103"/>
      <c r="M567" s="103"/>
      <c r="N567" s="103"/>
      <c r="O567" s="103"/>
      <c r="P567" s="103"/>
      <c r="Q567" s="103"/>
      <c r="R567" s="103"/>
      <c r="S567" s="103"/>
      <c r="T567" s="103"/>
      <c r="U567" s="103"/>
      <c r="V567" s="103"/>
      <c r="W567" s="103"/>
      <c r="X567" s="103"/>
      <c r="Y567" s="103"/>
      <c r="Z567" s="103"/>
      <c r="AA567" s="103"/>
    </row>
    <row r="568" spans="2:27" ht="14.4" hidden="1">
      <c r="B568" s="103"/>
      <c r="C568" s="103"/>
      <c r="D568" s="103"/>
      <c r="E568" s="103"/>
      <c r="F568" s="273"/>
      <c r="K568" s="103"/>
      <c r="L568" s="103"/>
      <c r="M568" s="103"/>
      <c r="N568" s="103"/>
      <c r="O568" s="103"/>
      <c r="P568" s="103"/>
      <c r="Q568" s="103"/>
      <c r="R568" s="103"/>
      <c r="S568" s="103"/>
      <c r="T568" s="103"/>
      <c r="U568" s="103"/>
      <c r="V568" s="103"/>
      <c r="W568" s="103"/>
      <c r="X568" s="103"/>
      <c r="Y568" s="103"/>
      <c r="Z568" s="103"/>
      <c r="AA568" s="103"/>
    </row>
    <row r="569" spans="2:27" ht="14.4" hidden="1">
      <c r="B569" s="103"/>
      <c r="C569" s="103"/>
      <c r="D569" s="103"/>
      <c r="E569" s="103"/>
      <c r="F569" s="273"/>
      <c r="K569" s="103"/>
      <c r="L569" s="103"/>
      <c r="M569" s="103"/>
      <c r="N569" s="103"/>
      <c r="O569" s="103"/>
      <c r="P569" s="103"/>
      <c r="Q569" s="103"/>
      <c r="R569" s="103"/>
      <c r="S569" s="103"/>
      <c r="T569" s="103"/>
      <c r="U569" s="103"/>
      <c r="V569" s="103"/>
      <c r="W569" s="103"/>
      <c r="X569" s="103"/>
      <c r="Y569" s="103"/>
      <c r="Z569" s="103"/>
      <c r="AA569" s="103"/>
    </row>
    <row r="570" spans="2:27" ht="14.4" hidden="1">
      <c r="B570" s="103"/>
      <c r="C570" s="103"/>
      <c r="D570" s="103"/>
      <c r="E570" s="103"/>
      <c r="F570" s="273"/>
      <c r="K570" s="103"/>
      <c r="L570" s="103"/>
      <c r="M570" s="103"/>
      <c r="N570" s="103"/>
      <c r="O570" s="103"/>
      <c r="P570" s="103"/>
      <c r="Q570" s="103"/>
      <c r="R570" s="103"/>
      <c r="S570" s="103"/>
      <c r="T570" s="103"/>
      <c r="U570" s="103"/>
      <c r="V570" s="103"/>
      <c r="W570" s="103"/>
      <c r="X570" s="103"/>
      <c r="Y570" s="103"/>
      <c r="Z570" s="103"/>
      <c r="AA570" s="103"/>
    </row>
    <row r="571" spans="2:27" ht="14.4" hidden="1">
      <c r="B571" s="103"/>
      <c r="C571" s="103"/>
      <c r="D571" s="103"/>
      <c r="E571" s="103"/>
      <c r="F571" s="273"/>
      <c r="K571" s="103"/>
      <c r="L571" s="103"/>
      <c r="M571" s="103"/>
      <c r="N571" s="103"/>
      <c r="O571" s="103"/>
      <c r="P571" s="103"/>
      <c r="Q571" s="103"/>
      <c r="R571" s="103"/>
      <c r="S571" s="103"/>
      <c r="T571" s="103"/>
      <c r="U571" s="103"/>
      <c r="V571" s="103"/>
      <c r="W571" s="103"/>
      <c r="X571" s="103"/>
      <c r="Y571" s="103"/>
      <c r="Z571" s="103"/>
      <c r="AA571" s="103"/>
    </row>
    <row r="572" spans="2:27" ht="14.4" hidden="1">
      <c r="B572" s="103"/>
      <c r="C572" s="103"/>
      <c r="D572" s="103"/>
      <c r="E572" s="103"/>
      <c r="F572" s="273"/>
      <c r="K572" s="103"/>
      <c r="L572" s="103"/>
      <c r="M572" s="103"/>
      <c r="N572" s="103"/>
      <c r="O572" s="103"/>
      <c r="P572" s="103"/>
      <c r="Q572" s="103"/>
      <c r="R572" s="103"/>
      <c r="S572" s="103"/>
      <c r="T572" s="103"/>
      <c r="U572" s="103"/>
      <c r="V572" s="103"/>
      <c r="W572" s="103"/>
      <c r="X572" s="103"/>
      <c r="Y572" s="103"/>
      <c r="Z572" s="103"/>
      <c r="AA572" s="103"/>
    </row>
    <row r="573" spans="2:27" ht="14.4" hidden="1">
      <c r="B573" s="103"/>
      <c r="C573" s="103"/>
      <c r="D573" s="103"/>
      <c r="E573" s="103"/>
      <c r="F573" s="273"/>
      <c r="K573" s="103"/>
      <c r="L573" s="103"/>
      <c r="M573" s="103"/>
      <c r="N573" s="103"/>
      <c r="O573" s="103"/>
      <c r="P573" s="103"/>
      <c r="Q573" s="103"/>
      <c r="R573" s="103"/>
      <c r="S573" s="103"/>
      <c r="T573" s="103"/>
      <c r="U573" s="103"/>
      <c r="V573" s="103"/>
      <c r="W573" s="103"/>
      <c r="X573" s="103"/>
      <c r="Y573" s="103"/>
      <c r="Z573" s="103"/>
      <c r="AA573" s="103"/>
    </row>
    <row r="574" spans="2:27" ht="14.4" hidden="1">
      <c r="B574" s="103"/>
      <c r="C574" s="103"/>
      <c r="D574" s="103"/>
      <c r="E574" s="103"/>
      <c r="F574" s="273"/>
      <c r="K574" s="103"/>
      <c r="L574" s="103"/>
      <c r="M574" s="103"/>
      <c r="N574" s="103"/>
      <c r="O574" s="103"/>
      <c r="P574" s="103"/>
      <c r="Q574" s="103"/>
      <c r="R574" s="103"/>
      <c r="S574" s="103"/>
      <c r="T574" s="103"/>
      <c r="U574" s="103"/>
      <c r="V574" s="103"/>
      <c r="W574" s="103"/>
      <c r="X574" s="103"/>
      <c r="Y574" s="103"/>
      <c r="Z574" s="103"/>
      <c r="AA574" s="103"/>
    </row>
    <row r="575" spans="2:27" ht="14.4" hidden="1">
      <c r="B575" s="103"/>
      <c r="C575" s="103"/>
      <c r="D575" s="103"/>
      <c r="E575" s="103"/>
      <c r="F575" s="273"/>
      <c r="K575" s="103"/>
      <c r="L575" s="103"/>
      <c r="M575" s="103"/>
      <c r="N575" s="103"/>
      <c r="O575" s="103"/>
      <c r="P575" s="103"/>
      <c r="Q575" s="103"/>
      <c r="R575" s="103"/>
      <c r="S575" s="103"/>
      <c r="T575" s="103"/>
      <c r="U575" s="103"/>
      <c r="V575" s="103"/>
      <c r="W575" s="103"/>
      <c r="X575" s="103"/>
      <c r="Y575" s="103"/>
      <c r="Z575" s="103"/>
      <c r="AA575" s="103"/>
    </row>
    <row r="576" spans="2:27" ht="14.4" hidden="1">
      <c r="B576" s="103"/>
      <c r="C576" s="103"/>
      <c r="D576" s="103"/>
      <c r="E576" s="103"/>
      <c r="F576" s="273"/>
      <c r="K576" s="103"/>
      <c r="L576" s="103"/>
      <c r="M576" s="103"/>
      <c r="N576" s="103"/>
      <c r="O576" s="103"/>
      <c r="P576" s="103"/>
      <c r="Q576" s="103"/>
      <c r="R576" s="103"/>
      <c r="S576" s="103"/>
      <c r="T576" s="103"/>
      <c r="U576" s="103"/>
      <c r="V576" s="103"/>
      <c r="W576" s="103"/>
      <c r="X576" s="103"/>
      <c r="Y576" s="103"/>
      <c r="Z576" s="103"/>
      <c r="AA576" s="103"/>
    </row>
    <row r="577" spans="2:27" ht="14.4" hidden="1">
      <c r="B577" s="103"/>
      <c r="C577" s="103"/>
      <c r="D577" s="103"/>
      <c r="E577" s="103"/>
      <c r="F577" s="273"/>
      <c r="K577" s="103"/>
      <c r="L577" s="103"/>
      <c r="M577" s="103"/>
      <c r="N577" s="103"/>
      <c r="O577" s="103"/>
      <c r="P577" s="103"/>
      <c r="Q577" s="103"/>
      <c r="R577" s="103"/>
      <c r="S577" s="103"/>
      <c r="T577" s="103"/>
      <c r="U577" s="103"/>
      <c r="V577" s="103"/>
      <c r="W577" s="103"/>
      <c r="X577" s="103"/>
      <c r="Y577" s="103"/>
      <c r="Z577" s="103"/>
      <c r="AA577" s="103"/>
    </row>
    <row r="578" spans="2:27" ht="14.4" hidden="1">
      <c r="B578" s="103"/>
      <c r="C578" s="103"/>
      <c r="D578" s="103"/>
      <c r="E578" s="103"/>
      <c r="F578" s="273"/>
      <c r="K578" s="103"/>
      <c r="L578" s="103"/>
      <c r="M578" s="103"/>
      <c r="N578" s="103"/>
      <c r="O578" s="103"/>
      <c r="P578" s="103"/>
      <c r="Q578" s="103"/>
      <c r="R578" s="103"/>
      <c r="S578" s="103"/>
      <c r="T578" s="103"/>
      <c r="U578" s="103"/>
      <c r="V578" s="103"/>
      <c r="W578" s="103"/>
      <c r="X578" s="103"/>
      <c r="Y578" s="103"/>
      <c r="Z578" s="103"/>
      <c r="AA578" s="103"/>
    </row>
    <row r="579" spans="2:27" ht="14.4" hidden="1">
      <c r="B579" s="103"/>
      <c r="C579" s="103"/>
      <c r="D579" s="103"/>
      <c r="E579" s="103"/>
      <c r="F579" s="273"/>
      <c r="K579" s="103"/>
      <c r="L579" s="103"/>
      <c r="M579" s="103"/>
      <c r="N579" s="103"/>
      <c r="O579" s="103"/>
      <c r="P579" s="103"/>
      <c r="Q579" s="103"/>
      <c r="R579" s="103"/>
      <c r="S579" s="103"/>
      <c r="T579" s="103"/>
      <c r="U579" s="103"/>
      <c r="V579" s="103"/>
      <c r="W579" s="103"/>
      <c r="X579" s="103"/>
      <c r="Y579" s="103"/>
      <c r="Z579" s="103"/>
      <c r="AA579" s="103"/>
    </row>
    <row r="580" spans="2:27" ht="14.4" hidden="1">
      <c r="B580" s="103"/>
      <c r="C580" s="103"/>
      <c r="D580" s="103"/>
      <c r="E580" s="103"/>
      <c r="F580" s="273"/>
      <c r="K580" s="103"/>
      <c r="L580" s="103"/>
      <c r="M580" s="103"/>
      <c r="N580" s="103"/>
      <c r="O580" s="103"/>
      <c r="P580" s="103"/>
      <c r="Q580" s="103"/>
      <c r="R580" s="103"/>
      <c r="S580" s="103"/>
      <c r="T580" s="103"/>
      <c r="U580" s="103"/>
      <c r="V580" s="103"/>
      <c r="W580" s="103"/>
      <c r="X580" s="103"/>
      <c r="Y580" s="103"/>
      <c r="Z580" s="103"/>
      <c r="AA580" s="103"/>
    </row>
    <row r="581" spans="2:27" ht="14.4" hidden="1">
      <c r="B581" s="103"/>
      <c r="C581" s="103"/>
      <c r="D581" s="103"/>
      <c r="E581" s="103"/>
      <c r="F581" s="273"/>
      <c r="K581" s="103"/>
      <c r="L581" s="103"/>
      <c r="M581" s="103"/>
      <c r="N581" s="103"/>
      <c r="O581" s="103"/>
      <c r="P581" s="103"/>
      <c r="Q581" s="103"/>
      <c r="R581" s="103"/>
      <c r="S581" s="103"/>
      <c r="T581" s="103"/>
      <c r="U581" s="103"/>
      <c r="V581" s="103"/>
      <c r="W581" s="103"/>
      <c r="X581" s="103"/>
      <c r="Y581" s="103"/>
      <c r="Z581" s="103"/>
      <c r="AA581" s="103"/>
    </row>
    <row r="582" spans="2:27" ht="14.4" hidden="1">
      <c r="B582" s="103"/>
      <c r="C582" s="103"/>
      <c r="D582" s="103"/>
      <c r="E582" s="103"/>
      <c r="F582" s="273"/>
      <c r="K582" s="103"/>
      <c r="L582" s="103"/>
      <c r="M582" s="103"/>
      <c r="N582" s="103"/>
      <c r="O582" s="103"/>
      <c r="P582" s="103"/>
      <c r="Q582" s="103"/>
      <c r="R582" s="103"/>
      <c r="S582" s="103"/>
      <c r="T582" s="103"/>
      <c r="U582" s="103"/>
      <c r="V582" s="103"/>
      <c r="W582" s="103"/>
      <c r="X582" s="103"/>
      <c r="Y582" s="103"/>
      <c r="Z582" s="103"/>
      <c r="AA582" s="103"/>
    </row>
    <row r="583" spans="2:27" ht="14.4" hidden="1">
      <c r="B583" s="103"/>
      <c r="C583" s="103"/>
      <c r="D583" s="103"/>
      <c r="E583" s="103"/>
      <c r="F583" s="273"/>
      <c r="K583" s="103"/>
      <c r="L583" s="103"/>
      <c r="M583" s="103"/>
      <c r="N583" s="103"/>
      <c r="O583" s="103"/>
      <c r="P583" s="103"/>
      <c r="Q583" s="103"/>
      <c r="R583" s="103"/>
      <c r="S583" s="103"/>
      <c r="T583" s="103"/>
      <c r="U583" s="103"/>
      <c r="V583" s="103"/>
      <c r="W583" s="103"/>
      <c r="X583" s="103"/>
      <c r="Y583" s="103"/>
      <c r="Z583" s="103"/>
      <c r="AA583" s="103"/>
    </row>
    <row r="584" spans="2:27" ht="14.4" hidden="1">
      <c r="B584" s="103"/>
      <c r="C584" s="103"/>
      <c r="D584" s="103"/>
      <c r="E584" s="103"/>
      <c r="F584" s="273"/>
      <c r="K584" s="103"/>
      <c r="L584" s="103"/>
      <c r="M584" s="103"/>
      <c r="N584" s="103"/>
      <c r="O584" s="103"/>
      <c r="P584" s="103"/>
      <c r="Q584" s="103"/>
      <c r="R584" s="103"/>
      <c r="S584" s="103"/>
      <c r="T584" s="103"/>
      <c r="U584" s="103"/>
      <c r="V584" s="103"/>
      <c r="W584" s="103"/>
      <c r="X584" s="103"/>
      <c r="Y584" s="103"/>
      <c r="Z584" s="103"/>
      <c r="AA584" s="103"/>
    </row>
    <row r="585" spans="2:27" ht="14.4" hidden="1">
      <c r="B585" s="103"/>
      <c r="C585" s="103"/>
      <c r="D585" s="103"/>
      <c r="E585" s="103"/>
      <c r="F585" s="273"/>
      <c r="K585" s="103"/>
      <c r="L585" s="103"/>
      <c r="M585" s="103"/>
      <c r="N585" s="103"/>
      <c r="O585" s="103"/>
      <c r="P585" s="103"/>
      <c r="Q585" s="103"/>
      <c r="R585" s="103"/>
      <c r="S585" s="103"/>
      <c r="T585" s="103"/>
      <c r="U585" s="103"/>
      <c r="V585" s="103"/>
      <c r="W585" s="103"/>
      <c r="X585" s="103"/>
      <c r="Y585" s="103"/>
      <c r="Z585" s="103"/>
      <c r="AA585" s="103"/>
    </row>
    <row r="586" spans="2:27" ht="14.4" hidden="1">
      <c r="B586" s="103"/>
      <c r="C586" s="103"/>
      <c r="D586" s="103"/>
      <c r="E586" s="103"/>
      <c r="F586" s="273"/>
      <c r="K586" s="103"/>
      <c r="L586" s="103"/>
      <c r="M586" s="103"/>
      <c r="N586" s="103"/>
      <c r="O586" s="103"/>
      <c r="P586" s="103"/>
      <c r="Q586" s="103"/>
      <c r="R586" s="103"/>
      <c r="S586" s="103"/>
      <c r="T586" s="103"/>
      <c r="U586" s="103"/>
      <c r="V586" s="103"/>
      <c r="W586" s="103"/>
      <c r="X586" s="103"/>
      <c r="Y586" s="103"/>
      <c r="Z586" s="103"/>
      <c r="AA586" s="103"/>
    </row>
    <row r="587" spans="2:27" ht="14.4" hidden="1">
      <c r="B587" s="103"/>
      <c r="C587" s="103"/>
      <c r="D587" s="103"/>
      <c r="E587" s="103"/>
      <c r="F587" s="273"/>
      <c r="K587" s="103"/>
      <c r="L587" s="103"/>
      <c r="M587" s="103"/>
      <c r="N587" s="103"/>
      <c r="O587" s="103"/>
      <c r="P587" s="103"/>
      <c r="Q587" s="103"/>
      <c r="R587" s="103"/>
      <c r="S587" s="103"/>
      <c r="T587" s="103"/>
      <c r="U587" s="103"/>
      <c r="V587" s="103"/>
      <c r="W587" s="103"/>
      <c r="X587" s="103"/>
      <c r="Y587" s="103"/>
      <c r="Z587" s="103"/>
      <c r="AA587" s="103"/>
    </row>
    <row r="588" spans="2:27" ht="14.4" hidden="1">
      <c r="B588" s="103"/>
      <c r="C588" s="103"/>
      <c r="D588" s="103"/>
      <c r="E588" s="103"/>
      <c r="F588" s="273"/>
      <c r="K588" s="103"/>
      <c r="L588" s="103"/>
      <c r="M588" s="103"/>
      <c r="N588" s="103"/>
      <c r="O588" s="103"/>
      <c r="P588" s="103"/>
      <c r="Q588" s="103"/>
      <c r="R588" s="103"/>
      <c r="S588" s="103"/>
      <c r="T588" s="103"/>
      <c r="U588" s="103"/>
      <c r="V588" s="103"/>
      <c r="W588" s="103"/>
      <c r="X588" s="103"/>
      <c r="Y588" s="103"/>
      <c r="Z588" s="103"/>
      <c r="AA588" s="103"/>
    </row>
    <row r="589" spans="2:27" ht="14.4" hidden="1">
      <c r="B589" s="103"/>
      <c r="C589" s="103"/>
      <c r="D589" s="103"/>
      <c r="E589" s="103"/>
      <c r="F589" s="273"/>
      <c r="K589" s="103"/>
      <c r="L589" s="103"/>
      <c r="M589" s="103"/>
      <c r="N589" s="103"/>
      <c r="O589" s="103"/>
      <c r="P589" s="103"/>
      <c r="Q589" s="103"/>
      <c r="R589" s="103"/>
      <c r="S589" s="103"/>
      <c r="T589" s="103"/>
      <c r="U589" s="103"/>
      <c r="V589" s="103"/>
      <c r="W589" s="103"/>
      <c r="X589" s="103"/>
      <c r="Y589" s="103"/>
      <c r="Z589" s="103"/>
      <c r="AA589" s="103"/>
    </row>
    <row r="590" spans="2:27" ht="14.4" hidden="1">
      <c r="B590" s="103"/>
      <c r="C590" s="103"/>
      <c r="D590" s="103"/>
      <c r="E590" s="103"/>
      <c r="F590" s="273"/>
      <c r="K590" s="103"/>
      <c r="L590" s="103"/>
      <c r="M590" s="103"/>
      <c r="N590" s="103"/>
      <c r="O590" s="103"/>
      <c r="P590" s="103"/>
      <c r="Q590" s="103"/>
      <c r="R590" s="103"/>
      <c r="S590" s="103"/>
      <c r="T590" s="103"/>
      <c r="U590" s="103"/>
      <c r="V590" s="103"/>
      <c r="W590" s="103"/>
      <c r="X590" s="103"/>
      <c r="Y590" s="103"/>
      <c r="Z590" s="103"/>
      <c r="AA590" s="103"/>
    </row>
    <row r="591" spans="2:27" ht="14.4" hidden="1">
      <c r="B591" s="103"/>
      <c r="C591" s="103"/>
      <c r="D591" s="103"/>
      <c r="E591" s="103"/>
      <c r="F591" s="273"/>
      <c r="K591" s="103"/>
      <c r="L591" s="103"/>
      <c r="M591" s="103"/>
      <c r="N591" s="103"/>
      <c r="O591" s="103"/>
      <c r="P591" s="103"/>
      <c r="Q591" s="103"/>
      <c r="R591" s="103"/>
      <c r="S591" s="103"/>
      <c r="T591" s="103"/>
      <c r="U591" s="103"/>
      <c r="V591" s="103"/>
      <c r="W591" s="103"/>
      <c r="X591" s="103"/>
      <c r="Y591" s="103"/>
      <c r="Z591" s="103"/>
      <c r="AA591" s="103"/>
    </row>
    <row r="592" spans="2:27" ht="14.4" hidden="1">
      <c r="B592" s="103"/>
      <c r="C592" s="103"/>
      <c r="D592" s="103"/>
      <c r="E592" s="103"/>
      <c r="F592" s="273"/>
      <c r="K592" s="103"/>
      <c r="L592" s="103"/>
      <c r="M592" s="103"/>
      <c r="N592" s="103"/>
      <c r="O592" s="103"/>
      <c r="P592" s="103"/>
      <c r="Q592" s="103"/>
      <c r="R592" s="103"/>
      <c r="S592" s="103"/>
      <c r="T592" s="103"/>
      <c r="U592" s="103"/>
      <c r="V592" s="103"/>
      <c r="W592" s="103"/>
      <c r="X592" s="103"/>
      <c r="Y592" s="103"/>
      <c r="Z592" s="103"/>
      <c r="AA592" s="103"/>
    </row>
    <row r="593" spans="2:27" ht="14.4" hidden="1">
      <c r="B593" s="103"/>
      <c r="C593" s="103"/>
      <c r="D593" s="103"/>
      <c r="E593" s="103"/>
      <c r="F593" s="273"/>
      <c r="K593" s="103"/>
      <c r="L593" s="103"/>
      <c r="M593" s="103"/>
      <c r="N593" s="103"/>
      <c r="O593" s="103"/>
      <c r="P593" s="103"/>
      <c r="Q593" s="103"/>
      <c r="R593" s="103"/>
      <c r="S593" s="103"/>
      <c r="T593" s="103"/>
      <c r="U593" s="103"/>
      <c r="V593" s="103"/>
      <c r="W593" s="103"/>
      <c r="X593" s="103"/>
      <c r="Y593" s="103"/>
      <c r="Z593" s="103"/>
      <c r="AA593" s="103"/>
    </row>
    <row r="594" spans="2:27" ht="14.4" hidden="1">
      <c r="B594" s="103"/>
      <c r="C594" s="103"/>
      <c r="D594" s="103"/>
      <c r="E594" s="103"/>
      <c r="F594" s="273"/>
      <c r="K594" s="103"/>
      <c r="L594" s="103"/>
      <c r="M594" s="103"/>
      <c r="N594" s="103"/>
      <c r="O594" s="103"/>
      <c r="P594" s="103"/>
      <c r="Q594" s="103"/>
      <c r="R594" s="103"/>
      <c r="S594" s="103"/>
      <c r="T594" s="103"/>
      <c r="U594" s="103"/>
      <c r="V594" s="103"/>
      <c r="W594" s="103"/>
      <c r="X594" s="103"/>
      <c r="Y594" s="103"/>
      <c r="Z594" s="103"/>
      <c r="AA594" s="103"/>
    </row>
    <row r="595" spans="2:27" ht="14.4" hidden="1">
      <c r="B595" s="103"/>
      <c r="C595" s="103"/>
      <c r="D595" s="103"/>
      <c r="E595" s="103"/>
      <c r="F595" s="273"/>
      <c r="K595" s="103"/>
      <c r="L595" s="103"/>
      <c r="M595" s="103"/>
      <c r="N595" s="103"/>
      <c r="O595" s="103"/>
      <c r="P595" s="103"/>
      <c r="Q595" s="103"/>
      <c r="R595" s="103"/>
      <c r="S595" s="103"/>
      <c r="T595" s="103"/>
      <c r="U595" s="103"/>
      <c r="V595" s="103"/>
      <c r="W595" s="103"/>
      <c r="X595" s="103"/>
      <c r="Y595" s="103"/>
      <c r="Z595" s="103"/>
      <c r="AA595" s="103"/>
    </row>
    <row r="596" spans="2:27" ht="14.4" hidden="1">
      <c r="B596" s="103"/>
      <c r="C596" s="103"/>
      <c r="D596" s="103"/>
      <c r="E596" s="103"/>
      <c r="F596" s="273"/>
      <c r="K596" s="103"/>
      <c r="L596" s="103"/>
      <c r="M596" s="103"/>
      <c r="N596" s="103"/>
      <c r="O596" s="103"/>
      <c r="P596" s="103"/>
      <c r="Q596" s="103"/>
      <c r="R596" s="103"/>
      <c r="S596" s="103"/>
      <c r="T596" s="103"/>
      <c r="U596" s="103"/>
      <c r="V596" s="103"/>
      <c r="W596" s="103"/>
      <c r="X596" s="103"/>
      <c r="Y596" s="103"/>
      <c r="Z596" s="103"/>
      <c r="AA596" s="103"/>
    </row>
    <row r="597" spans="2:27" ht="14.4" hidden="1">
      <c r="B597" s="103"/>
      <c r="C597" s="103"/>
      <c r="D597" s="103"/>
      <c r="E597" s="103"/>
      <c r="F597" s="273"/>
      <c r="K597" s="103"/>
      <c r="L597" s="103"/>
      <c r="M597" s="103"/>
      <c r="N597" s="103"/>
      <c r="O597" s="103"/>
      <c r="P597" s="103"/>
      <c r="Q597" s="103"/>
      <c r="R597" s="103"/>
      <c r="S597" s="103"/>
      <c r="T597" s="103"/>
      <c r="U597" s="103"/>
      <c r="V597" s="103"/>
      <c r="W597" s="103"/>
      <c r="X597" s="103"/>
      <c r="Y597" s="103"/>
      <c r="Z597" s="103"/>
      <c r="AA597" s="103"/>
    </row>
    <row r="598" spans="2:27" ht="14.4" hidden="1">
      <c r="B598" s="103"/>
      <c r="C598" s="103"/>
      <c r="D598" s="103"/>
      <c r="E598" s="103"/>
      <c r="F598" s="273"/>
      <c r="K598" s="103"/>
      <c r="L598" s="103"/>
      <c r="M598" s="103"/>
      <c r="N598" s="103"/>
      <c r="O598" s="103"/>
      <c r="P598" s="103"/>
      <c r="Q598" s="103"/>
      <c r="R598" s="103"/>
      <c r="S598" s="103"/>
      <c r="T598" s="103"/>
      <c r="U598" s="103"/>
      <c r="V598" s="103"/>
      <c r="W598" s="103"/>
      <c r="X598" s="103"/>
      <c r="Y598" s="103"/>
      <c r="Z598" s="103"/>
      <c r="AA598" s="103"/>
    </row>
    <row r="599" spans="2:27" ht="14.4" hidden="1">
      <c r="B599" s="103"/>
      <c r="C599" s="103"/>
      <c r="D599" s="103"/>
      <c r="E599" s="103"/>
      <c r="F599" s="273"/>
      <c r="K599" s="103"/>
      <c r="L599" s="103"/>
      <c r="M599" s="103"/>
      <c r="N599" s="103"/>
      <c r="O599" s="103"/>
      <c r="P599" s="103"/>
      <c r="Q599" s="103"/>
      <c r="R599" s="103"/>
      <c r="S599" s="103"/>
      <c r="T599" s="103"/>
      <c r="U599" s="103"/>
      <c r="V599" s="103"/>
      <c r="W599" s="103"/>
      <c r="X599" s="103"/>
      <c r="Y599" s="103"/>
      <c r="Z599" s="103"/>
      <c r="AA599" s="103"/>
    </row>
    <row r="600" spans="2:27" ht="14.4" hidden="1">
      <c r="B600" s="103"/>
      <c r="C600" s="103"/>
      <c r="D600" s="103"/>
      <c r="E600" s="103"/>
      <c r="F600" s="273"/>
      <c r="K600" s="103"/>
      <c r="L600" s="103"/>
      <c r="M600" s="103"/>
      <c r="N600" s="103"/>
      <c r="O600" s="103"/>
      <c r="P600" s="103"/>
      <c r="Q600" s="103"/>
      <c r="R600" s="103"/>
      <c r="S600" s="103"/>
      <c r="T600" s="103"/>
      <c r="U600" s="103"/>
      <c r="V600" s="103"/>
      <c r="W600" s="103"/>
      <c r="X600" s="103"/>
      <c r="Y600" s="103"/>
      <c r="Z600" s="103"/>
      <c r="AA600" s="103"/>
    </row>
    <row r="601" spans="2:27" ht="14.4" hidden="1">
      <c r="B601" s="103"/>
      <c r="C601" s="103"/>
      <c r="D601" s="103"/>
      <c r="E601" s="103"/>
      <c r="F601" s="273"/>
      <c r="K601" s="103"/>
      <c r="L601" s="103"/>
      <c r="M601" s="103"/>
      <c r="N601" s="103"/>
      <c r="O601" s="103"/>
      <c r="P601" s="103"/>
      <c r="Q601" s="103"/>
      <c r="R601" s="103"/>
      <c r="S601" s="103"/>
      <c r="T601" s="103"/>
      <c r="U601" s="103"/>
      <c r="V601" s="103"/>
      <c r="W601" s="103"/>
      <c r="X601" s="103"/>
      <c r="Y601" s="103"/>
      <c r="Z601" s="103"/>
      <c r="AA601" s="103"/>
    </row>
    <row r="602" spans="2:27" ht="14.4" hidden="1">
      <c r="B602" s="103"/>
      <c r="C602" s="103"/>
      <c r="D602" s="103"/>
      <c r="E602" s="103"/>
      <c r="F602" s="273"/>
      <c r="K602" s="103"/>
      <c r="L602" s="103"/>
      <c r="M602" s="103"/>
      <c r="N602" s="103"/>
      <c r="O602" s="103"/>
      <c r="P602" s="103"/>
      <c r="Q602" s="103"/>
      <c r="R602" s="103"/>
      <c r="S602" s="103"/>
      <c r="T602" s="103"/>
      <c r="U602" s="103"/>
      <c r="V602" s="103"/>
      <c r="W602" s="103"/>
      <c r="X602" s="103"/>
      <c r="Y602" s="103"/>
      <c r="Z602" s="103"/>
      <c r="AA602" s="103"/>
    </row>
    <row r="603" spans="2:27" ht="14.4" hidden="1">
      <c r="B603" s="103"/>
      <c r="C603" s="103"/>
      <c r="D603" s="103"/>
      <c r="E603" s="103"/>
      <c r="F603" s="273"/>
      <c r="K603" s="103"/>
      <c r="L603" s="103"/>
      <c r="M603" s="103"/>
      <c r="N603" s="103"/>
      <c r="O603" s="103"/>
      <c r="P603" s="103"/>
      <c r="Q603" s="103"/>
      <c r="R603" s="103"/>
      <c r="S603" s="103"/>
      <c r="T603" s="103"/>
      <c r="U603" s="103"/>
      <c r="V603" s="103"/>
      <c r="W603" s="103"/>
      <c r="X603" s="103"/>
      <c r="Y603" s="103"/>
      <c r="Z603" s="103"/>
      <c r="AA603" s="103"/>
    </row>
    <row r="604" spans="2:27" ht="14.4" hidden="1">
      <c r="B604" s="103"/>
      <c r="C604" s="103"/>
      <c r="D604" s="103"/>
      <c r="E604" s="103"/>
      <c r="F604" s="273"/>
      <c r="K604" s="103"/>
      <c r="L604" s="103"/>
      <c r="M604" s="103"/>
      <c r="N604" s="103"/>
      <c r="O604" s="103"/>
      <c r="P604" s="103"/>
      <c r="Q604" s="103"/>
      <c r="R604" s="103"/>
      <c r="S604" s="103"/>
      <c r="T604" s="103"/>
      <c r="U604" s="103"/>
      <c r="V604" s="103"/>
      <c r="W604" s="103"/>
      <c r="X604" s="103"/>
      <c r="Y604" s="103"/>
      <c r="Z604" s="103"/>
      <c r="AA604" s="103"/>
    </row>
    <row r="605" spans="2:27" ht="14.4" hidden="1">
      <c r="B605" s="103"/>
      <c r="C605" s="103"/>
      <c r="D605" s="103"/>
      <c r="E605" s="103"/>
      <c r="F605" s="273"/>
      <c r="K605" s="103"/>
      <c r="L605" s="103"/>
      <c r="M605" s="103"/>
      <c r="N605" s="103"/>
      <c r="O605" s="103"/>
      <c r="P605" s="103"/>
      <c r="Q605" s="103"/>
      <c r="R605" s="103"/>
      <c r="S605" s="103"/>
      <c r="T605" s="103"/>
      <c r="U605" s="103"/>
      <c r="V605" s="103"/>
      <c r="W605" s="103"/>
      <c r="X605" s="103"/>
      <c r="Y605" s="103"/>
      <c r="Z605" s="103"/>
      <c r="AA605" s="103"/>
    </row>
    <row r="606" spans="2:27" ht="14.4" hidden="1">
      <c r="B606" s="103"/>
      <c r="C606" s="103"/>
      <c r="D606" s="103"/>
      <c r="E606" s="103"/>
      <c r="F606" s="273"/>
      <c r="K606" s="103"/>
      <c r="L606" s="103"/>
      <c r="M606" s="103"/>
      <c r="N606" s="103"/>
      <c r="O606" s="103"/>
      <c r="P606" s="103"/>
      <c r="Q606" s="103"/>
      <c r="R606" s="103"/>
      <c r="S606" s="103"/>
      <c r="T606" s="103"/>
      <c r="U606" s="103"/>
      <c r="V606" s="103"/>
      <c r="W606" s="103"/>
      <c r="X606" s="103"/>
      <c r="Y606" s="103"/>
      <c r="Z606" s="103"/>
      <c r="AA606" s="103"/>
    </row>
    <row r="607" spans="2:27" ht="14.4" hidden="1">
      <c r="B607" s="103"/>
      <c r="C607" s="103"/>
      <c r="D607" s="103"/>
      <c r="E607" s="103"/>
      <c r="F607" s="273"/>
      <c r="K607" s="103"/>
      <c r="L607" s="103"/>
      <c r="M607" s="103"/>
      <c r="N607" s="103"/>
      <c r="O607" s="103"/>
      <c r="P607" s="103"/>
      <c r="Q607" s="103"/>
      <c r="R607" s="103"/>
      <c r="S607" s="103"/>
      <c r="T607" s="103"/>
      <c r="U607" s="103"/>
      <c r="V607" s="103"/>
      <c r="W607" s="103"/>
      <c r="X607" s="103"/>
      <c r="Y607" s="103"/>
      <c r="Z607" s="103"/>
      <c r="AA607" s="103"/>
    </row>
    <row r="608" spans="2:27" ht="14.4" hidden="1">
      <c r="B608" s="103"/>
      <c r="C608" s="103"/>
      <c r="D608" s="103"/>
      <c r="E608" s="103"/>
      <c r="F608" s="273"/>
      <c r="K608" s="103"/>
      <c r="L608" s="103"/>
      <c r="M608" s="103"/>
      <c r="N608" s="103"/>
      <c r="O608" s="103"/>
      <c r="P608" s="103"/>
      <c r="Q608" s="103"/>
      <c r="R608" s="103"/>
      <c r="S608" s="103"/>
      <c r="T608" s="103"/>
      <c r="U608" s="103"/>
      <c r="V608" s="103"/>
      <c r="W608" s="103"/>
      <c r="X608" s="103"/>
      <c r="Y608" s="103"/>
      <c r="Z608" s="103"/>
      <c r="AA608" s="103"/>
    </row>
    <row r="609" spans="2:27" ht="14.4" hidden="1">
      <c r="B609" s="103"/>
      <c r="C609" s="103"/>
      <c r="D609" s="103"/>
      <c r="E609" s="103"/>
      <c r="F609" s="273"/>
      <c r="K609" s="103"/>
      <c r="L609" s="103"/>
      <c r="M609" s="103"/>
      <c r="N609" s="103"/>
      <c r="O609" s="103"/>
      <c r="P609" s="103"/>
      <c r="Q609" s="103"/>
      <c r="R609" s="103"/>
      <c r="S609" s="103"/>
      <c r="T609" s="103"/>
      <c r="U609" s="103"/>
      <c r="V609" s="103"/>
      <c r="W609" s="103"/>
      <c r="X609" s="103"/>
      <c r="Y609" s="103"/>
      <c r="Z609" s="103"/>
      <c r="AA609" s="103"/>
    </row>
    <row r="610" spans="2:27" ht="14.4" hidden="1">
      <c r="B610" s="103"/>
      <c r="C610" s="103"/>
      <c r="D610" s="103"/>
      <c r="E610" s="103"/>
      <c r="F610" s="273"/>
      <c r="K610" s="103"/>
      <c r="L610" s="103"/>
      <c r="M610" s="103"/>
      <c r="N610" s="103"/>
      <c r="O610" s="103"/>
      <c r="P610" s="103"/>
      <c r="Q610" s="103"/>
      <c r="R610" s="103"/>
      <c r="S610" s="103"/>
      <c r="T610" s="103"/>
      <c r="U610" s="103"/>
      <c r="V610" s="103"/>
      <c r="W610" s="103"/>
      <c r="X610" s="103"/>
      <c r="Y610" s="103"/>
      <c r="Z610" s="103"/>
      <c r="AA610" s="103"/>
    </row>
    <row r="611" spans="2:27" ht="14.4" hidden="1">
      <c r="B611" s="103"/>
      <c r="C611" s="103"/>
      <c r="D611" s="103"/>
      <c r="E611" s="103"/>
      <c r="F611" s="273"/>
      <c r="K611" s="103"/>
      <c r="L611" s="103"/>
      <c r="M611" s="103"/>
      <c r="N611" s="103"/>
      <c r="O611" s="103"/>
      <c r="P611" s="103"/>
      <c r="Q611" s="103"/>
      <c r="R611" s="103"/>
      <c r="S611" s="103"/>
      <c r="T611" s="103"/>
      <c r="U611" s="103"/>
      <c r="V611" s="103"/>
      <c r="W611" s="103"/>
      <c r="X611" s="103"/>
      <c r="Y611" s="103"/>
      <c r="Z611" s="103"/>
      <c r="AA611" s="103"/>
    </row>
    <row r="612" spans="2:27" ht="14.4" hidden="1">
      <c r="B612" s="103"/>
      <c r="C612" s="103"/>
      <c r="D612" s="103"/>
      <c r="E612" s="103"/>
      <c r="F612" s="273"/>
      <c r="K612" s="103"/>
      <c r="L612" s="103"/>
      <c r="M612" s="103"/>
      <c r="N612" s="103"/>
      <c r="O612" s="103"/>
      <c r="P612" s="103"/>
      <c r="Q612" s="103"/>
      <c r="R612" s="103"/>
      <c r="S612" s="103"/>
      <c r="T612" s="103"/>
      <c r="U612" s="103"/>
      <c r="V612" s="103"/>
      <c r="W612" s="103"/>
      <c r="X612" s="103"/>
      <c r="Y612" s="103"/>
      <c r="Z612" s="103"/>
      <c r="AA612" s="103"/>
    </row>
    <row r="613" spans="2:27" ht="14.4" hidden="1">
      <c r="B613" s="103"/>
      <c r="C613" s="103"/>
      <c r="D613" s="103"/>
      <c r="E613" s="103"/>
      <c r="F613" s="273"/>
      <c r="K613" s="103"/>
      <c r="L613" s="103"/>
      <c r="M613" s="103"/>
      <c r="N613" s="103"/>
      <c r="O613" s="103"/>
      <c r="P613" s="103"/>
      <c r="Q613" s="103"/>
      <c r="R613" s="103"/>
      <c r="S613" s="103"/>
      <c r="T613" s="103"/>
      <c r="U613" s="103"/>
      <c r="V613" s="103"/>
      <c r="W613" s="103"/>
      <c r="X613" s="103"/>
      <c r="Y613" s="103"/>
      <c r="Z613" s="103"/>
      <c r="AA613" s="103"/>
    </row>
    <row r="614" spans="2:27" ht="14.4" hidden="1">
      <c r="B614" s="103"/>
      <c r="C614" s="103"/>
      <c r="D614" s="103"/>
      <c r="E614" s="103"/>
      <c r="F614" s="273"/>
      <c r="K614" s="103"/>
      <c r="L614" s="103"/>
      <c r="M614" s="103"/>
      <c r="N614" s="103"/>
      <c r="O614" s="103"/>
      <c r="P614" s="103"/>
      <c r="Q614" s="103"/>
      <c r="R614" s="103"/>
      <c r="S614" s="103"/>
      <c r="T614" s="103"/>
      <c r="U614" s="103"/>
      <c r="V614" s="103"/>
      <c r="W614" s="103"/>
      <c r="X614" s="103"/>
      <c r="Y614" s="103"/>
      <c r="Z614" s="103"/>
      <c r="AA614" s="103"/>
    </row>
    <row r="615" spans="2:27" ht="14.4" hidden="1">
      <c r="B615" s="103"/>
      <c r="C615" s="103"/>
      <c r="D615" s="103"/>
      <c r="E615" s="103"/>
      <c r="F615" s="273"/>
      <c r="K615" s="103"/>
      <c r="L615" s="103"/>
      <c r="M615" s="103"/>
      <c r="N615" s="103"/>
      <c r="O615" s="103"/>
      <c r="P615" s="103"/>
      <c r="Q615" s="103"/>
      <c r="R615" s="103"/>
      <c r="S615" s="103"/>
      <c r="T615" s="103"/>
      <c r="U615" s="103"/>
      <c r="V615" s="103"/>
      <c r="W615" s="103"/>
      <c r="X615" s="103"/>
      <c r="Y615" s="103"/>
      <c r="Z615" s="103"/>
      <c r="AA615" s="103"/>
    </row>
    <row r="616" spans="2:27" ht="14.4" hidden="1">
      <c r="B616" s="103"/>
      <c r="C616" s="103"/>
      <c r="D616" s="103"/>
      <c r="E616" s="103"/>
      <c r="F616" s="273"/>
      <c r="K616" s="103"/>
      <c r="L616" s="103"/>
      <c r="M616" s="103"/>
      <c r="N616" s="103"/>
      <c r="O616" s="103"/>
      <c r="P616" s="103"/>
      <c r="Q616" s="103"/>
      <c r="R616" s="103"/>
      <c r="S616" s="103"/>
      <c r="T616" s="103"/>
      <c r="U616" s="103"/>
      <c r="V616" s="103"/>
      <c r="W616" s="103"/>
      <c r="X616" s="103"/>
      <c r="Y616" s="103"/>
      <c r="Z616" s="103"/>
      <c r="AA616" s="103"/>
    </row>
    <row r="617" spans="2:27" ht="14.4" hidden="1">
      <c r="B617" s="103"/>
      <c r="C617" s="103"/>
      <c r="D617" s="103"/>
      <c r="E617" s="103"/>
      <c r="F617" s="273"/>
      <c r="K617" s="103"/>
      <c r="L617" s="103"/>
      <c r="M617" s="103"/>
      <c r="N617" s="103"/>
      <c r="O617" s="103"/>
      <c r="P617" s="103"/>
      <c r="Q617" s="103"/>
      <c r="R617" s="103"/>
      <c r="S617" s="103"/>
      <c r="T617" s="103"/>
      <c r="U617" s="103"/>
      <c r="V617" s="103"/>
      <c r="W617" s="103"/>
      <c r="X617" s="103"/>
      <c r="Y617" s="103"/>
      <c r="Z617" s="103"/>
      <c r="AA617" s="103"/>
    </row>
    <row r="618" spans="2:27" ht="14.4" hidden="1">
      <c r="B618" s="103"/>
      <c r="C618" s="103"/>
      <c r="D618" s="103"/>
      <c r="E618" s="103"/>
      <c r="F618" s="273"/>
      <c r="K618" s="103"/>
      <c r="L618" s="103"/>
      <c r="M618" s="103"/>
      <c r="N618" s="103"/>
      <c r="O618" s="103"/>
      <c r="P618" s="103"/>
      <c r="Q618" s="103"/>
      <c r="R618" s="103"/>
      <c r="S618" s="103"/>
      <c r="T618" s="103"/>
      <c r="U618" s="103"/>
      <c r="V618" s="103"/>
      <c r="W618" s="103"/>
      <c r="X618" s="103"/>
      <c r="Y618" s="103"/>
      <c r="Z618" s="103"/>
      <c r="AA618" s="103"/>
    </row>
    <row r="619" spans="2:27" ht="14.4" hidden="1">
      <c r="B619" s="103"/>
      <c r="C619" s="103"/>
      <c r="D619" s="103"/>
      <c r="E619" s="103"/>
      <c r="F619" s="273"/>
      <c r="K619" s="103"/>
      <c r="L619" s="103"/>
      <c r="M619" s="103"/>
      <c r="N619" s="103"/>
      <c r="O619" s="103"/>
      <c r="P619" s="103"/>
      <c r="Q619" s="103"/>
      <c r="R619" s="103"/>
      <c r="S619" s="103"/>
      <c r="T619" s="103"/>
      <c r="U619" s="103"/>
      <c r="V619" s="103"/>
      <c r="W619" s="103"/>
      <c r="X619" s="103"/>
      <c r="Y619" s="103"/>
      <c r="Z619" s="103"/>
      <c r="AA619" s="103"/>
    </row>
    <row r="620" spans="2:27" ht="14.4" hidden="1">
      <c r="B620" s="103"/>
      <c r="C620" s="103"/>
      <c r="D620" s="103"/>
      <c r="E620" s="103"/>
      <c r="F620" s="273"/>
      <c r="K620" s="103"/>
      <c r="L620" s="103"/>
      <c r="M620" s="103"/>
      <c r="N620" s="103"/>
      <c r="O620" s="103"/>
      <c r="P620" s="103"/>
      <c r="Q620" s="103"/>
      <c r="R620" s="103"/>
      <c r="S620" s="103"/>
      <c r="T620" s="103"/>
      <c r="U620" s="103"/>
      <c r="V620" s="103"/>
      <c r="W620" s="103"/>
      <c r="X620" s="103"/>
      <c r="Y620" s="103"/>
      <c r="Z620" s="103"/>
      <c r="AA620" s="103"/>
    </row>
    <row r="621" spans="2:27" ht="14.4" hidden="1">
      <c r="B621" s="103"/>
      <c r="C621" s="103"/>
      <c r="D621" s="103"/>
      <c r="E621" s="103"/>
      <c r="F621" s="273"/>
      <c r="K621" s="103"/>
      <c r="L621" s="103"/>
      <c r="M621" s="103"/>
      <c r="N621" s="103"/>
      <c r="O621" s="103"/>
      <c r="P621" s="103"/>
      <c r="Q621" s="103"/>
      <c r="R621" s="103"/>
      <c r="S621" s="103"/>
      <c r="T621" s="103"/>
      <c r="U621" s="103"/>
      <c r="V621" s="103"/>
      <c r="W621" s="103"/>
      <c r="X621" s="103"/>
      <c r="Y621" s="103"/>
      <c r="Z621" s="103"/>
      <c r="AA621" s="103"/>
    </row>
    <row r="622" spans="2:27" ht="14.4" hidden="1">
      <c r="B622" s="103"/>
      <c r="C622" s="103"/>
      <c r="D622" s="103"/>
      <c r="E622" s="103"/>
      <c r="F622" s="273"/>
      <c r="K622" s="103"/>
      <c r="L622" s="103"/>
      <c r="M622" s="103"/>
      <c r="N622" s="103"/>
      <c r="O622" s="103"/>
      <c r="P622" s="103"/>
      <c r="Q622" s="103"/>
      <c r="R622" s="103"/>
      <c r="S622" s="103"/>
      <c r="T622" s="103"/>
      <c r="U622" s="103"/>
      <c r="V622" s="103"/>
      <c r="W622" s="103"/>
      <c r="X622" s="103"/>
      <c r="Y622" s="103"/>
      <c r="Z622" s="103"/>
      <c r="AA622" s="103"/>
    </row>
    <row r="623" spans="2:27" ht="14.4" hidden="1">
      <c r="B623" s="103"/>
      <c r="C623" s="103"/>
      <c r="D623" s="103"/>
      <c r="E623" s="103"/>
      <c r="F623" s="273"/>
      <c r="K623" s="103"/>
      <c r="L623" s="103"/>
      <c r="M623" s="103"/>
      <c r="N623" s="103"/>
      <c r="O623" s="103"/>
      <c r="P623" s="103"/>
      <c r="Q623" s="103"/>
      <c r="R623" s="103"/>
      <c r="S623" s="103"/>
      <c r="T623" s="103"/>
      <c r="U623" s="103"/>
      <c r="V623" s="103"/>
      <c r="W623" s="103"/>
      <c r="X623" s="103"/>
      <c r="Y623" s="103"/>
      <c r="Z623" s="103"/>
      <c r="AA623" s="103"/>
    </row>
    <row r="624" spans="2:27" ht="14.4" hidden="1">
      <c r="B624" s="103"/>
      <c r="C624" s="103"/>
      <c r="D624" s="103"/>
      <c r="E624" s="103"/>
      <c r="F624" s="273"/>
      <c r="K624" s="103"/>
      <c r="L624" s="103"/>
      <c r="M624" s="103"/>
      <c r="N624" s="103"/>
      <c r="O624" s="103"/>
      <c r="P624" s="103"/>
      <c r="Q624" s="103"/>
      <c r="R624" s="103"/>
      <c r="S624" s="103"/>
      <c r="T624" s="103"/>
      <c r="U624" s="103"/>
      <c r="V624" s="103"/>
      <c r="W624" s="103"/>
      <c r="X624" s="103"/>
      <c r="Y624" s="103"/>
      <c r="Z624" s="103"/>
      <c r="AA624" s="103"/>
    </row>
    <row r="625" spans="2:27" ht="14.4" hidden="1">
      <c r="B625" s="103"/>
      <c r="C625" s="103"/>
      <c r="D625" s="103"/>
      <c r="E625" s="103"/>
      <c r="F625" s="273"/>
      <c r="K625" s="103"/>
      <c r="L625" s="103"/>
      <c r="M625" s="103"/>
      <c r="N625" s="103"/>
      <c r="O625" s="103"/>
      <c r="P625" s="103"/>
      <c r="Q625" s="103"/>
      <c r="R625" s="103"/>
      <c r="S625" s="103"/>
      <c r="T625" s="103"/>
      <c r="U625" s="103"/>
      <c r="V625" s="103"/>
      <c r="W625" s="103"/>
      <c r="X625" s="103"/>
      <c r="Y625" s="103"/>
      <c r="Z625" s="103"/>
      <c r="AA625" s="103"/>
    </row>
    <row r="626" spans="2:27" ht="14.4" hidden="1">
      <c r="B626" s="103"/>
      <c r="C626" s="103"/>
      <c r="D626" s="103"/>
      <c r="E626" s="103"/>
      <c r="F626" s="273"/>
      <c r="K626" s="103"/>
      <c r="L626" s="103"/>
      <c r="M626" s="103"/>
      <c r="N626" s="103"/>
      <c r="O626" s="103"/>
      <c r="P626" s="103"/>
      <c r="Q626" s="103"/>
      <c r="R626" s="103"/>
      <c r="S626" s="103"/>
      <c r="T626" s="103"/>
      <c r="U626" s="103"/>
      <c r="V626" s="103"/>
      <c r="W626" s="103"/>
      <c r="X626" s="103"/>
      <c r="Y626" s="103"/>
      <c r="Z626" s="103"/>
      <c r="AA626" s="103"/>
    </row>
    <row r="627" spans="2:27" ht="14.4" hidden="1">
      <c r="B627" s="103"/>
      <c r="C627" s="103"/>
      <c r="D627" s="103"/>
      <c r="E627" s="103"/>
      <c r="F627" s="273"/>
      <c r="K627" s="103"/>
      <c r="L627" s="103"/>
      <c r="M627" s="103"/>
      <c r="N627" s="103"/>
      <c r="O627" s="103"/>
      <c r="P627" s="103"/>
      <c r="Q627" s="103"/>
      <c r="R627" s="103"/>
      <c r="S627" s="103"/>
      <c r="T627" s="103"/>
      <c r="U627" s="103"/>
      <c r="V627" s="103"/>
      <c r="W627" s="103"/>
      <c r="X627" s="103"/>
      <c r="Y627" s="103"/>
      <c r="Z627" s="103"/>
      <c r="AA627" s="103"/>
    </row>
    <row r="628" spans="2:27" ht="14.4" hidden="1">
      <c r="B628" s="103"/>
      <c r="C628" s="103"/>
      <c r="D628" s="103"/>
      <c r="E628" s="103"/>
      <c r="F628" s="273"/>
      <c r="K628" s="103"/>
      <c r="L628" s="103"/>
      <c r="M628" s="103"/>
      <c r="N628" s="103"/>
      <c r="O628" s="103"/>
      <c r="P628" s="103"/>
      <c r="Q628" s="103"/>
      <c r="R628" s="103"/>
      <c r="S628" s="103"/>
      <c r="T628" s="103"/>
      <c r="U628" s="103"/>
      <c r="V628" s="103"/>
      <c r="W628" s="103"/>
      <c r="X628" s="103"/>
      <c r="Y628" s="103"/>
      <c r="Z628" s="103"/>
      <c r="AA628" s="103"/>
    </row>
    <row r="629" spans="2:27" ht="14.4" hidden="1">
      <c r="B629" s="103"/>
      <c r="C629" s="103"/>
      <c r="D629" s="103"/>
      <c r="E629" s="103"/>
      <c r="F629" s="273"/>
      <c r="K629" s="103"/>
      <c r="L629" s="103"/>
      <c r="M629" s="103"/>
      <c r="N629" s="103"/>
      <c r="O629" s="103"/>
      <c r="P629" s="103"/>
      <c r="Q629" s="103"/>
      <c r="R629" s="103"/>
      <c r="S629" s="103"/>
      <c r="T629" s="103"/>
      <c r="U629" s="103"/>
      <c r="V629" s="103"/>
      <c r="W629" s="103"/>
      <c r="X629" s="103"/>
      <c r="Y629" s="103"/>
      <c r="Z629" s="103"/>
      <c r="AA629" s="103"/>
    </row>
    <row r="630" spans="2:27" ht="14.4" hidden="1">
      <c r="B630" s="103"/>
      <c r="C630" s="103"/>
      <c r="D630" s="103"/>
      <c r="E630" s="103"/>
      <c r="F630" s="273"/>
      <c r="K630" s="103"/>
      <c r="L630" s="103"/>
      <c r="M630" s="103"/>
      <c r="N630" s="103"/>
      <c r="O630" s="103"/>
      <c r="P630" s="103"/>
      <c r="Q630" s="103"/>
      <c r="R630" s="103"/>
      <c r="S630" s="103"/>
      <c r="T630" s="103"/>
      <c r="U630" s="103"/>
      <c r="V630" s="103"/>
      <c r="W630" s="103"/>
      <c r="X630" s="103"/>
      <c r="Y630" s="103"/>
      <c r="Z630" s="103"/>
      <c r="AA630" s="103"/>
    </row>
    <row r="631" spans="2:27" ht="14.4" hidden="1">
      <c r="B631" s="103"/>
      <c r="C631" s="103"/>
      <c r="D631" s="103"/>
      <c r="E631" s="103"/>
      <c r="F631" s="273"/>
      <c r="K631" s="103"/>
      <c r="L631" s="103"/>
      <c r="M631" s="103"/>
      <c r="N631" s="103"/>
      <c r="O631" s="103"/>
      <c r="P631" s="103"/>
      <c r="Q631" s="103"/>
      <c r="R631" s="103"/>
      <c r="S631" s="103"/>
      <c r="T631" s="103"/>
      <c r="U631" s="103"/>
      <c r="V631" s="103"/>
      <c r="W631" s="103"/>
      <c r="X631" s="103"/>
      <c r="Y631" s="103"/>
      <c r="Z631" s="103"/>
      <c r="AA631" s="103"/>
    </row>
    <row r="632" spans="2:27" ht="14.4" hidden="1">
      <c r="B632" s="103"/>
      <c r="C632" s="103"/>
      <c r="D632" s="103"/>
      <c r="E632" s="103"/>
      <c r="F632" s="273"/>
      <c r="K632" s="103"/>
      <c r="L632" s="103"/>
      <c r="M632" s="103"/>
      <c r="N632" s="103"/>
      <c r="O632" s="103"/>
      <c r="P632" s="103"/>
      <c r="Q632" s="103"/>
      <c r="R632" s="103"/>
      <c r="S632" s="103"/>
      <c r="T632" s="103"/>
      <c r="U632" s="103"/>
      <c r="V632" s="103"/>
      <c r="W632" s="103"/>
      <c r="X632" s="103"/>
      <c r="Y632" s="103"/>
      <c r="Z632" s="103"/>
      <c r="AA632" s="103"/>
    </row>
    <row r="633" spans="2:27" ht="14.4" hidden="1">
      <c r="B633" s="103"/>
      <c r="C633" s="103"/>
      <c r="D633" s="103"/>
      <c r="E633" s="103"/>
      <c r="F633" s="273"/>
      <c r="K633" s="103"/>
      <c r="L633" s="103"/>
      <c r="M633" s="103"/>
      <c r="N633" s="103"/>
      <c r="O633" s="103"/>
      <c r="P633" s="103"/>
      <c r="Q633" s="103"/>
      <c r="R633" s="103"/>
      <c r="S633" s="103"/>
      <c r="T633" s="103"/>
      <c r="U633" s="103"/>
      <c r="V633" s="103"/>
      <c r="W633" s="103"/>
      <c r="X633" s="103"/>
      <c r="Y633" s="103"/>
      <c r="Z633" s="103"/>
      <c r="AA633" s="103"/>
    </row>
    <row r="634" spans="2:27" ht="14.4" hidden="1">
      <c r="B634" s="103"/>
      <c r="C634" s="103"/>
      <c r="D634" s="103"/>
      <c r="E634" s="103"/>
      <c r="F634" s="273"/>
      <c r="K634" s="103"/>
      <c r="L634" s="103"/>
      <c r="M634" s="103"/>
      <c r="N634" s="103"/>
      <c r="O634" s="103"/>
      <c r="P634" s="103"/>
      <c r="Q634" s="103"/>
      <c r="R634" s="103"/>
      <c r="S634" s="103"/>
      <c r="T634" s="103"/>
      <c r="U634" s="103"/>
      <c r="V634" s="103"/>
      <c r="W634" s="103"/>
      <c r="X634" s="103"/>
      <c r="Y634" s="103"/>
      <c r="Z634" s="103"/>
      <c r="AA634" s="103"/>
    </row>
    <row r="635" spans="2:27" ht="14.4" hidden="1">
      <c r="B635" s="103"/>
      <c r="C635" s="103"/>
      <c r="D635" s="103"/>
      <c r="E635" s="103"/>
      <c r="F635" s="273"/>
      <c r="K635" s="103"/>
      <c r="L635" s="103"/>
      <c r="M635" s="103"/>
      <c r="N635" s="103"/>
      <c r="O635" s="103"/>
      <c r="P635" s="103"/>
      <c r="Q635" s="103"/>
      <c r="R635" s="103"/>
      <c r="S635" s="103"/>
      <c r="T635" s="103"/>
      <c r="U635" s="103"/>
      <c r="V635" s="103"/>
      <c r="W635" s="103"/>
      <c r="X635" s="103"/>
      <c r="Y635" s="103"/>
      <c r="Z635" s="103"/>
      <c r="AA635" s="103"/>
    </row>
    <row r="636" spans="2:27" ht="14.4" hidden="1">
      <c r="B636" s="103"/>
      <c r="C636" s="103"/>
      <c r="D636" s="103"/>
      <c r="E636" s="103"/>
      <c r="F636" s="273"/>
      <c r="K636" s="103"/>
      <c r="L636" s="103"/>
      <c r="M636" s="103"/>
      <c r="N636" s="103"/>
      <c r="O636" s="103"/>
      <c r="P636" s="103"/>
      <c r="Q636" s="103"/>
      <c r="R636" s="103"/>
      <c r="S636" s="103"/>
      <c r="T636" s="103"/>
      <c r="U636" s="103"/>
      <c r="V636" s="103"/>
      <c r="W636" s="103"/>
      <c r="X636" s="103"/>
      <c r="Y636" s="103"/>
      <c r="Z636" s="103"/>
      <c r="AA636" s="103"/>
    </row>
    <row r="637" spans="2:27" ht="14.4" hidden="1">
      <c r="B637" s="103"/>
      <c r="C637" s="103"/>
      <c r="D637" s="103"/>
      <c r="E637" s="103"/>
      <c r="F637" s="273"/>
      <c r="K637" s="103"/>
      <c r="L637" s="103"/>
      <c r="M637" s="103"/>
      <c r="N637" s="103"/>
      <c r="O637" s="103"/>
      <c r="P637" s="103"/>
      <c r="Q637" s="103"/>
      <c r="R637" s="103"/>
      <c r="S637" s="103"/>
      <c r="T637" s="103"/>
      <c r="U637" s="103"/>
      <c r="V637" s="103"/>
      <c r="W637" s="103"/>
      <c r="X637" s="103"/>
      <c r="Y637" s="103"/>
      <c r="Z637" s="103"/>
      <c r="AA637" s="103"/>
    </row>
    <row r="638" spans="2:27" ht="14.4" hidden="1">
      <c r="B638" s="103"/>
      <c r="C638" s="103"/>
      <c r="D638" s="103"/>
      <c r="E638" s="103"/>
      <c r="F638" s="273"/>
      <c r="K638" s="103"/>
      <c r="L638" s="103"/>
      <c r="M638" s="103"/>
      <c r="N638" s="103"/>
      <c r="O638" s="103"/>
      <c r="P638" s="103"/>
      <c r="Q638" s="103"/>
      <c r="R638" s="103"/>
      <c r="S638" s="103"/>
      <c r="T638" s="103"/>
      <c r="U638" s="103"/>
      <c r="V638" s="103"/>
      <c r="W638" s="103"/>
      <c r="X638" s="103"/>
      <c r="Y638" s="103"/>
      <c r="Z638" s="103"/>
      <c r="AA638" s="103"/>
    </row>
    <row r="639" spans="2:27" ht="14.4" hidden="1">
      <c r="B639" s="103"/>
      <c r="C639" s="103"/>
      <c r="D639" s="103"/>
      <c r="E639" s="103"/>
      <c r="F639" s="273"/>
      <c r="K639" s="103"/>
      <c r="L639" s="103"/>
      <c r="M639" s="103"/>
      <c r="N639" s="103"/>
      <c r="O639" s="103"/>
      <c r="P639" s="103"/>
      <c r="Q639" s="103"/>
      <c r="R639" s="103"/>
      <c r="S639" s="103"/>
      <c r="T639" s="103"/>
      <c r="U639" s="103"/>
      <c r="V639" s="103"/>
      <c r="W639" s="103"/>
      <c r="X639" s="103"/>
      <c r="Y639" s="103"/>
      <c r="Z639" s="103"/>
      <c r="AA639" s="103"/>
    </row>
    <row r="640" spans="2:27" ht="14.4" hidden="1">
      <c r="B640" s="103"/>
      <c r="C640" s="103"/>
      <c r="D640" s="103"/>
      <c r="E640" s="103"/>
      <c r="F640" s="273"/>
      <c r="K640" s="103"/>
      <c r="L640" s="103"/>
      <c r="M640" s="103"/>
      <c r="N640" s="103"/>
      <c r="O640" s="103"/>
      <c r="P640" s="103"/>
      <c r="Q640" s="103"/>
      <c r="R640" s="103"/>
      <c r="S640" s="103"/>
      <c r="T640" s="103"/>
      <c r="U640" s="103"/>
      <c r="V640" s="103"/>
      <c r="W640" s="103"/>
      <c r="X640" s="103"/>
      <c r="Y640" s="103"/>
      <c r="Z640" s="103"/>
      <c r="AA640" s="103"/>
    </row>
    <row r="641" spans="2:27" ht="14.4" hidden="1">
      <c r="B641" s="103"/>
      <c r="C641" s="103"/>
      <c r="D641" s="103"/>
      <c r="E641" s="103"/>
      <c r="F641" s="273"/>
      <c r="K641" s="103"/>
      <c r="L641" s="103"/>
      <c r="M641" s="103"/>
      <c r="N641" s="103"/>
      <c r="O641" s="103"/>
      <c r="P641" s="103"/>
      <c r="Q641" s="103"/>
      <c r="R641" s="103"/>
      <c r="S641" s="103"/>
      <c r="T641" s="103"/>
      <c r="U641" s="103"/>
      <c r="V641" s="103"/>
      <c r="W641" s="103"/>
      <c r="X641" s="103"/>
      <c r="Y641" s="103"/>
      <c r="Z641" s="103"/>
      <c r="AA641" s="103"/>
    </row>
    <row r="642" spans="2:27" ht="14.4" hidden="1">
      <c r="B642" s="103"/>
      <c r="C642" s="103"/>
      <c r="D642" s="103"/>
      <c r="E642" s="103"/>
      <c r="F642" s="273"/>
      <c r="K642" s="103"/>
      <c r="L642" s="103"/>
      <c r="M642" s="103"/>
      <c r="N642" s="103"/>
      <c r="O642" s="103"/>
      <c r="P642" s="103"/>
      <c r="Q642" s="103"/>
      <c r="R642" s="103"/>
      <c r="S642" s="103"/>
      <c r="T642" s="103"/>
      <c r="U642" s="103"/>
      <c r="V642" s="103"/>
      <c r="W642" s="103"/>
      <c r="X642" s="103"/>
      <c r="Y642" s="103"/>
      <c r="Z642" s="103"/>
      <c r="AA642" s="103"/>
    </row>
    <row r="643" spans="2:27" ht="14.4" hidden="1">
      <c r="B643" s="103"/>
      <c r="C643" s="103"/>
      <c r="D643" s="103"/>
      <c r="E643" s="103"/>
      <c r="F643" s="273"/>
      <c r="K643" s="103"/>
      <c r="L643" s="103"/>
      <c r="M643" s="103"/>
      <c r="N643" s="103"/>
      <c r="O643" s="103"/>
      <c r="P643" s="103"/>
      <c r="Q643" s="103"/>
      <c r="R643" s="103"/>
      <c r="S643" s="103"/>
      <c r="T643" s="103"/>
      <c r="U643" s="103"/>
      <c r="V643" s="103"/>
      <c r="W643" s="103"/>
      <c r="X643" s="103"/>
      <c r="Y643" s="103"/>
      <c r="Z643" s="103"/>
      <c r="AA643" s="103"/>
    </row>
    <row r="644" spans="2:27" ht="14.4" hidden="1">
      <c r="B644" s="103"/>
      <c r="C644" s="103"/>
      <c r="D644" s="103"/>
      <c r="E644" s="103"/>
      <c r="F644" s="273"/>
      <c r="K644" s="103"/>
      <c r="L644" s="103"/>
      <c r="M644" s="103"/>
      <c r="N644" s="103"/>
      <c r="O644" s="103"/>
      <c r="P644" s="103"/>
      <c r="Q644" s="103"/>
      <c r="R644" s="103"/>
      <c r="S644" s="103"/>
      <c r="T644" s="103"/>
      <c r="U644" s="103"/>
      <c r="V644" s="103"/>
      <c r="W644" s="103"/>
      <c r="X644" s="103"/>
      <c r="Y644" s="103"/>
      <c r="Z644" s="103"/>
      <c r="AA644" s="103"/>
    </row>
    <row r="645" spans="2:27" ht="14.4" hidden="1">
      <c r="B645" s="103"/>
      <c r="C645" s="103"/>
      <c r="D645" s="103"/>
      <c r="E645" s="103"/>
      <c r="F645" s="273"/>
      <c r="K645" s="103"/>
      <c r="L645" s="103"/>
      <c r="M645" s="103"/>
      <c r="N645" s="103"/>
      <c r="O645" s="103"/>
      <c r="P645" s="103"/>
      <c r="Q645" s="103"/>
      <c r="R645" s="103"/>
      <c r="S645" s="103"/>
      <c r="T645" s="103"/>
      <c r="U645" s="103"/>
      <c r="V645" s="103"/>
      <c r="W645" s="103"/>
      <c r="X645" s="103"/>
      <c r="Y645" s="103"/>
      <c r="Z645" s="103"/>
      <c r="AA645" s="103"/>
    </row>
    <row r="646" spans="2:27" ht="14.4" hidden="1">
      <c r="B646" s="103"/>
      <c r="C646" s="103"/>
      <c r="D646" s="103"/>
      <c r="E646" s="103"/>
      <c r="F646" s="273"/>
      <c r="K646" s="103"/>
      <c r="L646" s="103"/>
      <c r="M646" s="103"/>
      <c r="N646" s="103"/>
      <c r="O646" s="103"/>
      <c r="P646" s="103"/>
      <c r="Q646" s="103"/>
      <c r="R646" s="103"/>
      <c r="S646" s="103"/>
      <c r="T646" s="103"/>
      <c r="U646" s="103"/>
      <c r="V646" s="103"/>
      <c r="W646" s="103"/>
      <c r="X646" s="103"/>
      <c r="Y646" s="103"/>
      <c r="Z646" s="103"/>
      <c r="AA646" s="103"/>
    </row>
    <row r="647" spans="2:27" ht="14.4" hidden="1">
      <c r="B647" s="103"/>
      <c r="C647" s="103"/>
      <c r="D647" s="103"/>
      <c r="E647" s="103"/>
      <c r="F647" s="273"/>
      <c r="K647" s="103"/>
      <c r="L647" s="103"/>
      <c r="M647" s="103"/>
      <c r="N647" s="103"/>
      <c r="O647" s="103"/>
      <c r="P647" s="103"/>
      <c r="Q647" s="103"/>
      <c r="R647" s="103"/>
      <c r="S647" s="103"/>
      <c r="T647" s="103"/>
      <c r="U647" s="103"/>
      <c r="V647" s="103"/>
      <c r="W647" s="103"/>
      <c r="X647" s="103"/>
      <c r="Y647" s="103"/>
      <c r="Z647" s="103"/>
      <c r="AA647" s="103"/>
    </row>
    <row r="648" spans="2:27" ht="14.4" hidden="1">
      <c r="B648" s="103"/>
      <c r="C648" s="103"/>
      <c r="D648" s="103"/>
      <c r="E648" s="103"/>
      <c r="F648" s="273"/>
      <c r="K648" s="103"/>
      <c r="L648" s="103"/>
      <c r="M648" s="103"/>
      <c r="N648" s="103"/>
      <c r="O648" s="103"/>
      <c r="P648" s="103"/>
      <c r="Q648" s="103"/>
      <c r="R648" s="103"/>
      <c r="S648" s="103"/>
      <c r="T648" s="103"/>
      <c r="U648" s="103"/>
      <c r="V648" s="103"/>
      <c r="W648" s="103"/>
      <c r="X648" s="103"/>
      <c r="Y648" s="103"/>
      <c r="Z648" s="103"/>
      <c r="AA648" s="103"/>
    </row>
    <row r="649" spans="2:27" ht="14.4" hidden="1">
      <c r="B649" s="103"/>
      <c r="C649" s="103"/>
      <c r="D649" s="103"/>
      <c r="E649" s="103"/>
      <c r="F649" s="273"/>
      <c r="K649" s="103"/>
      <c r="L649" s="103"/>
      <c r="M649" s="103"/>
      <c r="N649" s="103"/>
      <c r="O649" s="103"/>
      <c r="P649" s="103"/>
      <c r="Q649" s="103"/>
      <c r="R649" s="103"/>
      <c r="S649" s="103"/>
      <c r="T649" s="103"/>
      <c r="U649" s="103"/>
      <c r="V649" s="103"/>
      <c r="W649" s="103"/>
      <c r="X649" s="103"/>
      <c r="Y649" s="103"/>
      <c r="Z649" s="103"/>
      <c r="AA649" s="103"/>
    </row>
    <row r="650" spans="2:27" ht="14.4" hidden="1">
      <c r="B650" s="103"/>
      <c r="C650" s="103"/>
      <c r="D650" s="103"/>
      <c r="E650" s="103"/>
      <c r="F650" s="273"/>
      <c r="K650" s="103"/>
      <c r="L650" s="103"/>
      <c r="M650" s="103"/>
      <c r="N650" s="103"/>
      <c r="O650" s="103"/>
      <c r="P650" s="103"/>
      <c r="Q650" s="103"/>
      <c r="R650" s="103"/>
      <c r="S650" s="103"/>
      <c r="T650" s="103"/>
      <c r="U650" s="103"/>
      <c r="V650" s="103"/>
      <c r="W650" s="103"/>
      <c r="X650" s="103"/>
      <c r="Y650" s="103"/>
      <c r="Z650" s="103"/>
      <c r="AA650" s="103"/>
    </row>
    <row r="651" spans="2:27" ht="14.4" hidden="1">
      <c r="B651" s="103"/>
      <c r="C651" s="103"/>
      <c r="D651" s="103"/>
      <c r="E651" s="103"/>
      <c r="F651" s="273"/>
      <c r="K651" s="103"/>
      <c r="L651" s="103"/>
      <c r="M651" s="103"/>
      <c r="N651" s="103"/>
      <c r="O651" s="103"/>
      <c r="P651" s="103"/>
      <c r="Q651" s="103"/>
      <c r="R651" s="103"/>
      <c r="S651" s="103"/>
      <c r="T651" s="103"/>
      <c r="U651" s="103"/>
      <c r="V651" s="103"/>
      <c r="W651" s="103"/>
      <c r="X651" s="103"/>
      <c r="Y651" s="103"/>
      <c r="Z651" s="103"/>
      <c r="AA651" s="103"/>
    </row>
    <row r="652" spans="2:27" ht="14.4" hidden="1">
      <c r="B652" s="103"/>
      <c r="C652" s="103"/>
      <c r="D652" s="103"/>
      <c r="E652" s="103"/>
      <c r="F652" s="273"/>
      <c r="K652" s="103"/>
      <c r="L652" s="103"/>
      <c r="M652" s="103"/>
      <c r="N652" s="103"/>
      <c r="O652" s="103"/>
      <c r="P652" s="103"/>
      <c r="Q652" s="103"/>
      <c r="R652" s="103"/>
      <c r="S652" s="103"/>
      <c r="T652" s="103"/>
      <c r="U652" s="103"/>
      <c r="V652" s="103"/>
      <c r="W652" s="103"/>
      <c r="X652" s="103"/>
      <c r="Y652" s="103"/>
      <c r="Z652" s="103"/>
      <c r="AA652" s="103"/>
    </row>
    <row r="653" spans="2:27" ht="14.4" hidden="1">
      <c r="B653" s="103"/>
      <c r="C653" s="103"/>
      <c r="D653" s="103"/>
      <c r="E653" s="103"/>
      <c r="F653" s="273"/>
      <c r="K653" s="103"/>
      <c r="L653" s="103"/>
      <c r="M653" s="103"/>
      <c r="N653" s="103"/>
      <c r="O653" s="103"/>
      <c r="P653" s="103"/>
      <c r="Q653" s="103"/>
      <c r="R653" s="103"/>
      <c r="S653" s="103"/>
      <c r="T653" s="103"/>
      <c r="U653" s="103"/>
      <c r="V653" s="103"/>
      <c r="W653" s="103"/>
      <c r="X653" s="103"/>
      <c r="Y653" s="103"/>
      <c r="Z653" s="103"/>
      <c r="AA653" s="103"/>
    </row>
    <row r="654" spans="2:27" ht="14.4" hidden="1">
      <c r="B654" s="103"/>
      <c r="C654" s="103"/>
      <c r="D654" s="103"/>
      <c r="E654" s="103"/>
      <c r="F654" s="273"/>
      <c r="K654" s="103"/>
      <c r="L654" s="103"/>
      <c r="M654" s="103"/>
      <c r="N654" s="103"/>
      <c r="O654" s="103"/>
      <c r="P654" s="103"/>
      <c r="Q654" s="103"/>
      <c r="R654" s="103"/>
      <c r="S654" s="103"/>
      <c r="T654" s="103"/>
      <c r="U654" s="103"/>
      <c r="V654" s="103"/>
      <c r="W654" s="103"/>
      <c r="X654" s="103"/>
      <c r="Y654" s="103"/>
      <c r="Z654" s="103"/>
      <c r="AA654" s="103"/>
    </row>
    <row r="655" spans="2:27" ht="14.4" hidden="1">
      <c r="B655" s="103"/>
      <c r="C655" s="103"/>
      <c r="D655" s="103"/>
      <c r="E655" s="103"/>
      <c r="F655" s="273"/>
      <c r="K655" s="103"/>
      <c r="L655" s="103"/>
      <c r="M655" s="103"/>
      <c r="N655" s="103"/>
      <c r="O655" s="103"/>
      <c r="P655" s="103"/>
      <c r="Q655" s="103"/>
      <c r="R655" s="103"/>
      <c r="S655" s="103"/>
      <c r="T655" s="103"/>
      <c r="U655" s="103"/>
      <c r="V655" s="103"/>
      <c r="W655" s="103"/>
      <c r="X655" s="103"/>
      <c r="Y655" s="103"/>
      <c r="Z655" s="103"/>
      <c r="AA655" s="103"/>
    </row>
    <row r="656" spans="2:27" ht="14.4" hidden="1">
      <c r="B656" s="103"/>
      <c r="C656" s="103"/>
      <c r="D656" s="103"/>
      <c r="E656" s="103"/>
      <c r="F656" s="273"/>
      <c r="K656" s="103"/>
      <c r="L656" s="103"/>
      <c r="M656" s="103"/>
      <c r="N656" s="103"/>
      <c r="O656" s="103"/>
      <c r="P656" s="103"/>
      <c r="Q656" s="103"/>
      <c r="R656" s="103"/>
      <c r="S656" s="103"/>
      <c r="T656" s="103"/>
      <c r="U656" s="103"/>
      <c r="V656" s="103"/>
      <c r="W656" s="103"/>
      <c r="X656" s="103"/>
      <c r="Y656" s="103"/>
      <c r="Z656" s="103"/>
      <c r="AA656" s="103"/>
    </row>
    <row r="657" spans="2:27" ht="14.4" hidden="1">
      <c r="B657" s="103"/>
      <c r="C657" s="103"/>
      <c r="D657" s="103"/>
      <c r="E657" s="103"/>
      <c r="F657" s="273"/>
      <c r="K657" s="103"/>
      <c r="L657" s="103"/>
      <c r="M657" s="103"/>
      <c r="N657" s="103"/>
      <c r="O657" s="103"/>
      <c r="P657" s="103"/>
      <c r="Q657" s="103"/>
      <c r="R657" s="103"/>
      <c r="S657" s="103"/>
      <c r="T657" s="103"/>
      <c r="U657" s="103"/>
      <c r="V657" s="103"/>
      <c r="W657" s="103"/>
      <c r="X657" s="103"/>
      <c r="Y657" s="103"/>
      <c r="Z657" s="103"/>
      <c r="AA657" s="103"/>
    </row>
    <row r="658" spans="2:27" ht="14.4" hidden="1">
      <c r="B658" s="103"/>
      <c r="C658" s="103"/>
      <c r="D658" s="103"/>
      <c r="E658" s="103"/>
      <c r="F658" s="273"/>
      <c r="K658" s="103"/>
      <c r="L658" s="103"/>
      <c r="M658" s="103"/>
      <c r="N658" s="103"/>
      <c r="O658" s="103"/>
      <c r="P658" s="103"/>
      <c r="Q658" s="103"/>
      <c r="R658" s="103"/>
      <c r="S658" s="103"/>
      <c r="T658" s="103"/>
      <c r="U658" s="103"/>
      <c r="V658" s="103"/>
      <c r="W658" s="103"/>
      <c r="X658" s="103"/>
      <c r="Y658" s="103"/>
      <c r="Z658" s="103"/>
      <c r="AA658" s="103"/>
    </row>
    <row r="659" spans="2:27" ht="14.4" hidden="1">
      <c r="B659" s="103"/>
      <c r="C659" s="103"/>
      <c r="D659" s="103"/>
      <c r="E659" s="103"/>
      <c r="F659" s="273"/>
      <c r="K659" s="103"/>
      <c r="L659" s="103"/>
      <c r="M659" s="103"/>
      <c r="N659" s="103"/>
      <c r="O659" s="103"/>
      <c r="P659" s="103"/>
      <c r="Q659" s="103"/>
      <c r="R659" s="103"/>
      <c r="S659" s="103"/>
      <c r="T659" s="103"/>
      <c r="U659" s="103"/>
      <c r="V659" s="103"/>
      <c r="W659" s="103"/>
      <c r="X659" s="103"/>
      <c r="Y659" s="103"/>
      <c r="Z659" s="103"/>
      <c r="AA659" s="103"/>
    </row>
    <row r="660" spans="2:27" ht="14.4" hidden="1">
      <c r="B660" s="103"/>
      <c r="C660" s="103"/>
      <c r="D660" s="103"/>
      <c r="E660" s="103"/>
      <c r="F660" s="273"/>
      <c r="K660" s="103"/>
      <c r="L660" s="103"/>
      <c r="M660" s="103"/>
      <c r="N660" s="103"/>
      <c r="O660" s="103"/>
      <c r="P660" s="103"/>
      <c r="Q660" s="103"/>
      <c r="R660" s="103"/>
      <c r="S660" s="103"/>
      <c r="T660" s="103"/>
      <c r="U660" s="103"/>
      <c r="V660" s="103"/>
      <c r="W660" s="103"/>
      <c r="X660" s="103"/>
      <c r="Y660" s="103"/>
      <c r="Z660" s="103"/>
      <c r="AA660" s="103"/>
    </row>
    <row r="661" spans="2:27" ht="14.4" hidden="1">
      <c r="B661" s="103"/>
      <c r="C661" s="103"/>
      <c r="D661" s="103"/>
      <c r="E661" s="103"/>
      <c r="F661" s="273"/>
      <c r="K661" s="103"/>
      <c r="L661" s="103"/>
      <c r="M661" s="103"/>
      <c r="N661" s="103"/>
      <c r="O661" s="103"/>
      <c r="P661" s="103"/>
      <c r="Q661" s="103"/>
      <c r="R661" s="103"/>
      <c r="S661" s="103"/>
      <c r="T661" s="103"/>
      <c r="U661" s="103"/>
      <c r="V661" s="103"/>
      <c r="W661" s="103"/>
      <c r="X661" s="103"/>
      <c r="Y661" s="103"/>
      <c r="Z661" s="103"/>
      <c r="AA661" s="103"/>
    </row>
    <row r="662" spans="2:27" ht="14.4" hidden="1">
      <c r="B662" s="103"/>
      <c r="C662" s="103"/>
      <c r="D662" s="103"/>
      <c r="E662" s="103"/>
      <c r="F662" s="273"/>
      <c r="K662" s="103"/>
      <c r="L662" s="103"/>
      <c r="M662" s="103"/>
      <c r="N662" s="103"/>
      <c r="O662" s="103"/>
      <c r="P662" s="103"/>
      <c r="Q662" s="103"/>
      <c r="R662" s="103"/>
      <c r="S662" s="103"/>
      <c r="T662" s="103"/>
      <c r="U662" s="103"/>
      <c r="V662" s="103"/>
      <c r="W662" s="103"/>
      <c r="X662" s="103"/>
      <c r="Y662" s="103"/>
      <c r="Z662" s="103"/>
      <c r="AA662" s="103"/>
    </row>
    <row r="663" spans="2:27" ht="14.4" hidden="1">
      <c r="B663" s="103"/>
      <c r="C663" s="103"/>
      <c r="D663" s="103"/>
      <c r="E663" s="103"/>
      <c r="F663" s="273"/>
      <c r="K663" s="103"/>
      <c r="L663" s="103"/>
      <c r="M663" s="103"/>
      <c r="N663" s="103"/>
      <c r="O663" s="103"/>
      <c r="P663" s="103"/>
      <c r="Q663" s="103"/>
      <c r="R663" s="103"/>
      <c r="S663" s="103"/>
      <c r="T663" s="103"/>
      <c r="U663" s="103"/>
      <c r="V663" s="103"/>
      <c r="W663" s="103"/>
      <c r="X663" s="103"/>
      <c r="Y663" s="103"/>
      <c r="Z663" s="103"/>
      <c r="AA663" s="103"/>
    </row>
    <row r="664" spans="2:27" ht="14.4" hidden="1">
      <c r="B664" s="103"/>
      <c r="C664" s="103"/>
      <c r="D664" s="103"/>
      <c r="E664" s="103"/>
      <c r="F664" s="273"/>
      <c r="K664" s="103"/>
      <c r="L664" s="103"/>
      <c r="M664" s="103"/>
      <c r="N664" s="103"/>
      <c r="O664" s="103"/>
      <c r="P664" s="103"/>
      <c r="Q664" s="103"/>
      <c r="R664" s="103"/>
      <c r="S664" s="103"/>
      <c r="T664" s="103"/>
      <c r="U664" s="103"/>
      <c r="V664" s="103"/>
      <c r="W664" s="103"/>
      <c r="X664" s="103"/>
      <c r="Y664" s="103"/>
      <c r="Z664" s="103"/>
      <c r="AA664" s="103"/>
    </row>
    <row r="665" spans="2:27" ht="14.4" hidden="1">
      <c r="B665" s="103"/>
      <c r="C665" s="103"/>
      <c r="D665" s="103"/>
      <c r="E665" s="103"/>
      <c r="F665" s="273"/>
      <c r="K665" s="103"/>
      <c r="L665" s="103"/>
      <c r="M665" s="103"/>
      <c r="N665" s="103"/>
      <c r="O665" s="103"/>
      <c r="P665" s="103"/>
      <c r="Q665" s="103"/>
      <c r="R665" s="103"/>
      <c r="S665" s="103"/>
      <c r="T665" s="103"/>
      <c r="U665" s="103"/>
      <c r="V665" s="103"/>
      <c r="W665" s="103"/>
      <c r="X665" s="103"/>
      <c r="Y665" s="103"/>
      <c r="Z665" s="103"/>
      <c r="AA665" s="103"/>
    </row>
    <row r="666" spans="2:27" ht="14.4" hidden="1">
      <c r="B666" s="103"/>
      <c r="C666" s="103"/>
      <c r="D666" s="103"/>
      <c r="E666" s="103"/>
      <c r="F666" s="273"/>
      <c r="K666" s="103"/>
      <c r="L666" s="103"/>
      <c r="M666" s="103"/>
      <c r="N666" s="103"/>
      <c r="O666" s="103"/>
      <c r="P666" s="103"/>
      <c r="Q666" s="103"/>
      <c r="R666" s="103"/>
      <c r="S666" s="103"/>
      <c r="T666" s="103"/>
      <c r="U666" s="103"/>
      <c r="V666" s="103"/>
      <c r="W666" s="103"/>
      <c r="X666" s="103"/>
      <c r="Y666" s="103"/>
      <c r="Z666" s="103"/>
      <c r="AA666" s="103"/>
    </row>
    <row r="667" spans="2:27" ht="14.4" hidden="1">
      <c r="B667" s="103"/>
      <c r="C667" s="103"/>
      <c r="D667" s="103"/>
      <c r="E667" s="103"/>
      <c r="F667" s="273"/>
      <c r="K667" s="103"/>
      <c r="L667" s="103"/>
      <c r="M667" s="103"/>
      <c r="N667" s="103"/>
      <c r="O667" s="103"/>
      <c r="P667" s="103"/>
      <c r="Q667" s="103"/>
      <c r="R667" s="103"/>
      <c r="S667" s="103"/>
      <c r="T667" s="103"/>
      <c r="U667" s="103"/>
      <c r="V667" s="103"/>
      <c r="W667" s="103"/>
      <c r="X667" s="103"/>
      <c r="Y667" s="103"/>
      <c r="Z667" s="103"/>
      <c r="AA667" s="103"/>
    </row>
    <row r="668" spans="2:27" ht="14.4" hidden="1">
      <c r="B668" s="103"/>
      <c r="C668" s="103"/>
      <c r="D668" s="103"/>
      <c r="E668" s="103"/>
      <c r="F668" s="273"/>
      <c r="K668" s="103"/>
      <c r="L668" s="103"/>
      <c r="M668" s="103"/>
      <c r="N668" s="103"/>
      <c r="O668" s="103"/>
      <c r="P668" s="103"/>
      <c r="Q668" s="103"/>
      <c r="R668" s="103"/>
      <c r="S668" s="103"/>
      <c r="T668" s="103"/>
      <c r="U668" s="103"/>
      <c r="V668" s="103"/>
      <c r="W668" s="103"/>
      <c r="X668" s="103"/>
      <c r="Y668" s="103"/>
      <c r="Z668" s="103"/>
      <c r="AA668" s="103"/>
    </row>
    <row r="669" spans="2:27" ht="14.4" hidden="1">
      <c r="B669" s="103"/>
      <c r="C669" s="103"/>
      <c r="D669" s="103"/>
      <c r="E669" s="103"/>
      <c r="F669" s="273"/>
      <c r="K669" s="103"/>
      <c r="L669" s="103"/>
      <c r="M669" s="103"/>
      <c r="N669" s="103"/>
      <c r="O669" s="103"/>
      <c r="P669" s="103"/>
      <c r="Q669" s="103"/>
      <c r="R669" s="103"/>
      <c r="S669" s="103"/>
      <c r="T669" s="103"/>
      <c r="U669" s="103"/>
      <c r="V669" s="103"/>
      <c r="W669" s="103"/>
      <c r="X669" s="103"/>
      <c r="Y669" s="103"/>
      <c r="Z669" s="103"/>
      <c r="AA669" s="103"/>
    </row>
    <row r="670" spans="2:27" ht="14.4" hidden="1">
      <c r="B670" s="103"/>
      <c r="C670" s="103"/>
      <c r="D670" s="103"/>
      <c r="E670" s="103"/>
      <c r="F670" s="273"/>
      <c r="K670" s="103"/>
      <c r="L670" s="103"/>
      <c r="M670" s="103"/>
      <c r="N670" s="103"/>
      <c r="O670" s="103"/>
      <c r="P670" s="103"/>
      <c r="Q670" s="103"/>
      <c r="R670" s="103"/>
      <c r="S670" s="103"/>
      <c r="T670" s="103"/>
      <c r="U670" s="103"/>
      <c r="V670" s="103"/>
      <c r="W670" s="103"/>
      <c r="X670" s="103"/>
      <c r="Y670" s="103"/>
      <c r="Z670" s="103"/>
      <c r="AA670" s="103"/>
    </row>
    <row r="671" spans="2:27" ht="14.4" hidden="1">
      <c r="B671" s="103"/>
      <c r="C671" s="103"/>
      <c r="D671" s="103"/>
      <c r="E671" s="103"/>
      <c r="F671" s="273"/>
      <c r="K671" s="103"/>
      <c r="L671" s="103"/>
      <c r="M671" s="103"/>
      <c r="N671" s="103"/>
      <c r="O671" s="103"/>
      <c r="P671" s="103"/>
      <c r="Q671" s="103"/>
      <c r="R671" s="103"/>
      <c r="S671" s="103"/>
      <c r="T671" s="103"/>
      <c r="U671" s="103"/>
      <c r="V671" s="103"/>
      <c r="W671" s="103"/>
      <c r="X671" s="103"/>
      <c r="Y671" s="103"/>
      <c r="Z671" s="103"/>
      <c r="AA671" s="103"/>
    </row>
    <row r="672" spans="2:27" ht="14.4" hidden="1">
      <c r="B672" s="103"/>
      <c r="C672" s="103"/>
      <c r="D672" s="103"/>
      <c r="E672" s="103"/>
      <c r="F672" s="273"/>
      <c r="K672" s="103"/>
      <c r="L672" s="103"/>
      <c r="M672" s="103"/>
      <c r="N672" s="103"/>
      <c r="O672" s="103"/>
      <c r="P672" s="103"/>
      <c r="Q672" s="103"/>
      <c r="R672" s="103"/>
      <c r="S672" s="103"/>
      <c r="T672" s="103"/>
      <c r="U672" s="103"/>
      <c r="V672" s="103"/>
      <c r="W672" s="103"/>
      <c r="X672" s="103"/>
      <c r="Y672" s="103"/>
      <c r="Z672" s="103"/>
      <c r="AA672" s="103"/>
    </row>
    <row r="673" spans="2:27" ht="14.4" hidden="1">
      <c r="B673" s="103"/>
      <c r="C673" s="103"/>
      <c r="D673" s="103"/>
      <c r="E673" s="103"/>
      <c r="F673" s="273"/>
      <c r="K673" s="103"/>
      <c r="L673" s="103"/>
      <c r="M673" s="103"/>
      <c r="N673" s="103"/>
      <c r="O673" s="103"/>
      <c r="P673" s="103"/>
      <c r="Q673" s="103"/>
      <c r="R673" s="103"/>
      <c r="S673" s="103"/>
      <c r="T673" s="103"/>
      <c r="U673" s="103"/>
      <c r="V673" s="103"/>
      <c r="W673" s="103"/>
      <c r="X673" s="103"/>
      <c r="Y673" s="103"/>
      <c r="Z673" s="103"/>
      <c r="AA673" s="103"/>
    </row>
    <row r="674" spans="2:27" ht="14.4" hidden="1">
      <c r="B674" s="103"/>
      <c r="C674" s="103"/>
      <c r="D674" s="103"/>
      <c r="E674" s="103"/>
      <c r="F674" s="273"/>
      <c r="K674" s="103"/>
      <c r="L674" s="103"/>
      <c r="M674" s="103"/>
      <c r="N674" s="103"/>
      <c r="O674" s="103"/>
      <c r="P674" s="103"/>
      <c r="Q674" s="103"/>
      <c r="R674" s="103"/>
      <c r="S674" s="103"/>
      <c r="T674" s="103"/>
      <c r="U674" s="103"/>
      <c r="V674" s="103"/>
      <c r="W674" s="103"/>
      <c r="X674" s="103"/>
      <c r="Y674" s="103"/>
      <c r="Z674" s="103"/>
      <c r="AA674" s="103"/>
    </row>
    <row r="675" spans="2:27" ht="14.4" hidden="1">
      <c r="B675" s="103"/>
      <c r="C675" s="103"/>
      <c r="D675" s="103"/>
      <c r="E675" s="103"/>
      <c r="F675" s="273"/>
      <c r="K675" s="103"/>
      <c r="L675" s="103"/>
      <c r="M675" s="103"/>
      <c r="N675" s="103"/>
      <c r="O675" s="103"/>
      <c r="P675" s="103"/>
      <c r="Q675" s="103"/>
      <c r="R675" s="103"/>
      <c r="S675" s="103"/>
      <c r="T675" s="103"/>
      <c r="U675" s="103"/>
      <c r="V675" s="103"/>
      <c r="W675" s="103"/>
      <c r="X675" s="103"/>
      <c r="Y675" s="103"/>
      <c r="Z675" s="103"/>
      <c r="AA675" s="103"/>
    </row>
    <row r="676" spans="2:27" ht="14.4" hidden="1">
      <c r="B676" s="103"/>
      <c r="C676" s="103"/>
      <c r="D676" s="103"/>
      <c r="E676" s="103"/>
      <c r="F676" s="273"/>
      <c r="K676" s="103"/>
      <c r="L676" s="103"/>
      <c r="M676" s="103"/>
      <c r="N676" s="103"/>
      <c r="O676" s="103"/>
      <c r="P676" s="103"/>
      <c r="Q676" s="103"/>
      <c r="R676" s="103"/>
      <c r="S676" s="103"/>
      <c r="T676" s="103"/>
      <c r="U676" s="103"/>
      <c r="V676" s="103"/>
      <c r="W676" s="103"/>
      <c r="X676" s="103"/>
      <c r="Y676" s="103"/>
      <c r="Z676" s="103"/>
      <c r="AA676" s="103"/>
    </row>
    <row r="677" spans="2:27" ht="14.4" hidden="1">
      <c r="B677" s="103"/>
      <c r="C677" s="103"/>
      <c r="D677" s="103"/>
      <c r="E677" s="103"/>
      <c r="F677" s="273"/>
      <c r="K677" s="103"/>
      <c r="L677" s="103"/>
      <c r="M677" s="103"/>
      <c r="N677" s="103"/>
      <c r="O677" s="103"/>
      <c r="P677" s="103"/>
      <c r="Q677" s="103"/>
      <c r="R677" s="103"/>
      <c r="S677" s="103"/>
      <c r="T677" s="103"/>
      <c r="U677" s="103"/>
      <c r="V677" s="103"/>
      <c r="W677" s="103"/>
      <c r="X677" s="103"/>
      <c r="Y677" s="103"/>
      <c r="Z677" s="103"/>
      <c r="AA677" s="103"/>
    </row>
    <row r="678" spans="2:27" ht="14.4" hidden="1">
      <c r="B678" s="103"/>
      <c r="C678" s="103"/>
      <c r="D678" s="103"/>
      <c r="E678" s="103"/>
      <c r="F678" s="273"/>
      <c r="K678" s="103"/>
      <c r="L678" s="103"/>
      <c r="M678" s="103"/>
      <c r="N678" s="103"/>
      <c r="O678" s="103"/>
      <c r="P678" s="103"/>
      <c r="Q678" s="103"/>
      <c r="R678" s="103"/>
      <c r="S678" s="103"/>
      <c r="T678" s="103"/>
      <c r="U678" s="103"/>
      <c r="V678" s="103"/>
      <c r="W678" s="103"/>
      <c r="X678" s="103"/>
      <c r="Y678" s="103"/>
      <c r="Z678" s="103"/>
      <c r="AA678" s="103"/>
    </row>
    <row r="679" spans="2:27" ht="14.4" hidden="1">
      <c r="B679" s="103"/>
      <c r="C679" s="103"/>
      <c r="D679" s="103"/>
      <c r="E679" s="103"/>
      <c r="F679" s="273"/>
      <c r="K679" s="103"/>
      <c r="L679" s="103"/>
      <c r="M679" s="103"/>
      <c r="N679" s="103"/>
      <c r="O679" s="103"/>
      <c r="P679" s="103"/>
      <c r="Q679" s="103"/>
      <c r="R679" s="103"/>
      <c r="S679" s="103"/>
      <c r="T679" s="103"/>
      <c r="U679" s="103"/>
      <c r="V679" s="103"/>
      <c r="W679" s="103"/>
      <c r="X679" s="103"/>
      <c r="Y679" s="103"/>
      <c r="Z679" s="103"/>
      <c r="AA679" s="103"/>
    </row>
    <row r="680" spans="2:27" ht="14.4" hidden="1">
      <c r="B680" s="103"/>
      <c r="C680" s="103"/>
      <c r="D680" s="103"/>
      <c r="E680" s="103"/>
      <c r="F680" s="273"/>
      <c r="K680" s="103"/>
      <c r="L680" s="103"/>
      <c r="M680" s="103"/>
      <c r="N680" s="103"/>
      <c r="O680" s="103"/>
      <c r="P680" s="103"/>
      <c r="Q680" s="103"/>
      <c r="R680" s="103"/>
      <c r="S680" s="103"/>
      <c r="T680" s="103"/>
      <c r="U680" s="103"/>
      <c r="V680" s="103"/>
      <c r="W680" s="103"/>
      <c r="X680" s="103"/>
      <c r="Y680" s="103"/>
      <c r="Z680" s="103"/>
      <c r="AA680" s="103"/>
    </row>
    <row r="681" spans="2:27" ht="14.4" hidden="1">
      <c r="B681" s="103"/>
      <c r="C681" s="103"/>
      <c r="D681" s="103"/>
      <c r="E681" s="103"/>
      <c r="F681" s="273"/>
      <c r="K681" s="103"/>
      <c r="L681" s="103"/>
      <c r="M681" s="103"/>
      <c r="N681" s="103"/>
      <c r="O681" s="103"/>
      <c r="P681" s="103"/>
      <c r="Q681" s="103"/>
      <c r="R681" s="103"/>
      <c r="S681" s="103"/>
      <c r="T681" s="103"/>
      <c r="U681" s="103"/>
      <c r="V681" s="103"/>
      <c r="W681" s="103"/>
      <c r="X681" s="103"/>
      <c r="Y681" s="103"/>
      <c r="Z681" s="103"/>
      <c r="AA681" s="103"/>
    </row>
    <row r="682" spans="2:27" ht="14.4" hidden="1">
      <c r="B682" s="103"/>
      <c r="C682" s="103"/>
      <c r="D682" s="103"/>
      <c r="E682" s="103"/>
      <c r="F682" s="273"/>
      <c r="K682" s="103"/>
      <c r="L682" s="103"/>
      <c r="M682" s="103"/>
      <c r="N682" s="103"/>
      <c r="O682" s="103"/>
      <c r="P682" s="103"/>
      <c r="Q682" s="103"/>
      <c r="R682" s="103"/>
      <c r="S682" s="103"/>
      <c r="T682" s="103"/>
      <c r="U682" s="103"/>
      <c r="V682" s="103"/>
      <c r="W682" s="103"/>
      <c r="X682" s="103"/>
      <c r="Y682" s="103"/>
      <c r="Z682" s="103"/>
      <c r="AA682" s="103"/>
    </row>
    <row r="683" spans="2:27" ht="14.4" hidden="1">
      <c r="B683" s="103"/>
      <c r="C683" s="103"/>
      <c r="D683" s="103"/>
      <c r="E683" s="103"/>
      <c r="F683" s="273"/>
      <c r="K683" s="103"/>
      <c r="L683" s="103"/>
      <c r="M683" s="103"/>
      <c r="N683" s="103"/>
      <c r="O683" s="103"/>
      <c r="P683" s="103"/>
      <c r="Q683" s="103"/>
      <c r="R683" s="103"/>
      <c r="S683" s="103"/>
      <c r="T683" s="103"/>
      <c r="U683" s="103"/>
      <c r="V683" s="103"/>
      <c r="W683" s="103"/>
      <c r="X683" s="103"/>
      <c r="Y683" s="103"/>
      <c r="Z683" s="103"/>
      <c r="AA683" s="103"/>
    </row>
    <row r="684" spans="2:27" ht="14.4" hidden="1">
      <c r="B684" s="103"/>
      <c r="C684" s="103"/>
      <c r="D684" s="103"/>
      <c r="E684" s="103"/>
      <c r="F684" s="273"/>
      <c r="K684" s="103"/>
      <c r="L684" s="103"/>
      <c r="M684" s="103"/>
      <c r="N684" s="103"/>
      <c r="O684" s="103"/>
      <c r="P684" s="103"/>
      <c r="Q684" s="103"/>
      <c r="R684" s="103"/>
      <c r="S684" s="103"/>
      <c r="T684" s="103"/>
      <c r="U684" s="103"/>
      <c r="V684" s="103"/>
      <c r="W684" s="103"/>
      <c r="X684" s="103"/>
      <c r="Y684" s="103"/>
      <c r="Z684" s="103"/>
      <c r="AA684" s="103"/>
    </row>
    <row r="685" spans="2:27" ht="14.4" hidden="1">
      <c r="B685" s="103"/>
      <c r="C685" s="103"/>
      <c r="D685" s="103"/>
      <c r="E685" s="103"/>
      <c r="F685" s="273"/>
      <c r="K685" s="103"/>
      <c r="L685" s="103"/>
      <c r="M685" s="103"/>
      <c r="N685" s="103"/>
      <c r="O685" s="103"/>
      <c r="P685" s="103"/>
      <c r="Q685" s="103"/>
      <c r="R685" s="103"/>
      <c r="S685" s="103"/>
      <c r="T685" s="103"/>
      <c r="U685" s="103"/>
      <c r="V685" s="103"/>
      <c r="W685" s="103"/>
      <c r="X685" s="103"/>
      <c r="Y685" s="103"/>
      <c r="Z685" s="103"/>
      <c r="AA685" s="103"/>
    </row>
    <row r="686" spans="2:27" ht="14.4" hidden="1">
      <c r="B686" s="103"/>
      <c r="C686" s="103"/>
      <c r="D686" s="103"/>
      <c r="E686" s="103"/>
      <c r="F686" s="273"/>
      <c r="K686" s="103"/>
      <c r="L686" s="103"/>
      <c r="M686" s="103"/>
      <c r="N686" s="103"/>
      <c r="O686" s="103"/>
      <c r="P686" s="103"/>
      <c r="Q686" s="103"/>
      <c r="R686" s="103"/>
      <c r="S686" s="103"/>
      <c r="T686" s="103"/>
      <c r="U686" s="103"/>
      <c r="V686" s="103"/>
      <c r="W686" s="103"/>
      <c r="X686" s="103"/>
      <c r="Y686" s="103"/>
      <c r="Z686" s="103"/>
      <c r="AA686" s="103"/>
    </row>
    <row r="687" spans="2:27" ht="14.4" hidden="1">
      <c r="B687" s="103"/>
      <c r="C687" s="103"/>
      <c r="D687" s="103"/>
      <c r="E687" s="103"/>
      <c r="F687" s="273"/>
      <c r="K687" s="103"/>
      <c r="L687" s="103"/>
      <c r="M687" s="103"/>
      <c r="N687" s="103"/>
      <c r="O687" s="103"/>
      <c r="P687" s="103"/>
      <c r="Q687" s="103"/>
      <c r="R687" s="103"/>
      <c r="S687" s="103"/>
      <c r="T687" s="103"/>
      <c r="U687" s="103"/>
      <c r="V687" s="103"/>
      <c r="W687" s="103"/>
      <c r="X687" s="103"/>
      <c r="Y687" s="103"/>
      <c r="Z687" s="103"/>
      <c r="AA687" s="103"/>
    </row>
    <row r="688" spans="2:27" ht="14.4" hidden="1">
      <c r="B688" s="103"/>
      <c r="C688" s="103"/>
      <c r="D688" s="103"/>
      <c r="E688" s="103"/>
      <c r="F688" s="273"/>
      <c r="K688" s="103"/>
      <c r="L688" s="103"/>
      <c r="M688" s="103"/>
      <c r="N688" s="103"/>
      <c r="O688" s="103"/>
      <c r="P688" s="103"/>
      <c r="Q688" s="103"/>
      <c r="R688" s="103"/>
      <c r="S688" s="103"/>
      <c r="T688" s="103"/>
      <c r="U688" s="103"/>
      <c r="V688" s="103"/>
      <c r="W688" s="103"/>
      <c r="X688" s="103"/>
      <c r="Y688" s="103"/>
      <c r="Z688" s="103"/>
      <c r="AA688" s="103"/>
    </row>
    <row r="689" spans="2:27" ht="14.4" hidden="1">
      <c r="B689" s="103"/>
      <c r="C689" s="103"/>
      <c r="D689" s="103"/>
      <c r="E689" s="103"/>
      <c r="F689" s="273"/>
      <c r="K689" s="103"/>
      <c r="L689" s="103"/>
      <c r="M689" s="103"/>
      <c r="N689" s="103"/>
      <c r="O689" s="103"/>
      <c r="P689" s="103"/>
      <c r="Q689" s="103"/>
      <c r="R689" s="103"/>
      <c r="S689" s="103"/>
      <c r="T689" s="103"/>
      <c r="U689" s="103"/>
      <c r="V689" s="103"/>
      <c r="W689" s="103"/>
      <c r="X689" s="103"/>
      <c r="Y689" s="103"/>
      <c r="Z689" s="103"/>
      <c r="AA689" s="103"/>
    </row>
    <row r="690" spans="2:27" ht="14.4" hidden="1">
      <c r="B690" s="103"/>
      <c r="C690" s="103"/>
      <c r="D690" s="103"/>
      <c r="E690" s="103"/>
      <c r="F690" s="273"/>
      <c r="K690" s="103"/>
      <c r="L690" s="103"/>
      <c r="M690" s="103"/>
      <c r="N690" s="103"/>
      <c r="O690" s="103"/>
      <c r="P690" s="103"/>
      <c r="Q690" s="103"/>
      <c r="R690" s="103"/>
      <c r="S690" s="103"/>
      <c r="T690" s="103"/>
      <c r="U690" s="103"/>
      <c r="V690" s="103"/>
      <c r="W690" s="103"/>
      <c r="X690" s="103"/>
      <c r="Y690" s="103"/>
      <c r="Z690" s="103"/>
      <c r="AA690" s="103"/>
    </row>
    <row r="691" spans="2:27" ht="14.4" hidden="1">
      <c r="B691" s="103"/>
      <c r="C691" s="103"/>
      <c r="D691" s="103"/>
      <c r="E691" s="103"/>
      <c r="F691" s="273"/>
      <c r="K691" s="103"/>
      <c r="L691" s="103"/>
      <c r="M691" s="103"/>
      <c r="N691" s="103"/>
      <c r="O691" s="103"/>
      <c r="P691" s="103"/>
      <c r="Q691" s="103"/>
      <c r="R691" s="103"/>
      <c r="S691" s="103"/>
      <c r="T691" s="103"/>
      <c r="U691" s="103"/>
      <c r="V691" s="103"/>
      <c r="W691" s="103"/>
      <c r="X691" s="103"/>
      <c r="Y691" s="103"/>
      <c r="Z691" s="103"/>
      <c r="AA691" s="103"/>
    </row>
    <row r="692" spans="2:27" ht="14.4" hidden="1">
      <c r="B692" s="103"/>
      <c r="C692" s="103"/>
      <c r="D692" s="103"/>
      <c r="E692" s="103"/>
      <c r="F692" s="273"/>
      <c r="K692" s="103"/>
      <c r="L692" s="103"/>
      <c r="M692" s="103"/>
      <c r="N692" s="103"/>
      <c r="O692" s="103"/>
      <c r="P692" s="103"/>
      <c r="Q692" s="103"/>
      <c r="R692" s="103"/>
      <c r="S692" s="103"/>
      <c r="T692" s="103"/>
      <c r="U692" s="103"/>
      <c r="V692" s="103"/>
      <c r="W692" s="103"/>
      <c r="X692" s="103"/>
      <c r="Y692" s="103"/>
      <c r="Z692" s="103"/>
      <c r="AA692" s="103"/>
    </row>
    <row r="693" spans="2:27" ht="14.4" hidden="1">
      <c r="B693" s="103"/>
      <c r="C693" s="103"/>
      <c r="D693" s="103"/>
      <c r="E693" s="103"/>
      <c r="F693" s="273"/>
      <c r="K693" s="103"/>
      <c r="L693" s="103"/>
      <c r="M693" s="103"/>
      <c r="N693" s="103"/>
      <c r="O693" s="103"/>
      <c r="P693" s="103"/>
      <c r="Q693" s="103"/>
      <c r="R693" s="103"/>
      <c r="S693" s="103"/>
      <c r="T693" s="103"/>
      <c r="U693" s="103"/>
      <c r="V693" s="103"/>
      <c r="W693" s="103"/>
      <c r="X693" s="103"/>
      <c r="Y693" s="103"/>
      <c r="Z693" s="103"/>
      <c r="AA693" s="103"/>
    </row>
    <row r="694" spans="2:27" ht="14.4" hidden="1">
      <c r="B694" s="103"/>
      <c r="C694" s="103"/>
      <c r="D694" s="103"/>
      <c r="E694" s="103"/>
      <c r="F694" s="273"/>
      <c r="K694" s="103"/>
      <c r="L694" s="103"/>
      <c r="M694" s="103"/>
      <c r="N694" s="103"/>
      <c r="O694" s="103"/>
      <c r="P694" s="103"/>
      <c r="Q694" s="103"/>
      <c r="R694" s="103"/>
      <c r="S694" s="103"/>
      <c r="T694" s="103"/>
      <c r="U694" s="103"/>
      <c r="V694" s="103"/>
      <c r="W694" s="103"/>
      <c r="X694" s="103"/>
      <c r="Y694" s="103"/>
      <c r="Z694" s="103"/>
      <c r="AA694" s="103"/>
    </row>
    <row r="695" spans="2:27" ht="14.4" hidden="1">
      <c r="B695" s="103"/>
      <c r="C695" s="103"/>
      <c r="D695" s="103"/>
      <c r="E695" s="103"/>
      <c r="F695" s="273"/>
      <c r="K695" s="103"/>
      <c r="L695" s="103"/>
      <c r="M695" s="103"/>
      <c r="N695" s="103"/>
      <c r="O695" s="103"/>
      <c r="P695" s="103"/>
      <c r="Q695" s="103"/>
      <c r="R695" s="103"/>
      <c r="S695" s="103"/>
      <c r="T695" s="103"/>
      <c r="U695" s="103"/>
      <c r="V695" s="103"/>
      <c r="W695" s="103"/>
      <c r="X695" s="103"/>
      <c r="Y695" s="103"/>
      <c r="Z695" s="103"/>
      <c r="AA695" s="103"/>
    </row>
    <row r="696" spans="2:27" ht="14.4" hidden="1">
      <c r="B696" s="103"/>
      <c r="C696" s="103"/>
      <c r="D696" s="103"/>
      <c r="E696" s="103"/>
      <c r="F696" s="273"/>
      <c r="K696" s="103"/>
      <c r="L696" s="103"/>
      <c r="M696" s="103"/>
      <c r="N696" s="103"/>
      <c r="O696" s="103"/>
      <c r="P696" s="103"/>
      <c r="Q696" s="103"/>
      <c r="R696" s="103"/>
      <c r="S696" s="103"/>
      <c r="T696" s="103"/>
      <c r="U696" s="103"/>
      <c r="V696" s="103"/>
      <c r="W696" s="103"/>
      <c r="X696" s="103"/>
      <c r="Y696" s="103"/>
      <c r="Z696" s="103"/>
      <c r="AA696" s="103"/>
    </row>
    <row r="697" spans="2:27" ht="14.4" hidden="1">
      <c r="B697" s="103"/>
      <c r="C697" s="103"/>
      <c r="D697" s="103"/>
      <c r="E697" s="103"/>
      <c r="F697" s="273"/>
      <c r="K697" s="103"/>
      <c r="L697" s="103"/>
      <c r="M697" s="103"/>
      <c r="N697" s="103"/>
      <c r="O697" s="103"/>
      <c r="P697" s="103"/>
      <c r="Q697" s="103"/>
      <c r="R697" s="103"/>
      <c r="S697" s="103"/>
      <c r="T697" s="103"/>
      <c r="U697" s="103"/>
      <c r="V697" s="103"/>
      <c r="W697" s="103"/>
      <c r="X697" s="103"/>
      <c r="Y697" s="103"/>
      <c r="Z697" s="103"/>
      <c r="AA697" s="103"/>
    </row>
    <row r="698" spans="2:27" ht="14.4" hidden="1">
      <c r="B698" s="103"/>
      <c r="C698" s="103"/>
      <c r="D698" s="103"/>
      <c r="E698" s="103"/>
      <c r="F698" s="273"/>
      <c r="K698" s="103"/>
      <c r="L698" s="103"/>
      <c r="M698" s="103"/>
      <c r="N698" s="103"/>
      <c r="O698" s="103"/>
      <c r="P698" s="103"/>
      <c r="Q698" s="103"/>
      <c r="R698" s="103"/>
      <c r="S698" s="103"/>
      <c r="T698" s="103"/>
      <c r="U698" s="103"/>
      <c r="V698" s="103"/>
      <c r="W698" s="103"/>
      <c r="X698" s="103"/>
      <c r="Y698" s="103"/>
      <c r="Z698" s="103"/>
      <c r="AA698" s="103"/>
    </row>
    <row r="699" spans="2:27" ht="14.4" hidden="1">
      <c r="B699" s="103"/>
      <c r="C699" s="103"/>
      <c r="D699" s="103"/>
      <c r="E699" s="103"/>
      <c r="F699" s="273"/>
      <c r="K699" s="103"/>
      <c r="L699" s="103"/>
      <c r="M699" s="103"/>
      <c r="N699" s="103"/>
      <c r="O699" s="103"/>
      <c r="P699" s="103"/>
      <c r="Q699" s="103"/>
      <c r="R699" s="103"/>
      <c r="S699" s="103"/>
      <c r="T699" s="103"/>
      <c r="U699" s="103"/>
      <c r="V699" s="103"/>
      <c r="W699" s="103"/>
      <c r="X699" s="103"/>
      <c r="Y699" s="103"/>
      <c r="Z699" s="103"/>
      <c r="AA699" s="103"/>
    </row>
    <row r="700" spans="2:27" ht="14.4" hidden="1">
      <c r="B700" s="103"/>
      <c r="C700" s="103"/>
      <c r="D700" s="103"/>
      <c r="E700" s="103"/>
      <c r="F700" s="273"/>
      <c r="K700" s="103"/>
      <c r="L700" s="103"/>
      <c r="M700" s="103"/>
      <c r="N700" s="103"/>
      <c r="O700" s="103"/>
      <c r="P700" s="103"/>
      <c r="Q700" s="103"/>
      <c r="R700" s="103"/>
      <c r="S700" s="103"/>
      <c r="T700" s="103"/>
      <c r="U700" s="103"/>
      <c r="V700" s="103"/>
      <c r="W700" s="103"/>
      <c r="X700" s="103"/>
      <c r="Y700" s="103"/>
      <c r="Z700" s="103"/>
      <c r="AA700" s="103"/>
    </row>
    <row r="701" spans="2:27" ht="14.4" hidden="1">
      <c r="B701" s="103"/>
      <c r="C701" s="103"/>
      <c r="D701" s="103"/>
      <c r="E701" s="103"/>
      <c r="F701" s="273"/>
      <c r="K701" s="103"/>
      <c r="L701" s="103"/>
      <c r="M701" s="103"/>
      <c r="N701" s="103"/>
      <c r="O701" s="103"/>
      <c r="P701" s="103"/>
      <c r="Q701" s="103"/>
      <c r="R701" s="103"/>
      <c r="S701" s="103"/>
      <c r="T701" s="103"/>
      <c r="U701" s="103"/>
      <c r="V701" s="103"/>
      <c r="W701" s="103"/>
      <c r="X701" s="103"/>
      <c r="Y701" s="103"/>
      <c r="Z701" s="103"/>
      <c r="AA701" s="103"/>
    </row>
    <row r="702" spans="2:27" ht="14.4" hidden="1">
      <c r="B702" s="103"/>
      <c r="C702" s="103"/>
      <c r="D702" s="103"/>
      <c r="E702" s="103"/>
      <c r="F702" s="273"/>
      <c r="K702" s="103"/>
      <c r="L702" s="103"/>
      <c r="M702" s="103"/>
      <c r="N702" s="103"/>
      <c r="O702" s="103"/>
      <c r="P702" s="103"/>
      <c r="Q702" s="103"/>
      <c r="R702" s="103"/>
      <c r="S702" s="103"/>
      <c r="T702" s="103"/>
      <c r="U702" s="103"/>
      <c r="V702" s="103"/>
      <c r="W702" s="103"/>
      <c r="X702" s="103"/>
      <c r="Y702" s="103"/>
      <c r="Z702" s="103"/>
      <c r="AA702" s="103"/>
    </row>
    <row r="703" spans="2:27" ht="14.4" hidden="1">
      <c r="B703" s="103"/>
      <c r="C703" s="103"/>
      <c r="D703" s="103"/>
      <c r="E703" s="103"/>
      <c r="F703" s="273"/>
      <c r="K703" s="103"/>
      <c r="L703" s="103"/>
      <c r="M703" s="103"/>
      <c r="N703" s="103"/>
      <c r="O703" s="103"/>
      <c r="P703" s="103"/>
      <c r="Q703" s="103"/>
      <c r="R703" s="103"/>
      <c r="S703" s="103"/>
      <c r="T703" s="103"/>
      <c r="U703" s="103"/>
      <c r="V703" s="103"/>
      <c r="W703" s="103"/>
      <c r="X703" s="103"/>
      <c r="Y703" s="103"/>
      <c r="Z703" s="103"/>
      <c r="AA703" s="103"/>
    </row>
    <row r="704" spans="2:27" ht="14.4" hidden="1">
      <c r="B704" s="103"/>
      <c r="C704" s="103"/>
      <c r="D704" s="103"/>
      <c r="E704" s="103"/>
      <c r="F704" s="273"/>
      <c r="K704" s="103"/>
      <c r="L704" s="103"/>
      <c r="M704" s="103"/>
      <c r="N704" s="103"/>
      <c r="O704" s="103"/>
      <c r="P704" s="103"/>
      <c r="Q704" s="103"/>
      <c r="R704" s="103"/>
      <c r="S704" s="103"/>
      <c r="T704" s="103"/>
      <c r="U704" s="103"/>
      <c r="V704" s="103"/>
      <c r="W704" s="103"/>
      <c r="X704" s="103"/>
      <c r="Y704" s="103"/>
      <c r="Z704" s="103"/>
      <c r="AA704" s="103"/>
    </row>
    <row r="705" spans="2:27" ht="14.4" hidden="1">
      <c r="B705" s="103"/>
      <c r="C705" s="103"/>
      <c r="D705" s="103"/>
      <c r="E705" s="103"/>
      <c r="F705" s="273"/>
      <c r="K705" s="103"/>
      <c r="L705" s="103"/>
      <c r="M705" s="103"/>
      <c r="N705" s="103"/>
      <c r="O705" s="103"/>
      <c r="P705" s="103"/>
      <c r="Q705" s="103"/>
      <c r="R705" s="103"/>
      <c r="S705" s="103"/>
      <c r="T705" s="103"/>
      <c r="U705" s="103"/>
      <c r="V705" s="103"/>
      <c r="W705" s="103"/>
      <c r="X705" s="103"/>
      <c r="Y705" s="103"/>
      <c r="Z705" s="103"/>
      <c r="AA705" s="103"/>
    </row>
    <row r="706" spans="2:27" ht="14.4" hidden="1">
      <c r="B706" s="103"/>
      <c r="C706" s="103"/>
      <c r="D706" s="103"/>
      <c r="E706" s="103"/>
      <c r="F706" s="273"/>
      <c r="K706" s="103"/>
      <c r="L706" s="103"/>
      <c r="M706" s="103"/>
      <c r="N706" s="103"/>
      <c r="O706" s="103"/>
      <c r="P706" s="103"/>
      <c r="Q706" s="103"/>
      <c r="R706" s="103"/>
      <c r="S706" s="103"/>
      <c r="T706" s="103"/>
      <c r="U706" s="103"/>
      <c r="V706" s="103"/>
      <c r="W706" s="103"/>
      <c r="X706" s="103"/>
      <c r="Y706" s="103"/>
      <c r="Z706" s="103"/>
      <c r="AA706" s="103"/>
    </row>
    <row r="707" spans="2:27" ht="14.4" hidden="1">
      <c r="B707" s="103"/>
      <c r="C707" s="103"/>
      <c r="D707" s="103"/>
      <c r="E707" s="103"/>
      <c r="F707" s="273"/>
      <c r="K707" s="103"/>
      <c r="L707" s="103"/>
      <c r="M707" s="103"/>
      <c r="N707" s="103"/>
      <c r="O707" s="103"/>
      <c r="P707" s="103"/>
      <c r="Q707" s="103"/>
      <c r="R707" s="103"/>
      <c r="S707" s="103"/>
      <c r="T707" s="103"/>
      <c r="U707" s="103"/>
      <c r="V707" s="103"/>
      <c r="W707" s="103"/>
      <c r="X707" s="103"/>
      <c r="Y707" s="103"/>
      <c r="Z707" s="103"/>
      <c r="AA707" s="103"/>
    </row>
    <row r="708" spans="2:27" ht="14.4" hidden="1">
      <c r="B708" s="103"/>
      <c r="C708" s="103"/>
      <c r="D708" s="103"/>
      <c r="E708" s="103"/>
      <c r="F708" s="273"/>
      <c r="K708" s="103"/>
      <c r="L708" s="103"/>
      <c r="M708" s="103"/>
      <c r="N708" s="103"/>
      <c r="O708" s="103"/>
      <c r="P708" s="103"/>
      <c r="Q708" s="103"/>
      <c r="R708" s="103"/>
      <c r="S708" s="103"/>
      <c r="T708" s="103"/>
      <c r="U708" s="103"/>
      <c r="V708" s="103"/>
      <c r="W708" s="103"/>
      <c r="X708" s="103"/>
      <c r="Y708" s="103"/>
      <c r="Z708" s="103"/>
      <c r="AA708" s="103"/>
    </row>
    <row r="709" spans="2:27" ht="14.4" hidden="1">
      <c r="B709" s="103"/>
      <c r="C709" s="103"/>
      <c r="D709" s="103"/>
      <c r="E709" s="103"/>
      <c r="F709" s="273"/>
      <c r="K709" s="103"/>
      <c r="L709" s="103"/>
      <c r="M709" s="103"/>
      <c r="N709" s="103"/>
      <c r="O709" s="103"/>
      <c r="P709" s="103"/>
      <c r="Q709" s="103"/>
      <c r="R709" s="103"/>
      <c r="S709" s="103"/>
      <c r="T709" s="103"/>
      <c r="U709" s="103"/>
      <c r="V709" s="103"/>
      <c r="W709" s="103"/>
      <c r="X709" s="103"/>
      <c r="Y709" s="103"/>
      <c r="Z709" s="103"/>
      <c r="AA709" s="103"/>
    </row>
    <row r="710" spans="2:27" ht="14.4" hidden="1">
      <c r="B710" s="103"/>
      <c r="C710" s="103"/>
      <c r="D710" s="103"/>
      <c r="E710" s="103"/>
      <c r="F710" s="273"/>
      <c r="K710" s="103"/>
      <c r="L710" s="103"/>
      <c r="M710" s="103"/>
      <c r="N710" s="103"/>
      <c r="O710" s="103"/>
      <c r="P710" s="103"/>
      <c r="Q710" s="103"/>
      <c r="R710" s="103"/>
      <c r="S710" s="103"/>
      <c r="T710" s="103"/>
      <c r="U710" s="103"/>
      <c r="V710" s="103"/>
      <c r="W710" s="103"/>
      <c r="X710" s="103"/>
      <c r="Y710" s="103"/>
      <c r="Z710" s="103"/>
      <c r="AA710" s="103"/>
    </row>
    <row r="711" spans="2:27" ht="14.4" hidden="1">
      <c r="B711" s="103"/>
      <c r="C711" s="103"/>
      <c r="D711" s="103"/>
      <c r="E711" s="103"/>
      <c r="F711" s="273"/>
      <c r="K711" s="103"/>
      <c r="L711" s="103"/>
      <c r="M711" s="103"/>
      <c r="N711" s="103"/>
      <c r="O711" s="103"/>
      <c r="P711" s="103"/>
      <c r="Q711" s="103"/>
      <c r="R711" s="103"/>
      <c r="S711" s="103"/>
      <c r="T711" s="103"/>
      <c r="U711" s="103"/>
      <c r="V711" s="103"/>
      <c r="W711" s="103"/>
      <c r="X711" s="103"/>
      <c r="Y711" s="103"/>
      <c r="Z711" s="103"/>
      <c r="AA711" s="103"/>
    </row>
    <row r="712" spans="2:27" ht="14.4" hidden="1">
      <c r="B712" s="103"/>
      <c r="C712" s="103"/>
      <c r="D712" s="103"/>
      <c r="E712" s="103"/>
      <c r="F712" s="273"/>
      <c r="K712" s="103"/>
      <c r="L712" s="103"/>
      <c r="M712" s="103"/>
      <c r="N712" s="103"/>
      <c r="O712" s="103"/>
      <c r="P712" s="103"/>
      <c r="Q712" s="103"/>
      <c r="R712" s="103"/>
      <c r="S712" s="103"/>
      <c r="T712" s="103"/>
      <c r="U712" s="103"/>
      <c r="V712" s="103"/>
      <c r="W712" s="103"/>
      <c r="X712" s="103"/>
      <c r="Y712" s="103"/>
      <c r="Z712" s="103"/>
      <c r="AA712" s="103"/>
    </row>
    <row r="713" spans="2:27" ht="14.4" hidden="1">
      <c r="B713" s="103"/>
      <c r="C713" s="103"/>
      <c r="D713" s="103"/>
      <c r="E713" s="103"/>
      <c r="F713" s="273"/>
      <c r="K713" s="103"/>
      <c r="L713" s="103"/>
      <c r="M713" s="103"/>
      <c r="N713" s="103"/>
      <c r="O713" s="103"/>
      <c r="P713" s="103"/>
      <c r="Q713" s="103"/>
      <c r="R713" s="103"/>
      <c r="S713" s="103"/>
      <c r="T713" s="103"/>
      <c r="U713" s="103"/>
      <c r="V713" s="103"/>
      <c r="W713" s="103"/>
      <c r="X713" s="103"/>
      <c r="Y713" s="103"/>
      <c r="Z713" s="103"/>
      <c r="AA713" s="103"/>
    </row>
    <row r="714" spans="2:27" ht="14.4" hidden="1">
      <c r="B714" s="103"/>
      <c r="C714" s="103"/>
      <c r="D714" s="103"/>
      <c r="E714" s="103"/>
      <c r="F714" s="273"/>
      <c r="K714" s="103"/>
      <c r="L714" s="103"/>
      <c r="M714" s="103"/>
      <c r="N714" s="103"/>
      <c r="O714" s="103"/>
      <c r="P714" s="103"/>
      <c r="Q714" s="103"/>
      <c r="R714" s="103"/>
      <c r="S714" s="103"/>
      <c r="T714" s="103"/>
      <c r="U714" s="103"/>
      <c r="V714" s="103"/>
      <c r="W714" s="103"/>
      <c r="X714" s="103"/>
      <c r="Y714" s="103"/>
      <c r="Z714" s="103"/>
      <c r="AA714" s="103"/>
    </row>
    <row r="715" spans="2:27" ht="14.4" hidden="1">
      <c r="B715" s="103"/>
      <c r="C715" s="103"/>
      <c r="D715" s="103"/>
      <c r="E715" s="103"/>
      <c r="F715" s="273"/>
      <c r="K715" s="103"/>
      <c r="L715" s="103"/>
      <c r="M715" s="103"/>
      <c r="N715" s="103"/>
      <c r="O715" s="103"/>
      <c r="P715" s="103"/>
      <c r="Q715" s="103"/>
      <c r="R715" s="103"/>
      <c r="S715" s="103"/>
      <c r="T715" s="103"/>
      <c r="U715" s="103"/>
      <c r="V715" s="103"/>
      <c r="W715" s="103"/>
      <c r="X715" s="103"/>
      <c r="Y715" s="103"/>
      <c r="Z715" s="103"/>
      <c r="AA715" s="103"/>
    </row>
    <row r="716" spans="2:27" ht="14.4" hidden="1">
      <c r="B716" s="103"/>
      <c r="C716" s="103"/>
      <c r="D716" s="103"/>
      <c r="E716" s="103"/>
      <c r="F716" s="273"/>
      <c r="K716" s="103"/>
      <c r="L716" s="103"/>
      <c r="M716" s="103"/>
      <c r="N716" s="103"/>
      <c r="O716" s="103"/>
      <c r="P716" s="103"/>
      <c r="Q716" s="103"/>
      <c r="R716" s="103"/>
      <c r="S716" s="103"/>
      <c r="T716" s="103"/>
      <c r="U716" s="103"/>
      <c r="V716" s="103"/>
      <c r="W716" s="103"/>
      <c r="X716" s="103"/>
      <c r="Y716" s="103"/>
      <c r="Z716" s="103"/>
      <c r="AA716" s="103"/>
    </row>
    <row r="717" spans="2:27" ht="14.4" hidden="1">
      <c r="B717" s="103"/>
      <c r="C717" s="103"/>
      <c r="D717" s="103"/>
      <c r="E717" s="103"/>
      <c r="F717" s="273"/>
      <c r="K717" s="103"/>
      <c r="L717" s="103"/>
      <c r="M717" s="103"/>
      <c r="N717" s="103"/>
      <c r="O717" s="103"/>
      <c r="P717" s="103"/>
      <c r="Q717" s="103"/>
      <c r="R717" s="103"/>
      <c r="S717" s="103"/>
      <c r="T717" s="103"/>
      <c r="U717" s="103"/>
      <c r="V717" s="103"/>
      <c r="W717" s="103"/>
      <c r="X717" s="103"/>
      <c r="Y717" s="103"/>
      <c r="Z717" s="103"/>
      <c r="AA717" s="103"/>
    </row>
    <row r="718" spans="2:27" ht="14.4" hidden="1">
      <c r="B718" s="103"/>
      <c r="C718" s="103"/>
      <c r="D718" s="103"/>
      <c r="E718" s="103"/>
      <c r="F718" s="273"/>
      <c r="K718" s="103"/>
      <c r="L718" s="103"/>
      <c r="M718" s="103"/>
      <c r="N718" s="103"/>
      <c r="O718" s="103"/>
      <c r="P718" s="103"/>
      <c r="Q718" s="103"/>
      <c r="R718" s="103"/>
      <c r="S718" s="103"/>
      <c r="T718" s="103"/>
      <c r="U718" s="103"/>
      <c r="V718" s="103"/>
      <c r="W718" s="103"/>
      <c r="X718" s="103"/>
      <c r="Y718" s="103"/>
      <c r="Z718" s="103"/>
      <c r="AA718" s="103"/>
    </row>
    <row r="719" spans="2:27" ht="14.4" hidden="1">
      <c r="B719" s="103"/>
      <c r="C719" s="103"/>
      <c r="D719" s="103"/>
      <c r="E719" s="103"/>
      <c r="F719" s="273"/>
      <c r="K719" s="103"/>
      <c r="L719" s="103"/>
      <c r="M719" s="103"/>
      <c r="N719" s="103"/>
      <c r="O719" s="103"/>
      <c r="P719" s="103"/>
      <c r="Q719" s="103"/>
      <c r="R719" s="103"/>
      <c r="S719" s="103"/>
      <c r="T719" s="103"/>
      <c r="U719" s="103"/>
      <c r="V719" s="103"/>
      <c r="W719" s="103"/>
      <c r="X719" s="103"/>
      <c r="Y719" s="103"/>
      <c r="Z719" s="103"/>
      <c r="AA719" s="103"/>
    </row>
    <row r="720" spans="2:27" ht="14.4" hidden="1">
      <c r="B720" s="103"/>
      <c r="C720" s="103"/>
      <c r="D720" s="103"/>
      <c r="E720" s="103"/>
      <c r="F720" s="273"/>
      <c r="K720" s="103"/>
      <c r="L720" s="103"/>
      <c r="M720" s="103"/>
      <c r="N720" s="103"/>
      <c r="O720" s="103"/>
      <c r="P720" s="103"/>
      <c r="Q720" s="103"/>
      <c r="R720" s="103"/>
      <c r="S720" s="103"/>
      <c r="T720" s="103"/>
      <c r="U720" s="103"/>
      <c r="V720" s="103"/>
      <c r="W720" s="103"/>
      <c r="X720" s="103"/>
      <c r="Y720" s="103"/>
      <c r="Z720" s="103"/>
      <c r="AA720" s="103"/>
    </row>
    <row r="721" spans="2:27" ht="14.4" hidden="1">
      <c r="B721" s="103"/>
      <c r="C721" s="103"/>
      <c r="D721" s="103"/>
      <c r="E721" s="103"/>
      <c r="F721" s="273"/>
      <c r="K721" s="103"/>
      <c r="L721" s="103"/>
      <c r="M721" s="103"/>
      <c r="N721" s="103"/>
      <c r="O721" s="103"/>
      <c r="P721" s="103"/>
      <c r="Q721" s="103"/>
      <c r="R721" s="103"/>
      <c r="S721" s="103"/>
      <c r="T721" s="103"/>
      <c r="U721" s="103"/>
      <c r="V721" s="103"/>
      <c r="W721" s="103"/>
      <c r="X721" s="103"/>
      <c r="Y721" s="103"/>
      <c r="Z721" s="103"/>
      <c r="AA721" s="103"/>
    </row>
    <row r="722" spans="2:27" ht="14.4" hidden="1">
      <c r="B722" s="103"/>
      <c r="C722" s="103"/>
      <c r="D722" s="103"/>
      <c r="E722" s="103"/>
      <c r="F722" s="273"/>
      <c r="K722" s="103"/>
      <c r="L722" s="103"/>
      <c r="M722" s="103"/>
      <c r="N722" s="103"/>
      <c r="O722" s="103"/>
      <c r="P722" s="103"/>
      <c r="Q722" s="103"/>
      <c r="R722" s="103"/>
      <c r="S722" s="103"/>
      <c r="T722" s="103"/>
      <c r="U722" s="103"/>
      <c r="V722" s="103"/>
      <c r="W722" s="103"/>
      <c r="X722" s="103"/>
      <c r="Y722" s="103"/>
      <c r="Z722" s="103"/>
      <c r="AA722" s="103"/>
    </row>
    <row r="723" spans="2:27" ht="14.4" hidden="1">
      <c r="B723" s="103"/>
      <c r="C723" s="103"/>
      <c r="D723" s="103"/>
      <c r="E723" s="103"/>
      <c r="F723" s="273"/>
      <c r="K723" s="103"/>
      <c r="L723" s="103"/>
      <c r="M723" s="103"/>
      <c r="N723" s="103"/>
      <c r="O723" s="103"/>
      <c r="P723" s="103"/>
      <c r="Q723" s="103"/>
      <c r="R723" s="103"/>
      <c r="S723" s="103"/>
      <c r="T723" s="103"/>
      <c r="U723" s="103"/>
      <c r="V723" s="103"/>
      <c r="W723" s="103"/>
      <c r="X723" s="103"/>
      <c r="Y723" s="103"/>
      <c r="Z723" s="103"/>
      <c r="AA723" s="103"/>
    </row>
    <row r="724" spans="2:27" ht="14.4" hidden="1">
      <c r="B724" s="103"/>
      <c r="C724" s="103"/>
      <c r="D724" s="103"/>
      <c r="E724" s="103"/>
      <c r="F724" s="273"/>
      <c r="K724" s="103"/>
      <c r="L724" s="103"/>
      <c r="M724" s="103"/>
      <c r="N724" s="103"/>
      <c r="O724" s="103"/>
      <c r="P724" s="103"/>
      <c r="Q724" s="103"/>
      <c r="R724" s="103"/>
      <c r="S724" s="103"/>
      <c r="T724" s="103"/>
      <c r="U724" s="103"/>
      <c r="V724" s="103"/>
      <c r="W724" s="103"/>
      <c r="X724" s="103"/>
      <c r="Y724" s="103"/>
      <c r="Z724" s="103"/>
      <c r="AA724" s="103"/>
    </row>
    <row r="725" spans="2:27" ht="14.4" hidden="1">
      <c r="B725" s="103"/>
      <c r="C725" s="103"/>
      <c r="D725" s="103"/>
      <c r="E725" s="103"/>
      <c r="F725" s="273"/>
      <c r="K725" s="103"/>
      <c r="L725" s="103"/>
      <c r="M725" s="103"/>
      <c r="N725" s="103"/>
      <c r="O725" s="103"/>
      <c r="P725" s="103"/>
      <c r="Q725" s="103"/>
      <c r="R725" s="103"/>
      <c r="S725" s="103"/>
      <c r="T725" s="103"/>
      <c r="U725" s="103"/>
      <c r="V725" s="103"/>
      <c r="W725" s="103"/>
      <c r="X725" s="103"/>
      <c r="Y725" s="103"/>
      <c r="Z725" s="103"/>
      <c r="AA725" s="103"/>
    </row>
    <row r="726" spans="2:27" ht="14.4" hidden="1">
      <c r="B726" s="103"/>
      <c r="C726" s="103"/>
      <c r="D726" s="103"/>
      <c r="E726" s="103"/>
      <c r="F726" s="273"/>
      <c r="K726" s="103"/>
      <c r="L726" s="103"/>
      <c r="M726" s="103"/>
      <c r="N726" s="103"/>
      <c r="O726" s="103"/>
      <c r="P726" s="103"/>
      <c r="Q726" s="103"/>
      <c r="R726" s="103"/>
      <c r="S726" s="103"/>
      <c r="T726" s="103"/>
      <c r="U726" s="103"/>
      <c r="V726" s="103"/>
      <c r="W726" s="103"/>
      <c r="X726" s="103"/>
      <c r="Y726" s="103"/>
      <c r="Z726" s="103"/>
      <c r="AA726" s="103"/>
    </row>
    <row r="727" spans="2:27" ht="14.4" hidden="1">
      <c r="B727" s="103"/>
      <c r="C727" s="103"/>
      <c r="D727" s="103"/>
      <c r="E727" s="103"/>
      <c r="F727" s="273"/>
      <c r="K727" s="103"/>
      <c r="L727" s="103"/>
      <c r="M727" s="103"/>
      <c r="N727" s="103"/>
      <c r="O727" s="103"/>
      <c r="P727" s="103"/>
      <c r="Q727" s="103"/>
      <c r="R727" s="103"/>
      <c r="S727" s="103"/>
      <c r="T727" s="103"/>
      <c r="U727" s="103"/>
      <c r="V727" s="103"/>
      <c r="W727" s="103"/>
      <c r="X727" s="103"/>
      <c r="Y727" s="103"/>
      <c r="Z727" s="103"/>
      <c r="AA727" s="103"/>
    </row>
    <row r="728" spans="2:27" ht="14.4" hidden="1">
      <c r="B728" s="103"/>
      <c r="C728" s="103"/>
      <c r="D728" s="103"/>
      <c r="E728" s="103"/>
      <c r="F728" s="273"/>
      <c r="K728" s="103"/>
      <c r="L728" s="103"/>
      <c r="M728" s="103"/>
      <c r="N728" s="103"/>
      <c r="O728" s="103"/>
      <c r="P728" s="103"/>
      <c r="Q728" s="103"/>
      <c r="R728" s="103"/>
      <c r="S728" s="103"/>
      <c r="T728" s="103"/>
      <c r="U728" s="103"/>
      <c r="V728" s="103"/>
      <c r="W728" s="103"/>
      <c r="X728" s="103"/>
      <c r="Y728" s="103"/>
      <c r="Z728" s="103"/>
      <c r="AA728" s="103"/>
    </row>
    <row r="729" spans="2:27" ht="14.4" hidden="1">
      <c r="B729" s="103"/>
      <c r="C729" s="103"/>
      <c r="D729" s="103"/>
      <c r="E729" s="103"/>
      <c r="F729" s="273"/>
      <c r="K729" s="103"/>
      <c r="L729" s="103"/>
      <c r="M729" s="103"/>
      <c r="N729" s="103"/>
      <c r="O729" s="103"/>
      <c r="P729" s="103"/>
      <c r="Q729" s="103"/>
      <c r="R729" s="103"/>
      <c r="S729" s="103"/>
      <c r="T729" s="103"/>
      <c r="U729" s="103"/>
      <c r="V729" s="103"/>
      <c r="W729" s="103"/>
      <c r="X729" s="103"/>
      <c r="Y729" s="103"/>
      <c r="Z729" s="103"/>
      <c r="AA729" s="103"/>
    </row>
    <row r="730" spans="2:27" ht="14.4" hidden="1">
      <c r="B730" s="103"/>
      <c r="C730" s="103"/>
      <c r="D730" s="103"/>
      <c r="E730" s="103"/>
      <c r="F730" s="273"/>
      <c r="K730" s="103"/>
      <c r="L730" s="103"/>
      <c r="M730" s="103"/>
      <c r="N730" s="103"/>
      <c r="O730" s="103"/>
      <c r="P730" s="103"/>
      <c r="Q730" s="103"/>
      <c r="R730" s="103"/>
      <c r="S730" s="103"/>
      <c r="T730" s="103"/>
      <c r="U730" s="103"/>
      <c r="V730" s="103"/>
      <c r="W730" s="103"/>
      <c r="X730" s="103"/>
      <c r="Y730" s="103"/>
      <c r="Z730" s="103"/>
      <c r="AA730" s="103"/>
    </row>
    <row r="731" spans="2:27" ht="14.4" hidden="1">
      <c r="B731" s="103"/>
      <c r="C731" s="103"/>
      <c r="D731" s="103"/>
      <c r="E731" s="103"/>
      <c r="F731" s="273"/>
      <c r="K731" s="103"/>
      <c r="L731" s="103"/>
      <c r="M731" s="103"/>
      <c r="N731" s="103"/>
      <c r="O731" s="103"/>
      <c r="P731" s="103"/>
      <c r="Q731" s="103"/>
      <c r="R731" s="103"/>
      <c r="S731" s="103"/>
      <c r="T731" s="103"/>
      <c r="U731" s="103"/>
      <c r="V731" s="103"/>
      <c r="W731" s="103"/>
      <c r="X731" s="103"/>
      <c r="Y731" s="103"/>
      <c r="Z731" s="103"/>
      <c r="AA731" s="103"/>
    </row>
    <row r="732" spans="2:27" ht="14.4" hidden="1">
      <c r="B732" s="103"/>
      <c r="C732" s="103"/>
      <c r="D732" s="103"/>
      <c r="E732" s="103"/>
      <c r="F732" s="273"/>
      <c r="K732" s="103"/>
      <c r="L732" s="103"/>
      <c r="M732" s="103"/>
      <c r="N732" s="103"/>
      <c r="O732" s="103"/>
      <c r="P732" s="103"/>
      <c r="Q732" s="103"/>
      <c r="R732" s="103"/>
      <c r="S732" s="103"/>
      <c r="T732" s="103"/>
      <c r="U732" s="103"/>
      <c r="V732" s="103"/>
      <c r="W732" s="103"/>
      <c r="X732" s="103"/>
      <c r="Y732" s="103"/>
      <c r="Z732" s="103"/>
      <c r="AA732" s="103"/>
    </row>
    <row r="733" spans="2:27" ht="14.4" hidden="1">
      <c r="B733" s="103"/>
      <c r="C733" s="103"/>
      <c r="D733" s="103"/>
      <c r="E733" s="103"/>
      <c r="F733" s="273"/>
      <c r="K733" s="103"/>
      <c r="L733" s="103"/>
      <c r="M733" s="103"/>
      <c r="N733" s="103"/>
      <c r="O733" s="103"/>
      <c r="P733" s="103"/>
      <c r="Q733" s="103"/>
      <c r="R733" s="103"/>
      <c r="S733" s="103"/>
      <c r="T733" s="103"/>
      <c r="U733" s="103"/>
      <c r="V733" s="103"/>
      <c r="W733" s="103"/>
      <c r="X733" s="103"/>
      <c r="Y733" s="103"/>
      <c r="Z733" s="103"/>
      <c r="AA733" s="103"/>
    </row>
    <row r="734" spans="2:27" ht="14.4" hidden="1">
      <c r="B734" s="103"/>
      <c r="C734" s="103"/>
      <c r="D734" s="103"/>
      <c r="E734" s="103"/>
      <c r="F734" s="273"/>
      <c r="K734" s="103"/>
      <c r="L734" s="103"/>
      <c r="M734" s="103"/>
      <c r="N734" s="103"/>
      <c r="O734" s="103"/>
      <c r="P734" s="103"/>
      <c r="Q734" s="103"/>
      <c r="R734" s="103"/>
      <c r="S734" s="103"/>
      <c r="T734" s="103"/>
      <c r="U734" s="103"/>
      <c r="V734" s="103"/>
      <c r="W734" s="103"/>
      <c r="X734" s="103"/>
      <c r="Y734" s="103"/>
      <c r="Z734" s="103"/>
      <c r="AA734" s="103"/>
    </row>
    <row r="735" spans="2:27" ht="14.4" hidden="1">
      <c r="B735" s="103"/>
      <c r="C735" s="103"/>
      <c r="D735" s="103"/>
      <c r="E735" s="103"/>
      <c r="F735" s="273"/>
      <c r="K735" s="103"/>
      <c r="L735" s="103"/>
      <c r="M735" s="103"/>
      <c r="N735" s="103"/>
      <c r="O735" s="103"/>
      <c r="P735" s="103"/>
      <c r="Q735" s="103"/>
      <c r="R735" s="103"/>
      <c r="S735" s="103"/>
      <c r="T735" s="103"/>
      <c r="U735" s="103"/>
      <c r="V735" s="103"/>
      <c r="W735" s="103"/>
      <c r="X735" s="103"/>
      <c r="Y735" s="103"/>
      <c r="Z735" s="103"/>
      <c r="AA735" s="103"/>
    </row>
    <row r="736" spans="2:27" ht="14.4" hidden="1">
      <c r="B736" s="103"/>
      <c r="C736" s="103"/>
      <c r="D736" s="103"/>
      <c r="E736" s="103"/>
      <c r="F736" s="273"/>
      <c r="K736" s="103"/>
      <c r="L736" s="103"/>
      <c r="M736" s="103"/>
      <c r="N736" s="103"/>
      <c r="O736" s="103"/>
      <c r="P736" s="103"/>
      <c r="Q736" s="103"/>
      <c r="R736" s="103"/>
      <c r="S736" s="103"/>
      <c r="T736" s="103"/>
      <c r="U736" s="103"/>
      <c r="V736" s="103"/>
      <c r="W736" s="103"/>
      <c r="X736" s="103"/>
      <c r="Y736" s="103"/>
      <c r="Z736" s="103"/>
      <c r="AA736" s="103"/>
    </row>
    <row r="737" spans="2:27" ht="14.4" hidden="1">
      <c r="B737" s="103"/>
      <c r="C737" s="103"/>
      <c r="D737" s="103"/>
      <c r="E737" s="103"/>
      <c r="F737" s="273"/>
      <c r="K737" s="103"/>
      <c r="L737" s="103"/>
      <c r="M737" s="103"/>
      <c r="N737" s="103"/>
      <c r="O737" s="103"/>
      <c r="P737" s="103"/>
      <c r="Q737" s="103"/>
      <c r="R737" s="103"/>
      <c r="S737" s="103"/>
      <c r="T737" s="103"/>
      <c r="U737" s="103"/>
      <c r="V737" s="103"/>
      <c r="W737" s="103"/>
      <c r="X737" s="103"/>
      <c r="Y737" s="103"/>
      <c r="Z737" s="103"/>
      <c r="AA737" s="103"/>
    </row>
    <row r="738" spans="2:27" ht="14.4" hidden="1">
      <c r="B738" s="103"/>
      <c r="C738" s="103"/>
      <c r="D738" s="103"/>
      <c r="E738" s="103"/>
      <c r="F738" s="273"/>
      <c r="K738" s="103"/>
      <c r="L738" s="103"/>
      <c r="M738" s="103"/>
      <c r="N738" s="103"/>
      <c r="O738" s="103"/>
      <c r="P738" s="103"/>
      <c r="Q738" s="103"/>
      <c r="R738" s="103"/>
      <c r="S738" s="103"/>
      <c r="T738" s="103"/>
      <c r="U738" s="103"/>
      <c r="V738" s="103"/>
      <c r="W738" s="103"/>
      <c r="X738" s="103"/>
      <c r="Y738" s="103"/>
      <c r="Z738" s="103"/>
      <c r="AA738" s="103"/>
    </row>
    <row r="739" spans="2:27" ht="14.4" hidden="1">
      <c r="B739" s="103"/>
      <c r="C739" s="103"/>
      <c r="D739" s="103"/>
      <c r="E739" s="103"/>
      <c r="F739" s="273"/>
      <c r="K739" s="103"/>
      <c r="L739" s="103"/>
      <c r="M739" s="103"/>
      <c r="N739" s="103"/>
      <c r="O739" s="103"/>
      <c r="P739" s="103"/>
      <c r="Q739" s="103"/>
      <c r="R739" s="103"/>
      <c r="S739" s="103"/>
      <c r="T739" s="103"/>
      <c r="U739" s="103"/>
      <c r="V739" s="103"/>
      <c r="W739" s="103"/>
      <c r="X739" s="103"/>
      <c r="Y739" s="103"/>
      <c r="Z739" s="103"/>
      <c r="AA739" s="103"/>
    </row>
    <row r="740" spans="2:27" ht="14.4" hidden="1">
      <c r="B740" s="103"/>
      <c r="C740" s="103"/>
      <c r="D740" s="103"/>
      <c r="E740" s="103"/>
      <c r="F740" s="273"/>
      <c r="K740" s="103"/>
      <c r="L740" s="103"/>
      <c r="M740" s="103"/>
      <c r="N740" s="103"/>
      <c r="O740" s="103"/>
      <c r="P740" s="103"/>
      <c r="Q740" s="103"/>
      <c r="R740" s="103"/>
      <c r="S740" s="103"/>
      <c r="T740" s="103"/>
      <c r="U740" s="103"/>
      <c r="V740" s="103"/>
      <c r="W740" s="103"/>
      <c r="X740" s="103"/>
      <c r="Y740" s="103"/>
      <c r="Z740" s="103"/>
      <c r="AA740" s="103"/>
    </row>
    <row r="741" spans="2:27" ht="14.4" hidden="1">
      <c r="B741" s="103"/>
      <c r="C741" s="103"/>
      <c r="D741" s="103"/>
      <c r="E741" s="103"/>
      <c r="F741" s="273"/>
      <c r="K741" s="103"/>
      <c r="L741" s="103"/>
      <c r="M741" s="103"/>
      <c r="N741" s="103"/>
      <c r="O741" s="103"/>
      <c r="P741" s="103"/>
      <c r="Q741" s="103"/>
      <c r="R741" s="103"/>
      <c r="S741" s="103"/>
      <c r="T741" s="103"/>
      <c r="U741" s="103"/>
      <c r="V741" s="103"/>
      <c r="W741" s="103"/>
      <c r="X741" s="103"/>
      <c r="Y741" s="103"/>
      <c r="Z741" s="103"/>
      <c r="AA741" s="103"/>
    </row>
    <row r="742" spans="2:27" ht="14.4" hidden="1">
      <c r="B742" s="103"/>
      <c r="C742" s="103"/>
      <c r="D742" s="103"/>
      <c r="E742" s="103"/>
      <c r="F742" s="273"/>
      <c r="K742" s="103"/>
      <c r="L742" s="103"/>
      <c r="M742" s="103"/>
      <c r="N742" s="103"/>
      <c r="O742" s="103"/>
      <c r="P742" s="103"/>
      <c r="Q742" s="103"/>
      <c r="R742" s="103"/>
      <c r="S742" s="103"/>
      <c r="T742" s="103"/>
      <c r="U742" s="103"/>
      <c r="V742" s="103"/>
      <c r="W742" s="103"/>
      <c r="X742" s="103"/>
      <c r="Y742" s="103"/>
      <c r="Z742" s="103"/>
      <c r="AA742" s="103"/>
    </row>
    <row r="743" spans="2:27" ht="14.4" hidden="1">
      <c r="B743" s="103"/>
      <c r="C743" s="103"/>
      <c r="D743" s="103"/>
      <c r="E743" s="103"/>
      <c r="F743" s="273"/>
      <c r="K743" s="103"/>
      <c r="L743" s="103"/>
      <c r="M743" s="103"/>
      <c r="N743" s="103"/>
      <c r="O743" s="103"/>
      <c r="P743" s="103"/>
      <c r="Q743" s="103"/>
      <c r="R743" s="103"/>
      <c r="S743" s="103"/>
      <c r="T743" s="103"/>
      <c r="U743" s="103"/>
      <c r="V743" s="103"/>
      <c r="W743" s="103"/>
      <c r="X743" s="103"/>
      <c r="Y743" s="103"/>
      <c r="Z743" s="103"/>
      <c r="AA743" s="103"/>
    </row>
    <row r="744" spans="2:27" ht="14.4" hidden="1">
      <c r="B744" s="103"/>
      <c r="C744" s="103"/>
      <c r="D744" s="103"/>
      <c r="E744" s="103"/>
      <c r="F744" s="273"/>
      <c r="K744" s="103"/>
      <c r="L744" s="103"/>
      <c r="M744" s="103"/>
      <c r="N744" s="103"/>
      <c r="O744" s="103"/>
      <c r="P744" s="103"/>
      <c r="Q744" s="103"/>
      <c r="R744" s="103"/>
      <c r="S744" s="103"/>
      <c r="T744" s="103"/>
      <c r="U744" s="103"/>
      <c r="V744" s="103"/>
      <c r="W744" s="103"/>
      <c r="X744" s="103"/>
      <c r="Y744" s="103"/>
      <c r="Z744" s="103"/>
      <c r="AA744" s="103"/>
    </row>
    <row r="745" spans="2:27" ht="14.4" hidden="1">
      <c r="B745" s="103"/>
      <c r="C745" s="103"/>
      <c r="D745" s="103"/>
      <c r="E745" s="103"/>
      <c r="F745" s="273"/>
      <c r="K745" s="103"/>
      <c r="L745" s="103"/>
      <c r="M745" s="103"/>
      <c r="N745" s="103"/>
      <c r="O745" s="103"/>
      <c r="P745" s="103"/>
      <c r="Q745" s="103"/>
      <c r="R745" s="103"/>
      <c r="S745" s="103"/>
      <c r="T745" s="103"/>
      <c r="U745" s="103"/>
      <c r="V745" s="103"/>
      <c r="W745" s="103"/>
      <c r="X745" s="103"/>
      <c r="Y745" s="103"/>
      <c r="Z745" s="103"/>
      <c r="AA745" s="103"/>
    </row>
    <row r="746" spans="2:27" ht="14.4" hidden="1">
      <c r="B746" s="103"/>
      <c r="C746" s="103"/>
      <c r="D746" s="103"/>
      <c r="E746" s="103"/>
      <c r="F746" s="273"/>
      <c r="K746" s="103"/>
      <c r="L746" s="103"/>
      <c r="M746" s="103"/>
      <c r="N746" s="103"/>
      <c r="O746" s="103"/>
      <c r="P746" s="103"/>
      <c r="Q746" s="103"/>
      <c r="R746" s="103"/>
      <c r="S746" s="103"/>
      <c r="T746" s="103"/>
      <c r="U746" s="103"/>
      <c r="V746" s="103"/>
      <c r="W746" s="103"/>
      <c r="X746" s="103"/>
      <c r="Y746" s="103"/>
      <c r="Z746" s="103"/>
      <c r="AA746" s="103"/>
    </row>
    <row r="747" spans="2:27" ht="14.4" hidden="1">
      <c r="B747" s="103"/>
      <c r="C747" s="103"/>
      <c r="D747" s="103"/>
      <c r="E747" s="103"/>
      <c r="F747" s="273"/>
      <c r="K747" s="103"/>
      <c r="L747" s="103"/>
      <c r="M747" s="103"/>
      <c r="N747" s="103"/>
      <c r="O747" s="103"/>
      <c r="P747" s="103"/>
      <c r="Q747" s="103"/>
      <c r="R747" s="103"/>
      <c r="S747" s="103"/>
      <c r="T747" s="103"/>
      <c r="U747" s="103"/>
      <c r="V747" s="103"/>
      <c r="W747" s="103"/>
      <c r="X747" s="103"/>
      <c r="Y747" s="103"/>
      <c r="Z747" s="103"/>
      <c r="AA747" s="103"/>
    </row>
    <row r="748" spans="2:27" ht="14.4" hidden="1">
      <c r="B748" s="103"/>
      <c r="C748" s="103"/>
      <c r="D748" s="103"/>
      <c r="E748" s="103"/>
      <c r="F748" s="273"/>
      <c r="K748" s="103"/>
      <c r="L748" s="103"/>
      <c r="M748" s="103"/>
      <c r="N748" s="103"/>
      <c r="O748" s="103"/>
      <c r="P748" s="103"/>
      <c r="Q748" s="103"/>
      <c r="R748" s="103"/>
      <c r="S748" s="103"/>
      <c r="T748" s="103"/>
      <c r="U748" s="103"/>
      <c r="V748" s="103"/>
      <c r="W748" s="103"/>
      <c r="X748" s="103"/>
      <c r="Y748" s="103"/>
      <c r="Z748" s="103"/>
      <c r="AA748" s="103"/>
    </row>
    <row r="749" spans="2:27" ht="14.4" hidden="1">
      <c r="B749" s="103"/>
      <c r="C749" s="103"/>
      <c r="D749" s="103"/>
      <c r="E749" s="103"/>
      <c r="F749" s="273"/>
      <c r="K749" s="103"/>
      <c r="L749" s="103"/>
      <c r="M749" s="103"/>
      <c r="N749" s="103"/>
      <c r="O749" s="103"/>
      <c r="P749" s="103"/>
      <c r="Q749" s="103"/>
      <c r="R749" s="103"/>
      <c r="S749" s="103"/>
      <c r="T749" s="103"/>
      <c r="U749" s="103"/>
      <c r="V749" s="103"/>
      <c r="W749" s="103"/>
      <c r="X749" s="103"/>
      <c r="Y749" s="103"/>
      <c r="Z749" s="103"/>
      <c r="AA749" s="103"/>
    </row>
    <row r="750" spans="2:27" ht="14.4" hidden="1">
      <c r="B750" s="103"/>
      <c r="C750" s="103"/>
      <c r="D750" s="103"/>
      <c r="E750" s="103"/>
      <c r="F750" s="273"/>
      <c r="K750" s="103"/>
      <c r="L750" s="103"/>
      <c r="M750" s="103"/>
      <c r="N750" s="103"/>
      <c r="O750" s="103"/>
      <c r="P750" s="103"/>
      <c r="Q750" s="103"/>
      <c r="R750" s="103"/>
      <c r="S750" s="103"/>
      <c r="T750" s="103"/>
      <c r="U750" s="103"/>
      <c r="V750" s="103"/>
      <c r="W750" s="103"/>
      <c r="X750" s="103"/>
      <c r="Y750" s="103"/>
      <c r="Z750" s="103"/>
      <c r="AA750" s="103"/>
    </row>
    <row r="751" spans="2:27" ht="14.4" hidden="1">
      <c r="B751" s="103"/>
      <c r="C751" s="103"/>
      <c r="D751" s="103"/>
      <c r="E751" s="103"/>
      <c r="F751" s="273"/>
      <c r="K751" s="103"/>
      <c r="L751" s="103"/>
      <c r="M751" s="103"/>
      <c r="N751" s="103"/>
      <c r="O751" s="103"/>
      <c r="P751" s="103"/>
      <c r="Q751" s="103"/>
      <c r="R751" s="103"/>
      <c r="S751" s="103"/>
      <c r="T751" s="103"/>
      <c r="U751" s="103"/>
      <c r="V751" s="103"/>
      <c r="W751" s="103"/>
      <c r="X751" s="103"/>
      <c r="Y751" s="103"/>
      <c r="Z751" s="103"/>
      <c r="AA751" s="103"/>
    </row>
    <row r="752" spans="2:27" ht="14.4" hidden="1">
      <c r="B752" s="103"/>
      <c r="C752" s="103"/>
      <c r="D752" s="103"/>
      <c r="E752" s="103"/>
      <c r="F752" s="273"/>
      <c r="K752" s="103"/>
      <c r="L752" s="103"/>
      <c r="M752" s="103"/>
      <c r="N752" s="103"/>
      <c r="O752" s="103"/>
      <c r="P752" s="103"/>
      <c r="Q752" s="103"/>
      <c r="R752" s="103"/>
      <c r="S752" s="103"/>
      <c r="T752" s="103"/>
      <c r="U752" s="103"/>
      <c r="V752" s="103"/>
      <c r="W752" s="103"/>
      <c r="X752" s="103"/>
      <c r="Y752" s="103"/>
      <c r="Z752" s="103"/>
      <c r="AA752" s="103"/>
    </row>
    <row r="753" spans="2:27" ht="14.4" hidden="1">
      <c r="B753" s="103"/>
      <c r="C753" s="103"/>
      <c r="D753" s="103"/>
      <c r="E753" s="103"/>
      <c r="F753" s="273"/>
      <c r="K753" s="103"/>
      <c r="L753" s="103"/>
      <c r="M753" s="103"/>
      <c r="N753" s="103"/>
      <c r="O753" s="103"/>
      <c r="P753" s="103"/>
      <c r="Q753" s="103"/>
      <c r="R753" s="103"/>
      <c r="S753" s="103"/>
      <c r="T753" s="103"/>
      <c r="U753" s="103"/>
      <c r="V753" s="103"/>
      <c r="W753" s="103"/>
      <c r="X753" s="103"/>
      <c r="Y753" s="103"/>
      <c r="Z753" s="103"/>
      <c r="AA753" s="103"/>
    </row>
    <row r="754" spans="2:27" ht="14.4" hidden="1">
      <c r="B754" s="103"/>
      <c r="C754" s="103"/>
      <c r="D754" s="103"/>
      <c r="E754" s="103"/>
      <c r="F754" s="273"/>
      <c r="K754" s="103"/>
      <c r="L754" s="103"/>
      <c r="M754" s="103"/>
      <c r="N754" s="103"/>
      <c r="O754" s="103"/>
      <c r="P754" s="103"/>
      <c r="Q754" s="103"/>
      <c r="R754" s="103"/>
      <c r="S754" s="103"/>
      <c r="T754" s="103"/>
      <c r="U754" s="103"/>
      <c r="V754" s="103"/>
      <c r="W754" s="103"/>
      <c r="X754" s="103"/>
      <c r="Y754" s="103"/>
      <c r="Z754" s="103"/>
      <c r="AA754" s="103"/>
    </row>
    <row r="755" spans="2:27" ht="14.4" hidden="1">
      <c r="B755" s="103"/>
      <c r="C755" s="103"/>
      <c r="D755" s="103"/>
      <c r="E755" s="103"/>
      <c r="F755" s="273"/>
      <c r="K755" s="103"/>
      <c r="L755" s="103"/>
      <c r="M755" s="103"/>
      <c r="N755" s="103"/>
      <c r="O755" s="103"/>
      <c r="P755" s="103"/>
      <c r="Q755" s="103"/>
      <c r="R755" s="103"/>
      <c r="S755" s="103"/>
      <c r="T755" s="103"/>
      <c r="U755" s="103"/>
      <c r="V755" s="103"/>
      <c r="W755" s="103"/>
      <c r="X755" s="103"/>
      <c r="Y755" s="103"/>
      <c r="Z755" s="103"/>
      <c r="AA755" s="103"/>
    </row>
    <row r="756" spans="2:27" ht="14.4" hidden="1">
      <c r="B756" s="103"/>
      <c r="C756" s="103"/>
      <c r="D756" s="103"/>
      <c r="E756" s="103"/>
      <c r="F756" s="273"/>
      <c r="K756" s="103"/>
      <c r="L756" s="103"/>
      <c r="M756" s="103"/>
      <c r="N756" s="103"/>
      <c r="O756" s="103"/>
      <c r="P756" s="103"/>
      <c r="Q756" s="103"/>
      <c r="R756" s="103"/>
      <c r="S756" s="103"/>
      <c r="T756" s="103"/>
      <c r="U756" s="103"/>
      <c r="V756" s="103"/>
      <c r="W756" s="103"/>
      <c r="X756" s="103"/>
      <c r="Y756" s="103"/>
      <c r="Z756" s="103"/>
      <c r="AA756" s="103"/>
    </row>
    <row r="757" spans="2:27" ht="14.4" hidden="1">
      <c r="B757" s="103"/>
      <c r="C757" s="103"/>
      <c r="D757" s="103"/>
      <c r="E757" s="103"/>
      <c r="F757" s="273"/>
      <c r="K757" s="103"/>
      <c r="L757" s="103"/>
      <c r="M757" s="103"/>
      <c r="N757" s="103"/>
      <c r="O757" s="103"/>
      <c r="P757" s="103"/>
      <c r="Q757" s="103"/>
      <c r="R757" s="103"/>
      <c r="S757" s="103"/>
      <c r="T757" s="103"/>
      <c r="U757" s="103"/>
      <c r="V757" s="103"/>
      <c r="W757" s="103"/>
      <c r="X757" s="103"/>
      <c r="Y757" s="103"/>
      <c r="Z757" s="103"/>
      <c r="AA757" s="103"/>
    </row>
    <row r="758" spans="2:27" ht="14.4" hidden="1">
      <c r="B758" s="103"/>
      <c r="C758" s="103"/>
      <c r="D758" s="103"/>
      <c r="E758" s="103"/>
      <c r="F758" s="273"/>
      <c r="K758" s="103"/>
      <c r="L758" s="103"/>
      <c r="M758" s="103"/>
      <c r="N758" s="103"/>
      <c r="O758" s="103"/>
      <c r="P758" s="103"/>
      <c r="Q758" s="103"/>
      <c r="R758" s="103"/>
      <c r="S758" s="103"/>
      <c r="T758" s="103"/>
      <c r="U758" s="103"/>
      <c r="V758" s="103"/>
      <c r="W758" s="103"/>
      <c r="X758" s="103"/>
      <c r="Y758" s="103"/>
      <c r="Z758" s="103"/>
      <c r="AA758" s="103"/>
    </row>
    <row r="759" spans="2:27" ht="14.4" hidden="1">
      <c r="B759" s="103"/>
      <c r="C759" s="103"/>
      <c r="D759" s="103"/>
      <c r="E759" s="103"/>
      <c r="F759" s="273"/>
      <c r="K759" s="103"/>
      <c r="L759" s="103"/>
      <c r="M759" s="103"/>
      <c r="N759" s="103"/>
      <c r="O759" s="103"/>
      <c r="P759" s="103"/>
      <c r="Q759" s="103"/>
      <c r="R759" s="103"/>
      <c r="S759" s="103"/>
      <c r="T759" s="103"/>
      <c r="U759" s="103"/>
      <c r="V759" s="103"/>
      <c r="W759" s="103"/>
      <c r="X759" s="103"/>
      <c r="Y759" s="103"/>
      <c r="Z759" s="103"/>
      <c r="AA759" s="103"/>
    </row>
    <row r="760" spans="2:27" ht="14.4" hidden="1">
      <c r="B760" s="103"/>
      <c r="C760" s="103"/>
      <c r="D760" s="103"/>
      <c r="E760" s="103"/>
      <c r="F760" s="273"/>
      <c r="K760" s="103"/>
      <c r="L760" s="103"/>
      <c r="M760" s="103"/>
      <c r="N760" s="103"/>
      <c r="O760" s="103"/>
      <c r="P760" s="103"/>
      <c r="Q760" s="103"/>
      <c r="R760" s="103"/>
      <c r="S760" s="103"/>
      <c r="T760" s="103"/>
      <c r="U760" s="103"/>
      <c r="V760" s="103"/>
      <c r="W760" s="103"/>
      <c r="X760" s="103"/>
      <c r="Y760" s="103"/>
      <c r="Z760" s="103"/>
      <c r="AA760" s="103"/>
    </row>
    <row r="761" spans="2:27" ht="14.4" hidden="1">
      <c r="B761" s="103"/>
      <c r="C761" s="103"/>
      <c r="D761" s="103"/>
      <c r="E761" s="103"/>
      <c r="F761" s="273"/>
      <c r="K761" s="103"/>
      <c r="L761" s="103"/>
      <c r="M761" s="103"/>
      <c r="N761" s="103"/>
      <c r="O761" s="103"/>
      <c r="P761" s="103"/>
      <c r="Q761" s="103"/>
      <c r="R761" s="103"/>
      <c r="S761" s="103"/>
      <c r="T761" s="103"/>
      <c r="U761" s="103"/>
      <c r="V761" s="103"/>
      <c r="W761" s="103"/>
      <c r="X761" s="103"/>
      <c r="Y761" s="103"/>
      <c r="Z761" s="103"/>
      <c r="AA761" s="103"/>
    </row>
    <row r="762" spans="2:27" ht="14.4" hidden="1">
      <c r="B762" s="103"/>
      <c r="C762" s="103"/>
      <c r="D762" s="103"/>
      <c r="E762" s="103"/>
      <c r="F762" s="273"/>
      <c r="K762" s="103"/>
      <c r="L762" s="103"/>
      <c r="M762" s="103"/>
      <c r="N762" s="103"/>
      <c r="O762" s="103"/>
      <c r="P762" s="103"/>
      <c r="Q762" s="103"/>
      <c r="R762" s="103"/>
      <c r="S762" s="103"/>
      <c r="T762" s="103"/>
      <c r="U762" s="103"/>
      <c r="V762" s="103"/>
      <c r="W762" s="103"/>
      <c r="X762" s="103"/>
      <c r="Y762" s="103"/>
      <c r="Z762" s="103"/>
      <c r="AA762" s="103"/>
    </row>
    <row r="763" spans="2:27" ht="14.4" hidden="1">
      <c r="B763" s="103"/>
      <c r="C763" s="103"/>
      <c r="D763" s="103"/>
      <c r="E763" s="103"/>
      <c r="F763" s="273"/>
      <c r="K763" s="103"/>
      <c r="L763" s="103"/>
      <c r="M763" s="103"/>
      <c r="N763" s="103"/>
      <c r="O763" s="103"/>
      <c r="P763" s="103"/>
      <c r="Q763" s="103"/>
      <c r="R763" s="103"/>
      <c r="S763" s="103"/>
      <c r="T763" s="103"/>
      <c r="U763" s="103"/>
      <c r="V763" s="103"/>
      <c r="W763" s="103"/>
      <c r="X763" s="103"/>
      <c r="Y763" s="103"/>
      <c r="Z763" s="103"/>
      <c r="AA763" s="103"/>
    </row>
    <row r="764" spans="2:27" ht="14.4" hidden="1">
      <c r="B764" s="103"/>
      <c r="C764" s="103"/>
      <c r="D764" s="103"/>
      <c r="E764" s="103"/>
      <c r="F764" s="273"/>
      <c r="K764" s="103"/>
      <c r="L764" s="103"/>
      <c r="M764" s="103"/>
      <c r="N764" s="103"/>
      <c r="O764" s="103"/>
      <c r="P764" s="103"/>
      <c r="Q764" s="103"/>
      <c r="R764" s="103"/>
      <c r="S764" s="103"/>
      <c r="T764" s="103"/>
      <c r="U764" s="103"/>
      <c r="V764" s="103"/>
      <c r="W764" s="103"/>
      <c r="X764" s="103"/>
      <c r="Y764" s="103"/>
      <c r="Z764" s="103"/>
      <c r="AA764" s="103"/>
    </row>
    <row r="765" spans="2:27" ht="14.4" hidden="1">
      <c r="B765" s="103"/>
      <c r="C765" s="103"/>
      <c r="D765" s="103"/>
      <c r="E765" s="103"/>
      <c r="F765" s="273"/>
      <c r="K765" s="103"/>
      <c r="L765" s="103"/>
      <c r="M765" s="103"/>
      <c r="N765" s="103"/>
      <c r="O765" s="103"/>
      <c r="P765" s="103"/>
      <c r="Q765" s="103"/>
      <c r="R765" s="103"/>
      <c r="S765" s="103"/>
      <c r="T765" s="103"/>
      <c r="U765" s="103"/>
      <c r="V765" s="103"/>
      <c r="W765" s="103"/>
      <c r="X765" s="103"/>
      <c r="Y765" s="103"/>
      <c r="Z765" s="103"/>
      <c r="AA765" s="103"/>
    </row>
    <row r="766" spans="2:27" ht="14.4" hidden="1">
      <c r="B766" s="103"/>
      <c r="C766" s="103"/>
      <c r="D766" s="103"/>
      <c r="E766" s="103"/>
      <c r="F766" s="273"/>
      <c r="K766" s="103"/>
      <c r="L766" s="103"/>
      <c r="M766" s="103"/>
      <c r="N766" s="103"/>
      <c r="O766" s="103"/>
      <c r="P766" s="103"/>
      <c r="Q766" s="103"/>
      <c r="R766" s="103"/>
      <c r="S766" s="103"/>
      <c r="T766" s="103"/>
      <c r="U766" s="103"/>
      <c r="V766" s="103"/>
      <c r="W766" s="103"/>
      <c r="X766" s="103"/>
      <c r="Y766" s="103"/>
      <c r="Z766" s="103"/>
      <c r="AA766" s="103"/>
    </row>
    <row r="767" spans="2:27" ht="14.4" hidden="1">
      <c r="B767" s="103"/>
      <c r="C767" s="103"/>
      <c r="D767" s="103"/>
      <c r="E767" s="103"/>
      <c r="F767" s="273"/>
      <c r="K767" s="103"/>
      <c r="L767" s="103"/>
      <c r="M767" s="103"/>
      <c r="N767" s="103"/>
      <c r="O767" s="103"/>
      <c r="P767" s="103"/>
      <c r="Q767" s="103"/>
      <c r="R767" s="103"/>
      <c r="S767" s="103"/>
      <c r="T767" s="103"/>
      <c r="U767" s="103"/>
      <c r="V767" s="103"/>
      <c r="W767" s="103"/>
      <c r="X767" s="103"/>
      <c r="Y767" s="103"/>
      <c r="Z767" s="103"/>
      <c r="AA767" s="103"/>
    </row>
    <row r="768" spans="2:27" ht="14.4" hidden="1">
      <c r="B768" s="103"/>
      <c r="C768" s="103"/>
      <c r="D768" s="103"/>
      <c r="E768" s="103"/>
      <c r="F768" s="273"/>
      <c r="K768" s="103"/>
      <c r="L768" s="103"/>
      <c r="M768" s="103"/>
      <c r="N768" s="103"/>
      <c r="O768" s="103"/>
      <c r="P768" s="103"/>
      <c r="Q768" s="103"/>
      <c r="R768" s="103"/>
      <c r="S768" s="103"/>
      <c r="T768" s="103"/>
      <c r="U768" s="103"/>
      <c r="V768" s="103"/>
      <c r="W768" s="103"/>
      <c r="X768" s="103"/>
      <c r="Y768" s="103"/>
      <c r="Z768" s="103"/>
      <c r="AA768" s="103"/>
    </row>
    <row r="769" spans="2:27" ht="14.4" hidden="1">
      <c r="B769" s="103"/>
      <c r="C769" s="103"/>
      <c r="D769" s="103"/>
      <c r="E769" s="103"/>
      <c r="F769" s="273"/>
      <c r="K769" s="103"/>
      <c r="L769" s="103"/>
      <c r="M769" s="103"/>
      <c r="N769" s="103"/>
      <c r="O769" s="103"/>
      <c r="P769" s="103"/>
      <c r="Q769" s="103"/>
      <c r="R769" s="103"/>
      <c r="S769" s="103"/>
      <c r="T769" s="103"/>
      <c r="U769" s="103"/>
      <c r="V769" s="103"/>
      <c r="W769" s="103"/>
      <c r="X769" s="103"/>
      <c r="Y769" s="103"/>
      <c r="Z769" s="103"/>
      <c r="AA769" s="103"/>
    </row>
    <row r="770" spans="2:27" ht="14.4" hidden="1">
      <c r="B770" s="103"/>
      <c r="C770" s="103"/>
      <c r="D770" s="103"/>
      <c r="E770" s="103"/>
      <c r="F770" s="273"/>
      <c r="K770" s="103"/>
      <c r="L770" s="103"/>
      <c r="M770" s="103"/>
      <c r="N770" s="103"/>
      <c r="O770" s="103"/>
      <c r="P770" s="103"/>
      <c r="Q770" s="103"/>
      <c r="R770" s="103"/>
      <c r="S770" s="103"/>
      <c r="T770" s="103"/>
      <c r="U770" s="103"/>
      <c r="V770" s="103"/>
      <c r="W770" s="103"/>
      <c r="X770" s="103"/>
      <c r="Y770" s="103"/>
      <c r="Z770" s="103"/>
      <c r="AA770" s="103"/>
    </row>
    <row r="771" spans="2:27" ht="14.4" hidden="1">
      <c r="B771" s="103"/>
      <c r="C771" s="103"/>
      <c r="D771" s="103"/>
      <c r="E771" s="103"/>
      <c r="F771" s="273"/>
      <c r="K771" s="103"/>
      <c r="L771" s="103"/>
      <c r="M771" s="103"/>
      <c r="N771" s="103"/>
      <c r="O771" s="103"/>
      <c r="P771" s="103"/>
      <c r="Q771" s="103"/>
      <c r="R771" s="103"/>
      <c r="S771" s="103"/>
      <c r="T771" s="103"/>
      <c r="U771" s="103"/>
      <c r="V771" s="103"/>
      <c r="W771" s="103"/>
      <c r="X771" s="103"/>
      <c r="Y771" s="103"/>
      <c r="Z771" s="103"/>
      <c r="AA771" s="103"/>
    </row>
    <row r="772" spans="2:27" ht="14.4" hidden="1">
      <c r="B772" s="103"/>
      <c r="C772" s="103"/>
      <c r="D772" s="103"/>
      <c r="E772" s="103"/>
      <c r="F772" s="273"/>
      <c r="K772" s="103"/>
      <c r="L772" s="103"/>
      <c r="M772" s="103"/>
      <c r="N772" s="103"/>
      <c r="O772" s="103"/>
      <c r="P772" s="103"/>
      <c r="Q772" s="103"/>
      <c r="R772" s="103"/>
      <c r="S772" s="103"/>
      <c r="T772" s="103"/>
      <c r="U772" s="103"/>
      <c r="V772" s="103"/>
      <c r="W772" s="103"/>
      <c r="X772" s="103"/>
      <c r="Y772" s="103"/>
      <c r="Z772" s="103"/>
      <c r="AA772" s="103"/>
    </row>
    <row r="773" spans="2:27" ht="14.4" hidden="1">
      <c r="B773" s="103"/>
      <c r="C773" s="103"/>
      <c r="D773" s="103"/>
      <c r="E773" s="103"/>
      <c r="F773" s="273"/>
      <c r="K773" s="103"/>
      <c r="L773" s="103"/>
      <c r="M773" s="103"/>
      <c r="N773" s="103"/>
      <c r="O773" s="103"/>
      <c r="P773" s="103"/>
      <c r="Q773" s="103"/>
      <c r="R773" s="103"/>
      <c r="S773" s="103"/>
      <c r="T773" s="103"/>
      <c r="U773" s="103"/>
      <c r="V773" s="103"/>
      <c r="W773" s="103"/>
      <c r="X773" s="103"/>
      <c r="Y773" s="103"/>
      <c r="Z773" s="103"/>
      <c r="AA773" s="103"/>
    </row>
    <row r="774" spans="2:27" ht="14.4" hidden="1">
      <c r="B774" s="103"/>
      <c r="C774" s="103"/>
      <c r="D774" s="103"/>
      <c r="E774" s="103"/>
      <c r="F774" s="273"/>
      <c r="K774" s="103"/>
      <c r="L774" s="103"/>
      <c r="M774" s="103"/>
      <c r="N774" s="103"/>
      <c r="O774" s="103"/>
      <c r="P774" s="103"/>
      <c r="Q774" s="103"/>
      <c r="R774" s="103"/>
      <c r="S774" s="103"/>
      <c r="T774" s="103"/>
      <c r="U774" s="103"/>
      <c r="V774" s="103"/>
      <c r="W774" s="103"/>
      <c r="X774" s="103"/>
      <c r="Y774" s="103"/>
      <c r="Z774" s="103"/>
      <c r="AA774" s="103"/>
    </row>
    <row r="775" spans="2:27" ht="14.4" hidden="1">
      <c r="B775" s="103"/>
      <c r="C775" s="103"/>
      <c r="D775" s="103"/>
      <c r="E775" s="103"/>
      <c r="F775" s="273"/>
      <c r="K775" s="103"/>
      <c r="L775" s="103"/>
      <c r="M775" s="103"/>
      <c r="N775" s="103"/>
      <c r="O775" s="103"/>
      <c r="P775" s="103"/>
      <c r="Q775" s="103"/>
      <c r="R775" s="103"/>
      <c r="S775" s="103"/>
      <c r="T775" s="103"/>
      <c r="U775" s="103"/>
      <c r="V775" s="103"/>
      <c r="W775" s="103"/>
      <c r="X775" s="103"/>
      <c r="Y775" s="103"/>
      <c r="Z775" s="103"/>
      <c r="AA775" s="103"/>
    </row>
    <row r="776" spans="2:27" ht="14.4" hidden="1">
      <c r="B776" s="103"/>
      <c r="C776" s="103"/>
      <c r="D776" s="103"/>
      <c r="E776" s="103"/>
      <c r="F776" s="273"/>
      <c r="K776" s="103"/>
      <c r="L776" s="103"/>
      <c r="M776" s="103"/>
      <c r="N776" s="103"/>
      <c r="O776" s="103"/>
      <c r="P776" s="103"/>
      <c r="Q776" s="103"/>
      <c r="R776" s="103"/>
      <c r="S776" s="103"/>
      <c r="T776" s="103"/>
      <c r="U776" s="103"/>
      <c r="V776" s="103"/>
      <c r="W776" s="103"/>
      <c r="X776" s="103"/>
      <c r="Y776" s="103"/>
      <c r="Z776" s="103"/>
      <c r="AA776" s="103"/>
    </row>
    <row r="777" spans="2:27" ht="14.4" hidden="1">
      <c r="B777" s="103"/>
      <c r="C777" s="103"/>
      <c r="D777" s="103"/>
      <c r="E777" s="103"/>
      <c r="F777" s="273"/>
      <c r="K777" s="103"/>
      <c r="L777" s="103"/>
      <c r="M777" s="103"/>
      <c r="N777" s="103"/>
      <c r="O777" s="103"/>
      <c r="P777" s="103"/>
      <c r="Q777" s="103"/>
      <c r="R777" s="103"/>
      <c r="S777" s="103"/>
      <c r="T777" s="103"/>
      <c r="U777" s="103"/>
      <c r="V777" s="103"/>
      <c r="W777" s="103"/>
      <c r="X777" s="103"/>
      <c r="Y777" s="103"/>
      <c r="Z777" s="103"/>
      <c r="AA777" s="103"/>
    </row>
    <row r="778" spans="2:27" ht="14.4" hidden="1">
      <c r="B778" s="103"/>
      <c r="C778" s="103"/>
      <c r="D778" s="103"/>
      <c r="E778" s="103"/>
      <c r="F778" s="273"/>
      <c r="K778" s="103"/>
      <c r="L778" s="103"/>
      <c r="M778" s="103"/>
      <c r="N778" s="103"/>
      <c r="O778" s="103"/>
      <c r="P778" s="103"/>
      <c r="Q778" s="103"/>
      <c r="R778" s="103"/>
      <c r="S778" s="103"/>
      <c r="T778" s="103"/>
      <c r="U778" s="103"/>
      <c r="V778" s="103"/>
      <c r="W778" s="103"/>
      <c r="X778" s="103"/>
      <c r="Y778" s="103"/>
      <c r="Z778" s="103"/>
      <c r="AA778" s="103"/>
    </row>
    <row r="779" spans="2:27" ht="14.4" hidden="1">
      <c r="B779" s="103"/>
      <c r="C779" s="103"/>
      <c r="D779" s="103"/>
      <c r="E779" s="103"/>
      <c r="F779" s="273"/>
      <c r="K779" s="103"/>
      <c r="L779" s="103"/>
      <c r="M779" s="103"/>
      <c r="N779" s="103"/>
      <c r="O779" s="103"/>
      <c r="P779" s="103"/>
      <c r="Q779" s="103"/>
      <c r="R779" s="103"/>
      <c r="S779" s="103"/>
      <c r="T779" s="103"/>
      <c r="U779" s="103"/>
      <c r="V779" s="103"/>
      <c r="W779" s="103"/>
      <c r="X779" s="103"/>
      <c r="Y779" s="103"/>
      <c r="Z779" s="103"/>
      <c r="AA779" s="103"/>
    </row>
    <row r="780" spans="2:27" ht="14.4" hidden="1">
      <c r="B780" s="103"/>
      <c r="C780" s="103"/>
      <c r="D780" s="103"/>
      <c r="E780" s="103"/>
      <c r="F780" s="273"/>
      <c r="K780" s="103"/>
      <c r="L780" s="103"/>
      <c r="M780" s="103"/>
      <c r="N780" s="103"/>
      <c r="O780" s="103"/>
      <c r="P780" s="103"/>
      <c r="Q780" s="103"/>
      <c r="R780" s="103"/>
      <c r="S780" s="103"/>
      <c r="T780" s="103"/>
      <c r="U780" s="103"/>
      <c r="V780" s="103"/>
      <c r="W780" s="103"/>
      <c r="X780" s="103"/>
      <c r="Y780" s="103"/>
      <c r="Z780" s="103"/>
      <c r="AA780" s="103"/>
    </row>
    <row r="781" spans="2:27" ht="14.4" hidden="1">
      <c r="B781" s="103"/>
      <c r="C781" s="103"/>
      <c r="D781" s="103"/>
      <c r="E781" s="103"/>
      <c r="F781" s="273"/>
      <c r="K781" s="103"/>
      <c r="L781" s="103"/>
      <c r="M781" s="103"/>
      <c r="N781" s="103"/>
      <c r="O781" s="103"/>
      <c r="P781" s="103"/>
      <c r="Q781" s="103"/>
      <c r="R781" s="103"/>
      <c r="S781" s="103"/>
      <c r="T781" s="103"/>
      <c r="U781" s="103"/>
      <c r="V781" s="103"/>
      <c r="W781" s="103"/>
      <c r="X781" s="103"/>
      <c r="Y781" s="103"/>
      <c r="Z781" s="103"/>
      <c r="AA781" s="103"/>
    </row>
    <row r="782" spans="2:27" ht="14.4" hidden="1">
      <c r="B782" s="103"/>
      <c r="C782" s="103"/>
      <c r="D782" s="103"/>
      <c r="E782" s="103"/>
      <c r="F782" s="273"/>
      <c r="K782" s="103"/>
      <c r="L782" s="103"/>
      <c r="M782" s="103"/>
      <c r="N782" s="103"/>
      <c r="O782" s="103"/>
      <c r="P782" s="103"/>
      <c r="Q782" s="103"/>
      <c r="R782" s="103"/>
      <c r="S782" s="103"/>
      <c r="T782" s="103"/>
      <c r="U782" s="103"/>
      <c r="V782" s="103"/>
      <c r="W782" s="103"/>
      <c r="X782" s="103"/>
      <c r="Y782" s="103"/>
      <c r="Z782" s="103"/>
      <c r="AA782" s="103"/>
    </row>
    <row r="783" spans="2:27" ht="14.4" hidden="1">
      <c r="B783" s="103"/>
      <c r="C783" s="103"/>
      <c r="D783" s="103"/>
      <c r="E783" s="103"/>
      <c r="F783" s="273"/>
      <c r="K783" s="103"/>
      <c r="L783" s="103"/>
      <c r="M783" s="103"/>
      <c r="N783" s="103"/>
      <c r="O783" s="103"/>
      <c r="P783" s="103"/>
      <c r="Q783" s="103"/>
      <c r="R783" s="103"/>
      <c r="S783" s="103"/>
      <c r="T783" s="103"/>
      <c r="U783" s="103"/>
      <c r="V783" s="103"/>
      <c r="W783" s="103"/>
      <c r="X783" s="103"/>
      <c r="Y783" s="103"/>
      <c r="Z783" s="103"/>
      <c r="AA783" s="103"/>
    </row>
    <row r="784" spans="2:27" ht="14.4" hidden="1">
      <c r="B784" s="103"/>
      <c r="C784" s="103"/>
      <c r="D784" s="103"/>
      <c r="E784" s="103"/>
      <c r="F784" s="273"/>
      <c r="K784" s="103"/>
      <c r="L784" s="103"/>
      <c r="M784" s="103"/>
      <c r="N784" s="103"/>
      <c r="O784" s="103"/>
      <c r="P784" s="103"/>
      <c r="Q784" s="103"/>
      <c r="R784" s="103"/>
      <c r="S784" s="103"/>
      <c r="T784" s="103"/>
      <c r="U784" s="103"/>
      <c r="V784" s="103"/>
      <c r="W784" s="103"/>
      <c r="X784" s="103"/>
      <c r="Y784" s="103"/>
      <c r="Z784" s="103"/>
      <c r="AA784" s="103"/>
    </row>
    <row r="785" spans="2:27" ht="14.4" hidden="1">
      <c r="B785" s="103"/>
      <c r="C785" s="103"/>
      <c r="D785" s="103"/>
      <c r="E785" s="103"/>
      <c r="F785" s="273"/>
      <c r="K785" s="103"/>
      <c r="L785" s="103"/>
      <c r="M785" s="103"/>
      <c r="N785" s="103"/>
      <c r="O785" s="103"/>
      <c r="P785" s="103"/>
      <c r="Q785" s="103"/>
      <c r="R785" s="103"/>
      <c r="S785" s="103"/>
      <c r="T785" s="103"/>
      <c r="U785" s="103"/>
      <c r="V785" s="103"/>
      <c r="W785" s="103"/>
      <c r="X785" s="103"/>
      <c r="Y785" s="103"/>
      <c r="Z785" s="103"/>
      <c r="AA785" s="103"/>
    </row>
    <row r="786" spans="2:27" ht="14.4" hidden="1">
      <c r="B786" s="103"/>
      <c r="C786" s="103"/>
      <c r="D786" s="103"/>
      <c r="E786" s="103"/>
      <c r="F786" s="273"/>
      <c r="K786" s="103"/>
      <c r="L786" s="103"/>
      <c r="M786" s="103"/>
      <c r="N786" s="103"/>
      <c r="O786" s="103"/>
      <c r="P786" s="103"/>
      <c r="Q786" s="103"/>
      <c r="R786" s="103"/>
      <c r="S786" s="103"/>
      <c r="T786" s="103"/>
      <c r="U786" s="103"/>
      <c r="V786" s="103"/>
      <c r="W786" s="103"/>
      <c r="X786" s="103"/>
      <c r="Y786" s="103"/>
      <c r="Z786" s="103"/>
      <c r="AA786" s="103"/>
    </row>
    <row r="787" spans="2:27" ht="14.4" hidden="1">
      <c r="B787" s="103"/>
      <c r="C787" s="103"/>
      <c r="D787" s="103"/>
      <c r="E787" s="103"/>
      <c r="F787" s="273"/>
      <c r="K787" s="103"/>
      <c r="L787" s="103"/>
      <c r="M787" s="103"/>
      <c r="N787" s="103"/>
      <c r="O787" s="103"/>
      <c r="P787" s="103"/>
      <c r="Q787" s="103"/>
      <c r="R787" s="103"/>
      <c r="S787" s="103"/>
      <c r="T787" s="103"/>
      <c r="U787" s="103"/>
      <c r="V787" s="103"/>
      <c r="W787" s="103"/>
      <c r="X787" s="103"/>
      <c r="Y787" s="103"/>
      <c r="Z787" s="103"/>
      <c r="AA787" s="103"/>
    </row>
    <row r="788" spans="2:27" ht="14.4" hidden="1">
      <c r="B788" s="103"/>
      <c r="C788" s="103"/>
      <c r="D788" s="103"/>
      <c r="E788" s="103"/>
      <c r="F788" s="273"/>
      <c r="K788" s="103"/>
      <c r="L788" s="103"/>
      <c r="M788" s="103"/>
      <c r="N788" s="103"/>
      <c r="O788" s="103"/>
      <c r="P788" s="103"/>
      <c r="Q788" s="103"/>
      <c r="R788" s="103"/>
      <c r="S788" s="103"/>
      <c r="T788" s="103"/>
      <c r="U788" s="103"/>
      <c r="V788" s="103"/>
      <c r="W788" s="103"/>
      <c r="X788" s="103"/>
      <c r="Y788" s="103"/>
      <c r="Z788" s="103"/>
      <c r="AA788" s="103"/>
    </row>
    <row r="789" spans="2:27" ht="14.4" hidden="1">
      <c r="B789" s="103"/>
      <c r="C789" s="103"/>
      <c r="D789" s="103"/>
      <c r="E789" s="103"/>
      <c r="F789" s="273"/>
      <c r="K789" s="103"/>
      <c r="L789" s="103"/>
      <c r="M789" s="103"/>
      <c r="N789" s="103"/>
      <c r="O789" s="103"/>
      <c r="P789" s="103"/>
      <c r="Q789" s="103"/>
      <c r="R789" s="103"/>
      <c r="S789" s="103"/>
      <c r="T789" s="103"/>
      <c r="U789" s="103"/>
      <c r="V789" s="103"/>
      <c r="W789" s="103"/>
      <c r="X789" s="103"/>
      <c r="Y789" s="103"/>
      <c r="Z789" s="103"/>
      <c r="AA789" s="103"/>
    </row>
    <row r="790" spans="2:27" ht="14.4" hidden="1">
      <c r="B790" s="103"/>
      <c r="C790" s="103"/>
      <c r="D790" s="103"/>
      <c r="E790" s="103"/>
      <c r="F790" s="273"/>
      <c r="K790" s="103"/>
      <c r="L790" s="103"/>
      <c r="M790" s="103"/>
      <c r="N790" s="103"/>
      <c r="O790" s="103"/>
      <c r="P790" s="103"/>
      <c r="Q790" s="103"/>
      <c r="R790" s="103"/>
      <c r="S790" s="103"/>
      <c r="T790" s="103"/>
      <c r="U790" s="103"/>
      <c r="V790" s="103"/>
      <c r="W790" s="103"/>
      <c r="X790" s="103"/>
      <c r="Y790" s="103"/>
      <c r="Z790" s="103"/>
      <c r="AA790" s="103"/>
    </row>
    <row r="791" spans="2:27" ht="14.4" hidden="1">
      <c r="B791" s="103"/>
      <c r="C791" s="103"/>
      <c r="D791" s="103"/>
      <c r="E791" s="103"/>
      <c r="F791" s="273"/>
      <c r="K791" s="103"/>
      <c r="L791" s="103"/>
      <c r="M791" s="103"/>
      <c r="N791" s="103"/>
      <c r="O791" s="103"/>
      <c r="P791" s="103"/>
      <c r="Q791" s="103"/>
      <c r="R791" s="103"/>
      <c r="S791" s="103"/>
      <c r="T791" s="103"/>
      <c r="U791" s="103"/>
      <c r="V791" s="103"/>
      <c r="W791" s="103"/>
      <c r="X791" s="103"/>
      <c r="Y791" s="103"/>
      <c r="Z791" s="103"/>
      <c r="AA791" s="103"/>
    </row>
    <row r="792" spans="2:27" ht="14.4" hidden="1">
      <c r="B792" s="103"/>
      <c r="C792" s="103"/>
      <c r="D792" s="103"/>
      <c r="E792" s="103"/>
      <c r="F792" s="273"/>
      <c r="K792" s="103"/>
      <c r="L792" s="103"/>
      <c r="M792" s="103"/>
      <c r="N792" s="103"/>
      <c r="O792" s="103"/>
      <c r="P792" s="103"/>
      <c r="Q792" s="103"/>
      <c r="R792" s="103"/>
      <c r="S792" s="103"/>
      <c r="T792" s="103"/>
      <c r="U792" s="103"/>
      <c r="V792" s="103"/>
      <c r="W792" s="103"/>
      <c r="X792" s="103"/>
      <c r="Y792" s="103"/>
      <c r="Z792" s="103"/>
      <c r="AA792" s="103"/>
    </row>
    <row r="793" spans="2:27" ht="14.4" hidden="1">
      <c r="B793" s="103"/>
      <c r="C793" s="103"/>
      <c r="D793" s="103"/>
      <c r="E793" s="103"/>
      <c r="F793" s="273"/>
      <c r="K793" s="103"/>
      <c r="L793" s="103"/>
      <c r="M793" s="103"/>
      <c r="N793" s="103"/>
      <c r="O793" s="103"/>
      <c r="P793" s="103"/>
      <c r="Q793" s="103"/>
      <c r="R793" s="103"/>
      <c r="S793" s="103"/>
      <c r="T793" s="103"/>
      <c r="U793" s="103"/>
      <c r="V793" s="103"/>
      <c r="W793" s="103"/>
      <c r="X793" s="103"/>
      <c r="Y793" s="103"/>
      <c r="Z793" s="103"/>
      <c r="AA793" s="103"/>
    </row>
    <row r="794" spans="2:27" ht="14.4" hidden="1">
      <c r="B794" s="103"/>
      <c r="C794" s="103"/>
      <c r="D794" s="103"/>
      <c r="E794" s="103"/>
      <c r="F794" s="273"/>
      <c r="K794" s="103"/>
      <c r="L794" s="103"/>
      <c r="M794" s="103"/>
      <c r="N794" s="103"/>
      <c r="O794" s="103"/>
      <c r="P794" s="103"/>
      <c r="Q794" s="103"/>
      <c r="R794" s="103"/>
      <c r="S794" s="103"/>
      <c r="T794" s="103"/>
      <c r="U794" s="103"/>
      <c r="V794" s="103"/>
      <c r="W794" s="103"/>
      <c r="X794" s="103"/>
      <c r="Y794" s="103"/>
      <c r="Z794" s="103"/>
      <c r="AA794" s="103"/>
    </row>
    <row r="795" spans="2:27" ht="14.4" hidden="1">
      <c r="B795" s="103"/>
      <c r="C795" s="103"/>
      <c r="D795" s="103"/>
      <c r="E795" s="103"/>
      <c r="F795" s="273"/>
      <c r="K795" s="103"/>
      <c r="L795" s="103"/>
      <c r="M795" s="103"/>
      <c r="N795" s="103"/>
      <c r="O795" s="103"/>
      <c r="P795" s="103"/>
      <c r="Q795" s="103"/>
      <c r="R795" s="103"/>
      <c r="S795" s="103"/>
      <c r="T795" s="103"/>
      <c r="U795" s="103"/>
      <c r="V795" s="103"/>
      <c r="W795" s="103"/>
      <c r="X795" s="103"/>
      <c r="Y795" s="103"/>
      <c r="Z795" s="103"/>
      <c r="AA795" s="103"/>
    </row>
    <row r="796" spans="2:27" ht="14.4" hidden="1">
      <c r="B796" s="103"/>
      <c r="C796" s="103"/>
      <c r="D796" s="103"/>
      <c r="E796" s="103"/>
      <c r="F796" s="273"/>
      <c r="K796" s="103"/>
      <c r="L796" s="103"/>
      <c r="M796" s="103"/>
      <c r="N796" s="103"/>
      <c r="O796" s="103"/>
      <c r="P796" s="103"/>
      <c r="Q796" s="103"/>
      <c r="R796" s="103"/>
      <c r="S796" s="103"/>
      <c r="T796" s="103"/>
      <c r="U796" s="103"/>
      <c r="V796" s="103"/>
      <c r="W796" s="103"/>
      <c r="X796" s="103"/>
      <c r="Y796" s="103"/>
      <c r="Z796" s="103"/>
      <c r="AA796" s="103"/>
    </row>
    <row r="797" spans="2:27" ht="14.4" hidden="1">
      <c r="B797" s="103"/>
      <c r="C797" s="103"/>
      <c r="D797" s="103"/>
      <c r="E797" s="103"/>
      <c r="F797" s="273"/>
      <c r="K797" s="103"/>
      <c r="L797" s="103"/>
      <c r="M797" s="103"/>
      <c r="N797" s="103"/>
      <c r="O797" s="103"/>
      <c r="P797" s="103"/>
      <c r="Q797" s="103"/>
      <c r="R797" s="103"/>
      <c r="S797" s="103"/>
      <c r="T797" s="103"/>
      <c r="U797" s="103"/>
      <c r="V797" s="103"/>
      <c r="W797" s="103"/>
      <c r="X797" s="103"/>
      <c r="Y797" s="103"/>
      <c r="Z797" s="103"/>
      <c r="AA797" s="103"/>
    </row>
    <row r="798" spans="2:27" ht="14.4" hidden="1">
      <c r="B798" s="103"/>
      <c r="C798" s="103"/>
      <c r="D798" s="103"/>
      <c r="E798" s="103"/>
      <c r="F798" s="273"/>
      <c r="K798" s="103"/>
      <c r="L798" s="103"/>
      <c r="M798" s="103"/>
      <c r="N798" s="103"/>
      <c r="O798" s="103"/>
      <c r="P798" s="103"/>
      <c r="Q798" s="103"/>
      <c r="R798" s="103"/>
      <c r="S798" s="103"/>
      <c r="T798" s="103"/>
      <c r="U798" s="103"/>
      <c r="V798" s="103"/>
      <c r="W798" s="103"/>
      <c r="X798" s="103"/>
      <c r="Y798" s="103"/>
      <c r="Z798" s="103"/>
      <c r="AA798" s="103"/>
    </row>
    <row r="799" spans="2:27" ht="14.4" hidden="1">
      <c r="B799" s="103"/>
      <c r="C799" s="103"/>
      <c r="D799" s="103"/>
      <c r="E799" s="103"/>
      <c r="F799" s="273"/>
      <c r="K799" s="103"/>
      <c r="L799" s="103"/>
      <c r="M799" s="103"/>
      <c r="N799" s="103"/>
      <c r="O799" s="103"/>
      <c r="P799" s="103"/>
      <c r="Q799" s="103"/>
      <c r="R799" s="103"/>
      <c r="S799" s="103"/>
      <c r="T799" s="103"/>
      <c r="U799" s="103"/>
      <c r="V799" s="103"/>
      <c r="W799" s="103"/>
      <c r="X799" s="103"/>
      <c r="Y799" s="103"/>
      <c r="Z799" s="103"/>
      <c r="AA799" s="103"/>
    </row>
    <row r="800" spans="2:27" ht="14.4" hidden="1">
      <c r="B800" s="103"/>
      <c r="C800" s="103"/>
      <c r="D800" s="103"/>
      <c r="E800" s="103"/>
      <c r="F800" s="273"/>
      <c r="K800" s="103"/>
      <c r="L800" s="103"/>
      <c r="M800" s="103"/>
      <c r="N800" s="103"/>
      <c r="O800" s="103"/>
      <c r="P800" s="103"/>
      <c r="Q800" s="103"/>
      <c r="R800" s="103"/>
      <c r="S800" s="103"/>
      <c r="T800" s="103"/>
      <c r="U800" s="103"/>
      <c r="V800" s="103"/>
      <c r="W800" s="103"/>
      <c r="X800" s="103"/>
      <c r="Y800" s="103"/>
      <c r="Z800" s="103"/>
      <c r="AA800" s="103"/>
    </row>
    <row r="801" spans="2:27" ht="14.4" hidden="1">
      <c r="B801" s="103"/>
      <c r="C801" s="103"/>
      <c r="D801" s="103"/>
      <c r="E801" s="103"/>
      <c r="F801" s="273"/>
      <c r="K801" s="103"/>
      <c r="L801" s="103"/>
      <c r="M801" s="103"/>
      <c r="N801" s="103"/>
      <c r="O801" s="103"/>
      <c r="P801" s="103"/>
      <c r="Q801" s="103"/>
      <c r="R801" s="103"/>
      <c r="S801" s="103"/>
      <c r="T801" s="103"/>
      <c r="U801" s="103"/>
      <c r="V801" s="103"/>
      <c r="W801" s="103"/>
      <c r="X801" s="103"/>
      <c r="Y801" s="103"/>
      <c r="Z801" s="103"/>
      <c r="AA801" s="103"/>
    </row>
    <row r="802" spans="2:27" ht="14.4" hidden="1">
      <c r="B802" s="103"/>
      <c r="C802" s="103"/>
      <c r="D802" s="103"/>
      <c r="E802" s="103"/>
      <c r="F802" s="273"/>
      <c r="K802" s="103"/>
      <c r="L802" s="103"/>
      <c r="M802" s="103"/>
      <c r="N802" s="103"/>
      <c r="O802" s="103"/>
      <c r="P802" s="103"/>
      <c r="Q802" s="103"/>
      <c r="R802" s="103"/>
      <c r="S802" s="103"/>
      <c r="T802" s="103"/>
      <c r="U802" s="103"/>
      <c r="V802" s="103"/>
      <c r="W802" s="103"/>
      <c r="X802" s="103"/>
      <c r="Y802" s="103"/>
      <c r="Z802" s="103"/>
      <c r="AA802" s="103"/>
    </row>
    <row r="803" spans="2:27" ht="14.4" hidden="1">
      <c r="B803" s="103"/>
      <c r="C803" s="103"/>
      <c r="D803" s="103"/>
      <c r="E803" s="103"/>
      <c r="F803" s="273"/>
      <c r="K803" s="103"/>
      <c r="L803" s="103"/>
      <c r="M803" s="103"/>
      <c r="N803" s="103"/>
      <c r="O803" s="103"/>
      <c r="P803" s="103"/>
      <c r="Q803" s="103"/>
      <c r="R803" s="103"/>
      <c r="S803" s="103"/>
      <c r="T803" s="103"/>
      <c r="U803" s="103"/>
      <c r="V803" s="103"/>
      <c r="W803" s="103"/>
      <c r="X803" s="103"/>
      <c r="Y803" s="103"/>
      <c r="Z803" s="103"/>
      <c r="AA803" s="103"/>
    </row>
    <row r="804" spans="2:27" ht="14.4" hidden="1">
      <c r="B804" s="103"/>
      <c r="C804" s="103"/>
      <c r="D804" s="103"/>
      <c r="E804" s="103"/>
      <c r="F804" s="273"/>
      <c r="K804" s="103"/>
      <c r="L804" s="103"/>
      <c r="M804" s="103"/>
      <c r="N804" s="103"/>
      <c r="O804" s="103"/>
      <c r="P804" s="103"/>
      <c r="Q804" s="103"/>
      <c r="R804" s="103"/>
      <c r="S804" s="103"/>
      <c r="T804" s="103"/>
      <c r="U804" s="103"/>
      <c r="V804" s="103"/>
      <c r="W804" s="103"/>
      <c r="X804" s="103"/>
      <c r="Y804" s="103"/>
      <c r="Z804" s="103"/>
      <c r="AA804" s="103"/>
    </row>
    <row r="805" spans="2:27" ht="14.4" hidden="1">
      <c r="B805" s="103"/>
      <c r="C805" s="103"/>
      <c r="D805" s="103"/>
      <c r="E805" s="103"/>
      <c r="F805" s="273"/>
      <c r="K805" s="103"/>
      <c r="L805" s="103"/>
      <c r="M805" s="103"/>
      <c r="N805" s="103"/>
      <c r="O805" s="103"/>
      <c r="P805" s="103"/>
      <c r="Q805" s="103"/>
      <c r="R805" s="103"/>
      <c r="S805" s="103"/>
      <c r="T805" s="103"/>
      <c r="U805" s="103"/>
      <c r="V805" s="103"/>
      <c r="W805" s="103"/>
      <c r="X805" s="103"/>
      <c r="Y805" s="103"/>
      <c r="Z805" s="103"/>
      <c r="AA805" s="103"/>
    </row>
    <row r="806" spans="2:27" ht="14.4" hidden="1">
      <c r="B806" s="103"/>
      <c r="C806" s="103"/>
      <c r="D806" s="103"/>
      <c r="E806" s="103"/>
      <c r="F806" s="273"/>
      <c r="K806" s="103"/>
      <c r="L806" s="103"/>
      <c r="M806" s="103"/>
      <c r="N806" s="103"/>
      <c r="O806" s="103"/>
      <c r="P806" s="103"/>
      <c r="Q806" s="103"/>
      <c r="R806" s="103"/>
      <c r="S806" s="103"/>
      <c r="T806" s="103"/>
      <c r="U806" s="103"/>
      <c r="V806" s="103"/>
      <c r="W806" s="103"/>
      <c r="X806" s="103"/>
      <c r="Y806" s="103"/>
      <c r="Z806" s="103"/>
      <c r="AA806" s="103"/>
    </row>
    <row r="807" spans="2:27" ht="14.4" hidden="1">
      <c r="B807" s="103"/>
      <c r="C807" s="103"/>
      <c r="D807" s="103"/>
      <c r="E807" s="103"/>
      <c r="F807" s="273"/>
      <c r="K807" s="103"/>
      <c r="L807" s="103"/>
      <c r="M807" s="103"/>
      <c r="N807" s="103"/>
      <c r="O807" s="103"/>
      <c r="P807" s="103"/>
      <c r="Q807" s="103"/>
      <c r="R807" s="103"/>
      <c r="S807" s="103"/>
      <c r="T807" s="103"/>
      <c r="U807" s="103"/>
      <c r="V807" s="103"/>
      <c r="W807" s="103"/>
      <c r="X807" s="103"/>
      <c r="Y807" s="103"/>
      <c r="Z807" s="103"/>
      <c r="AA807" s="103"/>
    </row>
    <row r="808" spans="2:27" ht="14.4" hidden="1">
      <c r="B808" s="103"/>
      <c r="C808" s="103"/>
      <c r="D808" s="103"/>
      <c r="E808" s="103"/>
      <c r="F808" s="273"/>
      <c r="K808" s="103"/>
      <c r="L808" s="103"/>
      <c r="M808" s="103"/>
      <c r="N808" s="103"/>
      <c r="O808" s="103"/>
      <c r="P808" s="103"/>
      <c r="Q808" s="103"/>
      <c r="R808" s="103"/>
      <c r="S808" s="103"/>
      <c r="T808" s="103"/>
      <c r="U808" s="103"/>
      <c r="V808" s="103"/>
      <c r="W808" s="103"/>
      <c r="X808" s="103"/>
      <c r="Y808" s="103"/>
      <c r="Z808" s="103"/>
      <c r="AA808" s="103"/>
    </row>
    <row r="809" spans="2:27" ht="14.4" hidden="1">
      <c r="B809" s="103"/>
      <c r="C809" s="103"/>
      <c r="D809" s="103"/>
      <c r="E809" s="103"/>
      <c r="F809" s="273"/>
      <c r="K809" s="103"/>
      <c r="L809" s="103"/>
      <c r="M809" s="103"/>
      <c r="N809" s="103"/>
      <c r="O809" s="103"/>
      <c r="P809" s="103"/>
      <c r="Q809" s="103"/>
      <c r="R809" s="103"/>
      <c r="S809" s="103"/>
      <c r="T809" s="103"/>
      <c r="U809" s="103"/>
      <c r="V809" s="103"/>
      <c r="W809" s="103"/>
      <c r="X809" s="103"/>
      <c r="Y809" s="103"/>
      <c r="Z809" s="103"/>
      <c r="AA809" s="103"/>
    </row>
    <row r="810" spans="2:27" ht="14.4" hidden="1">
      <c r="B810" s="103"/>
      <c r="C810" s="103"/>
      <c r="D810" s="103"/>
      <c r="E810" s="103"/>
      <c r="F810" s="273"/>
      <c r="K810" s="103"/>
      <c r="L810" s="103"/>
      <c r="M810" s="103"/>
      <c r="N810" s="103"/>
      <c r="O810" s="103"/>
      <c r="P810" s="103"/>
      <c r="Q810" s="103"/>
      <c r="R810" s="103"/>
      <c r="S810" s="103"/>
      <c r="T810" s="103"/>
      <c r="U810" s="103"/>
      <c r="V810" s="103"/>
      <c r="W810" s="103"/>
      <c r="X810" s="103"/>
      <c r="Y810" s="103"/>
      <c r="Z810" s="103"/>
      <c r="AA810" s="103"/>
    </row>
    <row r="811" spans="2:27" ht="14.4" hidden="1">
      <c r="B811" s="103"/>
      <c r="C811" s="103"/>
      <c r="D811" s="103"/>
      <c r="E811" s="103"/>
      <c r="F811" s="273"/>
      <c r="K811" s="103"/>
      <c r="L811" s="103"/>
      <c r="M811" s="103"/>
      <c r="N811" s="103"/>
      <c r="O811" s="103"/>
      <c r="P811" s="103"/>
      <c r="Q811" s="103"/>
      <c r="R811" s="103"/>
      <c r="S811" s="103"/>
      <c r="T811" s="103"/>
      <c r="U811" s="103"/>
      <c r="V811" s="103"/>
      <c r="W811" s="103"/>
      <c r="X811" s="103"/>
      <c r="Y811" s="103"/>
      <c r="Z811" s="103"/>
      <c r="AA811" s="103"/>
    </row>
    <row r="812" spans="2:27" ht="14.4" hidden="1">
      <c r="B812" s="103"/>
      <c r="C812" s="103"/>
      <c r="D812" s="103"/>
      <c r="E812" s="103"/>
      <c r="F812" s="273"/>
      <c r="K812" s="103"/>
      <c r="L812" s="103"/>
      <c r="M812" s="103"/>
      <c r="N812" s="103"/>
      <c r="O812" s="103"/>
      <c r="P812" s="103"/>
      <c r="Q812" s="103"/>
      <c r="R812" s="103"/>
      <c r="S812" s="103"/>
      <c r="T812" s="103"/>
      <c r="U812" s="103"/>
      <c r="V812" s="103"/>
      <c r="W812" s="103"/>
      <c r="X812" s="103"/>
      <c r="Y812" s="103"/>
      <c r="Z812" s="103"/>
      <c r="AA812" s="103"/>
    </row>
    <row r="813" spans="2:27" ht="14.4" hidden="1">
      <c r="B813" s="103"/>
      <c r="C813" s="103"/>
      <c r="D813" s="103"/>
      <c r="E813" s="103"/>
      <c r="F813" s="273"/>
      <c r="K813" s="103"/>
      <c r="L813" s="103"/>
      <c r="M813" s="103"/>
      <c r="N813" s="103"/>
      <c r="O813" s="103"/>
      <c r="P813" s="103"/>
      <c r="Q813" s="103"/>
      <c r="R813" s="103"/>
      <c r="S813" s="103"/>
      <c r="T813" s="103"/>
      <c r="U813" s="103"/>
      <c r="V813" s="103"/>
      <c r="W813" s="103"/>
      <c r="X813" s="103"/>
      <c r="Y813" s="103"/>
      <c r="Z813" s="103"/>
      <c r="AA813" s="103"/>
    </row>
    <row r="814" spans="2:27" ht="14.4" hidden="1">
      <c r="B814" s="103"/>
      <c r="C814" s="103"/>
      <c r="D814" s="103"/>
      <c r="E814" s="103"/>
      <c r="F814" s="273"/>
      <c r="K814" s="103"/>
      <c r="L814" s="103"/>
      <c r="M814" s="103"/>
      <c r="N814" s="103"/>
      <c r="O814" s="103"/>
      <c r="P814" s="103"/>
      <c r="Q814" s="103"/>
      <c r="R814" s="103"/>
      <c r="S814" s="103"/>
      <c r="T814" s="103"/>
      <c r="U814" s="103"/>
      <c r="V814" s="103"/>
      <c r="W814" s="103"/>
      <c r="X814" s="103"/>
      <c r="Y814" s="103"/>
      <c r="Z814" s="103"/>
      <c r="AA814" s="103"/>
    </row>
    <row r="815" spans="2:27" ht="14.4" hidden="1">
      <c r="B815" s="103"/>
      <c r="C815" s="103"/>
      <c r="D815" s="103"/>
      <c r="E815" s="103"/>
      <c r="F815" s="273"/>
      <c r="K815" s="103"/>
      <c r="L815" s="103"/>
      <c r="M815" s="103"/>
      <c r="N815" s="103"/>
      <c r="O815" s="103"/>
      <c r="P815" s="103"/>
      <c r="Q815" s="103"/>
      <c r="R815" s="103"/>
      <c r="S815" s="103"/>
      <c r="T815" s="103"/>
      <c r="U815" s="103"/>
      <c r="V815" s="103"/>
      <c r="W815" s="103"/>
      <c r="X815" s="103"/>
      <c r="Y815" s="103"/>
      <c r="Z815" s="103"/>
      <c r="AA815" s="103"/>
    </row>
    <row r="816" spans="2:27" ht="14.4" hidden="1">
      <c r="B816" s="103"/>
      <c r="C816" s="103"/>
      <c r="D816" s="103"/>
      <c r="E816" s="103"/>
      <c r="F816" s="273"/>
      <c r="K816" s="103"/>
      <c r="L816" s="103"/>
      <c r="M816" s="103"/>
      <c r="N816" s="103"/>
      <c r="O816" s="103"/>
      <c r="P816" s="103"/>
      <c r="Q816" s="103"/>
      <c r="R816" s="103"/>
      <c r="S816" s="103"/>
      <c r="T816" s="103"/>
      <c r="U816" s="103"/>
      <c r="V816" s="103"/>
      <c r="W816" s="103"/>
      <c r="X816" s="103"/>
      <c r="Y816" s="103"/>
      <c r="Z816" s="103"/>
      <c r="AA816" s="103"/>
    </row>
    <row r="817" spans="2:27" ht="14.4" hidden="1">
      <c r="B817" s="103"/>
      <c r="C817" s="103"/>
      <c r="D817" s="103"/>
      <c r="E817" s="103"/>
      <c r="F817" s="273"/>
      <c r="K817" s="103"/>
      <c r="L817" s="103"/>
      <c r="M817" s="103"/>
      <c r="N817" s="103"/>
      <c r="O817" s="103"/>
      <c r="P817" s="103"/>
      <c r="Q817" s="103"/>
      <c r="R817" s="103"/>
      <c r="S817" s="103"/>
      <c r="T817" s="103"/>
      <c r="U817" s="103"/>
      <c r="V817" s="103"/>
      <c r="W817" s="103"/>
      <c r="X817" s="103"/>
      <c r="Y817" s="103"/>
      <c r="Z817" s="103"/>
      <c r="AA817" s="103"/>
    </row>
    <row r="818" spans="2:27" ht="14.4" hidden="1">
      <c r="B818" s="103"/>
      <c r="C818" s="103"/>
      <c r="D818" s="103"/>
      <c r="E818" s="103"/>
      <c r="F818" s="273"/>
      <c r="K818" s="103"/>
      <c r="L818" s="103"/>
      <c r="M818" s="103"/>
      <c r="N818" s="103"/>
      <c r="O818" s="103"/>
      <c r="P818" s="103"/>
      <c r="Q818" s="103"/>
      <c r="R818" s="103"/>
      <c r="S818" s="103"/>
      <c r="T818" s="103"/>
      <c r="U818" s="103"/>
      <c r="V818" s="103"/>
      <c r="W818" s="103"/>
      <c r="X818" s="103"/>
      <c r="Y818" s="103"/>
      <c r="Z818" s="103"/>
      <c r="AA818" s="103"/>
    </row>
    <row r="819" spans="2:27" ht="14.4" hidden="1">
      <c r="B819" s="103"/>
      <c r="C819" s="103"/>
      <c r="D819" s="103"/>
      <c r="E819" s="103"/>
      <c r="F819" s="273"/>
      <c r="K819" s="103"/>
      <c r="L819" s="103"/>
      <c r="M819" s="103"/>
      <c r="N819" s="103"/>
      <c r="O819" s="103"/>
      <c r="P819" s="103"/>
      <c r="Q819" s="103"/>
      <c r="R819" s="103"/>
      <c r="S819" s="103"/>
      <c r="T819" s="103"/>
      <c r="U819" s="103"/>
      <c r="V819" s="103"/>
      <c r="W819" s="103"/>
      <c r="X819" s="103"/>
      <c r="Y819" s="103"/>
      <c r="Z819" s="103"/>
      <c r="AA819" s="103"/>
    </row>
    <row r="820" spans="2:27" ht="14.4" hidden="1">
      <c r="B820" s="103"/>
      <c r="C820" s="103"/>
      <c r="D820" s="103"/>
      <c r="E820" s="103"/>
      <c r="F820" s="273"/>
      <c r="K820" s="103"/>
      <c r="L820" s="103"/>
      <c r="M820" s="103"/>
      <c r="N820" s="103"/>
      <c r="O820" s="103"/>
      <c r="P820" s="103"/>
      <c r="Q820" s="103"/>
      <c r="R820" s="103"/>
      <c r="S820" s="103"/>
      <c r="T820" s="103"/>
      <c r="U820" s="103"/>
      <c r="V820" s="103"/>
      <c r="W820" s="103"/>
      <c r="X820" s="103"/>
      <c r="Y820" s="103"/>
      <c r="Z820" s="103"/>
      <c r="AA820" s="103"/>
    </row>
    <row r="821" spans="2:27" ht="14.4" hidden="1">
      <c r="B821" s="103"/>
      <c r="C821" s="103"/>
      <c r="D821" s="103"/>
      <c r="E821" s="103"/>
      <c r="F821" s="273"/>
      <c r="K821" s="103"/>
      <c r="L821" s="103"/>
      <c r="M821" s="103"/>
      <c r="N821" s="103"/>
      <c r="O821" s="103"/>
      <c r="P821" s="103"/>
      <c r="Q821" s="103"/>
      <c r="R821" s="103"/>
      <c r="S821" s="103"/>
      <c r="T821" s="103"/>
      <c r="U821" s="103"/>
      <c r="V821" s="103"/>
      <c r="W821" s="103"/>
      <c r="X821" s="103"/>
      <c r="Y821" s="103"/>
      <c r="Z821" s="103"/>
      <c r="AA821" s="103"/>
    </row>
    <row r="822" spans="2:27" ht="14.4" hidden="1">
      <c r="B822" s="103"/>
      <c r="C822" s="103"/>
      <c r="D822" s="103"/>
      <c r="E822" s="103"/>
      <c r="F822" s="273"/>
      <c r="K822" s="103"/>
      <c r="L822" s="103"/>
      <c r="M822" s="103"/>
      <c r="N822" s="103"/>
      <c r="O822" s="103"/>
      <c r="P822" s="103"/>
      <c r="Q822" s="103"/>
      <c r="R822" s="103"/>
      <c r="S822" s="103"/>
      <c r="T822" s="103"/>
      <c r="U822" s="103"/>
      <c r="V822" s="103"/>
      <c r="W822" s="103"/>
      <c r="X822" s="103"/>
      <c r="Y822" s="103"/>
      <c r="Z822" s="103"/>
      <c r="AA822" s="103"/>
    </row>
    <row r="823" spans="2:27" ht="14.4" hidden="1">
      <c r="B823" s="103"/>
      <c r="C823" s="103"/>
      <c r="D823" s="103"/>
      <c r="E823" s="103"/>
      <c r="F823" s="273"/>
      <c r="K823" s="103"/>
      <c r="L823" s="103"/>
      <c r="M823" s="103"/>
      <c r="N823" s="103"/>
      <c r="O823" s="103"/>
      <c r="P823" s="103"/>
      <c r="Q823" s="103"/>
      <c r="R823" s="103"/>
      <c r="S823" s="103"/>
      <c r="T823" s="103"/>
      <c r="U823" s="103"/>
      <c r="V823" s="103"/>
      <c r="W823" s="103"/>
      <c r="X823" s="103"/>
      <c r="Y823" s="103"/>
      <c r="Z823" s="103"/>
      <c r="AA823" s="103"/>
    </row>
    <row r="824" spans="2:27" ht="14.4" hidden="1">
      <c r="B824" s="103"/>
      <c r="C824" s="103"/>
      <c r="D824" s="103"/>
      <c r="E824" s="103"/>
      <c r="F824" s="273"/>
      <c r="K824" s="103"/>
      <c r="L824" s="103"/>
      <c r="M824" s="103"/>
      <c r="N824" s="103"/>
      <c r="O824" s="103"/>
      <c r="P824" s="103"/>
      <c r="Q824" s="103"/>
      <c r="R824" s="103"/>
      <c r="S824" s="103"/>
      <c r="T824" s="103"/>
      <c r="U824" s="103"/>
      <c r="V824" s="103"/>
      <c r="W824" s="103"/>
      <c r="X824" s="103"/>
      <c r="Y824" s="103"/>
      <c r="Z824" s="103"/>
      <c r="AA824" s="103"/>
    </row>
    <row r="825" spans="2:27" ht="14.4" hidden="1">
      <c r="B825" s="103"/>
      <c r="C825" s="103"/>
      <c r="D825" s="103"/>
      <c r="E825" s="103"/>
      <c r="F825" s="273"/>
      <c r="K825" s="103"/>
      <c r="L825" s="103"/>
      <c r="M825" s="103"/>
      <c r="N825" s="103"/>
      <c r="O825" s="103"/>
      <c r="P825" s="103"/>
      <c r="Q825" s="103"/>
      <c r="R825" s="103"/>
      <c r="S825" s="103"/>
      <c r="T825" s="103"/>
      <c r="U825" s="103"/>
      <c r="V825" s="103"/>
      <c r="W825" s="103"/>
      <c r="X825" s="103"/>
      <c r="Y825" s="103"/>
      <c r="Z825" s="103"/>
      <c r="AA825" s="103"/>
    </row>
    <row r="826" spans="2:27" ht="14.4" hidden="1">
      <c r="B826" s="103"/>
      <c r="C826" s="103"/>
      <c r="D826" s="103"/>
      <c r="E826" s="103"/>
      <c r="F826" s="273"/>
      <c r="K826" s="103"/>
      <c r="L826" s="103"/>
      <c r="M826" s="103"/>
      <c r="N826" s="103"/>
      <c r="O826" s="103"/>
      <c r="P826" s="103"/>
      <c r="Q826" s="103"/>
      <c r="R826" s="103"/>
      <c r="S826" s="103"/>
      <c r="T826" s="103"/>
      <c r="U826" s="103"/>
      <c r="V826" s="103"/>
      <c r="W826" s="103"/>
      <c r="X826" s="103"/>
      <c r="Y826" s="103"/>
      <c r="Z826" s="103"/>
      <c r="AA826" s="103"/>
    </row>
    <row r="827" spans="2:27" ht="14.4" hidden="1">
      <c r="B827" s="103"/>
      <c r="C827" s="103"/>
      <c r="D827" s="103"/>
      <c r="E827" s="103"/>
      <c r="F827" s="273"/>
      <c r="K827" s="103"/>
      <c r="L827" s="103"/>
      <c r="M827" s="103"/>
      <c r="N827" s="103"/>
      <c r="O827" s="103"/>
      <c r="P827" s="103"/>
      <c r="Q827" s="103"/>
      <c r="R827" s="103"/>
      <c r="S827" s="103"/>
      <c r="T827" s="103"/>
      <c r="U827" s="103"/>
      <c r="V827" s="103"/>
      <c r="W827" s="103"/>
      <c r="X827" s="103"/>
      <c r="Y827" s="103"/>
      <c r="Z827" s="103"/>
      <c r="AA827" s="103"/>
    </row>
    <row r="828" spans="2:27" ht="14.4" hidden="1">
      <c r="B828" s="103"/>
      <c r="C828" s="103"/>
      <c r="D828" s="103"/>
      <c r="E828" s="103"/>
      <c r="F828" s="273"/>
      <c r="K828" s="103"/>
      <c r="L828" s="103"/>
      <c r="M828" s="103"/>
      <c r="N828" s="103"/>
      <c r="O828" s="103"/>
      <c r="P828" s="103"/>
      <c r="Q828" s="103"/>
      <c r="R828" s="103"/>
      <c r="S828" s="103"/>
      <c r="T828" s="103"/>
      <c r="U828" s="103"/>
      <c r="V828" s="103"/>
      <c r="W828" s="103"/>
      <c r="X828" s="103"/>
      <c r="Y828" s="103"/>
      <c r="Z828" s="103"/>
      <c r="AA828" s="103"/>
    </row>
    <row r="829" spans="2:27" ht="14.4" hidden="1">
      <c r="B829" s="103"/>
      <c r="C829" s="103"/>
      <c r="D829" s="103"/>
      <c r="E829" s="103"/>
      <c r="F829" s="273"/>
      <c r="K829" s="103"/>
      <c r="L829" s="103"/>
      <c r="M829" s="103"/>
      <c r="N829" s="103"/>
      <c r="O829" s="103"/>
      <c r="P829" s="103"/>
      <c r="Q829" s="103"/>
      <c r="R829" s="103"/>
      <c r="S829" s="103"/>
      <c r="T829" s="103"/>
      <c r="U829" s="103"/>
      <c r="V829" s="103"/>
      <c r="W829" s="103"/>
      <c r="X829" s="103"/>
      <c r="Y829" s="103"/>
      <c r="Z829" s="103"/>
      <c r="AA829" s="103"/>
    </row>
    <row r="830" spans="2:27" ht="14.4" hidden="1">
      <c r="B830" s="103"/>
      <c r="C830" s="103"/>
      <c r="D830" s="103"/>
      <c r="E830" s="103"/>
      <c r="F830" s="273"/>
      <c r="K830" s="103"/>
      <c r="L830" s="103"/>
      <c r="M830" s="103"/>
      <c r="N830" s="103"/>
      <c r="O830" s="103"/>
      <c r="P830" s="103"/>
      <c r="Q830" s="103"/>
      <c r="R830" s="103"/>
      <c r="S830" s="103"/>
      <c r="T830" s="103"/>
      <c r="U830" s="103"/>
      <c r="V830" s="103"/>
      <c r="W830" s="103"/>
      <c r="X830" s="103"/>
      <c r="Y830" s="103"/>
      <c r="Z830" s="103"/>
      <c r="AA830" s="103"/>
    </row>
    <row r="831" spans="2:27" ht="14.4" hidden="1">
      <c r="B831" s="103"/>
      <c r="C831" s="103"/>
      <c r="D831" s="103"/>
      <c r="E831" s="103"/>
      <c r="F831" s="273"/>
      <c r="K831" s="103"/>
      <c r="L831" s="103"/>
      <c r="M831" s="103"/>
      <c r="N831" s="103"/>
      <c r="O831" s="103"/>
      <c r="P831" s="103"/>
      <c r="Q831" s="103"/>
      <c r="R831" s="103"/>
      <c r="S831" s="103"/>
      <c r="T831" s="103"/>
      <c r="U831" s="103"/>
      <c r="V831" s="103"/>
      <c r="W831" s="103"/>
      <c r="X831" s="103"/>
      <c r="Y831" s="103"/>
      <c r="Z831" s="103"/>
      <c r="AA831" s="103"/>
    </row>
    <row r="832" spans="2:27" ht="14.4" hidden="1">
      <c r="B832" s="103"/>
      <c r="C832" s="103"/>
      <c r="D832" s="103"/>
      <c r="E832" s="103"/>
      <c r="F832" s="273"/>
      <c r="K832" s="103"/>
      <c r="L832" s="103"/>
      <c r="M832" s="103"/>
      <c r="N832" s="103"/>
      <c r="O832" s="103"/>
      <c r="P832" s="103"/>
      <c r="Q832" s="103"/>
      <c r="R832" s="103"/>
      <c r="S832" s="103"/>
      <c r="T832" s="103"/>
      <c r="U832" s="103"/>
      <c r="V832" s="103"/>
      <c r="W832" s="103"/>
      <c r="X832" s="103"/>
      <c r="Y832" s="103"/>
      <c r="Z832" s="103"/>
      <c r="AA832" s="103"/>
    </row>
    <row r="833" spans="2:27" ht="14.4" hidden="1">
      <c r="B833" s="103"/>
      <c r="C833" s="103"/>
      <c r="D833" s="103"/>
      <c r="E833" s="103"/>
      <c r="F833" s="273"/>
      <c r="K833" s="103"/>
      <c r="L833" s="103"/>
      <c r="M833" s="103"/>
      <c r="N833" s="103"/>
      <c r="O833" s="103"/>
      <c r="P833" s="103"/>
      <c r="Q833" s="103"/>
      <c r="R833" s="103"/>
      <c r="S833" s="103"/>
      <c r="T833" s="103"/>
      <c r="U833" s="103"/>
      <c r="V833" s="103"/>
      <c r="W833" s="103"/>
      <c r="X833" s="103"/>
      <c r="Y833" s="103"/>
      <c r="Z833" s="103"/>
      <c r="AA833" s="103"/>
    </row>
    <row r="834" spans="2:27" ht="14.4" hidden="1">
      <c r="B834" s="103"/>
      <c r="C834" s="103"/>
      <c r="D834" s="103"/>
      <c r="E834" s="103"/>
      <c r="F834" s="273"/>
      <c r="K834" s="103"/>
      <c r="L834" s="103"/>
      <c r="M834" s="103"/>
      <c r="N834" s="103"/>
      <c r="O834" s="103"/>
      <c r="P834" s="103"/>
      <c r="Q834" s="103"/>
      <c r="R834" s="103"/>
      <c r="S834" s="103"/>
      <c r="T834" s="103"/>
      <c r="U834" s="103"/>
      <c r="V834" s="103"/>
      <c r="W834" s="103"/>
      <c r="X834" s="103"/>
      <c r="Y834" s="103"/>
      <c r="Z834" s="103"/>
      <c r="AA834" s="103"/>
    </row>
    <row r="835" spans="2:27" ht="14.4" hidden="1">
      <c r="B835" s="103"/>
      <c r="C835" s="103"/>
      <c r="D835" s="103"/>
      <c r="E835" s="103"/>
      <c r="F835" s="273"/>
      <c r="K835" s="103"/>
      <c r="L835" s="103"/>
      <c r="M835" s="103"/>
      <c r="N835" s="103"/>
      <c r="O835" s="103"/>
      <c r="P835" s="103"/>
      <c r="Q835" s="103"/>
      <c r="R835" s="103"/>
      <c r="S835" s="103"/>
      <c r="T835" s="103"/>
      <c r="U835" s="103"/>
      <c r="V835" s="103"/>
      <c r="W835" s="103"/>
      <c r="X835" s="103"/>
      <c r="Y835" s="103"/>
      <c r="Z835" s="103"/>
      <c r="AA835" s="103"/>
    </row>
    <row r="836" spans="2:27" ht="14.4" hidden="1">
      <c r="B836" s="103"/>
      <c r="C836" s="103"/>
      <c r="D836" s="103"/>
      <c r="E836" s="103"/>
      <c r="F836" s="273"/>
      <c r="K836" s="103"/>
      <c r="L836" s="103"/>
      <c r="M836" s="103"/>
      <c r="N836" s="103"/>
      <c r="O836" s="103"/>
      <c r="P836" s="103"/>
      <c r="Q836" s="103"/>
      <c r="R836" s="103"/>
      <c r="S836" s="103"/>
      <c r="T836" s="103"/>
      <c r="U836" s="103"/>
      <c r="V836" s="103"/>
      <c r="W836" s="103"/>
      <c r="X836" s="103"/>
      <c r="Y836" s="103"/>
      <c r="Z836" s="103"/>
      <c r="AA836" s="103"/>
    </row>
    <row r="837" spans="2:27" ht="14.4" hidden="1">
      <c r="B837" s="103"/>
      <c r="C837" s="103"/>
      <c r="D837" s="103"/>
      <c r="E837" s="103"/>
      <c r="F837" s="273"/>
      <c r="K837" s="103"/>
      <c r="L837" s="103"/>
      <c r="M837" s="103"/>
      <c r="N837" s="103"/>
      <c r="O837" s="103"/>
      <c r="P837" s="103"/>
      <c r="Q837" s="103"/>
      <c r="R837" s="103"/>
      <c r="S837" s="103"/>
      <c r="T837" s="103"/>
      <c r="U837" s="103"/>
      <c r="V837" s="103"/>
      <c r="W837" s="103"/>
      <c r="X837" s="103"/>
      <c r="Y837" s="103"/>
      <c r="Z837" s="103"/>
      <c r="AA837" s="103"/>
    </row>
    <row r="838" spans="2:27" ht="14.4" hidden="1">
      <c r="B838" s="103"/>
      <c r="C838" s="103"/>
      <c r="D838" s="103"/>
      <c r="E838" s="103"/>
      <c r="F838" s="273"/>
      <c r="K838" s="103"/>
      <c r="L838" s="103"/>
      <c r="M838" s="103"/>
      <c r="N838" s="103"/>
      <c r="O838" s="103"/>
      <c r="P838" s="103"/>
      <c r="Q838" s="103"/>
      <c r="R838" s="103"/>
      <c r="S838" s="103"/>
      <c r="T838" s="103"/>
      <c r="U838" s="103"/>
      <c r="V838" s="103"/>
      <c r="W838" s="103"/>
      <c r="X838" s="103"/>
      <c r="Y838" s="103"/>
      <c r="Z838" s="103"/>
      <c r="AA838" s="103"/>
    </row>
    <row r="839" spans="2:27" ht="14.4" hidden="1">
      <c r="B839" s="103"/>
      <c r="C839" s="103"/>
      <c r="D839" s="103"/>
      <c r="E839" s="103"/>
      <c r="F839" s="273"/>
      <c r="K839" s="103"/>
      <c r="L839" s="103"/>
      <c r="M839" s="103"/>
      <c r="N839" s="103"/>
      <c r="O839" s="103"/>
      <c r="P839" s="103"/>
      <c r="Q839" s="103"/>
      <c r="R839" s="103"/>
      <c r="S839" s="103"/>
      <c r="T839" s="103"/>
      <c r="U839" s="103"/>
      <c r="V839" s="103"/>
      <c r="W839" s="103"/>
      <c r="X839" s="103"/>
      <c r="Y839" s="103"/>
      <c r="Z839" s="103"/>
      <c r="AA839" s="103"/>
    </row>
    <row r="840" spans="2:27" ht="14.4" hidden="1">
      <c r="B840" s="103"/>
      <c r="C840" s="103"/>
      <c r="D840" s="103"/>
      <c r="E840" s="103"/>
      <c r="F840" s="273"/>
      <c r="K840" s="103"/>
      <c r="L840" s="103"/>
      <c r="M840" s="103"/>
      <c r="N840" s="103"/>
      <c r="O840" s="103"/>
      <c r="P840" s="103"/>
      <c r="Q840" s="103"/>
      <c r="R840" s="103"/>
      <c r="S840" s="103"/>
      <c r="T840" s="103"/>
      <c r="U840" s="103"/>
      <c r="V840" s="103"/>
      <c r="W840" s="103"/>
      <c r="X840" s="103"/>
      <c r="Y840" s="103"/>
      <c r="Z840" s="103"/>
      <c r="AA840" s="103"/>
    </row>
    <row r="841" spans="2:27" ht="14.4" hidden="1">
      <c r="B841" s="103"/>
      <c r="C841" s="103"/>
      <c r="D841" s="103"/>
      <c r="E841" s="103"/>
      <c r="F841" s="273"/>
      <c r="K841" s="103"/>
      <c r="L841" s="103"/>
      <c r="M841" s="103"/>
      <c r="N841" s="103"/>
      <c r="O841" s="103"/>
      <c r="P841" s="103"/>
      <c r="Q841" s="103"/>
      <c r="R841" s="103"/>
      <c r="S841" s="103"/>
      <c r="T841" s="103"/>
      <c r="U841" s="103"/>
      <c r="V841" s="103"/>
      <c r="W841" s="103"/>
      <c r="X841" s="103"/>
      <c r="Y841" s="103"/>
      <c r="Z841" s="103"/>
      <c r="AA841" s="103"/>
    </row>
    <row r="842" spans="2:27" ht="14.4" hidden="1">
      <c r="B842" s="103"/>
      <c r="C842" s="103"/>
      <c r="D842" s="103"/>
      <c r="E842" s="103"/>
      <c r="F842" s="273"/>
      <c r="K842" s="103"/>
      <c r="L842" s="103"/>
      <c r="M842" s="103"/>
      <c r="N842" s="103"/>
      <c r="O842" s="103"/>
      <c r="P842" s="103"/>
      <c r="Q842" s="103"/>
      <c r="R842" s="103"/>
      <c r="S842" s="103"/>
      <c r="T842" s="103"/>
      <c r="U842" s="103"/>
      <c r="V842" s="103"/>
      <c r="W842" s="103"/>
      <c r="X842" s="103"/>
      <c r="Y842" s="103"/>
      <c r="Z842" s="103"/>
      <c r="AA842" s="103"/>
    </row>
    <row r="843" spans="2:27" ht="14.4" hidden="1">
      <c r="B843" s="103"/>
      <c r="C843" s="103"/>
      <c r="D843" s="103"/>
      <c r="E843" s="103"/>
      <c r="F843" s="273"/>
      <c r="K843" s="103"/>
      <c r="L843" s="103"/>
      <c r="M843" s="103"/>
      <c r="N843" s="103"/>
      <c r="O843" s="103"/>
      <c r="P843" s="103"/>
      <c r="Q843" s="103"/>
      <c r="R843" s="103"/>
      <c r="S843" s="103"/>
      <c r="T843" s="103"/>
      <c r="U843" s="103"/>
      <c r="V843" s="103"/>
      <c r="W843" s="103"/>
      <c r="X843" s="103"/>
      <c r="Y843" s="103"/>
      <c r="Z843" s="103"/>
      <c r="AA843" s="103"/>
    </row>
    <row r="844" spans="2:27" ht="14.4" hidden="1">
      <c r="B844" s="103"/>
      <c r="C844" s="103"/>
      <c r="D844" s="103"/>
      <c r="E844" s="103"/>
      <c r="F844" s="273"/>
      <c r="K844" s="103"/>
      <c r="L844" s="103"/>
      <c r="M844" s="103"/>
      <c r="N844" s="103"/>
      <c r="O844" s="103"/>
      <c r="P844" s="103"/>
      <c r="Q844" s="103"/>
      <c r="R844" s="103"/>
      <c r="S844" s="103"/>
      <c r="T844" s="103"/>
      <c r="U844" s="103"/>
      <c r="V844" s="103"/>
      <c r="W844" s="103"/>
      <c r="X844" s="103"/>
      <c r="Y844" s="103"/>
      <c r="Z844" s="103"/>
      <c r="AA844" s="103"/>
    </row>
    <row r="845" spans="2:27" ht="14.4" hidden="1">
      <c r="B845" s="103"/>
      <c r="C845" s="103"/>
      <c r="D845" s="103"/>
      <c r="E845" s="103"/>
      <c r="F845" s="273"/>
      <c r="K845" s="103"/>
      <c r="L845" s="103"/>
      <c r="M845" s="103"/>
      <c r="N845" s="103"/>
      <c r="O845" s="103"/>
      <c r="P845" s="103"/>
      <c r="Q845" s="103"/>
      <c r="R845" s="103"/>
      <c r="S845" s="103"/>
      <c r="T845" s="103"/>
      <c r="U845" s="103"/>
      <c r="V845" s="103"/>
      <c r="W845" s="103"/>
      <c r="X845" s="103"/>
      <c r="Y845" s="103"/>
      <c r="Z845" s="103"/>
      <c r="AA845" s="103"/>
    </row>
    <row r="846" spans="2:27" ht="14.4" hidden="1">
      <c r="B846" s="103"/>
      <c r="C846" s="103"/>
      <c r="D846" s="103"/>
      <c r="E846" s="103"/>
      <c r="F846" s="273"/>
      <c r="K846" s="103"/>
      <c r="L846" s="103"/>
      <c r="M846" s="103"/>
      <c r="N846" s="103"/>
      <c r="O846" s="103"/>
      <c r="P846" s="103"/>
      <c r="Q846" s="103"/>
      <c r="R846" s="103"/>
      <c r="S846" s="103"/>
      <c r="T846" s="103"/>
      <c r="U846" s="103"/>
      <c r="V846" s="103"/>
      <c r="W846" s="103"/>
      <c r="X846" s="103"/>
      <c r="Y846" s="103"/>
      <c r="Z846" s="103"/>
      <c r="AA846" s="103"/>
    </row>
    <row r="847" spans="2:27" ht="14.4" hidden="1">
      <c r="B847" s="103"/>
      <c r="C847" s="103"/>
      <c r="D847" s="103"/>
      <c r="E847" s="103"/>
      <c r="F847" s="273"/>
      <c r="K847" s="103"/>
      <c r="L847" s="103"/>
      <c r="M847" s="103"/>
      <c r="N847" s="103"/>
      <c r="O847" s="103"/>
      <c r="P847" s="103"/>
      <c r="Q847" s="103"/>
      <c r="R847" s="103"/>
      <c r="S847" s="103"/>
      <c r="T847" s="103"/>
      <c r="U847" s="103"/>
      <c r="V847" s="103"/>
      <c r="W847" s="103"/>
      <c r="X847" s="103"/>
      <c r="Y847" s="103"/>
      <c r="Z847" s="103"/>
      <c r="AA847" s="103"/>
    </row>
    <row r="848" spans="2:27" ht="14.4" hidden="1">
      <c r="B848" s="103"/>
      <c r="C848" s="103"/>
      <c r="D848" s="103"/>
      <c r="E848" s="103"/>
      <c r="F848" s="273"/>
      <c r="K848" s="103"/>
      <c r="L848" s="103"/>
      <c r="M848" s="103"/>
      <c r="N848" s="103"/>
      <c r="O848" s="103"/>
      <c r="P848" s="103"/>
      <c r="Q848" s="103"/>
      <c r="R848" s="103"/>
      <c r="S848" s="103"/>
      <c r="T848" s="103"/>
      <c r="U848" s="103"/>
      <c r="V848" s="103"/>
      <c r="W848" s="103"/>
      <c r="X848" s="103"/>
      <c r="Y848" s="103"/>
      <c r="Z848" s="103"/>
      <c r="AA848" s="103"/>
    </row>
    <row r="849" spans="2:27" ht="14.4" hidden="1">
      <c r="B849" s="103"/>
      <c r="C849" s="103"/>
      <c r="D849" s="103"/>
      <c r="E849" s="103"/>
      <c r="F849" s="273"/>
      <c r="K849" s="103"/>
      <c r="L849" s="103"/>
      <c r="M849" s="103"/>
      <c r="N849" s="103"/>
      <c r="O849" s="103"/>
      <c r="P849" s="103"/>
      <c r="Q849" s="103"/>
      <c r="R849" s="103"/>
      <c r="S849" s="103"/>
      <c r="T849" s="103"/>
      <c r="U849" s="103"/>
      <c r="V849" s="103"/>
      <c r="W849" s="103"/>
      <c r="X849" s="103"/>
      <c r="Y849" s="103"/>
      <c r="Z849" s="103"/>
      <c r="AA849" s="103"/>
    </row>
    <row r="850" spans="2:27" ht="14.4" hidden="1">
      <c r="B850" s="103"/>
      <c r="C850" s="103"/>
      <c r="D850" s="103"/>
      <c r="E850" s="103"/>
      <c r="F850" s="273"/>
      <c r="G850" s="103"/>
      <c r="H850" s="103"/>
      <c r="I850" s="103"/>
      <c r="J850" s="103"/>
      <c r="K850" s="103"/>
      <c r="L850" s="103"/>
      <c r="M850" s="103"/>
      <c r="N850" s="103"/>
      <c r="O850" s="103"/>
      <c r="P850" s="103"/>
      <c r="Q850" s="103"/>
      <c r="R850" s="103"/>
      <c r="S850" s="103"/>
      <c r="T850" s="103"/>
      <c r="U850" s="103"/>
      <c r="V850" s="103"/>
      <c r="W850" s="103"/>
      <c r="X850" s="103"/>
      <c r="Y850" s="103"/>
      <c r="Z850" s="103"/>
      <c r="AA850" s="103"/>
    </row>
    <row r="851" spans="2:27" ht="14.4" hidden="1">
      <c r="B851" s="103"/>
      <c r="C851" s="103"/>
      <c r="D851" s="103"/>
      <c r="E851" s="103"/>
      <c r="F851" s="273"/>
      <c r="G851" s="103"/>
      <c r="H851" s="103"/>
      <c r="I851" s="103"/>
      <c r="J851" s="103"/>
      <c r="K851" s="103"/>
      <c r="L851" s="103"/>
      <c r="M851" s="103"/>
      <c r="N851" s="103"/>
      <c r="O851" s="103"/>
      <c r="P851" s="103"/>
      <c r="Q851" s="103"/>
      <c r="R851" s="103"/>
      <c r="S851" s="103"/>
      <c r="T851" s="103"/>
      <c r="U851" s="103"/>
      <c r="V851" s="103"/>
      <c r="W851" s="103"/>
      <c r="X851" s="103"/>
      <c r="Y851" s="103"/>
      <c r="Z851" s="103"/>
      <c r="AA851" s="103"/>
    </row>
    <row r="852" spans="2:27" ht="14.4" hidden="1">
      <c r="B852" s="103"/>
      <c r="C852" s="103"/>
      <c r="D852" s="103"/>
      <c r="E852" s="103"/>
      <c r="F852" s="273"/>
      <c r="G852" s="103"/>
      <c r="H852" s="103"/>
      <c r="I852" s="103"/>
      <c r="J852" s="103"/>
      <c r="K852" s="103"/>
      <c r="L852" s="103"/>
      <c r="M852" s="103"/>
      <c r="N852" s="103"/>
      <c r="O852" s="103"/>
      <c r="P852" s="103"/>
      <c r="Q852" s="103"/>
      <c r="R852" s="103"/>
      <c r="S852" s="103"/>
      <c r="T852" s="103"/>
      <c r="U852" s="103"/>
      <c r="V852" s="103"/>
      <c r="W852" s="103"/>
      <c r="X852" s="103"/>
      <c r="Y852" s="103"/>
      <c r="Z852" s="103"/>
      <c r="AA852" s="103"/>
    </row>
    <row r="853" spans="2:27" ht="14.4" hidden="1">
      <c r="B853" s="103"/>
      <c r="C853" s="103"/>
      <c r="D853" s="103"/>
      <c r="E853" s="103"/>
      <c r="F853" s="273"/>
      <c r="G853" s="103"/>
      <c r="H853" s="103"/>
      <c r="I853" s="103"/>
      <c r="J853" s="103"/>
      <c r="K853" s="103"/>
      <c r="L853" s="103"/>
      <c r="M853" s="103"/>
      <c r="N853" s="103"/>
      <c r="O853" s="103"/>
      <c r="P853" s="103"/>
      <c r="Q853" s="103"/>
      <c r="R853" s="103"/>
      <c r="S853" s="103"/>
      <c r="T853" s="103"/>
      <c r="U853" s="103"/>
      <c r="V853" s="103"/>
      <c r="W853" s="103"/>
      <c r="X853" s="103"/>
      <c r="Y853" s="103"/>
      <c r="Z853" s="103"/>
      <c r="AA853" s="103"/>
    </row>
    <row r="854" spans="2:27" ht="14.4" hidden="1">
      <c r="B854" s="103"/>
      <c r="C854" s="103"/>
      <c r="D854" s="103"/>
      <c r="E854" s="103"/>
      <c r="F854" s="273"/>
      <c r="G854" s="103"/>
      <c r="H854" s="103"/>
      <c r="I854" s="103"/>
      <c r="J854" s="103"/>
      <c r="K854" s="103"/>
      <c r="L854" s="103"/>
      <c r="M854" s="103"/>
      <c r="N854" s="103"/>
      <c r="O854" s="103"/>
      <c r="P854" s="103"/>
      <c r="Q854" s="103"/>
      <c r="R854" s="103"/>
      <c r="S854" s="103"/>
      <c r="T854" s="103"/>
      <c r="U854" s="103"/>
      <c r="V854" s="103"/>
      <c r="W854" s="103"/>
      <c r="X854" s="103"/>
      <c r="Y854" s="103"/>
      <c r="Z854" s="103"/>
      <c r="AA854" s="103"/>
    </row>
    <row r="855" spans="2:27" ht="14.4" hidden="1">
      <c r="B855" s="103"/>
      <c r="C855" s="103"/>
      <c r="D855" s="103"/>
      <c r="E855" s="103"/>
      <c r="F855" s="273"/>
      <c r="G855" s="103"/>
      <c r="H855" s="103"/>
      <c r="I855" s="103"/>
      <c r="J855" s="103"/>
      <c r="K855" s="103"/>
      <c r="L855" s="103"/>
      <c r="M855" s="103"/>
      <c r="N855" s="103"/>
      <c r="O855" s="103"/>
      <c r="P855" s="103"/>
      <c r="Q855" s="103"/>
      <c r="R855" s="103"/>
      <c r="S855" s="103"/>
      <c r="T855" s="103"/>
      <c r="U855" s="103"/>
      <c r="V855" s="103"/>
      <c r="W855" s="103"/>
      <c r="X855" s="103"/>
      <c r="Y855" s="103"/>
      <c r="Z855" s="103"/>
      <c r="AA855" s="103"/>
    </row>
    <row r="856" spans="2:27" ht="14.4" hidden="1">
      <c r="B856" s="103"/>
      <c r="C856" s="103"/>
      <c r="D856" s="103"/>
      <c r="E856" s="103"/>
      <c r="F856" s="273"/>
      <c r="G856" s="103"/>
      <c r="H856" s="103"/>
      <c r="I856" s="103"/>
      <c r="J856" s="103"/>
      <c r="K856" s="103"/>
      <c r="L856" s="103"/>
      <c r="M856" s="103"/>
      <c r="N856" s="103"/>
      <c r="O856" s="103"/>
      <c r="P856" s="103"/>
      <c r="Q856" s="103"/>
      <c r="R856" s="103"/>
      <c r="S856" s="103"/>
      <c r="T856" s="103"/>
      <c r="U856" s="103"/>
      <c r="V856" s="103"/>
      <c r="W856" s="103"/>
      <c r="X856" s="103"/>
      <c r="Y856" s="103"/>
      <c r="Z856" s="103"/>
      <c r="AA856" s="103"/>
    </row>
    <row r="857" spans="2:27" ht="14.4" hidden="1">
      <c r="B857" s="103"/>
      <c r="C857" s="103"/>
      <c r="D857" s="103"/>
      <c r="E857" s="103"/>
      <c r="F857" s="273"/>
      <c r="G857" s="103"/>
      <c r="H857" s="103"/>
      <c r="I857" s="103"/>
      <c r="J857" s="103"/>
      <c r="K857" s="103"/>
      <c r="L857" s="103"/>
      <c r="M857" s="103"/>
      <c r="N857" s="103"/>
      <c r="O857" s="103"/>
      <c r="P857" s="103"/>
      <c r="Q857" s="103"/>
      <c r="R857" s="103"/>
      <c r="S857" s="103"/>
      <c r="T857" s="103"/>
      <c r="U857" s="103"/>
      <c r="V857" s="103"/>
      <c r="W857" s="103"/>
      <c r="X857" s="103"/>
      <c r="Y857" s="103"/>
      <c r="Z857" s="103"/>
      <c r="AA857" s="103"/>
    </row>
    <row r="858" spans="2:27" ht="14.4" hidden="1">
      <c r="B858" s="103"/>
      <c r="C858" s="103"/>
      <c r="D858" s="103"/>
      <c r="E858" s="103"/>
      <c r="F858" s="273"/>
      <c r="G858" s="103"/>
      <c r="H858" s="103"/>
      <c r="I858" s="103"/>
      <c r="J858" s="103"/>
      <c r="K858" s="103"/>
      <c r="L858" s="103"/>
      <c r="M858" s="103"/>
      <c r="N858" s="103"/>
      <c r="O858" s="103"/>
      <c r="P858" s="103"/>
      <c r="Q858" s="103"/>
      <c r="R858" s="103"/>
      <c r="S858" s="103"/>
      <c r="T858" s="103"/>
      <c r="U858" s="103"/>
      <c r="V858" s="103"/>
      <c r="W858" s="103"/>
      <c r="X858" s="103"/>
      <c r="Y858" s="103"/>
      <c r="Z858" s="103"/>
      <c r="AA858" s="103"/>
    </row>
    <row r="859" spans="2:27" ht="14.4" hidden="1">
      <c r="B859" s="103"/>
      <c r="C859" s="103"/>
      <c r="D859" s="103"/>
      <c r="E859" s="103"/>
      <c r="F859" s="273"/>
      <c r="G859" s="103"/>
      <c r="H859" s="103"/>
      <c r="I859" s="103"/>
      <c r="J859" s="103"/>
      <c r="K859" s="103"/>
      <c r="L859" s="103"/>
      <c r="M859" s="103"/>
      <c r="N859" s="103"/>
      <c r="O859" s="103"/>
      <c r="P859" s="103"/>
      <c r="Q859" s="103"/>
      <c r="R859" s="103"/>
      <c r="S859" s="103"/>
      <c r="T859" s="103"/>
      <c r="U859" s="103"/>
      <c r="V859" s="103"/>
      <c r="W859" s="103"/>
      <c r="X859" s="103"/>
      <c r="Y859" s="103"/>
      <c r="Z859" s="103"/>
      <c r="AA859" s="103"/>
    </row>
    <row r="860" spans="2:27" ht="14.4" hidden="1">
      <c r="B860" s="103"/>
      <c r="C860" s="103"/>
      <c r="D860" s="103"/>
      <c r="E860" s="103"/>
      <c r="F860" s="273"/>
      <c r="G860" s="103"/>
      <c r="H860" s="103"/>
      <c r="I860" s="103"/>
      <c r="J860" s="103"/>
      <c r="K860" s="103"/>
      <c r="L860" s="103"/>
      <c r="M860" s="103"/>
      <c r="N860" s="103"/>
      <c r="O860" s="103"/>
      <c r="P860" s="103"/>
      <c r="Q860" s="103"/>
      <c r="R860" s="103"/>
      <c r="S860" s="103"/>
      <c r="T860" s="103"/>
      <c r="U860" s="103"/>
      <c r="V860" s="103"/>
      <c r="W860" s="103"/>
      <c r="X860" s="103"/>
      <c r="Y860" s="103"/>
      <c r="Z860" s="103"/>
      <c r="AA860" s="103"/>
    </row>
    <row r="861" spans="2:27" ht="14.4" hidden="1">
      <c r="B861" s="103"/>
      <c r="C861" s="103"/>
      <c r="D861" s="103"/>
      <c r="E861" s="103"/>
      <c r="F861" s="273"/>
      <c r="G861" s="103"/>
      <c r="H861" s="103"/>
      <c r="I861" s="103"/>
      <c r="J861" s="103"/>
      <c r="K861" s="103"/>
      <c r="L861" s="103"/>
      <c r="M861" s="103"/>
      <c r="N861" s="103"/>
      <c r="O861" s="103"/>
      <c r="P861" s="103"/>
      <c r="Q861" s="103"/>
      <c r="R861" s="103"/>
      <c r="S861" s="103"/>
      <c r="T861" s="103"/>
      <c r="U861" s="103"/>
      <c r="V861" s="103"/>
      <c r="W861" s="103"/>
      <c r="X861" s="103"/>
      <c r="Y861" s="103"/>
      <c r="Z861" s="103"/>
      <c r="AA861" s="103"/>
    </row>
    <row r="862" spans="2:27" ht="14.4" hidden="1">
      <c r="B862" s="103"/>
      <c r="C862" s="103"/>
      <c r="D862" s="103"/>
      <c r="E862" s="103"/>
      <c r="F862" s="273"/>
      <c r="G862" s="103"/>
      <c r="H862" s="103"/>
      <c r="I862" s="103"/>
      <c r="J862" s="103"/>
      <c r="K862" s="103"/>
      <c r="L862" s="103"/>
      <c r="M862" s="103"/>
      <c r="N862" s="103"/>
      <c r="O862" s="103"/>
      <c r="P862" s="103"/>
      <c r="Q862" s="103"/>
      <c r="R862" s="103"/>
      <c r="S862" s="103"/>
      <c r="T862" s="103"/>
      <c r="U862" s="103"/>
      <c r="V862" s="103"/>
      <c r="W862" s="103"/>
      <c r="X862" s="103"/>
      <c r="Y862" s="103"/>
      <c r="Z862" s="103"/>
      <c r="AA862" s="103"/>
    </row>
    <row r="863" spans="2:27" ht="14.4" hidden="1">
      <c r="B863" s="103"/>
      <c r="C863" s="103"/>
      <c r="D863" s="103"/>
      <c r="E863" s="103"/>
      <c r="F863" s="273"/>
      <c r="G863" s="103"/>
      <c r="H863" s="103"/>
      <c r="I863" s="103"/>
      <c r="J863" s="103"/>
      <c r="K863" s="103"/>
      <c r="L863" s="103"/>
      <c r="M863" s="103"/>
      <c r="N863" s="103"/>
      <c r="O863" s="103"/>
      <c r="P863" s="103"/>
      <c r="Q863" s="103"/>
      <c r="R863" s="103"/>
      <c r="S863" s="103"/>
      <c r="T863" s="103"/>
      <c r="U863" s="103"/>
      <c r="V863" s="103"/>
      <c r="W863" s="103"/>
      <c r="X863" s="103"/>
      <c r="Y863" s="103"/>
      <c r="Z863" s="103"/>
      <c r="AA863" s="103"/>
    </row>
    <row r="864" spans="2:27" ht="14.4" hidden="1">
      <c r="B864" s="103"/>
      <c r="C864" s="103"/>
      <c r="D864" s="103"/>
      <c r="E864" s="103"/>
      <c r="F864" s="273"/>
      <c r="G864" s="103"/>
      <c r="H864" s="103"/>
      <c r="I864" s="103"/>
      <c r="J864" s="103"/>
      <c r="K864" s="103"/>
      <c r="L864" s="103"/>
      <c r="M864" s="103"/>
      <c r="N864" s="103"/>
      <c r="O864" s="103"/>
      <c r="P864" s="103"/>
      <c r="Q864" s="103"/>
      <c r="R864" s="103"/>
      <c r="S864" s="103"/>
      <c r="T864" s="103"/>
      <c r="U864" s="103"/>
      <c r="V864" s="103"/>
      <c r="W864" s="103"/>
      <c r="X864" s="103"/>
      <c r="Y864" s="103"/>
      <c r="Z864" s="103"/>
      <c r="AA864" s="103"/>
    </row>
    <row r="865" spans="2:27" ht="14.4" hidden="1">
      <c r="B865" s="103"/>
      <c r="C865" s="103"/>
      <c r="D865" s="103"/>
      <c r="E865" s="103"/>
      <c r="F865" s="273"/>
      <c r="G865" s="103"/>
      <c r="H865" s="103"/>
      <c r="I865" s="103"/>
      <c r="J865" s="103"/>
      <c r="K865" s="103"/>
      <c r="L865" s="103"/>
      <c r="M865" s="103"/>
      <c r="N865" s="103"/>
      <c r="O865" s="103"/>
      <c r="P865" s="103"/>
      <c r="Q865" s="103"/>
      <c r="R865" s="103"/>
      <c r="S865" s="103"/>
      <c r="T865" s="103"/>
      <c r="U865" s="103"/>
      <c r="V865" s="103"/>
      <c r="W865" s="103"/>
      <c r="X865" s="103"/>
      <c r="Y865" s="103"/>
      <c r="Z865" s="103"/>
      <c r="AA865" s="103"/>
    </row>
    <row r="866" spans="2:27" ht="14.4" hidden="1">
      <c r="B866" s="103"/>
      <c r="C866" s="103"/>
      <c r="D866" s="103"/>
      <c r="E866" s="103"/>
      <c r="F866" s="273"/>
      <c r="G866" s="103"/>
      <c r="H866" s="103"/>
      <c r="I866" s="103"/>
      <c r="J866" s="103"/>
      <c r="K866" s="103"/>
      <c r="L866" s="103"/>
      <c r="M866" s="103"/>
      <c r="N866" s="103"/>
      <c r="O866" s="103"/>
      <c r="P866" s="103"/>
      <c r="Q866" s="103"/>
      <c r="R866" s="103"/>
      <c r="S866" s="103"/>
      <c r="T866" s="103"/>
      <c r="U866" s="103"/>
      <c r="V866" s="103"/>
      <c r="W866" s="103"/>
      <c r="X866" s="103"/>
      <c r="Y866" s="103"/>
      <c r="Z866" s="103"/>
      <c r="AA866" s="103"/>
    </row>
    <row r="867" spans="2:27" ht="14.4" hidden="1">
      <c r="B867" s="103"/>
      <c r="C867" s="103"/>
      <c r="D867" s="103"/>
      <c r="E867" s="103"/>
      <c r="F867" s="273"/>
      <c r="G867" s="103"/>
      <c r="H867" s="103"/>
      <c r="I867" s="103"/>
      <c r="J867" s="103"/>
      <c r="K867" s="103"/>
      <c r="L867" s="103"/>
      <c r="M867" s="103"/>
      <c r="N867" s="103"/>
      <c r="O867" s="103"/>
      <c r="P867" s="103"/>
      <c r="Q867" s="103"/>
      <c r="R867" s="103"/>
      <c r="S867" s="103"/>
      <c r="T867" s="103"/>
      <c r="U867" s="103"/>
      <c r="V867" s="103"/>
      <c r="W867" s="103"/>
      <c r="X867" s="103"/>
      <c r="Y867" s="103"/>
      <c r="Z867" s="103"/>
      <c r="AA867" s="103"/>
    </row>
    <row r="868" spans="2:27" ht="14.4" hidden="1">
      <c r="B868" s="103"/>
      <c r="C868" s="103"/>
      <c r="D868" s="103"/>
      <c r="E868" s="103"/>
      <c r="F868" s="273"/>
      <c r="G868" s="103"/>
      <c r="H868" s="103"/>
      <c r="I868" s="103"/>
      <c r="J868" s="103"/>
      <c r="K868" s="103"/>
      <c r="L868" s="103"/>
      <c r="M868" s="103"/>
      <c r="N868" s="103"/>
      <c r="O868" s="103"/>
      <c r="P868" s="103"/>
      <c r="Q868" s="103"/>
      <c r="R868" s="103"/>
      <c r="S868" s="103"/>
      <c r="T868" s="103"/>
      <c r="U868" s="103"/>
      <c r="V868" s="103"/>
      <c r="W868" s="103"/>
      <c r="X868" s="103"/>
      <c r="Y868" s="103"/>
      <c r="Z868" s="103"/>
      <c r="AA868" s="103"/>
    </row>
    <row r="869" spans="2:27" ht="14.4" hidden="1">
      <c r="B869" s="103"/>
      <c r="C869" s="103"/>
      <c r="D869" s="103"/>
      <c r="E869" s="103"/>
      <c r="F869" s="273"/>
      <c r="G869" s="103"/>
      <c r="H869" s="103"/>
      <c r="I869" s="103"/>
      <c r="J869" s="103"/>
      <c r="K869" s="103"/>
      <c r="L869" s="103"/>
      <c r="M869" s="103"/>
      <c r="N869" s="103"/>
      <c r="O869" s="103"/>
      <c r="P869" s="103"/>
      <c r="Q869" s="103"/>
      <c r="R869" s="103"/>
      <c r="S869" s="103"/>
      <c r="T869" s="103"/>
      <c r="U869" s="103"/>
      <c r="V869" s="103"/>
      <c r="W869" s="103"/>
      <c r="X869" s="103"/>
      <c r="Y869" s="103"/>
      <c r="Z869" s="103"/>
      <c r="AA869" s="103"/>
    </row>
    <row r="870" spans="2:27" ht="14.4" hidden="1">
      <c r="B870" s="103"/>
      <c r="C870" s="103"/>
      <c r="D870" s="103"/>
      <c r="E870" s="103"/>
      <c r="F870" s="273"/>
      <c r="G870" s="103"/>
      <c r="H870" s="103"/>
      <c r="I870" s="103"/>
      <c r="J870" s="103"/>
      <c r="K870" s="103"/>
      <c r="L870" s="103"/>
      <c r="M870" s="103"/>
      <c r="N870" s="103"/>
      <c r="O870" s="103"/>
      <c r="P870" s="103"/>
      <c r="Q870" s="103"/>
      <c r="R870" s="103"/>
      <c r="S870" s="103"/>
      <c r="T870" s="103"/>
      <c r="U870" s="103"/>
      <c r="V870" s="103"/>
      <c r="W870" s="103"/>
      <c r="X870" s="103"/>
      <c r="Y870" s="103"/>
      <c r="Z870" s="103"/>
      <c r="AA870" s="103"/>
    </row>
    <row r="871" spans="2:27" ht="14.4" hidden="1">
      <c r="B871" s="103"/>
      <c r="C871" s="103"/>
      <c r="D871" s="103"/>
      <c r="E871" s="103"/>
      <c r="F871" s="273"/>
      <c r="G871" s="103"/>
      <c r="H871" s="103"/>
      <c r="I871" s="103"/>
      <c r="J871" s="103"/>
      <c r="K871" s="103"/>
      <c r="L871" s="103"/>
      <c r="M871" s="103"/>
      <c r="N871" s="103"/>
      <c r="O871" s="103"/>
      <c r="P871" s="103"/>
      <c r="Q871" s="103"/>
      <c r="R871" s="103"/>
      <c r="S871" s="103"/>
      <c r="T871" s="103"/>
      <c r="U871" s="103"/>
      <c r="V871" s="103"/>
      <c r="W871" s="103"/>
      <c r="X871" s="103"/>
      <c r="Y871" s="103"/>
      <c r="Z871" s="103"/>
      <c r="AA871" s="103"/>
    </row>
    <row r="872" spans="2:27" ht="14.4" hidden="1">
      <c r="B872" s="103"/>
      <c r="C872" s="103"/>
      <c r="D872" s="103"/>
      <c r="E872" s="103"/>
      <c r="F872" s="273"/>
      <c r="G872" s="103"/>
      <c r="H872" s="103"/>
      <c r="I872" s="103"/>
      <c r="J872" s="103"/>
      <c r="K872" s="103"/>
      <c r="L872" s="103"/>
      <c r="M872" s="103"/>
      <c r="N872" s="103"/>
      <c r="O872" s="103"/>
      <c r="P872" s="103"/>
      <c r="Q872" s="103"/>
      <c r="R872" s="103"/>
      <c r="S872" s="103"/>
      <c r="T872" s="103"/>
      <c r="U872" s="103"/>
      <c r="V872" s="103"/>
      <c r="W872" s="103"/>
      <c r="X872" s="103"/>
      <c r="Y872" s="103"/>
      <c r="Z872" s="103"/>
      <c r="AA872" s="103"/>
    </row>
    <row r="873" spans="2:27" ht="14.4" hidden="1">
      <c r="B873" s="103"/>
      <c r="C873" s="103"/>
      <c r="D873" s="103"/>
      <c r="E873" s="103"/>
      <c r="F873" s="273"/>
      <c r="G873" s="103"/>
      <c r="H873" s="103"/>
      <c r="I873" s="103"/>
      <c r="J873" s="103"/>
      <c r="K873" s="103"/>
      <c r="L873" s="103"/>
      <c r="M873" s="103"/>
      <c r="N873" s="103"/>
      <c r="O873" s="103"/>
      <c r="P873" s="103"/>
      <c r="Q873" s="103"/>
      <c r="R873" s="103"/>
      <c r="S873" s="103"/>
      <c r="T873" s="103"/>
      <c r="U873" s="103"/>
      <c r="V873" s="103"/>
      <c r="W873" s="103"/>
      <c r="X873" s="103"/>
      <c r="Y873" s="103"/>
      <c r="Z873" s="103"/>
      <c r="AA873" s="103"/>
    </row>
    <row r="874" spans="2:27" ht="14.4" hidden="1">
      <c r="B874" s="103"/>
      <c r="C874" s="103"/>
      <c r="D874" s="103"/>
      <c r="E874" s="103"/>
      <c r="F874" s="273"/>
      <c r="G874" s="103"/>
      <c r="H874" s="103"/>
      <c r="I874" s="103"/>
      <c r="J874" s="103"/>
      <c r="K874" s="103"/>
      <c r="L874" s="103"/>
      <c r="M874" s="103"/>
      <c r="N874" s="103"/>
      <c r="O874" s="103"/>
      <c r="P874" s="103"/>
      <c r="Q874" s="103"/>
      <c r="R874" s="103"/>
      <c r="S874" s="103"/>
      <c r="T874" s="103"/>
      <c r="U874" s="103"/>
      <c r="V874" s="103"/>
      <c r="W874" s="103"/>
      <c r="X874" s="103"/>
      <c r="Y874" s="103"/>
      <c r="Z874" s="103"/>
      <c r="AA874" s="103"/>
    </row>
    <row r="875" spans="2:27" ht="14.4" hidden="1">
      <c r="B875" s="103"/>
      <c r="C875" s="103"/>
      <c r="D875" s="103"/>
      <c r="E875" s="103"/>
      <c r="F875" s="273"/>
      <c r="G875" s="103"/>
      <c r="H875" s="103"/>
      <c r="I875" s="103"/>
      <c r="J875" s="103"/>
      <c r="K875" s="103"/>
      <c r="L875" s="103"/>
      <c r="M875" s="103"/>
      <c r="N875" s="103"/>
      <c r="O875" s="103"/>
      <c r="P875" s="103"/>
      <c r="Q875" s="103"/>
      <c r="R875" s="103"/>
      <c r="S875" s="103"/>
      <c r="T875" s="103"/>
      <c r="U875" s="103"/>
      <c r="V875" s="103"/>
      <c r="W875" s="103"/>
      <c r="X875" s="103"/>
      <c r="Y875" s="103"/>
      <c r="Z875" s="103"/>
      <c r="AA875" s="103"/>
    </row>
    <row r="876" spans="2:27" ht="14.4" hidden="1">
      <c r="B876" s="103"/>
      <c r="C876" s="103"/>
      <c r="D876" s="103"/>
      <c r="E876" s="103"/>
      <c r="F876" s="273"/>
      <c r="G876" s="103"/>
      <c r="H876" s="103"/>
      <c r="I876" s="103"/>
      <c r="J876" s="103"/>
      <c r="K876" s="103"/>
      <c r="L876" s="103"/>
      <c r="M876" s="103"/>
      <c r="N876" s="103"/>
      <c r="O876" s="103"/>
      <c r="P876" s="103"/>
      <c r="Q876" s="103"/>
      <c r="R876" s="103"/>
      <c r="S876" s="103"/>
      <c r="T876" s="103"/>
      <c r="U876" s="103"/>
      <c r="V876" s="103"/>
      <c r="W876" s="103"/>
      <c r="X876" s="103"/>
      <c r="Y876" s="103"/>
      <c r="Z876" s="103"/>
      <c r="AA876" s="103"/>
    </row>
    <row r="877" spans="2:27" ht="14.4" hidden="1">
      <c r="B877" s="103"/>
      <c r="C877" s="103"/>
      <c r="D877" s="103"/>
      <c r="E877" s="103"/>
      <c r="F877" s="273"/>
      <c r="G877" s="103"/>
      <c r="H877" s="103"/>
      <c r="I877" s="103"/>
      <c r="J877" s="103"/>
      <c r="K877" s="103"/>
      <c r="L877" s="103"/>
      <c r="M877" s="103"/>
      <c r="N877" s="103"/>
      <c r="O877" s="103"/>
      <c r="P877" s="103"/>
      <c r="Q877" s="103"/>
      <c r="R877" s="103"/>
      <c r="S877" s="103"/>
      <c r="T877" s="103"/>
      <c r="U877" s="103"/>
      <c r="V877" s="103"/>
      <c r="W877" s="103"/>
      <c r="X877" s="103"/>
      <c r="Y877" s="103"/>
      <c r="Z877" s="103"/>
      <c r="AA877" s="103"/>
    </row>
    <row r="878" spans="2:27" ht="14.4" hidden="1">
      <c r="B878" s="103"/>
      <c r="C878" s="103"/>
      <c r="D878" s="103"/>
      <c r="E878" s="103"/>
      <c r="F878" s="273"/>
      <c r="G878" s="103"/>
      <c r="H878" s="103"/>
      <c r="I878" s="103"/>
      <c r="J878" s="103"/>
      <c r="K878" s="103"/>
      <c r="L878" s="103"/>
      <c r="M878" s="103"/>
      <c r="N878" s="103"/>
      <c r="O878" s="103"/>
      <c r="P878" s="103"/>
      <c r="Q878" s="103"/>
      <c r="R878" s="103"/>
      <c r="S878" s="103"/>
      <c r="T878" s="103"/>
      <c r="U878" s="103"/>
      <c r="V878" s="103"/>
      <c r="W878" s="103"/>
      <c r="X878" s="103"/>
      <c r="Y878" s="103"/>
      <c r="Z878" s="103"/>
      <c r="AA878" s="103"/>
    </row>
    <row r="879" spans="2:27" ht="14.4" hidden="1">
      <c r="B879" s="103"/>
      <c r="C879" s="103"/>
      <c r="D879" s="103"/>
      <c r="E879" s="103"/>
      <c r="F879" s="273"/>
      <c r="G879" s="103"/>
      <c r="H879" s="103"/>
      <c r="I879" s="103"/>
      <c r="J879" s="103"/>
      <c r="K879" s="103"/>
      <c r="L879" s="103"/>
      <c r="M879" s="103"/>
      <c r="N879" s="103"/>
      <c r="O879" s="103"/>
      <c r="P879" s="103"/>
      <c r="Q879" s="103"/>
      <c r="R879" s="103"/>
      <c r="S879" s="103"/>
      <c r="T879" s="103"/>
      <c r="U879" s="103"/>
      <c r="V879" s="103"/>
      <c r="W879" s="103"/>
      <c r="X879" s="103"/>
      <c r="Y879" s="103"/>
      <c r="Z879" s="103"/>
      <c r="AA879" s="103"/>
    </row>
    <row r="880" spans="2:27" ht="14.4" hidden="1">
      <c r="B880" s="103"/>
      <c r="C880" s="103"/>
      <c r="D880" s="103"/>
      <c r="E880" s="103"/>
      <c r="F880" s="273"/>
      <c r="G880" s="103"/>
      <c r="H880" s="103"/>
      <c r="I880" s="103"/>
      <c r="J880" s="103"/>
      <c r="K880" s="103"/>
      <c r="L880" s="103"/>
      <c r="M880" s="103"/>
      <c r="N880" s="103"/>
      <c r="O880" s="103"/>
      <c r="P880" s="103"/>
      <c r="Q880" s="103"/>
      <c r="R880" s="103"/>
      <c r="S880" s="103"/>
      <c r="T880" s="103"/>
      <c r="U880" s="103"/>
      <c r="V880" s="103"/>
      <c r="W880" s="103"/>
      <c r="X880" s="103"/>
      <c r="Y880" s="103"/>
      <c r="Z880" s="103"/>
      <c r="AA880" s="103"/>
    </row>
    <row r="881" spans="2:27" ht="14.4" hidden="1">
      <c r="B881" s="103"/>
      <c r="C881" s="103"/>
      <c r="D881" s="103"/>
      <c r="E881" s="103"/>
      <c r="F881" s="273"/>
      <c r="G881" s="103"/>
      <c r="H881" s="103"/>
      <c r="I881" s="103"/>
      <c r="J881" s="103"/>
      <c r="K881" s="103"/>
      <c r="L881" s="103"/>
      <c r="M881" s="103"/>
      <c r="N881" s="103"/>
      <c r="O881" s="103"/>
      <c r="P881" s="103"/>
      <c r="Q881" s="103"/>
      <c r="R881" s="103"/>
      <c r="S881" s="103"/>
      <c r="T881" s="103"/>
      <c r="U881" s="103"/>
      <c r="V881" s="103"/>
      <c r="W881" s="103"/>
      <c r="X881" s="103"/>
      <c r="Y881" s="103"/>
      <c r="Z881" s="103"/>
      <c r="AA881" s="103"/>
    </row>
    <row r="882" spans="2:27" ht="14.4" hidden="1">
      <c r="B882" s="103"/>
      <c r="C882" s="103"/>
      <c r="D882" s="103"/>
      <c r="E882" s="103"/>
      <c r="F882" s="273"/>
      <c r="G882" s="103"/>
      <c r="H882" s="103"/>
      <c r="I882" s="103"/>
      <c r="J882" s="103"/>
      <c r="K882" s="103"/>
      <c r="L882" s="103"/>
      <c r="M882" s="103"/>
      <c r="N882" s="103"/>
      <c r="O882" s="103"/>
      <c r="P882" s="103"/>
      <c r="Q882" s="103"/>
      <c r="R882" s="103"/>
      <c r="S882" s="103"/>
      <c r="T882" s="103"/>
      <c r="U882" s="103"/>
      <c r="V882" s="103"/>
      <c r="W882" s="103"/>
      <c r="X882" s="103"/>
      <c r="Y882" s="103"/>
      <c r="Z882" s="103"/>
      <c r="AA882" s="103"/>
    </row>
    <row r="883" spans="2:27" ht="14.4" hidden="1">
      <c r="B883" s="103"/>
      <c r="C883" s="103"/>
      <c r="D883" s="103"/>
      <c r="E883" s="103"/>
      <c r="F883" s="273"/>
      <c r="G883" s="103"/>
      <c r="H883" s="103"/>
      <c r="I883" s="103"/>
      <c r="J883" s="103"/>
      <c r="K883" s="103"/>
      <c r="L883" s="103"/>
      <c r="M883" s="103"/>
      <c r="N883" s="103"/>
      <c r="O883" s="103"/>
      <c r="P883" s="103"/>
      <c r="Q883" s="103"/>
      <c r="R883" s="103"/>
      <c r="S883" s="103"/>
      <c r="T883" s="103"/>
      <c r="U883" s="103"/>
      <c r="V883" s="103"/>
      <c r="W883" s="103"/>
      <c r="X883" s="103"/>
      <c r="Y883" s="103"/>
      <c r="Z883" s="103"/>
      <c r="AA883" s="103"/>
    </row>
    <row r="884" spans="2:27" ht="14.4" hidden="1">
      <c r="B884" s="103"/>
      <c r="C884" s="103"/>
      <c r="D884" s="103"/>
      <c r="E884" s="103"/>
      <c r="F884" s="273"/>
      <c r="G884" s="103"/>
      <c r="H884" s="103"/>
      <c r="I884" s="103"/>
      <c r="J884" s="103"/>
      <c r="K884" s="103"/>
      <c r="L884" s="103"/>
      <c r="M884" s="103"/>
      <c r="N884" s="103"/>
      <c r="O884" s="103"/>
      <c r="P884" s="103"/>
      <c r="Q884" s="103"/>
      <c r="R884" s="103"/>
      <c r="S884" s="103"/>
      <c r="T884" s="103"/>
      <c r="U884" s="103"/>
      <c r="V884" s="103"/>
      <c r="W884" s="103"/>
      <c r="X884" s="103"/>
      <c r="Y884" s="103"/>
      <c r="Z884" s="103"/>
      <c r="AA884" s="103"/>
    </row>
    <row r="885" spans="2:27" ht="14.4" hidden="1">
      <c r="B885" s="103"/>
      <c r="C885" s="103"/>
      <c r="D885" s="103"/>
      <c r="E885" s="103"/>
      <c r="F885" s="273"/>
      <c r="G885" s="103"/>
      <c r="H885" s="103"/>
      <c r="I885" s="103"/>
      <c r="J885" s="103"/>
      <c r="K885" s="103"/>
      <c r="L885" s="103"/>
      <c r="M885" s="103"/>
      <c r="N885" s="103"/>
      <c r="O885" s="103"/>
      <c r="P885" s="103"/>
      <c r="Q885" s="103"/>
      <c r="R885" s="103"/>
      <c r="S885" s="103"/>
      <c r="T885" s="103"/>
      <c r="U885" s="103"/>
      <c r="V885" s="103"/>
      <c r="W885" s="103"/>
      <c r="X885" s="103"/>
      <c r="Y885" s="103"/>
      <c r="Z885" s="103"/>
      <c r="AA885" s="103"/>
    </row>
    <row r="886" spans="2:27" ht="14.4" hidden="1">
      <c r="B886" s="103"/>
      <c r="C886" s="103"/>
      <c r="D886" s="103"/>
      <c r="E886" s="103"/>
      <c r="F886" s="273"/>
      <c r="G886" s="103"/>
      <c r="H886" s="103"/>
      <c r="I886" s="103"/>
      <c r="J886" s="103"/>
      <c r="K886" s="103"/>
      <c r="L886" s="103"/>
      <c r="M886" s="103"/>
      <c r="N886" s="103"/>
      <c r="O886" s="103"/>
      <c r="P886" s="103"/>
      <c r="Q886" s="103"/>
      <c r="R886" s="103"/>
      <c r="S886" s="103"/>
      <c r="T886" s="103"/>
      <c r="U886" s="103"/>
      <c r="V886" s="103"/>
      <c r="W886" s="103"/>
      <c r="X886" s="103"/>
      <c r="Y886" s="103"/>
      <c r="Z886" s="103"/>
      <c r="AA886" s="103"/>
    </row>
    <row r="887" spans="2:27" ht="14.4" hidden="1">
      <c r="B887" s="103"/>
      <c r="C887" s="103"/>
      <c r="D887" s="103"/>
      <c r="E887" s="103"/>
      <c r="F887" s="273"/>
      <c r="G887" s="103"/>
      <c r="H887" s="103"/>
      <c r="I887" s="103"/>
      <c r="J887" s="103"/>
      <c r="K887" s="103"/>
      <c r="L887" s="103"/>
      <c r="M887" s="103"/>
      <c r="N887" s="103"/>
      <c r="O887" s="103"/>
      <c r="P887" s="103"/>
      <c r="Q887" s="103"/>
      <c r="R887" s="103"/>
      <c r="S887" s="103"/>
      <c r="T887" s="103"/>
      <c r="U887" s="103"/>
      <c r="V887" s="103"/>
      <c r="W887" s="103"/>
      <c r="X887" s="103"/>
      <c r="Y887" s="103"/>
      <c r="Z887" s="103"/>
      <c r="AA887" s="103"/>
    </row>
    <row r="888" spans="2:27" ht="14.4" hidden="1">
      <c r="B888" s="103"/>
      <c r="C888" s="103"/>
      <c r="D888" s="103"/>
      <c r="E888" s="103"/>
      <c r="F888" s="273"/>
      <c r="G888" s="103"/>
      <c r="H888" s="103"/>
      <c r="I888" s="103"/>
      <c r="J888" s="103"/>
      <c r="K888" s="103"/>
      <c r="L888" s="103"/>
      <c r="M888" s="103"/>
      <c r="N888" s="103"/>
      <c r="O888" s="103"/>
      <c r="P888" s="103"/>
      <c r="Q888" s="103"/>
      <c r="R888" s="103"/>
      <c r="S888" s="103"/>
      <c r="T888" s="103"/>
      <c r="U888" s="103"/>
      <c r="V888" s="103"/>
      <c r="W888" s="103"/>
      <c r="X888" s="103"/>
      <c r="Y888" s="103"/>
      <c r="Z888" s="103"/>
      <c r="AA888" s="103"/>
    </row>
    <row r="889" spans="2:27" ht="14.4" hidden="1">
      <c r="B889" s="103"/>
      <c r="C889" s="103"/>
      <c r="D889" s="103"/>
      <c r="E889" s="103"/>
      <c r="F889" s="273"/>
      <c r="G889" s="103"/>
      <c r="H889" s="103"/>
      <c r="I889" s="103"/>
      <c r="J889" s="103"/>
      <c r="K889" s="103"/>
      <c r="L889" s="103"/>
      <c r="M889" s="103"/>
      <c r="N889" s="103"/>
      <c r="O889" s="103"/>
      <c r="P889" s="103"/>
      <c r="Q889" s="103"/>
      <c r="R889" s="103"/>
      <c r="S889" s="103"/>
      <c r="T889" s="103"/>
      <c r="U889" s="103"/>
      <c r="V889" s="103"/>
      <c r="W889" s="103"/>
      <c r="X889" s="103"/>
      <c r="Y889" s="103"/>
      <c r="Z889" s="103"/>
      <c r="AA889" s="103"/>
    </row>
    <row r="890" spans="2:27" ht="14.4" hidden="1">
      <c r="B890" s="103"/>
      <c r="C890" s="103"/>
      <c r="D890" s="103"/>
      <c r="E890" s="103"/>
      <c r="F890" s="273"/>
      <c r="G890" s="103"/>
      <c r="H890" s="103"/>
      <c r="I890" s="103"/>
      <c r="J890" s="103"/>
      <c r="K890" s="103"/>
      <c r="L890" s="103"/>
      <c r="M890" s="103"/>
      <c r="N890" s="103"/>
      <c r="O890" s="103"/>
      <c r="P890" s="103"/>
      <c r="Q890" s="103"/>
      <c r="R890" s="103"/>
      <c r="S890" s="103"/>
      <c r="T890" s="103"/>
      <c r="U890" s="103"/>
      <c r="V890" s="103"/>
      <c r="W890" s="103"/>
      <c r="X890" s="103"/>
      <c r="Y890" s="103"/>
      <c r="Z890" s="103"/>
      <c r="AA890" s="103"/>
    </row>
    <row r="891" spans="2:27" ht="14.4" hidden="1">
      <c r="B891" s="103"/>
      <c r="C891" s="103"/>
      <c r="D891" s="103"/>
      <c r="E891" s="103"/>
      <c r="F891" s="273"/>
      <c r="G891" s="103"/>
      <c r="H891" s="103"/>
      <c r="I891" s="103"/>
      <c r="J891" s="103"/>
      <c r="K891" s="103"/>
      <c r="L891" s="103"/>
      <c r="M891" s="103"/>
      <c r="N891" s="103"/>
      <c r="O891" s="103"/>
      <c r="P891" s="103"/>
      <c r="Q891" s="103"/>
      <c r="R891" s="103"/>
      <c r="S891" s="103"/>
      <c r="T891" s="103"/>
      <c r="U891" s="103"/>
      <c r="V891" s="103"/>
      <c r="W891" s="103"/>
      <c r="X891" s="103"/>
      <c r="Y891" s="103"/>
      <c r="Z891" s="103"/>
      <c r="AA891" s="103"/>
    </row>
    <row r="892" spans="2:27" ht="14.4" hidden="1">
      <c r="B892" s="103"/>
      <c r="C892" s="103"/>
      <c r="D892" s="103"/>
      <c r="E892" s="103"/>
      <c r="F892" s="273"/>
      <c r="G892" s="103"/>
      <c r="H892" s="103"/>
      <c r="I892" s="103"/>
      <c r="J892" s="103"/>
      <c r="K892" s="103"/>
      <c r="L892" s="103"/>
      <c r="M892" s="103"/>
      <c r="N892" s="103"/>
      <c r="O892" s="103"/>
      <c r="P892" s="103"/>
      <c r="Q892" s="103"/>
      <c r="R892" s="103"/>
      <c r="S892" s="103"/>
      <c r="T892" s="103"/>
      <c r="U892" s="103"/>
      <c r="V892" s="103"/>
      <c r="W892" s="103"/>
      <c r="X892" s="103"/>
      <c r="Y892" s="103"/>
      <c r="Z892" s="103"/>
      <c r="AA892" s="103"/>
    </row>
    <row r="893" spans="2:27" ht="14.4" hidden="1">
      <c r="B893" s="103"/>
      <c r="C893" s="103"/>
      <c r="D893" s="103"/>
      <c r="E893" s="103"/>
      <c r="F893" s="273"/>
      <c r="G893" s="103"/>
      <c r="H893" s="103"/>
      <c r="I893" s="103"/>
      <c r="J893" s="103"/>
      <c r="K893" s="103"/>
      <c r="L893" s="103"/>
      <c r="M893" s="103"/>
      <c r="N893" s="103"/>
      <c r="O893" s="103"/>
      <c r="P893" s="103"/>
      <c r="Q893" s="103"/>
      <c r="R893" s="103"/>
      <c r="S893" s="103"/>
      <c r="T893" s="103"/>
      <c r="U893" s="103"/>
      <c r="V893" s="103"/>
      <c r="W893" s="103"/>
      <c r="X893" s="103"/>
      <c r="Y893" s="103"/>
      <c r="Z893" s="103"/>
      <c r="AA893" s="103"/>
    </row>
    <row r="894" spans="2:27" ht="14.4" hidden="1">
      <c r="B894" s="103"/>
      <c r="C894" s="103"/>
      <c r="D894" s="103"/>
      <c r="E894" s="103"/>
      <c r="F894" s="273"/>
      <c r="G894" s="103"/>
      <c r="H894" s="103"/>
      <c r="I894" s="103"/>
      <c r="J894" s="103"/>
      <c r="K894" s="103"/>
      <c r="L894" s="103"/>
      <c r="M894" s="103"/>
      <c r="N894" s="103"/>
      <c r="O894" s="103"/>
      <c r="P894" s="103"/>
      <c r="Q894" s="103"/>
      <c r="R894" s="103"/>
      <c r="S894" s="103"/>
      <c r="T894" s="103"/>
      <c r="U894" s="103"/>
      <c r="V894" s="103"/>
      <c r="W894" s="103"/>
      <c r="X894" s="103"/>
      <c r="Y894" s="103"/>
      <c r="Z894" s="103"/>
      <c r="AA894" s="103"/>
    </row>
    <row r="895" spans="2:27" ht="14.4" hidden="1">
      <c r="B895" s="103"/>
      <c r="C895" s="103"/>
      <c r="D895" s="103"/>
      <c r="E895" s="103"/>
      <c r="F895" s="273"/>
      <c r="G895" s="103"/>
      <c r="H895" s="103"/>
      <c r="I895" s="103"/>
      <c r="J895" s="103"/>
      <c r="K895" s="103"/>
      <c r="L895" s="103"/>
      <c r="M895" s="103"/>
      <c r="N895" s="103"/>
      <c r="O895" s="103"/>
      <c r="P895" s="103"/>
      <c r="Q895" s="103"/>
      <c r="R895" s="103"/>
      <c r="S895" s="103"/>
      <c r="T895" s="103"/>
      <c r="U895" s="103"/>
      <c r="V895" s="103"/>
      <c r="W895" s="103"/>
      <c r="X895" s="103"/>
      <c r="Y895" s="103"/>
      <c r="Z895" s="103"/>
      <c r="AA895" s="103"/>
    </row>
    <row r="896" spans="2:27" ht="14.4" hidden="1">
      <c r="B896" s="103"/>
      <c r="C896" s="103"/>
      <c r="D896" s="103"/>
      <c r="E896" s="103"/>
      <c r="F896" s="273"/>
      <c r="G896" s="103"/>
      <c r="H896" s="103"/>
      <c r="I896" s="103"/>
      <c r="J896" s="103"/>
      <c r="K896" s="103"/>
      <c r="L896" s="103"/>
      <c r="M896" s="103"/>
      <c r="N896" s="103"/>
      <c r="O896" s="103"/>
      <c r="P896" s="103"/>
      <c r="Q896" s="103"/>
      <c r="R896" s="103"/>
      <c r="S896" s="103"/>
      <c r="T896" s="103"/>
      <c r="U896" s="103"/>
      <c r="V896" s="103"/>
      <c r="W896" s="103"/>
      <c r="X896" s="103"/>
      <c r="Y896" s="103"/>
      <c r="Z896" s="103"/>
      <c r="AA896" s="103"/>
    </row>
    <row r="897" spans="2:27" ht="14.4" hidden="1">
      <c r="B897" s="103"/>
      <c r="C897" s="103"/>
      <c r="D897" s="103"/>
      <c r="E897" s="103"/>
      <c r="F897" s="273"/>
      <c r="G897" s="103"/>
      <c r="H897" s="103"/>
      <c r="I897" s="103"/>
      <c r="J897" s="103"/>
      <c r="K897" s="103"/>
      <c r="L897" s="103"/>
      <c r="M897" s="103"/>
      <c r="N897" s="103"/>
      <c r="O897" s="103"/>
      <c r="P897" s="103"/>
      <c r="Q897" s="103"/>
      <c r="R897" s="103"/>
      <c r="S897" s="103"/>
      <c r="T897" s="103"/>
      <c r="U897" s="103"/>
      <c r="V897" s="103"/>
      <c r="W897" s="103"/>
      <c r="X897" s="103"/>
      <c r="Y897" s="103"/>
      <c r="Z897" s="103"/>
      <c r="AA897" s="103"/>
    </row>
    <row r="898" spans="2:27" ht="14.4" hidden="1">
      <c r="B898" s="103"/>
      <c r="C898" s="103"/>
      <c r="D898" s="103"/>
      <c r="E898" s="103"/>
      <c r="F898" s="273"/>
      <c r="G898" s="103"/>
      <c r="H898" s="103"/>
      <c r="I898" s="103"/>
      <c r="J898" s="103"/>
      <c r="K898" s="103"/>
      <c r="L898" s="103"/>
      <c r="M898" s="103"/>
      <c r="N898" s="103"/>
      <c r="O898" s="103"/>
      <c r="P898" s="103"/>
      <c r="Q898" s="103"/>
      <c r="R898" s="103"/>
      <c r="S898" s="103"/>
      <c r="T898" s="103"/>
      <c r="U898" s="103"/>
      <c r="V898" s="103"/>
      <c r="W898" s="103"/>
      <c r="X898" s="103"/>
      <c r="Y898" s="103"/>
      <c r="Z898" s="103"/>
      <c r="AA898" s="103"/>
    </row>
    <row r="899" spans="2:27" ht="14.4" hidden="1">
      <c r="B899" s="103"/>
      <c r="C899" s="103"/>
      <c r="D899" s="103"/>
      <c r="E899" s="103"/>
      <c r="F899" s="273"/>
      <c r="G899" s="103"/>
      <c r="H899" s="103"/>
      <c r="I899" s="103"/>
      <c r="J899" s="103"/>
      <c r="K899" s="103"/>
      <c r="L899" s="103"/>
      <c r="M899" s="103"/>
      <c r="N899" s="103"/>
      <c r="O899" s="103"/>
      <c r="P899" s="103"/>
      <c r="Q899" s="103"/>
      <c r="R899" s="103"/>
      <c r="S899" s="103"/>
      <c r="T899" s="103"/>
      <c r="U899" s="103"/>
      <c r="V899" s="103"/>
      <c r="W899" s="103"/>
      <c r="X899" s="103"/>
      <c r="Y899" s="103"/>
      <c r="Z899" s="103"/>
      <c r="AA899" s="103"/>
    </row>
    <row r="900" spans="2:27" ht="14.4" hidden="1">
      <c r="B900" s="103"/>
      <c r="C900" s="103"/>
      <c r="D900" s="103"/>
      <c r="E900" s="103"/>
      <c r="F900" s="273"/>
      <c r="G900" s="103"/>
      <c r="H900" s="103"/>
      <c r="I900" s="103"/>
      <c r="J900" s="103"/>
      <c r="K900" s="103"/>
      <c r="L900" s="103"/>
      <c r="M900" s="103"/>
      <c r="N900" s="103"/>
      <c r="O900" s="103"/>
      <c r="P900" s="103"/>
      <c r="Q900" s="103"/>
      <c r="R900" s="103"/>
      <c r="S900" s="103"/>
      <c r="T900" s="103"/>
      <c r="U900" s="103"/>
      <c r="V900" s="103"/>
      <c r="W900" s="103"/>
      <c r="X900" s="103"/>
      <c r="Y900" s="103"/>
      <c r="Z900" s="103"/>
      <c r="AA900" s="103"/>
    </row>
    <row r="901" spans="2:27" ht="14.4" hidden="1">
      <c r="B901" s="103"/>
      <c r="C901" s="103"/>
      <c r="D901" s="103"/>
      <c r="E901" s="103"/>
      <c r="F901" s="273"/>
      <c r="G901" s="103"/>
      <c r="H901" s="103"/>
      <c r="I901" s="103"/>
      <c r="J901" s="103"/>
      <c r="K901" s="103"/>
      <c r="L901" s="103"/>
      <c r="M901" s="103"/>
      <c r="N901" s="103"/>
      <c r="O901" s="103"/>
      <c r="P901" s="103"/>
      <c r="Q901" s="103"/>
      <c r="R901" s="103"/>
      <c r="S901" s="103"/>
      <c r="T901" s="103"/>
      <c r="U901" s="103"/>
      <c r="V901" s="103"/>
      <c r="W901" s="103"/>
      <c r="X901" s="103"/>
      <c r="Y901" s="103"/>
      <c r="Z901" s="103"/>
      <c r="AA901" s="103"/>
    </row>
    <row r="902" spans="2:27" ht="14.4" hidden="1">
      <c r="B902" s="103"/>
      <c r="C902" s="103"/>
      <c r="D902" s="103"/>
      <c r="E902" s="103"/>
      <c r="F902" s="273"/>
      <c r="G902" s="103"/>
      <c r="H902" s="103"/>
      <c r="I902" s="103"/>
      <c r="J902" s="103"/>
      <c r="K902" s="103"/>
      <c r="L902" s="103"/>
      <c r="M902" s="103"/>
      <c r="N902" s="103"/>
      <c r="O902" s="103"/>
      <c r="P902" s="103"/>
      <c r="Q902" s="103"/>
      <c r="R902" s="103"/>
      <c r="S902" s="103"/>
      <c r="T902" s="103"/>
      <c r="U902" s="103"/>
      <c r="V902" s="103"/>
      <c r="W902" s="103"/>
      <c r="X902" s="103"/>
      <c r="Y902" s="103"/>
      <c r="Z902" s="103"/>
      <c r="AA902" s="103"/>
    </row>
    <row r="903" spans="2:27" ht="14.4" hidden="1">
      <c r="B903" s="103"/>
      <c r="C903" s="103"/>
      <c r="D903" s="103"/>
      <c r="E903" s="103"/>
      <c r="F903" s="273"/>
      <c r="G903" s="103"/>
      <c r="H903" s="103"/>
      <c r="I903" s="103"/>
      <c r="J903" s="103"/>
      <c r="K903" s="103"/>
      <c r="L903" s="103"/>
      <c r="M903" s="103"/>
      <c r="N903" s="103"/>
      <c r="O903" s="103"/>
      <c r="P903" s="103"/>
      <c r="Q903" s="103"/>
      <c r="R903" s="103"/>
      <c r="S903" s="103"/>
      <c r="T903" s="103"/>
      <c r="U903" s="103"/>
      <c r="V903" s="103"/>
      <c r="W903" s="103"/>
      <c r="X903" s="103"/>
      <c r="Y903" s="103"/>
      <c r="Z903" s="103"/>
      <c r="AA903" s="103"/>
    </row>
    <row r="904" spans="2:27" ht="14.4" hidden="1">
      <c r="B904" s="103"/>
      <c r="C904" s="103"/>
      <c r="D904" s="103"/>
      <c r="E904" s="103"/>
      <c r="F904" s="273"/>
      <c r="G904" s="103"/>
      <c r="H904" s="103"/>
      <c r="I904" s="103"/>
      <c r="J904" s="103"/>
      <c r="K904" s="103"/>
      <c r="L904" s="103"/>
      <c r="M904" s="103"/>
      <c r="N904" s="103"/>
      <c r="O904" s="103"/>
      <c r="P904" s="103"/>
      <c r="Q904" s="103"/>
      <c r="R904" s="103"/>
      <c r="S904" s="103"/>
      <c r="T904" s="103"/>
      <c r="U904" s="103"/>
      <c r="V904" s="103"/>
      <c r="W904" s="103"/>
      <c r="X904" s="103"/>
      <c r="Y904" s="103"/>
      <c r="Z904" s="103"/>
      <c r="AA904" s="103"/>
    </row>
    <row r="905" spans="2:27" ht="14.4" hidden="1">
      <c r="B905" s="103"/>
      <c r="C905" s="103"/>
      <c r="D905" s="103"/>
      <c r="E905" s="103"/>
      <c r="F905" s="273"/>
      <c r="G905" s="103"/>
      <c r="H905" s="103"/>
      <c r="I905" s="103"/>
      <c r="J905" s="103"/>
      <c r="K905" s="103"/>
      <c r="L905" s="103"/>
      <c r="M905" s="103"/>
      <c r="N905" s="103"/>
      <c r="O905" s="103"/>
      <c r="P905" s="103"/>
      <c r="Q905" s="103"/>
      <c r="R905" s="103"/>
      <c r="S905" s="103"/>
      <c r="T905" s="103"/>
      <c r="U905" s="103"/>
      <c r="V905" s="103"/>
      <c r="W905" s="103"/>
      <c r="X905" s="103"/>
      <c r="Y905" s="103"/>
      <c r="Z905" s="103"/>
      <c r="AA905" s="103"/>
    </row>
    <row r="906" spans="2:27" ht="14.4" hidden="1">
      <c r="B906" s="103"/>
      <c r="C906" s="103"/>
      <c r="D906" s="103"/>
      <c r="E906" s="103"/>
      <c r="F906" s="273"/>
      <c r="G906" s="103"/>
      <c r="H906" s="103"/>
      <c r="I906" s="103"/>
      <c r="J906" s="103"/>
      <c r="K906" s="103"/>
      <c r="L906" s="103"/>
      <c r="M906" s="103"/>
      <c r="N906" s="103"/>
      <c r="O906" s="103"/>
      <c r="P906" s="103"/>
      <c r="Q906" s="103"/>
      <c r="R906" s="103"/>
      <c r="S906" s="103"/>
      <c r="T906" s="103"/>
      <c r="U906" s="103"/>
      <c r="V906" s="103"/>
      <c r="W906" s="103"/>
      <c r="X906" s="103"/>
      <c r="Y906" s="103"/>
      <c r="Z906" s="103"/>
      <c r="AA906" s="103"/>
    </row>
    <row r="907" spans="2:27" ht="14.4" hidden="1">
      <c r="B907" s="103"/>
      <c r="C907" s="103"/>
      <c r="D907" s="103"/>
      <c r="E907" s="103"/>
      <c r="F907" s="273"/>
      <c r="G907" s="103"/>
      <c r="H907" s="103"/>
      <c r="I907" s="103"/>
      <c r="J907" s="103"/>
      <c r="K907" s="103"/>
      <c r="L907" s="103"/>
      <c r="M907" s="103"/>
      <c r="N907" s="103"/>
      <c r="O907" s="103"/>
      <c r="P907" s="103"/>
      <c r="Q907" s="103"/>
      <c r="R907" s="103"/>
      <c r="S907" s="103"/>
      <c r="T907" s="103"/>
      <c r="U907" s="103"/>
      <c r="V907" s="103"/>
      <c r="W907" s="103"/>
      <c r="X907" s="103"/>
      <c r="Y907" s="103"/>
      <c r="Z907" s="103"/>
      <c r="AA907" s="103"/>
    </row>
    <row r="908" spans="2:27" ht="14.4" hidden="1">
      <c r="B908" s="103"/>
      <c r="C908" s="103"/>
      <c r="D908" s="103"/>
      <c r="E908" s="103"/>
      <c r="F908" s="273"/>
      <c r="G908" s="103"/>
      <c r="H908" s="103"/>
      <c r="I908" s="103"/>
      <c r="J908" s="103"/>
      <c r="K908" s="103"/>
      <c r="L908" s="103"/>
      <c r="M908" s="103"/>
      <c r="N908" s="103"/>
      <c r="O908" s="103"/>
      <c r="P908" s="103"/>
      <c r="Q908" s="103"/>
      <c r="R908" s="103"/>
      <c r="S908" s="103"/>
      <c r="T908" s="103"/>
      <c r="U908" s="103"/>
      <c r="V908" s="103"/>
      <c r="W908" s="103"/>
      <c r="X908" s="103"/>
      <c r="Y908" s="103"/>
      <c r="Z908" s="103"/>
      <c r="AA908" s="103"/>
    </row>
    <row r="909" spans="2:27" ht="14.4" hidden="1">
      <c r="B909" s="103"/>
      <c r="C909" s="103"/>
      <c r="D909" s="103"/>
      <c r="E909" s="103"/>
      <c r="F909" s="273"/>
      <c r="G909" s="103"/>
      <c r="H909" s="103"/>
      <c r="I909" s="103"/>
      <c r="J909" s="103"/>
      <c r="K909" s="103"/>
      <c r="L909" s="103"/>
      <c r="M909" s="103"/>
      <c r="N909" s="103"/>
      <c r="O909" s="103"/>
      <c r="P909" s="103"/>
      <c r="Q909" s="103"/>
      <c r="R909" s="103"/>
      <c r="S909" s="103"/>
      <c r="T909" s="103"/>
      <c r="U909" s="103"/>
      <c r="V909" s="103"/>
      <c r="W909" s="103"/>
      <c r="X909" s="103"/>
      <c r="Y909" s="103"/>
      <c r="Z909" s="103"/>
      <c r="AA909" s="103"/>
    </row>
    <row r="910" spans="2:27" ht="14.4" hidden="1">
      <c r="B910" s="103"/>
      <c r="C910" s="103"/>
      <c r="D910" s="103"/>
      <c r="E910" s="103"/>
      <c r="F910" s="273"/>
      <c r="G910" s="103"/>
      <c r="H910" s="103"/>
      <c r="I910" s="103"/>
      <c r="J910" s="103"/>
      <c r="K910" s="103"/>
      <c r="L910" s="103"/>
      <c r="M910" s="103"/>
      <c r="N910" s="103"/>
      <c r="O910" s="103"/>
      <c r="P910" s="103"/>
      <c r="Q910" s="103"/>
      <c r="R910" s="103"/>
      <c r="S910" s="103"/>
      <c r="T910" s="103"/>
      <c r="U910" s="103"/>
      <c r="V910" s="103"/>
      <c r="W910" s="103"/>
      <c r="X910" s="103"/>
      <c r="Y910" s="103"/>
      <c r="Z910" s="103"/>
      <c r="AA910" s="103"/>
    </row>
    <row r="911" spans="2:27" ht="14.4" hidden="1">
      <c r="B911" s="103"/>
      <c r="C911" s="103"/>
      <c r="D911" s="103"/>
      <c r="E911" s="103"/>
      <c r="F911" s="273"/>
      <c r="G911" s="103"/>
      <c r="H911" s="103"/>
      <c r="I911" s="103"/>
      <c r="J911" s="103"/>
      <c r="K911" s="103"/>
      <c r="L911" s="103"/>
      <c r="M911" s="103"/>
      <c r="N911" s="103"/>
      <c r="O911" s="103"/>
      <c r="P911" s="103"/>
      <c r="Q911" s="103"/>
      <c r="R911" s="103"/>
      <c r="S911" s="103"/>
      <c r="T911" s="103"/>
      <c r="U911" s="103"/>
      <c r="V911" s="103"/>
      <c r="W911" s="103"/>
      <c r="X911" s="103"/>
      <c r="Y911" s="103"/>
      <c r="Z911" s="103"/>
      <c r="AA911" s="103"/>
    </row>
    <row r="912" spans="2:27" ht="14.4" hidden="1">
      <c r="B912" s="103"/>
      <c r="C912" s="103"/>
      <c r="D912" s="103"/>
      <c r="E912" s="103"/>
      <c r="F912" s="273"/>
      <c r="G912" s="103"/>
      <c r="H912" s="103"/>
      <c r="I912" s="103"/>
      <c r="J912" s="103"/>
      <c r="K912" s="103"/>
      <c r="L912" s="103"/>
      <c r="M912" s="103"/>
      <c r="N912" s="103"/>
      <c r="O912" s="103"/>
      <c r="P912" s="103"/>
      <c r="Q912" s="103"/>
      <c r="R912" s="103"/>
      <c r="S912" s="103"/>
      <c r="T912" s="103"/>
      <c r="U912" s="103"/>
      <c r="V912" s="103"/>
      <c r="W912" s="103"/>
      <c r="X912" s="103"/>
      <c r="Y912" s="103"/>
      <c r="Z912" s="103"/>
      <c r="AA912" s="103"/>
    </row>
    <row r="913" spans="2:27" ht="14.4" hidden="1">
      <c r="B913" s="103"/>
      <c r="C913" s="103"/>
      <c r="D913" s="103"/>
      <c r="E913" s="103"/>
      <c r="F913" s="273"/>
      <c r="G913" s="103"/>
      <c r="H913" s="103"/>
      <c r="I913" s="103"/>
      <c r="J913" s="103"/>
      <c r="K913" s="103"/>
      <c r="L913" s="103"/>
      <c r="M913" s="103"/>
      <c r="N913" s="103"/>
      <c r="O913" s="103"/>
      <c r="P913" s="103"/>
      <c r="Q913" s="103"/>
      <c r="R913" s="103"/>
      <c r="S913" s="103"/>
      <c r="T913" s="103"/>
      <c r="U913" s="103"/>
      <c r="V913" s="103"/>
      <c r="W913" s="103"/>
      <c r="X913" s="103"/>
      <c r="Y913" s="103"/>
      <c r="Z913" s="103"/>
      <c r="AA913" s="103"/>
    </row>
    <row r="914" spans="2:27" ht="14.4" hidden="1">
      <c r="B914" s="103"/>
      <c r="C914" s="103"/>
      <c r="D914" s="103"/>
      <c r="E914" s="103"/>
      <c r="F914" s="273"/>
      <c r="G914" s="103"/>
      <c r="H914" s="103"/>
      <c r="I914" s="103"/>
      <c r="J914" s="103"/>
      <c r="K914" s="103"/>
      <c r="L914" s="103"/>
      <c r="M914" s="103"/>
      <c r="N914" s="103"/>
      <c r="O914" s="103"/>
      <c r="P914" s="103"/>
      <c r="Q914" s="103"/>
      <c r="R914" s="103"/>
      <c r="S914" s="103"/>
      <c r="T914" s="103"/>
      <c r="U914" s="103"/>
      <c r="V914" s="103"/>
      <c r="W914" s="103"/>
      <c r="X914" s="103"/>
      <c r="Y914" s="103"/>
      <c r="Z914" s="103"/>
      <c r="AA914" s="103"/>
    </row>
    <row r="915" spans="2:27" ht="14.4" hidden="1">
      <c r="B915" s="103"/>
      <c r="C915" s="103"/>
      <c r="D915" s="103"/>
      <c r="E915" s="103"/>
      <c r="F915" s="273"/>
      <c r="G915" s="103"/>
      <c r="H915" s="103"/>
      <c r="I915" s="103"/>
      <c r="J915" s="103"/>
      <c r="K915" s="103"/>
      <c r="L915" s="103"/>
      <c r="M915" s="103"/>
      <c r="N915" s="103"/>
      <c r="O915" s="103"/>
      <c r="P915" s="103"/>
      <c r="Q915" s="103"/>
      <c r="R915" s="103"/>
      <c r="S915" s="103"/>
      <c r="T915" s="103"/>
      <c r="U915" s="103"/>
      <c r="V915" s="103"/>
      <c r="W915" s="103"/>
      <c r="X915" s="103"/>
      <c r="Y915" s="103"/>
      <c r="Z915" s="103"/>
      <c r="AA915" s="103"/>
    </row>
    <row r="916" spans="2:27" ht="14.4" hidden="1">
      <c r="B916" s="103"/>
      <c r="C916" s="103"/>
      <c r="D916" s="103"/>
      <c r="E916" s="103"/>
      <c r="F916" s="273"/>
      <c r="G916" s="103"/>
      <c r="H916" s="103"/>
      <c r="I916" s="103"/>
      <c r="J916" s="103"/>
      <c r="K916" s="103"/>
      <c r="L916" s="103"/>
      <c r="M916" s="103"/>
      <c r="N916" s="103"/>
      <c r="O916" s="103"/>
      <c r="P916" s="103"/>
      <c r="Q916" s="103"/>
      <c r="R916" s="103"/>
      <c r="S916" s="103"/>
      <c r="T916" s="103"/>
      <c r="U916" s="103"/>
      <c r="V916" s="103"/>
      <c r="W916" s="103"/>
      <c r="X916" s="103"/>
      <c r="Y916" s="103"/>
      <c r="Z916" s="103"/>
      <c r="AA916" s="103"/>
    </row>
    <row r="917" spans="2:27" ht="14.4" hidden="1">
      <c r="B917" s="103"/>
      <c r="C917" s="103"/>
      <c r="D917" s="103"/>
      <c r="E917" s="103"/>
      <c r="F917" s="273"/>
      <c r="G917" s="103"/>
      <c r="H917" s="103"/>
      <c r="I917" s="103"/>
      <c r="J917" s="103"/>
      <c r="K917" s="103"/>
      <c r="L917" s="103"/>
      <c r="M917" s="103"/>
      <c r="N917" s="103"/>
      <c r="O917" s="103"/>
      <c r="P917" s="103"/>
      <c r="Q917" s="103"/>
      <c r="R917" s="103"/>
      <c r="S917" s="103"/>
      <c r="T917" s="103"/>
      <c r="U917" s="103"/>
      <c r="V917" s="103"/>
      <c r="W917" s="103"/>
      <c r="X917" s="103"/>
      <c r="Y917" s="103"/>
      <c r="Z917" s="103"/>
      <c r="AA917" s="103"/>
    </row>
    <row r="918" spans="2:27" ht="14.4" hidden="1">
      <c r="B918" s="103"/>
      <c r="C918" s="103"/>
      <c r="D918" s="103"/>
      <c r="E918" s="103"/>
      <c r="F918" s="273"/>
      <c r="G918" s="103"/>
      <c r="H918" s="103"/>
      <c r="I918" s="103"/>
      <c r="J918" s="103"/>
      <c r="K918" s="103"/>
      <c r="L918" s="103"/>
      <c r="M918" s="103"/>
      <c r="N918" s="103"/>
      <c r="O918" s="103"/>
      <c r="P918" s="103"/>
      <c r="Q918" s="103"/>
      <c r="R918" s="103"/>
      <c r="S918" s="103"/>
      <c r="T918" s="103"/>
      <c r="U918" s="103"/>
      <c r="V918" s="103"/>
      <c r="W918" s="103"/>
      <c r="X918" s="103"/>
      <c r="Y918" s="103"/>
      <c r="Z918" s="103"/>
      <c r="AA918" s="103"/>
    </row>
    <row r="919" spans="2:27" ht="14.4" hidden="1">
      <c r="B919" s="103"/>
      <c r="C919" s="103"/>
      <c r="D919" s="103"/>
      <c r="E919" s="103"/>
      <c r="F919" s="273"/>
      <c r="G919" s="103"/>
      <c r="H919" s="103"/>
      <c r="I919" s="103"/>
      <c r="J919" s="103"/>
      <c r="K919" s="103"/>
      <c r="L919" s="103"/>
      <c r="M919" s="103"/>
      <c r="N919" s="103"/>
      <c r="O919" s="103"/>
      <c r="P919" s="103"/>
      <c r="Q919" s="103"/>
      <c r="R919" s="103"/>
      <c r="S919" s="103"/>
      <c r="T919" s="103"/>
      <c r="U919" s="103"/>
      <c r="V919" s="103"/>
      <c r="W919" s="103"/>
      <c r="X919" s="103"/>
      <c r="Y919" s="103"/>
      <c r="Z919" s="103"/>
      <c r="AA919" s="103"/>
    </row>
    <row r="920" spans="2:27" ht="14.4" hidden="1">
      <c r="B920" s="103"/>
      <c r="C920" s="103"/>
      <c r="D920" s="103"/>
      <c r="E920" s="103"/>
      <c r="F920" s="273"/>
      <c r="G920" s="103"/>
      <c r="H920" s="103"/>
      <c r="I920" s="103"/>
      <c r="J920" s="103"/>
      <c r="K920" s="103"/>
      <c r="L920" s="103"/>
      <c r="M920" s="103"/>
      <c r="N920" s="103"/>
      <c r="O920" s="103"/>
      <c r="P920" s="103"/>
      <c r="Q920" s="103"/>
      <c r="R920" s="103"/>
      <c r="S920" s="103"/>
      <c r="T920" s="103"/>
      <c r="U920" s="103"/>
      <c r="V920" s="103"/>
      <c r="W920" s="103"/>
      <c r="X920" s="103"/>
      <c r="Y920" s="103"/>
      <c r="Z920" s="103"/>
      <c r="AA920" s="103"/>
    </row>
    <row r="921" spans="2:27" ht="14.4" hidden="1">
      <c r="B921" s="103"/>
      <c r="C921" s="103"/>
      <c r="D921" s="103"/>
      <c r="E921" s="103"/>
      <c r="F921" s="273"/>
      <c r="G921" s="103"/>
      <c r="H921" s="103"/>
      <c r="I921" s="103"/>
      <c r="J921" s="103"/>
      <c r="K921" s="103"/>
      <c r="L921" s="103"/>
      <c r="M921" s="103"/>
      <c r="N921" s="103"/>
      <c r="O921" s="103"/>
      <c r="P921" s="103"/>
      <c r="Q921" s="103"/>
      <c r="R921" s="103"/>
      <c r="S921" s="103"/>
      <c r="T921" s="103"/>
      <c r="U921" s="103"/>
      <c r="V921" s="103"/>
      <c r="W921" s="103"/>
      <c r="X921" s="103"/>
      <c r="Y921" s="103"/>
      <c r="Z921" s="103"/>
      <c r="AA921" s="103"/>
    </row>
    <row r="922" spans="2:27" ht="14.4" hidden="1">
      <c r="B922" s="103"/>
      <c r="C922" s="103"/>
      <c r="D922" s="103"/>
      <c r="E922" s="103"/>
      <c r="F922" s="273"/>
      <c r="G922" s="103"/>
      <c r="H922" s="103"/>
      <c r="I922" s="103"/>
      <c r="J922" s="103"/>
      <c r="K922" s="103"/>
      <c r="L922" s="103"/>
      <c r="M922" s="103"/>
      <c r="N922" s="103"/>
      <c r="O922" s="103"/>
      <c r="P922" s="103"/>
      <c r="Q922" s="103"/>
      <c r="R922" s="103"/>
      <c r="S922" s="103"/>
      <c r="T922" s="103"/>
      <c r="U922" s="103"/>
      <c r="V922" s="103"/>
      <c r="W922" s="103"/>
      <c r="X922" s="103"/>
      <c r="Y922" s="103"/>
      <c r="Z922" s="103"/>
      <c r="AA922" s="103"/>
    </row>
    <row r="923" spans="2:27" ht="14.4" hidden="1">
      <c r="B923" s="103"/>
      <c r="C923" s="103"/>
      <c r="D923" s="103"/>
      <c r="E923" s="103"/>
      <c r="F923" s="273"/>
      <c r="G923" s="103"/>
      <c r="H923" s="103"/>
      <c r="I923" s="103"/>
      <c r="J923" s="103"/>
      <c r="K923" s="103"/>
      <c r="L923" s="103"/>
      <c r="M923" s="103"/>
      <c r="N923" s="103"/>
      <c r="O923" s="103"/>
      <c r="P923" s="103"/>
      <c r="Q923" s="103"/>
      <c r="R923" s="103"/>
      <c r="S923" s="103"/>
      <c r="T923" s="103"/>
      <c r="U923" s="103"/>
      <c r="V923" s="103"/>
      <c r="W923" s="103"/>
      <c r="X923" s="103"/>
      <c r="Y923" s="103"/>
      <c r="Z923" s="103"/>
      <c r="AA923" s="103"/>
    </row>
    <row r="924" spans="2:27" ht="14.4" hidden="1">
      <c r="B924" s="103"/>
      <c r="C924" s="103"/>
      <c r="D924" s="103"/>
      <c r="E924" s="103"/>
      <c r="F924" s="273"/>
      <c r="G924" s="103"/>
      <c r="H924" s="103"/>
      <c r="I924" s="103"/>
      <c r="J924" s="103"/>
      <c r="K924" s="103"/>
      <c r="L924" s="103"/>
      <c r="M924" s="103"/>
      <c r="N924" s="103"/>
      <c r="O924" s="103"/>
      <c r="P924" s="103"/>
      <c r="Q924" s="103"/>
      <c r="R924" s="103"/>
      <c r="S924" s="103"/>
      <c r="T924" s="103"/>
      <c r="U924" s="103"/>
      <c r="V924" s="103"/>
      <c r="W924" s="103"/>
      <c r="X924" s="103"/>
      <c r="Y924" s="103"/>
      <c r="Z924" s="103"/>
      <c r="AA924" s="103"/>
    </row>
    <row r="925" spans="2:27" ht="14.4" hidden="1">
      <c r="B925" s="103"/>
      <c r="C925" s="103"/>
      <c r="D925" s="103"/>
      <c r="E925" s="103"/>
      <c r="F925" s="273"/>
      <c r="G925" s="103"/>
      <c r="H925" s="103"/>
      <c r="I925" s="103"/>
      <c r="J925" s="103"/>
      <c r="K925" s="103"/>
      <c r="L925" s="103"/>
      <c r="M925" s="103"/>
      <c r="N925" s="103"/>
      <c r="O925" s="103"/>
      <c r="P925" s="103"/>
      <c r="Q925" s="103"/>
      <c r="R925" s="103"/>
      <c r="S925" s="103"/>
      <c r="T925" s="103"/>
      <c r="U925" s="103"/>
      <c r="V925" s="103"/>
      <c r="W925" s="103"/>
      <c r="X925" s="103"/>
      <c r="Y925" s="103"/>
      <c r="Z925" s="103"/>
      <c r="AA925" s="103"/>
    </row>
    <row r="926" spans="2:27" ht="14.4" hidden="1">
      <c r="B926" s="103"/>
      <c r="C926" s="103"/>
      <c r="D926" s="103"/>
      <c r="E926" s="103"/>
      <c r="F926" s="273"/>
      <c r="G926" s="103"/>
      <c r="H926" s="103"/>
      <c r="I926" s="103"/>
      <c r="J926" s="103"/>
      <c r="K926" s="103"/>
      <c r="L926" s="103"/>
      <c r="M926" s="103"/>
      <c r="N926" s="103"/>
      <c r="O926" s="103"/>
      <c r="P926" s="103"/>
      <c r="Q926" s="103"/>
      <c r="R926" s="103"/>
      <c r="S926" s="103"/>
      <c r="T926" s="103"/>
      <c r="U926" s="103"/>
      <c r="V926" s="103"/>
      <c r="W926" s="103"/>
      <c r="X926" s="103"/>
      <c r="Y926" s="103"/>
      <c r="Z926" s="103"/>
      <c r="AA926" s="103"/>
    </row>
    <row r="927" spans="2:27" ht="14.4" hidden="1">
      <c r="B927" s="103"/>
      <c r="C927" s="103"/>
      <c r="D927" s="103"/>
      <c r="E927" s="103"/>
      <c r="F927" s="273"/>
      <c r="G927" s="103"/>
      <c r="H927" s="103"/>
      <c r="I927" s="103"/>
      <c r="J927" s="103"/>
      <c r="K927" s="103"/>
      <c r="L927" s="103"/>
      <c r="M927" s="103"/>
      <c r="N927" s="103"/>
      <c r="O927" s="103"/>
      <c r="P927" s="103"/>
      <c r="Q927" s="103"/>
      <c r="R927" s="103"/>
      <c r="S927" s="103"/>
      <c r="T927" s="103"/>
      <c r="U927" s="103"/>
      <c r="V927" s="103"/>
      <c r="W927" s="103"/>
      <c r="X927" s="103"/>
      <c r="Y927" s="103"/>
      <c r="Z927" s="103"/>
      <c r="AA927" s="103"/>
    </row>
    <row r="928" spans="2:27" ht="14.4" hidden="1">
      <c r="B928" s="103"/>
      <c r="C928" s="103"/>
      <c r="D928" s="103"/>
      <c r="E928" s="103"/>
      <c r="F928" s="273"/>
      <c r="G928" s="103"/>
      <c r="H928" s="103"/>
      <c r="I928" s="103"/>
      <c r="J928" s="103"/>
      <c r="K928" s="103"/>
      <c r="L928" s="103"/>
      <c r="M928" s="103"/>
      <c r="N928" s="103"/>
      <c r="O928" s="103"/>
      <c r="P928" s="103"/>
      <c r="Q928" s="103"/>
      <c r="R928" s="103"/>
      <c r="S928" s="103"/>
      <c r="T928" s="103"/>
      <c r="U928" s="103"/>
      <c r="V928" s="103"/>
      <c r="W928" s="103"/>
      <c r="X928" s="103"/>
      <c r="Y928" s="103"/>
      <c r="Z928" s="103"/>
      <c r="AA928" s="103"/>
    </row>
    <row r="929" spans="2:27" ht="14.4" hidden="1">
      <c r="B929" s="103"/>
      <c r="C929" s="103"/>
      <c r="D929" s="103"/>
      <c r="E929" s="103"/>
      <c r="F929" s="273"/>
      <c r="G929" s="103"/>
      <c r="H929" s="103"/>
      <c r="I929" s="103"/>
      <c r="J929" s="103"/>
      <c r="K929" s="103"/>
      <c r="L929" s="103"/>
      <c r="M929" s="103"/>
      <c r="N929" s="103"/>
      <c r="O929" s="103"/>
      <c r="P929" s="103"/>
      <c r="Q929" s="103"/>
      <c r="R929" s="103"/>
      <c r="S929" s="103"/>
      <c r="T929" s="103"/>
      <c r="U929" s="103"/>
      <c r="V929" s="103"/>
      <c r="W929" s="103"/>
      <c r="X929" s="103"/>
      <c r="Y929" s="103"/>
      <c r="Z929" s="103"/>
      <c r="AA929" s="103"/>
    </row>
    <row r="930" spans="2:27" ht="14.4" hidden="1">
      <c r="B930" s="103"/>
      <c r="C930" s="103"/>
      <c r="D930" s="103"/>
      <c r="E930" s="103"/>
      <c r="F930" s="273"/>
      <c r="G930" s="103"/>
      <c r="H930" s="103"/>
      <c r="I930" s="103"/>
      <c r="J930" s="103"/>
      <c r="K930" s="103"/>
      <c r="L930" s="103"/>
      <c r="M930" s="103"/>
      <c r="N930" s="103"/>
      <c r="O930" s="103"/>
      <c r="P930" s="103"/>
      <c r="Q930" s="103"/>
      <c r="R930" s="103"/>
      <c r="S930" s="103"/>
      <c r="T930" s="103"/>
      <c r="U930" s="103"/>
      <c r="V930" s="103"/>
      <c r="W930" s="103"/>
      <c r="X930" s="103"/>
      <c r="Y930" s="103"/>
      <c r="Z930" s="103"/>
      <c r="AA930" s="103"/>
    </row>
    <row r="931" spans="2:27" ht="14.4" hidden="1">
      <c r="B931" s="103"/>
      <c r="C931" s="103"/>
      <c r="D931" s="103"/>
      <c r="E931" s="103"/>
      <c r="F931" s="273"/>
      <c r="G931" s="103"/>
      <c r="H931" s="103"/>
      <c r="I931" s="103"/>
      <c r="J931" s="103"/>
      <c r="K931" s="103"/>
      <c r="L931" s="103"/>
      <c r="M931" s="103"/>
      <c r="N931" s="103"/>
      <c r="O931" s="103"/>
      <c r="P931" s="103"/>
      <c r="Q931" s="103"/>
      <c r="R931" s="103"/>
      <c r="S931" s="103"/>
      <c r="T931" s="103"/>
      <c r="U931" s="103"/>
      <c r="V931" s="103"/>
      <c r="W931" s="103"/>
      <c r="X931" s="103"/>
      <c r="Y931" s="103"/>
      <c r="Z931" s="103"/>
      <c r="AA931" s="103"/>
    </row>
    <row r="932" spans="2:27" ht="14.4" hidden="1">
      <c r="B932" s="103"/>
      <c r="C932" s="103"/>
      <c r="D932" s="103"/>
      <c r="E932" s="103"/>
      <c r="F932" s="273"/>
      <c r="G932" s="103"/>
      <c r="H932" s="103"/>
      <c r="I932" s="103"/>
      <c r="J932" s="103"/>
      <c r="K932" s="103"/>
      <c r="L932" s="103"/>
      <c r="M932" s="103"/>
      <c r="N932" s="103"/>
      <c r="O932" s="103"/>
      <c r="P932" s="103"/>
      <c r="Q932" s="103"/>
      <c r="R932" s="103"/>
      <c r="S932" s="103"/>
      <c r="T932" s="103"/>
      <c r="U932" s="103"/>
      <c r="V932" s="103"/>
      <c r="W932" s="103"/>
      <c r="X932" s="103"/>
      <c r="Y932" s="103"/>
      <c r="Z932" s="103"/>
      <c r="AA932" s="103"/>
    </row>
    <row r="933" spans="2:27" ht="14.4" hidden="1">
      <c r="B933" s="103"/>
      <c r="C933" s="103"/>
      <c r="D933" s="103"/>
      <c r="E933" s="103"/>
      <c r="F933" s="273"/>
      <c r="G933" s="103"/>
      <c r="H933" s="103"/>
      <c r="I933" s="103"/>
      <c r="J933" s="103"/>
      <c r="K933" s="103"/>
      <c r="L933" s="103"/>
      <c r="M933" s="103"/>
      <c r="N933" s="103"/>
      <c r="O933" s="103"/>
      <c r="P933" s="103"/>
      <c r="Q933" s="103"/>
      <c r="R933" s="103"/>
      <c r="S933" s="103"/>
      <c r="T933" s="103"/>
      <c r="U933" s="103"/>
      <c r="V933" s="103"/>
      <c r="W933" s="103"/>
      <c r="X933" s="103"/>
      <c r="Y933" s="103"/>
      <c r="Z933" s="103"/>
      <c r="AA933" s="103"/>
    </row>
    <row r="934" spans="2:27" ht="14.4" hidden="1">
      <c r="B934" s="103"/>
      <c r="C934" s="103"/>
      <c r="D934" s="103"/>
      <c r="E934" s="103"/>
      <c r="F934" s="273"/>
      <c r="G934" s="103"/>
      <c r="H934" s="103"/>
      <c r="I934" s="103"/>
      <c r="J934" s="103"/>
      <c r="K934" s="103"/>
      <c r="L934" s="103"/>
      <c r="M934" s="103"/>
      <c r="N934" s="103"/>
      <c r="O934" s="103"/>
      <c r="P934" s="103"/>
      <c r="Q934" s="103"/>
      <c r="R934" s="103"/>
      <c r="S934" s="103"/>
      <c r="T934" s="103"/>
      <c r="U934" s="103"/>
      <c r="V934" s="103"/>
      <c r="W934" s="103"/>
      <c r="X934" s="103"/>
      <c r="Y934" s="103"/>
      <c r="Z934" s="103"/>
      <c r="AA934" s="103"/>
    </row>
    <row r="935" spans="2:27" ht="14.4" hidden="1">
      <c r="B935" s="103"/>
      <c r="C935" s="103"/>
      <c r="D935" s="103"/>
      <c r="E935" s="103"/>
      <c r="F935" s="273"/>
      <c r="G935" s="103"/>
      <c r="H935" s="103"/>
      <c r="I935" s="103"/>
      <c r="J935" s="103"/>
      <c r="K935" s="103"/>
      <c r="L935" s="103"/>
      <c r="M935" s="103"/>
      <c r="N935" s="103"/>
      <c r="O935" s="103"/>
      <c r="P935" s="103"/>
      <c r="Q935" s="103"/>
      <c r="R935" s="103"/>
      <c r="S935" s="103"/>
      <c r="T935" s="103"/>
      <c r="U935" s="103"/>
      <c r="V935" s="103"/>
      <c r="W935" s="103"/>
      <c r="X935" s="103"/>
      <c r="Y935" s="103"/>
      <c r="Z935" s="103"/>
      <c r="AA935" s="103"/>
    </row>
    <row r="936" spans="2:27" ht="14.4" hidden="1">
      <c r="B936" s="103"/>
      <c r="C936" s="103"/>
      <c r="D936" s="103"/>
      <c r="E936" s="103"/>
      <c r="F936" s="273"/>
      <c r="G936" s="103"/>
      <c r="H936" s="103"/>
      <c r="I936" s="103"/>
      <c r="J936" s="103"/>
      <c r="K936" s="103"/>
      <c r="L936" s="103"/>
      <c r="M936" s="103"/>
      <c r="N936" s="103"/>
      <c r="O936" s="103"/>
      <c r="P936" s="103"/>
      <c r="Q936" s="103"/>
      <c r="R936" s="103"/>
      <c r="S936" s="103"/>
      <c r="T936" s="103"/>
      <c r="U936" s="103"/>
      <c r="V936" s="103"/>
      <c r="W936" s="103"/>
      <c r="X936" s="103"/>
      <c r="Y936" s="103"/>
      <c r="Z936" s="103"/>
      <c r="AA936" s="103"/>
    </row>
    <row r="937" spans="2:27" ht="14.4" hidden="1">
      <c r="B937" s="103"/>
      <c r="C937" s="103"/>
      <c r="D937" s="103"/>
      <c r="E937" s="103"/>
      <c r="F937" s="273"/>
      <c r="G937" s="103"/>
      <c r="H937" s="103"/>
      <c r="I937" s="103"/>
      <c r="J937" s="103"/>
      <c r="K937" s="103"/>
      <c r="L937" s="103"/>
      <c r="M937" s="103"/>
      <c r="N937" s="103"/>
      <c r="O937" s="103"/>
      <c r="P937" s="103"/>
      <c r="Q937" s="103"/>
      <c r="R937" s="103"/>
      <c r="S937" s="103"/>
      <c r="T937" s="103"/>
      <c r="U937" s="103"/>
      <c r="V937" s="103"/>
      <c r="W937" s="103"/>
      <c r="X937" s="103"/>
      <c r="Y937" s="103"/>
      <c r="Z937" s="103"/>
      <c r="AA937" s="103"/>
    </row>
    <row r="938" spans="2:27" ht="14.4" hidden="1">
      <c r="B938" s="103"/>
      <c r="C938" s="103"/>
      <c r="D938" s="103"/>
      <c r="E938" s="103"/>
      <c r="F938" s="273"/>
      <c r="G938" s="103"/>
      <c r="H938" s="103"/>
      <c r="I938" s="103"/>
      <c r="J938" s="103"/>
      <c r="K938" s="103"/>
      <c r="L938" s="103"/>
      <c r="M938" s="103"/>
      <c r="N938" s="103"/>
      <c r="O938" s="103"/>
      <c r="P938" s="103"/>
      <c r="Q938" s="103"/>
      <c r="R938" s="103"/>
      <c r="S938" s="103"/>
      <c r="T938" s="103"/>
      <c r="U938" s="103"/>
      <c r="V938" s="103"/>
      <c r="W938" s="103"/>
      <c r="X938" s="103"/>
      <c r="Y938" s="103"/>
      <c r="Z938" s="103"/>
      <c r="AA938" s="103"/>
    </row>
    <row r="939" spans="2:27" ht="14.4" hidden="1">
      <c r="B939" s="103"/>
      <c r="C939" s="103"/>
      <c r="D939" s="103"/>
      <c r="E939" s="103"/>
      <c r="F939" s="273"/>
      <c r="G939" s="103"/>
      <c r="H939" s="103"/>
      <c r="I939" s="103"/>
      <c r="J939" s="103"/>
      <c r="K939" s="103"/>
      <c r="L939" s="103"/>
      <c r="M939" s="103"/>
      <c r="N939" s="103"/>
      <c r="O939" s="103"/>
      <c r="P939" s="103"/>
      <c r="Q939" s="103"/>
      <c r="R939" s="103"/>
      <c r="S939" s="103"/>
      <c r="T939" s="103"/>
      <c r="U939" s="103"/>
      <c r="V939" s="103"/>
      <c r="W939" s="103"/>
      <c r="X939" s="103"/>
      <c r="Y939" s="103"/>
      <c r="Z939" s="103"/>
      <c r="AA939" s="103"/>
    </row>
    <row r="940" spans="2:27" ht="14.4" hidden="1">
      <c r="B940" s="103"/>
      <c r="C940" s="103"/>
      <c r="D940" s="103"/>
      <c r="E940" s="103"/>
      <c r="F940" s="273"/>
      <c r="G940" s="103"/>
      <c r="H940" s="103"/>
      <c r="I940" s="103"/>
      <c r="J940" s="103"/>
      <c r="K940" s="103"/>
      <c r="L940" s="103"/>
      <c r="M940" s="103"/>
      <c r="N940" s="103"/>
      <c r="O940" s="103"/>
      <c r="P940" s="103"/>
      <c r="Q940" s="103"/>
      <c r="R940" s="103"/>
      <c r="S940" s="103"/>
      <c r="T940" s="103"/>
      <c r="U940" s="103"/>
      <c r="V940" s="103"/>
      <c r="W940" s="103"/>
      <c r="X940" s="103"/>
      <c r="Y940" s="103"/>
      <c r="Z940" s="103"/>
      <c r="AA940" s="103"/>
    </row>
    <row r="941" spans="2:27" ht="14.4" hidden="1">
      <c r="B941" s="103"/>
      <c r="C941" s="103"/>
      <c r="D941" s="103"/>
      <c r="E941" s="103"/>
      <c r="F941" s="273"/>
      <c r="G941" s="103"/>
      <c r="H941" s="103"/>
      <c r="I941" s="103"/>
      <c r="J941" s="103"/>
      <c r="K941" s="103"/>
      <c r="L941" s="103"/>
      <c r="M941" s="103"/>
      <c r="N941" s="103"/>
      <c r="O941" s="103"/>
      <c r="P941" s="103"/>
      <c r="Q941" s="103"/>
      <c r="R941" s="103"/>
      <c r="S941" s="103"/>
      <c r="T941" s="103"/>
      <c r="U941" s="103"/>
      <c r="V941" s="103"/>
      <c r="W941" s="103"/>
      <c r="X941" s="103"/>
      <c r="Y941" s="103"/>
      <c r="Z941" s="103"/>
      <c r="AA941" s="103"/>
    </row>
    <row r="942" spans="2:27" ht="14.4" hidden="1">
      <c r="B942" s="103"/>
      <c r="C942" s="103"/>
      <c r="D942" s="103"/>
      <c r="E942" s="103"/>
      <c r="F942" s="273"/>
      <c r="G942" s="103"/>
      <c r="H942" s="103"/>
      <c r="I942" s="103"/>
      <c r="J942" s="103"/>
      <c r="K942" s="103"/>
      <c r="L942" s="103"/>
      <c r="M942" s="103"/>
      <c r="N942" s="103"/>
      <c r="O942" s="103"/>
      <c r="P942" s="103"/>
      <c r="Q942" s="103"/>
      <c r="R942" s="103"/>
      <c r="S942" s="103"/>
      <c r="T942" s="103"/>
      <c r="U942" s="103"/>
      <c r="V942" s="103"/>
      <c r="W942" s="103"/>
      <c r="X942" s="103"/>
      <c r="Y942" s="103"/>
      <c r="Z942" s="103"/>
      <c r="AA942" s="103"/>
    </row>
    <row r="943" spans="2:27" ht="14.4" hidden="1">
      <c r="B943" s="103"/>
      <c r="C943" s="103"/>
      <c r="D943" s="103"/>
      <c r="E943" s="103"/>
      <c r="F943" s="273"/>
      <c r="G943" s="103"/>
      <c r="H943" s="103"/>
      <c r="I943" s="103"/>
      <c r="J943" s="103"/>
      <c r="K943" s="103"/>
      <c r="L943" s="103"/>
      <c r="M943" s="103"/>
      <c r="N943" s="103"/>
      <c r="O943" s="103"/>
      <c r="P943" s="103"/>
      <c r="Q943" s="103"/>
      <c r="R943" s="103"/>
      <c r="S943" s="103"/>
      <c r="T943" s="103"/>
      <c r="U943" s="103"/>
      <c r="V943" s="103"/>
      <c r="W943" s="103"/>
      <c r="X943" s="103"/>
      <c r="Y943" s="103"/>
      <c r="Z943" s="103"/>
      <c r="AA943" s="103"/>
    </row>
    <row r="944" spans="2:27" ht="14.4" hidden="1">
      <c r="B944" s="103"/>
      <c r="C944" s="103"/>
      <c r="D944" s="103"/>
      <c r="E944" s="103"/>
      <c r="F944" s="273"/>
      <c r="G944" s="103"/>
      <c r="H944" s="103"/>
      <c r="I944" s="103"/>
      <c r="J944" s="103"/>
      <c r="K944" s="103"/>
      <c r="L944" s="103"/>
      <c r="M944" s="103"/>
      <c r="N944" s="103"/>
      <c r="O944" s="103"/>
      <c r="P944" s="103"/>
      <c r="Q944" s="103"/>
      <c r="R944" s="103"/>
      <c r="S944" s="103"/>
      <c r="T944" s="103"/>
      <c r="U944" s="103"/>
      <c r="V944" s="103"/>
      <c r="W944" s="103"/>
      <c r="X944" s="103"/>
      <c r="Y944" s="103"/>
      <c r="Z944" s="103"/>
      <c r="AA944" s="103"/>
    </row>
    <row r="945" spans="2:27" ht="14.4" hidden="1">
      <c r="B945" s="103"/>
      <c r="C945" s="103"/>
      <c r="D945" s="103"/>
      <c r="E945" s="103"/>
      <c r="F945" s="273"/>
      <c r="G945" s="103"/>
      <c r="H945" s="103"/>
      <c r="I945" s="103"/>
      <c r="J945" s="103"/>
      <c r="K945" s="103"/>
      <c r="L945" s="103"/>
      <c r="M945" s="103"/>
      <c r="N945" s="103"/>
      <c r="O945" s="103"/>
      <c r="P945" s="103"/>
      <c r="Q945" s="103"/>
      <c r="R945" s="103"/>
      <c r="S945" s="103"/>
      <c r="T945" s="103"/>
      <c r="U945" s="103"/>
      <c r="V945" s="103"/>
      <c r="W945" s="103"/>
      <c r="X945" s="103"/>
      <c r="Y945" s="103"/>
      <c r="Z945" s="103"/>
      <c r="AA945" s="103"/>
    </row>
    <row r="946" spans="2:27" ht="14.4" hidden="1">
      <c r="B946" s="103"/>
      <c r="C946" s="103"/>
      <c r="D946" s="103"/>
      <c r="E946" s="103"/>
      <c r="F946" s="273"/>
      <c r="G946" s="103"/>
      <c r="H946" s="103"/>
      <c r="I946" s="103"/>
      <c r="J946" s="103"/>
      <c r="K946" s="103"/>
      <c r="L946" s="103"/>
      <c r="M946" s="103"/>
      <c r="N946" s="103"/>
      <c r="O946" s="103"/>
      <c r="P946" s="103"/>
      <c r="Q946" s="103"/>
      <c r="R946" s="103"/>
      <c r="S946" s="103"/>
      <c r="T946" s="103"/>
      <c r="U946" s="103"/>
      <c r="V946" s="103"/>
      <c r="W946" s="103"/>
      <c r="X946" s="103"/>
      <c r="Y946" s="103"/>
      <c r="Z946" s="103"/>
      <c r="AA946" s="103"/>
    </row>
    <row r="947" spans="2:27" ht="14.4" hidden="1">
      <c r="B947" s="103"/>
      <c r="C947" s="103"/>
      <c r="D947" s="103"/>
      <c r="E947" s="103"/>
      <c r="F947" s="273"/>
      <c r="G947" s="103"/>
      <c r="H947" s="103"/>
      <c r="I947" s="103"/>
      <c r="J947" s="103"/>
      <c r="K947" s="103"/>
      <c r="L947" s="103"/>
      <c r="M947" s="103"/>
      <c r="N947" s="103"/>
      <c r="O947" s="103"/>
      <c r="P947" s="103"/>
      <c r="Q947" s="103"/>
      <c r="R947" s="103"/>
      <c r="S947" s="103"/>
      <c r="T947" s="103"/>
      <c r="U947" s="103"/>
      <c r="V947" s="103"/>
      <c r="W947" s="103"/>
      <c r="X947" s="103"/>
      <c r="Y947" s="103"/>
      <c r="Z947" s="103"/>
      <c r="AA947" s="103"/>
    </row>
    <row r="948" spans="2:27" ht="14.4" hidden="1">
      <c r="B948" s="103"/>
      <c r="C948" s="103"/>
      <c r="D948" s="103"/>
      <c r="E948" s="103"/>
      <c r="F948" s="273"/>
      <c r="G948" s="103"/>
      <c r="H948" s="103"/>
      <c r="I948" s="103"/>
      <c r="J948" s="103"/>
      <c r="K948" s="103"/>
      <c r="L948" s="103"/>
      <c r="M948" s="103"/>
      <c r="N948" s="103"/>
      <c r="O948" s="103"/>
      <c r="P948" s="103"/>
      <c r="Q948" s="103"/>
      <c r="R948" s="103"/>
      <c r="S948" s="103"/>
      <c r="T948" s="103"/>
      <c r="U948" s="103"/>
      <c r="V948" s="103"/>
      <c r="W948" s="103"/>
      <c r="X948" s="103"/>
      <c r="Y948" s="103"/>
      <c r="Z948" s="103"/>
      <c r="AA948" s="103"/>
    </row>
    <row r="949" spans="2:27" ht="14.4" hidden="1">
      <c r="B949" s="103"/>
      <c r="C949" s="103"/>
      <c r="D949" s="103"/>
      <c r="E949" s="103"/>
      <c r="F949" s="273"/>
      <c r="G949" s="103"/>
      <c r="H949" s="103"/>
      <c r="I949" s="103"/>
      <c r="J949" s="103"/>
      <c r="K949" s="103"/>
      <c r="L949" s="103"/>
      <c r="M949" s="103"/>
      <c r="N949" s="103"/>
      <c r="O949" s="103"/>
      <c r="P949" s="103"/>
      <c r="Q949" s="103"/>
      <c r="R949" s="103"/>
      <c r="S949" s="103"/>
      <c r="T949" s="103"/>
      <c r="U949" s="103"/>
      <c r="V949" s="103"/>
      <c r="W949" s="103"/>
      <c r="X949" s="103"/>
      <c r="Y949" s="103"/>
      <c r="Z949" s="103"/>
      <c r="AA949" s="103"/>
    </row>
    <row r="950" spans="2:27" ht="14.4" hidden="1">
      <c r="B950" s="103"/>
      <c r="C950" s="103"/>
      <c r="D950" s="103"/>
      <c r="E950" s="103"/>
      <c r="F950" s="273"/>
      <c r="G950" s="103"/>
      <c r="H950" s="103"/>
      <c r="I950" s="103"/>
      <c r="J950" s="103"/>
      <c r="K950" s="103"/>
      <c r="L950" s="103"/>
      <c r="M950" s="103"/>
      <c r="N950" s="103"/>
      <c r="O950" s="103"/>
      <c r="P950" s="103"/>
      <c r="Q950" s="103"/>
      <c r="R950" s="103"/>
      <c r="S950" s="103"/>
      <c r="T950" s="103"/>
      <c r="U950" s="103"/>
      <c r="V950" s="103"/>
      <c r="W950" s="103"/>
      <c r="X950" s="103"/>
      <c r="Y950" s="103"/>
      <c r="Z950" s="103"/>
      <c r="AA950" s="103"/>
    </row>
    <row r="951" spans="2:27" ht="14.4" hidden="1">
      <c r="B951" s="103"/>
      <c r="C951" s="103"/>
      <c r="D951" s="103"/>
      <c r="E951" s="103"/>
      <c r="F951" s="273"/>
      <c r="G951" s="103"/>
      <c r="H951" s="103"/>
      <c r="I951" s="103"/>
      <c r="J951" s="103"/>
      <c r="K951" s="103"/>
      <c r="L951" s="103"/>
      <c r="M951" s="103"/>
      <c r="N951" s="103"/>
      <c r="O951" s="103"/>
      <c r="P951" s="103"/>
      <c r="Q951" s="103"/>
      <c r="R951" s="103"/>
      <c r="S951" s="103"/>
      <c r="T951" s="103"/>
      <c r="U951" s="103"/>
      <c r="V951" s="103"/>
      <c r="W951" s="103"/>
      <c r="X951" s="103"/>
      <c r="Y951" s="103"/>
      <c r="Z951" s="103"/>
      <c r="AA951" s="103"/>
    </row>
    <row r="952" spans="2:27" ht="14.4" hidden="1">
      <c r="B952" s="103"/>
      <c r="C952" s="103"/>
      <c r="D952" s="103"/>
      <c r="E952" s="103"/>
      <c r="F952" s="273"/>
      <c r="G952" s="103"/>
      <c r="H952" s="103"/>
      <c r="I952" s="103"/>
      <c r="J952" s="103"/>
      <c r="K952" s="103"/>
      <c r="L952" s="103"/>
      <c r="M952" s="103"/>
      <c r="N952" s="103"/>
      <c r="O952" s="103"/>
      <c r="P952" s="103"/>
      <c r="Q952" s="103"/>
      <c r="R952" s="103"/>
      <c r="S952" s="103"/>
      <c r="T952" s="103"/>
      <c r="U952" s="103"/>
      <c r="V952" s="103"/>
      <c r="W952" s="103"/>
      <c r="X952" s="103"/>
      <c r="Y952" s="103"/>
      <c r="Z952" s="103"/>
      <c r="AA952" s="103"/>
    </row>
    <row r="953" spans="2:27" ht="14.4" hidden="1">
      <c r="B953" s="103"/>
      <c r="C953" s="103"/>
      <c r="D953" s="103"/>
      <c r="E953" s="103"/>
      <c r="F953" s="273"/>
      <c r="G953" s="103"/>
      <c r="H953" s="103"/>
      <c r="I953" s="103"/>
      <c r="J953" s="103"/>
      <c r="K953" s="103"/>
      <c r="L953" s="103"/>
      <c r="M953" s="103"/>
      <c r="N953" s="103"/>
      <c r="O953" s="103"/>
      <c r="P953" s="103"/>
      <c r="Q953" s="103"/>
      <c r="R953" s="103"/>
      <c r="S953" s="103"/>
      <c r="T953" s="103"/>
      <c r="U953" s="103"/>
      <c r="V953" s="103"/>
      <c r="W953" s="103"/>
      <c r="X953" s="103"/>
      <c r="Y953" s="103"/>
      <c r="Z953" s="103"/>
      <c r="AA953" s="103"/>
    </row>
    <row r="954" spans="2:27" ht="14.4" hidden="1">
      <c r="B954" s="103"/>
      <c r="C954" s="103"/>
      <c r="D954" s="103"/>
      <c r="E954" s="103"/>
      <c r="F954" s="273"/>
      <c r="G954" s="103"/>
      <c r="H954" s="103"/>
      <c r="I954" s="103"/>
      <c r="J954" s="103"/>
      <c r="K954" s="103"/>
      <c r="L954" s="103"/>
      <c r="M954" s="103"/>
      <c r="N954" s="103"/>
      <c r="O954" s="103"/>
      <c r="P954" s="103"/>
      <c r="Q954" s="103"/>
      <c r="R954" s="103"/>
      <c r="S954" s="103"/>
      <c r="T954" s="103"/>
      <c r="U954" s="103"/>
      <c r="V954" s="103"/>
      <c r="W954" s="103"/>
      <c r="X954" s="103"/>
      <c r="Y954" s="103"/>
      <c r="Z954" s="103"/>
      <c r="AA954" s="103"/>
    </row>
    <row r="955" spans="2:27" ht="14.4" hidden="1">
      <c r="B955" s="103"/>
      <c r="C955" s="103"/>
      <c r="D955" s="103"/>
      <c r="E955" s="103"/>
      <c r="F955" s="273"/>
      <c r="G955" s="103"/>
      <c r="H955" s="103"/>
      <c r="I955" s="103"/>
      <c r="J955" s="103"/>
      <c r="K955" s="103"/>
      <c r="L955" s="103"/>
      <c r="M955" s="103"/>
      <c r="N955" s="103"/>
      <c r="O955" s="103"/>
      <c r="P955" s="103"/>
      <c r="Q955" s="103"/>
      <c r="R955" s="103"/>
      <c r="S955" s="103"/>
      <c r="T955" s="103"/>
      <c r="U955" s="103"/>
      <c r="V955" s="103"/>
      <c r="W955" s="103"/>
      <c r="X955" s="103"/>
      <c r="Y955" s="103"/>
      <c r="Z955" s="103"/>
      <c r="AA955" s="103"/>
    </row>
    <row r="956" spans="2:27" ht="14.4" hidden="1">
      <c r="B956" s="103"/>
      <c r="C956" s="103"/>
      <c r="D956" s="103"/>
      <c r="E956" s="103"/>
      <c r="F956" s="273"/>
      <c r="G956" s="103"/>
      <c r="H956" s="103"/>
      <c r="I956" s="103"/>
      <c r="J956" s="103"/>
      <c r="K956" s="103"/>
      <c r="L956" s="103"/>
      <c r="M956" s="103"/>
      <c r="N956" s="103"/>
      <c r="O956" s="103"/>
      <c r="P956" s="103"/>
      <c r="Q956" s="103"/>
      <c r="R956" s="103"/>
      <c r="S956" s="103"/>
      <c r="T956" s="103"/>
      <c r="U956" s="103"/>
      <c r="V956" s="103"/>
      <c r="W956" s="103"/>
      <c r="X956" s="103"/>
      <c r="Y956" s="103"/>
      <c r="Z956" s="103"/>
      <c r="AA956" s="103"/>
    </row>
    <row r="957" spans="2:27" ht="14.4" hidden="1">
      <c r="B957" s="103"/>
      <c r="C957" s="103"/>
      <c r="D957" s="103"/>
      <c r="E957" s="103"/>
      <c r="F957" s="273"/>
      <c r="G957" s="103"/>
      <c r="H957" s="103"/>
      <c r="I957" s="103"/>
      <c r="J957" s="103"/>
      <c r="K957" s="103"/>
      <c r="L957" s="103"/>
      <c r="M957" s="103"/>
      <c r="N957" s="103"/>
      <c r="O957" s="103"/>
      <c r="P957" s="103"/>
      <c r="Q957" s="103"/>
      <c r="R957" s="103"/>
      <c r="S957" s="103"/>
      <c r="T957" s="103"/>
      <c r="U957" s="103"/>
      <c r="V957" s="103"/>
      <c r="W957" s="103"/>
      <c r="X957" s="103"/>
      <c r="Y957" s="103"/>
      <c r="Z957" s="103"/>
      <c r="AA957" s="103"/>
    </row>
    <row r="958" spans="2:27" ht="14.4" hidden="1">
      <c r="B958" s="103"/>
      <c r="C958" s="103"/>
      <c r="D958" s="103"/>
      <c r="E958" s="103"/>
      <c r="F958" s="273"/>
      <c r="G958" s="103"/>
      <c r="H958" s="103"/>
      <c r="I958" s="103"/>
      <c r="J958" s="103"/>
      <c r="K958" s="103"/>
      <c r="L958" s="103"/>
      <c r="M958" s="103"/>
      <c r="N958" s="103"/>
      <c r="O958" s="103"/>
      <c r="P958" s="103"/>
      <c r="Q958" s="103"/>
      <c r="R958" s="103"/>
      <c r="S958" s="103"/>
      <c r="T958" s="103"/>
      <c r="U958" s="103"/>
      <c r="V958" s="103"/>
      <c r="W958" s="103"/>
      <c r="X958" s="103"/>
      <c r="Y958" s="103"/>
      <c r="Z958" s="103"/>
      <c r="AA958" s="103"/>
    </row>
    <row r="959" spans="2:27" ht="14.4" hidden="1">
      <c r="B959" s="103"/>
      <c r="C959" s="103"/>
      <c r="D959" s="103"/>
      <c r="E959" s="103"/>
      <c r="F959" s="273"/>
      <c r="G959" s="103"/>
      <c r="H959" s="103"/>
      <c r="I959" s="103"/>
      <c r="J959" s="103"/>
      <c r="K959" s="103"/>
      <c r="L959" s="103"/>
      <c r="M959" s="103"/>
      <c r="N959" s="103"/>
      <c r="O959" s="103"/>
      <c r="P959" s="103"/>
      <c r="Q959" s="103"/>
      <c r="R959" s="103"/>
      <c r="S959" s="103"/>
      <c r="T959" s="103"/>
      <c r="U959" s="103"/>
      <c r="V959" s="103"/>
      <c r="W959" s="103"/>
      <c r="X959" s="103"/>
      <c r="Y959" s="103"/>
      <c r="Z959" s="103"/>
      <c r="AA959" s="103"/>
    </row>
    <row r="960" spans="2:27" ht="14.4" hidden="1">
      <c r="B960" s="103"/>
      <c r="C960" s="103"/>
      <c r="D960" s="103"/>
      <c r="E960" s="103"/>
      <c r="F960" s="273"/>
      <c r="G960" s="103"/>
      <c r="H960" s="103"/>
      <c r="I960" s="103"/>
      <c r="J960" s="103"/>
      <c r="K960" s="103"/>
      <c r="L960" s="103"/>
      <c r="M960" s="103"/>
      <c r="N960" s="103"/>
      <c r="O960" s="103"/>
      <c r="P960" s="103"/>
      <c r="Q960" s="103"/>
      <c r="R960" s="103"/>
      <c r="S960" s="103"/>
      <c r="T960" s="103"/>
      <c r="U960" s="103"/>
      <c r="V960" s="103"/>
      <c r="W960" s="103"/>
      <c r="X960" s="103"/>
      <c r="Y960" s="103"/>
      <c r="Z960" s="103"/>
      <c r="AA960" s="103"/>
    </row>
    <row r="961" spans="2:27" ht="14.4" hidden="1">
      <c r="B961" s="103"/>
      <c r="C961" s="103"/>
      <c r="D961" s="103"/>
      <c r="E961" s="103"/>
      <c r="F961" s="273"/>
      <c r="G961" s="103"/>
      <c r="H961" s="103"/>
      <c r="I961" s="103"/>
      <c r="J961" s="103"/>
      <c r="K961" s="103"/>
      <c r="L961" s="103"/>
      <c r="M961" s="103"/>
      <c r="N961" s="103"/>
      <c r="O961" s="103"/>
      <c r="P961" s="103"/>
      <c r="Q961" s="103"/>
      <c r="R961" s="103"/>
      <c r="S961" s="103"/>
      <c r="T961" s="103"/>
      <c r="U961" s="103"/>
      <c r="V961" s="103"/>
      <c r="W961" s="103"/>
      <c r="X961" s="103"/>
      <c r="Y961" s="103"/>
      <c r="Z961" s="103"/>
      <c r="AA961" s="103"/>
    </row>
    <row r="962" spans="2:27" ht="14.4" hidden="1">
      <c r="B962" s="103"/>
      <c r="C962" s="103"/>
      <c r="D962" s="103"/>
      <c r="E962" s="103"/>
      <c r="F962" s="273"/>
      <c r="G962" s="103"/>
      <c r="H962" s="103"/>
      <c r="I962" s="103"/>
      <c r="J962" s="103"/>
      <c r="K962" s="103"/>
      <c r="L962" s="103"/>
      <c r="M962" s="103"/>
      <c r="N962" s="103"/>
      <c r="O962" s="103"/>
      <c r="P962" s="103"/>
      <c r="Q962" s="103"/>
      <c r="R962" s="103"/>
      <c r="S962" s="103"/>
      <c r="T962" s="103"/>
      <c r="U962" s="103"/>
      <c r="V962" s="103"/>
      <c r="W962" s="103"/>
      <c r="X962" s="103"/>
      <c r="Y962" s="103"/>
      <c r="Z962" s="103"/>
      <c r="AA962" s="103"/>
    </row>
    <row r="963" spans="2:27" ht="14.4" hidden="1">
      <c r="B963" s="103"/>
      <c r="C963" s="103"/>
      <c r="D963" s="103"/>
      <c r="E963" s="103"/>
      <c r="F963" s="273"/>
      <c r="G963" s="103"/>
      <c r="H963" s="103"/>
      <c r="I963" s="103"/>
      <c r="J963" s="103"/>
      <c r="K963" s="103"/>
      <c r="L963" s="103"/>
      <c r="M963" s="103"/>
      <c r="N963" s="103"/>
      <c r="O963" s="103"/>
      <c r="P963" s="103"/>
      <c r="Q963" s="103"/>
      <c r="R963" s="103"/>
      <c r="S963" s="103"/>
      <c r="T963" s="103"/>
      <c r="U963" s="103"/>
      <c r="V963" s="103"/>
      <c r="W963" s="103"/>
      <c r="X963" s="103"/>
      <c r="Y963" s="103"/>
      <c r="Z963" s="103"/>
      <c r="AA963" s="103"/>
    </row>
    <row r="964" spans="2:27" ht="14.4" hidden="1">
      <c r="B964" s="103"/>
      <c r="C964" s="103"/>
      <c r="D964" s="103"/>
      <c r="E964" s="103"/>
      <c r="F964" s="273"/>
      <c r="G964" s="103"/>
      <c r="H964" s="103"/>
      <c r="I964" s="103"/>
      <c r="J964" s="103"/>
      <c r="K964" s="103"/>
      <c r="L964" s="103"/>
      <c r="M964" s="103"/>
      <c r="N964" s="103"/>
      <c r="O964" s="103"/>
      <c r="P964" s="103"/>
      <c r="Q964" s="103"/>
      <c r="R964" s="103"/>
      <c r="S964" s="103"/>
      <c r="T964" s="103"/>
      <c r="U964" s="103"/>
      <c r="V964" s="103"/>
      <c r="W964" s="103"/>
      <c r="X964" s="103"/>
      <c r="Y964" s="103"/>
      <c r="Z964" s="103"/>
      <c r="AA964" s="103"/>
    </row>
    <row r="965" spans="2:27" ht="14.4" hidden="1">
      <c r="B965" s="103"/>
      <c r="C965" s="103"/>
      <c r="D965" s="103"/>
      <c r="E965" s="103"/>
      <c r="F965" s="273"/>
      <c r="G965" s="103"/>
      <c r="H965" s="103"/>
      <c r="I965" s="103"/>
      <c r="J965" s="103"/>
      <c r="K965" s="103"/>
      <c r="L965" s="103"/>
      <c r="M965" s="103"/>
      <c r="N965" s="103"/>
      <c r="O965" s="103"/>
      <c r="P965" s="103"/>
      <c r="Q965" s="103"/>
      <c r="R965" s="103"/>
      <c r="S965" s="103"/>
      <c r="T965" s="103"/>
      <c r="U965" s="103"/>
      <c r="V965" s="103"/>
      <c r="W965" s="103"/>
      <c r="X965" s="103"/>
      <c r="Y965" s="103"/>
      <c r="Z965" s="103"/>
      <c r="AA965" s="103"/>
    </row>
    <row r="966" spans="2:27" ht="14.4" hidden="1">
      <c r="B966" s="103"/>
      <c r="C966" s="103"/>
      <c r="D966" s="103"/>
      <c r="E966" s="103"/>
      <c r="F966" s="273"/>
      <c r="G966" s="103"/>
      <c r="H966" s="103"/>
      <c r="I966" s="103"/>
      <c r="J966" s="103"/>
      <c r="K966" s="103"/>
      <c r="L966" s="103"/>
      <c r="M966" s="103"/>
      <c r="N966" s="103"/>
      <c r="O966" s="103"/>
      <c r="P966" s="103"/>
      <c r="Q966" s="103"/>
      <c r="R966" s="103"/>
      <c r="S966" s="103"/>
      <c r="T966" s="103"/>
      <c r="U966" s="103"/>
      <c r="V966" s="103"/>
      <c r="W966" s="103"/>
      <c r="X966" s="103"/>
      <c r="Y966" s="103"/>
      <c r="Z966" s="103"/>
      <c r="AA966" s="103"/>
    </row>
    <row r="967" spans="2:27" ht="14.4" hidden="1">
      <c r="B967" s="103"/>
      <c r="C967" s="103"/>
      <c r="D967" s="103"/>
      <c r="E967" s="103"/>
      <c r="F967" s="273"/>
      <c r="G967" s="103"/>
      <c r="H967" s="103"/>
      <c r="I967" s="103"/>
      <c r="J967" s="103"/>
      <c r="K967" s="103"/>
      <c r="L967" s="103"/>
      <c r="M967" s="103"/>
      <c r="N967" s="103"/>
      <c r="O967" s="103"/>
      <c r="P967" s="103"/>
      <c r="Q967" s="103"/>
      <c r="R967" s="103"/>
      <c r="S967" s="103"/>
      <c r="T967" s="103"/>
      <c r="U967" s="103"/>
      <c r="V967" s="103"/>
      <c r="W967" s="103"/>
      <c r="X967" s="103"/>
      <c r="Y967" s="103"/>
      <c r="Z967" s="103"/>
      <c r="AA967" s="103"/>
    </row>
    <row r="968" spans="2:27" ht="14.4" hidden="1">
      <c r="B968" s="103"/>
      <c r="C968" s="103"/>
      <c r="D968" s="103"/>
      <c r="E968" s="103"/>
      <c r="F968" s="273"/>
      <c r="G968" s="103"/>
      <c r="H968" s="103"/>
      <c r="I968" s="103"/>
      <c r="J968" s="103"/>
      <c r="K968" s="103"/>
      <c r="L968" s="103"/>
      <c r="M968" s="103"/>
      <c r="N968" s="103"/>
      <c r="O968" s="103"/>
      <c r="P968" s="103"/>
      <c r="Q968" s="103"/>
      <c r="R968" s="103"/>
      <c r="S968" s="103"/>
      <c r="T968" s="103"/>
      <c r="U968" s="103"/>
      <c r="V968" s="103"/>
      <c r="W968" s="103"/>
      <c r="X968" s="103"/>
      <c r="Y968" s="103"/>
      <c r="Z968" s="103"/>
      <c r="AA968" s="103"/>
    </row>
    <row r="969" spans="2:27" ht="14.4" hidden="1">
      <c r="B969" s="103"/>
      <c r="C969" s="103"/>
      <c r="D969" s="103"/>
      <c r="E969" s="103"/>
      <c r="F969" s="273"/>
      <c r="G969" s="103"/>
      <c r="H969" s="103"/>
      <c r="I969" s="103"/>
      <c r="J969" s="103"/>
      <c r="K969" s="103"/>
      <c r="L969" s="103"/>
      <c r="M969" s="103"/>
      <c r="N969" s="103"/>
      <c r="O969" s="103"/>
      <c r="P969" s="103"/>
      <c r="Q969" s="103"/>
      <c r="R969" s="103"/>
      <c r="S969" s="103"/>
      <c r="T969" s="103"/>
      <c r="U969" s="103"/>
      <c r="V969" s="103"/>
      <c r="W969" s="103"/>
      <c r="X969" s="103"/>
      <c r="Y969" s="103"/>
      <c r="Z969" s="103"/>
      <c r="AA969" s="103"/>
    </row>
    <row r="970" spans="2:27" ht="14.4" hidden="1">
      <c r="B970" s="103"/>
      <c r="C970" s="103"/>
      <c r="D970" s="103"/>
      <c r="E970" s="103"/>
      <c r="F970" s="273"/>
      <c r="G970" s="103"/>
      <c r="H970" s="103"/>
      <c r="I970" s="103"/>
      <c r="J970" s="103"/>
      <c r="K970" s="103"/>
      <c r="L970" s="103"/>
      <c r="M970" s="103"/>
      <c r="N970" s="103"/>
      <c r="O970" s="103"/>
      <c r="P970" s="103"/>
      <c r="Q970" s="103"/>
      <c r="R970" s="103"/>
      <c r="S970" s="103"/>
      <c r="T970" s="103"/>
      <c r="U970" s="103"/>
      <c r="V970" s="103"/>
      <c r="W970" s="103"/>
      <c r="X970" s="103"/>
      <c r="Y970" s="103"/>
      <c r="Z970" s="103"/>
      <c r="AA970" s="103"/>
    </row>
    <row r="971" spans="2:27" ht="14.4" hidden="1">
      <c r="B971" s="103"/>
      <c r="C971" s="103"/>
      <c r="D971" s="103"/>
      <c r="E971" s="103"/>
      <c r="F971" s="273"/>
      <c r="G971" s="103"/>
      <c r="H971" s="103"/>
      <c r="I971" s="103"/>
      <c r="J971" s="103"/>
      <c r="K971" s="103"/>
      <c r="L971" s="103"/>
      <c r="M971" s="103"/>
      <c r="N971" s="103"/>
      <c r="O971" s="103"/>
      <c r="P971" s="103"/>
      <c r="Q971" s="103"/>
      <c r="R971" s="103"/>
      <c r="S971" s="103"/>
      <c r="T971" s="103"/>
      <c r="U971" s="103"/>
      <c r="V971" s="103"/>
      <c r="W971" s="103"/>
      <c r="X971" s="103"/>
      <c r="Y971" s="103"/>
      <c r="Z971" s="103"/>
      <c r="AA971" s="103"/>
    </row>
    <row r="972" spans="2:27" ht="14.4" hidden="1">
      <c r="B972" s="103"/>
      <c r="C972" s="103"/>
      <c r="D972" s="103"/>
      <c r="E972" s="103"/>
      <c r="F972" s="273"/>
      <c r="G972" s="103"/>
      <c r="H972" s="103"/>
      <c r="I972" s="103"/>
      <c r="J972" s="103"/>
      <c r="K972" s="103"/>
      <c r="L972" s="103"/>
      <c r="M972" s="103"/>
      <c r="N972" s="103"/>
      <c r="O972" s="103"/>
      <c r="P972" s="103"/>
      <c r="Q972" s="103"/>
      <c r="R972" s="103"/>
      <c r="S972" s="103"/>
      <c r="T972" s="103"/>
      <c r="U972" s="103"/>
      <c r="V972" s="103"/>
      <c r="W972" s="103"/>
      <c r="X972" s="103"/>
      <c r="Y972" s="103"/>
      <c r="Z972" s="103"/>
      <c r="AA972" s="103"/>
    </row>
    <row r="973" spans="2:27" ht="14.4" hidden="1">
      <c r="B973" s="103"/>
      <c r="C973" s="103"/>
      <c r="D973" s="103"/>
      <c r="E973" s="103"/>
      <c r="F973" s="273"/>
      <c r="G973" s="103"/>
      <c r="H973" s="103"/>
      <c r="I973" s="103"/>
      <c r="J973" s="103"/>
      <c r="K973" s="103"/>
      <c r="L973" s="103"/>
      <c r="M973" s="103"/>
      <c r="N973" s="103"/>
      <c r="O973" s="103"/>
      <c r="P973" s="103"/>
      <c r="Q973" s="103"/>
      <c r="R973" s="103"/>
      <c r="S973" s="103"/>
      <c r="T973" s="103"/>
      <c r="U973" s="103"/>
      <c r="V973" s="103"/>
      <c r="W973" s="103"/>
      <c r="X973" s="103"/>
      <c r="Y973" s="103"/>
      <c r="Z973" s="103"/>
      <c r="AA973" s="103"/>
    </row>
    <row r="974" spans="2:27" ht="14.4" hidden="1">
      <c r="B974" s="103"/>
      <c r="C974" s="103"/>
      <c r="D974" s="103"/>
      <c r="E974" s="103"/>
      <c r="F974" s="273"/>
      <c r="G974" s="103"/>
      <c r="H974" s="103"/>
      <c r="I974" s="103"/>
      <c r="J974" s="103"/>
      <c r="K974" s="103"/>
      <c r="L974" s="103"/>
      <c r="M974" s="103"/>
      <c r="N974" s="103"/>
      <c r="O974" s="103"/>
      <c r="P974" s="103"/>
      <c r="Q974" s="103"/>
      <c r="R974" s="103"/>
      <c r="S974" s="103"/>
      <c r="T974" s="103"/>
      <c r="U974" s="103"/>
      <c r="V974" s="103"/>
      <c r="W974" s="103"/>
      <c r="X974" s="103"/>
      <c r="Y974" s="103"/>
      <c r="Z974" s="103"/>
      <c r="AA974" s="103"/>
    </row>
    <row r="975" spans="2:27" ht="14.4" hidden="1">
      <c r="B975" s="103"/>
      <c r="C975" s="103"/>
      <c r="D975" s="103"/>
      <c r="E975" s="103"/>
      <c r="F975" s="273"/>
      <c r="G975" s="103"/>
      <c r="H975" s="103"/>
      <c r="I975" s="103"/>
      <c r="J975" s="103"/>
      <c r="K975" s="103"/>
      <c r="L975" s="103"/>
      <c r="M975" s="103"/>
      <c r="N975" s="103"/>
      <c r="O975" s="103"/>
      <c r="P975" s="103"/>
      <c r="Q975" s="103"/>
      <c r="R975" s="103"/>
      <c r="S975" s="103"/>
      <c r="T975" s="103"/>
      <c r="U975" s="103"/>
      <c r="V975" s="103"/>
      <c r="W975" s="103"/>
      <c r="X975" s="103"/>
      <c r="Y975" s="103"/>
      <c r="Z975" s="103"/>
      <c r="AA975" s="103"/>
    </row>
    <row r="976" spans="2:27" ht="14.4" hidden="1">
      <c r="B976" s="103"/>
      <c r="C976" s="103"/>
      <c r="D976" s="103"/>
      <c r="E976" s="103"/>
      <c r="F976" s="273"/>
      <c r="G976" s="103"/>
      <c r="H976" s="103"/>
      <c r="I976" s="103"/>
      <c r="J976" s="103"/>
      <c r="K976" s="103"/>
      <c r="L976" s="103"/>
      <c r="M976" s="103"/>
      <c r="N976" s="103"/>
      <c r="O976" s="103"/>
      <c r="P976" s="103"/>
      <c r="Q976" s="103"/>
      <c r="R976" s="103"/>
      <c r="S976" s="103"/>
      <c r="T976" s="103"/>
      <c r="U976" s="103"/>
      <c r="V976" s="103"/>
      <c r="W976" s="103"/>
      <c r="X976" s="103"/>
      <c r="Y976" s="103"/>
      <c r="Z976" s="103"/>
      <c r="AA976" s="103"/>
    </row>
    <row r="977" spans="2:27" ht="14.4" hidden="1">
      <c r="B977" s="103"/>
      <c r="C977" s="103"/>
      <c r="D977" s="103"/>
      <c r="E977" s="103"/>
      <c r="F977" s="273"/>
      <c r="G977" s="103"/>
      <c r="H977" s="103"/>
      <c r="I977" s="103"/>
      <c r="J977" s="103"/>
      <c r="K977" s="103"/>
      <c r="L977" s="103"/>
      <c r="M977" s="103"/>
      <c r="N977" s="103"/>
      <c r="O977" s="103"/>
      <c r="P977" s="103"/>
      <c r="Q977" s="103"/>
      <c r="R977" s="103"/>
      <c r="S977" s="103"/>
      <c r="T977" s="103"/>
      <c r="U977" s="103"/>
      <c r="V977" s="103"/>
      <c r="W977" s="103"/>
      <c r="X977" s="103"/>
      <c r="Y977" s="103"/>
      <c r="Z977" s="103"/>
      <c r="AA977" s="103"/>
    </row>
    <row r="978" spans="2:27" ht="14.4" hidden="1">
      <c r="B978" s="103"/>
      <c r="C978" s="103"/>
      <c r="D978" s="103"/>
      <c r="E978" s="103"/>
      <c r="F978" s="273"/>
      <c r="G978" s="103"/>
      <c r="H978" s="103"/>
      <c r="I978" s="103"/>
      <c r="J978" s="103"/>
      <c r="K978" s="103"/>
      <c r="L978" s="103"/>
      <c r="M978" s="103"/>
      <c r="N978" s="103"/>
      <c r="O978" s="103"/>
      <c r="P978" s="103"/>
      <c r="Q978" s="103"/>
      <c r="R978" s="103"/>
      <c r="S978" s="103"/>
      <c r="T978" s="103"/>
      <c r="U978" s="103"/>
      <c r="V978" s="103"/>
      <c r="W978" s="103"/>
      <c r="X978" s="103"/>
      <c r="Y978" s="103"/>
      <c r="Z978" s="103"/>
      <c r="AA978" s="103"/>
    </row>
    <row r="979" spans="2:27" ht="14.4" hidden="1">
      <c r="B979" s="103"/>
      <c r="C979" s="103"/>
      <c r="D979" s="103"/>
      <c r="E979" s="103"/>
      <c r="F979" s="273"/>
      <c r="G979" s="103"/>
      <c r="H979" s="103"/>
      <c r="I979" s="103"/>
      <c r="J979" s="103"/>
      <c r="K979" s="103"/>
      <c r="L979" s="103"/>
      <c r="M979" s="103"/>
      <c r="N979" s="103"/>
      <c r="O979" s="103"/>
      <c r="P979" s="103"/>
      <c r="Q979" s="103"/>
      <c r="R979" s="103"/>
      <c r="S979" s="103"/>
      <c r="T979" s="103"/>
      <c r="U979" s="103"/>
      <c r="V979" s="103"/>
      <c r="W979" s="103"/>
      <c r="X979" s="103"/>
      <c r="Y979" s="103"/>
      <c r="Z979" s="103"/>
      <c r="AA979" s="103"/>
    </row>
    <row r="980" spans="2:27" ht="14.4" hidden="1">
      <c r="B980" s="103"/>
      <c r="C980" s="103"/>
      <c r="D980" s="103"/>
      <c r="E980" s="103"/>
      <c r="F980" s="273"/>
      <c r="G980" s="103"/>
      <c r="H980" s="103"/>
      <c r="I980" s="103"/>
      <c r="J980" s="103"/>
      <c r="K980" s="103"/>
      <c r="L980" s="103"/>
      <c r="M980" s="103"/>
      <c r="N980" s="103"/>
      <c r="O980" s="103"/>
      <c r="P980" s="103"/>
      <c r="Q980" s="103"/>
      <c r="R980" s="103"/>
      <c r="S980" s="103"/>
      <c r="T980" s="103"/>
      <c r="U980" s="103"/>
      <c r="V980" s="103"/>
      <c r="W980" s="103"/>
      <c r="X980" s="103"/>
      <c r="Y980" s="103"/>
      <c r="Z980" s="103"/>
      <c r="AA980" s="103"/>
    </row>
    <row r="981" spans="2:27" ht="14.4" hidden="1">
      <c r="B981" s="103"/>
      <c r="C981" s="103"/>
      <c r="D981" s="103"/>
      <c r="E981" s="103"/>
      <c r="F981" s="273"/>
      <c r="G981" s="103"/>
      <c r="H981" s="103"/>
      <c r="I981" s="103"/>
      <c r="J981" s="103"/>
      <c r="K981" s="103"/>
      <c r="L981" s="103"/>
      <c r="M981" s="103"/>
      <c r="N981" s="103"/>
      <c r="O981" s="103"/>
      <c r="P981" s="103"/>
      <c r="Q981" s="103"/>
      <c r="R981" s="103"/>
      <c r="S981" s="103"/>
      <c r="T981" s="103"/>
      <c r="U981" s="103"/>
      <c r="V981" s="103"/>
      <c r="W981" s="103"/>
      <c r="X981" s="103"/>
      <c r="Y981" s="103"/>
      <c r="Z981" s="103"/>
      <c r="AA981" s="103"/>
    </row>
    <row r="982" spans="2:27" ht="14.4" hidden="1">
      <c r="B982" s="103"/>
      <c r="C982" s="103"/>
      <c r="D982" s="103"/>
      <c r="E982" s="103"/>
      <c r="F982" s="273"/>
      <c r="G982" s="103"/>
      <c r="H982" s="103"/>
      <c r="I982" s="103"/>
      <c r="J982" s="103"/>
      <c r="K982" s="103"/>
      <c r="L982" s="103"/>
      <c r="M982" s="103"/>
      <c r="N982" s="103"/>
      <c r="O982" s="103"/>
      <c r="P982" s="103"/>
      <c r="Q982" s="103"/>
      <c r="R982" s="103"/>
      <c r="S982" s="103"/>
      <c r="T982" s="103"/>
      <c r="U982" s="103"/>
      <c r="V982" s="103"/>
      <c r="W982" s="103"/>
      <c r="X982" s="103"/>
      <c r="Y982" s="103"/>
      <c r="Z982" s="103"/>
      <c r="AA982" s="103"/>
    </row>
    <row r="983" spans="2:27" ht="14.4" hidden="1">
      <c r="B983" s="103"/>
      <c r="C983" s="103"/>
      <c r="D983" s="103"/>
      <c r="E983" s="103"/>
      <c r="F983" s="273"/>
      <c r="G983" s="103"/>
      <c r="H983" s="103"/>
      <c r="I983" s="103"/>
      <c r="J983" s="103"/>
      <c r="K983" s="103"/>
      <c r="L983" s="103"/>
      <c r="M983" s="103"/>
      <c r="N983" s="103"/>
      <c r="O983" s="103"/>
      <c r="P983" s="103"/>
      <c r="Q983" s="103"/>
      <c r="R983" s="103"/>
      <c r="S983" s="103"/>
      <c r="T983" s="103"/>
      <c r="U983" s="103"/>
      <c r="V983" s="103"/>
      <c r="W983" s="103"/>
      <c r="X983" s="103"/>
      <c r="Y983" s="103"/>
      <c r="Z983" s="103"/>
      <c r="AA983" s="103"/>
    </row>
    <row r="984" spans="2:27" ht="14.4" hidden="1">
      <c r="B984" s="103"/>
      <c r="C984" s="103"/>
      <c r="D984" s="103"/>
      <c r="E984" s="103"/>
      <c r="F984" s="273"/>
      <c r="G984" s="103"/>
      <c r="H984" s="103"/>
      <c r="I984" s="103"/>
      <c r="J984" s="103"/>
      <c r="K984" s="103"/>
      <c r="L984" s="103"/>
      <c r="M984" s="103"/>
      <c r="N984" s="103"/>
      <c r="O984" s="103"/>
      <c r="P984" s="103"/>
      <c r="Q984" s="103"/>
      <c r="R984" s="103"/>
      <c r="S984" s="103"/>
      <c r="T984" s="103"/>
      <c r="U984" s="103"/>
      <c r="V984" s="103"/>
      <c r="W984" s="103"/>
      <c r="X984" s="103"/>
      <c r="Y984" s="103"/>
      <c r="Z984" s="103"/>
      <c r="AA984" s="103"/>
    </row>
    <row r="985" spans="2:27" ht="14.4" hidden="1">
      <c r="B985" s="103"/>
      <c r="C985" s="103"/>
      <c r="D985" s="103"/>
      <c r="E985" s="103"/>
      <c r="F985" s="273"/>
      <c r="G985" s="103"/>
      <c r="H985" s="103"/>
      <c r="I985" s="103"/>
      <c r="J985" s="103"/>
      <c r="K985" s="103"/>
      <c r="L985" s="103"/>
      <c r="M985" s="103"/>
      <c r="N985" s="103"/>
      <c r="O985" s="103"/>
      <c r="P985" s="103"/>
      <c r="Q985" s="103"/>
      <c r="R985" s="103"/>
      <c r="S985" s="103"/>
      <c r="T985" s="103"/>
      <c r="U985" s="103"/>
      <c r="V985" s="103"/>
      <c r="W985" s="103"/>
      <c r="X985" s="103"/>
      <c r="Y985" s="103"/>
      <c r="Z985" s="103"/>
      <c r="AA985" s="103"/>
    </row>
    <row r="986" spans="2:27" ht="14.4" hidden="1">
      <c r="B986" s="103"/>
      <c r="C986" s="103"/>
      <c r="D986" s="103"/>
      <c r="E986" s="103"/>
      <c r="F986" s="273"/>
      <c r="G986" s="103"/>
      <c r="H986" s="103"/>
      <c r="I986" s="103"/>
      <c r="J986" s="103"/>
      <c r="K986" s="103"/>
      <c r="L986" s="103"/>
      <c r="M986" s="103"/>
      <c r="N986" s="103"/>
      <c r="O986" s="103"/>
      <c r="P986" s="103"/>
      <c r="Q986" s="103"/>
      <c r="R986" s="103"/>
      <c r="S986" s="103"/>
      <c r="T986" s="103"/>
      <c r="U986" s="103"/>
      <c r="V986" s="103"/>
      <c r="W986" s="103"/>
      <c r="X986" s="103"/>
      <c r="Y986" s="103"/>
      <c r="Z986" s="103"/>
      <c r="AA986" s="103"/>
    </row>
    <row r="987" spans="2:27" ht="14.4" hidden="1">
      <c r="B987" s="103"/>
      <c r="C987" s="103"/>
      <c r="D987" s="103"/>
      <c r="E987" s="103"/>
      <c r="F987" s="273"/>
      <c r="G987" s="103"/>
      <c r="H987" s="103"/>
      <c r="I987" s="103"/>
      <c r="J987" s="103"/>
      <c r="K987" s="103"/>
      <c r="L987" s="103"/>
      <c r="M987" s="103"/>
      <c r="N987" s="103"/>
      <c r="O987" s="103"/>
      <c r="P987" s="103"/>
      <c r="Q987" s="103"/>
      <c r="R987" s="103"/>
      <c r="S987" s="103"/>
      <c r="T987" s="103"/>
      <c r="U987" s="103"/>
      <c r="V987" s="103"/>
      <c r="W987" s="103"/>
      <c r="X987" s="103"/>
      <c r="Y987" s="103"/>
      <c r="Z987" s="103"/>
      <c r="AA987" s="103"/>
    </row>
    <row r="988" spans="2:27" ht="14.4" hidden="1">
      <c r="B988" s="103"/>
      <c r="C988" s="103"/>
      <c r="D988" s="103"/>
      <c r="E988" s="103"/>
      <c r="F988" s="273"/>
      <c r="G988" s="103"/>
      <c r="H988" s="103"/>
      <c r="I988" s="103"/>
      <c r="J988" s="103"/>
      <c r="K988" s="103"/>
      <c r="L988" s="103"/>
      <c r="M988" s="103"/>
      <c r="N988" s="103"/>
      <c r="O988" s="103"/>
      <c r="P988" s="103"/>
      <c r="Q988" s="103"/>
      <c r="R988" s="103"/>
      <c r="S988" s="103"/>
      <c r="T988" s="103"/>
      <c r="U988" s="103"/>
      <c r="V988" s="103"/>
      <c r="W988" s="103"/>
      <c r="X988" s="103"/>
      <c r="Y988" s="103"/>
      <c r="Z988" s="103"/>
      <c r="AA988" s="103"/>
    </row>
    <row r="989" spans="2:27" ht="14.4" hidden="1">
      <c r="B989" s="103"/>
      <c r="C989" s="103"/>
      <c r="D989" s="103"/>
      <c r="E989" s="103"/>
      <c r="F989" s="273"/>
      <c r="G989" s="103"/>
      <c r="H989" s="103"/>
      <c r="I989" s="103"/>
      <c r="J989" s="103"/>
      <c r="K989" s="103"/>
      <c r="L989" s="103"/>
      <c r="M989" s="103"/>
      <c r="N989" s="103"/>
      <c r="O989" s="103"/>
      <c r="P989" s="103"/>
      <c r="Q989" s="103"/>
      <c r="R989" s="103"/>
      <c r="S989" s="103"/>
      <c r="T989" s="103"/>
      <c r="U989" s="103"/>
      <c r="V989" s="103"/>
      <c r="W989" s="103"/>
      <c r="X989" s="103"/>
      <c r="Y989" s="103"/>
      <c r="Z989" s="103"/>
      <c r="AA989" s="103"/>
    </row>
    <row r="990" spans="2:27" ht="14.4" hidden="1">
      <c r="B990" s="103"/>
      <c r="C990" s="103"/>
      <c r="D990" s="103"/>
      <c r="E990" s="103"/>
      <c r="F990" s="273"/>
      <c r="G990" s="103"/>
      <c r="H990" s="103"/>
      <c r="I990" s="103"/>
      <c r="J990" s="103"/>
      <c r="K990" s="103"/>
      <c r="L990" s="103"/>
      <c r="M990" s="103"/>
      <c r="N990" s="103"/>
      <c r="O990" s="103"/>
      <c r="P990" s="103"/>
      <c r="Q990" s="103"/>
      <c r="R990" s="103"/>
      <c r="S990" s="103"/>
      <c r="T990" s="103"/>
      <c r="U990" s="103"/>
      <c r="V990" s="103"/>
      <c r="W990" s="103"/>
      <c r="X990" s="103"/>
      <c r="Y990" s="103"/>
      <c r="Z990" s="103"/>
      <c r="AA990" s="103"/>
    </row>
    <row r="991" spans="2:27" ht="14.4" hidden="1">
      <c r="B991" s="103"/>
      <c r="C991" s="103"/>
      <c r="D991" s="103"/>
      <c r="E991" s="103"/>
      <c r="F991" s="273"/>
      <c r="G991" s="103"/>
      <c r="H991" s="103"/>
      <c r="I991" s="103"/>
      <c r="J991" s="103"/>
      <c r="K991" s="103"/>
      <c r="L991" s="103"/>
      <c r="M991" s="103"/>
      <c r="N991" s="103"/>
      <c r="O991" s="103"/>
      <c r="P991" s="103"/>
      <c r="Q991" s="103"/>
      <c r="R991" s="103"/>
      <c r="S991" s="103"/>
      <c r="T991" s="103"/>
      <c r="U991" s="103"/>
      <c r="V991" s="103"/>
      <c r="W991" s="103"/>
      <c r="X991" s="103"/>
      <c r="Y991" s="103"/>
      <c r="Z991" s="103"/>
      <c r="AA991" s="103"/>
    </row>
    <row r="992" spans="2:27" ht="14.4" hidden="1">
      <c r="B992" s="103"/>
      <c r="C992" s="103"/>
      <c r="D992" s="103"/>
      <c r="E992" s="103"/>
      <c r="F992" s="273"/>
      <c r="G992" s="103"/>
      <c r="H992" s="103"/>
      <c r="I992" s="103"/>
      <c r="J992" s="103"/>
      <c r="K992" s="103"/>
      <c r="L992" s="103"/>
      <c r="M992" s="103"/>
      <c r="N992" s="103"/>
      <c r="O992" s="103"/>
      <c r="P992" s="103"/>
      <c r="Q992" s="103"/>
      <c r="R992" s="103"/>
      <c r="S992" s="103"/>
      <c r="T992" s="103"/>
      <c r="U992" s="103"/>
      <c r="V992" s="103"/>
      <c r="W992" s="103"/>
      <c r="X992" s="103"/>
      <c r="Y992" s="103"/>
      <c r="Z992" s="103"/>
      <c r="AA992" s="103"/>
    </row>
    <row r="993" spans="2:27" ht="14.4" hidden="1">
      <c r="B993" s="103"/>
      <c r="C993" s="103"/>
      <c r="D993" s="103"/>
      <c r="E993" s="103"/>
      <c r="F993" s="273"/>
      <c r="G993" s="103"/>
      <c r="H993" s="103"/>
      <c r="I993" s="103"/>
      <c r="J993" s="103"/>
      <c r="K993" s="103"/>
      <c r="L993" s="103"/>
      <c r="M993" s="103"/>
      <c r="N993" s="103"/>
      <c r="O993" s="103"/>
      <c r="P993" s="103"/>
      <c r="Q993" s="103"/>
      <c r="R993" s="103"/>
      <c r="S993" s="103"/>
      <c r="T993" s="103"/>
      <c r="U993" s="103"/>
      <c r="V993" s="103"/>
      <c r="W993" s="103"/>
      <c r="X993" s="103"/>
      <c r="Y993" s="103"/>
      <c r="Z993" s="103"/>
      <c r="AA993" s="103"/>
    </row>
    <row r="994" spans="2:27" ht="14.4" hidden="1">
      <c r="B994" s="103"/>
      <c r="C994" s="103"/>
      <c r="D994" s="103"/>
      <c r="E994" s="103"/>
      <c r="F994" s="273"/>
      <c r="G994" s="103"/>
      <c r="H994" s="103"/>
      <c r="I994" s="103"/>
      <c r="J994" s="103"/>
      <c r="K994" s="103"/>
      <c r="L994" s="103"/>
      <c r="M994" s="103"/>
      <c r="N994" s="103"/>
      <c r="O994" s="103"/>
      <c r="P994" s="103"/>
      <c r="Q994" s="103"/>
      <c r="R994" s="103"/>
      <c r="S994" s="103"/>
      <c r="T994" s="103"/>
      <c r="U994" s="103"/>
      <c r="V994" s="103"/>
      <c r="W994" s="103"/>
      <c r="X994" s="103"/>
      <c r="Y994" s="103"/>
      <c r="Z994" s="103"/>
      <c r="AA994" s="103"/>
    </row>
    <row r="995" spans="2:27" ht="14.4" hidden="1">
      <c r="B995" s="103"/>
      <c r="C995" s="103"/>
      <c r="D995" s="103"/>
      <c r="E995" s="103"/>
      <c r="F995" s="273"/>
      <c r="G995" s="103"/>
      <c r="H995" s="103"/>
      <c r="I995" s="103"/>
      <c r="J995" s="103"/>
      <c r="K995" s="103"/>
      <c r="L995" s="103"/>
      <c r="M995" s="103"/>
      <c r="N995" s="103"/>
      <c r="O995" s="103"/>
      <c r="P995" s="103"/>
      <c r="Q995" s="103"/>
      <c r="R995" s="103"/>
      <c r="S995" s="103"/>
      <c r="T995" s="103"/>
      <c r="U995" s="103"/>
      <c r="V995" s="103"/>
      <c r="W995" s="103"/>
      <c r="X995" s="103"/>
      <c r="Y995" s="103"/>
      <c r="Z995" s="103"/>
      <c r="AA995" s="103"/>
    </row>
    <row r="996" spans="2:27" ht="14.4" hidden="1">
      <c r="B996" s="103"/>
      <c r="C996" s="103"/>
      <c r="D996" s="103"/>
      <c r="E996" s="103"/>
      <c r="F996" s="273"/>
      <c r="G996" s="103"/>
      <c r="H996" s="103"/>
      <c r="I996" s="103"/>
      <c r="J996" s="103"/>
      <c r="K996" s="103"/>
      <c r="L996" s="103"/>
      <c r="M996" s="103"/>
      <c r="N996" s="103"/>
      <c r="O996" s="103"/>
      <c r="P996" s="103"/>
      <c r="Q996" s="103"/>
      <c r="R996" s="103"/>
      <c r="S996" s="103"/>
      <c r="T996" s="103"/>
      <c r="U996" s="103"/>
      <c r="V996" s="103"/>
      <c r="W996" s="103"/>
      <c r="X996" s="103"/>
      <c r="Y996" s="103"/>
      <c r="Z996" s="103"/>
      <c r="AA996" s="103"/>
    </row>
    <row r="997" spans="2:27" ht="14.4" hidden="1">
      <c r="B997" s="103"/>
      <c r="C997" s="103"/>
      <c r="D997" s="103"/>
      <c r="E997" s="103"/>
      <c r="F997" s="273"/>
      <c r="G997" s="103"/>
      <c r="H997" s="103"/>
      <c r="I997" s="103"/>
      <c r="J997" s="103"/>
      <c r="K997" s="103"/>
      <c r="L997" s="103"/>
      <c r="M997" s="103"/>
      <c r="N997" s="103"/>
      <c r="O997" s="103"/>
      <c r="P997" s="103"/>
      <c r="Q997" s="103"/>
      <c r="R997" s="103"/>
      <c r="S997" s="103"/>
      <c r="T997" s="103"/>
      <c r="U997" s="103"/>
      <c r="V997" s="103"/>
      <c r="W997" s="103"/>
      <c r="X997" s="103"/>
      <c r="Y997" s="103"/>
      <c r="Z997" s="103"/>
      <c r="AA997" s="103"/>
    </row>
    <row r="998" spans="2:27" ht="14.4" hidden="1">
      <c r="B998" s="103"/>
      <c r="C998" s="103"/>
      <c r="D998" s="103"/>
      <c r="E998" s="103"/>
      <c r="F998" s="273"/>
      <c r="G998" s="103"/>
      <c r="H998" s="103"/>
      <c r="I998" s="103"/>
      <c r="J998" s="103"/>
      <c r="K998" s="103"/>
      <c r="L998" s="103"/>
      <c r="M998" s="103"/>
      <c r="N998" s="103"/>
      <c r="O998" s="103"/>
      <c r="P998" s="103"/>
      <c r="Q998" s="103"/>
      <c r="R998" s="103"/>
      <c r="S998" s="103"/>
      <c r="T998" s="103"/>
      <c r="U998" s="103"/>
      <c r="V998" s="103"/>
      <c r="W998" s="103"/>
      <c r="X998" s="103"/>
      <c r="Y998" s="103"/>
      <c r="Z998" s="103"/>
      <c r="AA998" s="103"/>
    </row>
    <row r="999" spans="2:27" ht="14.4" hidden="1">
      <c r="B999" s="103"/>
      <c r="C999" s="103"/>
      <c r="D999" s="103"/>
      <c r="E999" s="103"/>
      <c r="F999" s="273"/>
      <c r="G999" s="103"/>
      <c r="H999" s="103"/>
      <c r="I999" s="103"/>
      <c r="J999" s="103"/>
      <c r="K999" s="103"/>
      <c r="L999" s="103"/>
      <c r="M999" s="103"/>
      <c r="N999" s="103"/>
      <c r="O999" s="103"/>
      <c r="P999" s="103"/>
      <c r="Q999" s="103"/>
      <c r="R999" s="103"/>
      <c r="S999" s="103"/>
      <c r="T999" s="103"/>
      <c r="U999" s="103"/>
      <c r="V999" s="103"/>
      <c r="W999" s="103"/>
      <c r="X999" s="103"/>
      <c r="Y999" s="103"/>
      <c r="Z999" s="103"/>
      <c r="AA999" s="103"/>
    </row>
    <row r="1000" spans="2:27" ht="14.4" hidden="1">
      <c r="B1000" s="103"/>
      <c r="C1000" s="103"/>
      <c r="D1000" s="103"/>
      <c r="E1000" s="103"/>
      <c r="F1000" s="273"/>
      <c r="G1000" s="103"/>
      <c r="H1000" s="103"/>
      <c r="I1000" s="103"/>
      <c r="J1000" s="103"/>
      <c r="K1000" s="103"/>
      <c r="L1000" s="103"/>
      <c r="M1000" s="103"/>
      <c r="N1000" s="103"/>
      <c r="O1000" s="103"/>
      <c r="P1000" s="103"/>
      <c r="Q1000" s="103"/>
      <c r="R1000" s="103"/>
      <c r="S1000" s="103"/>
      <c r="T1000" s="103"/>
      <c r="U1000" s="103"/>
      <c r="V1000" s="103"/>
      <c r="W1000" s="103"/>
      <c r="X1000" s="103"/>
      <c r="Y1000" s="103"/>
      <c r="Z1000" s="103"/>
      <c r="AA1000" s="103"/>
    </row>
    <row r="1001" spans="2:27" ht="14.4" hidden="1">
      <c r="B1001" s="103"/>
      <c r="C1001" s="103"/>
      <c r="D1001" s="103"/>
      <c r="E1001" s="103"/>
      <c r="F1001" s="273"/>
      <c r="G1001" s="103"/>
      <c r="H1001" s="103"/>
      <c r="I1001" s="103"/>
      <c r="J1001" s="103"/>
      <c r="K1001" s="103"/>
      <c r="L1001" s="103"/>
      <c r="M1001" s="103"/>
      <c r="N1001" s="103"/>
      <c r="O1001" s="103"/>
      <c r="P1001" s="103"/>
      <c r="Q1001" s="103"/>
      <c r="R1001" s="103"/>
      <c r="S1001" s="103"/>
      <c r="T1001" s="103"/>
      <c r="U1001" s="103"/>
      <c r="V1001" s="103"/>
      <c r="W1001" s="103"/>
      <c r="X1001" s="103"/>
      <c r="Y1001" s="103"/>
      <c r="Z1001" s="103"/>
      <c r="AA1001" s="103"/>
    </row>
    <row r="1002" spans="2:27" ht="14.4" hidden="1">
      <c r="B1002" s="103"/>
      <c r="C1002" s="103"/>
      <c r="D1002" s="103"/>
      <c r="E1002" s="103"/>
      <c r="F1002" s="273"/>
      <c r="G1002" s="103"/>
      <c r="H1002" s="103"/>
      <c r="I1002" s="103"/>
      <c r="J1002" s="103"/>
      <c r="K1002" s="103"/>
      <c r="L1002" s="103"/>
      <c r="M1002" s="103"/>
      <c r="N1002" s="103"/>
      <c r="O1002" s="103"/>
      <c r="P1002" s="103"/>
      <c r="Q1002" s="103"/>
      <c r="R1002" s="103"/>
      <c r="S1002" s="103"/>
      <c r="T1002" s="103"/>
      <c r="U1002" s="103"/>
      <c r="V1002" s="103"/>
      <c r="W1002" s="103"/>
      <c r="X1002" s="103"/>
      <c r="Y1002" s="103"/>
      <c r="Z1002" s="103"/>
      <c r="AA1002" s="103"/>
    </row>
    <row r="1003" spans="2:27" ht="14.4" hidden="1">
      <c r="B1003" s="103"/>
      <c r="C1003" s="103"/>
      <c r="D1003" s="103"/>
      <c r="E1003" s="103"/>
      <c r="F1003" s="273"/>
      <c r="G1003" s="103"/>
      <c r="H1003" s="103"/>
      <c r="I1003" s="103"/>
      <c r="J1003" s="103"/>
      <c r="K1003" s="103"/>
      <c r="L1003" s="103"/>
      <c r="M1003" s="103"/>
      <c r="N1003" s="103"/>
      <c r="O1003" s="103"/>
      <c r="P1003" s="103"/>
      <c r="Q1003" s="103"/>
      <c r="R1003" s="103"/>
      <c r="S1003" s="103"/>
      <c r="T1003" s="103"/>
      <c r="U1003" s="103"/>
      <c r="V1003" s="103"/>
      <c r="W1003" s="103"/>
      <c r="X1003" s="103"/>
      <c r="Y1003" s="103"/>
      <c r="Z1003" s="103"/>
      <c r="AA1003" s="103"/>
    </row>
    <row r="1004" spans="2:27" ht="14.4" hidden="1">
      <c r="B1004" s="103"/>
      <c r="C1004" s="103"/>
      <c r="D1004" s="103"/>
      <c r="E1004" s="103"/>
      <c r="F1004" s="273"/>
      <c r="G1004" s="103"/>
      <c r="H1004" s="103"/>
      <c r="I1004" s="103"/>
      <c r="J1004" s="103"/>
      <c r="K1004" s="103"/>
      <c r="L1004" s="103"/>
      <c r="M1004" s="103"/>
      <c r="N1004" s="103"/>
      <c r="O1004" s="103"/>
      <c r="P1004" s="103"/>
      <c r="Q1004" s="103"/>
      <c r="R1004" s="103"/>
      <c r="S1004" s="103"/>
      <c r="T1004" s="103"/>
      <c r="U1004" s="103"/>
      <c r="V1004" s="103"/>
      <c r="W1004" s="103"/>
      <c r="X1004" s="103"/>
      <c r="Y1004" s="103"/>
      <c r="Z1004" s="103"/>
      <c r="AA1004" s="103"/>
    </row>
    <row r="1005" spans="2:27" ht="14.4" hidden="1">
      <c r="B1005" s="103"/>
      <c r="C1005" s="103"/>
      <c r="D1005" s="103"/>
      <c r="E1005" s="103"/>
      <c r="F1005" s="273"/>
      <c r="G1005" s="103"/>
      <c r="H1005" s="103"/>
      <c r="I1005" s="103"/>
      <c r="J1005" s="103"/>
      <c r="K1005" s="103"/>
      <c r="L1005" s="103"/>
      <c r="M1005" s="103"/>
      <c r="N1005" s="103"/>
      <c r="O1005" s="103"/>
      <c r="P1005" s="103"/>
      <c r="Q1005" s="103"/>
      <c r="R1005" s="103"/>
      <c r="S1005" s="103"/>
      <c r="T1005" s="103"/>
      <c r="U1005" s="103"/>
      <c r="V1005" s="103"/>
      <c r="W1005" s="103"/>
      <c r="X1005" s="103"/>
      <c r="Y1005" s="103"/>
      <c r="Z1005" s="103"/>
      <c r="AA1005" s="103"/>
    </row>
    <row r="1006" spans="2:27" ht="14.4" hidden="1">
      <c r="B1006" s="103"/>
      <c r="C1006" s="103"/>
      <c r="D1006" s="103"/>
      <c r="E1006" s="103"/>
      <c r="F1006" s="273"/>
      <c r="G1006" s="103"/>
      <c r="H1006" s="103"/>
      <c r="I1006" s="103"/>
      <c r="J1006" s="103"/>
      <c r="K1006" s="103"/>
      <c r="L1006" s="103"/>
      <c r="M1006" s="103"/>
      <c r="N1006" s="103"/>
      <c r="O1006" s="103"/>
      <c r="P1006" s="103"/>
      <c r="Q1006" s="103"/>
      <c r="R1006" s="103"/>
      <c r="S1006" s="103"/>
      <c r="T1006" s="103"/>
      <c r="U1006" s="103"/>
      <c r="V1006" s="103"/>
      <c r="W1006" s="103"/>
      <c r="X1006" s="103"/>
      <c r="Y1006" s="103"/>
      <c r="Z1006" s="103"/>
      <c r="AA1006" s="103"/>
    </row>
  </sheetData>
  <mergeCells count="3">
    <mergeCell ref="B2:E3"/>
    <mergeCell ref="B4:E4"/>
    <mergeCell ref="B5:E5"/>
  </mergeCells>
  <conditionalFormatting sqref="D10:D12 D14:D15 D18:D20 D22:D25 D27:D29 D44 D47:D51 D53 D56 D58 D61">
    <cfRule type="beginsWith" dxfId="450" priority="4" operator="beginsWith" text="C">
      <formula>LEFT((D10),LEN("C"))=("C")</formula>
    </cfRule>
  </conditionalFormatting>
  <conditionalFormatting sqref="D10:D12 D14:D15 D18:D20 D22:D25 D27:D29 D44 D47:D51 D53 D56 D58 D61">
    <cfRule type="beginsWith" dxfId="449" priority="5" operator="beginsWith" text="NC">
      <formula>LEFT((D10),LEN("NC"))=("NC")</formula>
    </cfRule>
  </conditionalFormatting>
  <conditionalFormatting sqref="D10:D12 D14:D15 D18:D20 D22:D25 D27:D29 D44 D47:D51 D53 D56 D58 D61">
    <cfRule type="beginsWith" dxfId="448" priority="6" operator="beginsWith" text="NA">
      <formula>LEFT((D10),LEN("NA"))=("NA")</formula>
    </cfRule>
  </conditionalFormatting>
  <conditionalFormatting sqref="D32:D34 D36:D37 D39 D41">
    <cfRule type="beginsWith" dxfId="447" priority="1" operator="beginsWith" text="C">
      <formula>LEFT((D32),LEN("C"))=("C")</formula>
    </cfRule>
  </conditionalFormatting>
  <conditionalFormatting sqref="D32:D34 D36:D37 D39 D41">
    <cfRule type="beginsWith" dxfId="446" priority="2" operator="beginsWith" text="NC">
      <formula>LEFT((D32),LEN("NC"))=("NC")</formula>
    </cfRule>
  </conditionalFormatting>
  <conditionalFormatting sqref="D32:D34 D36:D37 D39 D41">
    <cfRule type="beginsWith" dxfId="445" priority="3" operator="beginsWith" text="NA">
      <formula>LEFT((D32),LEN("NA"))=("NA")</formula>
    </cfRule>
  </conditionalFormatting>
  <dataValidations count="3">
    <dataValidation type="list" allowBlank="1" sqref="D10:D12 D14:D15 D18:D20 D22:D25 D27 D29 D53 D56 D58 D61 D44 D47:D51" xr:uid="{68D39B95-E35A-4DCD-A9CA-7342D0F55B6D}">
      <formula1>"C,NC,NA"</formula1>
    </dataValidation>
    <dataValidation type="list" errorStyle="information" allowBlank="1" showInputMessage="1" showErrorMessage="1" errorTitle="Campo bloqueado" prompt="Campo bloqueado, no digitar" sqref="D35 D38 D40 D30:D31" xr:uid="{71D4A02C-551F-4DEF-856E-F6A7827C08E0}">
      <formula1>"X"</formula1>
    </dataValidation>
    <dataValidation type="list" allowBlank="1" showErrorMessage="1" error="Dato errado, favor seleccionar de la lista de despliegue" sqref="D32:D34 D36:D37 D39 D41" xr:uid="{7B2B06B8-1CD1-45D9-B771-5D959E390BD0}">
      <formula1>"C,NC,NA"</formula1>
    </dataValidation>
  </dataValidations>
  <pageMargins left="0.7" right="0.7" top="0.75" bottom="0.75" header="0" footer="0"/>
  <pageSetup orientation="portrait"/>
  <drawing r:id="rId1"/>
  <tableParts count="1">
    <tablePart r:id="rId2"/>
  </tablePar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B32136-4241-44E8-8DEC-8B42F5BEEE22}">
  <dimension ref="B1:E94"/>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58" t="s">
        <v>123</v>
      </c>
      <c r="C4" s="858"/>
      <c r="D4" s="858"/>
      <c r="E4" s="858"/>
    </row>
    <row r="5" spans="2:5" ht="16.8">
      <c r="B5" s="880" t="s">
        <v>124</v>
      </c>
      <c r="C5" s="881"/>
      <c r="D5" s="881"/>
      <c r="E5" s="881"/>
    </row>
    <row r="6" spans="2:5" ht="16.8">
      <c r="B6" s="116">
        <v>1</v>
      </c>
      <c r="C6" s="781" t="s">
        <v>4334</v>
      </c>
      <c r="D6" s="781"/>
      <c r="E6" s="781"/>
    </row>
    <row r="7" spans="2:5" ht="16.8">
      <c r="B7" s="122">
        <v>2</v>
      </c>
      <c r="C7" s="811" t="s">
        <v>4335</v>
      </c>
      <c r="D7" s="811"/>
      <c r="E7" s="811"/>
    </row>
    <row r="8" spans="2:5" ht="16.8">
      <c r="B8" s="116">
        <v>3</v>
      </c>
      <c r="C8" s="781" t="s">
        <v>4336</v>
      </c>
      <c r="D8" s="781"/>
      <c r="E8" s="781"/>
    </row>
    <row r="9" spans="2:5" ht="16.8">
      <c r="B9" s="122">
        <v>4</v>
      </c>
      <c r="C9" s="811" t="s">
        <v>4337</v>
      </c>
      <c r="D9" s="811"/>
      <c r="E9" s="811"/>
    </row>
    <row r="10" spans="2:5" ht="16.8">
      <c r="B10" s="116">
        <v>5</v>
      </c>
      <c r="C10" s="781" t="s">
        <v>4338</v>
      </c>
      <c r="D10" s="781"/>
      <c r="E10" s="781"/>
    </row>
    <row r="11" spans="2:5" ht="16.8">
      <c r="B11" s="17"/>
      <c r="C11" s="17"/>
      <c r="D11" s="69"/>
      <c r="E11" s="69"/>
    </row>
    <row r="12" spans="2:5" ht="42" customHeight="1">
      <c r="B12" s="858" t="s">
        <v>125</v>
      </c>
      <c r="C12" s="858"/>
      <c r="D12" s="858"/>
      <c r="E12" s="858"/>
    </row>
    <row r="13" spans="2:5" ht="16.8">
      <c r="B13" s="586" t="s">
        <v>126</v>
      </c>
      <c r="C13" s="829" t="s">
        <v>115</v>
      </c>
      <c r="D13" s="830"/>
      <c r="E13" s="576" t="s">
        <v>4896</v>
      </c>
    </row>
    <row r="14" spans="2:5" ht="35.4" customHeight="1">
      <c r="B14" s="31" t="s">
        <v>4339</v>
      </c>
      <c r="C14" s="792" t="s">
        <v>4340</v>
      </c>
      <c r="D14" s="793"/>
      <c r="E14" s="771" t="s">
        <v>5049</v>
      </c>
    </row>
    <row r="15" spans="2:5" ht="54.6" customHeight="1">
      <c r="B15" s="30" t="s">
        <v>4341</v>
      </c>
      <c r="C15" s="801" t="s">
        <v>4808</v>
      </c>
      <c r="D15" s="802"/>
      <c r="E15" s="771"/>
    </row>
    <row r="16" spans="2:5" ht="40.200000000000003" customHeight="1">
      <c r="B16" s="31" t="s">
        <v>4342</v>
      </c>
      <c r="C16" s="792" t="s">
        <v>4807</v>
      </c>
      <c r="D16" s="793"/>
      <c r="E16" s="771"/>
    </row>
    <row r="17" spans="2:5" ht="90" customHeight="1">
      <c r="B17" s="30" t="s">
        <v>4343</v>
      </c>
      <c r="C17" s="801" t="s">
        <v>4809</v>
      </c>
      <c r="D17" s="802"/>
      <c r="E17" s="771"/>
    </row>
    <row r="18" spans="2:5" ht="44.4" customHeight="1">
      <c r="B18" s="31" t="s">
        <v>4344</v>
      </c>
      <c r="C18" s="792" t="s">
        <v>4345</v>
      </c>
      <c r="D18" s="793"/>
      <c r="E18" s="771"/>
    </row>
    <row r="19" spans="2:5" ht="16.8">
      <c r="B19" s="17"/>
      <c r="C19" s="17"/>
      <c r="D19" s="69"/>
      <c r="E19" s="69"/>
    </row>
    <row r="20" spans="2:5" ht="42" customHeight="1">
      <c r="B20" s="858" t="s">
        <v>4222</v>
      </c>
      <c r="C20" s="858"/>
      <c r="D20" s="858"/>
      <c r="E20" s="858"/>
    </row>
    <row r="21" spans="2:5" ht="16.8">
      <c r="B21" s="586" t="s">
        <v>126</v>
      </c>
      <c r="C21" s="829" t="s">
        <v>4223</v>
      </c>
      <c r="D21" s="830"/>
      <c r="E21" s="576" t="s">
        <v>4896</v>
      </c>
    </row>
    <row r="22" spans="2:5" ht="95.4" customHeight="1">
      <c r="B22" s="31" t="s">
        <v>4292</v>
      </c>
      <c r="C22" s="792" t="s">
        <v>4346</v>
      </c>
      <c r="D22" s="793"/>
      <c r="E22" s="771" t="s">
        <v>5050</v>
      </c>
    </row>
    <row r="23" spans="2:5" ht="84" customHeight="1">
      <c r="B23" s="30" t="s">
        <v>4228</v>
      </c>
      <c r="C23" s="801" t="s">
        <v>4347</v>
      </c>
      <c r="D23" s="802"/>
      <c r="E23" s="771"/>
    </row>
    <row r="24" spans="2:5" ht="16.8">
      <c r="B24" s="110"/>
      <c r="C24" s="110"/>
      <c r="D24" s="33"/>
      <c r="E24" s="69"/>
    </row>
    <row r="25" spans="2:5" s="69" customFormat="1" ht="42" customHeight="1">
      <c r="B25" s="861" t="s">
        <v>147</v>
      </c>
      <c r="C25" s="861"/>
      <c r="D25" s="861"/>
      <c r="E25" s="861"/>
    </row>
    <row r="26" spans="2:5" s="69" customFormat="1" ht="16.8">
      <c r="B26" s="822" t="s">
        <v>127</v>
      </c>
      <c r="C26" s="822"/>
      <c r="D26" s="822"/>
      <c r="E26" s="576" t="s">
        <v>4896</v>
      </c>
    </row>
    <row r="27" spans="2:5" s="69" customFormat="1" ht="37.950000000000003" customHeight="1">
      <c r="B27" s="826" t="s">
        <v>197</v>
      </c>
      <c r="C27" s="824" t="s">
        <v>4789</v>
      </c>
      <c r="D27" s="889"/>
      <c r="E27" s="817" t="s">
        <v>4901</v>
      </c>
    </row>
    <row r="28" spans="2:5" s="69" customFormat="1" ht="147" customHeight="1">
      <c r="B28" s="827"/>
      <c r="C28" s="66" t="s">
        <v>4787</v>
      </c>
      <c r="D28" s="372" t="s">
        <v>4806</v>
      </c>
      <c r="E28" s="819"/>
    </row>
    <row r="29" spans="2:5" s="69" customFormat="1" ht="88.95" customHeight="1">
      <c r="B29" s="827"/>
      <c r="C29" s="66" t="s">
        <v>4788</v>
      </c>
      <c r="D29" s="372" t="s">
        <v>4795</v>
      </c>
      <c r="E29" s="819"/>
    </row>
    <row r="30" spans="2:5" s="69" customFormat="1" ht="241.2" customHeight="1">
      <c r="B30" s="827"/>
      <c r="C30" s="31" t="s">
        <v>4232</v>
      </c>
      <c r="D30" s="373" t="s">
        <v>4793</v>
      </c>
      <c r="E30" s="819"/>
    </row>
    <row r="31" spans="2:5" s="69" customFormat="1" ht="253.95" customHeight="1">
      <c r="B31" s="828"/>
      <c r="C31" s="374" t="s">
        <v>4792</v>
      </c>
      <c r="D31" s="599" t="s">
        <v>4824</v>
      </c>
      <c r="E31" s="819"/>
    </row>
    <row r="32" spans="2:5" s="69" customFormat="1" ht="36.6" customHeight="1">
      <c r="B32" s="30" t="s">
        <v>198</v>
      </c>
      <c r="C32" s="823" t="s">
        <v>4233</v>
      </c>
      <c r="D32" s="890"/>
      <c r="E32" s="819"/>
    </row>
    <row r="33" spans="2:5" s="69" customFormat="1" ht="270" customHeight="1">
      <c r="B33" s="713" t="s">
        <v>201</v>
      </c>
      <c r="C33" s="835" t="s">
        <v>5889</v>
      </c>
      <c r="D33" s="857"/>
      <c r="E33" s="592" t="s">
        <v>4899</v>
      </c>
    </row>
    <row r="34" spans="2:5" ht="16.8">
      <c r="B34" s="790" t="s">
        <v>130</v>
      </c>
      <c r="C34" s="790"/>
      <c r="D34" s="790"/>
      <c r="E34" s="576" t="s">
        <v>4896</v>
      </c>
    </row>
    <row r="35" spans="2:5" ht="16.8">
      <c r="B35" s="31" t="s">
        <v>131</v>
      </c>
      <c r="C35" s="835" t="s">
        <v>4911</v>
      </c>
      <c r="D35" s="855"/>
      <c r="E35" s="765" t="s">
        <v>5051</v>
      </c>
    </row>
    <row r="36" spans="2:5" ht="16.8">
      <c r="B36" s="30" t="s">
        <v>132</v>
      </c>
      <c r="C36" s="838" t="s">
        <v>4911</v>
      </c>
      <c r="D36" s="856"/>
      <c r="E36" s="766"/>
    </row>
    <row r="37" spans="2:5" ht="16.8">
      <c r="B37" s="31" t="s">
        <v>133</v>
      </c>
      <c r="C37" s="835" t="s">
        <v>4234</v>
      </c>
      <c r="D37" s="855"/>
      <c r="E37" s="766"/>
    </row>
    <row r="38" spans="2:5" ht="16.8">
      <c r="B38" s="30" t="s">
        <v>194</v>
      </c>
      <c r="C38" s="838" t="s">
        <v>4234</v>
      </c>
      <c r="D38" s="856"/>
      <c r="E38" s="766"/>
    </row>
    <row r="39" spans="2:5" ht="16.8">
      <c r="B39" s="31" t="s">
        <v>134</v>
      </c>
      <c r="C39" s="835" t="s">
        <v>4234</v>
      </c>
      <c r="D39" s="855"/>
      <c r="E39" s="766"/>
    </row>
    <row r="40" spans="2:5" ht="36.6" customHeight="1">
      <c r="B40" s="30" t="s">
        <v>135</v>
      </c>
      <c r="C40" s="838" t="s">
        <v>5902</v>
      </c>
      <c r="D40" s="856"/>
      <c r="E40" s="767"/>
    </row>
    <row r="41" spans="2:5" ht="16.8">
      <c r="B41" s="790" t="s">
        <v>195</v>
      </c>
      <c r="C41" s="790"/>
      <c r="D41" s="790"/>
      <c r="E41" s="576" t="s">
        <v>4896</v>
      </c>
    </row>
    <row r="42" spans="2:5" ht="50.4" customHeight="1">
      <c r="B42" s="31" t="s">
        <v>136</v>
      </c>
      <c r="C42" s="835" t="s">
        <v>4911</v>
      </c>
      <c r="D42" s="855"/>
      <c r="E42" s="817" t="s">
        <v>5896</v>
      </c>
    </row>
    <row r="43" spans="2:5" ht="33.6">
      <c r="B43" s="30" t="s">
        <v>137</v>
      </c>
      <c r="C43" s="838" t="s">
        <v>4911</v>
      </c>
      <c r="D43" s="856"/>
      <c r="E43" s="818"/>
    </row>
    <row r="44" spans="2:5" ht="33.6" customHeight="1">
      <c r="B44" s="31" t="s">
        <v>138</v>
      </c>
      <c r="C44" s="835" t="s">
        <v>4911</v>
      </c>
      <c r="D44" s="855"/>
      <c r="E44" s="818"/>
    </row>
    <row r="45" spans="2:5" ht="71.400000000000006" customHeight="1">
      <c r="B45" s="30" t="s">
        <v>4238</v>
      </c>
      <c r="C45" s="838" t="s">
        <v>4911</v>
      </c>
      <c r="D45" s="856"/>
      <c r="E45" s="818"/>
    </row>
    <row r="46" spans="2:5" ht="67.2" customHeight="1">
      <c r="B46" s="31" t="s">
        <v>139</v>
      </c>
      <c r="C46" s="835" t="s">
        <v>4911</v>
      </c>
      <c r="D46" s="855"/>
      <c r="E46" s="818"/>
    </row>
    <row r="47" spans="2:5" ht="16.8">
      <c r="B47" s="790" t="s">
        <v>196</v>
      </c>
      <c r="C47" s="790"/>
      <c r="D47" s="790"/>
      <c r="E47" s="576" t="s">
        <v>4896</v>
      </c>
    </row>
    <row r="48" spans="2:5" ht="69.599999999999994" customHeight="1">
      <c r="B48" s="66" t="s">
        <v>200</v>
      </c>
      <c r="C48" s="844" t="s">
        <v>5893</v>
      </c>
      <c r="D48" s="845"/>
      <c r="E48" s="817" t="s">
        <v>5895</v>
      </c>
    </row>
    <row r="49" spans="2:5" ht="33.6" customHeight="1">
      <c r="B49" s="30" t="s">
        <v>140</v>
      </c>
      <c r="C49" s="846" t="s">
        <v>4241</v>
      </c>
      <c r="D49" s="847"/>
      <c r="E49" s="818"/>
    </row>
    <row r="50" spans="2:5" ht="33.6" customHeight="1">
      <c r="B50" s="31" t="s">
        <v>141</v>
      </c>
      <c r="C50" s="848" t="s">
        <v>4242</v>
      </c>
      <c r="D50" s="849"/>
      <c r="E50" s="818"/>
    </row>
    <row r="51" spans="2:5" ht="33.6" customHeight="1">
      <c r="B51" s="30" t="s">
        <v>143</v>
      </c>
      <c r="C51" s="850" t="s">
        <v>4243</v>
      </c>
      <c r="D51" s="851"/>
      <c r="E51" s="818"/>
    </row>
    <row r="52" spans="2:5" ht="33.6" customHeight="1">
      <c r="B52" s="31" t="s">
        <v>142</v>
      </c>
      <c r="C52" s="848" t="s">
        <v>4244</v>
      </c>
      <c r="D52" s="849"/>
      <c r="E52" s="818"/>
    </row>
    <row r="53" spans="2:5" ht="49.95" customHeight="1">
      <c r="B53" s="30" t="s">
        <v>144</v>
      </c>
      <c r="C53" s="852" t="s">
        <v>4245</v>
      </c>
      <c r="D53" s="853"/>
      <c r="E53" s="818"/>
    </row>
    <row r="54" spans="2:5" ht="17.399999999999999" thickBot="1">
      <c r="B54" s="790" t="s">
        <v>202</v>
      </c>
      <c r="C54" s="790"/>
      <c r="D54" s="790"/>
      <c r="E54" s="576" t="s">
        <v>4896</v>
      </c>
    </row>
    <row r="55" spans="2:5" ht="244.95" customHeight="1" thickBot="1">
      <c r="B55" s="31" t="s">
        <v>146</v>
      </c>
      <c r="C55" s="903" t="s">
        <v>5011</v>
      </c>
      <c r="D55" s="904"/>
      <c r="E55" s="771" t="s">
        <v>4902</v>
      </c>
    </row>
    <row r="56" spans="2:5" ht="124.2" customHeight="1">
      <c r="B56" s="30" t="s">
        <v>176</v>
      </c>
      <c r="C56" s="905" t="s">
        <v>5012</v>
      </c>
      <c r="D56" s="906"/>
      <c r="E56" s="771"/>
    </row>
    <row r="57" spans="2:5" ht="16.8">
      <c r="B57" s="31" t="s">
        <v>177</v>
      </c>
      <c r="C57" s="835" t="s">
        <v>4234</v>
      </c>
      <c r="D57" s="836"/>
      <c r="E57" s="771"/>
    </row>
    <row r="58" spans="2:5" ht="16.8">
      <c r="B58" s="866" t="s">
        <v>145</v>
      </c>
      <c r="C58" s="866"/>
      <c r="D58" s="866"/>
      <c r="E58" s="576" t="s">
        <v>4896</v>
      </c>
    </row>
    <row r="59" spans="2:5" ht="16.8">
      <c r="B59" s="867" t="s">
        <v>5900</v>
      </c>
      <c r="C59" s="868"/>
      <c r="D59" s="869"/>
      <c r="E59" s="870"/>
    </row>
    <row r="60" spans="2:5" ht="16.8">
      <c r="B60" s="871"/>
      <c r="C60" s="872"/>
      <c r="D60" s="873"/>
      <c r="E60" s="870"/>
    </row>
    <row r="61" spans="2:5" ht="16.8">
      <c r="B61" s="874"/>
      <c r="C61" s="875"/>
      <c r="D61" s="876"/>
      <c r="E61" s="870"/>
    </row>
    <row r="62" spans="2:5" ht="16.8">
      <c r="B62" s="877"/>
      <c r="C62" s="878"/>
      <c r="D62" s="879"/>
      <c r="E62" s="870"/>
    </row>
    <row r="63" spans="2:5" ht="16.8">
      <c r="B63" s="874"/>
      <c r="C63" s="875"/>
      <c r="D63" s="876"/>
      <c r="E63" s="870"/>
    </row>
    <row r="64" spans="2:5" ht="16.8">
      <c r="B64" s="877"/>
      <c r="C64" s="878"/>
      <c r="D64" s="879"/>
      <c r="E64" s="870"/>
    </row>
    <row r="65" spans="2:5" ht="16.8">
      <c r="B65" s="113"/>
      <c r="C65" s="113"/>
      <c r="D65" s="65"/>
      <c r="E65" s="69"/>
    </row>
    <row r="66" spans="2:5" ht="16.8">
      <c r="B66" s="113"/>
      <c r="C66" s="113"/>
      <c r="D66" s="65"/>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row r="93" spans="2:5" ht="16.8">
      <c r="B93" s="17"/>
      <c r="C93" s="17"/>
      <c r="D93" s="69"/>
      <c r="E93" s="69"/>
    </row>
    <row r="94" spans="2:5" ht="16.8">
      <c r="B94" s="17"/>
      <c r="C94" s="17"/>
      <c r="D94" s="69"/>
      <c r="E94" s="69"/>
    </row>
  </sheetData>
  <mergeCells count="64">
    <mergeCell ref="B58:D58"/>
    <mergeCell ref="B59:D59"/>
    <mergeCell ref="E59:E64"/>
    <mergeCell ref="B60:D60"/>
    <mergeCell ref="B61:D61"/>
    <mergeCell ref="B62:D62"/>
    <mergeCell ref="B63:D63"/>
    <mergeCell ref="B64:D64"/>
    <mergeCell ref="B54:D54"/>
    <mergeCell ref="C55:D55"/>
    <mergeCell ref="E55:E57"/>
    <mergeCell ref="C56:D56"/>
    <mergeCell ref="C57:D57"/>
    <mergeCell ref="B47:D47"/>
    <mergeCell ref="C48:D48"/>
    <mergeCell ref="E48:E53"/>
    <mergeCell ref="C49:D49"/>
    <mergeCell ref="C50:D50"/>
    <mergeCell ref="C51:D51"/>
    <mergeCell ref="C52:D52"/>
    <mergeCell ref="C53:D53"/>
    <mergeCell ref="B41:D41"/>
    <mergeCell ref="C42:D42"/>
    <mergeCell ref="E42:E46"/>
    <mergeCell ref="C43:D43"/>
    <mergeCell ref="C44:D44"/>
    <mergeCell ref="C45:D45"/>
    <mergeCell ref="C46:D46"/>
    <mergeCell ref="B34:D34"/>
    <mergeCell ref="C35:D35"/>
    <mergeCell ref="E35:E40"/>
    <mergeCell ref="C36:D36"/>
    <mergeCell ref="C37:D37"/>
    <mergeCell ref="C38:D38"/>
    <mergeCell ref="C39:D39"/>
    <mergeCell ref="C40:D40"/>
    <mergeCell ref="C33:D33"/>
    <mergeCell ref="B20:E20"/>
    <mergeCell ref="C21:D21"/>
    <mergeCell ref="C22:D22"/>
    <mergeCell ref="E22:E23"/>
    <mergeCell ref="C23:D23"/>
    <mergeCell ref="B25:E25"/>
    <mergeCell ref="B26:D26"/>
    <mergeCell ref="B27:B31"/>
    <mergeCell ref="C27:D27"/>
    <mergeCell ref="E27:E32"/>
    <mergeCell ref="C32:D32"/>
    <mergeCell ref="C9:E9"/>
    <mergeCell ref="C10:E10"/>
    <mergeCell ref="B12:E12"/>
    <mergeCell ref="C13:D13"/>
    <mergeCell ref="C14:D14"/>
    <mergeCell ref="E14:E18"/>
    <mergeCell ref="C15:D15"/>
    <mergeCell ref="C16:D16"/>
    <mergeCell ref="C17:D17"/>
    <mergeCell ref="C18:D18"/>
    <mergeCell ref="C8:E8"/>
    <mergeCell ref="B1:E3"/>
    <mergeCell ref="B4:E4"/>
    <mergeCell ref="B5:E5"/>
    <mergeCell ref="C6:E6"/>
    <mergeCell ref="C7:E7"/>
  </mergeCell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680EA-832F-48B5-9694-E04414F786B6}">
  <sheetPr>
    <tabColor rgb="FF741B47"/>
  </sheetPr>
  <dimension ref="A1:Y299"/>
  <sheetViews>
    <sheetView showGridLines="0" zoomScale="80" zoomScaleNormal="80" workbookViewId="0">
      <selection activeCell="B2" sqref="B2:E3"/>
    </sheetView>
  </sheetViews>
  <sheetFormatPr baseColWidth="10" defaultColWidth="0" defaultRowHeight="15" customHeight="1" zeroHeight="1" outlineLevelCol="1"/>
  <cols>
    <col min="1" max="1" width="11.6640625" style="159" customWidth="1"/>
    <col min="2" max="2" width="19.44140625" style="159" customWidth="1"/>
    <col min="3" max="3" width="72.6640625" style="159" customWidth="1"/>
    <col min="4" max="4" width="11.5546875" style="159" customWidth="1"/>
    <col min="5" max="5" width="40.33203125" style="159" customWidth="1" outlineLevel="1"/>
    <col min="6" max="6" width="11.6640625" style="159" customWidth="1"/>
    <col min="7" max="25" width="10.6640625" style="159" hidden="1" customWidth="1"/>
    <col min="26" max="16384" width="14.44140625" style="159"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4712</v>
      </c>
      <c r="C4" s="759"/>
      <c r="D4" s="759"/>
      <c r="E4" s="760"/>
      <c r="F4" s="3"/>
    </row>
    <row r="5" spans="1:25" s="68" customFormat="1" ht="18" customHeight="1" thickBot="1">
      <c r="A5" s="3"/>
      <c r="B5" s="761" t="s">
        <v>4707</v>
      </c>
      <c r="C5" s="762"/>
      <c r="D5" s="762"/>
      <c r="E5" s="763"/>
      <c r="F5" s="3"/>
    </row>
    <row r="6" spans="1:25" s="68" customFormat="1" ht="18" customHeight="1">
      <c r="A6" s="3"/>
      <c r="B6" s="3"/>
      <c r="C6" s="3"/>
      <c r="D6" s="3"/>
      <c r="E6" s="3"/>
      <c r="F6" s="3"/>
    </row>
    <row r="7" spans="1:25" s="73" customFormat="1" ht="19.2">
      <c r="A7" s="159"/>
      <c r="B7" s="278" t="s">
        <v>118</v>
      </c>
      <c r="C7" s="279" t="s">
        <v>119</v>
      </c>
      <c r="D7" s="280" t="s">
        <v>120</v>
      </c>
      <c r="E7" s="281" t="s">
        <v>214</v>
      </c>
      <c r="F7" s="160"/>
      <c r="G7" s="72"/>
      <c r="H7" s="72"/>
      <c r="I7" s="72"/>
      <c r="J7" s="72"/>
      <c r="K7" s="72"/>
      <c r="L7" s="72"/>
      <c r="M7" s="72"/>
      <c r="N7" s="72"/>
      <c r="O7" s="72"/>
      <c r="P7" s="72"/>
      <c r="Q7" s="72"/>
      <c r="R7" s="72"/>
      <c r="S7" s="72"/>
      <c r="T7" s="72"/>
      <c r="U7" s="72"/>
      <c r="V7" s="72"/>
      <c r="W7" s="72"/>
      <c r="X7" s="72"/>
      <c r="Y7" s="72"/>
    </row>
    <row r="8" spans="1:25" s="73" customFormat="1" ht="19.2">
      <c r="A8" s="159"/>
      <c r="B8" s="282" t="s">
        <v>1090</v>
      </c>
      <c r="C8" s="283" t="s">
        <v>906</v>
      </c>
      <c r="D8" s="283"/>
      <c r="E8" s="284"/>
      <c r="F8" s="160"/>
      <c r="G8" s="72"/>
      <c r="H8" s="72"/>
      <c r="I8" s="72"/>
      <c r="J8" s="72"/>
      <c r="K8" s="72"/>
      <c r="L8" s="72"/>
      <c r="M8" s="72"/>
      <c r="N8" s="72"/>
      <c r="O8" s="72"/>
      <c r="P8" s="72"/>
      <c r="Q8" s="72"/>
      <c r="R8" s="72"/>
      <c r="S8" s="72"/>
      <c r="T8" s="72"/>
      <c r="U8" s="72"/>
      <c r="V8" s="72"/>
      <c r="W8" s="72"/>
      <c r="X8" s="72"/>
      <c r="Y8" s="72"/>
    </row>
    <row r="9" spans="1:25" s="73" customFormat="1" ht="38.4">
      <c r="A9" s="159"/>
      <c r="B9" s="282" t="s">
        <v>1090</v>
      </c>
      <c r="C9" s="283" t="s">
        <v>1058</v>
      </c>
      <c r="D9" s="283"/>
      <c r="E9" s="284"/>
      <c r="F9" s="160"/>
      <c r="G9" s="72"/>
      <c r="H9" s="72"/>
      <c r="I9" s="72"/>
      <c r="J9" s="72"/>
      <c r="K9" s="72"/>
      <c r="L9" s="72"/>
      <c r="M9" s="72"/>
      <c r="N9" s="72"/>
      <c r="O9" s="72"/>
      <c r="P9" s="72"/>
      <c r="Q9" s="72"/>
      <c r="R9" s="72"/>
      <c r="S9" s="72"/>
      <c r="T9" s="72"/>
      <c r="U9" s="72"/>
      <c r="V9" s="72"/>
      <c r="W9" s="72"/>
      <c r="X9" s="72"/>
      <c r="Y9" s="72"/>
    </row>
    <row r="10" spans="1:25" s="73" customFormat="1" ht="76.8">
      <c r="A10" s="159"/>
      <c r="B10" s="285" t="s">
        <v>1090</v>
      </c>
      <c r="C10" s="286" t="s">
        <v>1091</v>
      </c>
      <c r="D10" s="287"/>
      <c r="E10" s="288"/>
      <c r="F10" s="160"/>
      <c r="G10" s="72"/>
      <c r="H10" s="72"/>
      <c r="I10" s="72"/>
      <c r="J10" s="72"/>
      <c r="K10" s="72"/>
      <c r="L10" s="72"/>
      <c r="M10" s="72"/>
      <c r="N10" s="72"/>
      <c r="O10" s="72"/>
      <c r="P10" s="72"/>
      <c r="Q10" s="72"/>
      <c r="R10" s="72"/>
      <c r="S10" s="72"/>
      <c r="T10" s="72"/>
      <c r="U10" s="72"/>
      <c r="V10" s="72"/>
      <c r="W10" s="72"/>
      <c r="X10" s="72"/>
      <c r="Y10" s="72"/>
    </row>
    <row r="11" spans="1:25" s="73" customFormat="1" ht="96">
      <c r="A11" s="159"/>
      <c r="B11" s="285" t="s">
        <v>1090</v>
      </c>
      <c r="C11" s="286" t="s">
        <v>1092</v>
      </c>
      <c r="D11" s="287"/>
      <c r="E11" s="288"/>
      <c r="F11" s="160"/>
      <c r="G11" s="72"/>
      <c r="H11" s="72"/>
      <c r="I11" s="72"/>
      <c r="J11" s="72"/>
      <c r="K11" s="72"/>
      <c r="L11" s="72"/>
      <c r="M11" s="72"/>
      <c r="N11" s="72"/>
      <c r="O11" s="72"/>
      <c r="P11" s="72"/>
      <c r="Q11" s="72"/>
      <c r="R11" s="72"/>
      <c r="S11" s="72"/>
      <c r="T11" s="72"/>
      <c r="U11" s="72"/>
      <c r="V11" s="72"/>
      <c r="W11" s="72"/>
      <c r="X11" s="72"/>
      <c r="Y11" s="72"/>
    </row>
    <row r="12" spans="1:25" s="73" customFormat="1" ht="19.2">
      <c r="A12" s="159"/>
      <c r="B12" s="285" t="s">
        <v>1090</v>
      </c>
      <c r="C12" s="286" t="s">
        <v>1093</v>
      </c>
      <c r="D12" s="287"/>
      <c r="E12" s="288"/>
      <c r="F12" s="160"/>
      <c r="G12" s="72"/>
      <c r="H12" s="72"/>
      <c r="I12" s="72"/>
      <c r="J12" s="72"/>
      <c r="K12" s="72"/>
      <c r="L12" s="72"/>
      <c r="M12" s="72"/>
      <c r="N12" s="72"/>
      <c r="O12" s="72"/>
      <c r="P12" s="72"/>
      <c r="Q12" s="72"/>
      <c r="R12" s="72"/>
      <c r="S12" s="72"/>
      <c r="T12" s="72"/>
      <c r="U12" s="72"/>
      <c r="V12" s="72"/>
      <c r="W12" s="72"/>
      <c r="X12" s="72"/>
      <c r="Y12" s="72"/>
    </row>
    <row r="13" spans="1:25" s="73" customFormat="1" ht="19.2">
      <c r="A13" s="159"/>
      <c r="B13" s="282" t="s">
        <v>1090</v>
      </c>
      <c r="C13" s="283" t="s">
        <v>1094</v>
      </c>
      <c r="D13" s="283"/>
      <c r="E13" s="289"/>
      <c r="F13" s="160"/>
      <c r="G13" s="72"/>
      <c r="H13" s="72"/>
      <c r="I13" s="72"/>
      <c r="J13" s="72"/>
      <c r="K13" s="72"/>
      <c r="L13" s="72"/>
      <c r="M13" s="72"/>
      <c r="N13" s="72"/>
      <c r="O13" s="72"/>
      <c r="P13" s="72"/>
      <c r="Q13" s="72"/>
      <c r="R13" s="72"/>
      <c r="S13" s="72"/>
      <c r="T13" s="72"/>
      <c r="U13" s="72"/>
      <c r="V13" s="72"/>
      <c r="W13" s="72"/>
      <c r="X13" s="72"/>
      <c r="Y13" s="72"/>
    </row>
    <row r="14" spans="1:25" s="73" customFormat="1" ht="57.6">
      <c r="A14" s="159"/>
      <c r="B14" s="285" t="s">
        <v>1090</v>
      </c>
      <c r="C14" s="290" t="s">
        <v>1095</v>
      </c>
      <c r="D14" s="287"/>
      <c r="E14" s="288"/>
      <c r="F14" s="160"/>
      <c r="G14" s="72"/>
      <c r="H14" s="72"/>
      <c r="I14" s="72"/>
      <c r="J14" s="72"/>
      <c r="K14" s="72"/>
      <c r="L14" s="72"/>
      <c r="M14" s="72"/>
      <c r="N14" s="72"/>
      <c r="O14" s="72"/>
      <c r="P14" s="72"/>
      <c r="Q14" s="72"/>
      <c r="R14" s="72"/>
      <c r="S14" s="72"/>
      <c r="T14" s="72"/>
      <c r="U14" s="72"/>
      <c r="V14" s="72"/>
      <c r="W14" s="72"/>
      <c r="X14" s="72"/>
      <c r="Y14" s="72"/>
    </row>
    <row r="15" spans="1:25" s="73" customFormat="1" ht="57.6">
      <c r="A15" s="159"/>
      <c r="B15" s="285" t="s">
        <v>1090</v>
      </c>
      <c r="C15" s="290" t="s">
        <v>1096</v>
      </c>
      <c r="D15" s="287"/>
      <c r="E15" s="288"/>
      <c r="F15" s="160"/>
      <c r="G15" s="72"/>
      <c r="H15" s="72"/>
      <c r="I15" s="72"/>
      <c r="J15" s="72"/>
      <c r="K15" s="72"/>
      <c r="L15" s="72"/>
      <c r="M15" s="72"/>
      <c r="N15" s="72"/>
      <c r="O15" s="72"/>
      <c r="P15" s="72"/>
      <c r="Q15" s="72"/>
      <c r="R15" s="72"/>
      <c r="S15" s="72"/>
      <c r="T15" s="72"/>
      <c r="U15" s="72"/>
      <c r="V15" s="72"/>
      <c r="W15" s="72"/>
      <c r="X15" s="72"/>
      <c r="Y15" s="72"/>
    </row>
    <row r="16" spans="1:25" s="73" customFormat="1" ht="19.2">
      <c r="A16" s="159"/>
      <c r="B16" s="291" t="s">
        <v>1090</v>
      </c>
      <c r="C16" s="292" t="s">
        <v>915</v>
      </c>
      <c r="D16" s="292"/>
      <c r="E16" s="293"/>
      <c r="F16" s="160"/>
      <c r="G16" s="72"/>
      <c r="H16" s="72"/>
      <c r="I16" s="72"/>
      <c r="J16" s="72"/>
      <c r="K16" s="72"/>
      <c r="L16" s="72"/>
      <c r="M16" s="72"/>
      <c r="N16" s="72"/>
      <c r="O16" s="72"/>
      <c r="P16" s="72"/>
      <c r="Q16" s="72"/>
      <c r="R16" s="72"/>
      <c r="S16" s="72"/>
      <c r="T16" s="72"/>
      <c r="U16" s="72"/>
      <c r="V16" s="72"/>
      <c r="W16" s="72"/>
      <c r="X16" s="72"/>
      <c r="Y16" s="72"/>
    </row>
    <row r="17" spans="1:25" s="73" customFormat="1" ht="19.2">
      <c r="A17" s="159"/>
      <c r="B17" s="285" t="s">
        <v>1090</v>
      </c>
      <c r="C17" s="290" t="s">
        <v>1097</v>
      </c>
      <c r="D17" s="287"/>
      <c r="E17" s="288"/>
      <c r="F17" s="160"/>
      <c r="G17" s="72"/>
      <c r="H17" s="72"/>
      <c r="I17" s="72"/>
      <c r="J17" s="72"/>
      <c r="K17" s="72"/>
      <c r="L17" s="72"/>
      <c r="M17" s="72"/>
      <c r="N17" s="72"/>
      <c r="O17" s="72"/>
      <c r="P17" s="72"/>
      <c r="Q17" s="72"/>
      <c r="R17" s="72"/>
      <c r="S17" s="72"/>
      <c r="T17" s="72"/>
      <c r="U17" s="72"/>
      <c r="V17" s="72"/>
      <c r="W17" s="72"/>
      <c r="X17" s="72"/>
      <c r="Y17" s="72"/>
    </row>
    <row r="18" spans="1:25" s="73" customFormat="1" ht="96">
      <c r="A18" s="159"/>
      <c r="B18" s="285" t="s">
        <v>1090</v>
      </c>
      <c r="C18" s="290" t="s">
        <v>1098</v>
      </c>
      <c r="D18" s="287"/>
      <c r="E18" s="288"/>
      <c r="F18" s="160"/>
      <c r="G18" s="72"/>
      <c r="H18" s="72"/>
      <c r="I18" s="72"/>
      <c r="J18" s="72"/>
      <c r="K18" s="72"/>
      <c r="L18" s="72"/>
      <c r="M18" s="72"/>
      <c r="N18" s="72"/>
      <c r="O18" s="72"/>
      <c r="P18" s="72"/>
      <c r="Q18" s="72"/>
      <c r="R18" s="72"/>
      <c r="S18" s="72"/>
      <c r="T18" s="72"/>
      <c r="U18" s="72"/>
      <c r="V18" s="72"/>
      <c r="W18" s="72"/>
      <c r="X18" s="72"/>
      <c r="Y18" s="72"/>
    </row>
    <row r="19" spans="1:25" s="73" customFormat="1" ht="19.2">
      <c r="A19" s="159"/>
      <c r="B19" s="282" t="s">
        <v>1099</v>
      </c>
      <c r="C19" s="283" t="s">
        <v>906</v>
      </c>
      <c r="D19" s="283"/>
      <c r="E19" s="289"/>
      <c r="F19" s="160"/>
      <c r="G19" s="72"/>
      <c r="H19" s="72"/>
      <c r="I19" s="72"/>
      <c r="J19" s="72"/>
      <c r="K19" s="72"/>
      <c r="L19" s="72"/>
      <c r="M19" s="72"/>
      <c r="N19" s="72"/>
      <c r="O19" s="72"/>
      <c r="P19" s="72"/>
      <c r="Q19" s="72"/>
      <c r="R19" s="72"/>
      <c r="S19" s="72"/>
      <c r="T19" s="72"/>
      <c r="U19" s="72"/>
      <c r="V19" s="72"/>
      <c r="W19" s="72"/>
      <c r="X19" s="72"/>
      <c r="Y19" s="72"/>
    </row>
    <row r="20" spans="1:25" s="73" customFormat="1" ht="38.4">
      <c r="A20" s="159"/>
      <c r="B20" s="282" t="s">
        <v>1099</v>
      </c>
      <c r="C20" s="283" t="s">
        <v>965</v>
      </c>
      <c r="D20" s="283"/>
      <c r="E20" s="289"/>
      <c r="F20" s="160"/>
      <c r="G20" s="72"/>
      <c r="H20" s="72"/>
      <c r="I20" s="72"/>
      <c r="J20" s="72"/>
      <c r="K20" s="72"/>
      <c r="L20" s="72"/>
      <c r="M20" s="72"/>
      <c r="N20" s="72"/>
      <c r="O20" s="72"/>
      <c r="P20" s="72"/>
      <c r="Q20" s="72"/>
      <c r="R20" s="72"/>
      <c r="S20" s="72"/>
      <c r="T20" s="72"/>
      <c r="U20" s="72"/>
      <c r="V20" s="72"/>
      <c r="W20" s="72"/>
      <c r="X20" s="72"/>
      <c r="Y20" s="72"/>
    </row>
    <row r="21" spans="1:25" s="73" customFormat="1" ht="19.2">
      <c r="A21" s="159"/>
      <c r="B21" s="285" t="s">
        <v>1099</v>
      </c>
      <c r="C21" s="286" t="s">
        <v>1100</v>
      </c>
      <c r="D21" s="287"/>
      <c r="E21" s="288"/>
      <c r="F21" s="160"/>
      <c r="G21" s="72"/>
      <c r="H21" s="72"/>
      <c r="I21" s="72"/>
      <c r="J21" s="72"/>
      <c r="K21" s="72"/>
      <c r="L21" s="72"/>
      <c r="M21" s="72"/>
      <c r="N21" s="72"/>
      <c r="O21" s="72"/>
      <c r="P21" s="72"/>
      <c r="Q21" s="72"/>
      <c r="R21" s="72"/>
      <c r="S21" s="72"/>
      <c r="T21" s="72"/>
      <c r="U21" s="72"/>
      <c r="V21" s="72"/>
      <c r="W21" s="72"/>
      <c r="X21" s="72"/>
      <c r="Y21" s="72"/>
    </row>
    <row r="22" spans="1:25" s="73" customFormat="1" ht="19.2">
      <c r="A22" s="159"/>
      <c r="B22" s="282" t="s">
        <v>1099</v>
      </c>
      <c r="C22" s="283" t="s">
        <v>1101</v>
      </c>
      <c r="D22" s="283"/>
      <c r="E22" s="289"/>
      <c r="F22" s="160"/>
      <c r="G22" s="72"/>
      <c r="H22" s="72"/>
      <c r="I22" s="72"/>
      <c r="J22" s="72"/>
      <c r="K22" s="72"/>
      <c r="L22" s="72"/>
      <c r="M22" s="72"/>
      <c r="N22" s="72"/>
      <c r="O22" s="72"/>
      <c r="P22" s="72"/>
      <c r="Q22" s="72"/>
      <c r="R22" s="72"/>
      <c r="S22" s="72"/>
      <c r="T22" s="72"/>
      <c r="U22" s="72"/>
      <c r="V22" s="72"/>
      <c r="W22" s="72"/>
      <c r="X22" s="72"/>
      <c r="Y22" s="72"/>
    </row>
    <row r="23" spans="1:25" s="73" customFormat="1" ht="19.2">
      <c r="A23" s="159"/>
      <c r="B23" s="285" t="s">
        <v>1099</v>
      </c>
      <c r="C23" s="290" t="s">
        <v>1102</v>
      </c>
      <c r="D23" s="287"/>
      <c r="E23" s="288"/>
      <c r="F23" s="160"/>
      <c r="G23" s="72"/>
      <c r="H23" s="72"/>
      <c r="I23" s="72"/>
      <c r="J23" s="72"/>
      <c r="K23" s="72"/>
      <c r="L23" s="72"/>
      <c r="M23" s="72"/>
      <c r="N23" s="72"/>
      <c r="O23" s="72"/>
      <c r="P23" s="72"/>
      <c r="Q23" s="72"/>
      <c r="R23" s="72"/>
      <c r="S23" s="72"/>
      <c r="T23" s="72"/>
      <c r="U23" s="72"/>
      <c r="V23" s="72"/>
      <c r="W23" s="72"/>
      <c r="X23" s="72"/>
      <c r="Y23" s="72"/>
    </row>
    <row r="24" spans="1:25" s="73" customFormat="1" ht="19.2">
      <c r="A24" s="159"/>
      <c r="B24" s="285" t="s">
        <v>1099</v>
      </c>
      <c r="C24" s="290" t="s">
        <v>1103</v>
      </c>
      <c r="D24" s="287"/>
      <c r="E24" s="294"/>
      <c r="F24" s="160"/>
      <c r="G24" s="72"/>
      <c r="H24" s="72"/>
      <c r="I24" s="72"/>
      <c r="J24" s="72"/>
      <c r="K24" s="72"/>
      <c r="L24" s="72"/>
      <c r="M24" s="72"/>
      <c r="N24" s="72"/>
      <c r="O24" s="72"/>
      <c r="P24" s="72"/>
      <c r="Q24" s="72"/>
      <c r="R24" s="72"/>
      <c r="S24" s="72"/>
      <c r="T24" s="72"/>
      <c r="U24" s="72"/>
      <c r="V24" s="72"/>
      <c r="W24" s="72"/>
      <c r="X24" s="72"/>
      <c r="Y24" s="72"/>
    </row>
    <row r="25" spans="1:25" s="73" customFormat="1" ht="19.2">
      <c r="A25" s="159"/>
      <c r="B25" s="285" t="s">
        <v>1099</v>
      </c>
      <c r="C25" s="290" t="s">
        <v>1104</v>
      </c>
      <c r="D25" s="287"/>
      <c r="E25" s="288"/>
      <c r="F25" s="160"/>
      <c r="G25" s="72"/>
      <c r="H25" s="72"/>
      <c r="I25" s="72"/>
      <c r="J25" s="72"/>
      <c r="K25" s="72"/>
      <c r="L25" s="72"/>
      <c r="M25" s="72"/>
      <c r="N25" s="72"/>
      <c r="O25" s="72"/>
      <c r="P25" s="72"/>
      <c r="Q25" s="72"/>
      <c r="R25" s="72"/>
      <c r="S25" s="72"/>
      <c r="T25" s="72"/>
      <c r="U25" s="72"/>
      <c r="V25" s="72"/>
      <c r="W25" s="72"/>
      <c r="X25" s="72"/>
      <c r="Y25" s="72"/>
    </row>
    <row r="26" spans="1:25" s="73" customFormat="1" ht="38.4">
      <c r="A26" s="159"/>
      <c r="B26" s="285" t="s">
        <v>1099</v>
      </c>
      <c r="C26" s="290" t="s">
        <v>1105</v>
      </c>
      <c r="D26" s="287"/>
      <c r="E26" s="288"/>
      <c r="F26" s="160"/>
      <c r="G26" s="72"/>
      <c r="H26" s="72"/>
      <c r="I26" s="72"/>
      <c r="J26" s="72"/>
      <c r="K26" s="72"/>
      <c r="L26" s="72"/>
      <c r="M26" s="72"/>
      <c r="N26" s="72"/>
      <c r="O26" s="72"/>
      <c r="P26" s="72"/>
      <c r="Q26" s="72"/>
      <c r="R26" s="72"/>
      <c r="S26" s="72"/>
      <c r="T26" s="72"/>
      <c r="U26" s="72"/>
      <c r="V26" s="72"/>
      <c r="W26" s="72"/>
      <c r="X26" s="72"/>
      <c r="Y26" s="72"/>
    </row>
    <row r="27" spans="1:25" s="73" customFormat="1" ht="38.4">
      <c r="A27" s="159"/>
      <c r="B27" s="285" t="s">
        <v>1099</v>
      </c>
      <c r="C27" s="290" t="s">
        <v>1106</v>
      </c>
      <c r="D27" s="287"/>
      <c r="E27" s="288"/>
      <c r="F27" s="160"/>
      <c r="G27" s="72"/>
      <c r="H27" s="72"/>
      <c r="I27" s="72"/>
      <c r="J27" s="72"/>
      <c r="K27" s="72"/>
      <c r="L27" s="72"/>
      <c r="M27" s="72"/>
      <c r="N27" s="72"/>
      <c r="O27" s="72"/>
      <c r="P27" s="72"/>
      <c r="Q27" s="72"/>
      <c r="R27" s="72"/>
      <c r="S27" s="72"/>
      <c r="T27" s="72"/>
      <c r="U27" s="72"/>
      <c r="V27" s="72"/>
      <c r="W27" s="72"/>
      <c r="X27" s="72"/>
      <c r="Y27" s="72"/>
    </row>
    <row r="28" spans="1:25" s="73" customFormat="1" ht="19.2">
      <c r="A28" s="159"/>
      <c r="B28" s="285" t="s">
        <v>1099</v>
      </c>
      <c r="C28" s="290" t="s">
        <v>1107</v>
      </c>
      <c r="D28" s="287"/>
      <c r="E28" s="288"/>
      <c r="F28" s="160"/>
      <c r="G28" s="72"/>
      <c r="H28" s="72"/>
      <c r="I28" s="72"/>
      <c r="J28" s="72"/>
      <c r="K28" s="72"/>
      <c r="L28" s="72"/>
      <c r="M28" s="72"/>
      <c r="N28" s="72"/>
      <c r="O28" s="72"/>
      <c r="P28" s="72"/>
      <c r="Q28" s="72"/>
      <c r="R28" s="72"/>
      <c r="S28" s="72"/>
      <c r="T28" s="72"/>
      <c r="U28" s="72"/>
      <c r="V28" s="72"/>
      <c r="W28" s="72"/>
      <c r="X28" s="72"/>
      <c r="Y28" s="72"/>
    </row>
    <row r="29" spans="1:25" s="73" customFormat="1" ht="57.6">
      <c r="A29" s="159"/>
      <c r="B29" s="285" t="s">
        <v>1099</v>
      </c>
      <c r="C29" s="290" t="s">
        <v>1108</v>
      </c>
      <c r="D29" s="287"/>
      <c r="E29" s="288"/>
      <c r="F29" s="160"/>
      <c r="G29" s="72"/>
      <c r="H29" s="72"/>
      <c r="I29" s="72"/>
      <c r="J29" s="72"/>
      <c r="K29" s="72"/>
      <c r="L29" s="72"/>
      <c r="M29" s="72"/>
      <c r="N29" s="72"/>
      <c r="O29" s="72"/>
      <c r="P29" s="72"/>
      <c r="Q29" s="72"/>
      <c r="R29" s="72"/>
      <c r="S29" s="72"/>
      <c r="T29" s="72"/>
      <c r="U29" s="72"/>
      <c r="V29" s="72"/>
      <c r="W29" s="72"/>
      <c r="X29" s="72"/>
      <c r="Y29" s="72"/>
    </row>
    <row r="30" spans="1:25" s="73" customFormat="1" ht="57.6">
      <c r="A30" s="159"/>
      <c r="B30" s="285" t="s">
        <v>1099</v>
      </c>
      <c r="C30" s="290" t="s">
        <v>1109</v>
      </c>
      <c r="D30" s="287"/>
      <c r="E30" s="288"/>
      <c r="F30" s="160"/>
      <c r="G30" s="72"/>
      <c r="H30" s="72"/>
      <c r="I30" s="72"/>
      <c r="J30" s="72"/>
      <c r="K30" s="72"/>
      <c r="L30" s="72"/>
      <c r="M30" s="72"/>
      <c r="N30" s="72"/>
      <c r="O30" s="72"/>
      <c r="P30" s="72"/>
      <c r="Q30" s="72"/>
      <c r="R30" s="72"/>
      <c r="S30" s="72"/>
      <c r="T30" s="72"/>
      <c r="U30" s="72"/>
      <c r="V30" s="72"/>
      <c r="W30" s="72"/>
      <c r="X30" s="72"/>
      <c r="Y30" s="72"/>
    </row>
    <row r="31" spans="1:25" s="73" customFormat="1" ht="38.4">
      <c r="A31" s="159"/>
      <c r="B31" s="282" t="s">
        <v>1099</v>
      </c>
      <c r="C31" s="283" t="s">
        <v>1110</v>
      </c>
      <c r="D31" s="283"/>
      <c r="E31" s="289"/>
      <c r="F31" s="160"/>
      <c r="G31" s="72"/>
      <c r="H31" s="72"/>
      <c r="I31" s="72"/>
      <c r="J31" s="72"/>
      <c r="K31" s="72"/>
      <c r="L31" s="72"/>
      <c r="M31" s="72"/>
      <c r="N31" s="72"/>
      <c r="O31" s="72"/>
      <c r="P31" s="72"/>
      <c r="Q31" s="72"/>
      <c r="R31" s="72"/>
      <c r="S31" s="72"/>
      <c r="T31" s="72"/>
      <c r="U31" s="72"/>
      <c r="V31" s="72"/>
      <c r="W31" s="72"/>
      <c r="X31" s="72"/>
      <c r="Y31" s="72"/>
    </row>
    <row r="32" spans="1:25" s="73" customFormat="1" ht="38.4">
      <c r="A32" s="159"/>
      <c r="B32" s="285" t="s">
        <v>1099</v>
      </c>
      <c r="C32" s="290" t="s">
        <v>1111</v>
      </c>
      <c r="D32" s="287"/>
      <c r="E32" s="288"/>
      <c r="F32" s="160"/>
      <c r="G32" s="72"/>
      <c r="H32" s="72"/>
      <c r="I32" s="72"/>
      <c r="J32" s="72"/>
      <c r="K32" s="72"/>
      <c r="L32" s="72"/>
      <c r="M32" s="72"/>
      <c r="N32" s="72"/>
      <c r="O32" s="72"/>
      <c r="P32" s="72"/>
      <c r="Q32" s="72"/>
      <c r="R32" s="72"/>
      <c r="S32" s="72"/>
      <c r="T32" s="72"/>
      <c r="U32" s="72"/>
      <c r="V32" s="72"/>
      <c r="W32" s="72"/>
      <c r="X32" s="72"/>
      <c r="Y32" s="72"/>
    </row>
    <row r="33" spans="1:25" s="73" customFormat="1" ht="96">
      <c r="A33" s="159"/>
      <c r="B33" s="285" t="s">
        <v>1099</v>
      </c>
      <c r="C33" s="290" t="s">
        <v>1112</v>
      </c>
      <c r="D33" s="287"/>
      <c r="E33" s="294"/>
      <c r="F33" s="160"/>
      <c r="G33" s="72"/>
      <c r="H33" s="72"/>
      <c r="I33" s="72"/>
      <c r="J33" s="72"/>
      <c r="K33" s="72"/>
      <c r="L33" s="72"/>
      <c r="M33" s="72"/>
      <c r="N33" s="72"/>
      <c r="O33" s="72"/>
      <c r="P33" s="72"/>
      <c r="Q33" s="72"/>
      <c r="R33" s="72"/>
      <c r="S33" s="72"/>
      <c r="T33" s="72"/>
      <c r="U33" s="72"/>
      <c r="V33" s="72"/>
      <c r="W33" s="72"/>
      <c r="X33" s="72"/>
      <c r="Y33" s="72"/>
    </row>
    <row r="34" spans="1:25" s="73" customFormat="1" ht="57.6">
      <c r="A34" s="159"/>
      <c r="B34" s="285" t="s">
        <v>1099</v>
      </c>
      <c r="C34" s="290" t="s">
        <v>1113</v>
      </c>
      <c r="D34" s="287"/>
      <c r="E34" s="294"/>
      <c r="F34" s="160"/>
      <c r="G34" s="72"/>
      <c r="H34" s="72"/>
      <c r="I34" s="72"/>
      <c r="J34" s="72"/>
      <c r="K34" s="72"/>
      <c r="L34" s="72"/>
      <c r="M34" s="72"/>
      <c r="N34" s="72"/>
      <c r="O34" s="72"/>
      <c r="P34" s="72"/>
      <c r="Q34" s="72"/>
      <c r="R34" s="72"/>
      <c r="S34" s="72"/>
      <c r="T34" s="72"/>
      <c r="U34" s="72"/>
      <c r="V34" s="72"/>
      <c r="W34" s="72"/>
      <c r="X34" s="72"/>
      <c r="Y34" s="72"/>
    </row>
    <row r="35" spans="1:25" s="73" customFormat="1" ht="38.4">
      <c r="A35" s="159"/>
      <c r="B35" s="285" t="s">
        <v>1099</v>
      </c>
      <c r="C35" s="290" t="s">
        <v>1114</v>
      </c>
      <c r="D35" s="287"/>
      <c r="E35" s="288"/>
      <c r="F35" s="160"/>
      <c r="G35" s="72"/>
      <c r="H35" s="72"/>
      <c r="I35" s="72"/>
      <c r="J35" s="72"/>
      <c r="K35" s="72"/>
      <c r="L35" s="72"/>
      <c r="M35" s="72"/>
      <c r="N35" s="72"/>
      <c r="O35" s="72"/>
      <c r="P35" s="72"/>
      <c r="Q35" s="72"/>
      <c r="R35" s="72"/>
      <c r="S35" s="72"/>
      <c r="T35" s="72"/>
      <c r="U35" s="72"/>
      <c r="V35" s="72"/>
      <c r="W35" s="72"/>
      <c r="X35" s="72"/>
      <c r="Y35" s="72"/>
    </row>
    <row r="36" spans="1:25" s="73" customFormat="1" ht="38.4">
      <c r="A36" s="159"/>
      <c r="B36" s="282" t="s">
        <v>1099</v>
      </c>
      <c r="C36" s="283" t="s">
        <v>1115</v>
      </c>
      <c r="D36" s="283"/>
      <c r="E36" s="289"/>
      <c r="F36" s="160"/>
      <c r="G36" s="72"/>
      <c r="H36" s="72"/>
      <c r="I36" s="72"/>
      <c r="J36" s="72"/>
      <c r="K36" s="72"/>
      <c r="L36" s="72"/>
      <c r="M36" s="72"/>
      <c r="N36" s="72"/>
      <c r="O36" s="72"/>
      <c r="P36" s="72"/>
      <c r="Q36" s="72"/>
      <c r="R36" s="72"/>
      <c r="S36" s="72"/>
      <c r="T36" s="72"/>
      <c r="U36" s="72"/>
      <c r="V36" s="72"/>
      <c r="W36" s="72"/>
      <c r="X36" s="72"/>
      <c r="Y36" s="72"/>
    </row>
    <row r="37" spans="1:25" s="73" customFormat="1" ht="76.8">
      <c r="A37" s="159"/>
      <c r="B37" s="285" t="s">
        <v>1099</v>
      </c>
      <c r="C37" s="290" t="s">
        <v>1116</v>
      </c>
      <c r="D37" s="287"/>
      <c r="E37" s="288"/>
      <c r="F37" s="160"/>
      <c r="G37" s="72"/>
      <c r="H37" s="72"/>
      <c r="I37" s="72"/>
      <c r="J37" s="72"/>
      <c r="K37" s="72"/>
      <c r="L37" s="72"/>
      <c r="M37" s="72"/>
      <c r="N37" s="72"/>
      <c r="O37" s="72"/>
      <c r="P37" s="72"/>
      <c r="Q37" s="72"/>
      <c r="R37" s="72"/>
      <c r="S37" s="72"/>
      <c r="T37" s="72"/>
      <c r="U37" s="72"/>
      <c r="V37" s="72"/>
      <c r="W37" s="72"/>
      <c r="X37" s="72"/>
      <c r="Y37" s="72"/>
    </row>
    <row r="38" spans="1:25" s="73" customFormat="1" ht="38.4">
      <c r="A38" s="159"/>
      <c r="B38" s="285" t="s">
        <v>1099</v>
      </c>
      <c r="C38" s="290" t="s">
        <v>1117</v>
      </c>
      <c r="D38" s="287"/>
      <c r="E38" s="288"/>
      <c r="F38" s="160"/>
      <c r="G38" s="72"/>
      <c r="H38" s="72"/>
      <c r="I38" s="72"/>
      <c r="J38" s="72"/>
      <c r="K38" s="72"/>
      <c r="L38" s="72"/>
      <c r="M38" s="72"/>
      <c r="N38" s="72"/>
      <c r="O38" s="72"/>
      <c r="P38" s="72"/>
      <c r="Q38" s="72"/>
      <c r="R38" s="72"/>
      <c r="S38" s="72"/>
      <c r="T38" s="72"/>
      <c r="U38" s="72"/>
      <c r="V38" s="72"/>
      <c r="W38" s="72"/>
      <c r="X38" s="72"/>
      <c r="Y38" s="72"/>
    </row>
    <row r="39" spans="1:25" s="73" customFormat="1" ht="57.6">
      <c r="A39" s="159"/>
      <c r="B39" s="285" t="s">
        <v>1099</v>
      </c>
      <c r="C39" s="290" t="s">
        <v>1118</v>
      </c>
      <c r="D39" s="287"/>
      <c r="E39" s="288"/>
      <c r="F39" s="160"/>
      <c r="G39" s="72"/>
      <c r="H39" s="72"/>
      <c r="I39" s="72"/>
      <c r="J39" s="72"/>
      <c r="K39" s="72"/>
      <c r="L39" s="72"/>
      <c r="M39" s="72"/>
      <c r="N39" s="72"/>
      <c r="O39" s="72"/>
      <c r="P39" s="72"/>
      <c r="Q39" s="72"/>
      <c r="R39" s="72"/>
      <c r="S39" s="72"/>
      <c r="T39" s="72"/>
      <c r="U39" s="72"/>
      <c r="V39" s="72"/>
      <c r="W39" s="72"/>
      <c r="X39" s="72"/>
      <c r="Y39" s="72"/>
    </row>
    <row r="40" spans="1:25" s="73" customFormat="1" ht="19.2">
      <c r="A40" s="159"/>
      <c r="B40" s="285" t="s">
        <v>1099</v>
      </c>
      <c r="C40" s="290" t="s">
        <v>1119</v>
      </c>
      <c r="D40" s="287"/>
      <c r="E40" s="288"/>
      <c r="F40" s="160"/>
      <c r="G40" s="72"/>
      <c r="H40" s="72"/>
      <c r="I40" s="72"/>
      <c r="J40" s="72"/>
      <c r="K40" s="72"/>
      <c r="L40" s="72"/>
      <c r="M40" s="72"/>
      <c r="N40" s="72"/>
      <c r="O40" s="72"/>
      <c r="P40" s="72"/>
      <c r="Q40" s="72"/>
      <c r="R40" s="72"/>
      <c r="S40" s="72"/>
      <c r="T40" s="72"/>
      <c r="U40" s="72"/>
      <c r="V40" s="72"/>
      <c r="W40" s="72"/>
      <c r="X40" s="72"/>
      <c r="Y40" s="72"/>
    </row>
    <row r="41" spans="1:25" s="73" customFormat="1" ht="38.4">
      <c r="A41" s="159"/>
      <c r="B41" s="291" t="s">
        <v>1099</v>
      </c>
      <c r="C41" s="292" t="s">
        <v>1120</v>
      </c>
      <c r="D41" s="292"/>
      <c r="E41" s="293"/>
      <c r="F41" s="160"/>
      <c r="G41" s="72"/>
      <c r="H41" s="72"/>
      <c r="I41" s="72"/>
      <c r="J41" s="72"/>
      <c r="K41" s="72"/>
      <c r="L41" s="72"/>
      <c r="M41" s="72"/>
      <c r="N41" s="72"/>
      <c r="O41" s="72"/>
      <c r="P41" s="72"/>
      <c r="Q41" s="72"/>
      <c r="R41" s="72"/>
      <c r="S41" s="72"/>
      <c r="T41" s="72"/>
      <c r="U41" s="72"/>
      <c r="V41" s="72"/>
      <c r="W41" s="72"/>
      <c r="X41" s="72"/>
      <c r="Y41" s="72"/>
    </row>
    <row r="42" spans="1:25" s="73" customFormat="1" ht="19.2">
      <c r="A42" s="159"/>
      <c r="B42" s="285" t="s">
        <v>1099</v>
      </c>
      <c r="C42" s="290" t="s">
        <v>1121</v>
      </c>
      <c r="D42" s="287"/>
      <c r="E42" s="288"/>
      <c r="F42" s="160"/>
      <c r="G42" s="72"/>
      <c r="H42" s="72"/>
      <c r="I42" s="72"/>
      <c r="J42" s="72"/>
      <c r="K42" s="72"/>
      <c r="L42" s="72"/>
      <c r="M42" s="72"/>
      <c r="N42" s="72"/>
      <c r="O42" s="72"/>
      <c r="P42" s="72"/>
      <c r="Q42" s="72"/>
      <c r="R42" s="72"/>
      <c r="S42" s="72"/>
      <c r="T42" s="72"/>
      <c r="U42" s="72"/>
      <c r="V42" s="72"/>
      <c r="W42" s="72"/>
      <c r="X42" s="72"/>
      <c r="Y42" s="72"/>
    </row>
    <row r="43" spans="1:25" s="73" customFormat="1" ht="57.6">
      <c r="A43" s="159"/>
      <c r="B43" s="285" t="s">
        <v>1099</v>
      </c>
      <c r="C43" s="290" t="s">
        <v>1122</v>
      </c>
      <c r="D43" s="287"/>
      <c r="E43" s="295"/>
      <c r="F43" s="160"/>
      <c r="G43" s="72"/>
      <c r="H43" s="72"/>
      <c r="I43" s="72"/>
      <c r="J43" s="72"/>
      <c r="K43" s="72"/>
      <c r="L43" s="72"/>
      <c r="M43" s="72"/>
      <c r="N43" s="72"/>
      <c r="O43" s="72"/>
      <c r="P43" s="72"/>
      <c r="Q43" s="72"/>
      <c r="R43" s="72"/>
      <c r="S43" s="72"/>
      <c r="T43" s="72"/>
      <c r="U43" s="72"/>
      <c r="V43" s="72"/>
      <c r="W43" s="72"/>
      <c r="X43" s="72"/>
      <c r="Y43" s="72"/>
    </row>
    <row r="44" spans="1:25" s="73" customFormat="1" ht="57.6">
      <c r="A44" s="159"/>
      <c r="B44" s="285" t="s">
        <v>1099</v>
      </c>
      <c r="C44" s="290" t="s">
        <v>1123</v>
      </c>
      <c r="D44" s="287"/>
      <c r="E44" s="288"/>
      <c r="F44" s="160"/>
      <c r="G44" s="72"/>
      <c r="H44" s="72"/>
      <c r="I44" s="72"/>
      <c r="J44" s="72"/>
      <c r="K44" s="72"/>
      <c r="L44" s="72"/>
      <c r="M44" s="72"/>
      <c r="N44" s="72"/>
      <c r="O44" s="72"/>
      <c r="P44" s="72"/>
      <c r="Q44" s="72"/>
      <c r="R44" s="72"/>
      <c r="S44" s="72"/>
      <c r="T44" s="72"/>
      <c r="U44" s="72"/>
      <c r="V44" s="72"/>
      <c r="W44" s="72"/>
      <c r="X44" s="72"/>
      <c r="Y44" s="72"/>
    </row>
    <row r="45" spans="1:25" s="73" customFormat="1" ht="57.6">
      <c r="A45" s="159"/>
      <c r="B45" s="291" t="s">
        <v>1099</v>
      </c>
      <c r="C45" s="292" t="s">
        <v>1124</v>
      </c>
      <c r="D45" s="292"/>
      <c r="E45" s="293"/>
      <c r="F45" s="160"/>
      <c r="G45" s="72"/>
      <c r="H45" s="72"/>
      <c r="I45" s="72"/>
      <c r="J45" s="72"/>
      <c r="K45" s="72"/>
      <c r="L45" s="72"/>
      <c r="M45" s="72"/>
      <c r="N45" s="72"/>
      <c r="O45" s="72"/>
      <c r="P45" s="72"/>
      <c r="Q45" s="72"/>
      <c r="R45" s="72"/>
      <c r="S45" s="72"/>
      <c r="T45" s="72"/>
      <c r="U45" s="72"/>
      <c r="V45" s="72"/>
      <c r="W45" s="72"/>
      <c r="X45" s="72"/>
      <c r="Y45" s="72"/>
    </row>
    <row r="46" spans="1:25" s="73" customFormat="1" ht="57.6">
      <c r="A46" s="159"/>
      <c r="B46" s="285" t="s">
        <v>1099</v>
      </c>
      <c r="C46" s="290" t="s">
        <v>1125</v>
      </c>
      <c r="D46" s="287"/>
      <c r="E46" s="288"/>
      <c r="F46" s="160"/>
      <c r="G46" s="72"/>
      <c r="H46" s="72"/>
      <c r="I46" s="72"/>
      <c r="J46" s="72"/>
      <c r="K46" s="72"/>
      <c r="L46" s="72"/>
      <c r="M46" s="72"/>
      <c r="N46" s="72"/>
      <c r="O46" s="72"/>
      <c r="P46" s="72"/>
      <c r="Q46" s="72"/>
      <c r="R46" s="72"/>
      <c r="S46" s="72"/>
      <c r="T46" s="72"/>
      <c r="U46" s="72"/>
      <c r="V46" s="72"/>
      <c r="W46" s="72"/>
      <c r="X46" s="72"/>
      <c r="Y46" s="72"/>
    </row>
    <row r="47" spans="1:25" s="73" customFormat="1" ht="19.2">
      <c r="A47" s="159"/>
      <c r="B47" s="285" t="s">
        <v>1099</v>
      </c>
      <c r="C47" s="290" t="s">
        <v>1126</v>
      </c>
      <c r="D47" s="287"/>
      <c r="E47" s="288"/>
      <c r="F47" s="160"/>
      <c r="G47" s="72"/>
      <c r="H47" s="72"/>
      <c r="I47" s="72"/>
      <c r="J47" s="72"/>
      <c r="K47" s="72"/>
      <c r="L47" s="72"/>
      <c r="M47" s="72"/>
      <c r="N47" s="72"/>
      <c r="O47" s="72"/>
      <c r="P47" s="72"/>
      <c r="Q47" s="72"/>
      <c r="R47" s="72"/>
      <c r="S47" s="72"/>
      <c r="T47" s="72"/>
      <c r="U47" s="72"/>
      <c r="V47" s="72"/>
      <c r="W47" s="72"/>
      <c r="X47" s="72"/>
      <c r="Y47" s="72"/>
    </row>
    <row r="48" spans="1:25" s="73" customFormat="1" ht="57.6">
      <c r="A48" s="159"/>
      <c r="B48" s="291" t="s">
        <v>1099</v>
      </c>
      <c r="C48" s="292" t="s">
        <v>1127</v>
      </c>
      <c r="D48" s="292"/>
      <c r="E48" s="293"/>
      <c r="F48" s="160"/>
      <c r="G48" s="72"/>
      <c r="H48" s="72"/>
      <c r="I48" s="72"/>
      <c r="J48" s="72"/>
      <c r="K48" s="72"/>
      <c r="L48" s="72"/>
      <c r="M48" s="72"/>
      <c r="N48" s="72"/>
      <c r="O48" s="72"/>
      <c r="P48" s="72"/>
      <c r="Q48" s="72"/>
      <c r="R48" s="72"/>
      <c r="S48" s="72"/>
      <c r="T48" s="72"/>
      <c r="U48" s="72"/>
      <c r="V48" s="72"/>
      <c r="W48" s="72"/>
      <c r="X48" s="72"/>
      <c r="Y48" s="72"/>
    </row>
    <row r="49" spans="1:25" s="73" customFormat="1" ht="19.2">
      <c r="A49" s="159"/>
      <c r="B49" s="285" t="s">
        <v>1099</v>
      </c>
      <c r="C49" s="290" t="s">
        <v>1128</v>
      </c>
      <c r="D49" s="287"/>
      <c r="E49" s="288"/>
      <c r="F49" s="160"/>
      <c r="G49" s="72"/>
      <c r="H49" s="72"/>
      <c r="I49" s="72"/>
      <c r="J49" s="72"/>
      <c r="K49" s="72"/>
      <c r="L49" s="72"/>
      <c r="M49" s="72"/>
      <c r="N49" s="72"/>
      <c r="O49" s="72"/>
      <c r="P49" s="72"/>
      <c r="Q49" s="72"/>
      <c r="R49" s="72"/>
      <c r="S49" s="72"/>
      <c r="T49" s="72"/>
      <c r="U49" s="72"/>
      <c r="V49" s="72"/>
      <c r="W49" s="72"/>
      <c r="X49" s="72"/>
      <c r="Y49" s="72"/>
    </row>
    <row r="50" spans="1:25" s="73" customFormat="1" ht="19.2">
      <c r="A50" s="159"/>
      <c r="B50" s="285" t="s">
        <v>1099</v>
      </c>
      <c r="C50" s="290" t="s">
        <v>1129</v>
      </c>
      <c r="D50" s="287"/>
      <c r="E50" s="288"/>
      <c r="F50" s="160"/>
      <c r="G50" s="72"/>
      <c r="H50" s="72"/>
      <c r="I50" s="72"/>
      <c r="J50" s="72"/>
      <c r="K50" s="72"/>
      <c r="L50" s="72"/>
      <c r="M50" s="72"/>
      <c r="N50" s="72"/>
      <c r="O50" s="72"/>
      <c r="P50" s="72"/>
      <c r="Q50" s="72"/>
      <c r="R50" s="72"/>
      <c r="S50" s="72"/>
      <c r="T50" s="72"/>
      <c r="U50" s="72"/>
      <c r="V50" s="72"/>
      <c r="W50" s="72"/>
      <c r="X50" s="72"/>
      <c r="Y50" s="72"/>
    </row>
    <row r="51" spans="1:25" s="73" customFormat="1" ht="19.2">
      <c r="A51" s="159"/>
      <c r="B51" s="291" t="s">
        <v>1099</v>
      </c>
      <c r="C51" s="292" t="s">
        <v>915</v>
      </c>
      <c r="D51" s="292"/>
      <c r="E51" s="293"/>
      <c r="F51" s="160"/>
      <c r="G51" s="72"/>
      <c r="H51" s="72"/>
      <c r="I51" s="72"/>
      <c r="J51" s="72"/>
      <c r="K51" s="72"/>
      <c r="L51" s="72"/>
      <c r="M51" s="72"/>
      <c r="N51" s="72"/>
      <c r="O51" s="72"/>
      <c r="P51" s="72"/>
      <c r="Q51" s="72"/>
      <c r="R51" s="72"/>
      <c r="S51" s="72"/>
      <c r="T51" s="72"/>
      <c r="U51" s="72"/>
      <c r="V51" s="72"/>
      <c r="W51" s="72"/>
      <c r="X51" s="72"/>
      <c r="Y51" s="72"/>
    </row>
    <row r="52" spans="1:25" s="73" customFormat="1" ht="19.2">
      <c r="A52" s="159"/>
      <c r="B52" s="285" t="s">
        <v>1099</v>
      </c>
      <c r="C52" s="290" t="s">
        <v>814</v>
      </c>
      <c r="D52" s="287"/>
      <c r="E52" s="288"/>
      <c r="F52" s="160"/>
      <c r="G52" s="72"/>
      <c r="H52" s="72"/>
      <c r="I52" s="72"/>
      <c r="J52" s="72"/>
      <c r="K52" s="72"/>
      <c r="L52" s="72"/>
      <c r="M52" s="72"/>
      <c r="N52" s="72"/>
      <c r="O52" s="72"/>
      <c r="P52" s="72"/>
      <c r="Q52" s="72"/>
      <c r="R52" s="72"/>
      <c r="S52" s="72"/>
      <c r="T52" s="72"/>
      <c r="U52" s="72"/>
      <c r="V52" s="72"/>
      <c r="W52" s="72"/>
      <c r="X52" s="72"/>
      <c r="Y52" s="72"/>
    </row>
    <row r="53" spans="1:25" s="73" customFormat="1" ht="19.2">
      <c r="A53" s="159"/>
      <c r="B53" s="291" t="s">
        <v>1130</v>
      </c>
      <c r="C53" s="292" t="s">
        <v>906</v>
      </c>
      <c r="D53" s="292"/>
      <c r="E53" s="293"/>
      <c r="F53" s="160"/>
      <c r="G53" s="72"/>
      <c r="H53" s="72"/>
      <c r="I53" s="72"/>
      <c r="J53" s="72"/>
      <c r="K53" s="72"/>
      <c r="L53" s="72"/>
      <c r="M53" s="72"/>
      <c r="N53" s="72"/>
      <c r="O53" s="72"/>
      <c r="P53" s="72"/>
      <c r="Q53" s="72"/>
      <c r="R53" s="72"/>
      <c r="S53" s="72"/>
      <c r="T53" s="72"/>
      <c r="U53" s="72"/>
      <c r="V53" s="72"/>
      <c r="W53" s="72"/>
      <c r="X53" s="72"/>
      <c r="Y53" s="72"/>
    </row>
    <row r="54" spans="1:25" s="73" customFormat="1" ht="38.4">
      <c r="A54" s="159"/>
      <c r="B54" s="285" t="s">
        <v>1130</v>
      </c>
      <c r="C54" s="290" t="s">
        <v>1131</v>
      </c>
      <c r="D54" s="287"/>
      <c r="E54" s="288"/>
      <c r="F54" s="160"/>
      <c r="G54" s="72"/>
      <c r="H54" s="72"/>
      <c r="I54" s="72"/>
      <c r="J54" s="72"/>
      <c r="K54" s="72"/>
      <c r="L54" s="72"/>
      <c r="M54" s="72"/>
      <c r="N54" s="72"/>
      <c r="O54" s="72"/>
      <c r="P54" s="72"/>
      <c r="Q54" s="72"/>
      <c r="R54" s="72"/>
      <c r="S54" s="72"/>
      <c r="T54" s="72"/>
      <c r="U54" s="72"/>
      <c r="V54" s="72"/>
      <c r="W54" s="72"/>
      <c r="X54" s="72"/>
      <c r="Y54" s="72"/>
    </row>
    <row r="55" spans="1:25" s="73" customFormat="1" ht="96">
      <c r="A55" s="159"/>
      <c r="B55" s="285" t="s">
        <v>1130</v>
      </c>
      <c r="C55" s="290" t="s">
        <v>1132</v>
      </c>
      <c r="D55" s="287"/>
      <c r="E55" s="288"/>
      <c r="F55" s="160"/>
      <c r="G55" s="72"/>
      <c r="H55" s="72"/>
      <c r="I55" s="72"/>
      <c r="J55" s="72"/>
      <c r="K55" s="72"/>
      <c r="L55" s="72"/>
      <c r="M55" s="72"/>
      <c r="N55" s="72"/>
      <c r="O55" s="72"/>
      <c r="P55" s="72"/>
      <c r="Q55" s="72"/>
      <c r="R55" s="72"/>
      <c r="S55" s="72"/>
      <c r="T55" s="72"/>
      <c r="U55" s="72"/>
      <c r="V55" s="72"/>
      <c r="W55" s="72"/>
      <c r="X55" s="72"/>
      <c r="Y55" s="72"/>
    </row>
    <row r="56" spans="1:25" s="73" customFormat="1" ht="38.4">
      <c r="A56" s="159"/>
      <c r="B56" s="285" t="s">
        <v>1130</v>
      </c>
      <c r="C56" s="290" t="s">
        <v>1133</v>
      </c>
      <c r="D56" s="287"/>
      <c r="E56" s="288"/>
      <c r="F56" s="160"/>
      <c r="G56" s="72"/>
      <c r="H56" s="72"/>
      <c r="I56" s="72"/>
      <c r="J56" s="72"/>
      <c r="K56" s="72"/>
      <c r="L56" s="72"/>
      <c r="M56" s="72"/>
      <c r="N56" s="72"/>
      <c r="O56" s="72"/>
      <c r="P56" s="72"/>
      <c r="Q56" s="72"/>
      <c r="R56" s="72"/>
      <c r="S56" s="72"/>
      <c r="T56" s="72"/>
      <c r="U56" s="72"/>
      <c r="V56" s="72"/>
      <c r="W56" s="72"/>
      <c r="X56" s="72"/>
      <c r="Y56" s="72"/>
    </row>
    <row r="57" spans="1:25" s="73" customFormat="1" ht="38.4">
      <c r="A57" s="159"/>
      <c r="B57" s="285" t="s">
        <v>1130</v>
      </c>
      <c r="C57" s="290" t="s">
        <v>1134</v>
      </c>
      <c r="D57" s="287"/>
      <c r="E57" s="288"/>
      <c r="F57" s="160"/>
      <c r="G57" s="72"/>
      <c r="H57" s="72"/>
      <c r="I57" s="72"/>
      <c r="J57" s="72"/>
      <c r="K57" s="72"/>
      <c r="L57" s="72"/>
      <c r="M57" s="72"/>
      <c r="N57" s="72"/>
      <c r="O57" s="72"/>
      <c r="P57" s="72"/>
      <c r="Q57" s="72"/>
      <c r="R57" s="72"/>
      <c r="S57" s="72"/>
      <c r="T57" s="72"/>
      <c r="U57" s="72"/>
      <c r="V57" s="72"/>
      <c r="W57" s="72"/>
      <c r="X57" s="72"/>
      <c r="Y57" s="72"/>
    </row>
    <row r="58" spans="1:25" s="73" customFormat="1" ht="38.4">
      <c r="A58" s="159"/>
      <c r="B58" s="285" t="s">
        <v>1130</v>
      </c>
      <c r="C58" s="290" t="s">
        <v>1135</v>
      </c>
      <c r="D58" s="287"/>
      <c r="E58" s="288"/>
      <c r="F58" s="160"/>
      <c r="G58" s="72"/>
      <c r="H58" s="72"/>
      <c r="I58" s="72"/>
      <c r="J58" s="72"/>
      <c r="K58" s="72"/>
      <c r="L58" s="72"/>
      <c r="M58" s="72"/>
      <c r="N58" s="72"/>
      <c r="O58" s="72"/>
      <c r="P58" s="72"/>
      <c r="Q58" s="72"/>
      <c r="R58" s="72"/>
      <c r="S58" s="72"/>
      <c r="T58" s="72"/>
      <c r="U58" s="72"/>
      <c r="V58" s="72"/>
      <c r="W58" s="72"/>
      <c r="X58" s="72"/>
      <c r="Y58" s="72"/>
    </row>
    <row r="59" spans="1:25" s="73" customFormat="1" ht="38.4">
      <c r="A59" s="159"/>
      <c r="B59" s="285" t="s">
        <v>1130</v>
      </c>
      <c r="C59" s="290" t="s">
        <v>1136</v>
      </c>
      <c r="D59" s="287"/>
      <c r="E59" s="288"/>
      <c r="F59" s="160"/>
      <c r="G59" s="72"/>
      <c r="H59" s="72"/>
      <c r="I59" s="72"/>
      <c r="J59" s="72"/>
      <c r="K59" s="72"/>
      <c r="L59" s="72"/>
      <c r="M59" s="72"/>
      <c r="N59" s="72"/>
      <c r="O59" s="72"/>
      <c r="P59" s="72"/>
      <c r="Q59" s="72"/>
      <c r="R59" s="72"/>
      <c r="S59" s="72"/>
      <c r="T59" s="72"/>
      <c r="U59" s="72"/>
      <c r="V59" s="72"/>
      <c r="W59" s="72"/>
      <c r="X59" s="72"/>
      <c r="Y59" s="72"/>
    </row>
    <row r="60" spans="1:25" s="73" customFormat="1" ht="19.2">
      <c r="A60" s="159"/>
      <c r="B60" s="285" t="s">
        <v>1130</v>
      </c>
      <c r="C60" s="290" t="s">
        <v>1137</v>
      </c>
      <c r="D60" s="287"/>
      <c r="E60" s="288"/>
      <c r="F60" s="160"/>
      <c r="G60" s="72"/>
      <c r="H60" s="72"/>
      <c r="I60" s="72"/>
      <c r="J60" s="72"/>
      <c r="K60" s="72"/>
      <c r="L60" s="72"/>
      <c r="M60" s="72"/>
      <c r="N60" s="72"/>
      <c r="O60" s="72"/>
      <c r="P60" s="72"/>
      <c r="Q60" s="72"/>
      <c r="R60" s="72"/>
      <c r="S60" s="72"/>
      <c r="T60" s="72"/>
      <c r="U60" s="72"/>
      <c r="V60" s="72"/>
      <c r="W60" s="72"/>
      <c r="X60" s="72"/>
      <c r="Y60" s="72"/>
    </row>
    <row r="61" spans="1:25" s="73" customFormat="1" ht="57.6">
      <c r="A61" s="159"/>
      <c r="B61" s="285" t="s">
        <v>1130</v>
      </c>
      <c r="C61" s="290" t="s">
        <v>1138</v>
      </c>
      <c r="D61" s="287"/>
      <c r="E61" s="288"/>
      <c r="F61" s="160"/>
      <c r="G61" s="72"/>
      <c r="H61" s="72"/>
      <c r="I61" s="72"/>
      <c r="J61" s="72"/>
      <c r="K61" s="72"/>
      <c r="L61" s="72"/>
      <c r="M61" s="72"/>
      <c r="N61" s="72"/>
      <c r="O61" s="72"/>
      <c r="P61" s="72"/>
      <c r="Q61" s="72"/>
      <c r="R61" s="72"/>
      <c r="S61" s="72"/>
      <c r="T61" s="72"/>
      <c r="U61" s="72"/>
      <c r="V61" s="72"/>
      <c r="W61" s="72"/>
      <c r="X61" s="72"/>
      <c r="Y61" s="72"/>
    </row>
    <row r="62" spans="1:25" s="73" customFormat="1" ht="19.2">
      <c r="A62" s="159"/>
      <c r="B62" s="291" t="s">
        <v>1130</v>
      </c>
      <c r="C62" s="292" t="s">
        <v>915</v>
      </c>
      <c r="D62" s="292"/>
      <c r="E62" s="293"/>
      <c r="F62" s="160"/>
      <c r="G62" s="72"/>
      <c r="H62" s="72"/>
      <c r="I62" s="72"/>
      <c r="J62" s="72"/>
      <c r="K62" s="72"/>
      <c r="L62" s="72"/>
      <c r="M62" s="72"/>
      <c r="N62" s="72"/>
      <c r="O62" s="72"/>
      <c r="P62" s="72"/>
      <c r="Q62" s="72"/>
      <c r="R62" s="72"/>
      <c r="S62" s="72"/>
      <c r="T62" s="72"/>
      <c r="U62" s="72"/>
      <c r="V62" s="72"/>
      <c r="W62" s="72"/>
      <c r="X62" s="72"/>
      <c r="Y62" s="72"/>
    </row>
    <row r="63" spans="1:25" s="73" customFormat="1" ht="19.2">
      <c r="A63" s="159"/>
      <c r="B63" s="285" t="s">
        <v>1130</v>
      </c>
      <c r="C63" s="290" t="s">
        <v>1139</v>
      </c>
      <c r="D63" s="287"/>
      <c r="E63" s="288"/>
      <c r="F63" s="160"/>
      <c r="G63" s="72"/>
      <c r="H63" s="72"/>
      <c r="I63" s="72"/>
      <c r="J63" s="72"/>
      <c r="K63" s="72"/>
      <c r="L63" s="72"/>
      <c r="M63" s="72"/>
      <c r="N63" s="72"/>
      <c r="O63" s="72"/>
      <c r="P63" s="72"/>
      <c r="Q63" s="72"/>
      <c r="R63" s="72"/>
      <c r="S63" s="72"/>
      <c r="T63" s="72"/>
      <c r="U63" s="72"/>
      <c r="V63" s="72"/>
      <c r="W63" s="72"/>
      <c r="X63" s="72"/>
      <c r="Y63" s="72"/>
    </row>
    <row r="64" spans="1:25" s="73" customFormat="1" ht="38.4">
      <c r="A64" s="159"/>
      <c r="B64" s="282" t="s">
        <v>1140</v>
      </c>
      <c r="C64" s="283" t="s">
        <v>906</v>
      </c>
      <c r="D64" s="296"/>
      <c r="E64" s="297"/>
      <c r="F64" s="160"/>
      <c r="G64" s="72"/>
      <c r="H64" s="72"/>
      <c r="I64" s="72"/>
      <c r="J64" s="72"/>
      <c r="K64" s="72"/>
      <c r="L64" s="72"/>
      <c r="M64" s="72"/>
      <c r="N64" s="72"/>
      <c r="O64" s="72"/>
      <c r="P64" s="72"/>
      <c r="Q64" s="72"/>
      <c r="R64" s="72"/>
      <c r="S64" s="72"/>
      <c r="T64" s="72"/>
      <c r="U64" s="72"/>
      <c r="V64" s="72"/>
      <c r="W64" s="72"/>
      <c r="X64" s="72"/>
      <c r="Y64" s="72"/>
    </row>
    <row r="65" spans="1:25" s="73" customFormat="1" ht="38.4">
      <c r="A65" s="159"/>
      <c r="B65" s="282" t="s">
        <v>1140</v>
      </c>
      <c r="C65" s="283" t="s">
        <v>1141</v>
      </c>
      <c r="D65" s="296"/>
      <c r="E65" s="297"/>
      <c r="F65" s="160"/>
      <c r="G65" s="72"/>
      <c r="H65" s="72"/>
      <c r="I65" s="72"/>
      <c r="J65" s="72"/>
      <c r="K65" s="72"/>
      <c r="L65" s="72"/>
      <c r="M65" s="72"/>
      <c r="N65" s="72"/>
      <c r="O65" s="72"/>
      <c r="P65" s="72"/>
      <c r="Q65" s="72"/>
      <c r="R65" s="72"/>
      <c r="S65" s="72"/>
      <c r="T65" s="72"/>
      <c r="U65" s="72"/>
      <c r="V65" s="72"/>
      <c r="W65" s="72"/>
      <c r="X65" s="72"/>
      <c r="Y65" s="72"/>
    </row>
    <row r="66" spans="1:25" s="73" customFormat="1" ht="96">
      <c r="A66" s="159"/>
      <c r="B66" s="285" t="s">
        <v>1140</v>
      </c>
      <c r="C66" s="290" t="s">
        <v>1142</v>
      </c>
      <c r="D66" s="287"/>
      <c r="E66" s="288"/>
      <c r="F66" s="160"/>
      <c r="G66" s="72"/>
      <c r="H66" s="72"/>
      <c r="I66" s="72"/>
      <c r="J66" s="72"/>
      <c r="K66" s="72"/>
      <c r="L66" s="72"/>
      <c r="M66" s="72"/>
      <c r="N66" s="72"/>
      <c r="O66" s="72"/>
      <c r="P66" s="72"/>
      <c r="Q66" s="72"/>
      <c r="R66" s="72"/>
      <c r="S66" s="72"/>
      <c r="T66" s="72"/>
      <c r="U66" s="72"/>
      <c r="V66" s="72"/>
      <c r="W66" s="72"/>
      <c r="X66" s="72"/>
      <c r="Y66" s="72"/>
    </row>
    <row r="67" spans="1:25" s="73" customFormat="1" ht="38.4">
      <c r="A67" s="159"/>
      <c r="B67" s="285" t="s">
        <v>1140</v>
      </c>
      <c r="C67" s="290" t="s">
        <v>1143</v>
      </c>
      <c r="D67" s="287"/>
      <c r="E67" s="288"/>
      <c r="F67" s="160"/>
      <c r="G67" s="72"/>
      <c r="H67" s="72"/>
      <c r="I67" s="72"/>
      <c r="J67" s="72"/>
      <c r="K67" s="72"/>
      <c r="L67" s="72"/>
      <c r="M67" s="72"/>
      <c r="N67" s="72"/>
      <c r="O67" s="72"/>
      <c r="P67" s="72"/>
      <c r="Q67" s="72"/>
      <c r="R67" s="72"/>
      <c r="S67" s="72"/>
      <c r="T67" s="72"/>
      <c r="U67" s="72"/>
      <c r="V67" s="72"/>
      <c r="W67" s="72"/>
      <c r="X67" s="72"/>
      <c r="Y67" s="72"/>
    </row>
    <row r="68" spans="1:25" s="73" customFormat="1" ht="19.2">
      <c r="A68" s="159"/>
      <c r="B68" s="285" t="s">
        <v>1140</v>
      </c>
      <c r="C68" s="290" t="s">
        <v>1144</v>
      </c>
      <c r="D68" s="287"/>
      <c r="E68" s="288"/>
      <c r="F68" s="160"/>
      <c r="G68" s="72"/>
      <c r="H68" s="72"/>
      <c r="I68" s="72"/>
      <c r="J68" s="72"/>
      <c r="K68" s="72"/>
      <c r="L68" s="72"/>
      <c r="M68" s="72"/>
      <c r="N68" s="72"/>
      <c r="O68" s="72"/>
      <c r="P68" s="72"/>
      <c r="Q68" s="72"/>
      <c r="R68" s="72"/>
      <c r="S68" s="72"/>
      <c r="T68" s="72"/>
      <c r="U68" s="72"/>
      <c r="V68" s="72"/>
      <c r="W68" s="72"/>
      <c r="X68" s="72"/>
      <c r="Y68" s="72"/>
    </row>
    <row r="69" spans="1:25" s="73" customFormat="1" ht="38.4">
      <c r="A69" s="159"/>
      <c r="B69" s="291" t="s">
        <v>1140</v>
      </c>
      <c r="C69" s="292" t="s">
        <v>915</v>
      </c>
      <c r="D69" s="292"/>
      <c r="E69" s="293"/>
      <c r="F69" s="160"/>
      <c r="G69" s="72"/>
      <c r="H69" s="72"/>
      <c r="I69" s="72"/>
      <c r="J69" s="72"/>
      <c r="K69" s="72"/>
      <c r="L69" s="72"/>
      <c r="M69" s="72"/>
      <c r="N69" s="72"/>
      <c r="O69" s="72"/>
      <c r="P69" s="72"/>
      <c r="Q69" s="72"/>
      <c r="R69" s="72"/>
      <c r="S69" s="72"/>
      <c r="T69" s="72"/>
      <c r="U69" s="72"/>
      <c r="V69" s="72"/>
      <c r="W69" s="72"/>
      <c r="X69" s="72"/>
      <c r="Y69" s="72"/>
    </row>
    <row r="70" spans="1:25" s="73" customFormat="1" ht="19.2">
      <c r="A70" s="159"/>
      <c r="B70" s="285" t="s">
        <v>1140</v>
      </c>
      <c r="C70" s="290" t="s">
        <v>888</v>
      </c>
      <c r="D70" s="287"/>
      <c r="E70" s="288"/>
      <c r="F70" s="160"/>
      <c r="G70" s="72"/>
      <c r="H70" s="72"/>
      <c r="I70" s="72"/>
      <c r="J70" s="72"/>
      <c r="K70" s="72"/>
      <c r="L70" s="72"/>
      <c r="M70" s="72"/>
      <c r="N70" s="72"/>
      <c r="O70" s="72"/>
      <c r="P70" s="72"/>
      <c r="Q70" s="72"/>
      <c r="R70" s="72"/>
      <c r="S70" s="72"/>
      <c r="T70" s="72"/>
      <c r="U70" s="72"/>
      <c r="V70" s="72"/>
      <c r="W70" s="72"/>
      <c r="X70" s="72"/>
      <c r="Y70" s="72"/>
    </row>
    <row r="71" spans="1:25" s="73" customFormat="1" ht="38.4">
      <c r="A71" s="159"/>
      <c r="B71" s="282" t="s">
        <v>1145</v>
      </c>
      <c r="C71" s="283" t="s">
        <v>906</v>
      </c>
      <c r="D71" s="283"/>
      <c r="E71" s="289"/>
      <c r="F71" s="160"/>
      <c r="G71" s="72"/>
      <c r="H71" s="72"/>
      <c r="I71" s="72"/>
      <c r="J71" s="72"/>
      <c r="K71" s="72"/>
      <c r="L71" s="72"/>
      <c r="M71" s="72"/>
      <c r="N71" s="72"/>
      <c r="O71" s="72"/>
      <c r="P71" s="72"/>
      <c r="Q71" s="72"/>
      <c r="R71" s="72"/>
      <c r="S71" s="72"/>
      <c r="T71" s="72"/>
      <c r="U71" s="72"/>
      <c r="V71" s="72"/>
      <c r="W71" s="72"/>
      <c r="X71" s="72"/>
      <c r="Y71" s="72"/>
    </row>
    <row r="72" spans="1:25" s="73" customFormat="1" ht="57.6">
      <c r="A72" s="159"/>
      <c r="B72" s="282" t="s">
        <v>1145</v>
      </c>
      <c r="C72" s="283" t="s">
        <v>1146</v>
      </c>
      <c r="D72" s="283"/>
      <c r="E72" s="289"/>
      <c r="F72" s="160"/>
      <c r="G72" s="72"/>
      <c r="H72" s="72"/>
      <c r="I72" s="72"/>
      <c r="J72" s="72"/>
      <c r="K72" s="72"/>
      <c r="L72" s="72"/>
      <c r="M72" s="72"/>
      <c r="N72" s="72"/>
      <c r="O72" s="72"/>
      <c r="P72" s="72"/>
      <c r="Q72" s="72"/>
      <c r="R72" s="72"/>
      <c r="S72" s="72"/>
      <c r="T72" s="72"/>
      <c r="U72" s="72"/>
      <c r="V72" s="72"/>
      <c r="W72" s="72"/>
      <c r="X72" s="72"/>
      <c r="Y72" s="72"/>
    </row>
    <row r="73" spans="1:25" s="73" customFormat="1" ht="38.4">
      <c r="A73" s="159"/>
      <c r="B73" s="282" t="s">
        <v>1145</v>
      </c>
      <c r="C73" s="283" t="s">
        <v>1147</v>
      </c>
      <c r="D73" s="283"/>
      <c r="E73" s="289"/>
      <c r="F73" s="160"/>
      <c r="G73" s="72"/>
      <c r="H73" s="72"/>
      <c r="I73" s="72"/>
      <c r="J73" s="72"/>
      <c r="K73" s="72"/>
      <c r="L73" s="72"/>
      <c r="M73" s="72"/>
      <c r="N73" s="72"/>
      <c r="O73" s="72"/>
      <c r="P73" s="72"/>
      <c r="Q73" s="72"/>
      <c r="R73" s="72"/>
      <c r="S73" s="72"/>
      <c r="T73" s="72"/>
      <c r="U73" s="72"/>
      <c r="V73" s="72"/>
      <c r="W73" s="72"/>
      <c r="X73" s="72"/>
      <c r="Y73" s="72"/>
    </row>
    <row r="74" spans="1:25" s="73" customFormat="1" ht="38.4">
      <c r="A74" s="159"/>
      <c r="B74" s="285" t="s">
        <v>1145</v>
      </c>
      <c r="C74" s="290" t="s">
        <v>1148</v>
      </c>
      <c r="D74" s="287"/>
      <c r="E74" s="288"/>
      <c r="F74" s="160"/>
      <c r="G74" s="72"/>
      <c r="H74" s="72"/>
      <c r="I74" s="72"/>
      <c r="J74" s="72"/>
      <c r="K74" s="72"/>
      <c r="L74" s="72"/>
      <c r="M74" s="72"/>
      <c r="N74" s="72"/>
      <c r="O74" s="72"/>
      <c r="P74" s="72"/>
      <c r="Q74" s="72"/>
      <c r="R74" s="72"/>
      <c r="S74" s="72"/>
      <c r="T74" s="72"/>
      <c r="U74" s="72"/>
      <c r="V74" s="72"/>
      <c r="W74" s="72"/>
      <c r="X74" s="72"/>
      <c r="Y74" s="72"/>
    </row>
    <row r="75" spans="1:25" s="73" customFormat="1" ht="38.4">
      <c r="A75" s="159"/>
      <c r="B75" s="285" t="s">
        <v>1145</v>
      </c>
      <c r="C75" s="290" t="s">
        <v>1149</v>
      </c>
      <c r="D75" s="287"/>
      <c r="E75" s="288"/>
      <c r="F75" s="160"/>
      <c r="G75" s="72"/>
      <c r="H75" s="72"/>
      <c r="I75" s="72"/>
      <c r="J75" s="72"/>
      <c r="K75" s="72"/>
      <c r="L75" s="72"/>
      <c r="M75" s="72"/>
      <c r="N75" s="72"/>
      <c r="O75" s="72"/>
      <c r="P75" s="72"/>
      <c r="Q75" s="72"/>
      <c r="R75" s="72"/>
      <c r="S75" s="72"/>
      <c r="T75" s="72"/>
      <c r="U75" s="72"/>
      <c r="V75" s="72"/>
      <c r="W75" s="72"/>
      <c r="X75" s="72"/>
      <c r="Y75" s="72"/>
    </row>
    <row r="76" spans="1:25" s="73" customFormat="1" ht="38.4">
      <c r="A76" s="159"/>
      <c r="B76" s="285" t="s">
        <v>1145</v>
      </c>
      <c r="C76" s="290" t="s">
        <v>1150</v>
      </c>
      <c r="D76" s="287"/>
      <c r="E76" s="288"/>
      <c r="F76" s="160"/>
      <c r="G76" s="72"/>
      <c r="H76" s="72"/>
      <c r="I76" s="72"/>
      <c r="J76" s="72"/>
      <c r="K76" s="72"/>
      <c r="L76" s="72"/>
      <c r="M76" s="72"/>
      <c r="N76" s="72"/>
      <c r="O76" s="72"/>
      <c r="P76" s="72"/>
      <c r="Q76" s="72"/>
      <c r="R76" s="72"/>
      <c r="S76" s="72"/>
      <c r="T76" s="72"/>
      <c r="U76" s="72"/>
      <c r="V76" s="72"/>
      <c r="W76" s="72"/>
      <c r="X76" s="72"/>
      <c r="Y76" s="72"/>
    </row>
    <row r="77" spans="1:25" s="73" customFormat="1" ht="38.4">
      <c r="A77" s="159"/>
      <c r="B77" s="282" t="s">
        <v>1145</v>
      </c>
      <c r="C77" s="283" t="s">
        <v>1151</v>
      </c>
      <c r="D77" s="283"/>
      <c r="E77" s="289"/>
      <c r="F77" s="160"/>
      <c r="G77" s="72"/>
      <c r="H77" s="72"/>
      <c r="I77" s="72"/>
      <c r="J77" s="72"/>
      <c r="K77" s="72"/>
      <c r="L77" s="72"/>
      <c r="M77" s="72"/>
      <c r="N77" s="72"/>
      <c r="O77" s="72"/>
      <c r="P77" s="72"/>
      <c r="Q77" s="72"/>
      <c r="R77" s="72"/>
      <c r="S77" s="72"/>
      <c r="T77" s="72"/>
      <c r="U77" s="72"/>
      <c r="V77" s="72"/>
      <c r="W77" s="72"/>
      <c r="X77" s="72"/>
      <c r="Y77" s="72"/>
    </row>
    <row r="78" spans="1:25" s="73" customFormat="1" ht="38.4">
      <c r="A78" s="159"/>
      <c r="B78" s="285" t="s">
        <v>1145</v>
      </c>
      <c r="C78" s="290" t="s">
        <v>1152</v>
      </c>
      <c r="D78" s="287"/>
      <c r="E78" s="288"/>
      <c r="F78" s="160"/>
      <c r="G78" s="72"/>
      <c r="H78" s="72"/>
      <c r="I78" s="72"/>
      <c r="J78" s="72"/>
      <c r="K78" s="72"/>
      <c r="L78" s="72"/>
      <c r="M78" s="72"/>
      <c r="N78" s="72"/>
      <c r="O78" s="72"/>
      <c r="P78" s="72"/>
      <c r="Q78" s="72"/>
      <c r="R78" s="72"/>
      <c r="S78" s="72"/>
      <c r="T78" s="72"/>
      <c r="U78" s="72"/>
      <c r="V78" s="72"/>
      <c r="W78" s="72"/>
      <c r="X78" s="72"/>
      <c r="Y78" s="72"/>
    </row>
    <row r="79" spans="1:25" s="73" customFormat="1" ht="38.4">
      <c r="A79" s="159"/>
      <c r="B79" s="285" t="s">
        <v>1145</v>
      </c>
      <c r="C79" s="290" t="s">
        <v>1153</v>
      </c>
      <c r="D79" s="287"/>
      <c r="E79" s="288"/>
      <c r="F79" s="160"/>
      <c r="G79" s="72"/>
      <c r="H79" s="72"/>
      <c r="I79" s="72"/>
      <c r="J79" s="72"/>
      <c r="K79" s="72"/>
      <c r="L79" s="72"/>
      <c r="M79" s="72"/>
      <c r="N79" s="72"/>
      <c r="O79" s="72"/>
      <c r="P79" s="72"/>
      <c r="Q79" s="72"/>
      <c r="R79" s="72"/>
      <c r="S79" s="72"/>
      <c r="T79" s="72"/>
      <c r="U79" s="72"/>
      <c r="V79" s="72"/>
      <c r="W79" s="72"/>
      <c r="X79" s="72"/>
      <c r="Y79" s="72"/>
    </row>
    <row r="80" spans="1:25" s="73" customFormat="1" ht="38.4">
      <c r="A80" s="159"/>
      <c r="B80" s="285" t="s">
        <v>1145</v>
      </c>
      <c r="C80" s="290" t="s">
        <v>1154</v>
      </c>
      <c r="D80" s="287"/>
      <c r="E80" s="288"/>
      <c r="F80" s="160"/>
      <c r="G80" s="72"/>
      <c r="H80" s="72"/>
      <c r="I80" s="72"/>
      <c r="J80" s="72"/>
      <c r="K80" s="72"/>
      <c r="L80" s="72"/>
      <c r="M80" s="72"/>
      <c r="N80" s="72"/>
      <c r="O80" s="72"/>
      <c r="P80" s="72"/>
      <c r="Q80" s="72"/>
      <c r="R80" s="72"/>
      <c r="S80" s="72"/>
      <c r="T80" s="72"/>
      <c r="U80" s="72"/>
      <c r="V80" s="72"/>
      <c r="W80" s="72"/>
      <c r="X80" s="72"/>
      <c r="Y80" s="72"/>
    </row>
    <row r="81" spans="1:25" s="73" customFormat="1" ht="57.6">
      <c r="A81" s="159"/>
      <c r="B81" s="285" t="s">
        <v>1145</v>
      </c>
      <c r="C81" s="290" t="s">
        <v>1155</v>
      </c>
      <c r="D81" s="287"/>
      <c r="E81" s="288"/>
      <c r="F81" s="160"/>
      <c r="G81" s="72"/>
      <c r="H81" s="72"/>
      <c r="I81" s="72"/>
      <c r="J81" s="72"/>
      <c r="K81" s="72"/>
      <c r="L81" s="72"/>
      <c r="M81" s="72"/>
      <c r="N81" s="72"/>
      <c r="O81" s="72"/>
      <c r="P81" s="72"/>
      <c r="Q81" s="72"/>
      <c r="R81" s="72"/>
      <c r="S81" s="72"/>
      <c r="T81" s="72"/>
      <c r="U81" s="72"/>
      <c r="V81" s="72"/>
      <c r="W81" s="72"/>
      <c r="X81" s="72"/>
      <c r="Y81" s="72"/>
    </row>
    <row r="82" spans="1:25" s="73" customFormat="1" ht="57.6">
      <c r="A82" s="159"/>
      <c r="B82" s="285" t="s">
        <v>1145</v>
      </c>
      <c r="C82" s="290" t="s">
        <v>1156</v>
      </c>
      <c r="D82" s="287"/>
      <c r="E82" s="288"/>
      <c r="F82" s="160"/>
      <c r="G82" s="72"/>
      <c r="H82" s="72"/>
      <c r="I82" s="72"/>
      <c r="J82" s="72"/>
      <c r="K82" s="72"/>
      <c r="L82" s="72"/>
      <c r="M82" s="72"/>
      <c r="N82" s="72"/>
      <c r="O82" s="72"/>
      <c r="P82" s="72"/>
      <c r="Q82" s="72"/>
      <c r="R82" s="72"/>
      <c r="S82" s="72"/>
      <c r="T82" s="72"/>
      <c r="U82" s="72"/>
      <c r="V82" s="72"/>
      <c r="W82" s="72"/>
      <c r="X82" s="72"/>
      <c r="Y82" s="72"/>
    </row>
    <row r="83" spans="1:25" s="73" customFormat="1" ht="57.6">
      <c r="A83" s="159"/>
      <c r="B83" s="285" t="s">
        <v>1145</v>
      </c>
      <c r="C83" s="290" t="s">
        <v>1157</v>
      </c>
      <c r="D83" s="287"/>
      <c r="E83" s="288"/>
      <c r="F83" s="160"/>
      <c r="G83" s="72"/>
      <c r="H83" s="72"/>
      <c r="I83" s="72"/>
      <c r="J83" s="72"/>
      <c r="K83" s="72"/>
      <c r="L83" s="72"/>
      <c r="M83" s="72"/>
      <c r="N83" s="72"/>
      <c r="O83" s="72"/>
      <c r="P83" s="72"/>
      <c r="Q83" s="72"/>
      <c r="R83" s="72"/>
      <c r="S83" s="72"/>
      <c r="T83" s="72"/>
      <c r="U83" s="72"/>
      <c r="V83" s="72"/>
      <c r="W83" s="72"/>
      <c r="X83" s="72"/>
      <c r="Y83" s="72"/>
    </row>
    <row r="84" spans="1:25" s="73" customFormat="1" ht="38.4">
      <c r="A84" s="159"/>
      <c r="B84" s="282" t="s">
        <v>1145</v>
      </c>
      <c r="C84" s="283" t="s">
        <v>915</v>
      </c>
      <c r="D84" s="283"/>
      <c r="E84" s="289"/>
      <c r="F84" s="160"/>
      <c r="G84" s="72"/>
      <c r="H84" s="72"/>
      <c r="I84" s="72"/>
      <c r="J84" s="72"/>
      <c r="K84" s="72"/>
      <c r="L84" s="72"/>
      <c r="M84" s="72"/>
      <c r="N84" s="72"/>
      <c r="O84" s="72"/>
      <c r="P84" s="72"/>
      <c r="Q84" s="72"/>
      <c r="R84" s="72"/>
      <c r="S84" s="72"/>
      <c r="T84" s="72"/>
      <c r="U84" s="72"/>
      <c r="V84" s="72"/>
      <c r="W84" s="72"/>
      <c r="X84" s="72"/>
      <c r="Y84" s="72"/>
    </row>
    <row r="85" spans="1:25" s="73" customFormat="1" ht="38.4">
      <c r="A85" s="159"/>
      <c r="B85" s="285" t="s">
        <v>1145</v>
      </c>
      <c r="C85" s="290" t="s">
        <v>1158</v>
      </c>
      <c r="D85" s="287"/>
      <c r="E85" s="288"/>
      <c r="F85" s="160"/>
      <c r="G85" s="72"/>
      <c r="H85" s="72"/>
      <c r="I85" s="72"/>
      <c r="J85" s="72"/>
      <c r="K85" s="72"/>
      <c r="L85" s="72"/>
      <c r="M85" s="72"/>
      <c r="N85" s="72"/>
      <c r="O85" s="72"/>
      <c r="P85" s="72"/>
      <c r="Q85" s="72"/>
      <c r="R85" s="72"/>
      <c r="S85" s="72"/>
      <c r="T85" s="72"/>
      <c r="U85" s="72"/>
      <c r="V85" s="72"/>
      <c r="W85" s="72"/>
      <c r="X85" s="72"/>
      <c r="Y85" s="72"/>
    </row>
    <row r="86" spans="1:25" s="73" customFormat="1" ht="38.4">
      <c r="A86" s="159"/>
      <c r="B86" s="282" t="s">
        <v>1159</v>
      </c>
      <c r="C86" s="283" t="s">
        <v>906</v>
      </c>
      <c r="D86" s="283"/>
      <c r="E86" s="289"/>
      <c r="F86" s="160"/>
      <c r="G86" s="72"/>
      <c r="H86" s="72"/>
      <c r="I86" s="72"/>
      <c r="J86" s="72"/>
      <c r="K86" s="72"/>
      <c r="L86" s="72"/>
      <c r="M86" s="72"/>
      <c r="N86" s="72"/>
      <c r="O86" s="72"/>
      <c r="P86" s="72"/>
      <c r="Q86" s="72"/>
      <c r="R86" s="72"/>
      <c r="S86" s="72"/>
      <c r="T86" s="72"/>
      <c r="U86" s="72"/>
      <c r="V86" s="72"/>
      <c r="W86" s="72"/>
      <c r="X86" s="72"/>
      <c r="Y86" s="72"/>
    </row>
    <row r="87" spans="1:25" s="73" customFormat="1" ht="38.4">
      <c r="A87" s="159"/>
      <c r="B87" s="282" t="s">
        <v>1159</v>
      </c>
      <c r="C87" s="298" t="s">
        <v>1160</v>
      </c>
      <c r="D87" s="283"/>
      <c r="E87" s="289"/>
      <c r="F87" s="160"/>
      <c r="G87" s="72"/>
      <c r="H87" s="72"/>
      <c r="I87" s="72"/>
      <c r="J87" s="72"/>
      <c r="K87" s="72"/>
      <c r="L87" s="72"/>
      <c r="M87" s="72"/>
      <c r="N87" s="72"/>
      <c r="O87" s="72"/>
      <c r="P87" s="72"/>
      <c r="Q87" s="72"/>
      <c r="R87" s="72"/>
      <c r="S87" s="72"/>
      <c r="T87" s="72"/>
      <c r="U87" s="72"/>
      <c r="V87" s="72"/>
      <c r="W87" s="72"/>
      <c r="X87" s="72"/>
      <c r="Y87" s="72"/>
    </row>
    <row r="88" spans="1:25" s="73" customFormat="1" ht="38.4">
      <c r="A88" s="159"/>
      <c r="B88" s="285" t="s">
        <v>1159</v>
      </c>
      <c r="C88" s="290" t="s">
        <v>1161</v>
      </c>
      <c r="D88" s="287"/>
      <c r="E88" s="288"/>
      <c r="F88" s="160"/>
      <c r="G88" s="72"/>
      <c r="H88" s="72"/>
      <c r="I88" s="72"/>
      <c r="J88" s="72"/>
      <c r="K88" s="72"/>
      <c r="L88" s="72"/>
      <c r="M88" s="72"/>
      <c r="N88" s="72"/>
      <c r="O88" s="72"/>
      <c r="P88" s="72"/>
      <c r="Q88" s="72"/>
      <c r="R88" s="72"/>
      <c r="S88" s="72"/>
      <c r="T88" s="72"/>
      <c r="U88" s="72"/>
      <c r="V88" s="72"/>
      <c r="W88" s="72"/>
      <c r="X88" s="72"/>
      <c r="Y88" s="72"/>
    </row>
    <row r="89" spans="1:25" s="73" customFormat="1" ht="57.6">
      <c r="A89" s="159"/>
      <c r="B89" s="285" t="s">
        <v>1159</v>
      </c>
      <c r="C89" s="290" t="s">
        <v>1162</v>
      </c>
      <c r="D89" s="287"/>
      <c r="E89" s="288"/>
      <c r="F89" s="160"/>
      <c r="G89" s="72"/>
      <c r="H89" s="72"/>
      <c r="I89" s="72"/>
      <c r="J89" s="72"/>
      <c r="K89" s="72"/>
      <c r="L89" s="72"/>
      <c r="M89" s="72"/>
      <c r="N89" s="72"/>
      <c r="O89" s="72"/>
      <c r="P89" s="72"/>
      <c r="Q89" s="72"/>
      <c r="R89" s="72"/>
      <c r="S89" s="72"/>
      <c r="T89" s="72"/>
      <c r="U89" s="72"/>
      <c r="V89" s="72"/>
      <c r="W89" s="72"/>
      <c r="X89" s="72"/>
      <c r="Y89" s="72"/>
    </row>
    <row r="90" spans="1:25" s="73" customFormat="1" ht="38.4">
      <c r="A90" s="159"/>
      <c r="B90" s="285" t="s">
        <v>1159</v>
      </c>
      <c r="C90" s="290" t="s">
        <v>1163</v>
      </c>
      <c r="D90" s="287"/>
      <c r="E90" s="288"/>
      <c r="F90" s="160"/>
      <c r="G90" s="72"/>
      <c r="H90" s="72"/>
      <c r="I90" s="72"/>
      <c r="J90" s="72"/>
      <c r="K90" s="72"/>
      <c r="L90" s="72"/>
      <c r="M90" s="72"/>
      <c r="N90" s="72"/>
      <c r="O90" s="72"/>
      <c r="P90" s="72"/>
      <c r="Q90" s="72"/>
      <c r="R90" s="72"/>
      <c r="S90" s="72"/>
      <c r="T90" s="72"/>
      <c r="U90" s="72"/>
      <c r="V90" s="72"/>
      <c r="W90" s="72"/>
      <c r="X90" s="72"/>
      <c r="Y90" s="72"/>
    </row>
    <row r="91" spans="1:25" s="73" customFormat="1" ht="38.4">
      <c r="A91" s="159"/>
      <c r="B91" s="285" t="s">
        <v>1159</v>
      </c>
      <c r="C91" s="290" t="s">
        <v>1164</v>
      </c>
      <c r="D91" s="287"/>
      <c r="E91" s="288"/>
      <c r="F91" s="160"/>
      <c r="G91" s="72"/>
      <c r="H91" s="72"/>
      <c r="I91" s="72"/>
      <c r="J91" s="72"/>
      <c r="K91" s="72"/>
      <c r="L91" s="72"/>
      <c r="M91" s="72"/>
      <c r="N91" s="72"/>
      <c r="O91" s="72"/>
      <c r="P91" s="72"/>
      <c r="Q91" s="72"/>
      <c r="R91" s="72"/>
      <c r="S91" s="72"/>
      <c r="T91" s="72"/>
      <c r="U91" s="72"/>
      <c r="V91" s="72"/>
      <c r="W91" s="72"/>
      <c r="X91" s="72"/>
      <c r="Y91" s="72"/>
    </row>
    <row r="92" spans="1:25" s="73" customFormat="1" ht="38.4">
      <c r="A92" s="159"/>
      <c r="B92" s="282" t="s">
        <v>1159</v>
      </c>
      <c r="C92" s="283" t="s">
        <v>915</v>
      </c>
      <c r="D92" s="283"/>
      <c r="E92" s="289"/>
      <c r="F92" s="160"/>
      <c r="G92" s="72"/>
      <c r="H92" s="72"/>
      <c r="I92" s="72"/>
      <c r="J92" s="72"/>
      <c r="K92" s="72"/>
      <c r="L92" s="72"/>
      <c r="M92" s="72"/>
      <c r="N92" s="72"/>
      <c r="O92" s="72"/>
      <c r="P92" s="72"/>
      <c r="Q92" s="72"/>
      <c r="R92" s="72"/>
      <c r="S92" s="72"/>
      <c r="T92" s="72"/>
      <c r="U92" s="72"/>
      <c r="V92" s="72"/>
      <c r="W92" s="72"/>
      <c r="X92" s="72"/>
      <c r="Y92" s="72"/>
    </row>
    <row r="93" spans="1:25" s="73" customFormat="1" ht="38.4">
      <c r="A93" s="159"/>
      <c r="B93" s="285" t="s">
        <v>1159</v>
      </c>
      <c r="C93" s="290" t="s">
        <v>1165</v>
      </c>
      <c r="D93" s="287"/>
      <c r="E93" s="288"/>
      <c r="F93" s="160"/>
      <c r="G93" s="72"/>
      <c r="H93" s="72"/>
      <c r="I93" s="72"/>
      <c r="J93" s="72"/>
      <c r="K93" s="72"/>
      <c r="L93" s="72"/>
      <c r="M93" s="72"/>
      <c r="N93" s="72"/>
      <c r="O93" s="72"/>
      <c r="P93" s="72"/>
      <c r="Q93" s="72"/>
      <c r="R93" s="72"/>
      <c r="S93" s="72"/>
      <c r="T93" s="72"/>
      <c r="U93" s="72"/>
      <c r="V93" s="72"/>
      <c r="W93" s="72"/>
      <c r="X93" s="72"/>
      <c r="Y93" s="72"/>
    </row>
    <row r="94" spans="1:25" s="73" customFormat="1" ht="19.2">
      <c r="A94" s="159"/>
      <c r="B94" s="299" t="s">
        <v>1166</v>
      </c>
      <c r="C94" s="283" t="s">
        <v>497</v>
      </c>
      <c r="D94" s="283"/>
      <c r="E94" s="289"/>
      <c r="F94" s="160"/>
      <c r="G94" s="72"/>
      <c r="H94" s="72"/>
      <c r="I94" s="72"/>
      <c r="J94" s="72"/>
      <c r="K94" s="72"/>
      <c r="L94" s="72"/>
      <c r="M94" s="72"/>
      <c r="N94" s="72"/>
      <c r="O94" s="72"/>
      <c r="P94" s="72"/>
      <c r="Q94" s="72"/>
      <c r="R94" s="72"/>
      <c r="S94" s="72"/>
      <c r="T94" s="72"/>
      <c r="U94" s="72"/>
      <c r="V94" s="72"/>
      <c r="W94" s="72"/>
      <c r="X94" s="72"/>
      <c r="Y94" s="72"/>
    </row>
    <row r="95" spans="1:25" s="73" customFormat="1" ht="38.4">
      <c r="A95" s="159"/>
      <c r="B95" s="299" t="s">
        <v>1166</v>
      </c>
      <c r="C95" s="283" t="s">
        <v>1167</v>
      </c>
      <c r="D95" s="283"/>
      <c r="E95" s="289"/>
      <c r="F95" s="160"/>
      <c r="G95" s="72"/>
      <c r="H95" s="72"/>
      <c r="I95" s="72"/>
      <c r="J95" s="72"/>
      <c r="K95" s="72"/>
      <c r="L95" s="72"/>
      <c r="M95" s="72"/>
      <c r="N95" s="72"/>
      <c r="O95" s="72"/>
      <c r="P95" s="72"/>
      <c r="Q95" s="72"/>
      <c r="R95" s="72"/>
      <c r="S95" s="72"/>
      <c r="T95" s="72"/>
      <c r="U95" s="72"/>
      <c r="V95" s="72"/>
      <c r="W95" s="72"/>
      <c r="X95" s="72"/>
      <c r="Y95" s="72"/>
    </row>
    <row r="96" spans="1:25" s="73" customFormat="1" ht="38.4">
      <c r="A96" s="159"/>
      <c r="B96" s="300" t="s">
        <v>1166</v>
      </c>
      <c r="C96" s="290" t="s">
        <v>1168</v>
      </c>
      <c r="D96" s="287"/>
      <c r="E96" s="288"/>
      <c r="F96" s="160"/>
      <c r="G96" s="72"/>
      <c r="H96" s="72"/>
      <c r="I96" s="72"/>
      <c r="J96" s="72"/>
      <c r="K96" s="72"/>
      <c r="L96" s="72"/>
      <c r="M96" s="72"/>
      <c r="N96" s="72"/>
      <c r="O96" s="72"/>
      <c r="P96" s="72"/>
      <c r="Q96" s="72"/>
      <c r="R96" s="72"/>
      <c r="S96" s="72"/>
      <c r="T96" s="72"/>
      <c r="U96" s="72"/>
      <c r="V96" s="72"/>
      <c r="W96" s="72"/>
      <c r="X96" s="72"/>
      <c r="Y96" s="72"/>
    </row>
    <row r="97" spans="1:25" s="73" customFormat="1" ht="38.4">
      <c r="A97" s="159"/>
      <c r="B97" s="300" t="s">
        <v>1166</v>
      </c>
      <c r="C97" s="290" t="s">
        <v>1169</v>
      </c>
      <c r="D97" s="287"/>
      <c r="E97" s="288"/>
      <c r="F97" s="160"/>
      <c r="G97" s="72"/>
      <c r="H97" s="72"/>
      <c r="I97" s="72"/>
      <c r="J97" s="72"/>
      <c r="K97" s="72"/>
      <c r="L97" s="72"/>
      <c r="M97" s="72"/>
      <c r="N97" s="72"/>
      <c r="O97" s="72"/>
      <c r="P97" s="72"/>
      <c r="Q97" s="72"/>
      <c r="R97" s="72"/>
      <c r="S97" s="72"/>
      <c r="T97" s="72"/>
      <c r="U97" s="72"/>
      <c r="V97" s="72"/>
      <c r="W97" s="72"/>
      <c r="X97" s="72"/>
      <c r="Y97" s="72"/>
    </row>
    <row r="98" spans="1:25" s="73" customFormat="1" ht="38.4">
      <c r="A98" s="159"/>
      <c r="B98" s="299" t="s">
        <v>1166</v>
      </c>
      <c r="C98" s="283" t="s">
        <v>1170</v>
      </c>
      <c r="D98" s="283"/>
      <c r="E98" s="289"/>
      <c r="F98" s="160"/>
      <c r="G98" s="72"/>
      <c r="H98" s="72"/>
      <c r="I98" s="72"/>
      <c r="J98" s="72"/>
      <c r="K98" s="72"/>
      <c r="L98" s="72"/>
      <c r="M98" s="72"/>
      <c r="N98" s="72"/>
      <c r="O98" s="72"/>
      <c r="P98" s="72"/>
      <c r="Q98" s="72"/>
      <c r="R98" s="72"/>
      <c r="S98" s="72"/>
      <c r="T98" s="72"/>
      <c r="U98" s="72"/>
      <c r="V98" s="72"/>
      <c r="W98" s="72"/>
      <c r="X98" s="72"/>
      <c r="Y98" s="72"/>
    </row>
    <row r="99" spans="1:25" s="73" customFormat="1" ht="19.2">
      <c r="A99" s="159"/>
      <c r="B99" s="285" t="s">
        <v>1166</v>
      </c>
      <c r="C99" s="301" t="s">
        <v>1171</v>
      </c>
      <c r="D99" s="302"/>
      <c r="E99" s="303"/>
      <c r="F99" s="160"/>
      <c r="G99" s="72"/>
      <c r="H99" s="72"/>
      <c r="I99" s="72"/>
      <c r="J99" s="72"/>
      <c r="K99" s="72"/>
      <c r="L99" s="72"/>
      <c r="M99" s="72"/>
      <c r="N99" s="72"/>
      <c r="O99" s="72"/>
      <c r="P99" s="72"/>
      <c r="Q99" s="72"/>
      <c r="R99" s="72"/>
      <c r="S99" s="72"/>
      <c r="T99" s="72"/>
      <c r="U99" s="72"/>
      <c r="V99" s="72"/>
      <c r="W99" s="72"/>
      <c r="X99" s="72"/>
      <c r="Y99" s="72"/>
    </row>
    <row r="100" spans="1:25" ht="14.4">
      <c r="B100" s="160"/>
      <c r="C100" s="203"/>
      <c r="D100" s="160"/>
      <c r="E100" s="160"/>
      <c r="F100" s="160"/>
      <c r="G100" s="160"/>
      <c r="H100" s="160"/>
      <c r="I100" s="160"/>
      <c r="J100" s="160"/>
      <c r="K100" s="160"/>
      <c r="L100" s="160"/>
      <c r="M100" s="160"/>
      <c r="N100" s="160"/>
      <c r="O100" s="160"/>
      <c r="P100" s="160"/>
      <c r="Q100" s="160"/>
      <c r="R100" s="160"/>
      <c r="S100" s="160"/>
      <c r="T100" s="160"/>
      <c r="U100" s="160"/>
      <c r="V100" s="160"/>
      <c r="W100" s="160"/>
      <c r="X100" s="160"/>
      <c r="Y100" s="160"/>
    </row>
    <row r="101" spans="1:25" ht="14.4">
      <c r="B101" s="160"/>
      <c r="C101" s="203"/>
      <c r="D101" s="160"/>
      <c r="E101" s="160"/>
      <c r="F101" s="160"/>
      <c r="G101" s="160"/>
      <c r="H101" s="160"/>
      <c r="I101" s="160"/>
      <c r="J101" s="160"/>
      <c r="K101" s="160"/>
      <c r="L101" s="160"/>
      <c r="M101" s="160"/>
      <c r="N101" s="160"/>
      <c r="O101" s="160"/>
      <c r="P101" s="160"/>
      <c r="Q101" s="160"/>
      <c r="R101" s="160"/>
      <c r="S101" s="160"/>
      <c r="T101" s="160"/>
      <c r="U101" s="160"/>
      <c r="V101" s="160"/>
      <c r="W101" s="160"/>
      <c r="X101" s="160"/>
      <c r="Y101" s="160"/>
    </row>
    <row r="102" spans="1:25" ht="14.4">
      <c r="B102" s="160"/>
      <c r="C102" s="163" t="s">
        <v>216</v>
      </c>
      <c r="D102" s="164">
        <f>COUNTIF($D$7:$D$99,"C")</f>
        <v>0</v>
      </c>
      <c r="E102" s="160"/>
      <c r="F102" s="160"/>
      <c r="G102" s="160"/>
      <c r="H102" s="160"/>
      <c r="I102" s="160"/>
      <c r="J102" s="160"/>
      <c r="K102" s="160"/>
      <c r="L102" s="160"/>
      <c r="M102" s="160"/>
      <c r="N102" s="160"/>
      <c r="O102" s="160"/>
      <c r="P102" s="160"/>
      <c r="Q102" s="160"/>
      <c r="R102" s="160"/>
      <c r="S102" s="160"/>
      <c r="T102" s="160"/>
      <c r="U102" s="160"/>
      <c r="V102" s="160"/>
      <c r="W102" s="160"/>
      <c r="X102" s="160"/>
      <c r="Y102" s="160"/>
    </row>
    <row r="103" spans="1:25" ht="14.4">
      <c r="B103" s="160"/>
      <c r="C103" s="163" t="s">
        <v>217</v>
      </c>
      <c r="D103" s="164">
        <f>COUNTIF($D$7:$D$99,"NC")</f>
        <v>0</v>
      </c>
      <c r="E103" s="160"/>
      <c r="F103" s="160"/>
      <c r="G103" s="160"/>
      <c r="H103" s="160"/>
      <c r="I103" s="160"/>
      <c r="J103" s="160"/>
      <c r="K103" s="160"/>
      <c r="L103" s="160"/>
      <c r="M103" s="160"/>
      <c r="N103" s="160"/>
      <c r="O103" s="160"/>
      <c r="P103" s="160"/>
      <c r="Q103" s="160"/>
      <c r="R103" s="160"/>
      <c r="S103" s="160"/>
      <c r="T103" s="160"/>
      <c r="U103" s="160"/>
      <c r="V103" s="160"/>
      <c r="W103" s="160"/>
      <c r="X103" s="160"/>
      <c r="Y103" s="160"/>
    </row>
    <row r="104" spans="1:25" ht="14.4">
      <c r="B104" s="160"/>
      <c r="C104" s="163" t="s">
        <v>218</v>
      </c>
      <c r="D104" s="164">
        <f>COUNTIF($D$7:$D$99,"NA")</f>
        <v>0</v>
      </c>
      <c r="E104" s="160"/>
      <c r="F104" s="160"/>
      <c r="G104" s="160"/>
      <c r="H104" s="160"/>
      <c r="I104" s="160"/>
      <c r="J104" s="160"/>
      <c r="K104" s="160"/>
      <c r="L104" s="160"/>
      <c r="M104" s="160"/>
      <c r="N104" s="160"/>
      <c r="O104" s="160"/>
      <c r="P104" s="160"/>
      <c r="Q104" s="160"/>
      <c r="R104" s="160"/>
      <c r="S104" s="160"/>
      <c r="T104" s="160"/>
      <c r="U104" s="160"/>
      <c r="V104" s="160"/>
      <c r="W104" s="160"/>
      <c r="X104" s="160"/>
      <c r="Y104" s="160"/>
    </row>
    <row r="105" spans="1:25" ht="14.4">
      <c r="B105" s="160"/>
      <c r="C105" s="203"/>
      <c r="D105" s="160"/>
      <c r="E105" s="160"/>
      <c r="F105" s="160"/>
      <c r="G105" s="160"/>
      <c r="H105" s="160"/>
      <c r="I105" s="160"/>
      <c r="J105" s="160"/>
      <c r="K105" s="160"/>
      <c r="L105" s="160"/>
      <c r="M105" s="160"/>
      <c r="N105" s="160"/>
      <c r="O105" s="160"/>
      <c r="P105" s="160"/>
      <c r="Q105" s="160"/>
      <c r="R105" s="160"/>
      <c r="S105" s="160"/>
      <c r="T105" s="160"/>
      <c r="U105" s="160"/>
      <c r="V105" s="160"/>
      <c r="W105" s="160"/>
      <c r="X105" s="160"/>
      <c r="Y105" s="160"/>
    </row>
    <row r="106" spans="1:25" ht="14.4" hidden="1">
      <c r="B106" s="160"/>
      <c r="C106" s="203"/>
      <c r="D106" s="160"/>
      <c r="E106" s="160"/>
      <c r="F106" s="160"/>
      <c r="G106" s="160"/>
      <c r="H106" s="160"/>
      <c r="I106" s="160"/>
      <c r="J106" s="160"/>
      <c r="K106" s="160"/>
      <c r="L106" s="160"/>
      <c r="M106" s="160"/>
      <c r="N106" s="160"/>
      <c r="O106" s="160"/>
      <c r="P106" s="160"/>
      <c r="Q106" s="160"/>
      <c r="R106" s="160"/>
      <c r="S106" s="160"/>
      <c r="T106" s="160"/>
      <c r="U106" s="160"/>
      <c r="V106" s="160"/>
      <c r="W106" s="160"/>
      <c r="X106" s="160"/>
      <c r="Y106" s="160"/>
    </row>
    <row r="107" spans="1:25" ht="14.4" hidden="1">
      <c r="B107" s="160"/>
      <c r="C107" s="203"/>
      <c r="D107" s="160"/>
      <c r="E107" s="160"/>
      <c r="F107" s="160"/>
      <c r="G107" s="160"/>
      <c r="H107" s="160"/>
      <c r="I107" s="160"/>
      <c r="J107" s="160"/>
      <c r="K107" s="160"/>
      <c r="L107" s="160"/>
      <c r="M107" s="160"/>
      <c r="N107" s="160"/>
      <c r="O107" s="160"/>
      <c r="P107" s="160"/>
      <c r="Q107" s="160"/>
      <c r="R107" s="160"/>
      <c r="S107" s="160"/>
      <c r="T107" s="160"/>
      <c r="U107" s="160"/>
      <c r="V107" s="160"/>
      <c r="W107" s="160"/>
      <c r="X107" s="160"/>
      <c r="Y107" s="160"/>
    </row>
    <row r="108" spans="1:25" ht="14.4" hidden="1">
      <c r="B108" s="160"/>
      <c r="C108" s="203"/>
      <c r="D108" s="160"/>
      <c r="E108" s="160"/>
      <c r="F108" s="160"/>
      <c r="G108" s="160"/>
      <c r="H108" s="160"/>
      <c r="I108" s="160"/>
      <c r="J108" s="160"/>
      <c r="K108" s="160"/>
      <c r="L108" s="160"/>
      <c r="M108" s="160"/>
      <c r="N108" s="160"/>
      <c r="O108" s="160"/>
      <c r="P108" s="160"/>
      <c r="Q108" s="160"/>
      <c r="R108" s="160"/>
      <c r="S108" s="160"/>
      <c r="T108" s="160"/>
      <c r="U108" s="160"/>
      <c r="V108" s="160"/>
      <c r="W108" s="160"/>
      <c r="X108" s="160"/>
      <c r="Y108" s="160"/>
    </row>
    <row r="109" spans="1:25" ht="14.4" hidden="1">
      <c r="B109" s="160"/>
      <c r="C109" s="203"/>
      <c r="D109" s="160"/>
      <c r="E109" s="160"/>
      <c r="F109" s="160"/>
      <c r="G109" s="160"/>
      <c r="H109" s="160"/>
      <c r="I109" s="160"/>
      <c r="J109" s="160"/>
      <c r="K109" s="160"/>
      <c r="L109" s="160"/>
      <c r="M109" s="160"/>
      <c r="N109" s="160"/>
      <c r="O109" s="160"/>
      <c r="P109" s="160"/>
      <c r="Q109" s="160"/>
      <c r="R109" s="160"/>
      <c r="S109" s="160"/>
      <c r="T109" s="160"/>
      <c r="U109" s="160"/>
      <c r="V109" s="160"/>
      <c r="W109" s="160"/>
      <c r="X109" s="160"/>
      <c r="Y109" s="160"/>
    </row>
    <row r="110" spans="1:25" ht="14.4" hidden="1">
      <c r="B110" s="160"/>
      <c r="C110" s="203"/>
      <c r="D110" s="160"/>
      <c r="E110" s="160"/>
      <c r="F110" s="160"/>
      <c r="G110" s="160"/>
      <c r="H110" s="160"/>
      <c r="I110" s="160"/>
      <c r="J110" s="160"/>
      <c r="K110" s="160"/>
      <c r="L110" s="160"/>
      <c r="M110" s="160"/>
      <c r="N110" s="160"/>
      <c r="O110" s="160"/>
      <c r="P110" s="160"/>
      <c r="Q110" s="160"/>
      <c r="R110" s="160"/>
      <c r="S110" s="160"/>
      <c r="T110" s="160"/>
      <c r="U110" s="160"/>
      <c r="V110" s="160"/>
      <c r="W110" s="160"/>
      <c r="X110" s="160"/>
      <c r="Y110" s="160"/>
    </row>
    <row r="111" spans="1:25" ht="14.4" hidden="1">
      <c r="B111" s="160"/>
      <c r="C111" s="203"/>
      <c r="D111" s="160"/>
      <c r="E111" s="160"/>
      <c r="F111" s="160"/>
      <c r="G111" s="160"/>
      <c r="H111" s="160"/>
      <c r="I111" s="160"/>
      <c r="J111" s="160"/>
      <c r="K111" s="160"/>
      <c r="L111" s="160"/>
      <c r="M111" s="160"/>
      <c r="N111" s="160"/>
      <c r="O111" s="160"/>
      <c r="P111" s="160"/>
      <c r="Q111" s="160"/>
      <c r="R111" s="160"/>
      <c r="S111" s="160"/>
      <c r="T111" s="160"/>
      <c r="U111" s="160"/>
      <c r="V111" s="160"/>
      <c r="W111" s="160"/>
      <c r="X111" s="160"/>
      <c r="Y111" s="160"/>
    </row>
    <row r="112" spans="1:25" ht="14.4" hidden="1">
      <c r="B112" s="160"/>
      <c r="C112" s="203"/>
      <c r="D112" s="160"/>
      <c r="E112" s="160"/>
      <c r="F112" s="160"/>
      <c r="G112" s="160"/>
      <c r="H112" s="160"/>
      <c r="I112" s="160"/>
      <c r="J112" s="160"/>
      <c r="K112" s="160"/>
      <c r="L112" s="160"/>
      <c r="M112" s="160"/>
      <c r="N112" s="160"/>
      <c r="O112" s="160"/>
      <c r="P112" s="160"/>
      <c r="Q112" s="160"/>
      <c r="R112" s="160"/>
      <c r="S112" s="160"/>
      <c r="T112" s="160"/>
      <c r="U112" s="160"/>
      <c r="V112" s="160"/>
      <c r="W112" s="160"/>
      <c r="X112" s="160"/>
      <c r="Y112" s="160"/>
    </row>
    <row r="113" spans="2:25" ht="14.4" hidden="1">
      <c r="B113" s="160"/>
      <c r="C113" s="203"/>
      <c r="D113" s="160"/>
      <c r="E113" s="160"/>
      <c r="F113" s="160"/>
      <c r="G113" s="160"/>
      <c r="H113" s="160"/>
      <c r="I113" s="160"/>
      <c r="J113" s="160"/>
      <c r="K113" s="160"/>
      <c r="L113" s="160"/>
      <c r="M113" s="160"/>
      <c r="N113" s="160"/>
      <c r="O113" s="160"/>
      <c r="P113" s="160"/>
      <c r="Q113" s="160"/>
      <c r="R113" s="160"/>
      <c r="S113" s="160"/>
      <c r="T113" s="160"/>
      <c r="U113" s="160"/>
      <c r="V113" s="160"/>
      <c r="W113" s="160"/>
      <c r="X113" s="160"/>
      <c r="Y113" s="160"/>
    </row>
    <row r="114" spans="2:25" ht="14.4" hidden="1">
      <c r="B114" s="160"/>
      <c r="C114" s="203"/>
      <c r="D114" s="160"/>
      <c r="E114" s="160"/>
      <c r="F114" s="160"/>
      <c r="G114" s="160"/>
      <c r="H114" s="160"/>
      <c r="I114" s="160"/>
      <c r="J114" s="160"/>
      <c r="K114" s="160"/>
      <c r="L114" s="160"/>
      <c r="M114" s="160"/>
      <c r="N114" s="160"/>
      <c r="O114" s="160"/>
      <c r="P114" s="160"/>
      <c r="Q114" s="160"/>
      <c r="R114" s="160"/>
      <c r="S114" s="160"/>
      <c r="T114" s="160"/>
      <c r="U114" s="160"/>
      <c r="V114" s="160"/>
      <c r="W114" s="160"/>
      <c r="X114" s="160"/>
      <c r="Y114" s="160"/>
    </row>
    <row r="115" spans="2:25" ht="14.4" hidden="1">
      <c r="B115" s="160"/>
      <c r="C115" s="203"/>
      <c r="D115" s="160"/>
      <c r="E115" s="160"/>
      <c r="F115" s="160"/>
      <c r="G115" s="160"/>
      <c r="H115" s="160"/>
      <c r="I115" s="160"/>
      <c r="J115" s="160"/>
      <c r="K115" s="160"/>
      <c r="L115" s="160"/>
      <c r="M115" s="160"/>
      <c r="N115" s="160"/>
      <c r="O115" s="160"/>
      <c r="P115" s="160"/>
      <c r="Q115" s="160"/>
      <c r="R115" s="160"/>
      <c r="S115" s="160"/>
      <c r="T115" s="160"/>
      <c r="U115" s="160"/>
      <c r="V115" s="160"/>
      <c r="W115" s="160"/>
      <c r="X115" s="160"/>
      <c r="Y115" s="160"/>
    </row>
    <row r="116" spans="2:25" ht="14.4" hidden="1">
      <c r="B116" s="160"/>
      <c r="C116" s="203"/>
      <c r="D116" s="160"/>
      <c r="E116" s="160"/>
      <c r="F116" s="160"/>
      <c r="G116" s="160"/>
      <c r="H116" s="160"/>
      <c r="I116" s="160"/>
      <c r="J116" s="160"/>
      <c r="K116" s="160"/>
      <c r="L116" s="160"/>
      <c r="M116" s="160"/>
      <c r="N116" s="160"/>
      <c r="O116" s="160"/>
      <c r="P116" s="160"/>
      <c r="Q116" s="160"/>
      <c r="R116" s="160"/>
      <c r="S116" s="160"/>
      <c r="T116" s="160"/>
      <c r="U116" s="160"/>
      <c r="V116" s="160"/>
      <c r="W116" s="160"/>
      <c r="X116" s="160"/>
      <c r="Y116" s="160"/>
    </row>
    <row r="117" spans="2:25" ht="14.4" hidden="1">
      <c r="B117" s="160"/>
      <c r="C117" s="203"/>
      <c r="D117" s="160"/>
      <c r="E117" s="160"/>
      <c r="F117" s="160"/>
      <c r="G117" s="160"/>
      <c r="H117" s="160"/>
      <c r="I117" s="160"/>
      <c r="J117" s="160"/>
      <c r="K117" s="160"/>
      <c r="L117" s="160"/>
      <c r="M117" s="160"/>
      <c r="N117" s="160"/>
      <c r="O117" s="160"/>
      <c r="P117" s="160"/>
      <c r="Q117" s="160"/>
      <c r="R117" s="160"/>
      <c r="S117" s="160"/>
      <c r="T117" s="160"/>
      <c r="U117" s="160"/>
      <c r="V117" s="160"/>
      <c r="W117" s="160"/>
      <c r="X117" s="160"/>
      <c r="Y117" s="160"/>
    </row>
    <row r="118" spans="2:25" ht="14.4" hidden="1">
      <c r="B118" s="160"/>
      <c r="C118" s="203"/>
      <c r="D118" s="160"/>
      <c r="E118" s="160"/>
      <c r="F118" s="160"/>
      <c r="G118" s="160"/>
      <c r="H118" s="160"/>
      <c r="I118" s="160"/>
      <c r="J118" s="160"/>
      <c r="K118" s="160"/>
      <c r="L118" s="160"/>
      <c r="M118" s="160"/>
      <c r="N118" s="160"/>
      <c r="O118" s="160"/>
      <c r="P118" s="160"/>
      <c r="Q118" s="160"/>
      <c r="R118" s="160"/>
      <c r="S118" s="160"/>
      <c r="T118" s="160"/>
      <c r="U118" s="160"/>
      <c r="V118" s="160"/>
      <c r="W118" s="160"/>
      <c r="X118" s="160"/>
      <c r="Y118" s="160"/>
    </row>
    <row r="119" spans="2:25" ht="14.4" hidden="1">
      <c r="B119" s="160"/>
      <c r="C119" s="203"/>
      <c r="D119" s="160"/>
      <c r="E119" s="160"/>
      <c r="F119" s="160"/>
      <c r="G119" s="160"/>
      <c r="H119" s="160"/>
      <c r="I119" s="160"/>
      <c r="J119" s="160"/>
      <c r="K119" s="160"/>
      <c r="L119" s="160"/>
      <c r="M119" s="160"/>
      <c r="N119" s="160"/>
      <c r="O119" s="160"/>
      <c r="P119" s="160"/>
      <c r="Q119" s="160"/>
      <c r="R119" s="160"/>
      <c r="S119" s="160"/>
      <c r="T119" s="160"/>
      <c r="U119" s="160"/>
      <c r="V119" s="160"/>
      <c r="W119" s="160"/>
      <c r="X119" s="160"/>
      <c r="Y119" s="160"/>
    </row>
    <row r="120" spans="2:25" ht="14.4" hidden="1">
      <c r="B120" s="160"/>
      <c r="C120" s="203"/>
      <c r="D120" s="160"/>
      <c r="E120" s="160"/>
      <c r="F120" s="160"/>
      <c r="G120" s="160"/>
      <c r="H120" s="160"/>
      <c r="I120" s="160"/>
      <c r="J120" s="160"/>
      <c r="K120" s="160"/>
      <c r="L120" s="160"/>
      <c r="M120" s="160"/>
      <c r="N120" s="160"/>
      <c r="O120" s="160"/>
      <c r="P120" s="160"/>
      <c r="Q120" s="160"/>
      <c r="R120" s="160"/>
      <c r="S120" s="160"/>
      <c r="T120" s="160"/>
      <c r="U120" s="160"/>
      <c r="V120" s="160"/>
      <c r="W120" s="160"/>
      <c r="X120" s="160"/>
      <c r="Y120" s="160"/>
    </row>
    <row r="121" spans="2:25" ht="14.4" hidden="1">
      <c r="B121" s="160"/>
      <c r="C121" s="203"/>
      <c r="D121" s="160"/>
      <c r="E121" s="160"/>
      <c r="F121" s="160"/>
      <c r="G121" s="160"/>
      <c r="H121" s="160"/>
      <c r="I121" s="160"/>
      <c r="J121" s="160"/>
      <c r="K121" s="160"/>
      <c r="L121" s="160"/>
      <c r="M121" s="160"/>
      <c r="N121" s="160"/>
      <c r="O121" s="160"/>
      <c r="P121" s="160"/>
      <c r="Q121" s="160"/>
      <c r="R121" s="160"/>
      <c r="S121" s="160"/>
      <c r="T121" s="160"/>
      <c r="U121" s="160"/>
      <c r="V121" s="160"/>
      <c r="W121" s="160"/>
      <c r="X121" s="160"/>
      <c r="Y121" s="160"/>
    </row>
    <row r="122" spans="2:25" ht="14.4" hidden="1">
      <c r="B122" s="160"/>
      <c r="C122" s="203"/>
      <c r="D122" s="160"/>
      <c r="E122" s="160"/>
      <c r="F122" s="160"/>
      <c r="G122" s="160"/>
      <c r="H122" s="160"/>
      <c r="I122" s="160"/>
      <c r="J122" s="160"/>
      <c r="K122" s="160"/>
      <c r="L122" s="160"/>
      <c r="M122" s="160"/>
      <c r="N122" s="160"/>
      <c r="O122" s="160"/>
      <c r="P122" s="160"/>
      <c r="Q122" s="160"/>
      <c r="R122" s="160"/>
      <c r="S122" s="160"/>
      <c r="T122" s="160"/>
      <c r="U122" s="160"/>
      <c r="V122" s="160"/>
      <c r="W122" s="160"/>
      <c r="X122" s="160"/>
      <c r="Y122" s="160"/>
    </row>
    <row r="123" spans="2:25" ht="14.4" hidden="1">
      <c r="B123" s="160"/>
      <c r="C123" s="203"/>
      <c r="D123" s="160"/>
      <c r="E123" s="160"/>
      <c r="F123" s="160"/>
      <c r="G123" s="160"/>
      <c r="H123" s="160"/>
      <c r="I123" s="160"/>
      <c r="J123" s="160"/>
      <c r="K123" s="160"/>
      <c r="L123" s="160"/>
      <c r="M123" s="160"/>
      <c r="N123" s="160"/>
      <c r="O123" s="160"/>
      <c r="P123" s="160"/>
      <c r="Q123" s="160"/>
      <c r="R123" s="160"/>
      <c r="S123" s="160"/>
      <c r="T123" s="160"/>
      <c r="U123" s="160"/>
      <c r="V123" s="160"/>
      <c r="W123" s="160"/>
      <c r="X123" s="160"/>
      <c r="Y123" s="160"/>
    </row>
    <row r="124" spans="2:25" ht="14.4" hidden="1">
      <c r="B124" s="160"/>
      <c r="C124" s="203"/>
      <c r="D124" s="160"/>
      <c r="E124" s="160"/>
      <c r="F124" s="160"/>
      <c r="G124" s="160"/>
      <c r="H124" s="160"/>
      <c r="I124" s="160"/>
      <c r="J124" s="160"/>
      <c r="K124" s="160"/>
      <c r="L124" s="160"/>
      <c r="M124" s="160"/>
      <c r="N124" s="160"/>
      <c r="O124" s="160"/>
      <c r="P124" s="160"/>
      <c r="Q124" s="160"/>
      <c r="R124" s="160"/>
      <c r="S124" s="160"/>
      <c r="T124" s="160"/>
      <c r="U124" s="160"/>
      <c r="V124" s="160"/>
      <c r="W124" s="160"/>
      <c r="X124" s="160"/>
      <c r="Y124" s="160"/>
    </row>
    <row r="125" spans="2:25" ht="14.4" hidden="1">
      <c r="B125" s="160"/>
      <c r="C125" s="203"/>
      <c r="D125" s="160"/>
      <c r="E125" s="160"/>
      <c r="F125" s="160"/>
      <c r="G125" s="160"/>
      <c r="H125" s="160"/>
      <c r="I125" s="160"/>
      <c r="J125" s="160"/>
      <c r="K125" s="160"/>
      <c r="L125" s="160"/>
      <c r="M125" s="160"/>
      <c r="N125" s="160"/>
      <c r="O125" s="160"/>
      <c r="P125" s="160"/>
      <c r="Q125" s="160"/>
      <c r="R125" s="160"/>
      <c r="S125" s="160"/>
      <c r="T125" s="160"/>
      <c r="U125" s="160"/>
      <c r="V125" s="160"/>
      <c r="W125" s="160"/>
      <c r="X125" s="160"/>
      <c r="Y125" s="160"/>
    </row>
    <row r="126" spans="2:25" ht="14.4" hidden="1">
      <c r="B126" s="160"/>
      <c r="C126" s="203"/>
      <c r="D126" s="160"/>
      <c r="E126" s="160"/>
      <c r="F126" s="160"/>
      <c r="G126" s="160"/>
      <c r="H126" s="160"/>
      <c r="I126" s="160"/>
      <c r="J126" s="160"/>
      <c r="K126" s="160"/>
      <c r="L126" s="160"/>
      <c r="M126" s="160"/>
      <c r="N126" s="160"/>
      <c r="O126" s="160"/>
      <c r="P126" s="160"/>
      <c r="Q126" s="160"/>
      <c r="R126" s="160"/>
      <c r="S126" s="160"/>
      <c r="T126" s="160"/>
      <c r="U126" s="160"/>
      <c r="V126" s="160"/>
      <c r="W126" s="160"/>
      <c r="X126" s="160"/>
      <c r="Y126" s="160"/>
    </row>
    <row r="127" spans="2:25" ht="14.4" hidden="1">
      <c r="B127" s="160"/>
      <c r="C127" s="203"/>
      <c r="D127" s="160"/>
      <c r="E127" s="160"/>
      <c r="F127" s="160"/>
      <c r="G127" s="160"/>
      <c r="H127" s="160"/>
      <c r="I127" s="160"/>
      <c r="J127" s="160"/>
      <c r="K127" s="160"/>
      <c r="L127" s="160"/>
      <c r="M127" s="160"/>
      <c r="N127" s="160"/>
      <c r="O127" s="160"/>
      <c r="P127" s="160"/>
      <c r="Q127" s="160"/>
      <c r="R127" s="160"/>
      <c r="S127" s="160"/>
      <c r="T127" s="160"/>
      <c r="U127" s="160"/>
      <c r="V127" s="160"/>
      <c r="W127" s="160"/>
      <c r="X127" s="160"/>
      <c r="Y127" s="160"/>
    </row>
    <row r="128" spans="2:25" ht="14.4" hidden="1">
      <c r="B128" s="160"/>
      <c r="C128" s="203"/>
      <c r="D128" s="160"/>
      <c r="E128" s="160"/>
      <c r="F128" s="160"/>
      <c r="G128" s="160"/>
      <c r="H128" s="160"/>
      <c r="I128" s="160"/>
      <c r="J128" s="160"/>
      <c r="K128" s="160"/>
      <c r="L128" s="160"/>
      <c r="M128" s="160"/>
      <c r="N128" s="160"/>
      <c r="O128" s="160"/>
      <c r="P128" s="160"/>
      <c r="Q128" s="160"/>
      <c r="R128" s="160"/>
      <c r="S128" s="160"/>
      <c r="T128" s="160"/>
      <c r="U128" s="160"/>
      <c r="V128" s="160"/>
      <c r="W128" s="160"/>
      <c r="X128" s="160"/>
      <c r="Y128" s="160"/>
    </row>
    <row r="129" spans="2:25" ht="14.4" hidden="1">
      <c r="B129" s="160"/>
      <c r="C129" s="203"/>
      <c r="D129" s="160"/>
      <c r="E129" s="160"/>
      <c r="F129" s="160"/>
      <c r="G129" s="160"/>
      <c r="H129" s="160"/>
      <c r="I129" s="160"/>
      <c r="J129" s="160"/>
      <c r="K129" s="160"/>
      <c r="L129" s="160"/>
      <c r="M129" s="160"/>
      <c r="N129" s="160"/>
      <c r="O129" s="160"/>
      <c r="P129" s="160"/>
      <c r="Q129" s="160"/>
      <c r="R129" s="160"/>
      <c r="S129" s="160"/>
      <c r="T129" s="160"/>
      <c r="U129" s="160"/>
      <c r="V129" s="160"/>
      <c r="W129" s="160"/>
      <c r="X129" s="160"/>
      <c r="Y129" s="160"/>
    </row>
    <row r="130" spans="2:25" ht="14.4" hidden="1">
      <c r="B130" s="160"/>
      <c r="C130" s="203"/>
      <c r="D130" s="160"/>
      <c r="E130" s="160"/>
      <c r="F130" s="160"/>
      <c r="G130" s="160"/>
      <c r="H130" s="160"/>
      <c r="I130" s="160"/>
      <c r="J130" s="160"/>
      <c r="K130" s="160"/>
      <c r="L130" s="160"/>
      <c r="M130" s="160"/>
      <c r="N130" s="160"/>
      <c r="O130" s="160"/>
      <c r="P130" s="160"/>
      <c r="Q130" s="160"/>
      <c r="R130" s="160"/>
      <c r="S130" s="160"/>
      <c r="T130" s="160"/>
      <c r="U130" s="160"/>
      <c r="V130" s="160"/>
      <c r="W130" s="160"/>
      <c r="X130" s="160"/>
      <c r="Y130" s="160"/>
    </row>
    <row r="131" spans="2:25" ht="14.4" hidden="1">
      <c r="B131" s="160"/>
      <c r="C131" s="203"/>
      <c r="D131" s="160"/>
      <c r="E131" s="160"/>
      <c r="F131" s="160"/>
      <c r="G131" s="160"/>
      <c r="H131" s="160"/>
      <c r="I131" s="160"/>
      <c r="J131" s="160"/>
      <c r="K131" s="160"/>
      <c r="L131" s="160"/>
      <c r="M131" s="160"/>
      <c r="N131" s="160"/>
      <c r="O131" s="160"/>
      <c r="P131" s="160"/>
      <c r="Q131" s="160"/>
      <c r="R131" s="160"/>
      <c r="S131" s="160"/>
      <c r="T131" s="160"/>
      <c r="U131" s="160"/>
      <c r="V131" s="160"/>
      <c r="W131" s="160"/>
      <c r="X131" s="160"/>
      <c r="Y131" s="160"/>
    </row>
    <row r="132" spans="2:25" ht="14.4" hidden="1">
      <c r="B132" s="160"/>
      <c r="C132" s="203"/>
      <c r="D132" s="160"/>
      <c r="E132" s="160"/>
      <c r="F132" s="160"/>
      <c r="G132" s="160"/>
      <c r="H132" s="160"/>
      <c r="I132" s="160"/>
      <c r="J132" s="160"/>
      <c r="K132" s="160"/>
      <c r="L132" s="160"/>
      <c r="M132" s="160"/>
      <c r="N132" s="160"/>
      <c r="O132" s="160"/>
      <c r="P132" s="160"/>
      <c r="Q132" s="160"/>
      <c r="R132" s="160"/>
      <c r="S132" s="160"/>
      <c r="T132" s="160"/>
      <c r="U132" s="160"/>
      <c r="V132" s="160"/>
      <c r="W132" s="160"/>
      <c r="X132" s="160"/>
      <c r="Y132" s="160"/>
    </row>
    <row r="133" spans="2:25" ht="14.4" hidden="1">
      <c r="B133" s="160"/>
      <c r="C133" s="203"/>
      <c r="D133" s="160"/>
      <c r="E133" s="160"/>
      <c r="F133" s="160"/>
      <c r="G133" s="160"/>
      <c r="H133" s="160"/>
      <c r="I133" s="160"/>
      <c r="J133" s="160"/>
      <c r="K133" s="160"/>
      <c r="L133" s="160"/>
      <c r="M133" s="160"/>
      <c r="N133" s="160"/>
      <c r="O133" s="160"/>
      <c r="P133" s="160"/>
      <c r="Q133" s="160"/>
      <c r="R133" s="160"/>
      <c r="S133" s="160"/>
      <c r="T133" s="160"/>
      <c r="U133" s="160"/>
      <c r="V133" s="160"/>
      <c r="W133" s="160"/>
      <c r="X133" s="160"/>
      <c r="Y133" s="160"/>
    </row>
    <row r="134" spans="2:25" ht="14.4" hidden="1">
      <c r="B134" s="160"/>
      <c r="C134" s="203"/>
      <c r="D134" s="160"/>
      <c r="E134" s="160"/>
      <c r="F134" s="160"/>
      <c r="G134" s="160"/>
      <c r="H134" s="160"/>
      <c r="I134" s="160"/>
      <c r="J134" s="160"/>
      <c r="K134" s="160"/>
      <c r="L134" s="160"/>
      <c r="M134" s="160"/>
      <c r="N134" s="160"/>
      <c r="O134" s="160"/>
      <c r="P134" s="160"/>
      <c r="Q134" s="160"/>
      <c r="R134" s="160"/>
      <c r="S134" s="160"/>
      <c r="T134" s="160"/>
      <c r="U134" s="160"/>
      <c r="V134" s="160"/>
      <c r="W134" s="160"/>
      <c r="X134" s="160"/>
      <c r="Y134" s="160"/>
    </row>
    <row r="135" spans="2:25" ht="14.4" hidden="1">
      <c r="B135" s="160"/>
      <c r="C135" s="203"/>
      <c r="D135" s="160"/>
      <c r="E135" s="160"/>
      <c r="F135" s="160"/>
      <c r="G135" s="160"/>
      <c r="H135" s="160"/>
      <c r="I135" s="160"/>
      <c r="J135" s="160"/>
      <c r="K135" s="160"/>
      <c r="L135" s="160"/>
      <c r="M135" s="160"/>
      <c r="N135" s="160"/>
      <c r="O135" s="160"/>
      <c r="P135" s="160"/>
      <c r="Q135" s="160"/>
      <c r="R135" s="160"/>
      <c r="S135" s="160"/>
      <c r="T135" s="160"/>
      <c r="U135" s="160"/>
      <c r="V135" s="160"/>
      <c r="W135" s="160"/>
      <c r="X135" s="160"/>
      <c r="Y135" s="160"/>
    </row>
    <row r="136" spans="2:25" ht="14.4" hidden="1">
      <c r="B136" s="160"/>
      <c r="C136" s="203"/>
      <c r="D136" s="160"/>
      <c r="E136" s="160"/>
      <c r="F136" s="160"/>
      <c r="G136" s="160"/>
      <c r="H136" s="160"/>
      <c r="I136" s="160"/>
      <c r="J136" s="160"/>
      <c r="K136" s="160"/>
      <c r="L136" s="160"/>
      <c r="M136" s="160"/>
      <c r="N136" s="160"/>
      <c r="O136" s="160"/>
      <c r="P136" s="160"/>
      <c r="Q136" s="160"/>
      <c r="R136" s="160"/>
      <c r="S136" s="160"/>
      <c r="T136" s="160"/>
      <c r="U136" s="160"/>
      <c r="V136" s="160"/>
      <c r="W136" s="160"/>
      <c r="X136" s="160"/>
      <c r="Y136" s="160"/>
    </row>
    <row r="137" spans="2:25" ht="14.4" hidden="1">
      <c r="B137" s="160"/>
      <c r="C137" s="203"/>
      <c r="D137" s="160"/>
      <c r="E137" s="160"/>
      <c r="F137" s="160"/>
      <c r="G137" s="160"/>
      <c r="H137" s="160"/>
      <c r="I137" s="160"/>
      <c r="J137" s="160"/>
      <c r="K137" s="160"/>
      <c r="L137" s="160"/>
      <c r="M137" s="160"/>
      <c r="N137" s="160"/>
      <c r="O137" s="160"/>
      <c r="P137" s="160"/>
      <c r="Q137" s="160"/>
      <c r="R137" s="160"/>
      <c r="S137" s="160"/>
      <c r="T137" s="160"/>
      <c r="U137" s="160"/>
      <c r="V137" s="160"/>
      <c r="W137" s="160"/>
      <c r="X137" s="160"/>
      <c r="Y137" s="160"/>
    </row>
    <row r="138" spans="2:25" ht="14.4" hidden="1">
      <c r="B138" s="160"/>
      <c r="C138" s="203"/>
      <c r="D138" s="160"/>
      <c r="E138" s="160"/>
      <c r="F138" s="160"/>
      <c r="G138" s="160"/>
      <c r="H138" s="160"/>
      <c r="I138" s="160"/>
      <c r="J138" s="160"/>
      <c r="K138" s="160"/>
      <c r="L138" s="160"/>
      <c r="M138" s="160"/>
      <c r="N138" s="160"/>
      <c r="O138" s="160"/>
      <c r="P138" s="160"/>
      <c r="Q138" s="160"/>
      <c r="R138" s="160"/>
      <c r="S138" s="160"/>
      <c r="T138" s="160"/>
      <c r="U138" s="160"/>
      <c r="V138" s="160"/>
      <c r="W138" s="160"/>
      <c r="X138" s="160"/>
      <c r="Y138" s="160"/>
    </row>
    <row r="139" spans="2:25" ht="14.4" hidden="1">
      <c r="B139" s="160"/>
      <c r="C139" s="203"/>
      <c r="D139" s="160"/>
      <c r="E139" s="160"/>
      <c r="F139" s="160"/>
      <c r="G139" s="160"/>
      <c r="H139" s="160"/>
      <c r="I139" s="160"/>
      <c r="J139" s="160"/>
      <c r="K139" s="160"/>
      <c r="L139" s="160"/>
      <c r="M139" s="160"/>
      <c r="N139" s="160"/>
      <c r="O139" s="160"/>
      <c r="P139" s="160"/>
      <c r="Q139" s="160"/>
      <c r="R139" s="160"/>
      <c r="S139" s="160"/>
      <c r="T139" s="160"/>
      <c r="U139" s="160"/>
      <c r="V139" s="160"/>
      <c r="W139" s="160"/>
      <c r="X139" s="160"/>
      <c r="Y139" s="160"/>
    </row>
    <row r="140" spans="2:25" ht="14.4" hidden="1">
      <c r="B140" s="160"/>
      <c r="C140" s="203"/>
      <c r="D140" s="160"/>
      <c r="E140" s="160"/>
      <c r="F140" s="160"/>
      <c r="G140" s="160"/>
      <c r="H140" s="160"/>
      <c r="I140" s="160"/>
      <c r="J140" s="160"/>
      <c r="K140" s="160"/>
      <c r="L140" s="160"/>
      <c r="M140" s="160"/>
      <c r="N140" s="160"/>
      <c r="O140" s="160"/>
      <c r="P140" s="160"/>
      <c r="Q140" s="160"/>
      <c r="R140" s="160"/>
      <c r="S140" s="160"/>
      <c r="T140" s="160"/>
      <c r="U140" s="160"/>
      <c r="V140" s="160"/>
      <c r="W140" s="160"/>
      <c r="X140" s="160"/>
      <c r="Y140" s="160"/>
    </row>
    <row r="141" spans="2:25" ht="14.4" hidden="1">
      <c r="B141" s="160"/>
      <c r="C141" s="203"/>
      <c r="D141" s="160"/>
      <c r="E141" s="160"/>
      <c r="F141" s="160"/>
      <c r="G141" s="160"/>
      <c r="H141" s="160"/>
      <c r="I141" s="160"/>
      <c r="J141" s="160"/>
      <c r="K141" s="160"/>
      <c r="L141" s="160"/>
      <c r="M141" s="160"/>
      <c r="N141" s="160"/>
      <c r="O141" s="160"/>
      <c r="P141" s="160"/>
      <c r="Q141" s="160"/>
      <c r="R141" s="160"/>
      <c r="S141" s="160"/>
      <c r="T141" s="160"/>
      <c r="U141" s="160"/>
      <c r="V141" s="160"/>
      <c r="W141" s="160"/>
      <c r="X141" s="160"/>
      <c r="Y141" s="160"/>
    </row>
    <row r="142" spans="2:25" ht="14.4" hidden="1">
      <c r="B142" s="160"/>
      <c r="C142" s="203"/>
      <c r="D142" s="160"/>
      <c r="E142" s="160"/>
      <c r="F142" s="160"/>
      <c r="G142" s="160"/>
      <c r="H142" s="160"/>
      <c r="I142" s="160"/>
      <c r="J142" s="160"/>
      <c r="K142" s="160"/>
      <c r="L142" s="160"/>
      <c r="M142" s="160"/>
      <c r="N142" s="160"/>
      <c r="O142" s="160"/>
      <c r="P142" s="160"/>
      <c r="Q142" s="160"/>
      <c r="R142" s="160"/>
      <c r="S142" s="160"/>
      <c r="T142" s="160"/>
      <c r="U142" s="160"/>
      <c r="V142" s="160"/>
      <c r="W142" s="160"/>
      <c r="X142" s="160"/>
      <c r="Y142" s="160"/>
    </row>
    <row r="143" spans="2:25" ht="14.4" hidden="1">
      <c r="B143" s="160"/>
      <c r="C143" s="203"/>
      <c r="D143" s="160"/>
      <c r="E143" s="160"/>
      <c r="F143" s="160"/>
      <c r="G143" s="160"/>
      <c r="H143" s="160"/>
      <c r="I143" s="160"/>
      <c r="J143" s="160"/>
      <c r="K143" s="160"/>
      <c r="L143" s="160"/>
      <c r="M143" s="160"/>
      <c r="N143" s="160"/>
      <c r="O143" s="160"/>
      <c r="P143" s="160"/>
      <c r="Q143" s="160"/>
      <c r="R143" s="160"/>
      <c r="S143" s="160"/>
      <c r="T143" s="160"/>
      <c r="U143" s="160"/>
      <c r="V143" s="160"/>
      <c r="W143" s="160"/>
      <c r="X143" s="160"/>
      <c r="Y143" s="160"/>
    </row>
    <row r="144" spans="2:25" ht="14.4" hidden="1">
      <c r="B144" s="160"/>
      <c r="C144" s="203"/>
      <c r="D144" s="160"/>
      <c r="E144" s="160"/>
      <c r="F144" s="160"/>
      <c r="G144" s="160"/>
      <c r="H144" s="160"/>
      <c r="I144" s="160"/>
      <c r="J144" s="160"/>
      <c r="K144" s="160"/>
      <c r="L144" s="160"/>
      <c r="M144" s="160"/>
      <c r="N144" s="160"/>
      <c r="O144" s="160"/>
      <c r="P144" s="160"/>
      <c r="Q144" s="160"/>
      <c r="R144" s="160"/>
      <c r="S144" s="160"/>
      <c r="T144" s="160"/>
      <c r="U144" s="160"/>
      <c r="V144" s="160"/>
      <c r="W144" s="160"/>
      <c r="X144" s="160"/>
      <c r="Y144" s="160"/>
    </row>
    <row r="145" spans="2:25" ht="14.4" hidden="1">
      <c r="B145" s="160"/>
      <c r="C145" s="203"/>
      <c r="D145" s="160"/>
      <c r="E145" s="160"/>
      <c r="F145" s="160"/>
      <c r="G145" s="160"/>
      <c r="H145" s="160"/>
      <c r="I145" s="160"/>
      <c r="J145" s="160"/>
      <c r="K145" s="160"/>
      <c r="L145" s="160"/>
      <c r="M145" s="160"/>
      <c r="N145" s="160"/>
      <c r="O145" s="160"/>
      <c r="P145" s="160"/>
      <c r="Q145" s="160"/>
      <c r="R145" s="160"/>
      <c r="S145" s="160"/>
      <c r="T145" s="160"/>
      <c r="U145" s="160"/>
      <c r="V145" s="160"/>
      <c r="W145" s="160"/>
      <c r="X145" s="160"/>
      <c r="Y145" s="160"/>
    </row>
    <row r="146" spans="2:25" ht="14.4" hidden="1">
      <c r="B146" s="160"/>
      <c r="C146" s="203"/>
      <c r="D146" s="160"/>
      <c r="E146" s="160"/>
      <c r="F146" s="160"/>
      <c r="G146" s="160"/>
      <c r="H146" s="160"/>
      <c r="I146" s="160"/>
      <c r="J146" s="160"/>
      <c r="K146" s="160"/>
      <c r="L146" s="160"/>
      <c r="M146" s="160"/>
      <c r="N146" s="160"/>
      <c r="O146" s="160"/>
      <c r="P146" s="160"/>
      <c r="Q146" s="160"/>
      <c r="R146" s="160"/>
      <c r="S146" s="160"/>
      <c r="T146" s="160"/>
      <c r="U146" s="160"/>
      <c r="V146" s="160"/>
      <c r="W146" s="160"/>
      <c r="X146" s="160"/>
      <c r="Y146" s="160"/>
    </row>
    <row r="147" spans="2:25" ht="14.4" hidden="1">
      <c r="B147" s="160"/>
      <c r="C147" s="203"/>
      <c r="D147" s="160"/>
      <c r="E147" s="160"/>
      <c r="F147" s="160"/>
      <c r="G147" s="160"/>
      <c r="H147" s="160"/>
      <c r="I147" s="160"/>
      <c r="J147" s="160"/>
      <c r="K147" s="160"/>
      <c r="L147" s="160"/>
      <c r="M147" s="160"/>
      <c r="N147" s="160"/>
      <c r="O147" s="160"/>
      <c r="P147" s="160"/>
      <c r="Q147" s="160"/>
      <c r="R147" s="160"/>
      <c r="S147" s="160"/>
      <c r="T147" s="160"/>
      <c r="U147" s="160"/>
      <c r="V147" s="160"/>
      <c r="W147" s="160"/>
      <c r="X147" s="160"/>
      <c r="Y147" s="160"/>
    </row>
    <row r="148" spans="2:25" ht="14.4" hidden="1">
      <c r="B148" s="160"/>
      <c r="C148" s="203"/>
      <c r="D148" s="160"/>
      <c r="E148" s="160"/>
      <c r="F148" s="160"/>
      <c r="G148" s="160"/>
      <c r="H148" s="160"/>
      <c r="I148" s="160"/>
      <c r="J148" s="160"/>
      <c r="K148" s="160"/>
      <c r="L148" s="160"/>
      <c r="M148" s="160"/>
      <c r="N148" s="160"/>
      <c r="O148" s="160"/>
      <c r="P148" s="160"/>
      <c r="Q148" s="160"/>
      <c r="R148" s="160"/>
      <c r="S148" s="160"/>
      <c r="T148" s="160"/>
      <c r="U148" s="160"/>
      <c r="V148" s="160"/>
      <c r="W148" s="160"/>
      <c r="X148" s="160"/>
      <c r="Y148" s="160"/>
    </row>
    <row r="149" spans="2:25" ht="14.4" hidden="1">
      <c r="B149" s="160"/>
      <c r="C149" s="203"/>
      <c r="D149" s="160"/>
      <c r="E149" s="160"/>
      <c r="F149" s="160"/>
      <c r="G149" s="160"/>
      <c r="H149" s="160"/>
      <c r="I149" s="160"/>
      <c r="J149" s="160"/>
      <c r="K149" s="160"/>
      <c r="L149" s="160"/>
      <c r="M149" s="160"/>
      <c r="N149" s="160"/>
      <c r="O149" s="160"/>
      <c r="P149" s="160"/>
      <c r="Q149" s="160"/>
      <c r="R149" s="160"/>
      <c r="S149" s="160"/>
      <c r="T149" s="160"/>
      <c r="U149" s="160"/>
      <c r="V149" s="160"/>
      <c r="W149" s="160"/>
      <c r="X149" s="160"/>
      <c r="Y149" s="160"/>
    </row>
    <row r="150" spans="2:25" ht="14.4" hidden="1">
      <c r="B150" s="160"/>
      <c r="C150" s="203"/>
      <c r="D150" s="160"/>
      <c r="E150" s="160"/>
      <c r="F150" s="160"/>
      <c r="G150" s="160"/>
      <c r="H150" s="160"/>
      <c r="I150" s="160"/>
      <c r="J150" s="160"/>
      <c r="K150" s="160"/>
      <c r="L150" s="160"/>
      <c r="M150" s="160"/>
      <c r="N150" s="160"/>
      <c r="O150" s="160"/>
      <c r="P150" s="160"/>
      <c r="Q150" s="160"/>
      <c r="R150" s="160"/>
      <c r="S150" s="160"/>
      <c r="T150" s="160"/>
      <c r="U150" s="160"/>
      <c r="V150" s="160"/>
      <c r="W150" s="160"/>
      <c r="X150" s="160"/>
      <c r="Y150" s="160"/>
    </row>
    <row r="151" spans="2:25" ht="14.4" hidden="1">
      <c r="B151" s="160"/>
      <c r="C151" s="203"/>
      <c r="D151" s="160"/>
      <c r="E151" s="160"/>
      <c r="F151" s="160"/>
      <c r="G151" s="160"/>
      <c r="H151" s="160"/>
      <c r="I151" s="160"/>
      <c r="J151" s="160"/>
      <c r="K151" s="160"/>
      <c r="L151" s="160"/>
      <c r="M151" s="160"/>
      <c r="N151" s="160"/>
      <c r="O151" s="160"/>
      <c r="P151" s="160"/>
      <c r="Q151" s="160"/>
      <c r="R151" s="160"/>
      <c r="S151" s="160"/>
      <c r="T151" s="160"/>
      <c r="U151" s="160"/>
      <c r="V151" s="160"/>
      <c r="W151" s="160"/>
      <c r="X151" s="160"/>
      <c r="Y151" s="160"/>
    </row>
    <row r="152" spans="2:25" ht="14.4" hidden="1">
      <c r="B152" s="160"/>
      <c r="C152" s="203"/>
      <c r="D152" s="160"/>
      <c r="E152" s="160"/>
      <c r="F152" s="160"/>
      <c r="G152" s="160"/>
      <c r="H152" s="160"/>
      <c r="I152" s="160"/>
      <c r="J152" s="160"/>
      <c r="K152" s="160"/>
      <c r="L152" s="160"/>
      <c r="M152" s="160"/>
      <c r="N152" s="160"/>
      <c r="O152" s="160"/>
      <c r="P152" s="160"/>
      <c r="Q152" s="160"/>
      <c r="R152" s="160"/>
      <c r="S152" s="160"/>
      <c r="T152" s="160"/>
      <c r="U152" s="160"/>
      <c r="V152" s="160"/>
      <c r="W152" s="160"/>
      <c r="X152" s="160"/>
      <c r="Y152" s="160"/>
    </row>
    <row r="153" spans="2:25" ht="14.4" hidden="1">
      <c r="B153" s="160"/>
      <c r="C153" s="203"/>
      <c r="D153" s="160"/>
      <c r="E153" s="160"/>
      <c r="F153" s="160"/>
      <c r="G153" s="160"/>
      <c r="H153" s="160"/>
      <c r="I153" s="160"/>
      <c r="J153" s="160"/>
      <c r="K153" s="160"/>
      <c r="L153" s="160"/>
      <c r="M153" s="160"/>
      <c r="N153" s="160"/>
      <c r="O153" s="160"/>
      <c r="P153" s="160"/>
      <c r="Q153" s="160"/>
      <c r="R153" s="160"/>
      <c r="S153" s="160"/>
      <c r="T153" s="160"/>
      <c r="U153" s="160"/>
      <c r="V153" s="160"/>
      <c r="W153" s="160"/>
      <c r="X153" s="160"/>
      <c r="Y153" s="160"/>
    </row>
    <row r="154" spans="2:25" ht="14.4" hidden="1">
      <c r="B154" s="160"/>
      <c r="C154" s="203"/>
      <c r="D154" s="160"/>
      <c r="E154" s="160"/>
      <c r="F154" s="160"/>
      <c r="G154" s="160"/>
      <c r="H154" s="160"/>
      <c r="I154" s="160"/>
      <c r="J154" s="160"/>
      <c r="K154" s="160"/>
      <c r="L154" s="160"/>
      <c r="M154" s="160"/>
      <c r="N154" s="160"/>
      <c r="O154" s="160"/>
      <c r="P154" s="160"/>
      <c r="Q154" s="160"/>
      <c r="R154" s="160"/>
      <c r="S154" s="160"/>
      <c r="T154" s="160"/>
      <c r="U154" s="160"/>
      <c r="V154" s="160"/>
      <c r="W154" s="160"/>
      <c r="X154" s="160"/>
      <c r="Y154" s="160"/>
    </row>
    <row r="155" spans="2:25" ht="14.4" hidden="1">
      <c r="B155" s="160"/>
      <c r="C155" s="203"/>
      <c r="D155" s="160"/>
      <c r="E155" s="160"/>
      <c r="F155" s="160"/>
      <c r="G155" s="160"/>
      <c r="H155" s="160"/>
      <c r="I155" s="160"/>
      <c r="J155" s="160"/>
      <c r="K155" s="160"/>
      <c r="L155" s="160"/>
      <c r="M155" s="160"/>
      <c r="N155" s="160"/>
      <c r="O155" s="160"/>
      <c r="P155" s="160"/>
      <c r="Q155" s="160"/>
      <c r="R155" s="160"/>
      <c r="S155" s="160"/>
      <c r="T155" s="160"/>
      <c r="U155" s="160"/>
      <c r="V155" s="160"/>
      <c r="W155" s="160"/>
      <c r="X155" s="160"/>
      <c r="Y155" s="160"/>
    </row>
    <row r="156" spans="2:25" ht="14.4" hidden="1">
      <c r="B156" s="160"/>
      <c r="C156" s="203"/>
      <c r="D156" s="160"/>
      <c r="E156" s="160"/>
      <c r="F156" s="160"/>
      <c r="G156" s="160"/>
      <c r="H156" s="160"/>
      <c r="I156" s="160"/>
      <c r="J156" s="160"/>
      <c r="K156" s="160"/>
      <c r="L156" s="160"/>
      <c r="M156" s="160"/>
      <c r="N156" s="160"/>
      <c r="O156" s="160"/>
      <c r="P156" s="160"/>
      <c r="Q156" s="160"/>
      <c r="R156" s="160"/>
      <c r="S156" s="160"/>
      <c r="T156" s="160"/>
      <c r="U156" s="160"/>
      <c r="V156" s="160"/>
      <c r="W156" s="160"/>
      <c r="X156" s="160"/>
      <c r="Y156" s="160"/>
    </row>
    <row r="157" spans="2:25" ht="14.4" hidden="1">
      <c r="B157" s="160"/>
      <c r="C157" s="203"/>
      <c r="D157" s="160"/>
      <c r="E157" s="160"/>
      <c r="F157" s="160"/>
      <c r="G157" s="160"/>
      <c r="H157" s="160"/>
      <c r="I157" s="160"/>
      <c r="J157" s="160"/>
      <c r="K157" s="160"/>
      <c r="L157" s="160"/>
      <c r="M157" s="160"/>
      <c r="N157" s="160"/>
      <c r="O157" s="160"/>
      <c r="P157" s="160"/>
      <c r="Q157" s="160"/>
      <c r="R157" s="160"/>
      <c r="S157" s="160"/>
      <c r="T157" s="160"/>
      <c r="U157" s="160"/>
      <c r="V157" s="160"/>
      <c r="W157" s="160"/>
      <c r="X157" s="160"/>
      <c r="Y157" s="160"/>
    </row>
    <row r="158" spans="2:25" ht="14.4" hidden="1">
      <c r="B158" s="160"/>
      <c r="C158" s="203"/>
      <c r="D158" s="160"/>
      <c r="E158" s="160"/>
      <c r="F158" s="160"/>
      <c r="G158" s="160"/>
      <c r="H158" s="160"/>
      <c r="I158" s="160"/>
      <c r="J158" s="160"/>
      <c r="K158" s="160"/>
      <c r="L158" s="160"/>
      <c r="M158" s="160"/>
      <c r="N158" s="160"/>
      <c r="O158" s="160"/>
      <c r="P158" s="160"/>
      <c r="Q158" s="160"/>
      <c r="R158" s="160"/>
      <c r="S158" s="160"/>
      <c r="T158" s="160"/>
      <c r="U158" s="160"/>
      <c r="V158" s="160"/>
      <c r="W158" s="160"/>
      <c r="X158" s="160"/>
      <c r="Y158" s="160"/>
    </row>
    <row r="159" spans="2:25" ht="14.4" hidden="1">
      <c r="B159" s="160"/>
      <c r="C159" s="203"/>
      <c r="D159" s="160"/>
      <c r="E159" s="160"/>
      <c r="F159" s="160"/>
      <c r="G159" s="160"/>
      <c r="H159" s="160"/>
      <c r="I159" s="160"/>
      <c r="J159" s="160"/>
      <c r="K159" s="160"/>
      <c r="L159" s="160"/>
      <c r="M159" s="160"/>
      <c r="N159" s="160"/>
      <c r="O159" s="160"/>
      <c r="P159" s="160"/>
      <c r="Q159" s="160"/>
      <c r="R159" s="160"/>
      <c r="S159" s="160"/>
      <c r="T159" s="160"/>
      <c r="U159" s="160"/>
      <c r="V159" s="160"/>
      <c r="W159" s="160"/>
      <c r="X159" s="160"/>
      <c r="Y159" s="160"/>
    </row>
    <row r="160" spans="2:25" ht="14.4" hidden="1">
      <c r="B160" s="160"/>
      <c r="C160" s="203"/>
      <c r="D160" s="160"/>
      <c r="E160" s="160"/>
      <c r="F160" s="160"/>
      <c r="G160" s="160"/>
      <c r="H160" s="160"/>
      <c r="I160" s="160"/>
      <c r="J160" s="160"/>
      <c r="K160" s="160"/>
      <c r="L160" s="160"/>
      <c r="M160" s="160"/>
      <c r="N160" s="160"/>
      <c r="O160" s="160"/>
      <c r="P160" s="160"/>
      <c r="Q160" s="160"/>
      <c r="R160" s="160"/>
      <c r="S160" s="160"/>
      <c r="T160" s="160"/>
      <c r="U160" s="160"/>
      <c r="V160" s="160"/>
      <c r="W160" s="160"/>
      <c r="X160" s="160"/>
      <c r="Y160" s="160"/>
    </row>
    <row r="161" spans="2:25" ht="14.4" hidden="1">
      <c r="B161" s="160"/>
      <c r="C161" s="203"/>
      <c r="D161" s="160"/>
      <c r="E161" s="160"/>
      <c r="F161" s="160"/>
      <c r="G161" s="160"/>
      <c r="H161" s="160"/>
      <c r="I161" s="160"/>
      <c r="J161" s="160"/>
      <c r="K161" s="160"/>
      <c r="L161" s="160"/>
      <c r="M161" s="160"/>
      <c r="N161" s="160"/>
      <c r="O161" s="160"/>
      <c r="P161" s="160"/>
      <c r="Q161" s="160"/>
      <c r="R161" s="160"/>
      <c r="S161" s="160"/>
      <c r="T161" s="160"/>
      <c r="U161" s="160"/>
      <c r="V161" s="160"/>
      <c r="W161" s="160"/>
      <c r="X161" s="160"/>
      <c r="Y161" s="160"/>
    </row>
    <row r="162" spans="2:25" ht="14.4" hidden="1">
      <c r="B162" s="160"/>
      <c r="C162" s="203"/>
      <c r="D162" s="160"/>
      <c r="E162" s="160"/>
      <c r="F162" s="160"/>
      <c r="G162" s="160"/>
      <c r="H162" s="160"/>
      <c r="I162" s="160"/>
      <c r="J162" s="160"/>
      <c r="K162" s="160"/>
      <c r="L162" s="160"/>
      <c r="M162" s="160"/>
      <c r="N162" s="160"/>
      <c r="O162" s="160"/>
      <c r="P162" s="160"/>
      <c r="Q162" s="160"/>
      <c r="R162" s="160"/>
      <c r="S162" s="160"/>
      <c r="T162" s="160"/>
      <c r="U162" s="160"/>
      <c r="V162" s="160"/>
      <c r="W162" s="160"/>
      <c r="X162" s="160"/>
      <c r="Y162" s="160"/>
    </row>
    <row r="163" spans="2:25" ht="14.4" hidden="1">
      <c r="B163" s="160"/>
      <c r="C163" s="203"/>
      <c r="D163" s="160"/>
      <c r="E163" s="160"/>
      <c r="F163" s="160"/>
      <c r="G163" s="160"/>
      <c r="H163" s="160"/>
      <c r="I163" s="160"/>
      <c r="J163" s="160"/>
      <c r="K163" s="160"/>
      <c r="L163" s="160"/>
      <c r="M163" s="160"/>
      <c r="N163" s="160"/>
      <c r="O163" s="160"/>
      <c r="P163" s="160"/>
      <c r="Q163" s="160"/>
      <c r="R163" s="160"/>
      <c r="S163" s="160"/>
      <c r="T163" s="160"/>
      <c r="U163" s="160"/>
      <c r="V163" s="160"/>
      <c r="W163" s="160"/>
      <c r="X163" s="160"/>
      <c r="Y163" s="160"/>
    </row>
    <row r="164" spans="2:25" ht="14.4" hidden="1">
      <c r="B164" s="160"/>
      <c r="C164" s="203"/>
      <c r="D164" s="160"/>
      <c r="E164" s="160"/>
      <c r="F164" s="160"/>
      <c r="G164" s="160"/>
      <c r="H164" s="160"/>
      <c r="I164" s="160"/>
      <c r="J164" s="160"/>
      <c r="K164" s="160"/>
      <c r="L164" s="160"/>
      <c r="M164" s="160"/>
      <c r="N164" s="160"/>
      <c r="O164" s="160"/>
      <c r="P164" s="160"/>
      <c r="Q164" s="160"/>
      <c r="R164" s="160"/>
      <c r="S164" s="160"/>
      <c r="T164" s="160"/>
      <c r="U164" s="160"/>
      <c r="V164" s="160"/>
      <c r="W164" s="160"/>
      <c r="X164" s="160"/>
      <c r="Y164" s="160"/>
    </row>
    <row r="165" spans="2:25" ht="14.4" hidden="1">
      <c r="B165" s="160"/>
      <c r="C165" s="203"/>
      <c r="D165" s="160"/>
      <c r="E165" s="160"/>
      <c r="F165" s="160"/>
      <c r="G165" s="160"/>
      <c r="H165" s="160"/>
      <c r="I165" s="160"/>
      <c r="J165" s="160"/>
      <c r="K165" s="160"/>
      <c r="L165" s="160"/>
      <c r="M165" s="160"/>
      <c r="N165" s="160"/>
      <c r="O165" s="160"/>
      <c r="P165" s="160"/>
      <c r="Q165" s="160"/>
      <c r="R165" s="160"/>
      <c r="S165" s="160"/>
      <c r="T165" s="160"/>
      <c r="U165" s="160"/>
      <c r="V165" s="160"/>
      <c r="W165" s="160"/>
      <c r="X165" s="160"/>
      <c r="Y165" s="160"/>
    </row>
    <row r="166" spans="2:25" ht="14.4" hidden="1">
      <c r="B166" s="160"/>
      <c r="C166" s="203"/>
      <c r="D166" s="160"/>
      <c r="E166" s="160"/>
      <c r="F166" s="160"/>
      <c r="G166" s="160"/>
      <c r="H166" s="160"/>
      <c r="I166" s="160"/>
      <c r="J166" s="160"/>
      <c r="K166" s="160"/>
      <c r="L166" s="160"/>
      <c r="M166" s="160"/>
      <c r="N166" s="160"/>
      <c r="O166" s="160"/>
      <c r="P166" s="160"/>
      <c r="Q166" s="160"/>
      <c r="R166" s="160"/>
      <c r="S166" s="160"/>
      <c r="T166" s="160"/>
      <c r="U166" s="160"/>
      <c r="V166" s="160"/>
      <c r="W166" s="160"/>
      <c r="X166" s="160"/>
      <c r="Y166" s="160"/>
    </row>
    <row r="167" spans="2:25" ht="14.4" hidden="1">
      <c r="B167" s="160"/>
      <c r="C167" s="203"/>
      <c r="D167" s="160"/>
      <c r="E167" s="160"/>
      <c r="F167" s="160"/>
      <c r="G167" s="160"/>
      <c r="H167" s="160"/>
      <c r="I167" s="160"/>
      <c r="J167" s="160"/>
      <c r="K167" s="160"/>
      <c r="L167" s="160"/>
      <c r="M167" s="160"/>
      <c r="N167" s="160"/>
      <c r="O167" s="160"/>
      <c r="P167" s="160"/>
      <c r="Q167" s="160"/>
      <c r="R167" s="160"/>
      <c r="S167" s="160"/>
      <c r="T167" s="160"/>
      <c r="U167" s="160"/>
      <c r="V167" s="160"/>
      <c r="W167" s="160"/>
      <c r="X167" s="160"/>
      <c r="Y167" s="160"/>
    </row>
    <row r="168" spans="2:25" ht="14.4" hidden="1">
      <c r="B168" s="160"/>
      <c r="C168" s="203"/>
      <c r="D168" s="160"/>
      <c r="E168" s="160"/>
      <c r="F168" s="160"/>
      <c r="G168" s="160"/>
      <c r="H168" s="160"/>
      <c r="I168" s="160"/>
      <c r="J168" s="160"/>
      <c r="K168" s="160"/>
      <c r="L168" s="160"/>
      <c r="M168" s="160"/>
      <c r="N168" s="160"/>
      <c r="O168" s="160"/>
      <c r="P168" s="160"/>
      <c r="Q168" s="160"/>
      <c r="R168" s="160"/>
      <c r="S168" s="160"/>
      <c r="T168" s="160"/>
      <c r="U168" s="160"/>
      <c r="V168" s="160"/>
      <c r="W168" s="160"/>
      <c r="X168" s="160"/>
      <c r="Y168" s="160"/>
    </row>
    <row r="169" spans="2:25" ht="14.4" hidden="1">
      <c r="B169" s="160"/>
      <c r="C169" s="203"/>
      <c r="D169" s="160"/>
      <c r="E169" s="160"/>
      <c r="F169" s="160"/>
      <c r="G169" s="160"/>
      <c r="H169" s="160"/>
      <c r="I169" s="160"/>
      <c r="J169" s="160"/>
      <c r="K169" s="160"/>
      <c r="L169" s="160"/>
      <c r="M169" s="160"/>
      <c r="N169" s="160"/>
      <c r="O169" s="160"/>
      <c r="P169" s="160"/>
      <c r="Q169" s="160"/>
      <c r="R169" s="160"/>
      <c r="S169" s="160"/>
      <c r="T169" s="160"/>
      <c r="U169" s="160"/>
      <c r="V169" s="160"/>
      <c r="W169" s="160"/>
      <c r="X169" s="160"/>
      <c r="Y169" s="160"/>
    </row>
    <row r="170" spans="2:25" ht="14.4" hidden="1">
      <c r="B170" s="160"/>
      <c r="C170" s="203"/>
      <c r="D170" s="160"/>
      <c r="E170" s="160"/>
      <c r="F170" s="160"/>
      <c r="G170" s="160"/>
      <c r="H170" s="160"/>
      <c r="I170" s="160"/>
      <c r="J170" s="160"/>
      <c r="K170" s="160"/>
      <c r="L170" s="160"/>
      <c r="M170" s="160"/>
      <c r="N170" s="160"/>
      <c r="O170" s="160"/>
      <c r="P170" s="160"/>
      <c r="Q170" s="160"/>
      <c r="R170" s="160"/>
      <c r="S170" s="160"/>
      <c r="T170" s="160"/>
      <c r="U170" s="160"/>
      <c r="V170" s="160"/>
      <c r="W170" s="160"/>
      <c r="X170" s="160"/>
      <c r="Y170" s="160"/>
    </row>
    <row r="171" spans="2:25" ht="14.4" hidden="1">
      <c r="B171" s="160"/>
      <c r="C171" s="203"/>
      <c r="D171" s="160"/>
      <c r="E171" s="160"/>
      <c r="F171" s="160"/>
      <c r="G171" s="160"/>
      <c r="H171" s="160"/>
      <c r="I171" s="160"/>
      <c r="J171" s="160"/>
      <c r="K171" s="160"/>
      <c r="L171" s="160"/>
      <c r="M171" s="160"/>
      <c r="N171" s="160"/>
      <c r="O171" s="160"/>
      <c r="P171" s="160"/>
      <c r="Q171" s="160"/>
      <c r="R171" s="160"/>
      <c r="S171" s="160"/>
      <c r="T171" s="160"/>
      <c r="U171" s="160"/>
      <c r="V171" s="160"/>
      <c r="W171" s="160"/>
      <c r="X171" s="160"/>
      <c r="Y171" s="160"/>
    </row>
    <row r="172" spans="2:25" ht="14.4" hidden="1">
      <c r="B172" s="160"/>
      <c r="C172" s="203"/>
      <c r="D172" s="160"/>
      <c r="E172" s="160"/>
      <c r="F172" s="160"/>
      <c r="G172" s="160"/>
      <c r="H172" s="160"/>
      <c r="I172" s="160"/>
      <c r="J172" s="160"/>
      <c r="K172" s="160"/>
      <c r="L172" s="160"/>
      <c r="M172" s="160"/>
      <c r="N172" s="160"/>
      <c r="O172" s="160"/>
      <c r="P172" s="160"/>
      <c r="Q172" s="160"/>
      <c r="R172" s="160"/>
      <c r="S172" s="160"/>
      <c r="T172" s="160"/>
      <c r="U172" s="160"/>
      <c r="V172" s="160"/>
      <c r="W172" s="160"/>
      <c r="X172" s="160"/>
      <c r="Y172" s="160"/>
    </row>
    <row r="173" spans="2:25" ht="14.4" hidden="1">
      <c r="B173" s="160"/>
      <c r="C173" s="203"/>
      <c r="D173" s="160"/>
      <c r="E173" s="160"/>
      <c r="F173" s="160"/>
      <c r="G173" s="160"/>
      <c r="H173" s="160"/>
      <c r="I173" s="160"/>
      <c r="J173" s="160"/>
      <c r="K173" s="160"/>
      <c r="L173" s="160"/>
      <c r="M173" s="160"/>
      <c r="N173" s="160"/>
      <c r="O173" s="160"/>
      <c r="P173" s="160"/>
      <c r="Q173" s="160"/>
      <c r="R173" s="160"/>
      <c r="S173" s="160"/>
      <c r="T173" s="160"/>
      <c r="U173" s="160"/>
      <c r="V173" s="160"/>
      <c r="W173" s="160"/>
      <c r="X173" s="160"/>
      <c r="Y173" s="160"/>
    </row>
    <row r="174" spans="2:25" ht="14.4" hidden="1">
      <c r="B174" s="160"/>
      <c r="C174" s="203"/>
      <c r="D174" s="160"/>
      <c r="E174" s="160"/>
      <c r="F174" s="160"/>
      <c r="G174" s="160"/>
      <c r="H174" s="160"/>
      <c r="I174" s="160"/>
      <c r="J174" s="160"/>
      <c r="K174" s="160"/>
      <c r="L174" s="160"/>
      <c r="M174" s="160"/>
      <c r="N174" s="160"/>
      <c r="O174" s="160"/>
      <c r="P174" s="160"/>
      <c r="Q174" s="160"/>
      <c r="R174" s="160"/>
      <c r="S174" s="160"/>
      <c r="T174" s="160"/>
      <c r="U174" s="160"/>
      <c r="V174" s="160"/>
      <c r="W174" s="160"/>
      <c r="X174" s="160"/>
      <c r="Y174" s="160"/>
    </row>
    <row r="175" spans="2:25" ht="14.4" hidden="1">
      <c r="B175" s="160"/>
      <c r="C175" s="203"/>
      <c r="D175" s="160"/>
      <c r="E175" s="160"/>
      <c r="F175" s="160"/>
      <c r="G175" s="160"/>
      <c r="H175" s="160"/>
      <c r="I175" s="160"/>
      <c r="J175" s="160"/>
      <c r="K175" s="160"/>
      <c r="L175" s="160"/>
      <c r="M175" s="160"/>
      <c r="N175" s="160"/>
      <c r="O175" s="160"/>
      <c r="P175" s="160"/>
      <c r="Q175" s="160"/>
      <c r="R175" s="160"/>
      <c r="S175" s="160"/>
      <c r="T175" s="160"/>
      <c r="U175" s="160"/>
      <c r="V175" s="160"/>
      <c r="W175" s="160"/>
      <c r="X175" s="160"/>
      <c r="Y175" s="160"/>
    </row>
    <row r="176" spans="2:25" ht="14.4" hidden="1">
      <c r="B176" s="160"/>
      <c r="C176" s="203"/>
      <c r="D176" s="160"/>
      <c r="E176" s="160"/>
      <c r="F176" s="160"/>
      <c r="G176" s="160"/>
      <c r="H176" s="160"/>
      <c r="I176" s="160"/>
      <c r="J176" s="160"/>
      <c r="K176" s="160"/>
      <c r="L176" s="160"/>
      <c r="M176" s="160"/>
      <c r="N176" s="160"/>
      <c r="O176" s="160"/>
      <c r="P176" s="160"/>
      <c r="Q176" s="160"/>
      <c r="R176" s="160"/>
      <c r="S176" s="160"/>
      <c r="T176" s="160"/>
      <c r="U176" s="160"/>
      <c r="V176" s="160"/>
      <c r="W176" s="160"/>
      <c r="X176" s="160"/>
      <c r="Y176" s="160"/>
    </row>
    <row r="177" spans="2:25" ht="14.4" hidden="1">
      <c r="B177" s="160"/>
      <c r="C177" s="203"/>
      <c r="D177" s="160"/>
      <c r="E177" s="160"/>
      <c r="F177" s="160"/>
      <c r="G177" s="160"/>
      <c r="H177" s="160"/>
      <c r="I177" s="160"/>
      <c r="J177" s="160"/>
      <c r="K177" s="160"/>
      <c r="L177" s="160"/>
      <c r="M177" s="160"/>
      <c r="N177" s="160"/>
      <c r="O177" s="160"/>
      <c r="P177" s="160"/>
      <c r="Q177" s="160"/>
      <c r="R177" s="160"/>
      <c r="S177" s="160"/>
      <c r="T177" s="160"/>
      <c r="U177" s="160"/>
      <c r="V177" s="160"/>
      <c r="W177" s="160"/>
      <c r="X177" s="160"/>
      <c r="Y177" s="160"/>
    </row>
    <row r="178" spans="2:25" ht="14.4" hidden="1">
      <c r="B178" s="160"/>
      <c r="C178" s="203"/>
      <c r="D178" s="160"/>
      <c r="E178" s="160"/>
      <c r="F178" s="160"/>
      <c r="G178" s="160"/>
      <c r="H178" s="160"/>
      <c r="I178" s="160"/>
      <c r="J178" s="160"/>
      <c r="K178" s="160"/>
      <c r="L178" s="160"/>
      <c r="M178" s="160"/>
      <c r="N178" s="160"/>
      <c r="O178" s="160"/>
      <c r="P178" s="160"/>
      <c r="Q178" s="160"/>
      <c r="R178" s="160"/>
      <c r="S178" s="160"/>
      <c r="T178" s="160"/>
      <c r="U178" s="160"/>
      <c r="V178" s="160"/>
      <c r="W178" s="160"/>
      <c r="X178" s="160"/>
      <c r="Y178" s="160"/>
    </row>
    <row r="179" spans="2:25" ht="14.4" hidden="1">
      <c r="B179" s="160"/>
      <c r="C179" s="203"/>
      <c r="D179" s="160"/>
      <c r="E179" s="160"/>
      <c r="F179" s="160"/>
      <c r="G179" s="160"/>
      <c r="H179" s="160"/>
      <c r="I179" s="160"/>
      <c r="J179" s="160"/>
      <c r="K179" s="160"/>
      <c r="L179" s="160"/>
      <c r="M179" s="160"/>
      <c r="N179" s="160"/>
      <c r="O179" s="160"/>
      <c r="P179" s="160"/>
      <c r="Q179" s="160"/>
      <c r="R179" s="160"/>
      <c r="S179" s="160"/>
      <c r="T179" s="160"/>
      <c r="U179" s="160"/>
      <c r="V179" s="160"/>
      <c r="W179" s="160"/>
      <c r="X179" s="160"/>
      <c r="Y179" s="160"/>
    </row>
    <row r="180" spans="2:25" ht="14.4" hidden="1">
      <c r="B180" s="160"/>
      <c r="C180" s="203"/>
      <c r="D180" s="160"/>
      <c r="E180" s="160"/>
      <c r="F180" s="160"/>
      <c r="G180" s="160"/>
      <c r="H180" s="160"/>
      <c r="I180" s="160"/>
      <c r="J180" s="160"/>
      <c r="K180" s="160"/>
      <c r="L180" s="160"/>
      <c r="M180" s="160"/>
      <c r="N180" s="160"/>
      <c r="O180" s="160"/>
      <c r="P180" s="160"/>
      <c r="Q180" s="160"/>
      <c r="R180" s="160"/>
      <c r="S180" s="160"/>
      <c r="T180" s="160"/>
      <c r="U180" s="160"/>
      <c r="V180" s="160"/>
      <c r="W180" s="160"/>
      <c r="X180" s="160"/>
      <c r="Y180" s="160"/>
    </row>
    <row r="181" spans="2:25" ht="14.4" hidden="1">
      <c r="B181" s="160"/>
      <c r="C181" s="203"/>
      <c r="D181" s="160"/>
      <c r="E181" s="160"/>
      <c r="F181" s="160"/>
      <c r="G181" s="160"/>
      <c r="H181" s="160"/>
      <c r="I181" s="160"/>
      <c r="J181" s="160"/>
      <c r="K181" s="160"/>
      <c r="L181" s="160"/>
      <c r="M181" s="160"/>
      <c r="N181" s="160"/>
      <c r="O181" s="160"/>
      <c r="P181" s="160"/>
      <c r="Q181" s="160"/>
      <c r="R181" s="160"/>
      <c r="S181" s="160"/>
      <c r="T181" s="160"/>
      <c r="U181" s="160"/>
      <c r="V181" s="160"/>
      <c r="W181" s="160"/>
      <c r="X181" s="160"/>
      <c r="Y181" s="160"/>
    </row>
    <row r="182" spans="2:25" ht="14.4" hidden="1">
      <c r="B182" s="160"/>
      <c r="C182" s="203"/>
      <c r="D182" s="160"/>
      <c r="E182" s="160"/>
      <c r="F182" s="160"/>
      <c r="G182" s="160"/>
      <c r="H182" s="160"/>
      <c r="I182" s="160"/>
      <c r="J182" s="160"/>
      <c r="K182" s="160"/>
      <c r="L182" s="160"/>
      <c r="M182" s="160"/>
      <c r="N182" s="160"/>
      <c r="O182" s="160"/>
      <c r="P182" s="160"/>
      <c r="Q182" s="160"/>
      <c r="R182" s="160"/>
      <c r="S182" s="160"/>
      <c r="T182" s="160"/>
      <c r="U182" s="160"/>
      <c r="V182" s="160"/>
      <c r="W182" s="160"/>
      <c r="X182" s="160"/>
      <c r="Y182" s="160"/>
    </row>
    <row r="183" spans="2:25" ht="14.4" hidden="1">
      <c r="B183" s="160"/>
      <c r="C183" s="203"/>
      <c r="D183" s="160"/>
      <c r="E183" s="160"/>
      <c r="F183" s="160"/>
      <c r="G183" s="160"/>
      <c r="H183" s="160"/>
      <c r="I183" s="160"/>
      <c r="J183" s="160"/>
      <c r="K183" s="160"/>
      <c r="L183" s="160"/>
      <c r="M183" s="160"/>
      <c r="N183" s="160"/>
      <c r="O183" s="160"/>
      <c r="P183" s="160"/>
      <c r="Q183" s="160"/>
      <c r="R183" s="160"/>
      <c r="S183" s="160"/>
      <c r="T183" s="160"/>
      <c r="U183" s="160"/>
      <c r="V183" s="160"/>
      <c r="W183" s="160"/>
      <c r="X183" s="160"/>
      <c r="Y183" s="160"/>
    </row>
    <row r="184" spans="2:25" ht="14.4" hidden="1">
      <c r="B184" s="160"/>
      <c r="C184" s="203"/>
      <c r="D184" s="160"/>
      <c r="E184" s="160"/>
      <c r="F184" s="160"/>
      <c r="G184" s="160"/>
      <c r="H184" s="160"/>
      <c r="I184" s="160"/>
      <c r="J184" s="160"/>
      <c r="K184" s="160"/>
      <c r="L184" s="160"/>
      <c r="M184" s="160"/>
      <c r="N184" s="160"/>
      <c r="O184" s="160"/>
      <c r="P184" s="160"/>
      <c r="Q184" s="160"/>
      <c r="R184" s="160"/>
      <c r="S184" s="160"/>
      <c r="T184" s="160"/>
      <c r="U184" s="160"/>
      <c r="V184" s="160"/>
      <c r="W184" s="160"/>
      <c r="X184" s="160"/>
      <c r="Y184" s="160"/>
    </row>
    <row r="185" spans="2:25" ht="14.4" hidden="1">
      <c r="B185" s="160"/>
      <c r="C185" s="203"/>
      <c r="D185" s="160"/>
      <c r="E185" s="160"/>
      <c r="F185" s="160"/>
      <c r="G185" s="160"/>
      <c r="H185" s="160"/>
      <c r="I185" s="160"/>
      <c r="J185" s="160"/>
      <c r="K185" s="160"/>
      <c r="L185" s="160"/>
      <c r="M185" s="160"/>
      <c r="N185" s="160"/>
      <c r="O185" s="160"/>
      <c r="P185" s="160"/>
      <c r="Q185" s="160"/>
      <c r="R185" s="160"/>
      <c r="S185" s="160"/>
      <c r="T185" s="160"/>
      <c r="U185" s="160"/>
      <c r="V185" s="160"/>
      <c r="W185" s="160"/>
      <c r="X185" s="160"/>
      <c r="Y185" s="160"/>
    </row>
    <row r="186" spans="2:25" ht="14.4" hidden="1">
      <c r="B186" s="160"/>
      <c r="C186" s="203"/>
      <c r="D186" s="160"/>
      <c r="E186" s="160"/>
      <c r="F186" s="160"/>
      <c r="G186" s="160"/>
      <c r="H186" s="160"/>
      <c r="I186" s="160"/>
      <c r="J186" s="160"/>
      <c r="K186" s="160"/>
      <c r="L186" s="160"/>
      <c r="M186" s="160"/>
      <c r="N186" s="160"/>
      <c r="O186" s="160"/>
      <c r="P186" s="160"/>
      <c r="Q186" s="160"/>
      <c r="R186" s="160"/>
      <c r="S186" s="160"/>
      <c r="T186" s="160"/>
      <c r="U186" s="160"/>
      <c r="V186" s="160"/>
      <c r="W186" s="160"/>
      <c r="X186" s="160"/>
      <c r="Y186" s="160"/>
    </row>
    <row r="187" spans="2:25" ht="14.4" hidden="1">
      <c r="B187" s="160"/>
      <c r="C187" s="203"/>
      <c r="D187" s="160"/>
      <c r="E187" s="160"/>
      <c r="F187" s="160"/>
      <c r="G187" s="160"/>
      <c r="H187" s="160"/>
      <c r="I187" s="160"/>
      <c r="J187" s="160"/>
      <c r="K187" s="160"/>
      <c r="L187" s="160"/>
      <c r="M187" s="160"/>
      <c r="N187" s="160"/>
      <c r="O187" s="160"/>
      <c r="P187" s="160"/>
      <c r="Q187" s="160"/>
      <c r="R187" s="160"/>
      <c r="S187" s="160"/>
      <c r="T187" s="160"/>
      <c r="U187" s="160"/>
      <c r="V187" s="160"/>
      <c r="W187" s="160"/>
      <c r="X187" s="160"/>
      <c r="Y187" s="160"/>
    </row>
    <row r="188" spans="2:25" ht="14.4" hidden="1">
      <c r="B188" s="160"/>
      <c r="C188" s="203"/>
      <c r="D188" s="160"/>
      <c r="E188" s="160"/>
      <c r="F188" s="160"/>
      <c r="G188" s="160"/>
      <c r="H188" s="160"/>
      <c r="I188" s="160"/>
      <c r="J188" s="160"/>
      <c r="K188" s="160"/>
      <c r="L188" s="160"/>
      <c r="M188" s="160"/>
      <c r="N188" s="160"/>
      <c r="O188" s="160"/>
      <c r="P188" s="160"/>
      <c r="Q188" s="160"/>
      <c r="R188" s="160"/>
      <c r="S188" s="160"/>
      <c r="T188" s="160"/>
      <c r="U188" s="160"/>
      <c r="V188" s="160"/>
      <c r="W188" s="160"/>
      <c r="X188" s="160"/>
      <c r="Y188" s="160"/>
    </row>
    <row r="189" spans="2:25" ht="14.4" hidden="1">
      <c r="B189" s="160"/>
      <c r="C189" s="203"/>
      <c r="D189" s="160"/>
      <c r="E189" s="160"/>
      <c r="F189" s="160"/>
      <c r="G189" s="160"/>
      <c r="H189" s="160"/>
      <c r="I189" s="160"/>
      <c r="J189" s="160"/>
      <c r="K189" s="160"/>
      <c r="L189" s="160"/>
      <c r="M189" s="160"/>
      <c r="N189" s="160"/>
      <c r="O189" s="160"/>
      <c r="P189" s="160"/>
      <c r="Q189" s="160"/>
      <c r="R189" s="160"/>
      <c r="S189" s="160"/>
      <c r="T189" s="160"/>
      <c r="U189" s="160"/>
      <c r="V189" s="160"/>
      <c r="W189" s="160"/>
      <c r="X189" s="160"/>
      <c r="Y189" s="160"/>
    </row>
    <row r="190" spans="2:25" ht="14.4" hidden="1">
      <c r="B190" s="160"/>
      <c r="C190" s="203"/>
      <c r="D190" s="160"/>
      <c r="E190" s="160"/>
      <c r="F190" s="160"/>
      <c r="G190" s="160"/>
      <c r="H190" s="160"/>
      <c r="I190" s="160"/>
      <c r="J190" s="160"/>
      <c r="K190" s="160"/>
      <c r="L190" s="160"/>
      <c r="M190" s="160"/>
      <c r="N190" s="160"/>
      <c r="O190" s="160"/>
      <c r="P190" s="160"/>
      <c r="Q190" s="160"/>
      <c r="R190" s="160"/>
      <c r="S190" s="160"/>
      <c r="T190" s="160"/>
      <c r="U190" s="160"/>
      <c r="V190" s="160"/>
      <c r="W190" s="160"/>
      <c r="X190" s="160"/>
      <c r="Y190" s="160"/>
    </row>
    <row r="191" spans="2:25" ht="14.4" hidden="1">
      <c r="B191" s="160"/>
      <c r="C191" s="203"/>
      <c r="D191" s="160"/>
      <c r="E191" s="160"/>
      <c r="F191" s="160"/>
      <c r="G191" s="160"/>
      <c r="H191" s="160"/>
      <c r="I191" s="160"/>
      <c r="J191" s="160"/>
      <c r="K191" s="160"/>
      <c r="L191" s="160"/>
      <c r="M191" s="160"/>
      <c r="N191" s="160"/>
      <c r="O191" s="160"/>
      <c r="P191" s="160"/>
      <c r="Q191" s="160"/>
      <c r="R191" s="160"/>
      <c r="S191" s="160"/>
      <c r="T191" s="160"/>
      <c r="U191" s="160"/>
      <c r="V191" s="160"/>
      <c r="W191" s="160"/>
      <c r="X191" s="160"/>
      <c r="Y191" s="160"/>
    </row>
    <row r="192" spans="2:25" ht="14.4" hidden="1">
      <c r="B192" s="160"/>
      <c r="C192" s="203"/>
      <c r="D192" s="160"/>
      <c r="E192" s="160"/>
      <c r="F192" s="160"/>
      <c r="G192" s="160"/>
      <c r="H192" s="160"/>
      <c r="I192" s="160"/>
      <c r="J192" s="160"/>
      <c r="K192" s="160"/>
      <c r="L192" s="160"/>
      <c r="M192" s="160"/>
      <c r="N192" s="160"/>
      <c r="O192" s="160"/>
      <c r="P192" s="160"/>
      <c r="Q192" s="160"/>
      <c r="R192" s="160"/>
      <c r="S192" s="160"/>
      <c r="T192" s="160"/>
      <c r="U192" s="160"/>
      <c r="V192" s="160"/>
      <c r="W192" s="160"/>
      <c r="X192" s="160"/>
      <c r="Y192" s="160"/>
    </row>
    <row r="193" spans="2:25" ht="14.4" hidden="1">
      <c r="B193" s="160"/>
      <c r="C193" s="203"/>
      <c r="D193" s="160"/>
      <c r="E193" s="160"/>
      <c r="F193" s="160"/>
      <c r="G193" s="160"/>
      <c r="H193" s="160"/>
      <c r="I193" s="160"/>
      <c r="J193" s="160"/>
      <c r="K193" s="160"/>
      <c r="L193" s="160"/>
      <c r="M193" s="160"/>
      <c r="N193" s="160"/>
      <c r="O193" s="160"/>
      <c r="P193" s="160"/>
      <c r="Q193" s="160"/>
      <c r="R193" s="160"/>
      <c r="S193" s="160"/>
      <c r="T193" s="160"/>
      <c r="U193" s="160"/>
      <c r="V193" s="160"/>
      <c r="W193" s="160"/>
      <c r="X193" s="160"/>
      <c r="Y193" s="160"/>
    </row>
    <row r="194" spans="2:25" ht="14.4" hidden="1">
      <c r="B194" s="160"/>
      <c r="C194" s="203"/>
      <c r="D194" s="160"/>
      <c r="E194" s="160"/>
      <c r="F194" s="160"/>
      <c r="G194" s="160"/>
      <c r="H194" s="160"/>
      <c r="I194" s="160"/>
      <c r="J194" s="160"/>
      <c r="K194" s="160"/>
      <c r="L194" s="160"/>
      <c r="M194" s="160"/>
      <c r="N194" s="160"/>
      <c r="O194" s="160"/>
      <c r="P194" s="160"/>
      <c r="Q194" s="160"/>
      <c r="R194" s="160"/>
      <c r="S194" s="160"/>
      <c r="T194" s="160"/>
      <c r="U194" s="160"/>
      <c r="V194" s="160"/>
      <c r="W194" s="160"/>
      <c r="X194" s="160"/>
      <c r="Y194" s="160"/>
    </row>
    <row r="195" spans="2:25" ht="14.4" hidden="1">
      <c r="B195" s="160"/>
      <c r="C195" s="203"/>
      <c r="D195" s="160"/>
      <c r="E195" s="160"/>
      <c r="F195" s="160"/>
      <c r="G195" s="160"/>
      <c r="H195" s="160"/>
      <c r="I195" s="160"/>
      <c r="J195" s="160"/>
      <c r="K195" s="160"/>
      <c r="L195" s="160"/>
      <c r="M195" s="160"/>
      <c r="N195" s="160"/>
      <c r="O195" s="160"/>
      <c r="P195" s="160"/>
      <c r="Q195" s="160"/>
      <c r="R195" s="160"/>
      <c r="S195" s="160"/>
      <c r="T195" s="160"/>
      <c r="U195" s="160"/>
      <c r="V195" s="160"/>
      <c r="W195" s="160"/>
      <c r="X195" s="160"/>
      <c r="Y195" s="160"/>
    </row>
    <row r="196" spans="2:25" ht="14.4" hidden="1">
      <c r="B196" s="160"/>
      <c r="C196" s="203"/>
      <c r="D196" s="160"/>
      <c r="E196" s="160"/>
      <c r="F196" s="160"/>
      <c r="G196" s="160"/>
      <c r="H196" s="160"/>
      <c r="I196" s="160"/>
      <c r="J196" s="160"/>
      <c r="K196" s="160"/>
      <c r="L196" s="160"/>
      <c r="M196" s="160"/>
      <c r="N196" s="160"/>
      <c r="O196" s="160"/>
      <c r="P196" s="160"/>
      <c r="Q196" s="160"/>
      <c r="R196" s="160"/>
      <c r="S196" s="160"/>
      <c r="T196" s="160"/>
      <c r="U196" s="160"/>
      <c r="V196" s="160"/>
      <c r="W196" s="160"/>
      <c r="X196" s="160"/>
      <c r="Y196" s="160"/>
    </row>
    <row r="197" spans="2:25" ht="14.4" hidden="1">
      <c r="B197" s="160"/>
      <c r="C197" s="203"/>
      <c r="D197" s="160"/>
      <c r="E197" s="160"/>
      <c r="F197" s="160"/>
      <c r="G197" s="160"/>
      <c r="H197" s="160"/>
      <c r="I197" s="160"/>
      <c r="J197" s="160"/>
      <c r="K197" s="160"/>
      <c r="L197" s="160"/>
      <c r="M197" s="160"/>
      <c r="N197" s="160"/>
      <c r="O197" s="160"/>
      <c r="P197" s="160"/>
      <c r="Q197" s="160"/>
      <c r="R197" s="160"/>
      <c r="S197" s="160"/>
      <c r="T197" s="160"/>
      <c r="U197" s="160"/>
      <c r="V197" s="160"/>
      <c r="W197" s="160"/>
      <c r="X197" s="160"/>
      <c r="Y197" s="160"/>
    </row>
    <row r="198" spans="2:25" ht="14.4" hidden="1">
      <c r="B198" s="160"/>
      <c r="C198" s="203"/>
      <c r="D198" s="160"/>
      <c r="E198" s="160"/>
      <c r="F198" s="160"/>
      <c r="G198" s="160"/>
      <c r="H198" s="160"/>
      <c r="I198" s="160"/>
      <c r="J198" s="160"/>
      <c r="K198" s="160"/>
      <c r="L198" s="160"/>
      <c r="M198" s="160"/>
      <c r="N198" s="160"/>
      <c r="O198" s="160"/>
      <c r="P198" s="160"/>
      <c r="Q198" s="160"/>
      <c r="R198" s="160"/>
      <c r="S198" s="160"/>
      <c r="T198" s="160"/>
      <c r="U198" s="160"/>
      <c r="V198" s="160"/>
      <c r="W198" s="160"/>
      <c r="X198" s="160"/>
      <c r="Y198" s="160"/>
    </row>
    <row r="199" spans="2:25" ht="14.4" hidden="1">
      <c r="B199" s="160"/>
      <c r="C199" s="203"/>
      <c r="D199" s="160"/>
      <c r="E199" s="160"/>
      <c r="F199" s="160"/>
      <c r="G199" s="160"/>
      <c r="H199" s="160"/>
      <c r="I199" s="160"/>
      <c r="J199" s="160"/>
      <c r="K199" s="160"/>
      <c r="L199" s="160"/>
      <c r="M199" s="160"/>
      <c r="N199" s="160"/>
      <c r="O199" s="160"/>
      <c r="P199" s="160"/>
      <c r="Q199" s="160"/>
      <c r="R199" s="160"/>
      <c r="S199" s="160"/>
      <c r="T199" s="160"/>
      <c r="U199" s="160"/>
      <c r="V199" s="160"/>
      <c r="W199" s="160"/>
      <c r="X199" s="160"/>
      <c r="Y199" s="160"/>
    </row>
    <row r="200" spans="2:25" ht="14.4" hidden="1">
      <c r="B200" s="160"/>
      <c r="C200" s="203"/>
      <c r="D200" s="160"/>
      <c r="E200" s="160"/>
      <c r="F200" s="160"/>
      <c r="G200" s="160"/>
      <c r="H200" s="160"/>
      <c r="I200" s="160"/>
      <c r="J200" s="160"/>
      <c r="K200" s="160"/>
      <c r="L200" s="160"/>
      <c r="M200" s="160"/>
      <c r="N200" s="160"/>
      <c r="O200" s="160"/>
      <c r="P200" s="160"/>
      <c r="Q200" s="160"/>
      <c r="R200" s="160"/>
      <c r="S200" s="160"/>
      <c r="T200" s="160"/>
      <c r="U200" s="160"/>
      <c r="V200" s="160"/>
      <c r="W200" s="160"/>
      <c r="X200" s="160"/>
      <c r="Y200" s="160"/>
    </row>
    <row r="201" spans="2:25" ht="14.4" hidden="1">
      <c r="B201" s="160"/>
      <c r="C201" s="203"/>
      <c r="D201" s="160"/>
      <c r="E201" s="160"/>
      <c r="F201" s="160"/>
      <c r="G201" s="160"/>
      <c r="H201" s="160"/>
      <c r="I201" s="160"/>
      <c r="J201" s="160"/>
      <c r="K201" s="160"/>
      <c r="L201" s="160"/>
      <c r="M201" s="160"/>
      <c r="N201" s="160"/>
      <c r="O201" s="160"/>
      <c r="P201" s="160"/>
      <c r="Q201" s="160"/>
      <c r="R201" s="160"/>
      <c r="S201" s="160"/>
      <c r="T201" s="160"/>
      <c r="U201" s="160"/>
      <c r="V201" s="160"/>
      <c r="W201" s="160"/>
      <c r="X201" s="160"/>
      <c r="Y201" s="160"/>
    </row>
    <row r="202" spans="2:25" ht="14.4" hidden="1">
      <c r="B202" s="160"/>
      <c r="C202" s="203"/>
      <c r="D202" s="160"/>
      <c r="E202" s="160"/>
      <c r="F202" s="160"/>
      <c r="G202" s="160"/>
      <c r="H202" s="160"/>
      <c r="I202" s="160"/>
      <c r="J202" s="160"/>
      <c r="K202" s="160"/>
      <c r="L202" s="160"/>
      <c r="M202" s="160"/>
      <c r="N202" s="160"/>
      <c r="O202" s="160"/>
      <c r="P202" s="160"/>
      <c r="Q202" s="160"/>
      <c r="R202" s="160"/>
      <c r="S202" s="160"/>
      <c r="T202" s="160"/>
      <c r="U202" s="160"/>
      <c r="V202" s="160"/>
      <c r="W202" s="160"/>
      <c r="X202" s="160"/>
      <c r="Y202" s="160"/>
    </row>
    <row r="203" spans="2:25" ht="14.4" hidden="1">
      <c r="B203" s="160"/>
      <c r="C203" s="203"/>
      <c r="D203" s="160"/>
      <c r="E203" s="160"/>
      <c r="F203" s="160"/>
      <c r="G203" s="160"/>
      <c r="H203" s="160"/>
      <c r="I203" s="160"/>
      <c r="J203" s="160"/>
      <c r="K203" s="160"/>
      <c r="L203" s="160"/>
      <c r="M203" s="160"/>
      <c r="N203" s="160"/>
      <c r="O203" s="160"/>
      <c r="P203" s="160"/>
      <c r="Q203" s="160"/>
      <c r="R203" s="160"/>
      <c r="S203" s="160"/>
      <c r="T203" s="160"/>
      <c r="U203" s="160"/>
      <c r="V203" s="160"/>
      <c r="W203" s="160"/>
      <c r="X203" s="160"/>
      <c r="Y203" s="160"/>
    </row>
    <row r="204" spans="2:25" ht="14.4" hidden="1">
      <c r="B204" s="160"/>
      <c r="C204" s="203"/>
      <c r="D204" s="160"/>
      <c r="E204" s="160"/>
      <c r="F204" s="160"/>
      <c r="G204" s="160"/>
      <c r="H204" s="160"/>
      <c r="I204" s="160"/>
      <c r="J204" s="160"/>
      <c r="K204" s="160"/>
      <c r="L204" s="160"/>
      <c r="M204" s="160"/>
      <c r="N204" s="160"/>
      <c r="O204" s="160"/>
      <c r="P204" s="160"/>
      <c r="Q204" s="160"/>
      <c r="R204" s="160"/>
      <c r="S204" s="160"/>
      <c r="T204" s="160"/>
      <c r="U204" s="160"/>
      <c r="V204" s="160"/>
      <c r="W204" s="160"/>
      <c r="X204" s="160"/>
      <c r="Y204" s="160"/>
    </row>
    <row r="205" spans="2:25" ht="14.4" hidden="1">
      <c r="B205" s="160"/>
      <c r="C205" s="203"/>
      <c r="D205" s="160"/>
      <c r="E205" s="160"/>
      <c r="F205" s="160"/>
      <c r="G205" s="160"/>
      <c r="H205" s="160"/>
      <c r="I205" s="160"/>
      <c r="J205" s="160"/>
      <c r="K205" s="160"/>
      <c r="L205" s="160"/>
      <c r="M205" s="160"/>
      <c r="N205" s="160"/>
      <c r="O205" s="160"/>
      <c r="P205" s="160"/>
      <c r="Q205" s="160"/>
      <c r="R205" s="160"/>
      <c r="S205" s="160"/>
      <c r="T205" s="160"/>
      <c r="U205" s="160"/>
      <c r="V205" s="160"/>
      <c r="W205" s="160"/>
      <c r="X205" s="160"/>
      <c r="Y205" s="160"/>
    </row>
    <row r="206" spans="2:25" ht="14.4" hidden="1">
      <c r="B206" s="160"/>
      <c r="C206" s="203"/>
      <c r="D206" s="160"/>
      <c r="E206" s="160"/>
      <c r="F206" s="160"/>
      <c r="G206" s="160"/>
      <c r="H206" s="160"/>
      <c r="I206" s="160"/>
      <c r="J206" s="160"/>
      <c r="K206" s="160"/>
      <c r="L206" s="160"/>
      <c r="M206" s="160"/>
      <c r="N206" s="160"/>
      <c r="O206" s="160"/>
      <c r="P206" s="160"/>
      <c r="Q206" s="160"/>
      <c r="R206" s="160"/>
      <c r="S206" s="160"/>
      <c r="T206" s="160"/>
      <c r="U206" s="160"/>
      <c r="V206" s="160"/>
      <c r="W206" s="160"/>
      <c r="X206" s="160"/>
      <c r="Y206" s="160"/>
    </row>
    <row r="207" spans="2:25" ht="14.4" hidden="1">
      <c r="B207" s="160"/>
      <c r="C207" s="203"/>
      <c r="D207" s="160"/>
      <c r="E207" s="160"/>
      <c r="F207" s="160"/>
      <c r="G207" s="160"/>
      <c r="H207" s="160"/>
      <c r="I207" s="160"/>
      <c r="J207" s="160"/>
      <c r="K207" s="160"/>
      <c r="L207" s="160"/>
      <c r="M207" s="160"/>
      <c r="N207" s="160"/>
      <c r="O207" s="160"/>
      <c r="P207" s="160"/>
      <c r="Q207" s="160"/>
      <c r="R207" s="160"/>
      <c r="S207" s="160"/>
      <c r="T207" s="160"/>
      <c r="U207" s="160"/>
      <c r="V207" s="160"/>
      <c r="W207" s="160"/>
      <c r="X207" s="160"/>
      <c r="Y207" s="160"/>
    </row>
    <row r="208" spans="2:25" ht="14.4" hidden="1">
      <c r="B208" s="160"/>
      <c r="C208" s="203"/>
      <c r="D208" s="160"/>
      <c r="E208" s="160"/>
      <c r="F208" s="160"/>
      <c r="G208" s="160"/>
      <c r="H208" s="160"/>
      <c r="I208" s="160"/>
      <c r="J208" s="160"/>
      <c r="K208" s="160"/>
      <c r="L208" s="160"/>
      <c r="M208" s="160"/>
      <c r="N208" s="160"/>
      <c r="O208" s="160"/>
      <c r="P208" s="160"/>
      <c r="Q208" s="160"/>
      <c r="R208" s="160"/>
      <c r="S208" s="160"/>
      <c r="T208" s="160"/>
      <c r="U208" s="160"/>
      <c r="V208" s="160"/>
      <c r="W208" s="160"/>
      <c r="X208" s="160"/>
      <c r="Y208" s="160"/>
    </row>
    <row r="209" spans="2:25" ht="14.4" hidden="1">
      <c r="B209" s="160"/>
      <c r="C209" s="203"/>
      <c r="D209" s="160"/>
      <c r="E209" s="160"/>
      <c r="F209" s="160"/>
      <c r="G209" s="160"/>
      <c r="H209" s="160"/>
      <c r="I209" s="160"/>
      <c r="J209" s="160"/>
      <c r="K209" s="160"/>
      <c r="L209" s="160"/>
      <c r="M209" s="160"/>
      <c r="N209" s="160"/>
      <c r="O209" s="160"/>
      <c r="P209" s="160"/>
      <c r="Q209" s="160"/>
      <c r="R209" s="160"/>
      <c r="S209" s="160"/>
      <c r="T209" s="160"/>
      <c r="U209" s="160"/>
      <c r="V209" s="160"/>
      <c r="W209" s="160"/>
      <c r="X209" s="160"/>
      <c r="Y209" s="160"/>
    </row>
    <row r="210" spans="2:25" ht="14.4" hidden="1">
      <c r="B210" s="160"/>
      <c r="C210" s="203"/>
      <c r="D210" s="160"/>
      <c r="E210" s="160"/>
      <c r="F210" s="160"/>
      <c r="G210" s="160"/>
      <c r="H210" s="160"/>
      <c r="I210" s="160"/>
      <c r="J210" s="160"/>
      <c r="K210" s="160"/>
      <c r="L210" s="160"/>
      <c r="M210" s="160"/>
      <c r="N210" s="160"/>
      <c r="O210" s="160"/>
      <c r="P210" s="160"/>
      <c r="Q210" s="160"/>
      <c r="R210" s="160"/>
      <c r="S210" s="160"/>
      <c r="T210" s="160"/>
      <c r="U210" s="160"/>
      <c r="V210" s="160"/>
      <c r="W210" s="160"/>
      <c r="X210" s="160"/>
      <c r="Y210" s="160"/>
    </row>
    <row r="211" spans="2:25" ht="14.4" hidden="1">
      <c r="B211" s="160"/>
      <c r="C211" s="203"/>
      <c r="D211" s="160"/>
      <c r="E211" s="160"/>
      <c r="F211" s="160"/>
      <c r="G211" s="160"/>
      <c r="H211" s="160"/>
      <c r="I211" s="160"/>
      <c r="J211" s="160"/>
      <c r="K211" s="160"/>
      <c r="L211" s="160"/>
      <c r="M211" s="160"/>
      <c r="N211" s="160"/>
      <c r="O211" s="160"/>
      <c r="P211" s="160"/>
      <c r="Q211" s="160"/>
      <c r="R211" s="160"/>
      <c r="S211" s="160"/>
      <c r="T211" s="160"/>
      <c r="U211" s="160"/>
      <c r="V211" s="160"/>
      <c r="W211" s="160"/>
      <c r="X211" s="160"/>
      <c r="Y211" s="160"/>
    </row>
    <row r="212" spans="2:25" ht="14.4" hidden="1">
      <c r="B212" s="160"/>
      <c r="C212" s="203"/>
      <c r="D212" s="160"/>
      <c r="E212" s="160"/>
      <c r="F212" s="160"/>
      <c r="G212" s="160"/>
      <c r="H212" s="160"/>
      <c r="I212" s="160"/>
      <c r="J212" s="160"/>
      <c r="K212" s="160"/>
      <c r="L212" s="160"/>
      <c r="M212" s="160"/>
      <c r="N212" s="160"/>
      <c r="O212" s="160"/>
      <c r="P212" s="160"/>
      <c r="Q212" s="160"/>
      <c r="R212" s="160"/>
      <c r="S212" s="160"/>
      <c r="T212" s="160"/>
      <c r="U212" s="160"/>
      <c r="V212" s="160"/>
      <c r="W212" s="160"/>
      <c r="X212" s="160"/>
      <c r="Y212" s="160"/>
    </row>
    <row r="213" spans="2:25" ht="14.4" hidden="1">
      <c r="B213" s="160"/>
      <c r="C213" s="203"/>
      <c r="D213" s="160"/>
      <c r="E213" s="160"/>
      <c r="F213" s="160"/>
      <c r="G213" s="160"/>
      <c r="H213" s="160"/>
      <c r="I213" s="160"/>
      <c r="J213" s="160"/>
      <c r="K213" s="160"/>
      <c r="L213" s="160"/>
      <c r="M213" s="160"/>
      <c r="N213" s="160"/>
      <c r="O213" s="160"/>
      <c r="P213" s="160"/>
      <c r="Q213" s="160"/>
      <c r="R213" s="160"/>
      <c r="S213" s="160"/>
      <c r="T213" s="160"/>
      <c r="U213" s="160"/>
      <c r="V213" s="160"/>
      <c r="W213" s="160"/>
      <c r="X213" s="160"/>
      <c r="Y213" s="160"/>
    </row>
    <row r="214" spans="2:25" ht="14.4" hidden="1">
      <c r="B214" s="160"/>
      <c r="C214" s="203"/>
      <c r="D214" s="160"/>
      <c r="E214" s="160"/>
      <c r="F214" s="160"/>
      <c r="G214" s="160"/>
      <c r="H214" s="160"/>
      <c r="I214" s="160"/>
      <c r="J214" s="160"/>
      <c r="K214" s="160"/>
      <c r="L214" s="160"/>
      <c r="M214" s="160"/>
      <c r="N214" s="160"/>
      <c r="O214" s="160"/>
      <c r="P214" s="160"/>
      <c r="Q214" s="160"/>
      <c r="R214" s="160"/>
      <c r="S214" s="160"/>
      <c r="T214" s="160"/>
      <c r="U214" s="160"/>
      <c r="V214" s="160"/>
      <c r="W214" s="160"/>
      <c r="X214" s="160"/>
      <c r="Y214" s="160"/>
    </row>
    <row r="215" spans="2:25" ht="14.4" hidden="1">
      <c r="B215" s="160"/>
      <c r="C215" s="203"/>
      <c r="D215" s="160"/>
      <c r="E215" s="160"/>
      <c r="F215" s="160"/>
      <c r="G215" s="160"/>
      <c r="H215" s="160"/>
      <c r="I215" s="160"/>
      <c r="J215" s="160"/>
      <c r="K215" s="160"/>
      <c r="L215" s="160"/>
      <c r="M215" s="160"/>
      <c r="N215" s="160"/>
      <c r="O215" s="160"/>
      <c r="P215" s="160"/>
      <c r="Q215" s="160"/>
      <c r="R215" s="160"/>
      <c r="S215" s="160"/>
      <c r="T215" s="160"/>
      <c r="U215" s="160"/>
      <c r="V215" s="160"/>
      <c r="W215" s="160"/>
      <c r="X215" s="160"/>
      <c r="Y215" s="160"/>
    </row>
    <row r="216" spans="2:25" ht="14.4" hidden="1">
      <c r="B216" s="160"/>
      <c r="C216" s="203"/>
      <c r="D216" s="160"/>
      <c r="E216" s="160"/>
      <c r="F216" s="160"/>
      <c r="G216" s="160"/>
      <c r="H216" s="160"/>
      <c r="I216" s="160"/>
      <c r="J216" s="160"/>
      <c r="K216" s="160"/>
      <c r="L216" s="160"/>
      <c r="M216" s="160"/>
      <c r="N216" s="160"/>
      <c r="O216" s="160"/>
      <c r="P216" s="160"/>
      <c r="Q216" s="160"/>
      <c r="R216" s="160"/>
      <c r="S216" s="160"/>
      <c r="T216" s="160"/>
      <c r="U216" s="160"/>
      <c r="V216" s="160"/>
      <c r="W216" s="160"/>
      <c r="X216" s="160"/>
      <c r="Y216" s="160"/>
    </row>
    <row r="217" spans="2:25" ht="14.4" hidden="1">
      <c r="B217" s="160"/>
      <c r="C217" s="203"/>
      <c r="D217" s="160"/>
      <c r="E217" s="160"/>
      <c r="F217" s="160"/>
      <c r="G217" s="160"/>
      <c r="H217" s="160"/>
      <c r="I217" s="160"/>
      <c r="J217" s="160"/>
      <c r="K217" s="160"/>
      <c r="L217" s="160"/>
      <c r="M217" s="160"/>
      <c r="N217" s="160"/>
      <c r="O217" s="160"/>
      <c r="P217" s="160"/>
      <c r="Q217" s="160"/>
      <c r="R217" s="160"/>
      <c r="S217" s="160"/>
      <c r="T217" s="160"/>
      <c r="U217" s="160"/>
      <c r="V217" s="160"/>
      <c r="W217" s="160"/>
      <c r="X217" s="160"/>
      <c r="Y217" s="160"/>
    </row>
    <row r="218" spans="2:25" ht="14.4" hidden="1">
      <c r="B218" s="160"/>
      <c r="C218" s="203"/>
      <c r="D218" s="160"/>
      <c r="E218" s="160"/>
      <c r="F218" s="160"/>
      <c r="G218" s="160"/>
      <c r="H218" s="160"/>
      <c r="I218" s="160"/>
      <c r="J218" s="160"/>
      <c r="K218" s="160"/>
      <c r="L218" s="160"/>
      <c r="M218" s="160"/>
      <c r="N218" s="160"/>
      <c r="O218" s="160"/>
      <c r="P218" s="160"/>
      <c r="Q218" s="160"/>
      <c r="R218" s="160"/>
      <c r="S218" s="160"/>
      <c r="T218" s="160"/>
      <c r="U218" s="160"/>
      <c r="V218" s="160"/>
      <c r="W218" s="160"/>
      <c r="X218" s="160"/>
      <c r="Y218" s="160"/>
    </row>
    <row r="219" spans="2:25" ht="14.4" hidden="1">
      <c r="B219" s="160"/>
      <c r="C219" s="203"/>
      <c r="D219" s="160"/>
      <c r="E219" s="160"/>
      <c r="F219" s="160"/>
      <c r="G219" s="160"/>
      <c r="H219" s="160"/>
      <c r="I219" s="160"/>
      <c r="J219" s="160"/>
      <c r="K219" s="160"/>
      <c r="L219" s="160"/>
      <c r="M219" s="160"/>
      <c r="N219" s="160"/>
      <c r="O219" s="160"/>
      <c r="P219" s="160"/>
      <c r="Q219" s="160"/>
      <c r="R219" s="160"/>
      <c r="S219" s="160"/>
      <c r="T219" s="160"/>
      <c r="U219" s="160"/>
      <c r="V219" s="160"/>
      <c r="W219" s="160"/>
      <c r="X219" s="160"/>
      <c r="Y219" s="160"/>
    </row>
    <row r="220" spans="2:25" ht="14.4" hidden="1">
      <c r="B220" s="160"/>
      <c r="C220" s="203"/>
      <c r="D220" s="160"/>
      <c r="E220" s="160"/>
      <c r="F220" s="160"/>
      <c r="G220" s="160"/>
      <c r="H220" s="160"/>
      <c r="I220" s="160"/>
      <c r="J220" s="160"/>
      <c r="K220" s="160"/>
      <c r="L220" s="160"/>
      <c r="M220" s="160"/>
      <c r="N220" s="160"/>
      <c r="O220" s="160"/>
      <c r="P220" s="160"/>
      <c r="Q220" s="160"/>
      <c r="R220" s="160"/>
      <c r="S220" s="160"/>
      <c r="T220" s="160"/>
      <c r="U220" s="160"/>
      <c r="V220" s="160"/>
      <c r="W220" s="160"/>
      <c r="X220" s="160"/>
      <c r="Y220" s="160"/>
    </row>
    <row r="221" spans="2:25" ht="14.4" hidden="1">
      <c r="B221" s="160"/>
      <c r="C221" s="203"/>
      <c r="D221" s="160"/>
      <c r="E221" s="160"/>
      <c r="F221" s="160"/>
      <c r="G221" s="160"/>
      <c r="H221" s="160"/>
      <c r="I221" s="160"/>
      <c r="J221" s="160"/>
      <c r="K221" s="160"/>
      <c r="L221" s="160"/>
      <c r="M221" s="160"/>
      <c r="N221" s="160"/>
      <c r="O221" s="160"/>
      <c r="P221" s="160"/>
      <c r="Q221" s="160"/>
      <c r="R221" s="160"/>
      <c r="S221" s="160"/>
      <c r="T221" s="160"/>
      <c r="U221" s="160"/>
      <c r="V221" s="160"/>
      <c r="W221" s="160"/>
      <c r="X221" s="160"/>
      <c r="Y221" s="160"/>
    </row>
    <row r="222" spans="2:25" ht="14.4" hidden="1">
      <c r="B222" s="160"/>
      <c r="C222" s="203"/>
      <c r="D222" s="160"/>
      <c r="E222" s="160"/>
      <c r="F222" s="160"/>
      <c r="G222" s="160"/>
      <c r="H222" s="160"/>
      <c r="I222" s="160"/>
      <c r="J222" s="160"/>
      <c r="K222" s="160"/>
      <c r="L222" s="160"/>
      <c r="M222" s="160"/>
      <c r="N222" s="160"/>
      <c r="O222" s="160"/>
      <c r="P222" s="160"/>
      <c r="Q222" s="160"/>
      <c r="R222" s="160"/>
      <c r="S222" s="160"/>
      <c r="T222" s="160"/>
      <c r="U222" s="160"/>
      <c r="V222" s="160"/>
      <c r="W222" s="160"/>
      <c r="X222" s="160"/>
      <c r="Y222" s="160"/>
    </row>
    <row r="223" spans="2:25" ht="14.4" hidden="1">
      <c r="B223" s="160"/>
      <c r="C223" s="203"/>
      <c r="D223" s="160"/>
      <c r="E223" s="160"/>
      <c r="F223" s="160"/>
      <c r="G223" s="160"/>
      <c r="H223" s="160"/>
      <c r="I223" s="160"/>
      <c r="J223" s="160"/>
      <c r="K223" s="160"/>
      <c r="L223" s="160"/>
      <c r="M223" s="160"/>
      <c r="N223" s="160"/>
      <c r="O223" s="160"/>
      <c r="P223" s="160"/>
      <c r="Q223" s="160"/>
      <c r="R223" s="160"/>
      <c r="S223" s="160"/>
      <c r="T223" s="160"/>
      <c r="U223" s="160"/>
      <c r="V223" s="160"/>
      <c r="W223" s="160"/>
      <c r="X223" s="160"/>
      <c r="Y223" s="160"/>
    </row>
    <row r="224" spans="2:25" ht="14.4" hidden="1">
      <c r="B224" s="160"/>
      <c r="C224" s="203"/>
      <c r="D224" s="160"/>
      <c r="E224" s="160"/>
      <c r="F224" s="160"/>
      <c r="G224" s="160"/>
      <c r="H224" s="160"/>
      <c r="I224" s="160"/>
      <c r="J224" s="160"/>
      <c r="K224" s="160"/>
      <c r="L224" s="160"/>
      <c r="M224" s="160"/>
      <c r="N224" s="160"/>
      <c r="O224" s="160"/>
      <c r="P224" s="160"/>
      <c r="Q224" s="160"/>
      <c r="R224" s="160"/>
      <c r="S224" s="160"/>
      <c r="T224" s="160"/>
      <c r="U224" s="160"/>
      <c r="V224" s="160"/>
      <c r="W224" s="160"/>
      <c r="X224" s="160"/>
      <c r="Y224" s="160"/>
    </row>
    <row r="225" spans="2:25" ht="14.4" hidden="1">
      <c r="B225" s="160"/>
      <c r="C225" s="203"/>
      <c r="D225" s="160"/>
      <c r="E225" s="160"/>
      <c r="F225" s="160"/>
      <c r="G225" s="160"/>
      <c r="H225" s="160"/>
      <c r="I225" s="160"/>
      <c r="J225" s="160"/>
      <c r="K225" s="160"/>
      <c r="L225" s="160"/>
      <c r="M225" s="160"/>
      <c r="N225" s="160"/>
      <c r="O225" s="160"/>
      <c r="P225" s="160"/>
      <c r="Q225" s="160"/>
      <c r="R225" s="160"/>
      <c r="S225" s="160"/>
      <c r="T225" s="160"/>
      <c r="U225" s="160"/>
      <c r="V225" s="160"/>
      <c r="W225" s="160"/>
      <c r="X225" s="160"/>
      <c r="Y225" s="160"/>
    </row>
    <row r="226" spans="2:25" ht="14.4" hidden="1">
      <c r="B226" s="160"/>
      <c r="C226" s="203"/>
      <c r="D226" s="160"/>
      <c r="E226" s="160"/>
      <c r="F226" s="160"/>
      <c r="G226" s="160"/>
      <c r="H226" s="160"/>
      <c r="I226" s="160"/>
      <c r="J226" s="160"/>
      <c r="K226" s="160"/>
      <c r="L226" s="160"/>
      <c r="M226" s="160"/>
      <c r="N226" s="160"/>
      <c r="O226" s="160"/>
      <c r="P226" s="160"/>
      <c r="Q226" s="160"/>
      <c r="R226" s="160"/>
      <c r="S226" s="160"/>
      <c r="T226" s="160"/>
      <c r="U226" s="160"/>
      <c r="V226" s="160"/>
      <c r="W226" s="160"/>
      <c r="X226" s="160"/>
      <c r="Y226" s="160"/>
    </row>
    <row r="227" spans="2:25" ht="14.4" hidden="1">
      <c r="B227" s="160"/>
      <c r="C227" s="203"/>
      <c r="D227" s="160"/>
      <c r="E227" s="160"/>
      <c r="F227" s="160"/>
      <c r="G227" s="160"/>
      <c r="H227" s="160"/>
      <c r="I227" s="160"/>
      <c r="J227" s="160"/>
      <c r="K227" s="160"/>
      <c r="L227" s="160"/>
      <c r="M227" s="160"/>
      <c r="N227" s="160"/>
      <c r="O227" s="160"/>
      <c r="P227" s="160"/>
      <c r="Q227" s="160"/>
      <c r="R227" s="160"/>
      <c r="S227" s="160"/>
      <c r="T227" s="160"/>
      <c r="U227" s="160"/>
      <c r="V227" s="160"/>
      <c r="W227" s="160"/>
      <c r="X227" s="160"/>
      <c r="Y227" s="160"/>
    </row>
    <row r="228" spans="2:25" ht="14.4" hidden="1">
      <c r="B228" s="160"/>
      <c r="C228" s="203"/>
      <c r="D228" s="160"/>
      <c r="E228" s="160"/>
      <c r="F228" s="160"/>
      <c r="G228" s="160"/>
      <c r="H228" s="160"/>
      <c r="I228" s="160"/>
      <c r="J228" s="160"/>
      <c r="K228" s="160"/>
      <c r="L228" s="160"/>
      <c r="M228" s="160"/>
      <c r="N228" s="160"/>
      <c r="O228" s="160"/>
      <c r="P228" s="160"/>
      <c r="Q228" s="160"/>
      <c r="R228" s="160"/>
      <c r="S228" s="160"/>
      <c r="T228" s="160"/>
      <c r="U228" s="160"/>
      <c r="V228" s="160"/>
      <c r="W228" s="160"/>
      <c r="X228" s="160"/>
      <c r="Y228" s="160"/>
    </row>
    <row r="229" spans="2:25" ht="14.4" hidden="1">
      <c r="B229" s="160"/>
      <c r="C229" s="203"/>
      <c r="D229" s="160"/>
      <c r="E229" s="160"/>
      <c r="F229" s="160"/>
      <c r="G229" s="160"/>
      <c r="H229" s="160"/>
      <c r="I229" s="160"/>
      <c r="J229" s="160"/>
      <c r="K229" s="160"/>
      <c r="L229" s="160"/>
      <c r="M229" s="160"/>
      <c r="N229" s="160"/>
      <c r="O229" s="160"/>
      <c r="P229" s="160"/>
      <c r="Q229" s="160"/>
      <c r="R229" s="160"/>
      <c r="S229" s="160"/>
      <c r="T229" s="160"/>
      <c r="U229" s="160"/>
      <c r="V229" s="160"/>
      <c r="W229" s="160"/>
      <c r="X229" s="160"/>
      <c r="Y229" s="160"/>
    </row>
    <row r="230" spans="2:25" ht="14.4" hidden="1">
      <c r="B230" s="160"/>
      <c r="C230" s="203"/>
      <c r="D230" s="160"/>
      <c r="E230" s="160"/>
      <c r="F230" s="160"/>
      <c r="G230" s="160"/>
      <c r="H230" s="160"/>
      <c r="I230" s="160"/>
      <c r="J230" s="160"/>
      <c r="K230" s="160"/>
      <c r="L230" s="160"/>
      <c r="M230" s="160"/>
      <c r="N230" s="160"/>
      <c r="O230" s="160"/>
      <c r="P230" s="160"/>
      <c r="Q230" s="160"/>
      <c r="R230" s="160"/>
      <c r="S230" s="160"/>
      <c r="T230" s="160"/>
      <c r="U230" s="160"/>
      <c r="V230" s="160"/>
      <c r="W230" s="160"/>
      <c r="X230" s="160"/>
      <c r="Y230" s="160"/>
    </row>
    <row r="231" spans="2:25" ht="14.4" hidden="1">
      <c r="B231" s="160"/>
      <c r="C231" s="203"/>
      <c r="D231" s="160"/>
      <c r="E231" s="160"/>
      <c r="F231" s="160"/>
      <c r="G231" s="160"/>
      <c r="H231" s="160"/>
      <c r="I231" s="160"/>
      <c r="J231" s="160"/>
      <c r="K231" s="160"/>
      <c r="L231" s="160"/>
      <c r="M231" s="160"/>
      <c r="N231" s="160"/>
      <c r="O231" s="160"/>
      <c r="P231" s="160"/>
      <c r="Q231" s="160"/>
      <c r="R231" s="160"/>
      <c r="S231" s="160"/>
      <c r="T231" s="160"/>
      <c r="U231" s="160"/>
      <c r="V231" s="160"/>
      <c r="W231" s="160"/>
      <c r="X231" s="160"/>
      <c r="Y231" s="160"/>
    </row>
    <row r="232" spans="2:25" ht="14.4" hidden="1">
      <c r="B232" s="160"/>
      <c r="C232" s="203"/>
      <c r="D232" s="160"/>
      <c r="E232" s="160"/>
      <c r="F232" s="160"/>
      <c r="G232" s="160"/>
      <c r="H232" s="160"/>
      <c r="I232" s="160"/>
      <c r="J232" s="160"/>
      <c r="K232" s="160"/>
      <c r="L232" s="160"/>
      <c r="M232" s="160"/>
      <c r="N232" s="160"/>
      <c r="O232" s="160"/>
      <c r="P232" s="160"/>
      <c r="Q232" s="160"/>
      <c r="R232" s="160"/>
      <c r="S232" s="160"/>
      <c r="T232" s="160"/>
      <c r="U232" s="160"/>
      <c r="V232" s="160"/>
      <c r="W232" s="160"/>
      <c r="X232" s="160"/>
      <c r="Y232" s="160"/>
    </row>
    <row r="233" spans="2:25" ht="14.4" hidden="1">
      <c r="B233" s="160"/>
      <c r="C233" s="203"/>
      <c r="D233" s="160"/>
      <c r="E233" s="160"/>
      <c r="F233" s="160"/>
      <c r="G233" s="160"/>
      <c r="H233" s="160"/>
      <c r="I233" s="160"/>
      <c r="J233" s="160"/>
      <c r="K233" s="160"/>
      <c r="L233" s="160"/>
      <c r="M233" s="160"/>
      <c r="N233" s="160"/>
      <c r="O233" s="160"/>
      <c r="P233" s="160"/>
      <c r="Q233" s="160"/>
      <c r="R233" s="160"/>
      <c r="S233" s="160"/>
      <c r="T233" s="160"/>
      <c r="U233" s="160"/>
      <c r="V233" s="160"/>
      <c r="W233" s="160"/>
      <c r="X233" s="160"/>
      <c r="Y233" s="160"/>
    </row>
    <row r="234" spans="2:25" ht="14.4" hidden="1">
      <c r="B234" s="160"/>
      <c r="C234" s="203"/>
      <c r="D234" s="160"/>
      <c r="E234" s="160"/>
      <c r="F234" s="160"/>
      <c r="G234" s="160"/>
      <c r="H234" s="160"/>
      <c r="I234" s="160"/>
      <c r="J234" s="160"/>
      <c r="K234" s="160"/>
      <c r="L234" s="160"/>
      <c r="M234" s="160"/>
      <c r="N234" s="160"/>
      <c r="O234" s="160"/>
      <c r="P234" s="160"/>
      <c r="Q234" s="160"/>
      <c r="R234" s="160"/>
      <c r="S234" s="160"/>
      <c r="T234" s="160"/>
      <c r="U234" s="160"/>
      <c r="V234" s="160"/>
      <c r="W234" s="160"/>
      <c r="X234" s="160"/>
      <c r="Y234" s="160"/>
    </row>
    <row r="235" spans="2:25" ht="14.4" hidden="1">
      <c r="B235" s="160"/>
      <c r="C235" s="203"/>
      <c r="D235" s="160"/>
      <c r="E235" s="160"/>
      <c r="F235" s="160"/>
      <c r="G235" s="160"/>
      <c r="H235" s="160"/>
      <c r="I235" s="160"/>
      <c r="J235" s="160"/>
      <c r="K235" s="160"/>
      <c r="L235" s="160"/>
      <c r="M235" s="160"/>
      <c r="N235" s="160"/>
      <c r="O235" s="160"/>
      <c r="P235" s="160"/>
      <c r="Q235" s="160"/>
      <c r="R235" s="160"/>
      <c r="S235" s="160"/>
      <c r="T235" s="160"/>
      <c r="U235" s="160"/>
      <c r="V235" s="160"/>
      <c r="W235" s="160"/>
      <c r="X235" s="160"/>
      <c r="Y235" s="160"/>
    </row>
    <row r="236" spans="2:25" ht="14.4" hidden="1">
      <c r="B236" s="160"/>
      <c r="C236" s="203"/>
      <c r="D236" s="160"/>
      <c r="E236" s="160"/>
      <c r="F236" s="160"/>
      <c r="G236" s="160"/>
      <c r="H236" s="160"/>
      <c r="I236" s="160"/>
      <c r="J236" s="160"/>
      <c r="K236" s="160"/>
      <c r="L236" s="160"/>
      <c r="M236" s="160"/>
      <c r="N236" s="160"/>
      <c r="O236" s="160"/>
      <c r="P236" s="160"/>
      <c r="Q236" s="160"/>
      <c r="R236" s="160"/>
      <c r="S236" s="160"/>
      <c r="T236" s="160"/>
      <c r="U236" s="160"/>
      <c r="V236" s="160"/>
      <c r="W236" s="160"/>
      <c r="X236" s="160"/>
      <c r="Y236" s="160"/>
    </row>
    <row r="237" spans="2:25" ht="14.4" hidden="1">
      <c r="B237" s="160"/>
      <c r="C237" s="203"/>
      <c r="D237" s="160"/>
      <c r="E237" s="160"/>
      <c r="F237" s="160"/>
      <c r="G237" s="160"/>
      <c r="H237" s="160"/>
      <c r="I237" s="160"/>
      <c r="J237" s="160"/>
      <c r="K237" s="160"/>
      <c r="L237" s="160"/>
      <c r="M237" s="160"/>
      <c r="N237" s="160"/>
      <c r="O237" s="160"/>
      <c r="P237" s="160"/>
      <c r="Q237" s="160"/>
      <c r="R237" s="160"/>
      <c r="S237" s="160"/>
      <c r="T237" s="160"/>
      <c r="U237" s="160"/>
      <c r="V237" s="160"/>
      <c r="W237" s="160"/>
      <c r="X237" s="160"/>
      <c r="Y237" s="160"/>
    </row>
    <row r="238" spans="2:25" ht="14.4" hidden="1">
      <c r="B238" s="160"/>
      <c r="C238" s="203"/>
      <c r="D238" s="160"/>
      <c r="E238" s="160"/>
      <c r="F238" s="160"/>
      <c r="G238" s="160"/>
      <c r="H238" s="160"/>
      <c r="I238" s="160"/>
      <c r="J238" s="160"/>
      <c r="K238" s="160"/>
      <c r="L238" s="160"/>
      <c r="M238" s="160"/>
      <c r="N238" s="160"/>
      <c r="O238" s="160"/>
      <c r="P238" s="160"/>
      <c r="Q238" s="160"/>
      <c r="R238" s="160"/>
      <c r="S238" s="160"/>
      <c r="T238" s="160"/>
      <c r="U238" s="160"/>
      <c r="V238" s="160"/>
      <c r="W238" s="160"/>
      <c r="X238" s="160"/>
      <c r="Y238" s="160"/>
    </row>
    <row r="239" spans="2:25" ht="14.4" hidden="1">
      <c r="B239" s="160"/>
      <c r="C239" s="203"/>
      <c r="D239" s="160"/>
      <c r="E239" s="160"/>
      <c r="F239" s="160"/>
      <c r="G239" s="160"/>
      <c r="H239" s="160"/>
      <c r="I239" s="160"/>
      <c r="J239" s="160"/>
      <c r="K239" s="160"/>
      <c r="L239" s="160"/>
      <c r="M239" s="160"/>
      <c r="N239" s="160"/>
      <c r="O239" s="160"/>
      <c r="P239" s="160"/>
      <c r="Q239" s="160"/>
      <c r="R239" s="160"/>
      <c r="S239" s="160"/>
      <c r="T239" s="160"/>
      <c r="U239" s="160"/>
      <c r="V239" s="160"/>
      <c r="W239" s="160"/>
      <c r="X239" s="160"/>
      <c r="Y239" s="160"/>
    </row>
    <row r="240" spans="2:25" ht="14.4" hidden="1">
      <c r="B240" s="160"/>
      <c r="C240" s="203"/>
      <c r="D240" s="160"/>
      <c r="E240" s="160"/>
      <c r="F240" s="160"/>
      <c r="G240" s="160"/>
      <c r="H240" s="160"/>
      <c r="I240" s="160"/>
      <c r="J240" s="160"/>
      <c r="K240" s="160"/>
      <c r="L240" s="160"/>
      <c r="M240" s="160"/>
      <c r="N240" s="160"/>
      <c r="O240" s="160"/>
      <c r="P240" s="160"/>
      <c r="Q240" s="160"/>
      <c r="R240" s="160"/>
      <c r="S240" s="160"/>
      <c r="T240" s="160"/>
      <c r="U240" s="160"/>
      <c r="V240" s="160"/>
      <c r="W240" s="160"/>
      <c r="X240" s="160"/>
      <c r="Y240" s="160"/>
    </row>
    <row r="241" spans="2:25" ht="14.4" hidden="1">
      <c r="B241" s="160"/>
      <c r="C241" s="203"/>
      <c r="D241" s="160"/>
      <c r="E241" s="160"/>
      <c r="F241" s="160"/>
      <c r="G241" s="160"/>
      <c r="H241" s="160"/>
      <c r="I241" s="160"/>
      <c r="J241" s="160"/>
      <c r="K241" s="160"/>
      <c r="L241" s="160"/>
      <c r="M241" s="160"/>
      <c r="N241" s="160"/>
      <c r="O241" s="160"/>
      <c r="P241" s="160"/>
      <c r="Q241" s="160"/>
      <c r="R241" s="160"/>
      <c r="S241" s="160"/>
      <c r="T241" s="160"/>
      <c r="U241" s="160"/>
      <c r="V241" s="160"/>
      <c r="W241" s="160"/>
      <c r="X241" s="160"/>
      <c r="Y241" s="160"/>
    </row>
    <row r="242" spans="2:25" ht="14.4" hidden="1">
      <c r="B242" s="160"/>
      <c r="C242" s="203"/>
      <c r="D242" s="160"/>
      <c r="E242" s="160"/>
      <c r="F242" s="160"/>
      <c r="G242" s="160"/>
      <c r="H242" s="160"/>
      <c r="I242" s="160"/>
      <c r="J242" s="160"/>
      <c r="K242" s="160"/>
      <c r="L242" s="160"/>
      <c r="M242" s="160"/>
      <c r="N242" s="160"/>
      <c r="O242" s="160"/>
      <c r="P242" s="160"/>
      <c r="Q242" s="160"/>
      <c r="R242" s="160"/>
      <c r="S242" s="160"/>
      <c r="T242" s="160"/>
      <c r="U242" s="160"/>
      <c r="V242" s="160"/>
      <c r="W242" s="160"/>
      <c r="X242" s="160"/>
      <c r="Y242" s="160"/>
    </row>
    <row r="243" spans="2:25" ht="14.4" hidden="1">
      <c r="B243" s="160"/>
      <c r="C243" s="203"/>
      <c r="D243" s="160"/>
      <c r="E243" s="160"/>
      <c r="F243" s="160"/>
      <c r="G243" s="160"/>
      <c r="H243" s="160"/>
      <c r="I243" s="160"/>
      <c r="J243" s="160"/>
      <c r="K243" s="160"/>
      <c r="L243" s="160"/>
      <c r="M243" s="160"/>
      <c r="N243" s="160"/>
      <c r="O243" s="160"/>
      <c r="P243" s="160"/>
      <c r="Q243" s="160"/>
      <c r="R243" s="160"/>
      <c r="S243" s="160"/>
      <c r="T243" s="160"/>
      <c r="U243" s="160"/>
      <c r="V243" s="160"/>
      <c r="W243" s="160"/>
      <c r="X243" s="160"/>
      <c r="Y243" s="160"/>
    </row>
    <row r="244" spans="2:25" ht="14.4" hidden="1">
      <c r="B244" s="160"/>
      <c r="C244" s="203"/>
      <c r="D244" s="160"/>
      <c r="E244" s="160"/>
      <c r="F244" s="160"/>
      <c r="G244" s="160"/>
      <c r="H244" s="160"/>
      <c r="I244" s="160"/>
      <c r="J244" s="160"/>
      <c r="K244" s="160"/>
      <c r="L244" s="160"/>
      <c r="M244" s="160"/>
      <c r="N244" s="160"/>
      <c r="O244" s="160"/>
      <c r="P244" s="160"/>
      <c r="Q244" s="160"/>
      <c r="R244" s="160"/>
      <c r="S244" s="160"/>
      <c r="T244" s="160"/>
      <c r="U244" s="160"/>
      <c r="V244" s="160"/>
      <c r="W244" s="160"/>
      <c r="X244" s="160"/>
      <c r="Y244" s="160"/>
    </row>
    <row r="245" spans="2:25" ht="14.4" hidden="1">
      <c r="B245" s="160"/>
      <c r="C245" s="203"/>
      <c r="D245" s="160"/>
      <c r="E245" s="160"/>
      <c r="F245" s="160"/>
      <c r="G245" s="160"/>
      <c r="H245" s="160"/>
      <c r="I245" s="160"/>
      <c r="J245" s="160"/>
      <c r="K245" s="160"/>
      <c r="L245" s="160"/>
      <c r="M245" s="160"/>
      <c r="N245" s="160"/>
      <c r="O245" s="160"/>
      <c r="P245" s="160"/>
      <c r="Q245" s="160"/>
      <c r="R245" s="160"/>
      <c r="S245" s="160"/>
      <c r="T245" s="160"/>
      <c r="U245" s="160"/>
      <c r="V245" s="160"/>
      <c r="W245" s="160"/>
      <c r="X245" s="160"/>
      <c r="Y245" s="160"/>
    </row>
    <row r="246" spans="2:25" ht="14.4" hidden="1">
      <c r="B246" s="160"/>
      <c r="C246" s="203"/>
      <c r="D246" s="160"/>
      <c r="E246" s="160"/>
      <c r="F246" s="160"/>
      <c r="G246" s="160"/>
      <c r="H246" s="160"/>
      <c r="I246" s="160"/>
      <c r="J246" s="160"/>
      <c r="K246" s="160"/>
      <c r="L246" s="160"/>
      <c r="M246" s="160"/>
      <c r="N246" s="160"/>
      <c r="O246" s="160"/>
      <c r="P246" s="160"/>
      <c r="Q246" s="160"/>
      <c r="R246" s="160"/>
      <c r="S246" s="160"/>
      <c r="T246" s="160"/>
      <c r="U246" s="160"/>
      <c r="V246" s="160"/>
      <c r="W246" s="160"/>
      <c r="X246" s="160"/>
      <c r="Y246" s="160"/>
    </row>
    <row r="247" spans="2:25" ht="14.4" hidden="1">
      <c r="B247" s="160"/>
      <c r="C247" s="203"/>
      <c r="D247" s="160"/>
      <c r="E247" s="160"/>
      <c r="F247" s="160"/>
      <c r="G247" s="160"/>
      <c r="H247" s="160"/>
      <c r="I247" s="160"/>
      <c r="J247" s="160"/>
      <c r="K247" s="160"/>
      <c r="L247" s="160"/>
      <c r="M247" s="160"/>
      <c r="N247" s="160"/>
      <c r="O247" s="160"/>
      <c r="P247" s="160"/>
      <c r="Q247" s="160"/>
      <c r="R247" s="160"/>
      <c r="S247" s="160"/>
      <c r="T247" s="160"/>
      <c r="U247" s="160"/>
      <c r="V247" s="160"/>
      <c r="W247" s="160"/>
      <c r="X247" s="160"/>
      <c r="Y247" s="160"/>
    </row>
    <row r="248" spans="2:25" ht="14.4" hidden="1">
      <c r="B248" s="160"/>
      <c r="C248" s="203"/>
      <c r="D248" s="160"/>
      <c r="E248" s="160"/>
      <c r="F248" s="160"/>
      <c r="G248" s="160"/>
      <c r="H248" s="160"/>
      <c r="I248" s="160"/>
      <c r="J248" s="160"/>
      <c r="K248" s="160"/>
      <c r="L248" s="160"/>
      <c r="M248" s="160"/>
      <c r="N248" s="160"/>
      <c r="O248" s="160"/>
      <c r="P248" s="160"/>
      <c r="Q248" s="160"/>
      <c r="R248" s="160"/>
      <c r="S248" s="160"/>
      <c r="T248" s="160"/>
      <c r="U248" s="160"/>
      <c r="V248" s="160"/>
      <c r="W248" s="160"/>
      <c r="X248" s="160"/>
      <c r="Y248" s="160"/>
    </row>
    <row r="249" spans="2:25" ht="14.4" hidden="1">
      <c r="B249" s="160"/>
      <c r="C249" s="203"/>
      <c r="D249" s="160"/>
      <c r="E249" s="160"/>
      <c r="F249" s="160"/>
      <c r="G249" s="160"/>
      <c r="H249" s="160"/>
      <c r="I249" s="160"/>
      <c r="J249" s="160"/>
      <c r="K249" s="160"/>
      <c r="L249" s="160"/>
      <c r="M249" s="160"/>
      <c r="N249" s="160"/>
      <c r="O249" s="160"/>
      <c r="P249" s="160"/>
      <c r="Q249" s="160"/>
      <c r="R249" s="160"/>
      <c r="S249" s="160"/>
      <c r="T249" s="160"/>
      <c r="U249" s="160"/>
      <c r="V249" s="160"/>
      <c r="W249" s="160"/>
      <c r="X249" s="160"/>
      <c r="Y249" s="160"/>
    </row>
    <row r="250" spans="2:25" ht="14.4" hidden="1">
      <c r="B250" s="160"/>
      <c r="C250" s="203"/>
      <c r="D250" s="160"/>
      <c r="E250" s="160"/>
      <c r="F250" s="160"/>
      <c r="G250" s="160"/>
      <c r="H250" s="160"/>
      <c r="I250" s="160"/>
      <c r="J250" s="160"/>
      <c r="K250" s="160"/>
      <c r="L250" s="160"/>
      <c r="M250" s="160"/>
      <c r="N250" s="160"/>
      <c r="O250" s="160"/>
      <c r="P250" s="160"/>
      <c r="Q250" s="160"/>
      <c r="R250" s="160"/>
      <c r="S250" s="160"/>
      <c r="T250" s="160"/>
      <c r="U250" s="160"/>
      <c r="V250" s="160"/>
      <c r="W250" s="160"/>
      <c r="X250" s="160"/>
      <c r="Y250" s="160"/>
    </row>
    <row r="251" spans="2:25" ht="14.4" hidden="1">
      <c r="B251" s="160"/>
      <c r="C251" s="203"/>
      <c r="D251" s="160"/>
      <c r="E251" s="160"/>
      <c r="F251" s="160"/>
      <c r="G251" s="160"/>
      <c r="H251" s="160"/>
      <c r="I251" s="160"/>
      <c r="J251" s="160"/>
      <c r="K251" s="160"/>
      <c r="L251" s="160"/>
      <c r="M251" s="160"/>
      <c r="N251" s="160"/>
      <c r="O251" s="160"/>
      <c r="P251" s="160"/>
      <c r="Q251" s="160"/>
      <c r="R251" s="160"/>
      <c r="S251" s="160"/>
      <c r="T251" s="160"/>
      <c r="U251" s="160"/>
      <c r="V251" s="160"/>
      <c r="W251" s="160"/>
      <c r="X251" s="160"/>
      <c r="Y251" s="160"/>
    </row>
    <row r="252" spans="2:25" ht="14.4" hidden="1">
      <c r="B252" s="160"/>
      <c r="C252" s="203"/>
      <c r="D252" s="160"/>
      <c r="E252" s="160"/>
      <c r="F252" s="160"/>
      <c r="G252" s="160"/>
      <c r="H252" s="160"/>
      <c r="I252" s="160"/>
      <c r="J252" s="160"/>
      <c r="K252" s="160"/>
      <c r="L252" s="160"/>
      <c r="M252" s="160"/>
      <c r="N252" s="160"/>
      <c r="O252" s="160"/>
      <c r="P252" s="160"/>
      <c r="Q252" s="160"/>
      <c r="R252" s="160"/>
      <c r="S252" s="160"/>
      <c r="T252" s="160"/>
      <c r="U252" s="160"/>
      <c r="V252" s="160"/>
      <c r="W252" s="160"/>
      <c r="X252" s="160"/>
      <c r="Y252" s="160"/>
    </row>
    <row r="253" spans="2:25" ht="14.4" hidden="1">
      <c r="B253" s="160"/>
      <c r="C253" s="203"/>
      <c r="D253" s="160"/>
      <c r="E253" s="160"/>
      <c r="F253" s="160"/>
      <c r="G253" s="160"/>
      <c r="H253" s="160"/>
      <c r="I253" s="160"/>
      <c r="J253" s="160"/>
      <c r="K253" s="160"/>
      <c r="L253" s="160"/>
      <c r="M253" s="160"/>
      <c r="N253" s="160"/>
      <c r="O253" s="160"/>
      <c r="P253" s="160"/>
      <c r="Q253" s="160"/>
      <c r="R253" s="160"/>
      <c r="S253" s="160"/>
      <c r="T253" s="160"/>
      <c r="U253" s="160"/>
      <c r="V253" s="160"/>
      <c r="W253" s="160"/>
      <c r="X253" s="160"/>
      <c r="Y253" s="160"/>
    </row>
    <row r="254" spans="2:25" ht="14.4" hidden="1">
      <c r="B254" s="160"/>
      <c r="C254" s="203"/>
      <c r="D254" s="160"/>
      <c r="E254" s="160"/>
      <c r="F254" s="160"/>
      <c r="G254" s="160"/>
      <c r="H254" s="160"/>
      <c r="I254" s="160"/>
      <c r="J254" s="160"/>
      <c r="K254" s="160"/>
      <c r="L254" s="160"/>
      <c r="M254" s="160"/>
      <c r="N254" s="160"/>
      <c r="O254" s="160"/>
      <c r="P254" s="160"/>
      <c r="Q254" s="160"/>
      <c r="R254" s="160"/>
      <c r="S254" s="160"/>
      <c r="T254" s="160"/>
      <c r="U254" s="160"/>
      <c r="V254" s="160"/>
      <c r="W254" s="160"/>
      <c r="X254" s="160"/>
      <c r="Y254" s="160"/>
    </row>
    <row r="255" spans="2:25" ht="14.4" hidden="1">
      <c r="B255" s="160"/>
      <c r="C255" s="203"/>
      <c r="D255" s="160"/>
      <c r="E255" s="160"/>
      <c r="F255" s="160"/>
      <c r="G255" s="160"/>
      <c r="H255" s="160"/>
      <c r="I255" s="160"/>
      <c r="J255" s="160"/>
      <c r="K255" s="160"/>
      <c r="L255" s="160"/>
      <c r="M255" s="160"/>
      <c r="N255" s="160"/>
      <c r="O255" s="160"/>
      <c r="P255" s="160"/>
      <c r="Q255" s="160"/>
      <c r="R255" s="160"/>
      <c r="S255" s="160"/>
      <c r="T255" s="160"/>
      <c r="U255" s="160"/>
      <c r="V255" s="160"/>
      <c r="W255" s="160"/>
      <c r="X255" s="160"/>
      <c r="Y255" s="160"/>
    </row>
    <row r="256" spans="2:25" ht="14.4" hidden="1">
      <c r="B256" s="160"/>
      <c r="C256" s="203"/>
      <c r="D256" s="160"/>
      <c r="E256" s="160"/>
      <c r="F256" s="160"/>
      <c r="G256" s="160"/>
      <c r="H256" s="160"/>
      <c r="I256" s="160"/>
      <c r="J256" s="160"/>
      <c r="K256" s="160"/>
      <c r="L256" s="160"/>
      <c r="M256" s="160"/>
      <c r="N256" s="160"/>
      <c r="O256" s="160"/>
      <c r="P256" s="160"/>
      <c r="Q256" s="160"/>
      <c r="R256" s="160"/>
      <c r="S256" s="160"/>
      <c r="T256" s="160"/>
      <c r="U256" s="160"/>
      <c r="V256" s="160"/>
      <c r="W256" s="160"/>
      <c r="X256" s="160"/>
      <c r="Y256" s="160"/>
    </row>
    <row r="257" spans="2:25" ht="14.4" hidden="1">
      <c r="B257" s="160"/>
      <c r="C257" s="203"/>
      <c r="D257" s="160"/>
      <c r="E257" s="160"/>
      <c r="F257" s="160"/>
      <c r="G257" s="160"/>
      <c r="H257" s="160"/>
      <c r="I257" s="160"/>
      <c r="J257" s="160"/>
      <c r="K257" s="160"/>
      <c r="L257" s="160"/>
      <c r="M257" s="160"/>
      <c r="N257" s="160"/>
      <c r="O257" s="160"/>
      <c r="P257" s="160"/>
      <c r="Q257" s="160"/>
      <c r="R257" s="160"/>
      <c r="S257" s="160"/>
      <c r="T257" s="160"/>
      <c r="U257" s="160"/>
      <c r="V257" s="160"/>
      <c r="W257" s="160"/>
      <c r="X257" s="160"/>
      <c r="Y257" s="160"/>
    </row>
    <row r="258" spans="2:25" ht="14.4" hidden="1">
      <c r="B258" s="160"/>
      <c r="C258" s="203"/>
      <c r="D258" s="160"/>
      <c r="E258" s="160"/>
      <c r="F258" s="160"/>
      <c r="G258" s="160"/>
      <c r="H258" s="160"/>
      <c r="I258" s="160"/>
      <c r="J258" s="160"/>
      <c r="K258" s="160"/>
      <c r="L258" s="160"/>
      <c r="M258" s="160"/>
      <c r="N258" s="160"/>
      <c r="O258" s="160"/>
      <c r="P258" s="160"/>
      <c r="Q258" s="160"/>
      <c r="R258" s="160"/>
      <c r="S258" s="160"/>
      <c r="T258" s="160"/>
      <c r="U258" s="160"/>
      <c r="V258" s="160"/>
      <c r="W258" s="160"/>
      <c r="X258" s="160"/>
      <c r="Y258" s="160"/>
    </row>
    <row r="259" spans="2:25" ht="14.4" hidden="1">
      <c r="B259" s="160"/>
      <c r="C259" s="203"/>
      <c r="D259" s="160"/>
      <c r="E259" s="160"/>
      <c r="F259" s="160"/>
      <c r="G259" s="160"/>
      <c r="H259" s="160"/>
      <c r="I259" s="160"/>
      <c r="J259" s="160"/>
      <c r="K259" s="160"/>
      <c r="L259" s="160"/>
      <c r="M259" s="160"/>
      <c r="N259" s="160"/>
      <c r="O259" s="160"/>
      <c r="P259" s="160"/>
      <c r="Q259" s="160"/>
      <c r="R259" s="160"/>
      <c r="S259" s="160"/>
      <c r="T259" s="160"/>
      <c r="U259" s="160"/>
      <c r="V259" s="160"/>
      <c r="W259" s="160"/>
      <c r="X259" s="160"/>
      <c r="Y259" s="160"/>
    </row>
    <row r="260" spans="2:25" ht="14.4" hidden="1">
      <c r="B260" s="160"/>
      <c r="C260" s="203"/>
      <c r="D260" s="160"/>
      <c r="E260" s="160"/>
      <c r="F260" s="160"/>
      <c r="G260" s="160"/>
      <c r="H260" s="160"/>
      <c r="I260" s="160"/>
      <c r="J260" s="160"/>
      <c r="K260" s="160"/>
      <c r="L260" s="160"/>
      <c r="M260" s="160"/>
      <c r="N260" s="160"/>
      <c r="O260" s="160"/>
      <c r="P260" s="160"/>
      <c r="Q260" s="160"/>
      <c r="R260" s="160"/>
      <c r="S260" s="160"/>
      <c r="T260" s="160"/>
      <c r="U260" s="160"/>
      <c r="V260" s="160"/>
      <c r="W260" s="160"/>
      <c r="X260" s="160"/>
      <c r="Y260" s="160"/>
    </row>
    <row r="261" spans="2:25" ht="14.4" hidden="1">
      <c r="B261" s="160"/>
      <c r="C261" s="203"/>
      <c r="D261" s="160"/>
      <c r="E261" s="160"/>
      <c r="F261" s="160"/>
      <c r="G261" s="160"/>
      <c r="H261" s="160"/>
      <c r="I261" s="160"/>
      <c r="J261" s="160"/>
      <c r="K261" s="160"/>
      <c r="L261" s="160"/>
      <c r="M261" s="160"/>
      <c r="N261" s="160"/>
      <c r="O261" s="160"/>
      <c r="P261" s="160"/>
      <c r="Q261" s="160"/>
      <c r="R261" s="160"/>
      <c r="S261" s="160"/>
      <c r="T261" s="160"/>
      <c r="U261" s="160"/>
      <c r="V261" s="160"/>
      <c r="W261" s="160"/>
      <c r="X261" s="160"/>
      <c r="Y261" s="160"/>
    </row>
    <row r="262" spans="2:25" ht="14.4" hidden="1">
      <c r="B262" s="160"/>
      <c r="C262" s="203"/>
      <c r="D262" s="160"/>
      <c r="E262" s="160"/>
      <c r="F262" s="160"/>
      <c r="G262" s="160"/>
      <c r="H262" s="160"/>
      <c r="I262" s="160"/>
      <c r="J262" s="160"/>
      <c r="K262" s="160"/>
      <c r="L262" s="160"/>
      <c r="M262" s="160"/>
      <c r="N262" s="160"/>
      <c r="O262" s="160"/>
      <c r="P262" s="160"/>
      <c r="Q262" s="160"/>
      <c r="R262" s="160"/>
      <c r="S262" s="160"/>
      <c r="T262" s="160"/>
      <c r="U262" s="160"/>
      <c r="V262" s="160"/>
      <c r="W262" s="160"/>
      <c r="X262" s="160"/>
      <c r="Y262" s="160"/>
    </row>
    <row r="263" spans="2:25" ht="14.4" hidden="1">
      <c r="B263" s="160"/>
      <c r="C263" s="203"/>
      <c r="D263" s="160"/>
      <c r="E263" s="160"/>
      <c r="F263" s="160"/>
      <c r="G263" s="160"/>
      <c r="H263" s="160"/>
      <c r="I263" s="160"/>
      <c r="J263" s="160"/>
      <c r="K263" s="160"/>
      <c r="L263" s="160"/>
      <c r="M263" s="160"/>
      <c r="N263" s="160"/>
      <c r="O263" s="160"/>
      <c r="P263" s="160"/>
      <c r="Q263" s="160"/>
      <c r="R263" s="160"/>
      <c r="S263" s="160"/>
      <c r="T263" s="160"/>
      <c r="U263" s="160"/>
      <c r="V263" s="160"/>
      <c r="W263" s="160"/>
      <c r="X263" s="160"/>
      <c r="Y263" s="160"/>
    </row>
    <row r="264" spans="2:25" ht="14.4" hidden="1">
      <c r="B264" s="160"/>
      <c r="C264" s="203"/>
      <c r="D264" s="160"/>
      <c r="E264" s="160"/>
      <c r="F264" s="160"/>
      <c r="G264" s="160"/>
      <c r="H264" s="160"/>
      <c r="I264" s="160"/>
      <c r="J264" s="160"/>
      <c r="K264" s="160"/>
      <c r="L264" s="160"/>
      <c r="M264" s="160"/>
      <c r="N264" s="160"/>
      <c r="O264" s="160"/>
      <c r="P264" s="160"/>
      <c r="Q264" s="160"/>
      <c r="R264" s="160"/>
      <c r="S264" s="160"/>
      <c r="T264" s="160"/>
      <c r="U264" s="160"/>
      <c r="V264" s="160"/>
      <c r="W264" s="160"/>
      <c r="X264" s="160"/>
      <c r="Y264" s="160"/>
    </row>
    <row r="265" spans="2:25" ht="14.4" hidden="1">
      <c r="B265" s="160"/>
      <c r="C265" s="203"/>
      <c r="D265" s="160"/>
      <c r="E265" s="160"/>
      <c r="F265" s="160"/>
      <c r="G265" s="160"/>
      <c r="H265" s="160"/>
      <c r="I265" s="160"/>
      <c r="J265" s="160"/>
      <c r="K265" s="160"/>
      <c r="L265" s="160"/>
      <c r="M265" s="160"/>
      <c r="N265" s="160"/>
      <c r="O265" s="160"/>
      <c r="P265" s="160"/>
      <c r="Q265" s="160"/>
      <c r="R265" s="160"/>
      <c r="S265" s="160"/>
      <c r="T265" s="160"/>
      <c r="U265" s="160"/>
      <c r="V265" s="160"/>
      <c r="W265" s="160"/>
      <c r="X265" s="160"/>
      <c r="Y265" s="160"/>
    </row>
    <row r="266" spans="2:25" ht="14.4" hidden="1">
      <c r="B266" s="160"/>
      <c r="C266" s="203"/>
      <c r="D266" s="160"/>
      <c r="E266" s="160"/>
      <c r="F266" s="160"/>
      <c r="G266" s="160"/>
      <c r="H266" s="160"/>
      <c r="I266" s="160"/>
      <c r="J266" s="160"/>
      <c r="K266" s="160"/>
      <c r="L266" s="160"/>
      <c r="M266" s="160"/>
      <c r="N266" s="160"/>
      <c r="O266" s="160"/>
      <c r="P266" s="160"/>
      <c r="Q266" s="160"/>
      <c r="R266" s="160"/>
      <c r="S266" s="160"/>
      <c r="T266" s="160"/>
      <c r="U266" s="160"/>
      <c r="V266" s="160"/>
      <c r="W266" s="160"/>
      <c r="X266" s="160"/>
      <c r="Y266" s="160"/>
    </row>
    <row r="267" spans="2:25" ht="14.4" hidden="1">
      <c r="B267" s="160"/>
      <c r="C267" s="203"/>
      <c r="D267" s="160"/>
      <c r="E267" s="160"/>
      <c r="F267" s="160"/>
      <c r="G267" s="160"/>
      <c r="H267" s="160"/>
      <c r="I267" s="160"/>
      <c r="J267" s="160"/>
      <c r="K267" s="160"/>
      <c r="L267" s="160"/>
      <c r="M267" s="160"/>
      <c r="N267" s="160"/>
      <c r="O267" s="160"/>
      <c r="P267" s="160"/>
      <c r="Q267" s="160"/>
      <c r="R267" s="160"/>
      <c r="S267" s="160"/>
      <c r="T267" s="160"/>
      <c r="U267" s="160"/>
      <c r="V267" s="160"/>
      <c r="W267" s="160"/>
      <c r="X267" s="160"/>
      <c r="Y267" s="160"/>
    </row>
    <row r="268" spans="2:25" ht="14.4" hidden="1">
      <c r="B268" s="160"/>
      <c r="C268" s="203"/>
      <c r="D268" s="160"/>
      <c r="E268" s="160"/>
      <c r="F268" s="160"/>
      <c r="G268" s="160"/>
      <c r="H268" s="160"/>
      <c r="I268" s="160"/>
      <c r="J268" s="160"/>
      <c r="K268" s="160"/>
      <c r="L268" s="160"/>
      <c r="M268" s="160"/>
      <c r="N268" s="160"/>
      <c r="O268" s="160"/>
      <c r="P268" s="160"/>
      <c r="Q268" s="160"/>
      <c r="R268" s="160"/>
      <c r="S268" s="160"/>
      <c r="T268" s="160"/>
      <c r="U268" s="160"/>
      <c r="V268" s="160"/>
      <c r="W268" s="160"/>
      <c r="X268" s="160"/>
      <c r="Y268" s="160"/>
    </row>
    <row r="269" spans="2:25" ht="14.4" hidden="1">
      <c r="B269" s="160"/>
      <c r="C269" s="203"/>
      <c r="D269" s="160"/>
      <c r="E269" s="160"/>
      <c r="F269" s="160"/>
      <c r="G269" s="160"/>
      <c r="H269" s="160"/>
      <c r="I269" s="160"/>
      <c r="J269" s="160"/>
      <c r="K269" s="160"/>
      <c r="L269" s="160"/>
      <c r="M269" s="160"/>
      <c r="N269" s="160"/>
      <c r="O269" s="160"/>
      <c r="P269" s="160"/>
      <c r="Q269" s="160"/>
      <c r="R269" s="160"/>
      <c r="S269" s="160"/>
      <c r="T269" s="160"/>
      <c r="U269" s="160"/>
      <c r="V269" s="160"/>
      <c r="W269" s="160"/>
      <c r="X269" s="160"/>
      <c r="Y269" s="160"/>
    </row>
    <row r="270" spans="2:25" ht="14.4" hidden="1">
      <c r="B270" s="160"/>
      <c r="C270" s="203"/>
      <c r="D270" s="160"/>
      <c r="E270" s="160"/>
      <c r="F270" s="160"/>
      <c r="G270" s="160"/>
      <c r="H270" s="160"/>
      <c r="I270" s="160"/>
      <c r="J270" s="160"/>
      <c r="K270" s="160"/>
      <c r="L270" s="160"/>
      <c r="M270" s="160"/>
      <c r="N270" s="160"/>
      <c r="O270" s="160"/>
      <c r="P270" s="160"/>
      <c r="Q270" s="160"/>
      <c r="R270" s="160"/>
      <c r="S270" s="160"/>
      <c r="T270" s="160"/>
      <c r="U270" s="160"/>
      <c r="V270" s="160"/>
      <c r="W270" s="160"/>
      <c r="X270" s="160"/>
      <c r="Y270" s="160"/>
    </row>
    <row r="271" spans="2:25" ht="14.4" hidden="1">
      <c r="B271" s="160"/>
      <c r="C271" s="203"/>
      <c r="D271" s="160"/>
      <c r="E271" s="160"/>
      <c r="F271" s="160"/>
      <c r="G271" s="160"/>
      <c r="H271" s="160"/>
      <c r="I271" s="160"/>
      <c r="J271" s="160"/>
      <c r="K271" s="160"/>
      <c r="L271" s="160"/>
      <c r="M271" s="160"/>
      <c r="N271" s="160"/>
      <c r="O271" s="160"/>
      <c r="P271" s="160"/>
      <c r="Q271" s="160"/>
      <c r="R271" s="160"/>
      <c r="S271" s="160"/>
      <c r="T271" s="160"/>
      <c r="U271" s="160"/>
      <c r="V271" s="160"/>
      <c r="W271" s="160"/>
      <c r="X271" s="160"/>
      <c r="Y271" s="160"/>
    </row>
    <row r="272" spans="2:25" ht="14.4" hidden="1">
      <c r="B272" s="160"/>
      <c r="C272" s="203"/>
      <c r="D272" s="160"/>
      <c r="E272" s="160"/>
      <c r="F272" s="160"/>
      <c r="G272" s="160"/>
      <c r="H272" s="160"/>
      <c r="I272" s="160"/>
      <c r="J272" s="160"/>
      <c r="K272" s="160"/>
      <c r="L272" s="160"/>
      <c r="M272" s="160"/>
      <c r="N272" s="160"/>
      <c r="O272" s="160"/>
      <c r="P272" s="160"/>
      <c r="Q272" s="160"/>
      <c r="R272" s="160"/>
      <c r="S272" s="160"/>
      <c r="T272" s="160"/>
      <c r="U272" s="160"/>
      <c r="V272" s="160"/>
      <c r="W272" s="160"/>
      <c r="X272" s="160"/>
      <c r="Y272" s="160"/>
    </row>
    <row r="273" spans="2:25" ht="14.4" hidden="1">
      <c r="B273" s="160"/>
      <c r="C273" s="203"/>
      <c r="D273" s="160"/>
      <c r="E273" s="160"/>
      <c r="F273" s="160"/>
      <c r="G273" s="160"/>
      <c r="H273" s="160"/>
      <c r="I273" s="160"/>
      <c r="J273" s="160"/>
      <c r="K273" s="160"/>
      <c r="L273" s="160"/>
      <c r="M273" s="160"/>
      <c r="N273" s="160"/>
      <c r="O273" s="160"/>
      <c r="P273" s="160"/>
      <c r="Q273" s="160"/>
      <c r="R273" s="160"/>
      <c r="S273" s="160"/>
      <c r="T273" s="160"/>
      <c r="U273" s="160"/>
      <c r="V273" s="160"/>
      <c r="W273" s="160"/>
      <c r="X273" s="160"/>
      <c r="Y273" s="160"/>
    </row>
    <row r="274" spans="2:25" ht="14.4" hidden="1">
      <c r="B274" s="160"/>
      <c r="C274" s="203"/>
      <c r="D274" s="160"/>
      <c r="E274" s="160"/>
      <c r="F274" s="160"/>
      <c r="G274" s="160"/>
      <c r="H274" s="160"/>
      <c r="I274" s="160"/>
      <c r="J274" s="160"/>
      <c r="K274" s="160"/>
      <c r="L274" s="160"/>
      <c r="M274" s="160"/>
      <c r="N274" s="160"/>
      <c r="O274" s="160"/>
      <c r="P274" s="160"/>
      <c r="Q274" s="160"/>
      <c r="R274" s="160"/>
      <c r="S274" s="160"/>
      <c r="T274" s="160"/>
      <c r="U274" s="160"/>
      <c r="V274" s="160"/>
      <c r="W274" s="160"/>
      <c r="X274" s="160"/>
      <c r="Y274" s="160"/>
    </row>
    <row r="275" spans="2:25" ht="14.4" hidden="1">
      <c r="B275" s="160"/>
      <c r="C275" s="203"/>
      <c r="D275" s="160"/>
      <c r="E275" s="160"/>
      <c r="F275" s="160"/>
      <c r="G275" s="160"/>
      <c r="H275" s="160"/>
      <c r="I275" s="160"/>
      <c r="J275" s="160"/>
      <c r="K275" s="160"/>
      <c r="L275" s="160"/>
      <c r="M275" s="160"/>
      <c r="N275" s="160"/>
      <c r="O275" s="160"/>
      <c r="P275" s="160"/>
      <c r="Q275" s="160"/>
      <c r="R275" s="160"/>
      <c r="S275" s="160"/>
      <c r="T275" s="160"/>
      <c r="U275" s="160"/>
      <c r="V275" s="160"/>
      <c r="W275" s="160"/>
      <c r="X275" s="160"/>
      <c r="Y275" s="160"/>
    </row>
    <row r="276" spans="2:25" ht="14.4" hidden="1">
      <c r="B276" s="160"/>
      <c r="C276" s="203"/>
      <c r="D276" s="160"/>
      <c r="E276" s="160"/>
      <c r="F276" s="160"/>
      <c r="G276" s="160"/>
      <c r="H276" s="160"/>
      <c r="I276" s="160"/>
      <c r="J276" s="160"/>
      <c r="K276" s="160"/>
      <c r="L276" s="160"/>
      <c r="M276" s="160"/>
      <c r="N276" s="160"/>
      <c r="O276" s="160"/>
      <c r="P276" s="160"/>
      <c r="Q276" s="160"/>
      <c r="R276" s="160"/>
      <c r="S276" s="160"/>
      <c r="T276" s="160"/>
      <c r="U276" s="160"/>
      <c r="V276" s="160"/>
      <c r="W276" s="160"/>
      <c r="X276" s="160"/>
      <c r="Y276" s="160"/>
    </row>
    <row r="277" spans="2:25" ht="14.4" hidden="1">
      <c r="B277" s="160"/>
      <c r="C277" s="203"/>
      <c r="D277" s="160"/>
      <c r="E277" s="160"/>
      <c r="F277" s="160"/>
      <c r="G277" s="160"/>
      <c r="H277" s="160"/>
      <c r="I277" s="160"/>
      <c r="J277" s="160"/>
      <c r="K277" s="160"/>
      <c r="L277" s="160"/>
      <c r="M277" s="160"/>
      <c r="N277" s="160"/>
      <c r="O277" s="160"/>
      <c r="P277" s="160"/>
      <c r="Q277" s="160"/>
      <c r="R277" s="160"/>
      <c r="S277" s="160"/>
      <c r="T277" s="160"/>
      <c r="U277" s="160"/>
      <c r="V277" s="160"/>
      <c r="W277" s="160"/>
      <c r="X277" s="160"/>
      <c r="Y277" s="160"/>
    </row>
    <row r="278" spans="2:25" ht="14.4" hidden="1">
      <c r="B278" s="160"/>
      <c r="C278" s="203"/>
      <c r="D278" s="160"/>
      <c r="E278" s="160"/>
      <c r="F278" s="160"/>
      <c r="G278" s="160"/>
      <c r="H278" s="160"/>
      <c r="I278" s="160"/>
      <c r="J278" s="160"/>
      <c r="K278" s="160"/>
      <c r="L278" s="160"/>
      <c r="M278" s="160"/>
      <c r="N278" s="160"/>
      <c r="O278" s="160"/>
      <c r="P278" s="160"/>
      <c r="Q278" s="160"/>
      <c r="R278" s="160"/>
      <c r="S278" s="160"/>
      <c r="T278" s="160"/>
      <c r="U278" s="160"/>
      <c r="V278" s="160"/>
      <c r="W278" s="160"/>
      <c r="X278" s="160"/>
      <c r="Y278" s="160"/>
    </row>
    <row r="279" spans="2:25" ht="14.4" hidden="1">
      <c r="B279" s="160"/>
      <c r="C279" s="203"/>
      <c r="D279" s="160"/>
      <c r="E279" s="160"/>
      <c r="F279" s="160"/>
      <c r="G279" s="160"/>
      <c r="H279" s="160"/>
      <c r="I279" s="160"/>
      <c r="J279" s="160"/>
      <c r="K279" s="160"/>
      <c r="L279" s="160"/>
      <c r="M279" s="160"/>
      <c r="N279" s="160"/>
      <c r="O279" s="160"/>
      <c r="P279" s="160"/>
      <c r="Q279" s="160"/>
      <c r="R279" s="160"/>
      <c r="S279" s="160"/>
      <c r="T279" s="160"/>
      <c r="U279" s="160"/>
      <c r="V279" s="160"/>
      <c r="W279" s="160"/>
      <c r="X279" s="160"/>
      <c r="Y279" s="160"/>
    </row>
    <row r="280" spans="2:25" ht="14.4" hidden="1">
      <c r="B280" s="160"/>
      <c r="C280" s="203"/>
      <c r="D280" s="160"/>
      <c r="E280" s="160"/>
      <c r="F280" s="160"/>
      <c r="G280" s="160"/>
      <c r="H280" s="160"/>
      <c r="I280" s="160"/>
      <c r="J280" s="160"/>
      <c r="K280" s="160"/>
      <c r="L280" s="160"/>
      <c r="M280" s="160"/>
      <c r="N280" s="160"/>
      <c r="O280" s="160"/>
      <c r="P280" s="160"/>
      <c r="Q280" s="160"/>
      <c r="R280" s="160"/>
      <c r="S280" s="160"/>
      <c r="T280" s="160"/>
      <c r="U280" s="160"/>
      <c r="V280" s="160"/>
      <c r="W280" s="160"/>
      <c r="X280" s="160"/>
      <c r="Y280" s="160"/>
    </row>
    <row r="281" spans="2:25" ht="14.4" hidden="1">
      <c r="B281" s="160"/>
      <c r="C281" s="203"/>
      <c r="D281" s="160"/>
      <c r="E281" s="160"/>
      <c r="F281" s="160"/>
      <c r="G281" s="160"/>
      <c r="H281" s="160"/>
      <c r="I281" s="160"/>
      <c r="J281" s="160"/>
      <c r="K281" s="160"/>
      <c r="L281" s="160"/>
      <c r="M281" s="160"/>
      <c r="N281" s="160"/>
      <c r="O281" s="160"/>
      <c r="P281" s="160"/>
      <c r="Q281" s="160"/>
      <c r="R281" s="160"/>
      <c r="S281" s="160"/>
      <c r="T281" s="160"/>
      <c r="U281" s="160"/>
      <c r="V281" s="160"/>
      <c r="W281" s="160"/>
      <c r="X281" s="160"/>
      <c r="Y281" s="160"/>
    </row>
    <row r="282" spans="2:25" ht="14.4" hidden="1">
      <c r="B282" s="160"/>
      <c r="C282" s="203"/>
      <c r="D282" s="160"/>
      <c r="E282" s="160"/>
      <c r="F282" s="160"/>
      <c r="G282" s="160"/>
      <c r="H282" s="160"/>
      <c r="I282" s="160"/>
      <c r="J282" s="160"/>
      <c r="K282" s="160"/>
      <c r="L282" s="160"/>
      <c r="M282" s="160"/>
      <c r="N282" s="160"/>
      <c r="O282" s="160"/>
      <c r="P282" s="160"/>
      <c r="Q282" s="160"/>
      <c r="R282" s="160"/>
      <c r="S282" s="160"/>
      <c r="T282" s="160"/>
      <c r="U282" s="160"/>
      <c r="V282" s="160"/>
      <c r="W282" s="160"/>
      <c r="X282" s="160"/>
      <c r="Y282" s="160"/>
    </row>
    <row r="283" spans="2:25" ht="14.4" hidden="1">
      <c r="B283" s="160"/>
      <c r="C283" s="203"/>
      <c r="D283" s="160"/>
      <c r="E283" s="160"/>
      <c r="F283" s="160"/>
      <c r="G283" s="160"/>
      <c r="H283" s="160"/>
      <c r="I283" s="160"/>
      <c r="J283" s="160"/>
      <c r="K283" s="160"/>
      <c r="L283" s="160"/>
      <c r="M283" s="160"/>
      <c r="N283" s="160"/>
      <c r="O283" s="160"/>
      <c r="P283" s="160"/>
      <c r="Q283" s="160"/>
      <c r="R283" s="160"/>
      <c r="S283" s="160"/>
      <c r="T283" s="160"/>
      <c r="U283" s="160"/>
      <c r="V283" s="160"/>
      <c r="W283" s="160"/>
      <c r="X283" s="160"/>
      <c r="Y283" s="160"/>
    </row>
    <row r="284" spans="2:25" ht="14.4" hidden="1">
      <c r="B284" s="160"/>
      <c r="C284" s="203"/>
      <c r="D284" s="160"/>
      <c r="E284" s="160"/>
      <c r="F284" s="160"/>
      <c r="G284" s="160"/>
      <c r="H284" s="160"/>
      <c r="I284" s="160"/>
      <c r="J284" s="160"/>
      <c r="K284" s="160"/>
      <c r="L284" s="160"/>
      <c r="M284" s="160"/>
      <c r="N284" s="160"/>
      <c r="O284" s="160"/>
      <c r="P284" s="160"/>
      <c r="Q284" s="160"/>
      <c r="R284" s="160"/>
      <c r="S284" s="160"/>
      <c r="T284" s="160"/>
      <c r="U284" s="160"/>
      <c r="V284" s="160"/>
      <c r="W284" s="160"/>
      <c r="X284" s="160"/>
      <c r="Y284" s="160"/>
    </row>
    <row r="285" spans="2:25" ht="14.4" hidden="1">
      <c r="B285" s="160"/>
      <c r="C285" s="203"/>
      <c r="D285" s="160"/>
      <c r="E285" s="160"/>
      <c r="F285" s="160"/>
      <c r="G285" s="160"/>
      <c r="H285" s="160"/>
      <c r="I285" s="160"/>
      <c r="J285" s="160"/>
      <c r="K285" s="160"/>
      <c r="L285" s="160"/>
      <c r="M285" s="160"/>
      <c r="N285" s="160"/>
      <c r="O285" s="160"/>
      <c r="P285" s="160"/>
      <c r="Q285" s="160"/>
      <c r="R285" s="160"/>
      <c r="S285" s="160"/>
      <c r="T285" s="160"/>
      <c r="U285" s="160"/>
      <c r="V285" s="160"/>
      <c r="W285" s="160"/>
      <c r="X285" s="160"/>
      <c r="Y285" s="160"/>
    </row>
    <row r="286" spans="2:25" ht="14.4" hidden="1">
      <c r="B286" s="160"/>
      <c r="C286" s="203"/>
      <c r="D286" s="160"/>
      <c r="E286" s="160"/>
      <c r="F286" s="160"/>
      <c r="G286" s="160"/>
      <c r="H286" s="160"/>
      <c r="I286" s="160"/>
      <c r="J286" s="160"/>
      <c r="K286" s="160"/>
      <c r="L286" s="160"/>
      <c r="M286" s="160"/>
      <c r="N286" s="160"/>
      <c r="O286" s="160"/>
      <c r="P286" s="160"/>
      <c r="Q286" s="160"/>
      <c r="R286" s="160"/>
      <c r="S286" s="160"/>
      <c r="T286" s="160"/>
      <c r="U286" s="160"/>
      <c r="V286" s="160"/>
      <c r="W286" s="160"/>
      <c r="X286" s="160"/>
      <c r="Y286" s="160"/>
    </row>
    <row r="287" spans="2:25" ht="14.4" hidden="1">
      <c r="B287" s="160"/>
      <c r="C287" s="203"/>
      <c r="D287" s="160"/>
      <c r="E287" s="160"/>
      <c r="F287" s="160"/>
      <c r="G287" s="160"/>
      <c r="H287" s="160"/>
      <c r="I287" s="160"/>
      <c r="J287" s="160"/>
      <c r="K287" s="160"/>
      <c r="L287" s="160"/>
      <c r="M287" s="160"/>
      <c r="N287" s="160"/>
      <c r="O287" s="160"/>
      <c r="P287" s="160"/>
      <c r="Q287" s="160"/>
      <c r="R287" s="160"/>
      <c r="S287" s="160"/>
      <c r="T287" s="160"/>
      <c r="U287" s="160"/>
      <c r="V287" s="160"/>
      <c r="W287" s="160"/>
      <c r="X287" s="160"/>
      <c r="Y287" s="160"/>
    </row>
    <row r="288" spans="2:25" ht="14.4" hidden="1">
      <c r="B288" s="160"/>
      <c r="C288" s="203"/>
      <c r="D288" s="160"/>
      <c r="E288" s="160"/>
      <c r="F288" s="160"/>
      <c r="G288" s="160"/>
      <c r="H288" s="160"/>
      <c r="I288" s="160"/>
      <c r="J288" s="160"/>
      <c r="K288" s="160"/>
      <c r="L288" s="160"/>
      <c r="M288" s="160"/>
      <c r="N288" s="160"/>
      <c r="O288" s="160"/>
      <c r="P288" s="160"/>
      <c r="Q288" s="160"/>
      <c r="R288" s="160"/>
      <c r="S288" s="160"/>
      <c r="T288" s="160"/>
      <c r="U288" s="160"/>
      <c r="V288" s="160"/>
      <c r="W288" s="160"/>
      <c r="X288" s="160"/>
      <c r="Y288" s="160"/>
    </row>
    <row r="289" spans="2:25" ht="14.4" hidden="1">
      <c r="B289" s="160"/>
      <c r="C289" s="203"/>
      <c r="D289" s="160"/>
      <c r="E289" s="160"/>
      <c r="F289" s="160"/>
      <c r="G289" s="160"/>
      <c r="H289" s="160"/>
      <c r="I289" s="160"/>
      <c r="J289" s="160"/>
      <c r="K289" s="160"/>
      <c r="L289" s="160"/>
      <c r="M289" s="160"/>
      <c r="N289" s="160"/>
      <c r="O289" s="160"/>
      <c r="P289" s="160"/>
      <c r="Q289" s="160"/>
      <c r="R289" s="160"/>
      <c r="S289" s="160"/>
      <c r="T289" s="160"/>
      <c r="U289" s="160"/>
      <c r="V289" s="160"/>
      <c r="W289" s="160"/>
      <c r="X289" s="160"/>
      <c r="Y289" s="160"/>
    </row>
    <row r="290" spans="2:25" ht="14.4" hidden="1">
      <c r="B290" s="160"/>
      <c r="C290" s="203"/>
      <c r="D290" s="160"/>
      <c r="E290" s="160"/>
      <c r="F290" s="160"/>
      <c r="G290" s="160"/>
      <c r="H290" s="160"/>
      <c r="I290" s="160"/>
      <c r="J290" s="160"/>
      <c r="K290" s="160"/>
      <c r="L290" s="160"/>
      <c r="M290" s="160"/>
      <c r="N290" s="160"/>
      <c r="O290" s="160"/>
      <c r="P290" s="160"/>
      <c r="Q290" s="160"/>
      <c r="R290" s="160"/>
      <c r="S290" s="160"/>
      <c r="T290" s="160"/>
      <c r="U290" s="160"/>
      <c r="V290" s="160"/>
      <c r="W290" s="160"/>
      <c r="X290" s="160"/>
      <c r="Y290" s="160"/>
    </row>
    <row r="291" spans="2:25" ht="14.4" hidden="1">
      <c r="B291" s="160"/>
      <c r="C291" s="203"/>
      <c r="D291" s="160"/>
      <c r="E291" s="160"/>
      <c r="F291" s="160"/>
      <c r="G291" s="160"/>
      <c r="H291" s="160"/>
      <c r="I291" s="160"/>
      <c r="J291" s="160"/>
      <c r="K291" s="160"/>
      <c r="L291" s="160"/>
      <c r="M291" s="160"/>
      <c r="N291" s="160"/>
      <c r="O291" s="160"/>
      <c r="P291" s="160"/>
      <c r="Q291" s="160"/>
      <c r="R291" s="160"/>
      <c r="S291" s="160"/>
      <c r="T291" s="160"/>
      <c r="U291" s="160"/>
      <c r="V291" s="160"/>
      <c r="W291" s="160"/>
      <c r="X291" s="160"/>
      <c r="Y291" s="160"/>
    </row>
    <row r="292" spans="2:25" ht="14.4" hidden="1">
      <c r="B292" s="160"/>
      <c r="C292" s="203"/>
      <c r="D292" s="160"/>
      <c r="E292" s="160"/>
      <c r="F292" s="160"/>
      <c r="G292" s="160"/>
      <c r="H292" s="160"/>
      <c r="I292" s="160"/>
      <c r="J292" s="160"/>
      <c r="K292" s="160"/>
      <c r="L292" s="160"/>
      <c r="M292" s="160"/>
      <c r="N292" s="160"/>
      <c r="O292" s="160"/>
      <c r="P292" s="160"/>
      <c r="Q292" s="160"/>
      <c r="R292" s="160"/>
      <c r="S292" s="160"/>
      <c r="T292" s="160"/>
      <c r="U292" s="160"/>
      <c r="V292" s="160"/>
      <c r="W292" s="160"/>
      <c r="X292" s="160"/>
      <c r="Y292" s="160"/>
    </row>
    <row r="293" spans="2:25" ht="14.4" hidden="1">
      <c r="B293" s="160"/>
      <c r="C293" s="203"/>
      <c r="D293" s="160"/>
      <c r="E293" s="160"/>
      <c r="F293" s="160"/>
      <c r="G293" s="160"/>
      <c r="H293" s="160"/>
      <c r="I293" s="160"/>
      <c r="J293" s="160"/>
      <c r="K293" s="160"/>
      <c r="L293" s="160"/>
      <c r="M293" s="160"/>
      <c r="N293" s="160"/>
      <c r="O293" s="160"/>
      <c r="P293" s="160"/>
      <c r="Q293" s="160"/>
      <c r="R293" s="160"/>
      <c r="S293" s="160"/>
      <c r="T293" s="160"/>
      <c r="U293" s="160"/>
      <c r="V293" s="160"/>
      <c r="W293" s="160"/>
      <c r="X293" s="160"/>
      <c r="Y293" s="160"/>
    </row>
    <row r="294" spans="2:25" ht="14.4" hidden="1">
      <c r="B294" s="160"/>
      <c r="C294" s="203"/>
      <c r="D294" s="160"/>
      <c r="E294" s="160"/>
      <c r="F294" s="160"/>
      <c r="G294" s="160"/>
      <c r="H294" s="160"/>
      <c r="I294" s="160"/>
      <c r="J294" s="160"/>
      <c r="K294" s="160"/>
      <c r="L294" s="160"/>
      <c r="M294" s="160"/>
      <c r="N294" s="160"/>
      <c r="O294" s="160"/>
      <c r="P294" s="160"/>
      <c r="Q294" s="160"/>
      <c r="R294" s="160"/>
      <c r="S294" s="160"/>
      <c r="T294" s="160"/>
      <c r="U294" s="160"/>
      <c r="V294" s="160"/>
      <c r="W294" s="160"/>
      <c r="X294" s="160"/>
      <c r="Y294" s="160"/>
    </row>
    <row r="295" spans="2:25" ht="14.4" hidden="1">
      <c r="B295" s="160"/>
      <c r="C295" s="203"/>
      <c r="D295" s="160"/>
      <c r="E295" s="160"/>
      <c r="F295" s="160"/>
      <c r="G295" s="160"/>
      <c r="H295" s="160"/>
      <c r="I295" s="160"/>
      <c r="J295" s="160"/>
      <c r="K295" s="160"/>
      <c r="L295" s="160"/>
      <c r="M295" s="160"/>
      <c r="N295" s="160"/>
      <c r="O295" s="160"/>
      <c r="P295" s="160"/>
      <c r="Q295" s="160"/>
      <c r="R295" s="160"/>
      <c r="S295" s="160"/>
      <c r="T295" s="160"/>
      <c r="U295" s="160"/>
      <c r="V295" s="160"/>
      <c r="W295" s="160"/>
      <c r="X295" s="160"/>
      <c r="Y295" s="160"/>
    </row>
    <row r="296" spans="2:25" ht="14.4" hidden="1">
      <c r="B296" s="160"/>
      <c r="C296" s="203"/>
      <c r="D296" s="160"/>
      <c r="E296" s="160"/>
      <c r="F296" s="160"/>
      <c r="G296" s="160"/>
      <c r="H296" s="160"/>
      <c r="I296" s="160"/>
      <c r="J296" s="160"/>
      <c r="K296" s="160"/>
      <c r="L296" s="160"/>
      <c r="M296" s="160"/>
      <c r="N296" s="160"/>
      <c r="O296" s="160"/>
      <c r="P296" s="160"/>
      <c r="Q296" s="160"/>
      <c r="R296" s="160"/>
      <c r="S296" s="160"/>
      <c r="T296" s="160"/>
      <c r="U296" s="160"/>
      <c r="V296" s="160"/>
      <c r="W296" s="160"/>
      <c r="X296" s="160"/>
      <c r="Y296" s="160"/>
    </row>
    <row r="297" spans="2:25" ht="14.4" hidden="1">
      <c r="B297" s="160"/>
      <c r="C297" s="203"/>
      <c r="D297" s="160"/>
      <c r="E297" s="160"/>
      <c r="F297" s="160"/>
      <c r="G297" s="160"/>
      <c r="H297" s="160"/>
      <c r="I297" s="160"/>
      <c r="J297" s="160"/>
      <c r="K297" s="160"/>
      <c r="L297" s="160"/>
      <c r="M297" s="160"/>
      <c r="N297" s="160"/>
      <c r="O297" s="160"/>
      <c r="P297" s="160"/>
      <c r="Q297" s="160"/>
      <c r="R297" s="160"/>
      <c r="S297" s="160"/>
      <c r="T297" s="160"/>
      <c r="U297" s="160"/>
      <c r="V297" s="160"/>
      <c r="W297" s="160"/>
      <c r="X297" s="160"/>
      <c r="Y297" s="160"/>
    </row>
    <row r="298" spans="2:25" ht="14.4" hidden="1">
      <c r="B298" s="160"/>
      <c r="C298" s="203"/>
      <c r="D298" s="160"/>
      <c r="E298" s="160"/>
      <c r="F298" s="160"/>
      <c r="G298" s="160"/>
      <c r="H298" s="160"/>
      <c r="I298" s="160"/>
      <c r="J298" s="160"/>
      <c r="K298" s="160"/>
      <c r="L298" s="160"/>
      <c r="M298" s="160"/>
      <c r="N298" s="160"/>
      <c r="O298" s="160"/>
      <c r="P298" s="160"/>
      <c r="Q298" s="160"/>
      <c r="R298" s="160"/>
      <c r="S298" s="160"/>
      <c r="T298" s="160"/>
      <c r="U298" s="160"/>
      <c r="V298" s="160"/>
      <c r="W298" s="160"/>
      <c r="X298" s="160"/>
      <c r="Y298" s="160"/>
    </row>
    <row r="299" spans="2:25" ht="14.4" hidden="1">
      <c r="B299" s="160"/>
      <c r="C299" s="203"/>
      <c r="D299" s="160"/>
      <c r="E299" s="160"/>
      <c r="F299" s="160"/>
      <c r="G299" s="160"/>
      <c r="H299" s="160"/>
      <c r="I299" s="160"/>
      <c r="J299" s="160"/>
      <c r="K299" s="160"/>
      <c r="L299" s="160"/>
      <c r="M299" s="160"/>
      <c r="N299" s="160"/>
      <c r="O299" s="160"/>
      <c r="P299" s="160"/>
      <c r="Q299" s="160"/>
      <c r="R299" s="160"/>
      <c r="S299" s="160"/>
      <c r="T299" s="160"/>
      <c r="U299" s="160"/>
      <c r="V299" s="160"/>
      <c r="W299" s="160"/>
      <c r="X299" s="160"/>
      <c r="Y299" s="160"/>
    </row>
  </sheetData>
  <mergeCells count="3">
    <mergeCell ref="B2:E3"/>
    <mergeCell ref="B4:E4"/>
    <mergeCell ref="B5:E5"/>
  </mergeCells>
  <conditionalFormatting sqref="D10:D12 D14:D15 D17:D18 D21 D23:D30 D32:D35 D37:D40 D42:D44 D46:D47 D49:D50 D52 D54:D61 D63 D66:D68 D70 D74:D76 D78:D83 D85 D88:D91 D93 D96:D97 D99">
    <cfRule type="beginsWith" dxfId="436" priority="1" operator="beginsWith" text="C">
      <formula>LEFT((D10),LEN("C"))=("C")</formula>
    </cfRule>
  </conditionalFormatting>
  <conditionalFormatting sqref="D10:D12 D14:D15 D17:D18 D21 D23:D30 D32:D35 D37:D40 D42:D44 D46:D47 D49:D50 D52 D54:D61 D63 D66:D68 D70 D74:D76 D78:D83 D85 D88:D91 D93 D96:D97 D99">
    <cfRule type="beginsWith" dxfId="435" priority="2" operator="beginsWith" text="NC">
      <formula>LEFT((D10),LEN("NC"))=("NC")</formula>
    </cfRule>
  </conditionalFormatting>
  <conditionalFormatting sqref="D10:D12 D14:D15 D17:D18 D21 D23:D30 D32:D35 D37:D40 D42:D44 D46:D47 D49:D50 D52 D54:D61 D63 D66:D68 D70 D74:D76 D78:D83 D85 D88:D91 D93 D96:D97 D99">
    <cfRule type="beginsWith" dxfId="434" priority="3" operator="beginsWith" text="NA">
      <formula>LEFT((D10),LEN("NA"))=("NA")</formula>
    </cfRule>
  </conditionalFormatting>
  <dataValidations count="1">
    <dataValidation type="list" allowBlank="1" sqref="D10:D12 D14:D15 D17:D18 D21 D23:D30 D32:D35 D37:D40 D42:D44 D46:D47 D49:D50 D52 D54:D61 D63 D66:D68 D70 D74:D76 D78:D83 D85 D88:D91 D93 D96:D97 D99" xr:uid="{75628A43-EFC8-4D5E-A0F8-DCBC303FC07E}">
      <formula1>"C,NC,NA"</formula1>
    </dataValidation>
  </dataValidations>
  <pageMargins left="0.7" right="0.7" top="0.75" bottom="0.75" header="0" footer="0"/>
  <pageSetup orientation="portrait"/>
  <drawing r:id="rId1"/>
  <tableParts count="1">
    <tablePart r:id="rId2"/>
  </tablePart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D934E7-D915-4951-BC5F-5EE4D85554CD}">
  <dimension ref="B1:E96"/>
  <sheetViews>
    <sheetView zoomScale="80" zoomScaleNormal="80" workbookViewId="0">
      <selection activeCell="B1" sqref="B1:E3"/>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918"/>
    </row>
    <row r="6" spans="2:5" ht="16.8">
      <c r="B6" s="116">
        <v>1</v>
      </c>
      <c r="C6" s="781" t="s">
        <v>4348</v>
      </c>
      <c r="D6" s="781"/>
      <c r="E6" s="781"/>
    </row>
    <row r="7" spans="2:5" ht="16.8">
      <c r="B7" s="122">
        <v>2</v>
      </c>
      <c r="C7" s="811" t="s">
        <v>4349</v>
      </c>
      <c r="D7" s="811"/>
      <c r="E7" s="811"/>
    </row>
    <row r="8" spans="2:5" ht="16.8">
      <c r="B8" s="116">
        <v>3</v>
      </c>
      <c r="C8" s="781" t="s">
        <v>4350</v>
      </c>
      <c r="D8" s="781"/>
      <c r="E8" s="781"/>
    </row>
    <row r="9" spans="2:5" ht="16.8">
      <c r="B9" s="122">
        <v>4</v>
      </c>
      <c r="C9" s="811" t="s">
        <v>4351</v>
      </c>
      <c r="D9" s="811"/>
      <c r="E9" s="811"/>
    </row>
    <row r="10" spans="2:5" ht="16.8">
      <c r="B10" s="17"/>
      <c r="C10" s="17"/>
      <c r="D10" s="69"/>
      <c r="E10" s="69"/>
    </row>
    <row r="11" spans="2:5" ht="42" customHeight="1">
      <c r="B11" s="858" t="s">
        <v>125</v>
      </c>
      <c r="C11" s="858"/>
      <c r="D11" s="858"/>
      <c r="E11" s="858"/>
    </row>
    <row r="12" spans="2:5" ht="16.8">
      <c r="B12" s="586" t="s">
        <v>126</v>
      </c>
      <c r="C12" s="829" t="s">
        <v>115</v>
      </c>
      <c r="D12" s="830"/>
      <c r="E12" s="576" t="s">
        <v>4896</v>
      </c>
    </row>
    <row r="13" spans="2:5" ht="42.6" customHeight="1">
      <c r="B13" s="31" t="s">
        <v>4352</v>
      </c>
      <c r="C13" s="919" t="s">
        <v>4353</v>
      </c>
      <c r="D13" s="920"/>
      <c r="E13" s="771" t="s">
        <v>5052</v>
      </c>
    </row>
    <row r="14" spans="2:5" ht="40.200000000000003" customHeight="1">
      <c r="B14" s="30" t="s">
        <v>4354</v>
      </c>
      <c r="C14" s="838" t="s">
        <v>4355</v>
      </c>
      <c r="D14" s="856"/>
      <c r="E14" s="771"/>
    </row>
    <row r="15" spans="2:5" ht="40.200000000000003" customHeight="1">
      <c r="B15" s="31" t="s">
        <v>4356</v>
      </c>
      <c r="C15" s="835" t="s">
        <v>4357</v>
      </c>
      <c r="D15" s="855"/>
      <c r="E15" s="771"/>
    </row>
    <row r="16" spans="2:5" ht="70.2" customHeight="1">
      <c r="B16" s="31" t="s">
        <v>4328</v>
      </c>
      <c r="C16" s="842" t="s">
        <v>4358</v>
      </c>
      <c r="D16" s="921"/>
      <c r="E16" s="771"/>
    </row>
    <row r="17" spans="2:5" ht="16.8">
      <c r="B17" s="17"/>
      <c r="C17" s="17"/>
      <c r="D17" s="69"/>
      <c r="E17" s="69"/>
    </row>
    <row r="18" spans="2:5" ht="42" customHeight="1">
      <c r="B18" s="858" t="s">
        <v>4222</v>
      </c>
      <c r="C18" s="858"/>
      <c r="D18" s="858"/>
      <c r="E18" s="858"/>
    </row>
    <row r="19" spans="2:5" ht="16.8">
      <c r="B19" s="586" t="s">
        <v>126</v>
      </c>
      <c r="C19" s="829" t="s">
        <v>4223</v>
      </c>
      <c r="D19" s="830"/>
      <c r="E19" s="576" t="s">
        <v>4896</v>
      </c>
    </row>
    <row r="20" spans="2:5" ht="43.2" customHeight="1">
      <c r="B20" s="31" t="s">
        <v>4292</v>
      </c>
      <c r="C20" s="859" t="s">
        <v>4359</v>
      </c>
      <c r="D20" s="913"/>
      <c r="E20" s="771" t="s">
        <v>5053</v>
      </c>
    </row>
    <row r="21" spans="2:5" ht="103.2" customHeight="1">
      <c r="B21" s="30" t="s">
        <v>4228</v>
      </c>
      <c r="C21" s="838" t="s">
        <v>4360</v>
      </c>
      <c r="D21" s="839"/>
      <c r="E21" s="771"/>
    </row>
    <row r="22" spans="2:5" ht="100.95" customHeight="1">
      <c r="B22" s="31" t="s">
        <v>4361</v>
      </c>
      <c r="C22" s="835" t="s">
        <v>4362</v>
      </c>
      <c r="D22" s="836"/>
      <c r="E22" s="771"/>
    </row>
    <row r="23" spans="2:5" ht="138.6" customHeight="1">
      <c r="B23" s="30" t="s">
        <v>4363</v>
      </c>
      <c r="C23" s="838" t="s">
        <v>4810</v>
      </c>
      <c r="D23" s="839"/>
      <c r="E23" s="771"/>
    </row>
    <row r="24" spans="2:5" ht="100.95" customHeight="1">
      <c r="B24" s="31" t="s">
        <v>4364</v>
      </c>
      <c r="C24" s="895" t="s">
        <v>4365</v>
      </c>
      <c r="D24" s="922"/>
      <c r="E24" s="771"/>
    </row>
    <row r="25" spans="2:5" ht="99" customHeight="1">
      <c r="B25" s="116" t="s">
        <v>5141</v>
      </c>
      <c r="C25" s="897" t="s">
        <v>4366</v>
      </c>
      <c r="D25" s="923"/>
      <c r="E25" s="771"/>
    </row>
    <row r="26" spans="2:5" ht="16.8">
      <c r="B26" s="110"/>
      <c r="C26" s="110"/>
      <c r="D26" s="33"/>
      <c r="E26" s="69"/>
    </row>
    <row r="27" spans="2:5" s="69" customFormat="1" ht="42" customHeight="1">
      <c r="B27" s="861" t="s">
        <v>147</v>
      </c>
      <c r="C27" s="861"/>
      <c r="D27" s="861"/>
      <c r="E27" s="861"/>
    </row>
    <row r="28" spans="2:5" s="69" customFormat="1" ht="16.8">
      <c r="B28" s="822" t="s">
        <v>127</v>
      </c>
      <c r="C28" s="822"/>
      <c r="D28" s="822"/>
      <c r="E28" s="576" t="s">
        <v>4896</v>
      </c>
    </row>
    <row r="29" spans="2:5" s="69" customFormat="1" ht="37.950000000000003" customHeight="1">
      <c r="B29" s="826" t="s">
        <v>197</v>
      </c>
      <c r="C29" s="824" t="s">
        <v>4789</v>
      </c>
      <c r="D29" s="889"/>
      <c r="E29" s="817" t="s">
        <v>4901</v>
      </c>
    </row>
    <row r="30" spans="2:5" s="69" customFormat="1" ht="84">
      <c r="B30" s="827"/>
      <c r="C30" s="66" t="s">
        <v>4787</v>
      </c>
      <c r="D30" s="372" t="s">
        <v>4811</v>
      </c>
      <c r="E30" s="819"/>
    </row>
    <row r="31" spans="2:5" s="69" customFormat="1" ht="88.95" customHeight="1">
      <c r="B31" s="827"/>
      <c r="C31" s="66" t="s">
        <v>4788</v>
      </c>
      <c r="D31" s="372" t="s">
        <v>4795</v>
      </c>
      <c r="E31" s="819"/>
    </row>
    <row r="32" spans="2:5" s="69" customFormat="1" ht="201.6">
      <c r="B32" s="827"/>
      <c r="C32" s="31" t="s">
        <v>4232</v>
      </c>
      <c r="D32" s="373" t="s">
        <v>4793</v>
      </c>
      <c r="E32" s="819"/>
    </row>
    <row r="33" spans="2:5" s="69" customFormat="1" ht="409.6">
      <c r="B33" s="828"/>
      <c r="C33" s="374" t="s">
        <v>4792</v>
      </c>
      <c r="D33" s="599" t="s">
        <v>4852</v>
      </c>
      <c r="E33" s="819"/>
    </row>
    <row r="34" spans="2:5" s="69" customFormat="1" ht="36.6" customHeight="1">
      <c r="B34" s="30" t="s">
        <v>198</v>
      </c>
      <c r="C34" s="823" t="s">
        <v>4233</v>
      </c>
      <c r="D34" s="890"/>
      <c r="E34" s="819"/>
    </row>
    <row r="35" spans="2:5" s="69" customFormat="1" ht="282" customHeight="1">
      <c r="B35" s="713" t="s">
        <v>201</v>
      </c>
      <c r="C35" s="835" t="s">
        <v>5889</v>
      </c>
      <c r="D35" s="857"/>
      <c r="E35" s="592" t="s">
        <v>4899</v>
      </c>
    </row>
    <row r="36" spans="2:5" ht="16.8">
      <c r="B36" s="790" t="s">
        <v>130</v>
      </c>
      <c r="C36" s="790"/>
      <c r="D36" s="790"/>
      <c r="E36" s="576" t="s">
        <v>4896</v>
      </c>
    </row>
    <row r="37" spans="2:5" ht="16.8">
      <c r="B37" s="31" t="s">
        <v>131</v>
      </c>
      <c r="C37" s="835" t="s">
        <v>4911</v>
      </c>
      <c r="D37" s="855"/>
      <c r="E37" s="765" t="s">
        <v>5054</v>
      </c>
    </row>
    <row r="38" spans="2:5" ht="16.8">
      <c r="B38" s="30" t="s">
        <v>132</v>
      </c>
      <c r="C38" s="838" t="s">
        <v>4911</v>
      </c>
      <c r="D38" s="856"/>
      <c r="E38" s="766"/>
    </row>
    <row r="39" spans="2:5" ht="16.8">
      <c r="B39" s="31" t="s">
        <v>133</v>
      </c>
      <c r="C39" s="835" t="s">
        <v>4234</v>
      </c>
      <c r="D39" s="855"/>
      <c r="E39" s="766"/>
    </row>
    <row r="40" spans="2:5" ht="16.8">
      <c r="B40" s="30" t="s">
        <v>194</v>
      </c>
      <c r="C40" s="838" t="s">
        <v>4234</v>
      </c>
      <c r="D40" s="856"/>
      <c r="E40" s="766"/>
    </row>
    <row r="41" spans="2:5" ht="16.8">
      <c r="B41" s="31" t="s">
        <v>134</v>
      </c>
      <c r="C41" s="835" t="s">
        <v>4234</v>
      </c>
      <c r="D41" s="855"/>
      <c r="E41" s="766"/>
    </row>
    <row r="42" spans="2:5" ht="16.8">
      <c r="B42" s="30" t="s">
        <v>135</v>
      </c>
      <c r="C42" s="838" t="s">
        <v>5902</v>
      </c>
      <c r="D42" s="856"/>
      <c r="E42" s="767"/>
    </row>
    <row r="43" spans="2:5" ht="16.8">
      <c r="B43" s="790" t="s">
        <v>195</v>
      </c>
      <c r="C43" s="790"/>
      <c r="D43" s="790"/>
      <c r="E43" s="576" t="s">
        <v>4896</v>
      </c>
    </row>
    <row r="44" spans="2:5" ht="50.4" customHeight="1">
      <c r="B44" s="31" t="s">
        <v>136</v>
      </c>
      <c r="C44" s="835" t="s">
        <v>4911</v>
      </c>
      <c r="D44" s="855"/>
      <c r="E44" s="817" t="s">
        <v>5896</v>
      </c>
    </row>
    <row r="45" spans="2:5" ht="33.6">
      <c r="B45" s="30" t="s">
        <v>137</v>
      </c>
      <c r="C45" s="838" t="s">
        <v>4911</v>
      </c>
      <c r="D45" s="856"/>
      <c r="E45" s="818"/>
    </row>
    <row r="46" spans="2:5" ht="33.6" customHeight="1">
      <c r="B46" s="31" t="s">
        <v>138</v>
      </c>
      <c r="C46" s="835" t="s">
        <v>4911</v>
      </c>
      <c r="D46" s="855"/>
      <c r="E46" s="818"/>
    </row>
    <row r="47" spans="2:5" ht="71.400000000000006" customHeight="1">
      <c r="B47" s="30" t="s">
        <v>4238</v>
      </c>
      <c r="C47" s="838" t="s">
        <v>4911</v>
      </c>
      <c r="D47" s="856"/>
      <c r="E47" s="818"/>
    </row>
    <row r="48" spans="2:5" ht="79.2" customHeight="1">
      <c r="B48" s="31" t="s">
        <v>139</v>
      </c>
      <c r="C48" s="835" t="s">
        <v>4911</v>
      </c>
      <c r="D48" s="855"/>
      <c r="E48" s="818"/>
    </row>
    <row r="49" spans="2:5" ht="16.8">
      <c r="B49" s="790" t="s">
        <v>196</v>
      </c>
      <c r="C49" s="790"/>
      <c r="D49" s="790"/>
      <c r="E49" s="576" t="s">
        <v>4896</v>
      </c>
    </row>
    <row r="50" spans="2:5" ht="69.599999999999994" customHeight="1">
      <c r="B50" s="66" t="s">
        <v>200</v>
      </c>
      <c r="C50" s="844" t="s">
        <v>5893</v>
      </c>
      <c r="D50" s="845"/>
      <c r="E50" s="817" t="s">
        <v>5895</v>
      </c>
    </row>
    <row r="51" spans="2:5" ht="33.6" customHeight="1">
      <c r="B51" s="30" t="s">
        <v>140</v>
      </c>
      <c r="C51" s="846" t="s">
        <v>4241</v>
      </c>
      <c r="D51" s="862"/>
      <c r="E51" s="818"/>
    </row>
    <row r="52" spans="2:5" ht="33.6" customHeight="1">
      <c r="B52" s="31" t="s">
        <v>141</v>
      </c>
      <c r="C52" s="848" t="s">
        <v>4242</v>
      </c>
      <c r="D52" s="863"/>
      <c r="E52" s="818"/>
    </row>
    <row r="53" spans="2:5" ht="33.6" customHeight="1">
      <c r="B53" s="30" t="s">
        <v>143</v>
      </c>
      <c r="C53" s="850" t="s">
        <v>4243</v>
      </c>
      <c r="D53" s="864"/>
      <c r="E53" s="818"/>
    </row>
    <row r="54" spans="2:5" ht="33.6" customHeight="1">
      <c r="B54" s="31" t="s">
        <v>142</v>
      </c>
      <c r="C54" s="848" t="s">
        <v>4244</v>
      </c>
      <c r="D54" s="863"/>
      <c r="E54" s="818"/>
    </row>
    <row r="55" spans="2:5" ht="49.95" customHeight="1">
      <c r="B55" s="30" t="s">
        <v>144</v>
      </c>
      <c r="C55" s="852" t="s">
        <v>4245</v>
      </c>
      <c r="D55" s="865"/>
      <c r="E55" s="818"/>
    </row>
    <row r="56" spans="2:5" ht="17.399999999999999" thickBot="1">
      <c r="B56" s="790" t="s">
        <v>202</v>
      </c>
      <c r="C56" s="790"/>
      <c r="D56" s="790"/>
      <c r="E56" s="576" t="s">
        <v>4896</v>
      </c>
    </row>
    <row r="57" spans="2:5" ht="251.4" customHeight="1" thickBot="1">
      <c r="B57" s="31" t="s">
        <v>146</v>
      </c>
      <c r="C57" s="903" t="s">
        <v>5011</v>
      </c>
      <c r="D57" s="904"/>
      <c r="E57" s="771" t="s">
        <v>4902</v>
      </c>
    </row>
    <row r="58" spans="2:5" ht="122.4" customHeight="1">
      <c r="B58" s="30" t="s">
        <v>176</v>
      </c>
      <c r="C58" s="905" t="s">
        <v>5012</v>
      </c>
      <c r="D58" s="906"/>
      <c r="E58" s="771"/>
    </row>
    <row r="59" spans="2:5" ht="16.8">
      <c r="B59" s="31" t="s">
        <v>177</v>
      </c>
      <c r="C59" s="835" t="s">
        <v>4234</v>
      </c>
      <c r="D59" s="836"/>
      <c r="E59" s="771"/>
    </row>
    <row r="60" spans="2:5" ht="16.8">
      <c r="B60" s="866" t="s">
        <v>145</v>
      </c>
      <c r="C60" s="866"/>
      <c r="D60" s="866"/>
      <c r="E60" s="576" t="s">
        <v>4896</v>
      </c>
    </row>
    <row r="61" spans="2:5" ht="16.8">
      <c r="B61" s="867" t="s">
        <v>4246</v>
      </c>
      <c r="C61" s="868"/>
      <c r="D61" s="869"/>
      <c r="E61" s="870"/>
    </row>
    <row r="62" spans="2:5" ht="16.8">
      <c r="B62" s="871"/>
      <c r="C62" s="872"/>
      <c r="D62" s="873"/>
      <c r="E62" s="870"/>
    </row>
    <row r="63" spans="2:5" ht="16.8">
      <c r="B63" s="874"/>
      <c r="C63" s="875"/>
      <c r="D63" s="876"/>
      <c r="E63" s="870"/>
    </row>
    <row r="64" spans="2:5" ht="16.8">
      <c r="B64" s="877"/>
      <c r="C64" s="878"/>
      <c r="D64" s="879"/>
      <c r="E64" s="870"/>
    </row>
    <row r="65" spans="2:5" ht="16.8">
      <c r="B65" s="874"/>
      <c r="C65" s="875"/>
      <c r="D65" s="876"/>
      <c r="E65" s="870"/>
    </row>
    <row r="66" spans="2:5" ht="16.8">
      <c r="B66" s="877"/>
      <c r="C66" s="878"/>
      <c r="D66" s="879"/>
      <c r="E66" s="870"/>
    </row>
    <row r="67" spans="2:5" ht="16.8">
      <c r="B67" s="113"/>
      <c r="C67" s="113"/>
      <c r="D67" s="65"/>
      <c r="E67" s="69"/>
    </row>
    <row r="68" spans="2:5" ht="16.8">
      <c r="B68" s="113"/>
      <c r="C68" s="113"/>
      <c r="D68" s="65"/>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row r="93" spans="2:5" ht="16.8">
      <c r="B93" s="17"/>
      <c r="C93" s="17"/>
      <c r="D93" s="69"/>
      <c r="E93" s="69"/>
    </row>
    <row r="94" spans="2:5" ht="16.8">
      <c r="B94" s="17"/>
      <c r="C94" s="17"/>
      <c r="D94" s="69"/>
      <c r="E94" s="69"/>
    </row>
    <row r="95" spans="2:5" ht="16.8">
      <c r="B95" s="17"/>
      <c r="C95" s="17"/>
      <c r="D95" s="69"/>
      <c r="E95" s="69"/>
    </row>
    <row r="96" spans="2:5" ht="16.8">
      <c r="B96" s="17"/>
      <c r="C96" s="17"/>
      <c r="D96" s="69"/>
      <c r="E96" s="69"/>
    </row>
  </sheetData>
  <mergeCells count="66">
    <mergeCell ref="B60:D60"/>
    <mergeCell ref="B61:D61"/>
    <mergeCell ref="E61:E66"/>
    <mergeCell ref="B62:D62"/>
    <mergeCell ref="B63:D63"/>
    <mergeCell ref="B64:D64"/>
    <mergeCell ref="B65:D65"/>
    <mergeCell ref="B66:D66"/>
    <mergeCell ref="B56:D56"/>
    <mergeCell ref="C57:D57"/>
    <mergeCell ref="E57:E59"/>
    <mergeCell ref="C58:D58"/>
    <mergeCell ref="C59:D59"/>
    <mergeCell ref="B49:D49"/>
    <mergeCell ref="C50:D50"/>
    <mergeCell ref="E50:E55"/>
    <mergeCell ref="C51:D51"/>
    <mergeCell ref="C52:D52"/>
    <mergeCell ref="C53:D53"/>
    <mergeCell ref="C54:D54"/>
    <mergeCell ref="C55:D55"/>
    <mergeCell ref="B43:D43"/>
    <mergeCell ref="C44:D44"/>
    <mergeCell ref="E44:E48"/>
    <mergeCell ref="C45:D45"/>
    <mergeCell ref="C46:D46"/>
    <mergeCell ref="C47:D47"/>
    <mergeCell ref="C48:D48"/>
    <mergeCell ref="C35:D35"/>
    <mergeCell ref="B36:D36"/>
    <mergeCell ref="C37:D37"/>
    <mergeCell ref="E37:E42"/>
    <mergeCell ref="C38:D38"/>
    <mergeCell ref="C39:D39"/>
    <mergeCell ref="C40:D40"/>
    <mergeCell ref="C41:D41"/>
    <mergeCell ref="C42:D42"/>
    <mergeCell ref="B27:E27"/>
    <mergeCell ref="B28:D28"/>
    <mergeCell ref="B29:B33"/>
    <mergeCell ref="C29:D29"/>
    <mergeCell ref="E29:E34"/>
    <mergeCell ref="C34:D34"/>
    <mergeCell ref="B18:E18"/>
    <mergeCell ref="C19:D19"/>
    <mergeCell ref="C20:D20"/>
    <mergeCell ref="E20:E25"/>
    <mergeCell ref="C21:D21"/>
    <mergeCell ref="C22:D22"/>
    <mergeCell ref="C23:D23"/>
    <mergeCell ref="C24:D24"/>
    <mergeCell ref="C25:D25"/>
    <mergeCell ref="C9:E9"/>
    <mergeCell ref="B11:E11"/>
    <mergeCell ref="C12:D12"/>
    <mergeCell ref="C13:D13"/>
    <mergeCell ref="E13:E16"/>
    <mergeCell ref="C14:D14"/>
    <mergeCell ref="C15:D15"/>
    <mergeCell ref="C16:D16"/>
    <mergeCell ref="C8:E8"/>
    <mergeCell ref="B1:E3"/>
    <mergeCell ref="B4:E4"/>
    <mergeCell ref="B5:E5"/>
    <mergeCell ref="C6:E6"/>
    <mergeCell ref="C7:E7"/>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9E8C2C-547A-475F-B23F-F5FCAF022B86}">
  <sheetPr>
    <tabColor rgb="FF741B47"/>
  </sheetPr>
  <dimension ref="A1:Y315"/>
  <sheetViews>
    <sheetView showGridLines="0" zoomScale="80" zoomScaleNormal="80" workbookViewId="0">
      <selection activeCell="A6" sqref="A1:XFD6"/>
    </sheetView>
  </sheetViews>
  <sheetFormatPr baseColWidth="10" defaultColWidth="0" defaultRowHeight="15" customHeight="1" zeroHeight="1" outlineLevelCol="1"/>
  <cols>
    <col min="1" max="1" width="11.6640625" style="159" customWidth="1"/>
    <col min="2" max="2" width="21.88671875" style="73" customWidth="1"/>
    <col min="3" max="3" width="72.6640625" style="73" customWidth="1"/>
    <col min="4" max="4" width="11.5546875" style="73" customWidth="1"/>
    <col min="5" max="5" width="40.33203125" style="73" customWidth="1" outlineLevel="1"/>
    <col min="6" max="6" width="11.6640625" style="159" customWidth="1"/>
    <col min="7" max="25" width="10.6640625" style="73" hidden="1" customWidth="1"/>
    <col min="26" max="16384" width="14.44140625" style="73"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4714</v>
      </c>
      <c r="C4" s="759"/>
      <c r="D4" s="759"/>
      <c r="E4" s="760"/>
      <c r="F4" s="3"/>
    </row>
    <row r="5" spans="1:25" s="68" customFormat="1" ht="18" customHeight="1" thickBot="1">
      <c r="A5" s="3"/>
      <c r="B5" s="761" t="s">
        <v>4707</v>
      </c>
      <c r="C5" s="762"/>
      <c r="D5" s="762"/>
      <c r="E5" s="763"/>
      <c r="F5" s="3"/>
    </row>
    <row r="6" spans="1:25" s="68" customFormat="1" ht="18" customHeight="1">
      <c r="A6" s="3"/>
      <c r="B6" s="3"/>
      <c r="C6" s="3"/>
      <c r="D6" s="3"/>
      <c r="E6" s="3"/>
      <c r="F6" s="3"/>
    </row>
    <row r="7" spans="1:25" ht="19.2">
      <c r="B7" s="304" t="s">
        <v>118</v>
      </c>
      <c r="C7" s="233" t="s">
        <v>119</v>
      </c>
      <c r="D7" s="234" t="s">
        <v>120</v>
      </c>
      <c r="E7" s="235" t="s">
        <v>214</v>
      </c>
      <c r="F7" s="160"/>
      <c r="G7" s="72"/>
      <c r="H7" s="72"/>
      <c r="I7" s="72"/>
      <c r="J7" s="72"/>
      <c r="K7" s="72"/>
      <c r="L7" s="72"/>
      <c r="M7" s="72"/>
      <c r="N7" s="72"/>
      <c r="O7" s="72"/>
      <c r="P7" s="72"/>
      <c r="Q7" s="72"/>
      <c r="R7" s="72"/>
      <c r="S7" s="72"/>
      <c r="T7" s="72"/>
      <c r="U7" s="72"/>
      <c r="V7" s="72"/>
      <c r="W7" s="72"/>
      <c r="X7" s="72"/>
      <c r="Y7" s="72"/>
    </row>
    <row r="8" spans="1:25" ht="19.2">
      <c r="B8" s="305" t="s">
        <v>1172</v>
      </c>
      <c r="C8" s="306" t="s">
        <v>906</v>
      </c>
      <c r="D8" s="307"/>
      <c r="E8" s="308"/>
      <c r="F8" s="160"/>
      <c r="G8" s="72"/>
      <c r="H8" s="72"/>
      <c r="I8" s="72"/>
      <c r="J8" s="72"/>
      <c r="K8" s="72"/>
      <c r="L8" s="72"/>
      <c r="M8" s="72"/>
      <c r="N8" s="72"/>
      <c r="O8" s="72"/>
      <c r="P8" s="72"/>
      <c r="Q8" s="72"/>
      <c r="R8" s="72"/>
      <c r="S8" s="72"/>
      <c r="T8" s="72"/>
      <c r="U8" s="72"/>
      <c r="V8" s="72"/>
      <c r="W8" s="72"/>
      <c r="X8" s="72"/>
      <c r="Y8" s="72"/>
    </row>
    <row r="9" spans="1:25" ht="38.4">
      <c r="B9" s="309" t="s">
        <v>1172</v>
      </c>
      <c r="C9" s="246" t="s">
        <v>4713</v>
      </c>
      <c r="D9" s="137"/>
      <c r="E9" s="239"/>
      <c r="F9" s="160"/>
      <c r="G9" s="72"/>
      <c r="H9" s="72"/>
      <c r="I9" s="72"/>
      <c r="J9" s="72"/>
      <c r="K9" s="72"/>
      <c r="L9" s="72"/>
      <c r="M9" s="72"/>
      <c r="N9" s="72"/>
      <c r="O9" s="72"/>
      <c r="P9" s="72"/>
      <c r="Q9" s="72"/>
      <c r="R9" s="72"/>
      <c r="S9" s="72"/>
      <c r="T9" s="72"/>
      <c r="U9" s="72"/>
      <c r="V9" s="72"/>
      <c r="W9" s="72"/>
      <c r="X9" s="72"/>
      <c r="Y9" s="72"/>
    </row>
    <row r="10" spans="1:25" ht="19.2">
      <c r="B10" s="309" t="s">
        <v>1172</v>
      </c>
      <c r="C10" s="246" t="s">
        <v>1173</v>
      </c>
      <c r="D10" s="137"/>
      <c r="E10" s="240"/>
      <c r="F10" s="160"/>
      <c r="G10" s="72"/>
      <c r="H10" s="72"/>
      <c r="I10" s="72"/>
      <c r="J10" s="72"/>
      <c r="K10" s="72"/>
      <c r="L10" s="72"/>
      <c r="M10" s="72"/>
      <c r="N10" s="72"/>
      <c r="O10" s="72"/>
      <c r="P10" s="72"/>
      <c r="Q10" s="72"/>
      <c r="R10" s="72"/>
      <c r="S10" s="72"/>
      <c r="T10" s="72"/>
      <c r="U10" s="72"/>
      <c r="V10" s="72"/>
      <c r="W10" s="72"/>
      <c r="X10" s="72"/>
      <c r="Y10" s="72"/>
    </row>
    <row r="11" spans="1:25" ht="19.2">
      <c r="B11" s="309" t="s">
        <v>1172</v>
      </c>
      <c r="C11" s="246" t="s">
        <v>1174</v>
      </c>
      <c r="D11" s="137"/>
      <c r="E11" s="240"/>
      <c r="F11" s="160"/>
      <c r="G11" s="72"/>
      <c r="H11" s="72"/>
      <c r="I11" s="72"/>
      <c r="J11" s="72"/>
      <c r="K11" s="72"/>
      <c r="L11" s="72"/>
      <c r="M11" s="72"/>
      <c r="N11" s="72"/>
      <c r="O11" s="72"/>
      <c r="P11" s="72"/>
      <c r="Q11" s="72"/>
      <c r="R11" s="72"/>
      <c r="S11" s="72"/>
      <c r="T11" s="72"/>
      <c r="U11" s="72"/>
      <c r="V11" s="72"/>
      <c r="W11" s="72"/>
      <c r="X11" s="72"/>
      <c r="Y11" s="72"/>
    </row>
    <row r="12" spans="1:25" ht="19.2">
      <c r="B12" s="309" t="s">
        <v>1172</v>
      </c>
      <c r="C12" s="246" t="s">
        <v>1175</v>
      </c>
      <c r="D12" s="137"/>
      <c r="E12" s="240"/>
      <c r="F12" s="160"/>
      <c r="G12" s="72"/>
      <c r="H12" s="72"/>
      <c r="I12" s="72"/>
      <c r="J12" s="72"/>
      <c r="K12" s="72"/>
      <c r="L12" s="72"/>
      <c r="M12" s="72"/>
      <c r="N12" s="72"/>
      <c r="O12" s="72"/>
      <c r="P12" s="72"/>
      <c r="Q12" s="72"/>
      <c r="R12" s="72"/>
      <c r="S12" s="72"/>
      <c r="T12" s="72"/>
      <c r="U12" s="72"/>
      <c r="V12" s="72"/>
      <c r="W12" s="72"/>
      <c r="X12" s="72"/>
      <c r="Y12" s="72"/>
    </row>
    <row r="13" spans="1:25" ht="19.2">
      <c r="B13" s="305" t="s">
        <v>1172</v>
      </c>
      <c r="C13" s="306" t="s">
        <v>1176</v>
      </c>
      <c r="D13" s="307"/>
      <c r="E13" s="308"/>
      <c r="F13" s="160"/>
      <c r="G13" s="72"/>
      <c r="H13" s="72"/>
      <c r="I13" s="72"/>
      <c r="J13" s="72"/>
      <c r="K13" s="72"/>
      <c r="L13" s="72"/>
      <c r="M13" s="72"/>
      <c r="N13" s="72"/>
      <c r="O13" s="72"/>
      <c r="P13" s="72"/>
      <c r="Q13" s="72"/>
      <c r="R13" s="72"/>
      <c r="S13" s="72"/>
      <c r="T13" s="72"/>
      <c r="U13" s="72"/>
      <c r="V13" s="72"/>
      <c r="W13" s="72"/>
      <c r="X13" s="72"/>
      <c r="Y13" s="72"/>
    </row>
    <row r="14" spans="1:25" ht="76.8">
      <c r="B14" s="309" t="s">
        <v>1172</v>
      </c>
      <c r="C14" s="246" t="s">
        <v>1177</v>
      </c>
      <c r="D14" s="137"/>
      <c r="E14" s="240"/>
      <c r="F14" s="160"/>
      <c r="G14" s="72"/>
      <c r="H14" s="72"/>
      <c r="I14" s="72"/>
      <c r="J14" s="72"/>
      <c r="K14" s="72"/>
      <c r="L14" s="72"/>
      <c r="M14" s="72"/>
      <c r="N14" s="72"/>
      <c r="O14" s="72"/>
      <c r="P14" s="72"/>
      <c r="Q14" s="72"/>
      <c r="R14" s="72"/>
      <c r="S14" s="72"/>
      <c r="T14" s="72"/>
      <c r="U14" s="72"/>
      <c r="V14" s="72"/>
      <c r="W14" s="72"/>
      <c r="X14" s="72"/>
      <c r="Y14" s="72"/>
    </row>
    <row r="15" spans="1:25" ht="19.2">
      <c r="B15" s="305" t="s">
        <v>1172</v>
      </c>
      <c r="C15" s="306" t="s">
        <v>915</v>
      </c>
      <c r="D15" s="307"/>
      <c r="E15" s="308"/>
      <c r="F15" s="160"/>
      <c r="G15" s="72"/>
      <c r="H15" s="72"/>
      <c r="I15" s="72"/>
      <c r="J15" s="72"/>
      <c r="K15" s="72"/>
      <c r="L15" s="72"/>
      <c r="M15" s="72"/>
      <c r="N15" s="72"/>
      <c r="O15" s="72"/>
      <c r="P15" s="72"/>
      <c r="Q15" s="72"/>
      <c r="R15" s="72"/>
      <c r="S15" s="72"/>
      <c r="T15" s="72"/>
      <c r="U15" s="72"/>
      <c r="V15" s="72"/>
      <c r="W15" s="72"/>
      <c r="X15" s="72"/>
      <c r="Y15" s="72"/>
    </row>
    <row r="16" spans="1:25" ht="19.2">
      <c r="B16" s="309" t="s">
        <v>1172</v>
      </c>
      <c r="C16" s="246" t="s">
        <v>1097</v>
      </c>
      <c r="D16" s="137"/>
      <c r="E16" s="240"/>
      <c r="F16" s="160"/>
      <c r="G16" s="72"/>
      <c r="H16" s="72"/>
      <c r="I16" s="72"/>
      <c r="J16" s="72"/>
      <c r="K16" s="72"/>
      <c r="L16" s="72"/>
      <c r="M16" s="72"/>
      <c r="N16" s="72"/>
      <c r="O16" s="72"/>
      <c r="P16" s="72"/>
      <c r="Q16" s="72"/>
      <c r="R16" s="72"/>
      <c r="S16" s="72"/>
      <c r="T16" s="72"/>
      <c r="U16" s="72"/>
      <c r="V16" s="72"/>
      <c r="W16" s="72"/>
      <c r="X16" s="72"/>
      <c r="Y16" s="72"/>
    </row>
    <row r="17" spans="2:25" ht="96">
      <c r="B17" s="309" t="s">
        <v>1172</v>
      </c>
      <c r="C17" s="246" t="s">
        <v>1178</v>
      </c>
      <c r="D17" s="137"/>
      <c r="E17" s="240"/>
      <c r="F17" s="160"/>
      <c r="G17" s="72"/>
      <c r="H17" s="72"/>
      <c r="I17" s="72"/>
      <c r="J17" s="72"/>
      <c r="K17" s="72"/>
      <c r="L17" s="72"/>
      <c r="M17" s="72"/>
      <c r="N17" s="72"/>
      <c r="O17" s="72"/>
      <c r="P17" s="72"/>
      <c r="Q17" s="72"/>
      <c r="R17" s="72"/>
      <c r="S17" s="72"/>
      <c r="T17" s="72"/>
      <c r="U17" s="72"/>
      <c r="V17" s="72"/>
      <c r="W17" s="72"/>
      <c r="X17" s="72"/>
      <c r="Y17" s="72"/>
    </row>
    <row r="18" spans="2:25" ht="19.2">
      <c r="B18" s="305" t="s">
        <v>1099</v>
      </c>
      <c r="C18" s="306" t="s">
        <v>906</v>
      </c>
      <c r="D18" s="307"/>
      <c r="E18" s="308"/>
      <c r="F18" s="160"/>
      <c r="G18" s="72"/>
      <c r="H18" s="72"/>
      <c r="I18" s="72"/>
      <c r="J18" s="72"/>
      <c r="K18" s="72"/>
      <c r="L18" s="72"/>
      <c r="M18" s="72"/>
      <c r="N18" s="72"/>
      <c r="O18" s="72"/>
      <c r="P18" s="72"/>
      <c r="Q18" s="72"/>
      <c r="R18" s="72"/>
      <c r="S18" s="72"/>
      <c r="T18" s="72"/>
      <c r="U18" s="72"/>
      <c r="V18" s="72"/>
      <c r="W18" s="72"/>
      <c r="X18" s="72"/>
      <c r="Y18" s="72"/>
    </row>
    <row r="19" spans="2:25" ht="38.4">
      <c r="B19" s="309" t="s">
        <v>1099</v>
      </c>
      <c r="C19" s="246" t="s">
        <v>965</v>
      </c>
      <c r="D19" s="137"/>
      <c r="E19" s="240"/>
      <c r="F19" s="160"/>
      <c r="G19" s="72"/>
      <c r="H19" s="72"/>
      <c r="I19" s="72"/>
      <c r="J19" s="72"/>
      <c r="K19" s="72"/>
      <c r="L19" s="72"/>
      <c r="M19" s="72"/>
      <c r="N19" s="72"/>
      <c r="O19" s="72"/>
      <c r="P19" s="72"/>
      <c r="Q19" s="72"/>
      <c r="R19" s="72"/>
      <c r="S19" s="72"/>
      <c r="T19" s="72"/>
      <c r="U19" s="72"/>
      <c r="V19" s="72"/>
      <c r="W19" s="72"/>
      <c r="X19" s="72"/>
      <c r="Y19" s="72"/>
    </row>
    <row r="20" spans="2:25" ht="38.4">
      <c r="B20" s="309" t="s">
        <v>1099</v>
      </c>
      <c r="C20" s="246" t="s">
        <v>1179</v>
      </c>
      <c r="D20" s="137"/>
      <c r="E20" s="240"/>
      <c r="F20" s="160"/>
      <c r="G20" s="72"/>
      <c r="H20" s="72"/>
      <c r="I20" s="72"/>
      <c r="J20" s="72"/>
      <c r="K20" s="72"/>
      <c r="L20" s="72"/>
      <c r="M20" s="72"/>
      <c r="N20" s="72"/>
      <c r="O20" s="72"/>
      <c r="P20" s="72"/>
      <c r="Q20" s="72"/>
      <c r="R20" s="72"/>
      <c r="S20" s="72"/>
      <c r="T20" s="72"/>
      <c r="U20" s="72"/>
      <c r="V20" s="72"/>
      <c r="W20" s="72"/>
      <c r="X20" s="72"/>
      <c r="Y20" s="72"/>
    </row>
    <row r="21" spans="2:25" ht="57.6">
      <c r="B21" s="309" t="s">
        <v>1099</v>
      </c>
      <c r="C21" s="246" t="s">
        <v>1180</v>
      </c>
      <c r="D21" s="137"/>
      <c r="E21" s="240"/>
      <c r="F21" s="160"/>
      <c r="G21" s="72"/>
      <c r="H21" s="72"/>
      <c r="I21" s="72"/>
      <c r="J21" s="72"/>
      <c r="K21" s="72"/>
      <c r="L21" s="72"/>
      <c r="M21" s="72"/>
      <c r="N21" s="72"/>
      <c r="O21" s="72"/>
      <c r="P21" s="72"/>
      <c r="Q21" s="72"/>
      <c r="R21" s="72"/>
      <c r="S21" s="72"/>
      <c r="T21" s="72"/>
      <c r="U21" s="72"/>
      <c r="V21" s="72"/>
      <c r="W21" s="72"/>
      <c r="X21" s="72"/>
      <c r="Y21" s="72"/>
    </row>
    <row r="22" spans="2:25" ht="96">
      <c r="B22" s="309" t="s">
        <v>1099</v>
      </c>
      <c r="C22" s="246" t="s">
        <v>1181</v>
      </c>
      <c r="D22" s="137"/>
      <c r="E22" s="240"/>
      <c r="F22" s="160"/>
      <c r="G22" s="72"/>
      <c r="H22" s="72"/>
      <c r="I22" s="72"/>
      <c r="J22" s="72"/>
      <c r="K22" s="72"/>
      <c r="L22" s="72"/>
      <c r="M22" s="72"/>
      <c r="N22" s="72"/>
      <c r="O22" s="72"/>
      <c r="P22" s="72"/>
      <c r="Q22" s="72"/>
      <c r="R22" s="72"/>
      <c r="S22" s="72"/>
      <c r="T22" s="72"/>
      <c r="U22" s="72"/>
      <c r="V22" s="72"/>
      <c r="W22" s="72"/>
      <c r="X22" s="72"/>
      <c r="Y22" s="72"/>
    </row>
    <row r="23" spans="2:25" ht="19.2">
      <c r="B23" s="305" t="s">
        <v>1099</v>
      </c>
      <c r="C23" s="306" t="s">
        <v>1182</v>
      </c>
      <c r="D23" s="307"/>
      <c r="E23" s="308"/>
      <c r="F23" s="160"/>
      <c r="G23" s="72"/>
      <c r="H23" s="72"/>
      <c r="I23" s="72"/>
      <c r="J23" s="72"/>
      <c r="K23" s="72"/>
      <c r="L23" s="72"/>
      <c r="M23" s="72"/>
      <c r="N23" s="72"/>
      <c r="O23" s="72"/>
      <c r="P23" s="72"/>
      <c r="Q23" s="72"/>
      <c r="R23" s="72"/>
      <c r="S23" s="72"/>
      <c r="T23" s="72"/>
      <c r="U23" s="72"/>
      <c r="V23" s="72"/>
      <c r="W23" s="72"/>
      <c r="X23" s="72"/>
      <c r="Y23" s="72"/>
    </row>
    <row r="24" spans="2:25" ht="38.4">
      <c r="B24" s="309" t="s">
        <v>1099</v>
      </c>
      <c r="C24" s="246" t="s">
        <v>1183</v>
      </c>
      <c r="D24" s="137"/>
      <c r="E24" s="240"/>
      <c r="F24" s="160"/>
      <c r="G24" s="72"/>
      <c r="H24" s="72"/>
      <c r="I24" s="72"/>
      <c r="J24" s="72"/>
      <c r="K24" s="72"/>
      <c r="L24" s="72"/>
      <c r="M24" s="72"/>
      <c r="N24" s="72"/>
      <c r="O24" s="72"/>
      <c r="P24" s="72"/>
      <c r="Q24" s="72"/>
      <c r="R24" s="72"/>
      <c r="S24" s="72"/>
      <c r="T24" s="72"/>
      <c r="U24" s="72"/>
      <c r="V24" s="72"/>
      <c r="W24" s="72"/>
      <c r="X24" s="72"/>
      <c r="Y24" s="72"/>
    </row>
    <row r="25" spans="2:25" ht="19.2">
      <c r="B25" s="309" t="s">
        <v>1099</v>
      </c>
      <c r="C25" s="246" t="s">
        <v>1184</v>
      </c>
      <c r="D25" s="137"/>
      <c r="E25" s="240"/>
      <c r="F25" s="160"/>
      <c r="G25" s="72"/>
      <c r="H25" s="72"/>
      <c r="I25" s="72"/>
      <c r="J25" s="72"/>
      <c r="K25" s="72"/>
      <c r="L25" s="72"/>
      <c r="M25" s="72"/>
      <c r="N25" s="72"/>
      <c r="O25" s="72"/>
      <c r="P25" s="72"/>
      <c r="Q25" s="72"/>
      <c r="R25" s="72"/>
      <c r="S25" s="72"/>
      <c r="T25" s="72"/>
      <c r="U25" s="72"/>
      <c r="V25" s="72"/>
      <c r="W25" s="72"/>
      <c r="X25" s="72"/>
      <c r="Y25" s="72"/>
    </row>
    <row r="26" spans="2:25" ht="38.4">
      <c r="B26" s="309" t="s">
        <v>1099</v>
      </c>
      <c r="C26" s="246" t="s">
        <v>1185</v>
      </c>
      <c r="D26" s="137"/>
      <c r="E26" s="239"/>
      <c r="F26" s="160"/>
      <c r="G26" s="72"/>
      <c r="H26" s="72"/>
      <c r="I26" s="72"/>
      <c r="J26" s="72"/>
      <c r="K26" s="72"/>
      <c r="L26" s="72"/>
      <c r="M26" s="72"/>
      <c r="N26" s="72"/>
      <c r="O26" s="72"/>
      <c r="P26" s="72"/>
      <c r="Q26" s="72"/>
      <c r="R26" s="72"/>
      <c r="S26" s="72"/>
      <c r="T26" s="72"/>
      <c r="U26" s="72"/>
      <c r="V26" s="72"/>
      <c r="W26" s="72"/>
      <c r="X26" s="72"/>
      <c r="Y26" s="72"/>
    </row>
    <row r="27" spans="2:25" ht="134.4">
      <c r="B27" s="309" t="s">
        <v>1099</v>
      </c>
      <c r="C27" s="246" t="s">
        <v>1186</v>
      </c>
      <c r="D27" s="310"/>
      <c r="E27" s="239"/>
      <c r="F27" s="160"/>
      <c r="G27" s="72"/>
      <c r="H27" s="72"/>
      <c r="I27" s="72"/>
      <c r="J27" s="72"/>
      <c r="K27" s="72"/>
      <c r="L27" s="72"/>
      <c r="M27" s="72"/>
      <c r="N27" s="72"/>
      <c r="O27" s="72"/>
      <c r="P27" s="72"/>
      <c r="Q27" s="72"/>
      <c r="R27" s="72"/>
      <c r="S27" s="72"/>
      <c r="T27" s="72"/>
      <c r="U27" s="72"/>
      <c r="V27" s="72"/>
      <c r="W27" s="72"/>
      <c r="X27" s="72"/>
      <c r="Y27" s="72"/>
    </row>
    <row r="28" spans="2:25" ht="38.4">
      <c r="B28" s="309" t="s">
        <v>1099</v>
      </c>
      <c r="C28" s="246" t="s">
        <v>1187</v>
      </c>
      <c r="D28" s="310"/>
      <c r="E28" s="239"/>
      <c r="F28" s="160"/>
      <c r="G28" s="72"/>
      <c r="H28" s="72"/>
      <c r="I28" s="72"/>
      <c r="J28" s="72"/>
      <c r="K28" s="72"/>
      <c r="L28" s="72"/>
      <c r="M28" s="72"/>
      <c r="N28" s="72"/>
      <c r="O28" s="72"/>
      <c r="P28" s="72"/>
      <c r="Q28" s="72"/>
      <c r="R28" s="72"/>
      <c r="S28" s="72"/>
      <c r="T28" s="72"/>
      <c r="U28" s="72"/>
      <c r="V28" s="72"/>
      <c r="W28" s="72"/>
      <c r="X28" s="72"/>
      <c r="Y28" s="72"/>
    </row>
    <row r="29" spans="2:25" ht="38.4">
      <c r="B29" s="305" t="s">
        <v>1099</v>
      </c>
      <c r="C29" s="306" t="s">
        <v>1188</v>
      </c>
      <c r="D29" s="307"/>
      <c r="E29" s="308"/>
      <c r="F29" s="160"/>
      <c r="G29" s="72"/>
      <c r="H29" s="72"/>
      <c r="I29" s="72"/>
      <c r="J29" s="72"/>
      <c r="K29" s="72"/>
      <c r="L29" s="72"/>
      <c r="M29" s="72"/>
      <c r="N29" s="72"/>
      <c r="O29" s="72"/>
      <c r="P29" s="72"/>
      <c r="Q29" s="72"/>
      <c r="R29" s="72"/>
      <c r="S29" s="72"/>
      <c r="T29" s="72"/>
      <c r="U29" s="72"/>
      <c r="V29" s="72"/>
      <c r="W29" s="72"/>
      <c r="X29" s="72"/>
      <c r="Y29" s="72"/>
    </row>
    <row r="30" spans="2:25" ht="38.4">
      <c r="B30" s="309" t="s">
        <v>1099</v>
      </c>
      <c r="C30" s="246" t="s">
        <v>1189</v>
      </c>
      <c r="D30" s="137"/>
      <c r="E30" s="240"/>
      <c r="F30" s="160"/>
      <c r="G30" s="72"/>
      <c r="H30" s="72"/>
      <c r="I30" s="72"/>
      <c r="J30" s="72"/>
      <c r="K30" s="72"/>
      <c r="L30" s="72"/>
      <c r="M30" s="72"/>
      <c r="N30" s="72"/>
      <c r="O30" s="72"/>
      <c r="P30" s="72"/>
      <c r="Q30" s="72"/>
      <c r="R30" s="72"/>
      <c r="S30" s="72"/>
      <c r="T30" s="72"/>
      <c r="U30" s="72"/>
      <c r="V30" s="72"/>
      <c r="W30" s="72"/>
      <c r="X30" s="72"/>
      <c r="Y30" s="72"/>
    </row>
    <row r="31" spans="2:25" ht="19.2">
      <c r="B31" s="309" t="s">
        <v>1099</v>
      </c>
      <c r="C31" s="246" t="s">
        <v>1190</v>
      </c>
      <c r="D31" s="137"/>
      <c r="E31" s="239"/>
      <c r="F31" s="160"/>
      <c r="G31" s="72"/>
      <c r="H31" s="72"/>
      <c r="I31" s="72"/>
      <c r="J31" s="72"/>
      <c r="K31" s="72"/>
      <c r="L31" s="72"/>
      <c r="M31" s="72"/>
      <c r="N31" s="72"/>
      <c r="O31" s="72"/>
      <c r="P31" s="72"/>
      <c r="Q31" s="72"/>
      <c r="R31" s="72"/>
      <c r="S31" s="72"/>
      <c r="T31" s="72"/>
      <c r="U31" s="72"/>
      <c r="V31" s="72"/>
      <c r="W31" s="72"/>
      <c r="X31" s="72"/>
      <c r="Y31" s="72"/>
    </row>
    <row r="32" spans="2:25" ht="38.4">
      <c r="B32" s="309" t="s">
        <v>1099</v>
      </c>
      <c r="C32" s="246" t="s">
        <v>1191</v>
      </c>
      <c r="D32" s="137"/>
      <c r="E32" s="239"/>
      <c r="F32" s="160"/>
      <c r="G32" s="72"/>
      <c r="H32" s="72"/>
      <c r="I32" s="72"/>
      <c r="J32" s="72"/>
      <c r="K32" s="72"/>
      <c r="L32" s="72"/>
      <c r="M32" s="72"/>
      <c r="N32" s="72"/>
      <c r="O32" s="72"/>
      <c r="P32" s="72"/>
      <c r="Q32" s="72"/>
      <c r="R32" s="72"/>
      <c r="S32" s="72"/>
      <c r="T32" s="72"/>
      <c r="U32" s="72"/>
      <c r="V32" s="72"/>
      <c r="W32" s="72"/>
      <c r="X32" s="72"/>
      <c r="Y32" s="72"/>
    </row>
    <row r="33" spans="2:25" ht="19.2">
      <c r="B33" s="309" t="s">
        <v>1099</v>
      </c>
      <c r="C33" s="246" t="s">
        <v>1192</v>
      </c>
      <c r="D33" s="137"/>
      <c r="E33" s="240"/>
      <c r="F33" s="160"/>
      <c r="G33" s="72"/>
      <c r="H33" s="72"/>
      <c r="I33" s="72"/>
      <c r="J33" s="72"/>
      <c r="K33" s="72"/>
      <c r="L33" s="72"/>
      <c r="M33" s="72"/>
      <c r="N33" s="72"/>
      <c r="O33" s="72"/>
      <c r="P33" s="72"/>
      <c r="Q33" s="72"/>
      <c r="R33" s="72"/>
      <c r="S33" s="72"/>
      <c r="T33" s="72"/>
      <c r="U33" s="72"/>
      <c r="V33" s="72"/>
      <c r="W33" s="72"/>
      <c r="X33" s="72"/>
      <c r="Y33" s="72"/>
    </row>
    <row r="34" spans="2:25" ht="19.2">
      <c r="B34" s="305" t="s">
        <v>1099</v>
      </c>
      <c r="C34" s="306" t="s">
        <v>1193</v>
      </c>
      <c r="D34" s="307"/>
      <c r="E34" s="308"/>
      <c r="F34" s="160"/>
      <c r="G34" s="72"/>
      <c r="H34" s="72"/>
      <c r="I34" s="72"/>
      <c r="J34" s="72"/>
      <c r="K34" s="72"/>
      <c r="L34" s="72"/>
      <c r="M34" s="72"/>
      <c r="N34" s="72"/>
      <c r="O34" s="72"/>
      <c r="P34" s="72"/>
      <c r="Q34" s="72"/>
      <c r="R34" s="72"/>
      <c r="S34" s="72"/>
      <c r="T34" s="72"/>
      <c r="U34" s="72"/>
      <c r="V34" s="72"/>
      <c r="W34" s="72"/>
      <c r="X34" s="72"/>
      <c r="Y34" s="72"/>
    </row>
    <row r="35" spans="2:25" ht="19.2">
      <c r="B35" s="309" t="s">
        <v>1099</v>
      </c>
      <c r="C35" s="246" t="s">
        <v>1194</v>
      </c>
      <c r="D35" s="137"/>
      <c r="E35" s="240"/>
      <c r="F35" s="160"/>
      <c r="G35" s="72"/>
      <c r="H35" s="72"/>
      <c r="I35" s="72"/>
      <c r="J35" s="72"/>
      <c r="K35" s="72"/>
      <c r="L35" s="72"/>
      <c r="M35" s="72"/>
      <c r="N35" s="72"/>
      <c r="O35" s="72"/>
      <c r="P35" s="72"/>
      <c r="Q35" s="72"/>
      <c r="R35" s="72"/>
      <c r="S35" s="72"/>
      <c r="T35" s="72"/>
      <c r="U35" s="72"/>
      <c r="V35" s="72"/>
      <c r="W35" s="72"/>
      <c r="X35" s="72"/>
      <c r="Y35" s="72"/>
    </row>
    <row r="36" spans="2:25" ht="19.2">
      <c r="B36" s="309" t="s">
        <v>1099</v>
      </c>
      <c r="C36" s="246" t="s">
        <v>1195</v>
      </c>
      <c r="D36" s="137"/>
      <c r="E36" s="240"/>
      <c r="F36" s="160"/>
      <c r="G36" s="72"/>
      <c r="H36" s="72"/>
      <c r="I36" s="72"/>
      <c r="J36" s="72"/>
      <c r="K36" s="72"/>
      <c r="L36" s="72"/>
      <c r="M36" s="72"/>
      <c r="N36" s="72"/>
      <c r="O36" s="72"/>
      <c r="P36" s="72"/>
      <c r="Q36" s="72"/>
      <c r="R36" s="72"/>
      <c r="S36" s="72"/>
      <c r="T36" s="72"/>
      <c r="U36" s="72"/>
      <c r="V36" s="72"/>
      <c r="W36" s="72"/>
      <c r="X36" s="72"/>
      <c r="Y36" s="72"/>
    </row>
    <row r="37" spans="2:25" ht="19.2">
      <c r="B37" s="309" t="s">
        <v>1099</v>
      </c>
      <c r="C37" s="246" t="s">
        <v>1196</v>
      </c>
      <c r="D37" s="137"/>
      <c r="E37" s="240"/>
      <c r="F37" s="160"/>
      <c r="G37" s="72"/>
      <c r="H37" s="72"/>
      <c r="I37" s="72"/>
      <c r="J37" s="72"/>
      <c r="K37" s="72"/>
      <c r="L37" s="72"/>
      <c r="M37" s="72"/>
      <c r="N37" s="72"/>
      <c r="O37" s="72"/>
      <c r="P37" s="72"/>
      <c r="Q37" s="72"/>
      <c r="R37" s="72"/>
      <c r="S37" s="72"/>
      <c r="T37" s="72"/>
      <c r="U37" s="72"/>
      <c r="V37" s="72"/>
      <c r="W37" s="72"/>
      <c r="X37" s="72"/>
      <c r="Y37" s="72"/>
    </row>
    <row r="38" spans="2:25" ht="19.2">
      <c r="B38" s="305" t="s">
        <v>1099</v>
      </c>
      <c r="C38" s="306" t="s">
        <v>1197</v>
      </c>
      <c r="D38" s="307"/>
      <c r="E38" s="308"/>
      <c r="F38" s="160"/>
      <c r="G38" s="72"/>
      <c r="H38" s="72"/>
      <c r="I38" s="72"/>
      <c r="J38" s="72"/>
      <c r="K38" s="72"/>
      <c r="L38" s="72"/>
      <c r="M38" s="72"/>
      <c r="N38" s="72"/>
      <c r="O38" s="72"/>
      <c r="P38" s="72"/>
      <c r="Q38" s="72"/>
      <c r="R38" s="72"/>
      <c r="S38" s="72"/>
      <c r="T38" s="72"/>
      <c r="U38" s="72"/>
      <c r="V38" s="72"/>
      <c r="W38" s="72"/>
      <c r="X38" s="72"/>
      <c r="Y38" s="72"/>
    </row>
    <row r="39" spans="2:25" ht="19.2">
      <c r="B39" s="309" t="s">
        <v>1099</v>
      </c>
      <c r="C39" s="246" t="s">
        <v>1198</v>
      </c>
      <c r="D39" s="137"/>
      <c r="E39" s="240"/>
      <c r="F39" s="160"/>
      <c r="G39" s="72"/>
      <c r="H39" s="72"/>
      <c r="I39" s="72"/>
      <c r="J39" s="72"/>
      <c r="K39" s="72"/>
      <c r="L39" s="72"/>
      <c r="M39" s="72"/>
      <c r="N39" s="72"/>
      <c r="O39" s="72"/>
      <c r="P39" s="72"/>
      <c r="Q39" s="72"/>
      <c r="R39" s="72"/>
      <c r="S39" s="72"/>
      <c r="T39" s="72"/>
      <c r="U39" s="72"/>
      <c r="V39" s="72"/>
      <c r="W39" s="72"/>
      <c r="X39" s="72"/>
      <c r="Y39" s="72"/>
    </row>
    <row r="40" spans="2:25" ht="19.2">
      <c r="B40" s="309" t="s">
        <v>1099</v>
      </c>
      <c r="C40" s="246" t="s">
        <v>1199</v>
      </c>
      <c r="D40" s="137"/>
      <c r="E40" s="240"/>
      <c r="F40" s="160"/>
      <c r="G40" s="72"/>
      <c r="H40" s="72"/>
      <c r="I40" s="72"/>
      <c r="J40" s="72"/>
      <c r="K40" s="72"/>
      <c r="L40" s="72"/>
      <c r="M40" s="72"/>
      <c r="N40" s="72"/>
      <c r="O40" s="72"/>
      <c r="P40" s="72"/>
      <c r="Q40" s="72"/>
      <c r="R40" s="72"/>
      <c r="S40" s="72"/>
      <c r="T40" s="72"/>
      <c r="U40" s="72"/>
      <c r="V40" s="72"/>
      <c r="W40" s="72"/>
      <c r="X40" s="72"/>
      <c r="Y40" s="72"/>
    </row>
    <row r="41" spans="2:25" ht="19.2">
      <c r="B41" s="309" t="s">
        <v>1099</v>
      </c>
      <c r="C41" s="246" t="s">
        <v>1200</v>
      </c>
      <c r="D41" s="137"/>
      <c r="E41" s="240"/>
      <c r="F41" s="160"/>
      <c r="G41" s="72"/>
      <c r="H41" s="72"/>
      <c r="I41" s="72"/>
      <c r="J41" s="72"/>
      <c r="K41" s="72"/>
      <c r="L41" s="72"/>
      <c r="M41" s="72"/>
      <c r="N41" s="72"/>
      <c r="O41" s="72"/>
      <c r="P41" s="72"/>
      <c r="Q41" s="72"/>
      <c r="R41" s="72"/>
      <c r="S41" s="72"/>
      <c r="T41" s="72"/>
      <c r="U41" s="72"/>
      <c r="V41" s="72"/>
      <c r="W41" s="72"/>
      <c r="X41" s="72"/>
      <c r="Y41" s="72"/>
    </row>
    <row r="42" spans="2:25" ht="38.4">
      <c r="B42" s="309" t="s">
        <v>1099</v>
      </c>
      <c r="C42" s="246" t="s">
        <v>1201</v>
      </c>
      <c r="D42" s="137"/>
      <c r="E42" s="240"/>
      <c r="F42" s="160"/>
      <c r="G42" s="72"/>
      <c r="H42" s="72"/>
      <c r="I42" s="72"/>
      <c r="J42" s="72"/>
      <c r="K42" s="72"/>
      <c r="L42" s="72"/>
      <c r="M42" s="72"/>
      <c r="N42" s="72"/>
      <c r="O42" s="72"/>
      <c r="P42" s="72"/>
      <c r="Q42" s="72"/>
      <c r="R42" s="72"/>
      <c r="S42" s="72"/>
      <c r="T42" s="72"/>
      <c r="U42" s="72"/>
      <c r="V42" s="72"/>
      <c r="W42" s="72"/>
      <c r="X42" s="72"/>
      <c r="Y42" s="72"/>
    </row>
    <row r="43" spans="2:25" ht="57.6">
      <c r="B43" s="309" t="s">
        <v>1099</v>
      </c>
      <c r="C43" s="246" t="s">
        <v>1202</v>
      </c>
      <c r="D43" s="310"/>
      <c r="E43" s="240"/>
      <c r="F43" s="160"/>
      <c r="G43" s="72"/>
      <c r="H43" s="72"/>
      <c r="I43" s="72"/>
      <c r="J43" s="72"/>
      <c r="K43" s="72"/>
      <c r="L43" s="72"/>
      <c r="M43" s="72"/>
      <c r="N43" s="72"/>
      <c r="O43" s="72"/>
      <c r="P43" s="72"/>
      <c r="Q43" s="72"/>
      <c r="R43" s="72"/>
      <c r="S43" s="72"/>
      <c r="T43" s="72"/>
      <c r="U43" s="72"/>
      <c r="V43" s="72"/>
      <c r="W43" s="72"/>
      <c r="X43" s="72"/>
      <c r="Y43" s="72"/>
    </row>
    <row r="44" spans="2:25" ht="19.2">
      <c r="B44" s="305" t="s">
        <v>1099</v>
      </c>
      <c r="C44" s="306" t="s">
        <v>1203</v>
      </c>
      <c r="D44" s="307"/>
      <c r="E44" s="308"/>
      <c r="F44" s="160"/>
      <c r="G44" s="72"/>
      <c r="H44" s="72"/>
      <c r="I44" s="72"/>
      <c r="J44" s="72"/>
      <c r="K44" s="72"/>
      <c r="L44" s="72"/>
      <c r="M44" s="72"/>
      <c r="N44" s="72"/>
      <c r="O44" s="72"/>
      <c r="P44" s="72"/>
      <c r="Q44" s="72"/>
      <c r="R44" s="72"/>
      <c r="S44" s="72"/>
      <c r="T44" s="72"/>
      <c r="U44" s="72"/>
      <c r="V44" s="72"/>
      <c r="W44" s="72"/>
      <c r="X44" s="72"/>
      <c r="Y44" s="72"/>
    </row>
    <row r="45" spans="2:25" ht="19.2">
      <c r="B45" s="309" t="s">
        <v>1099</v>
      </c>
      <c r="C45" s="246" t="s">
        <v>1204</v>
      </c>
      <c r="D45" s="137"/>
      <c r="E45" s="240"/>
      <c r="F45" s="160"/>
      <c r="G45" s="72"/>
      <c r="H45" s="72"/>
      <c r="I45" s="72"/>
      <c r="J45" s="72"/>
      <c r="K45" s="72"/>
      <c r="L45" s="72"/>
      <c r="M45" s="72"/>
      <c r="N45" s="72"/>
      <c r="O45" s="72"/>
      <c r="P45" s="72"/>
      <c r="Q45" s="72"/>
      <c r="R45" s="72"/>
      <c r="S45" s="72"/>
      <c r="T45" s="72"/>
      <c r="U45" s="72"/>
      <c r="V45" s="72"/>
      <c r="W45" s="72"/>
      <c r="X45" s="72"/>
      <c r="Y45" s="72"/>
    </row>
    <row r="46" spans="2:25" ht="19.2">
      <c r="B46" s="309" t="s">
        <v>1099</v>
      </c>
      <c r="C46" s="246" t="s">
        <v>1205</v>
      </c>
      <c r="D46" s="137"/>
      <c r="E46" s="240"/>
      <c r="F46" s="160"/>
      <c r="G46" s="72"/>
      <c r="H46" s="72"/>
      <c r="I46" s="72"/>
      <c r="J46" s="72"/>
      <c r="K46" s="72"/>
      <c r="L46" s="72"/>
      <c r="M46" s="72"/>
      <c r="N46" s="72"/>
      <c r="O46" s="72"/>
      <c r="P46" s="72"/>
      <c r="Q46" s="72"/>
      <c r="R46" s="72"/>
      <c r="S46" s="72"/>
      <c r="T46" s="72"/>
      <c r="U46" s="72"/>
      <c r="V46" s="72"/>
      <c r="W46" s="72"/>
      <c r="X46" s="72"/>
      <c r="Y46" s="72"/>
    </row>
    <row r="47" spans="2:25" ht="19.2">
      <c r="B47" s="309" t="s">
        <v>1099</v>
      </c>
      <c r="C47" s="246" t="s">
        <v>1206</v>
      </c>
      <c r="D47" s="137"/>
      <c r="E47" s="240"/>
      <c r="F47" s="160"/>
      <c r="G47" s="72"/>
      <c r="H47" s="72"/>
      <c r="I47" s="72"/>
      <c r="J47" s="72"/>
      <c r="K47" s="72"/>
      <c r="L47" s="72"/>
      <c r="M47" s="72"/>
      <c r="N47" s="72"/>
      <c r="O47" s="72"/>
      <c r="P47" s="72"/>
      <c r="Q47" s="72"/>
      <c r="R47" s="72"/>
      <c r="S47" s="72"/>
      <c r="T47" s="72"/>
      <c r="U47" s="72"/>
      <c r="V47" s="72"/>
      <c r="W47" s="72"/>
      <c r="X47" s="72"/>
      <c r="Y47" s="72"/>
    </row>
    <row r="48" spans="2:25" ht="19.2">
      <c r="B48" s="305" t="s">
        <v>1099</v>
      </c>
      <c r="C48" s="306" t="s">
        <v>915</v>
      </c>
      <c r="D48" s="307"/>
      <c r="E48" s="308"/>
      <c r="F48" s="160"/>
      <c r="G48" s="72"/>
      <c r="H48" s="72"/>
      <c r="I48" s="72"/>
      <c r="J48" s="72"/>
      <c r="K48" s="72"/>
      <c r="L48" s="72"/>
      <c r="M48" s="72"/>
      <c r="N48" s="72"/>
      <c r="O48" s="72"/>
      <c r="P48" s="72"/>
      <c r="Q48" s="72"/>
      <c r="R48" s="72"/>
      <c r="S48" s="72"/>
      <c r="T48" s="72"/>
      <c r="U48" s="72"/>
      <c r="V48" s="72"/>
      <c r="W48" s="72"/>
      <c r="X48" s="72"/>
      <c r="Y48" s="72"/>
    </row>
    <row r="49" spans="2:25" ht="19.2">
      <c r="B49" s="309" t="s">
        <v>1099</v>
      </c>
      <c r="C49" s="246" t="s">
        <v>1072</v>
      </c>
      <c r="D49" s="137"/>
      <c r="E49" s="240"/>
      <c r="F49" s="160"/>
      <c r="G49" s="72"/>
      <c r="H49" s="72"/>
      <c r="I49" s="72"/>
      <c r="J49" s="72"/>
      <c r="K49" s="72"/>
      <c r="L49" s="72"/>
      <c r="M49" s="72"/>
      <c r="N49" s="72"/>
      <c r="O49" s="72"/>
      <c r="P49" s="72"/>
      <c r="Q49" s="72"/>
      <c r="R49" s="72"/>
      <c r="S49" s="72"/>
      <c r="T49" s="72"/>
      <c r="U49" s="72"/>
      <c r="V49" s="72"/>
      <c r="W49" s="72"/>
      <c r="X49" s="72"/>
      <c r="Y49" s="72"/>
    </row>
    <row r="50" spans="2:25" ht="19.2">
      <c r="B50" s="305" t="s">
        <v>1130</v>
      </c>
      <c r="C50" s="306" t="s">
        <v>906</v>
      </c>
      <c r="D50" s="307"/>
      <c r="E50" s="308"/>
      <c r="F50" s="160"/>
      <c r="G50" s="72"/>
      <c r="H50" s="72"/>
      <c r="I50" s="72"/>
      <c r="J50" s="72"/>
      <c r="K50" s="72"/>
      <c r="L50" s="72"/>
      <c r="M50" s="72"/>
      <c r="N50" s="72"/>
      <c r="O50" s="72"/>
      <c r="P50" s="72"/>
      <c r="Q50" s="72"/>
      <c r="R50" s="72"/>
      <c r="S50" s="72"/>
      <c r="T50" s="72"/>
      <c r="U50" s="72"/>
      <c r="V50" s="72"/>
      <c r="W50" s="72"/>
      <c r="X50" s="72"/>
      <c r="Y50" s="72"/>
    </row>
    <row r="51" spans="2:25" ht="38.4">
      <c r="B51" s="309" t="s">
        <v>1130</v>
      </c>
      <c r="C51" s="246" t="s">
        <v>972</v>
      </c>
      <c r="D51" s="137"/>
      <c r="E51" s="240"/>
      <c r="F51" s="160"/>
      <c r="G51" s="72"/>
      <c r="H51" s="72"/>
      <c r="I51" s="72"/>
      <c r="J51" s="72"/>
      <c r="K51" s="72"/>
      <c r="L51" s="72"/>
      <c r="M51" s="72"/>
      <c r="N51" s="72"/>
      <c r="O51" s="72"/>
      <c r="P51" s="72"/>
      <c r="Q51" s="72"/>
      <c r="R51" s="72"/>
      <c r="S51" s="72"/>
      <c r="T51" s="72"/>
      <c r="U51" s="72"/>
      <c r="V51" s="72"/>
      <c r="W51" s="72"/>
      <c r="X51" s="72"/>
      <c r="Y51" s="72"/>
    </row>
    <row r="52" spans="2:25" ht="38.4">
      <c r="B52" s="305" t="s">
        <v>1130</v>
      </c>
      <c r="C52" s="306" t="s">
        <v>1207</v>
      </c>
      <c r="D52" s="307"/>
      <c r="E52" s="308"/>
      <c r="F52" s="160"/>
      <c r="G52" s="72"/>
      <c r="H52" s="72"/>
      <c r="I52" s="72"/>
      <c r="J52" s="72"/>
      <c r="K52" s="72"/>
      <c r="L52" s="72"/>
      <c r="M52" s="72"/>
      <c r="N52" s="72"/>
      <c r="O52" s="72"/>
      <c r="P52" s="72"/>
      <c r="Q52" s="72"/>
      <c r="R52" s="72"/>
      <c r="S52" s="72"/>
      <c r="T52" s="72"/>
      <c r="U52" s="72"/>
      <c r="V52" s="72"/>
      <c r="W52" s="72"/>
      <c r="X52" s="72"/>
      <c r="Y52" s="72"/>
    </row>
    <row r="53" spans="2:25" ht="19.2">
      <c r="B53" s="309" t="s">
        <v>1130</v>
      </c>
      <c r="C53" s="246" t="s">
        <v>1208</v>
      </c>
      <c r="D53" s="137"/>
      <c r="E53" s="240"/>
      <c r="F53" s="160"/>
      <c r="G53" s="72"/>
      <c r="H53" s="72"/>
      <c r="I53" s="72"/>
      <c r="J53" s="72"/>
      <c r="K53" s="72"/>
      <c r="L53" s="72"/>
      <c r="M53" s="72"/>
      <c r="N53" s="72"/>
      <c r="O53" s="72"/>
      <c r="P53" s="72"/>
      <c r="Q53" s="72"/>
      <c r="R53" s="72"/>
      <c r="S53" s="72"/>
      <c r="T53" s="72"/>
      <c r="U53" s="72"/>
      <c r="V53" s="72"/>
      <c r="W53" s="72"/>
      <c r="X53" s="72"/>
      <c r="Y53" s="72"/>
    </row>
    <row r="54" spans="2:25" ht="76.8">
      <c r="B54" s="309" t="s">
        <v>1130</v>
      </c>
      <c r="C54" s="246" t="s">
        <v>1209</v>
      </c>
      <c r="D54" s="310"/>
      <c r="E54" s="240"/>
      <c r="F54" s="160"/>
      <c r="G54" s="72"/>
      <c r="H54" s="72"/>
      <c r="I54" s="72"/>
      <c r="J54" s="72"/>
      <c r="K54" s="72"/>
      <c r="L54" s="72"/>
      <c r="M54" s="72"/>
      <c r="N54" s="72"/>
      <c r="O54" s="72"/>
      <c r="P54" s="72"/>
      <c r="Q54" s="72"/>
      <c r="R54" s="72"/>
      <c r="S54" s="72"/>
      <c r="T54" s="72"/>
      <c r="U54" s="72"/>
      <c r="V54" s="72"/>
      <c r="W54" s="72"/>
      <c r="X54" s="72"/>
      <c r="Y54" s="72"/>
    </row>
    <row r="55" spans="2:25" ht="38.4">
      <c r="B55" s="309" t="s">
        <v>1130</v>
      </c>
      <c r="C55" s="246" t="s">
        <v>1210</v>
      </c>
      <c r="D55" s="310"/>
      <c r="E55" s="240"/>
      <c r="F55" s="160"/>
      <c r="G55" s="72"/>
      <c r="H55" s="72"/>
      <c r="I55" s="72"/>
      <c r="J55" s="72"/>
      <c r="K55" s="72"/>
      <c r="L55" s="72"/>
      <c r="M55" s="72"/>
      <c r="N55" s="72"/>
      <c r="O55" s="72"/>
      <c r="P55" s="72"/>
      <c r="Q55" s="72"/>
      <c r="R55" s="72"/>
      <c r="S55" s="72"/>
      <c r="T55" s="72"/>
      <c r="U55" s="72"/>
      <c r="V55" s="72"/>
      <c r="W55" s="72"/>
      <c r="X55" s="72"/>
      <c r="Y55" s="72"/>
    </row>
    <row r="56" spans="2:25" ht="38.4">
      <c r="B56" s="309" t="s">
        <v>1130</v>
      </c>
      <c r="C56" s="246" t="s">
        <v>1211</v>
      </c>
      <c r="D56" s="310"/>
      <c r="E56" s="240"/>
      <c r="F56" s="160"/>
      <c r="G56" s="72"/>
      <c r="H56" s="72"/>
      <c r="I56" s="72"/>
      <c r="J56" s="72"/>
      <c r="K56" s="72"/>
      <c r="L56" s="72"/>
      <c r="M56" s="72"/>
      <c r="N56" s="72"/>
      <c r="O56" s="72"/>
      <c r="P56" s="72"/>
      <c r="Q56" s="72"/>
      <c r="R56" s="72"/>
      <c r="S56" s="72"/>
      <c r="T56" s="72"/>
      <c r="U56" s="72"/>
      <c r="V56" s="72"/>
      <c r="W56" s="72"/>
      <c r="X56" s="72"/>
      <c r="Y56" s="72"/>
    </row>
    <row r="57" spans="2:25" ht="38.4">
      <c r="B57" s="309" t="s">
        <v>1130</v>
      </c>
      <c r="C57" s="246" t="s">
        <v>1212</v>
      </c>
      <c r="D57" s="310"/>
      <c r="E57" s="240"/>
      <c r="F57" s="160"/>
      <c r="G57" s="72"/>
      <c r="H57" s="72"/>
      <c r="I57" s="72"/>
      <c r="J57" s="72"/>
      <c r="K57" s="72"/>
      <c r="L57" s="72"/>
      <c r="M57" s="72"/>
      <c r="N57" s="72"/>
      <c r="O57" s="72"/>
      <c r="P57" s="72"/>
      <c r="Q57" s="72"/>
      <c r="R57" s="72"/>
      <c r="S57" s="72"/>
      <c r="T57" s="72"/>
      <c r="U57" s="72"/>
      <c r="V57" s="72"/>
      <c r="W57" s="72"/>
      <c r="X57" s="72"/>
      <c r="Y57" s="72"/>
    </row>
    <row r="58" spans="2:25" ht="38.4">
      <c r="B58" s="309" t="s">
        <v>1130</v>
      </c>
      <c r="C58" s="246" t="s">
        <v>1213</v>
      </c>
      <c r="D58" s="310"/>
      <c r="E58" s="240"/>
      <c r="F58" s="160"/>
      <c r="G58" s="72"/>
      <c r="H58" s="72"/>
      <c r="I58" s="72"/>
      <c r="J58" s="72"/>
      <c r="K58" s="72"/>
      <c r="L58" s="72"/>
      <c r="M58" s="72"/>
      <c r="N58" s="72"/>
      <c r="O58" s="72"/>
      <c r="P58" s="72"/>
      <c r="Q58" s="72"/>
      <c r="R58" s="72"/>
      <c r="S58" s="72"/>
      <c r="T58" s="72"/>
      <c r="U58" s="72"/>
      <c r="V58" s="72"/>
      <c r="W58" s="72"/>
      <c r="X58" s="72"/>
      <c r="Y58" s="72"/>
    </row>
    <row r="59" spans="2:25" ht="38.4">
      <c r="B59" s="309" t="s">
        <v>1130</v>
      </c>
      <c r="C59" s="246" t="s">
        <v>1214</v>
      </c>
      <c r="D59" s="310"/>
      <c r="E59" s="240"/>
      <c r="F59" s="160"/>
      <c r="G59" s="72"/>
      <c r="H59" s="72"/>
      <c r="I59" s="72"/>
      <c r="J59" s="72"/>
      <c r="K59" s="72"/>
      <c r="L59" s="72"/>
      <c r="M59" s="72"/>
      <c r="N59" s="72"/>
      <c r="O59" s="72"/>
      <c r="P59" s="72"/>
      <c r="Q59" s="72"/>
      <c r="R59" s="72"/>
      <c r="S59" s="72"/>
      <c r="T59" s="72"/>
      <c r="U59" s="72"/>
      <c r="V59" s="72"/>
      <c r="W59" s="72"/>
      <c r="X59" s="72"/>
      <c r="Y59" s="72"/>
    </row>
    <row r="60" spans="2:25" ht="76.8">
      <c r="B60" s="309" t="s">
        <v>1130</v>
      </c>
      <c r="C60" s="246" t="s">
        <v>1215</v>
      </c>
      <c r="D60" s="310"/>
      <c r="E60" s="240"/>
      <c r="F60" s="160"/>
      <c r="G60" s="72"/>
      <c r="H60" s="72"/>
      <c r="I60" s="72"/>
      <c r="J60" s="72"/>
      <c r="K60" s="72"/>
      <c r="L60" s="72"/>
      <c r="M60" s="72"/>
      <c r="N60" s="72"/>
      <c r="O60" s="72"/>
      <c r="P60" s="72"/>
      <c r="Q60" s="72"/>
      <c r="R60" s="72"/>
      <c r="S60" s="72"/>
      <c r="T60" s="72"/>
      <c r="U60" s="72"/>
      <c r="V60" s="72"/>
      <c r="W60" s="72"/>
      <c r="X60" s="72"/>
      <c r="Y60" s="72"/>
    </row>
    <row r="61" spans="2:25" ht="38.4">
      <c r="B61" s="305" t="s">
        <v>1130</v>
      </c>
      <c r="C61" s="306" t="s">
        <v>1216</v>
      </c>
      <c r="D61" s="307"/>
      <c r="E61" s="308"/>
      <c r="F61" s="160"/>
      <c r="G61" s="72"/>
      <c r="H61" s="72"/>
      <c r="I61" s="72"/>
      <c r="J61" s="72"/>
      <c r="K61" s="72"/>
      <c r="L61" s="72"/>
      <c r="M61" s="72"/>
      <c r="N61" s="72"/>
      <c r="O61" s="72"/>
      <c r="P61" s="72"/>
      <c r="Q61" s="72"/>
      <c r="R61" s="72"/>
      <c r="S61" s="72"/>
      <c r="T61" s="72"/>
      <c r="U61" s="72"/>
      <c r="V61" s="72"/>
      <c r="W61" s="72"/>
      <c r="X61" s="72"/>
      <c r="Y61" s="72"/>
    </row>
    <row r="62" spans="2:25" ht="19.2">
      <c r="B62" s="309" t="s">
        <v>1130</v>
      </c>
      <c r="C62" s="246" t="s">
        <v>1217</v>
      </c>
      <c r="D62" s="137"/>
      <c r="E62" s="240"/>
      <c r="F62" s="160"/>
      <c r="G62" s="72"/>
      <c r="H62" s="72"/>
      <c r="I62" s="72"/>
      <c r="J62" s="72"/>
      <c r="K62" s="72"/>
      <c r="L62" s="72"/>
      <c r="M62" s="72"/>
      <c r="N62" s="72"/>
      <c r="O62" s="72"/>
      <c r="P62" s="72"/>
      <c r="Q62" s="72"/>
      <c r="R62" s="72"/>
      <c r="S62" s="72"/>
      <c r="T62" s="72"/>
      <c r="U62" s="72"/>
      <c r="V62" s="72"/>
      <c r="W62" s="72"/>
      <c r="X62" s="72"/>
      <c r="Y62" s="72"/>
    </row>
    <row r="63" spans="2:25" ht="19.2">
      <c r="B63" s="309" t="s">
        <v>1130</v>
      </c>
      <c r="C63" s="246" t="s">
        <v>1218</v>
      </c>
      <c r="D63" s="310"/>
      <c r="E63" s="240"/>
      <c r="F63" s="160"/>
      <c r="G63" s="72"/>
      <c r="H63" s="72"/>
      <c r="I63" s="72"/>
      <c r="J63" s="72"/>
      <c r="K63" s="72"/>
      <c r="L63" s="72"/>
      <c r="M63" s="72"/>
      <c r="N63" s="72"/>
      <c r="O63" s="72"/>
      <c r="P63" s="72"/>
      <c r="Q63" s="72"/>
      <c r="R63" s="72"/>
      <c r="S63" s="72"/>
      <c r="T63" s="72"/>
      <c r="U63" s="72"/>
      <c r="V63" s="72"/>
      <c r="W63" s="72"/>
      <c r="X63" s="72"/>
      <c r="Y63" s="72"/>
    </row>
    <row r="64" spans="2:25" ht="19.2">
      <c r="B64" s="305" t="s">
        <v>1130</v>
      </c>
      <c r="C64" s="306" t="s">
        <v>1219</v>
      </c>
      <c r="D64" s="307"/>
      <c r="E64" s="308"/>
      <c r="F64" s="160"/>
      <c r="G64" s="72"/>
      <c r="H64" s="72"/>
      <c r="I64" s="72"/>
      <c r="J64" s="72"/>
      <c r="K64" s="72"/>
      <c r="L64" s="72"/>
      <c r="M64" s="72"/>
      <c r="N64" s="72"/>
      <c r="O64" s="72"/>
      <c r="P64" s="72"/>
      <c r="Q64" s="72"/>
      <c r="R64" s="72"/>
      <c r="S64" s="72"/>
      <c r="T64" s="72"/>
      <c r="U64" s="72"/>
      <c r="V64" s="72"/>
      <c r="W64" s="72"/>
      <c r="X64" s="72"/>
      <c r="Y64" s="72"/>
    </row>
    <row r="65" spans="2:25" ht="38.4">
      <c r="B65" s="309" t="s">
        <v>1130</v>
      </c>
      <c r="C65" s="246" t="s">
        <v>1220</v>
      </c>
      <c r="D65" s="137"/>
      <c r="E65" s="240"/>
      <c r="F65" s="160"/>
      <c r="G65" s="72"/>
      <c r="H65" s="72"/>
      <c r="I65" s="72"/>
      <c r="J65" s="72"/>
      <c r="K65" s="72"/>
      <c r="L65" s="72"/>
      <c r="M65" s="72"/>
      <c r="N65" s="72"/>
      <c r="O65" s="72"/>
      <c r="P65" s="72"/>
      <c r="Q65" s="72"/>
      <c r="R65" s="72"/>
      <c r="S65" s="72"/>
      <c r="T65" s="72"/>
      <c r="U65" s="72"/>
      <c r="V65" s="72"/>
      <c r="W65" s="72"/>
      <c r="X65" s="72"/>
      <c r="Y65" s="72"/>
    </row>
    <row r="66" spans="2:25" ht="57.6">
      <c r="B66" s="309" t="s">
        <v>1130</v>
      </c>
      <c r="C66" s="246" t="s">
        <v>1221</v>
      </c>
      <c r="D66" s="310"/>
      <c r="E66" s="240"/>
      <c r="F66" s="160"/>
      <c r="G66" s="72"/>
      <c r="H66" s="72"/>
      <c r="I66" s="72"/>
      <c r="J66" s="72"/>
      <c r="K66" s="72"/>
      <c r="L66" s="72"/>
      <c r="M66" s="72"/>
      <c r="N66" s="72"/>
      <c r="O66" s="72"/>
      <c r="P66" s="72"/>
      <c r="Q66" s="72"/>
      <c r="R66" s="72"/>
      <c r="S66" s="72"/>
      <c r="T66" s="72"/>
      <c r="U66" s="72"/>
      <c r="V66" s="72"/>
      <c r="W66" s="72"/>
      <c r="X66" s="72"/>
      <c r="Y66" s="72"/>
    </row>
    <row r="67" spans="2:25" ht="19.2">
      <c r="B67" s="305" t="s">
        <v>1130</v>
      </c>
      <c r="C67" s="306" t="s">
        <v>915</v>
      </c>
      <c r="D67" s="307"/>
      <c r="E67" s="308"/>
      <c r="F67" s="160"/>
      <c r="G67" s="72"/>
      <c r="H67" s="72"/>
      <c r="I67" s="72"/>
      <c r="J67" s="72"/>
      <c r="K67" s="72"/>
      <c r="L67" s="72"/>
      <c r="M67" s="72"/>
      <c r="N67" s="72"/>
      <c r="O67" s="72"/>
      <c r="P67" s="72"/>
      <c r="Q67" s="72"/>
      <c r="R67" s="72"/>
      <c r="S67" s="72"/>
      <c r="T67" s="72"/>
      <c r="U67" s="72"/>
      <c r="V67" s="72"/>
      <c r="W67" s="72"/>
      <c r="X67" s="72"/>
      <c r="Y67" s="72"/>
    </row>
    <row r="68" spans="2:25" ht="19.2">
      <c r="B68" s="309" t="s">
        <v>1130</v>
      </c>
      <c r="C68" s="246" t="s">
        <v>1222</v>
      </c>
      <c r="D68" s="137"/>
      <c r="E68" s="240"/>
      <c r="F68" s="160"/>
      <c r="G68" s="72"/>
      <c r="H68" s="72"/>
      <c r="I68" s="72"/>
      <c r="J68" s="72"/>
      <c r="K68" s="72"/>
      <c r="L68" s="72"/>
      <c r="M68" s="72"/>
      <c r="N68" s="72"/>
      <c r="O68" s="72"/>
      <c r="P68" s="72"/>
      <c r="Q68" s="72"/>
      <c r="R68" s="72"/>
      <c r="S68" s="72"/>
      <c r="T68" s="72"/>
      <c r="U68" s="72"/>
      <c r="V68" s="72"/>
      <c r="W68" s="72"/>
      <c r="X68" s="72"/>
      <c r="Y68" s="72"/>
    </row>
    <row r="69" spans="2:25" ht="57.6">
      <c r="B69" s="305" t="s">
        <v>1223</v>
      </c>
      <c r="C69" s="306" t="s">
        <v>906</v>
      </c>
      <c r="D69" s="307"/>
      <c r="E69" s="308"/>
      <c r="F69" s="160"/>
      <c r="G69" s="72"/>
      <c r="H69" s="72"/>
      <c r="I69" s="72"/>
      <c r="J69" s="72"/>
      <c r="K69" s="72"/>
      <c r="L69" s="72"/>
      <c r="M69" s="72"/>
      <c r="N69" s="72"/>
      <c r="O69" s="72"/>
      <c r="P69" s="72"/>
      <c r="Q69" s="72"/>
      <c r="R69" s="72"/>
      <c r="S69" s="72"/>
      <c r="T69" s="72"/>
      <c r="U69" s="72"/>
      <c r="V69" s="72"/>
      <c r="W69" s="72"/>
      <c r="X69" s="72"/>
      <c r="Y69" s="72"/>
    </row>
    <row r="70" spans="2:25" ht="57.6">
      <c r="B70" s="309" t="s">
        <v>1223</v>
      </c>
      <c r="C70" s="136" t="s">
        <v>1224</v>
      </c>
      <c r="D70" s="137"/>
      <c r="E70" s="240"/>
      <c r="F70" s="160"/>
      <c r="G70" s="72"/>
      <c r="H70" s="72"/>
      <c r="I70" s="72"/>
      <c r="J70" s="72"/>
      <c r="K70" s="72"/>
      <c r="L70" s="72"/>
      <c r="M70" s="72"/>
      <c r="N70" s="72"/>
      <c r="O70" s="72"/>
      <c r="P70" s="72"/>
      <c r="Q70" s="72"/>
      <c r="R70" s="72"/>
      <c r="S70" s="72"/>
      <c r="T70" s="72"/>
      <c r="U70" s="72"/>
      <c r="V70" s="72"/>
      <c r="W70" s="72"/>
      <c r="X70" s="72"/>
      <c r="Y70" s="72"/>
    </row>
    <row r="71" spans="2:25" ht="57.6">
      <c r="B71" s="309" t="s">
        <v>1223</v>
      </c>
      <c r="C71" s="311" t="s">
        <v>1225</v>
      </c>
      <c r="D71" s="137"/>
      <c r="E71" s="240"/>
      <c r="F71" s="160"/>
      <c r="G71" s="72"/>
      <c r="H71" s="72"/>
      <c r="I71" s="72"/>
      <c r="J71" s="72"/>
      <c r="K71" s="72"/>
      <c r="L71" s="72"/>
      <c r="M71" s="72"/>
      <c r="N71" s="72"/>
      <c r="O71" s="72"/>
      <c r="P71" s="72"/>
      <c r="Q71" s="72"/>
      <c r="R71" s="72"/>
      <c r="S71" s="72"/>
      <c r="T71" s="72"/>
      <c r="U71" s="72"/>
      <c r="V71" s="72"/>
      <c r="W71" s="72"/>
      <c r="X71" s="72"/>
      <c r="Y71" s="72"/>
    </row>
    <row r="72" spans="2:25" ht="57.6">
      <c r="B72" s="305" t="s">
        <v>1223</v>
      </c>
      <c r="C72" s="306" t="s">
        <v>915</v>
      </c>
      <c r="D72" s="307"/>
      <c r="E72" s="308"/>
      <c r="F72" s="160"/>
      <c r="G72" s="72"/>
      <c r="H72" s="72"/>
      <c r="I72" s="72"/>
      <c r="J72" s="72"/>
      <c r="K72" s="72"/>
      <c r="L72" s="72"/>
      <c r="M72" s="72"/>
      <c r="N72" s="72"/>
      <c r="O72" s="72"/>
      <c r="P72" s="72"/>
      <c r="Q72" s="72"/>
      <c r="R72" s="72"/>
      <c r="S72" s="72"/>
      <c r="T72" s="72"/>
      <c r="U72" s="72"/>
      <c r="V72" s="72"/>
      <c r="W72" s="72"/>
      <c r="X72" s="72"/>
      <c r="Y72" s="72"/>
    </row>
    <row r="73" spans="2:25" ht="57.6">
      <c r="B73" s="309" t="s">
        <v>1223</v>
      </c>
      <c r="C73" s="136" t="s">
        <v>811</v>
      </c>
      <c r="D73" s="137"/>
      <c r="E73" s="240"/>
      <c r="F73" s="160"/>
      <c r="G73" s="72"/>
      <c r="H73" s="72"/>
      <c r="I73" s="72"/>
      <c r="J73" s="72"/>
      <c r="K73" s="72"/>
      <c r="L73" s="72"/>
      <c r="M73" s="72"/>
      <c r="N73" s="72"/>
      <c r="O73" s="72"/>
      <c r="P73" s="72"/>
      <c r="Q73" s="72"/>
      <c r="R73" s="72"/>
      <c r="S73" s="72"/>
      <c r="T73" s="72"/>
      <c r="U73" s="72"/>
      <c r="V73" s="72"/>
      <c r="W73" s="72"/>
      <c r="X73" s="72"/>
      <c r="Y73" s="72"/>
    </row>
    <row r="74" spans="2:25" ht="38.4">
      <c r="B74" s="305" t="s">
        <v>1145</v>
      </c>
      <c r="C74" s="306" t="s">
        <v>906</v>
      </c>
      <c r="D74" s="307"/>
      <c r="E74" s="308"/>
      <c r="F74" s="160"/>
      <c r="G74" s="72"/>
      <c r="H74" s="72"/>
      <c r="I74" s="72"/>
      <c r="J74" s="72"/>
      <c r="K74" s="72"/>
      <c r="L74" s="72"/>
      <c r="M74" s="72"/>
      <c r="N74" s="72"/>
      <c r="O74" s="72"/>
      <c r="P74" s="72"/>
      <c r="Q74" s="72"/>
      <c r="R74" s="72"/>
      <c r="S74" s="72"/>
      <c r="T74" s="72"/>
      <c r="U74" s="72"/>
      <c r="V74" s="72"/>
      <c r="W74" s="72"/>
      <c r="X74" s="72"/>
      <c r="Y74" s="72"/>
    </row>
    <row r="75" spans="2:25" ht="38.4">
      <c r="B75" s="309" t="s">
        <v>1145</v>
      </c>
      <c r="C75" s="136" t="s">
        <v>1226</v>
      </c>
      <c r="D75" s="137"/>
      <c r="E75" s="240"/>
      <c r="F75" s="160"/>
      <c r="G75" s="72"/>
      <c r="H75" s="72"/>
      <c r="I75" s="72"/>
      <c r="J75" s="72"/>
      <c r="K75" s="72"/>
      <c r="L75" s="72"/>
      <c r="M75" s="72"/>
      <c r="N75" s="72"/>
      <c r="O75" s="72"/>
      <c r="P75" s="72"/>
      <c r="Q75" s="72"/>
      <c r="R75" s="72"/>
      <c r="S75" s="72"/>
      <c r="T75" s="72"/>
      <c r="U75" s="72"/>
      <c r="V75" s="72"/>
      <c r="W75" s="72"/>
      <c r="X75" s="72"/>
      <c r="Y75" s="72"/>
    </row>
    <row r="76" spans="2:25" ht="38.4">
      <c r="B76" s="309" t="s">
        <v>1145</v>
      </c>
      <c r="C76" s="136" t="s">
        <v>1227</v>
      </c>
      <c r="D76" s="137"/>
      <c r="E76" s="240"/>
      <c r="F76" s="160"/>
      <c r="G76" s="72"/>
      <c r="H76" s="72"/>
      <c r="I76" s="72"/>
      <c r="J76" s="72"/>
      <c r="K76" s="72"/>
      <c r="L76" s="72"/>
      <c r="M76" s="72"/>
      <c r="N76" s="72"/>
      <c r="O76" s="72"/>
      <c r="P76" s="72"/>
      <c r="Q76" s="72"/>
      <c r="R76" s="72"/>
      <c r="S76" s="72"/>
      <c r="T76" s="72"/>
      <c r="U76" s="72"/>
      <c r="V76" s="72"/>
      <c r="W76" s="72"/>
      <c r="X76" s="72"/>
      <c r="Y76" s="72"/>
    </row>
    <row r="77" spans="2:25" ht="38.4">
      <c r="B77" s="309" t="s">
        <v>1145</v>
      </c>
      <c r="C77" s="136" t="s">
        <v>1228</v>
      </c>
      <c r="D77" s="137"/>
      <c r="E77" s="240"/>
      <c r="F77" s="160"/>
      <c r="G77" s="72"/>
      <c r="H77" s="72"/>
      <c r="I77" s="72"/>
      <c r="J77" s="72"/>
      <c r="K77" s="72"/>
      <c r="L77" s="72"/>
      <c r="M77" s="72"/>
      <c r="N77" s="72"/>
      <c r="O77" s="72"/>
      <c r="P77" s="72"/>
      <c r="Q77" s="72"/>
      <c r="R77" s="72"/>
      <c r="S77" s="72"/>
      <c r="T77" s="72"/>
      <c r="U77" s="72"/>
      <c r="V77" s="72"/>
      <c r="W77" s="72"/>
      <c r="X77" s="72"/>
      <c r="Y77" s="72"/>
    </row>
    <row r="78" spans="2:25" ht="76.8">
      <c r="B78" s="309" t="s">
        <v>1145</v>
      </c>
      <c r="C78" s="271" t="s">
        <v>1229</v>
      </c>
      <c r="D78" s="137"/>
      <c r="E78" s="240"/>
      <c r="F78" s="160"/>
      <c r="G78" s="72"/>
      <c r="H78" s="72"/>
      <c r="I78" s="72"/>
      <c r="J78" s="72"/>
      <c r="K78" s="72"/>
      <c r="L78" s="72"/>
      <c r="M78" s="72"/>
      <c r="N78" s="72"/>
      <c r="O78" s="72"/>
      <c r="P78" s="72"/>
      <c r="Q78" s="72"/>
      <c r="R78" s="72"/>
      <c r="S78" s="72"/>
      <c r="T78" s="72"/>
      <c r="U78" s="72"/>
      <c r="V78" s="72"/>
      <c r="W78" s="72"/>
      <c r="X78" s="72"/>
      <c r="Y78" s="72"/>
    </row>
    <row r="79" spans="2:25" ht="38.4">
      <c r="B79" s="309" t="s">
        <v>1145</v>
      </c>
      <c r="C79" s="136" t="s">
        <v>1230</v>
      </c>
      <c r="D79" s="137"/>
      <c r="E79" s="240"/>
      <c r="F79" s="160"/>
      <c r="G79" s="72"/>
      <c r="H79" s="72"/>
      <c r="I79" s="72"/>
      <c r="J79" s="72"/>
      <c r="K79" s="72"/>
      <c r="L79" s="72"/>
      <c r="M79" s="72"/>
      <c r="N79" s="72"/>
      <c r="O79" s="72"/>
      <c r="P79" s="72"/>
      <c r="Q79" s="72"/>
      <c r="R79" s="72"/>
      <c r="S79" s="72"/>
      <c r="T79" s="72"/>
      <c r="U79" s="72"/>
      <c r="V79" s="72"/>
      <c r="W79" s="72"/>
      <c r="X79" s="72"/>
      <c r="Y79" s="72"/>
    </row>
    <row r="80" spans="2:25" ht="38.4">
      <c r="B80" s="309" t="s">
        <v>1145</v>
      </c>
      <c r="C80" s="136" t="s">
        <v>1231</v>
      </c>
      <c r="D80" s="137"/>
      <c r="E80" s="240"/>
      <c r="F80" s="160"/>
      <c r="G80" s="72"/>
      <c r="H80" s="72"/>
      <c r="I80" s="72"/>
      <c r="J80" s="72"/>
      <c r="K80" s="72"/>
      <c r="L80" s="72"/>
      <c r="M80" s="72"/>
      <c r="N80" s="72"/>
      <c r="O80" s="72"/>
      <c r="P80" s="72"/>
      <c r="Q80" s="72"/>
      <c r="R80" s="72"/>
      <c r="S80" s="72"/>
      <c r="T80" s="72"/>
      <c r="U80" s="72"/>
      <c r="V80" s="72"/>
      <c r="W80" s="72"/>
      <c r="X80" s="72"/>
      <c r="Y80" s="72"/>
    </row>
    <row r="81" spans="2:25" ht="38.4">
      <c r="B81" s="309" t="s">
        <v>1145</v>
      </c>
      <c r="C81" s="136" t="s">
        <v>1232</v>
      </c>
      <c r="D81" s="137"/>
      <c r="E81" s="240"/>
      <c r="F81" s="160"/>
      <c r="G81" s="72"/>
      <c r="H81" s="72"/>
      <c r="I81" s="72"/>
      <c r="J81" s="72"/>
      <c r="K81" s="72"/>
      <c r="L81" s="72"/>
      <c r="M81" s="72"/>
      <c r="N81" s="72"/>
      <c r="O81" s="72"/>
      <c r="P81" s="72"/>
      <c r="Q81" s="72"/>
      <c r="R81" s="72"/>
      <c r="S81" s="72"/>
      <c r="T81" s="72"/>
      <c r="U81" s="72"/>
      <c r="V81" s="72"/>
      <c r="W81" s="72"/>
      <c r="X81" s="72"/>
      <c r="Y81" s="72"/>
    </row>
    <row r="82" spans="2:25" ht="57.6">
      <c r="B82" s="309" t="s">
        <v>1145</v>
      </c>
      <c r="C82" s="136" t="s">
        <v>1233</v>
      </c>
      <c r="D82" s="310"/>
      <c r="E82" s="240"/>
      <c r="F82" s="160"/>
      <c r="G82" s="72"/>
      <c r="H82" s="72"/>
      <c r="I82" s="72"/>
      <c r="J82" s="72"/>
      <c r="K82" s="72"/>
      <c r="L82" s="72"/>
      <c r="M82" s="72"/>
      <c r="N82" s="72"/>
      <c r="O82" s="72"/>
      <c r="P82" s="72"/>
      <c r="Q82" s="72"/>
      <c r="R82" s="72"/>
      <c r="S82" s="72"/>
      <c r="T82" s="72"/>
      <c r="U82" s="72"/>
      <c r="V82" s="72"/>
      <c r="W82" s="72"/>
      <c r="X82" s="72"/>
      <c r="Y82" s="72"/>
    </row>
    <row r="83" spans="2:25" ht="76.8">
      <c r="B83" s="309" t="s">
        <v>1145</v>
      </c>
      <c r="C83" s="136" t="s">
        <v>1234</v>
      </c>
      <c r="D83" s="310"/>
      <c r="E83" s="240"/>
      <c r="F83" s="160"/>
      <c r="G83" s="72"/>
      <c r="H83" s="72"/>
      <c r="I83" s="72"/>
      <c r="J83" s="72"/>
      <c r="K83" s="72"/>
      <c r="L83" s="72"/>
      <c r="M83" s="72"/>
      <c r="N83" s="72"/>
      <c r="O83" s="72"/>
      <c r="P83" s="72"/>
      <c r="Q83" s="72"/>
      <c r="R83" s="72"/>
      <c r="S83" s="72"/>
      <c r="T83" s="72"/>
      <c r="U83" s="72"/>
      <c r="V83" s="72"/>
      <c r="W83" s="72"/>
      <c r="X83" s="72"/>
      <c r="Y83" s="72"/>
    </row>
    <row r="84" spans="2:25" ht="38.4">
      <c r="B84" s="305" t="s">
        <v>1145</v>
      </c>
      <c r="C84" s="306" t="s">
        <v>915</v>
      </c>
      <c r="D84" s="307"/>
      <c r="E84" s="308"/>
      <c r="F84" s="160"/>
      <c r="G84" s="72"/>
      <c r="H84" s="72"/>
      <c r="I84" s="72"/>
      <c r="J84" s="72"/>
      <c r="K84" s="72"/>
      <c r="L84" s="72"/>
      <c r="M84" s="72"/>
      <c r="N84" s="72"/>
      <c r="O84" s="72"/>
      <c r="P84" s="72"/>
      <c r="Q84" s="72"/>
      <c r="R84" s="72"/>
      <c r="S84" s="72"/>
      <c r="T84" s="72"/>
      <c r="U84" s="72"/>
      <c r="V84" s="72"/>
      <c r="W84" s="72"/>
      <c r="X84" s="72"/>
      <c r="Y84" s="72"/>
    </row>
    <row r="85" spans="2:25" ht="38.4">
      <c r="B85" s="309" t="s">
        <v>1145</v>
      </c>
      <c r="C85" s="136" t="s">
        <v>1235</v>
      </c>
      <c r="D85" s="137"/>
      <c r="E85" s="240"/>
      <c r="F85" s="160"/>
      <c r="G85" s="72"/>
      <c r="H85" s="72"/>
      <c r="I85" s="72"/>
      <c r="J85" s="72"/>
      <c r="K85" s="72"/>
      <c r="L85" s="72"/>
      <c r="M85" s="72"/>
      <c r="N85" s="72"/>
      <c r="O85" s="72"/>
      <c r="P85" s="72"/>
      <c r="Q85" s="72"/>
      <c r="R85" s="72"/>
      <c r="S85" s="72"/>
      <c r="T85" s="72"/>
      <c r="U85" s="72"/>
      <c r="V85" s="72"/>
      <c r="W85" s="72"/>
      <c r="X85" s="72"/>
      <c r="Y85" s="72"/>
    </row>
    <row r="86" spans="2:25" ht="38.4">
      <c r="B86" s="305" t="s">
        <v>1236</v>
      </c>
      <c r="C86" s="306" t="s">
        <v>906</v>
      </c>
      <c r="D86" s="307"/>
      <c r="E86" s="308"/>
      <c r="F86" s="160"/>
      <c r="G86" s="72"/>
      <c r="H86" s="72"/>
      <c r="I86" s="72"/>
      <c r="J86" s="72"/>
      <c r="K86" s="72"/>
      <c r="L86" s="72"/>
      <c r="M86" s="72"/>
      <c r="N86" s="72"/>
      <c r="O86" s="72"/>
      <c r="P86" s="72"/>
      <c r="Q86" s="72"/>
      <c r="R86" s="72"/>
      <c r="S86" s="72"/>
      <c r="T86" s="72"/>
      <c r="U86" s="72"/>
      <c r="V86" s="72"/>
      <c r="W86" s="72"/>
      <c r="X86" s="72"/>
      <c r="Y86" s="72"/>
    </row>
    <row r="87" spans="2:25" ht="38.4">
      <c r="B87" s="309" t="s">
        <v>1236</v>
      </c>
      <c r="C87" s="136" t="s">
        <v>1237</v>
      </c>
      <c r="D87" s="137"/>
      <c r="E87" s="240"/>
      <c r="F87" s="160"/>
      <c r="G87" s="72"/>
      <c r="H87" s="72"/>
      <c r="I87" s="72"/>
      <c r="J87" s="72"/>
      <c r="K87" s="72"/>
      <c r="L87" s="72"/>
      <c r="M87" s="72"/>
      <c r="N87" s="72"/>
      <c r="O87" s="72"/>
      <c r="P87" s="72"/>
      <c r="Q87" s="72"/>
      <c r="R87" s="72"/>
      <c r="S87" s="72"/>
      <c r="T87" s="72"/>
      <c r="U87" s="72"/>
      <c r="V87" s="72"/>
      <c r="W87" s="72"/>
      <c r="X87" s="72"/>
      <c r="Y87" s="72"/>
    </row>
    <row r="88" spans="2:25" ht="38.4">
      <c r="B88" s="305" t="s">
        <v>1236</v>
      </c>
      <c r="C88" s="306" t="s">
        <v>1238</v>
      </c>
      <c r="D88" s="307"/>
      <c r="E88" s="308"/>
      <c r="F88" s="160"/>
      <c r="G88" s="72"/>
      <c r="H88" s="72"/>
      <c r="I88" s="72"/>
      <c r="J88" s="72"/>
      <c r="K88" s="72"/>
      <c r="L88" s="72"/>
      <c r="M88" s="72"/>
      <c r="N88" s="72"/>
      <c r="O88" s="72"/>
      <c r="P88" s="72"/>
      <c r="Q88" s="72"/>
      <c r="R88" s="72"/>
      <c r="S88" s="72"/>
      <c r="T88" s="72"/>
      <c r="U88" s="72"/>
      <c r="V88" s="72"/>
      <c r="W88" s="72"/>
      <c r="X88" s="72"/>
      <c r="Y88" s="72"/>
    </row>
    <row r="89" spans="2:25" ht="38.4">
      <c r="B89" s="309" t="s">
        <v>1236</v>
      </c>
      <c r="C89" s="136" t="s">
        <v>1239</v>
      </c>
      <c r="D89" s="137"/>
      <c r="E89" s="240"/>
      <c r="F89" s="160"/>
      <c r="G89" s="72"/>
      <c r="H89" s="72"/>
      <c r="I89" s="72"/>
      <c r="J89" s="72"/>
      <c r="K89" s="72"/>
      <c r="L89" s="72"/>
      <c r="M89" s="72"/>
      <c r="N89" s="72"/>
      <c r="O89" s="72"/>
      <c r="P89" s="72"/>
      <c r="Q89" s="72"/>
      <c r="R89" s="72"/>
      <c r="S89" s="72"/>
      <c r="T89" s="72"/>
      <c r="U89" s="72"/>
      <c r="V89" s="72"/>
      <c r="W89" s="72"/>
      <c r="X89" s="72"/>
      <c r="Y89" s="72"/>
    </row>
    <row r="90" spans="2:25" ht="38.4">
      <c r="B90" s="309" t="s">
        <v>1236</v>
      </c>
      <c r="C90" s="136" t="s">
        <v>1240</v>
      </c>
      <c r="D90" s="310"/>
      <c r="E90" s="240"/>
      <c r="F90" s="160"/>
      <c r="G90" s="72"/>
      <c r="H90" s="72"/>
      <c r="I90" s="72"/>
      <c r="J90" s="72"/>
      <c r="K90" s="72"/>
      <c r="L90" s="72"/>
      <c r="M90" s="72"/>
      <c r="N90" s="72"/>
      <c r="O90" s="72"/>
      <c r="P90" s="72"/>
      <c r="Q90" s="72"/>
      <c r="R90" s="72"/>
      <c r="S90" s="72"/>
      <c r="T90" s="72"/>
      <c r="U90" s="72"/>
      <c r="V90" s="72"/>
      <c r="W90" s="72"/>
      <c r="X90" s="72"/>
      <c r="Y90" s="72"/>
    </row>
    <row r="91" spans="2:25" ht="38.4">
      <c r="B91" s="309" t="s">
        <v>1236</v>
      </c>
      <c r="C91" s="136" t="s">
        <v>1241</v>
      </c>
      <c r="D91" s="310"/>
      <c r="E91" s="240"/>
      <c r="F91" s="160"/>
      <c r="G91" s="72"/>
      <c r="H91" s="72"/>
      <c r="I91" s="72"/>
      <c r="J91" s="72"/>
      <c r="K91" s="72"/>
      <c r="L91" s="72"/>
      <c r="M91" s="72"/>
      <c r="N91" s="72"/>
      <c r="O91" s="72"/>
      <c r="P91" s="72"/>
      <c r="Q91" s="72"/>
      <c r="R91" s="72"/>
      <c r="S91" s="72"/>
      <c r="T91" s="72"/>
      <c r="U91" s="72"/>
      <c r="V91" s="72"/>
      <c r="W91" s="72"/>
      <c r="X91" s="72"/>
      <c r="Y91" s="72"/>
    </row>
    <row r="92" spans="2:25" ht="38.4">
      <c r="B92" s="309" t="s">
        <v>1236</v>
      </c>
      <c r="C92" s="136" t="s">
        <v>1242</v>
      </c>
      <c r="D92" s="310"/>
      <c r="E92" s="240"/>
      <c r="F92" s="160"/>
      <c r="G92" s="72"/>
      <c r="H92" s="72"/>
      <c r="I92" s="72"/>
      <c r="J92" s="72"/>
      <c r="K92" s="72"/>
      <c r="L92" s="72"/>
      <c r="M92" s="72"/>
      <c r="N92" s="72"/>
      <c r="O92" s="72"/>
      <c r="P92" s="72"/>
      <c r="Q92" s="72"/>
      <c r="R92" s="72"/>
      <c r="S92" s="72"/>
      <c r="T92" s="72"/>
      <c r="U92" s="72"/>
      <c r="V92" s="72"/>
      <c r="W92" s="72"/>
      <c r="X92" s="72"/>
      <c r="Y92" s="72"/>
    </row>
    <row r="93" spans="2:25" ht="38.4">
      <c r="B93" s="309" t="s">
        <v>1236</v>
      </c>
      <c r="C93" s="136" t="s">
        <v>1243</v>
      </c>
      <c r="D93" s="310"/>
      <c r="E93" s="240"/>
      <c r="F93" s="160"/>
      <c r="G93" s="72"/>
      <c r="H93" s="72"/>
      <c r="I93" s="72"/>
      <c r="J93" s="72"/>
      <c r="K93" s="72"/>
      <c r="L93" s="72"/>
      <c r="M93" s="72"/>
      <c r="N93" s="72"/>
      <c r="O93" s="72"/>
      <c r="P93" s="72"/>
      <c r="Q93" s="72"/>
      <c r="R93" s="72"/>
      <c r="S93" s="72"/>
      <c r="T93" s="72"/>
      <c r="U93" s="72"/>
      <c r="V93" s="72"/>
      <c r="W93" s="72"/>
      <c r="X93" s="72"/>
      <c r="Y93" s="72"/>
    </row>
    <row r="94" spans="2:25" ht="38.4">
      <c r="B94" s="309" t="s">
        <v>1236</v>
      </c>
      <c r="C94" s="136" t="s">
        <v>1244</v>
      </c>
      <c r="D94" s="310"/>
      <c r="E94" s="240"/>
      <c r="F94" s="160"/>
      <c r="G94" s="72"/>
      <c r="H94" s="72"/>
      <c r="I94" s="72"/>
      <c r="J94" s="72"/>
      <c r="K94" s="72"/>
      <c r="L94" s="72"/>
      <c r="M94" s="72"/>
      <c r="N94" s="72"/>
      <c r="O94" s="72"/>
      <c r="P94" s="72"/>
      <c r="Q94" s="72"/>
      <c r="R94" s="72"/>
      <c r="S94" s="72"/>
      <c r="T94" s="72"/>
      <c r="U94" s="72"/>
      <c r="V94" s="72"/>
      <c r="W94" s="72"/>
      <c r="X94" s="72"/>
      <c r="Y94" s="72"/>
    </row>
    <row r="95" spans="2:25" ht="38.4">
      <c r="B95" s="309" t="s">
        <v>1236</v>
      </c>
      <c r="C95" s="136" t="s">
        <v>1245</v>
      </c>
      <c r="D95" s="310"/>
      <c r="E95" s="240"/>
      <c r="F95" s="160"/>
      <c r="G95" s="72"/>
      <c r="H95" s="72"/>
      <c r="I95" s="72"/>
      <c r="J95" s="72"/>
      <c r="K95" s="72"/>
      <c r="L95" s="72"/>
      <c r="M95" s="72"/>
      <c r="N95" s="72"/>
      <c r="O95" s="72"/>
      <c r="P95" s="72"/>
      <c r="Q95" s="72"/>
      <c r="R95" s="72"/>
      <c r="S95" s="72"/>
      <c r="T95" s="72"/>
      <c r="U95" s="72"/>
      <c r="V95" s="72"/>
      <c r="W95" s="72"/>
      <c r="X95" s="72"/>
      <c r="Y95" s="72"/>
    </row>
    <row r="96" spans="2:25" ht="38.4">
      <c r="B96" s="309" t="s">
        <v>1236</v>
      </c>
      <c r="C96" s="136" t="s">
        <v>1246</v>
      </c>
      <c r="D96" s="310"/>
      <c r="E96" s="240"/>
      <c r="F96" s="160"/>
      <c r="G96" s="72"/>
      <c r="H96" s="72"/>
      <c r="I96" s="72"/>
      <c r="J96" s="72"/>
      <c r="K96" s="72"/>
      <c r="L96" s="72"/>
      <c r="M96" s="72"/>
      <c r="N96" s="72"/>
      <c r="O96" s="72"/>
      <c r="P96" s="72"/>
      <c r="Q96" s="72"/>
      <c r="R96" s="72"/>
      <c r="S96" s="72"/>
      <c r="T96" s="72"/>
      <c r="U96" s="72"/>
      <c r="V96" s="72"/>
      <c r="W96" s="72"/>
      <c r="X96" s="72"/>
      <c r="Y96" s="72"/>
    </row>
    <row r="97" spans="2:25" ht="38.4">
      <c r="B97" s="309" t="s">
        <v>1236</v>
      </c>
      <c r="C97" s="136" t="s">
        <v>1247</v>
      </c>
      <c r="D97" s="310"/>
      <c r="E97" s="240"/>
      <c r="F97" s="160"/>
      <c r="G97" s="72"/>
      <c r="H97" s="72"/>
      <c r="I97" s="72"/>
      <c r="J97" s="72"/>
      <c r="K97" s="72"/>
      <c r="L97" s="72"/>
      <c r="M97" s="72"/>
      <c r="N97" s="72"/>
      <c r="O97" s="72"/>
      <c r="P97" s="72"/>
      <c r="Q97" s="72"/>
      <c r="R97" s="72"/>
      <c r="S97" s="72"/>
      <c r="T97" s="72"/>
      <c r="U97" s="72"/>
      <c r="V97" s="72"/>
      <c r="W97" s="72"/>
      <c r="X97" s="72"/>
      <c r="Y97" s="72"/>
    </row>
    <row r="98" spans="2:25" ht="38.4">
      <c r="B98" s="305" t="s">
        <v>1236</v>
      </c>
      <c r="C98" s="306" t="s">
        <v>1248</v>
      </c>
      <c r="D98" s="307"/>
      <c r="E98" s="308"/>
      <c r="F98" s="160"/>
      <c r="G98" s="72"/>
      <c r="H98" s="72"/>
      <c r="I98" s="72"/>
      <c r="J98" s="72"/>
      <c r="K98" s="72"/>
      <c r="L98" s="72"/>
      <c r="M98" s="72"/>
      <c r="N98" s="72"/>
      <c r="O98" s="72"/>
      <c r="P98" s="72"/>
      <c r="Q98" s="72"/>
      <c r="R98" s="72"/>
      <c r="S98" s="72"/>
      <c r="T98" s="72"/>
      <c r="U98" s="72"/>
      <c r="V98" s="72"/>
      <c r="W98" s="72"/>
      <c r="X98" s="72"/>
      <c r="Y98" s="72"/>
    </row>
    <row r="99" spans="2:25" ht="38.4">
      <c r="B99" s="309" t="s">
        <v>1236</v>
      </c>
      <c r="C99" s="136" t="s">
        <v>1249</v>
      </c>
      <c r="D99" s="137"/>
      <c r="E99" s="240"/>
      <c r="F99" s="160"/>
      <c r="G99" s="72"/>
      <c r="H99" s="72"/>
      <c r="I99" s="72"/>
      <c r="J99" s="72"/>
      <c r="K99" s="72"/>
      <c r="L99" s="72"/>
      <c r="M99" s="72"/>
      <c r="N99" s="72"/>
      <c r="O99" s="72"/>
      <c r="P99" s="72"/>
      <c r="Q99" s="72"/>
      <c r="R99" s="72"/>
      <c r="S99" s="72"/>
      <c r="T99" s="72"/>
      <c r="U99" s="72"/>
      <c r="V99" s="72"/>
      <c r="W99" s="72"/>
      <c r="X99" s="72"/>
      <c r="Y99" s="72"/>
    </row>
    <row r="100" spans="2:25" ht="38.4">
      <c r="B100" s="309" t="s">
        <v>1236</v>
      </c>
      <c r="C100" s="136" t="s">
        <v>1250</v>
      </c>
      <c r="D100" s="310"/>
      <c r="E100" s="240"/>
      <c r="F100" s="160"/>
      <c r="G100" s="72"/>
      <c r="H100" s="72"/>
      <c r="I100" s="72"/>
      <c r="J100" s="72"/>
      <c r="K100" s="72"/>
      <c r="L100" s="72"/>
      <c r="M100" s="72"/>
      <c r="N100" s="72"/>
      <c r="O100" s="72"/>
      <c r="P100" s="72"/>
      <c r="Q100" s="72"/>
      <c r="R100" s="72"/>
      <c r="S100" s="72"/>
      <c r="T100" s="72"/>
      <c r="U100" s="72"/>
      <c r="V100" s="72"/>
      <c r="W100" s="72"/>
      <c r="X100" s="72"/>
      <c r="Y100" s="72"/>
    </row>
    <row r="101" spans="2:25" ht="38.4">
      <c r="B101" s="309" t="s">
        <v>1236</v>
      </c>
      <c r="C101" s="136" t="s">
        <v>1251</v>
      </c>
      <c r="D101" s="310"/>
      <c r="E101" s="240"/>
      <c r="F101" s="160"/>
      <c r="G101" s="72"/>
      <c r="H101" s="72"/>
      <c r="I101" s="72"/>
      <c r="J101" s="72"/>
      <c r="K101" s="72"/>
      <c r="L101" s="72"/>
      <c r="M101" s="72"/>
      <c r="N101" s="72"/>
      <c r="O101" s="72"/>
      <c r="P101" s="72"/>
      <c r="Q101" s="72"/>
      <c r="R101" s="72"/>
      <c r="S101" s="72"/>
      <c r="T101" s="72"/>
      <c r="U101" s="72"/>
      <c r="V101" s="72"/>
      <c r="W101" s="72"/>
      <c r="X101" s="72"/>
      <c r="Y101" s="72"/>
    </row>
    <row r="102" spans="2:25" ht="38.4">
      <c r="B102" s="309" t="s">
        <v>1236</v>
      </c>
      <c r="C102" s="136" t="s">
        <v>1252</v>
      </c>
      <c r="D102" s="310"/>
      <c r="E102" s="240"/>
      <c r="F102" s="160"/>
      <c r="G102" s="72"/>
      <c r="H102" s="72"/>
      <c r="I102" s="72"/>
      <c r="J102" s="72"/>
      <c r="K102" s="72"/>
      <c r="L102" s="72"/>
      <c r="M102" s="72"/>
      <c r="N102" s="72"/>
      <c r="O102" s="72"/>
      <c r="P102" s="72"/>
      <c r="Q102" s="72"/>
      <c r="R102" s="72"/>
      <c r="S102" s="72"/>
      <c r="T102" s="72"/>
      <c r="U102" s="72"/>
      <c r="V102" s="72"/>
      <c r="W102" s="72"/>
      <c r="X102" s="72"/>
      <c r="Y102" s="72"/>
    </row>
    <row r="103" spans="2:25" ht="57.6">
      <c r="B103" s="309" t="s">
        <v>1236</v>
      </c>
      <c r="C103" s="136" t="s">
        <v>1253</v>
      </c>
      <c r="D103" s="310"/>
      <c r="E103" s="240"/>
      <c r="F103" s="160"/>
      <c r="G103" s="72"/>
      <c r="H103" s="72"/>
      <c r="I103" s="72"/>
      <c r="J103" s="72"/>
      <c r="K103" s="72"/>
      <c r="L103" s="72"/>
      <c r="M103" s="72"/>
      <c r="N103" s="72"/>
      <c r="O103" s="72"/>
      <c r="P103" s="72"/>
      <c r="Q103" s="72"/>
      <c r="R103" s="72"/>
      <c r="S103" s="72"/>
      <c r="T103" s="72"/>
      <c r="U103" s="72"/>
      <c r="V103" s="72"/>
      <c r="W103" s="72"/>
      <c r="X103" s="72"/>
      <c r="Y103" s="72"/>
    </row>
    <row r="104" spans="2:25" ht="38.4">
      <c r="B104" s="309" t="s">
        <v>1236</v>
      </c>
      <c r="C104" s="246" t="s">
        <v>1254</v>
      </c>
      <c r="D104" s="310"/>
      <c r="E104" s="240"/>
      <c r="F104" s="160"/>
      <c r="G104" s="72"/>
      <c r="H104" s="72"/>
      <c r="I104" s="72"/>
      <c r="J104" s="72"/>
      <c r="K104" s="72"/>
      <c r="L104" s="72"/>
      <c r="M104" s="72"/>
      <c r="N104" s="72"/>
      <c r="O104" s="72"/>
      <c r="P104" s="72"/>
      <c r="Q104" s="72"/>
      <c r="R104" s="72"/>
      <c r="S104" s="72"/>
      <c r="T104" s="72"/>
      <c r="U104" s="72"/>
      <c r="V104" s="72"/>
      <c r="W104" s="72"/>
      <c r="X104" s="72"/>
      <c r="Y104" s="72"/>
    </row>
    <row r="105" spans="2:25" ht="38.4">
      <c r="B105" s="305" t="s">
        <v>1236</v>
      </c>
      <c r="C105" s="306" t="s">
        <v>915</v>
      </c>
      <c r="D105" s="307"/>
      <c r="E105" s="308"/>
      <c r="F105" s="160"/>
      <c r="G105" s="72"/>
      <c r="H105" s="72"/>
      <c r="I105" s="72"/>
      <c r="J105" s="72"/>
      <c r="K105" s="72"/>
      <c r="L105" s="72"/>
      <c r="M105" s="72"/>
      <c r="N105" s="72"/>
      <c r="O105" s="72"/>
      <c r="P105" s="72"/>
      <c r="Q105" s="72"/>
      <c r="R105" s="72"/>
      <c r="S105" s="72"/>
      <c r="T105" s="72"/>
      <c r="U105" s="72"/>
      <c r="V105" s="72"/>
      <c r="W105" s="72"/>
      <c r="X105" s="72"/>
      <c r="Y105" s="72"/>
    </row>
    <row r="106" spans="2:25" ht="38.4">
      <c r="B106" s="309" t="s">
        <v>1236</v>
      </c>
      <c r="C106" s="136" t="s">
        <v>1255</v>
      </c>
      <c r="D106" s="137"/>
      <c r="E106" s="240"/>
      <c r="F106" s="160"/>
      <c r="G106" s="72"/>
      <c r="H106" s="72"/>
      <c r="I106" s="72"/>
      <c r="J106" s="72"/>
      <c r="K106" s="72"/>
      <c r="L106" s="72"/>
      <c r="M106" s="72"/>
      <c r="N106" s="72"/>
      <c r="O106" s="72"/>
      <c r="P106" s="72"/>
      <c r="Q106" s="72"/>
      <c r="R106" s="72"/>
      <c r="S106" s="72"/>
      <c r="T106" s="72"/>
      <c r="U106" s="72"/>
      <c r="V106" s="72"/>
      <c r="W106" s="72"/>
      <c r="X106" s="72"/>
      <c r="Y106" s="72"/>
    </row>
    <row r="107" spans="2:25" ht="19.2">
      <c r="B107" s="305" t="s">
        <v>1256</v>
      </c>
      <c r="C107" s="306" t="s">
        <v>497</v>
      </c>
      <c r="D107" s="307"/>
      <c r="E107" s="308"/>
      <c r="F107" s="160"/>
      <c r="G107" s="72"/>
      <c r="H107" s="72"/>
      <c r="I107" s="72"/>
      <c r="J107" s="72"/>
      <c r="K107" s="72"/>
      <c r="L107" s="72"/>
      <c r="M107" s="72"/>
      <c r="N107" s="72"/>
      <c r="O107" s="72"/>
      <c r="P107" s="72"/>
      <c r="Q107" s="72"/>
      <c r="R107" s="72"/>
      <c r="S107" s="72"/>
      <c r="T107" s="72"/>
      <c r="U107" s="72"/>
      <c r="V107" s="72"/>
      <c r="W107" s="72"/>
      <c r="X107" s="72"/>
      <c r="Y107" s="72"/>
    </row>
    <row r="108" spans="2:25" ht="38.4">
      <c r="B108" s="305" t="s">
        <v>1256</v>
      </c>
      <c r="C108" s="306" t="s">
        <v>1257</v>
      </c>
      <c r="D108" s="307"/>
      <c r="E108" s="308"/>
      <c r="F108" s="160"/>
      <c r="G108" s="72"/>
      <c r="H108" s="72"/>
      <c r="I108" s="72"/>
      <c r="J108" s="72"/>
      <c r="K108" s="72"/>
      <c r="L108" s="72"/>
      <c r="M108" s="72"/>
      <c r="N108" s="72"/>
      <c r="O108" s="72"/>
      <c r="P108" s="72"/>
      <c r="Q108" s="72"/>
      <c r="R108" s="72"/>
      <c r="S108" s="72"/>
      <c r="T108" s="72"/>
      <c r="U108" s="72"/>
      <c r="V108" s="72"/>
      <c r="W108" s="72"/>
      <c r="X108" s="72"/>
      <c r="Y108" s="72"/>
    </row>
    <row r="109" spans="2:25" ht="19.2">
      <c r="B109" s="309" t="s">
        <v>1256</v>
      </c>
      <c r="C109" s="246" t="s">
        <v>1258</v>
      </c>
      <c r="D109" s="137"/>
      <c r="E109" s="240"/>
      <c r="F109" s="160"/>
      <c r="G109" s="72"/>
      <c r="H109" s="72"/>
      <c r="I109" s="72"/>
      <c r="J109" s="72"/>
      <c r="K109" s="72"/>
      <c r="L109" s="72"/>
      <c r="M109" s="72"/>
      <c r="N109" s="72"/>
      <c r="O109" s="72"/>
      <c r="P109" s="72"/>
      <c r="Q109" s="72"/>
      <c r="R109" s="72"/>
      <c r="S109" s="72"/>
      <c r="T109" s="72"/>
      <c r="U109" s="72"/>
      <c r="V109" s="72"/>
      <c r="W109" s="72"/>
      <c r="X109" s="72"/>
      <c r="Y109" s="72"/>
    </row>
    <row r="110" spans="2:25" ht="19.2">
      <c r="B110" s="309" t="s">
        <v>1256</v>
      </c>
      <c r="C110" s="246" t="s">
        <v>1259</v>
      </c>
      <c r="D110" s="310"/>
      <c r="E110" s="240"/>
      <c r="F110" s="160"/>
      <c r="G110" s="72"/>
      <c r="H110" s="72"/>
      <c r="I110" s="72"/>
      <c r="J110" s="72"/>
      <c r="K110" s="72"/>
      <c r="L110" s="72"/>
      <c r="M110" s="72"/>
      <c r="N110" s="72"/>
      <c r="O110" s="72"/>
      <c r="P110" s="72"/>
      <c r="Q110" s="72"/>
      <c r="R110" s="72"/>
      <c r="S110" s="72"/>
      <c r="T110" s="72"/>
      <c r="U110" s="72"/>
      <c r="V110" s="72"/>
      <c r="W110" s="72"/>
      <c r="X110" s="72"/>
      <c r="Y110" s="72"/>
    </row>
    <row r="111" spans="2:25" ht="19.2">
      <c r="B111" s="309" t="s">
        <v>1256</v>
      </c>
      <c r="C111" s="246" t="s">
        <v>1260</v>
      </c>
      <c r="D111" s="310"/>
      <c r="E111" s="240"/>
      <c r="F111" s="160"/>
      <c r="G111" s="72"/>
      <c r="H111" s="72"/>
      <c r="I111" s="72"/>
      <c r="J111" s="72"/>
      <c r="K111" s="72"/>
      <c r="L111" s="72"/>
      <c r="M111" s="72"/>
      <c r="N111" s="72"/>
      <c r="O111" s="72"/>
      <c r="P111" s="72"/>
      <c r="Q111" s="72"/>
      <c r="R111" s="72"/>
      <c r="S111" s="72"/>
      <c r="T111" s="72"/>
      <c r="U111" s="72"/>
      <c r="V111" s="72"/>
      <c r="W111" s="72"/>
      <c r="X111" s="72"/>
      <c r="Y111" s="72"/>
    </row>
    <row r="112" spans="2:25" ht="19.2">
      <c r="B112" s="309" t="s">
        <v>1256</v>
      </c>
      <c r="C112" s="246" t="s">
        <v>1261</v>
      </c>
      <c r="D112" s="310"/>
      <c r="E112" s="240"/>
      <c r="F112" s="160"/>
      <c r="G112" s="72"/>
      <c r="H112" s="72"/>
      <c r="I112" s="72"/>
      <c r="J112" s="72"/>
      <c r="K112" s="72"/>
      <c r="L112" s="72"/>
      <c r="M112" s="72"/>
      <c r="N112" s="72"/>
      <c r="O112" s="72"/>
      <c r="P112" s="72"/>
      <c r="Q112" s="72"/>
      <c r="R112" s="72"/>
      <c r="S112" s="72"/>
      <c r="T112" s="72"/>
      <c r="U112" s="72"/>
      <c r="V112" s="72"/>
      <c r="W112" s="72"/>
      <c r="X112" s="72"/>
      <c r="Y112" s="72"/>
    </row>
    <row r="113" spans="2:25" ht="19.2">
      <c r="B113" s="309" t="s">
        <v>1256</v>
      </c>
      <c r="C113" s="246" t="s">
        <v>1262</v>
      </c>
      <c r="D113" s="310"/>
      <c r="E113" s="240"/>
      <c r="F113" s="160"/>
      <c r="G113" s="72"/>
      <c r="H113" s="72"/>
      <c r="I113" s="72"/>
      <c r="J113" s="72"/>
      <c r="K113" s="72"/>
      <c r="L113" s="72"/>
      <c r="M113" s="72"/>
      <c r="N113" s="72"/>
      <c r="O113" s="72"/>
      <c r="P113" s="72"/>
      <c r="Q113" s="72"/>
      <c r="R113" s="72"/>
      <c r="S113" s="72"/>
      <c r="T113" s="72"/>
      <c r="U113" s="72"/>
      <c r="V113" s="72"/>
      <c r="W113" s="72"/>
      <c r="X113" s="72"/>
      <c r="Y113" s="72"/>
    </row>
    <row r="114" spans="2:25" ht="19.2">
      <c r="B114" s="305" t="s">
        <v>1256</v>
      </c>
      <c r="C114" s="306" t="s">
        <v>915</v>
      </c>
      <c r="D114" s="307"/>
      <c r="E114" s="308"/>
      <c r="F114" s="160"/>
      <c r="G114" s="72"/>
      <c r="H114" s="72"/>
      <c r="I114" s="72"/>
      <c r="J114" s="72"/>
      <c r="K114" s="72"/>
      <c r="L114" s="72"/>
      <c r="M114" s="72"/>
      <c r="N114" s="72"/>
      <c r="O114" s="72"/>
      <c r="P114" s="72"/>
      <c r="Q114" s="72"/>
      <c r="R114" s="72"/>
      <c r="S114" s="72"/>
      <c r="T114" s="72"/>
      <c r="U114" s="72"/>
      <c r="V114" s="72"/>
      <c r="W114" s="72"/>
      <c r="X114" s="72"/>
      <c r="Y114" s="72"/>
    </row>
    <row r="115" spans="2:25" ht="19.2">
      <c r="B115" s="309" t="s">
        <v>1256</v>
      </c>
      <c r="C115" s="246" t="s">
        <v>1089</v>
      </c>
      <c r="D115" s="137"/>
      <c r="E115" s="240"/>
      <c r="F115" s="160"/>
      <c r="G115" s="72"/>
      <c r="H115" s="72"/>
      <c r="I115" s="72"/>
      <c r="J115" s="72"/>
      <c r="K115" s="72"/>
      <c r="L115" s="72"/>
      <c r="M115" s="72"/>
      <c r="N115" s="72"/>
      <c r="O115" s="72"/>
      <c r="P115" s="72"/>
      <c r="Q115" s="72"/>
      <c r="R115" s="72"/>
      <c r="S115" s="72"/>
      <c r="T115" s="72"/>
      <c r="U115" s="72"/>
      <c r="V115" s="72"/>
      <c r="W115" s="72"/>
      <c r="X115" s="72"/>
      <c r="Y115" s="72"/>
    </row>
    <row r="116" spans="2:25" s="159" customFormat="1" ht="14.4">
      <c r="B116" s="160"/>
      <c r="C116" s="203"/>
      <c r="D116" s="160"/>
      <c r="E116" s="160"/>
      <c r="F116" s="160"/>
      <c r="G116" s="160"/>
      <c r="H116" s="160"/>
      <c r="I116" s="160"/>
      <c r="J116" s="160"/>
      <c r="K116" s="160"/>
      <c r="L116" s="160"/>
      <c r="M116" s="160"/>
      <c r="N116" s="160"/>
      <c r="O116" s="160"/>
      <c r="P116" s="160"/>
      <c r="Q116" s="160"/>
      <c r="R116" s="160"/>
      <c r="S116" s="160"/>
      <c r="T116" s="160"/>
      <c r="U116" s="160"/>
      <c r="V116" s="160"/>
      <c r="W116" s="160"/>
      <c r="X116" s="160"/>
      <c r="Y116" s="160"/>
    </row>
    <row r="117" spans="2:25" s="159" customFormat="1" ht="14.4">
      <c r="B117" s="160"/>
      <c r="C117" s="203"/>
      <c r="D117" s="160"/>
      <c r="E117" s="160"/>
      <c r="F117" s="160"/>
      <c r="G117" s="160"/>
      <c r="H117" s="160"/>
      <c r="I117" s="160"/>
      <c r="J117" s="160"/>
      <c r="K117" s="160"/>
      <c r="L117" s="160"/>
      <c r="M117" s="160"/>
      <c r="N117" s="160"/>
      <c r="O117" s="160"/>
      <c r="P117" s="160"/>
      <c r="Q117" s="160"/>
      <c r="R117" s="160"/>
      <c r="S117" s="160"/>
      <c r="T117" s="160"/>
      <c r="U117" s="160"/>
      <c r="V117" s="160"/>
      <c r="W117" s="160"/>
      <c r="X117" s="160"/>
      <c r="Y117" s="160"/>
    </row>
    <row r="118" spans="2:25" s="159" customFormat="1" ht="14.4">
      <c r="B118" s="160"/>
      <c r="C118" s="163" t="s">
        <v>216</v>
      </c>
      <c r="D118" s="164">
        <f>COUNTIF($D$7:$D$115,"C")</f>
        <v>0</v>
      </c>
      <c r="E118" s="160"/>
      <c r="F118" s="160"/>
      <c r="G118" s="160"/>
      <c r="H118" s="160"/>
      <c r="I118" s="160"/>
      <c r="J118" s="160"/>
      <c r="K118" s="160"/>
      <c r="L118" s="160"/>
      <c r="M118" s="160"/>
      <c r="N118" s="160"/>
      <c r="O118" s="160"/>
      <c r="P118" s="160"/>
      <c r="Q118" s="160"/>
      <c r="R118" s="160"/>
      <c r="S118" s="160"/>
      <c r="T118" s="160"/>
      <c r="U118" s="160"/>
      <c r="V118" s="160"/>
      <c r="W118" s="160"/>
      <c r="X118" s="160"/>
      <c r="Y118" s="160"/>
    </row>
    <row r="119" spans="2:25" s="159" customFormat="1" ht="14.4">
      <c r="B119" s="160"/>
      <c r="C119" s="163" t="s">
        <v>217</v>
      </c>
      <c r="D119" s="164">
        <f>COUNTIF($D$7:$D$115,"NC")</f>
        <v>0</v>
      </c>
      <c r="E119" s="160"/>
      <c r="F119" s="160"/>
      <c r="G119" s="160"/>
      <c r="H119" s="160"/>
      <c r="I119" s="160"/>
      <c r="J119" s="160"/>
      <c r="K119" s="160"/>
      <c r="L119" s="160"/>
      <c r="M119" s="160"/>
      <c r="N119" s="160"/>
      <c r="O119" s="160"/>
      <c r="P119" s="160"/>
      <c r="Q119" s="160"/>
      <c r="R119" s="160"/>
      <c r="S119" s="160"/>
      <c r="T119" s="160"/>
      <c r="U119" s="160"/>
      <c r="V119" s="160"/>
      <c r="W119" s="160"/>
      <c r="X119" s="160"/>
      <c r="Y119" s="160"/>
    </row>
    <row r="120" spans="2:25" s="159" customFormat="1" ht="14.4">
      <c r="B120" s="160"/>
      <c r="C120" s="163" t="s">
        <v>218</v>
      </c>
      <c r="D120" s="164">
        <f>COUNTIF($D$7:$D$115,"NA")</f>
        <v>0</v>
      </c>
      <c r="E120" s="160"/>
      <c r="F120" s="160"/>
      <c r="G120" s="160"/>
      <c r="H120" s="160"/>
      <c r="I120" s="160"/>
      <c r="J120" s="160"/>
      <c r="K120" s="160"/>
      <c r="L120" s="160"/>
      <c r="M120" s="160"/>
      <c r="N120" s="160"/>
      <c r="O120" s="160"/>
      <c r="P120" s="160"/>
      <c r="Q120" s="160"/>
      <c r="R120" s="160"/>
      <c r="S120" s="160"/>
      <c r="T120" s="160"/>
      <c r="U120" s="160"/>
      <c r="V120" s="160"/>
      <c r="W120" s="160"/>
      <c r="X120" s="160"/>
      <c r="Y120" s="160"/>
    </row>
    <row r="121" spans="2:25" s="159" customFormat="1" ht="14.4">
      <c r="B121" s="160"/>
      <c r="C121" s="203"/>
      <c r="D121" s="160"/>
      <c r="E121" s="160"/>
      <c r="F121" s="160"/>
      <c r="G121" s="160"/>
      <c r="H121" s="160"/>
      <c r="I121" s="160"/>
      <c r="J121" s="160"/>
      <c r="K121" s="160"/>
      <c r="L121" s="160"/>
      <c r="M121" s="160"/>
      <c r="N121" s="160"/>
      <c r="O121" s="160"/>
      <c r="P121" s="160"/>
      <c r="Q121" s="160"/>
      <c r="R121" s="160"/>
      <c r="S121" s="160"/>
      <c r="T121" s="160"/>
      <c r="U121" s="160"/>
      <c r="V121" s="160"/>
      <c r="W121" s="160"/>
      <c r="X121" s="160"/>
      <c r="Y121" s="160"/>
    </row>
    <row r="122" spans="2:25" ht="14.4" hidden="1">
      <c r="B122" s="72"/>
      <c r="C122" s="78"/>
      <c r="D122" s="72"/>
      <c r="E122" s="72"/>
      <c r="F122" s="160"/>
      <c r="G122" s="72"/>
      <c r="H122" s="72"/>
      <c r="I122" s="72"/>
      <c r="J122" s="72"/>
      <c r="K122" s="72"/>
      <c r="L122" s="72"/>
      <c r="M122" s="72"/>
      <c r="N122" s="72"/>
      <c r="O122" s="72"/>
      <c r="P122" s="72"/>
      <c r="Q122" s="72"/>
      <c r="R122" s="72"/>
      <c r="S122" s="72"/>
      <c r="T122" s="72"/>
      <c r="U122" s="72"/>
      <c r="V122" s="72"/>
      <c r="W122" s="72"/>
      <c r="X122" s="72"/>
      <c r="Y122" s="72"/>
    </row>
    <row r="123" spans="2:25" ht="14.4" hidden="1">
      <c r="B123" s="72"/>
      <c r="C123" s="78"/>
      <c r="D123" s="72"/>
      <c r="E123" s="72"/>
      <c r="F123" s="160"/>
      <c r="G123" s="72"/>
      <c r="H123" s="72"/>
      <c r="I123" s="72"/>
      <c r="J123" s="72"/>
      <c r="K123" s="72"/>
      <c r="L123" s="72"/>
      <c r="M123" s="72"/>
      <c r="N123" s="72"/>
      <c r="O123" s="72"/>
      <c r="P123" s="72"/>
      <c r="Q123" s="72"/>
      <c r="R123" s="72"/>
      <c r="S123" s="72"/>
      <c r="T123" s="72"/>
      <c r="U123" s="72"/>
      <c r="V123" s="72"/>
      <c r="W123" s="72"/>
      <c r="X123" s="72"/>
      <c r="Y123" s="72"/>
    </row>
    <row r="124" spans="2:25" ht="14.4" hidden="1">
      <c r="B124" s="72"/>
      <c r="C124" s="78"/>
      <c r="D124" s="72"/>
      <c r="E124" s="72"/>
      <c r="F124" s="160"/>
      <c r="G124" s="72"/>
      <c r="H124" s="72"/>
      <c r="I124" s="72"/>
      <c r="J124" s="72"/>
      <c r="K124" s="72"/>
      <c r="L124" s="72"/>
      <c r="M124" s="72"/>
      <c r="N124" s="72"/>
      <c r="O124" s="72"/>
      <c r="P124" s="72"/>
      <c r="Q124" s="72"/>
      <c r="R124" s="72"/>
      <c r="S124" s="72"/>
      <c r="T124" s="72"/>
      <c r="U124" s="72"/>
      <c r="V124" s="72"/>
      <c r="W124" s="72"/>
      <c r="X124" s="72"/>
      <c r="Y124" s="72"/>
    </row>
    <row r="125" spans="2:25" ht="14.4" hidden="1">
      <c r="B125" s="72"/>
      <c r="C125" s="78"/>
      <c r="D125" s="72"/>
      <c r="E125" s="72"/>
      <c r="F125" s="160"/>
      <c r="G125" s="72"/>
      <c r="H125" s="72"/>
      <c r="I125" s="72"/>
      <c r="J125" s="72"/>
      <c r="K125" s="72"/>
      <c r="L125" s="72"/>
      <c r="M125" s="72"/>
      <c r="N125" s="72"/>
      <c r="O125" s="72"/>
      <c r="P125" s="72"/>
      <c r="Q125" s="72"/>
      <c r="R125" s="72"/>
      <c r="S125" s="72"/>
      <c r="T125" s="72"/>
      <c r="U125" s="72"/>
      <c r="V125" s="72"/>
      <c r="W125" s="72"/>
      <c r="X125" s="72"/>
      <c r="Y125" s="72"/>
    </row>
    <row r="126" spans="2:25" ht="14.4" hidden="1">
      <c r="B126" s="72"/>
      <c r="C126" s="78"/>
      <c r="D126" s="72"/>
      <c r="E126" s="72"/>
      <c r="F126" s="160"/>
      <c r="G126" s="72"/>
      <c r="H126" s="72"/>
      <c r="I126" s="72"/>
      <c r="J126" s="72"/>
      <c r="K126" s="72"/>
      <c r="L126" s="72"/>
      <c r="M126" s="72"/>
      <c r="N126" s="72"/>
      <c r="O126" s="72"/>
      <c r="P126" s="72"/>
      <c r="Q126" s="72"/>
      <c r="R126" s="72"/>
      <c r="S126" s="72"/>
      <c r="T126" s="72"/>
      <c r="U126" s="72"/>
      <c r="V126" s="72"/>
      <c r="W126" s="72"/>
      <c r="X126" s="72"/>
      <c r="Y126" s="72"/>
    </row>
    <row r="127" spans="2:25" ht="14.4" hidden="1">
      <c r="B127" s="72"/>
      <c r="C127" s="78"/>
      <c r="D127" s="72"/>
      <c r="E127" s="72"/>
      <c r="F127" s="160"/>
      <c r="G127" s="72"/>
      <c r="H127" s="72"/>
      <c r="I127" s="72"/>
      <c r="J127" s="72"/>
      <c r="K127" s="72"/>
      <c r="L127" s="72"/>
      <c r="M127" s="72"/>
      <c r="N127" s="72"/>
      <c r="O127" s="72"/>
      <c r="P127" s="72"/>
      <c r="Q127" s="72"/>
      <c r="R127" s="72"/>
      <c r="S127" s="72"/>
      <c r="T127" s="72"/>
      <c r="U127" s="72"/>
      <c r="V127" s="72"/>
      <c r="W127" s="72"/>
      <c r="X127" s="72"/>
      <c r="Y127" s="72"/>
    </row>
    <row r="128" spans="2:25" ht="14.4" hidden="1">
      <c r="B128" s="72"/>
      <c r="C128" s="78"/>
      <c r="D128" s="72"/>
      <c r="E128" s="72"/>
      <c r="F128" s="160"/>
      <c r="G128" s="72"/>
      <c r="H128" s="72"/>
      <c r="I128" s="72"/>
      <c r="J128" s="72"/>
      <c r="K128" s="72"/>
      <c r="L128" s="72"/>
      <c r="M128" s="72"/>
      <c r="N128" s="72"/>
      <c r="O128" s="72"/>
      <c r="P128" s="72"/>
      <c r="Q128" s="72"/>
      <c r="R128" s="72"/>
      <c r="S128" s="72"/>
      <c r="T128" s="72"/>
      <c r="U128" s="72"/>
      <c r="V128" s="72"/>
      <c r="W128" s="72"/>
      <c r="X128" s="72"/>
      <c r="Y128" s="72"/>
    </row>
    <row r="129" spans="2:25" ht="14.4" hidden="1">
      <c r="B129" s="72"/>
      <c r="C129" s="78"/>
      <c r="D129" s="72"/>
      <c r="E129" s="72"/>
      <c r="F129" s="160"/>
      <c r="G129" s="72"/>
      <c r="H129" s="72"/>
      <c r="I129" s="72"/>
      <c r="J129" s="72"/>
      <c r="K129" s="72"/>
      <c r="L129" s="72"/>
      <c r="M129" s="72"/>
      <c r="N129" s="72"/>
      <c r="O129" s="72"/>
      <c r="P129" s="72"/>
      <c r="Q129" s="72"/>
      <c r="R129" s="72"/>
      <c r="S129" s="72"/>
      <c r="T129" s="72"/>
      <c r="U129" s="72"/>
      <c r="V129" s="72"/>
      <c r="W129" s="72"/>
      <c r="X129" s="72"/>
      <c r="Y129" s="72"/>
    </row>
    <row r="130" spans="2:25" ht="14.4" hidden="1">
      <c r="B130" s="72"/>
      <c r="C130" s="78"/>
      <c r="D130" s="72"/>
      <c r="E130" s="72"/>
      <c r="F130" s="160"/>
      <c r="G130" s="72"/>
      <c r="H130" s="72"/>
      <c r="I130" s="72"/>
      <c r="J130" s="72"/>
      <c r="K130" s="72"/>
      <c r="L130" s="72"/>
      <c r="M130" s="72"/>
      <c r="N130" s="72"/>
      <c r="O130" s="72"/>
      <c r="P130" s="72"/>
      <c r="Q130" s="72"/>
      <c r="R130" s="72"/>
      <c r="S130" s="72"/>
      <c r="T130" s="72"/>
      <c r="U130" s="72"/>
      <c r="V130" s="72"/>
      <c r="W130" s="72"/>
      <c r="X130" s="72"/>
      <c r="Y130" s="72"/>
    </row>
    <row r="131" spans="2:25" ht="14.4" hidden="1">
      <c r="B131" s="72"/>
      <c r="C131" s="78"/>
      <c r="D131" s="72"/>
      <c r="E131" s="72"/>
      <c r="F131" s="160"/>
      <c r="G131" s="72"/>
      <c r="H131" s="72"/>
      <c r="I131" s="72"/>
      <c r="J131" s="72"/>
      <c r="K131" s="72"/>
      <c r="L131" s="72"/>
      <c r="M131" s="72"/>
      <c r="N131" s="72"/>
      <c r="O131" s="72"/>
      <c r="P131" s="72"/>
      <c r="Q131" s="72"/>
      <c r="R131" s="72"/>
      <c r="S131" s="72"/>
      <c r="T131" s="72"/>
      <c r="U131" s="72"/>
      <c r="V131" s="72"/>
      <c r="W131" s="72"/>
      <c r="X131" s="72"/>
      <c r="Y131" s="72"/>
    </row>
    <row r="132" spans="2:25" ht="14.4" hidden="1">
      <c r="B132" s="72"/>
      <c r="C132" s="78"/>
      <c r="D132" s="72"/>
      <c r="E132" s="72"/>
      <c r="F132" s="160"/>
      <c r="G132" s="72"/>
      <c r="H132" s="72"/>
      <c r="I132" s="72"/>
      <c r="J132" s="72"/>
      <c r="K132" s="72"/>
      <c r="L132" s="72"/>
      <c r="M132" s="72"/>
      <c r="N132" s="72"/>
      <c r="O132" s="72"/>
      <c r="P132" s="72"/>
      <c r="Q132" s="72"/>
      <c r="R132" s="72"/>
      <c r="S132" s="72"/>
      <c r="T132" s="72"/>
      <c r="U132" s="72"/>
      <c r="V132" s="72"/>
      <c r="W132" s="72"/>
      <c r="X132" s="72"/>
      <c r="Y132" s="72"/>
    </row>
    <row r="133" spans="2:25" ht="14.4" hidden="1">
      <c r="B133" s="72"/>
      <c r="C133" s="78"/>
      <c r="D133" s="72"/>
      <c r="E133" s="72"/>
      <c r="F133" s="160"/>
      <c r="G133" s="72"/>
      <c r="H133" s="72"/>
      <c r="I133" s="72"/>
      <c r="J133" s="72"/>
      <c r="K133" s="72"/>
      <c r="L133" s="72"/>
      <c r="M133" s="72"/>
      <c r="N133" s="72"/>
      <c r="O133" s="72"/>
      <c r="P133" s="72"/>
      <c r="Q133" s="72"/>
      <c r="R133" s="72"/>
      <c r="S133" s="72"/>
      <c r="T133" s="72"/>
      <c r="U133" s="72"/>
      <c r="V133" s="72"/>
      <c r="W133" s="72"/>
      <c r="X133" s="72"/>
      <c r="Y133" s="72"/>
    </row>
    <row r="134" spans="2:25" ht="14.4" hidden="1">
      <c r="B134" s="72"/>
      <c r="C134" s="78"/>
      <c r="D134" s="72"/>
      <c r="E134" s="72"/>
      <c r="F134" s="160"/>
      <c r="G134" s="72"/>
      <c r="H134" s="72"/>
      <c r="I134" s="72"/>
      <c r="J134" s="72"/>
      <c r="K134" s="72"/>
      <c r="L134" s="72"/>
      <c r="M134" s="72"/>
      <c r="N134" s="72"/>
      <c r="O134" s="72"/>
      <c r="P134" s="72"/>
      <c r="Q134" s="72"/>
      <c r="R134" s="72"/>
      <c r="S134" s="72"/>
      <c r="T134" s="72"/>
      <c r="U134" s="72"/>
      <c r="V134" s="72"/>
      <c r="W134" s="72"/>
      <c r="X134" s="72"/>
      <c r="Y134" s="72"/>
    </row>
    <row r="135" spans="2:25" ht="14.4" hidden="1">
      <c r="B135" s="72"/>
      <c r="C135" s="78"/>
      <c r="D135" s="72"/>
      <c r="E135" s="72"/>
      <c r="F135" s="160"/>
      <c r="G135" s="72"/>
      <c r="H135" s="72"/>
      <c r="I135" s="72"/>
      <c r="J135" s="72"/>
      <c r="K135" s="72"/>
      <c r="L135" s="72"/>
      <c r="M135" s="72"/>
      <c r="N135" s="72"/>
      <c r="O135" s="72"/>
      <c r="P135" s="72"/>
      <c r="Q135" s="72"/>
      <c r="R135" s="72"/>
      <c r="S135" s="72"/>
      <c r="T135" s="72"/>
      <c r="U135" s="72"/>
      <c r="V135" s="72"/>
      <c r="W135" s="72"/>
      <c r="X135" s="72"/>
      <c r="Y135" s="72"/>
    </row>
    <row r="136" spans="2:25" ht="14.4" hidden="1">
      <c r="B136" s="72"/>
      <c r="C136" s="78"/>
      <c r="D136" s="72"/>
      <c r="E136" s="72"/>
      <c r="F136" s="160"/>
      <c r="G136" s="72"/>
      <c r="H136" s="72"/>
      <c r="I136" s="72"/>
      <c r="J136" s="72"/>
      <c r="K136" s="72"/>
      <c r="L136" s="72"/>
      <c r="M136" s="72"/>
      <c r="N136" s="72"/>
      <c r="O136" s="72"/>
      <c r="P136" s="72"/>
      <c r="Q136" s="72"/>
      <c r="R136" s="72"/>
      <c r="S136" s="72"/>
      <c r="T136" s="72"/>
      <c r="U136" s="72"/>
      <c r="V136" s="72"/>
      <c r="W136" s="72"/>
      <c r="X136" s="72"/>
      <c r="Y136" s="72"/>
    </row>
    <row r="137" spans="2:25" ht="14.4" hidden="1">
      <c r="B137" s="72"/>
      <c r="C137" s="78"/>
      <c r="D137" s="72"/>
      <c r="E137" s="72"/>
      <c r="F137" s="160"/>
      <c r="G137" s="72"/>
      <c r="H137" s="72"/>
      <c r="I137" s="72"/>
      <c r="J137" s="72"/>
      <c r="K137" s="72"/>
      <c r="L137" s="72"/>
      <c r="M137" s="72"/>
      <c r="N137" s="72"/>
      <c r="O137" s="72"/>
      <c r="P137" s="72"/>
      <c r="Q137" s="72"/>
      <c r="R137" s="72"/>
      <c r="S137" s="72"/>
      <c r="T137" s="72"/>
      <c r="U137" s="72"/>
      <c r="V137" s="72"/>
      <c r="W137" s="72"/>
      <c r="X137" s="72"/>
      <c r="Y137" s="72"/>
    </row>
    <row r="138" spans="2:25" ht="14.4" hidden="1">
      <c r="B138" s="72"/>
      <c r="C138" s="78"/>
      <c r="D138" s="72"/>
      <c r="E138" s="72"/>
      <c r="F138" s="160"/>
      <c r="G138" s="72"/>
      <c r="H138" s="72"/>
      <c r="I138" s="72"/>
      <c r="J138" s="72"/>
      <c r="K138" s="72"/>
      <c r="L138" s="72"/>
      <c r="M138" s="72"/>
      <c r="N138" s="72"/>
      <c r="O138" s="72"/>
      <c r="P138" s="72"/>
      <c r="Q138" s="72"/>
      <c r="R138" s="72"/>
      <c r="S138" s="72"/>
      <c r="T138" s="72"/>
      <c r="U138" s="72"/>
      <c r="V138" s="72"/>
      <c r="W138" s="72"/>
      <c r="X138" s="72"/>
      <c r="Y138" s="72"/>
    </row>
    <row r="139" spans="2:25" ht="14.4" hidden="1">
      <c r="B139" s="72"/>
      <c r="C139" s="78"/>
      <c r="D139" s="72"/>
      <c r="E139" s="72"/>
      <c r="F139" s="160"/>
      <c r="G139" s="72"/>
      <c r="H139" s="72"/>
      <c r="I139" s="72"/>
      <c r="J139" s="72"/>
      <c r="K139" s="72"/>
      <c r="L139" s="72"/>
      <c r="M139" s="72"/>
      <c r="N139" s="72"/>
      <c r="O139" s="72"/>
      <c r="P139" s="72"/>
      <c r="Q139" s="72"/>
      <c r="R139" s="72"/>
      <c r="S139" s="72"/>
      <c r="T139" s="72"/>
      <c r="U139" s="72"/>
      <c r="V139" s="72"/>
      <c r="W139" s="72"/>
      <c r="X139" s="72"/>
      <c r="Y139" s="72"/>
    </row>
    <row r="140" spans="2:25" ht="14.4" hidden="1">
      <c r="B140" s="72"/>
      <c r="C140" s="78"/>
      <c r="D140" s="72"/>
      <c r="E140" s="72"/>
      <c r="F140" s="160"/>
      <c r="G140" s="72"/>
      <c r="H140" s="72"/>
      <c r="I140" s="72"/>
      <c r="J140" s="72"/>
      <c r="K140" s="72"/>
      <c r="L140" s="72"/>
      <c r="M140" s="72"/>
      <c r="N140" s="72"/>
      <c r="O140" s="72"/>
      <c r="P140" s="72"/>
      <c r="Q140" s="72"/>
      <c r="R140" s="72"/>
      <c r="S140" s="72"/>
      <c r="T140" s="72"/>
      <c r="U140" s="72"/>
      <c r="V140" s="72"/>
      <c r="W140" s="72"/>
      <c r="X140" s="72"/>
      <c r="Y140" s="72"/>
    </row>
    <row r="141" spans="2:25" ht="14.4" hidden="1">
      <c r="B141" s="72"/>
      <c r="C141" s="78"/>
      <c r="D141" s="72"/>
      <c r="E141" s="72"/>
      <c r="F141" s="160"/>
      <c r="G141" s="72"/>
      <c r="H141" s="72"/>
      <c r="I141" s="72"/>
      <c r="J141" s="72"/>
      <c r="K141" s="72"/>
      <c r="L141" s="72"/>
      <c r="M141" s="72"/>
      <c r="N141" s="72"/>
      <c r="O141" s="72"/>
      <c r="P141" s="72"/>
      <c r="Q141" s="72"/>
      <c r="R141" s="72"/>
      <c r="S141" s="72"/>
      <c r="T141" s="72"/>
      <c r="U141" s="72"/>
      <c r="V141" s="72"/>
      <c r="W141" s="72"/>
      <c r="X141" s="72"/>
      <c r="Y141" s="72"/>
    </row>
    <row r="142" spans="2:25" ht="14.4" hidden="1">
      <c r="B142" s="72"/>
      <c r="C142" s="78"/>
      <c r="D142" s="72"/>
      <c r="E142" s="72"/>
      <c r="F142" s="160"/>
      <c r="G142" s="72"/>
      <c r="H142" s="72"/>
      <c r="I142" s="72"/>
      <c r="J142" s="72"/>
      <c r="K142" s="72"/>
      <c r="L142" s="72"/>
      <c r="M142" s="72"/>
      <c r="N142" s="72"/>
      <c r="O142" s="72"/>
      <c r="P142" s="72"/>
      <c r="Q142" s="72"/>
      <c r="R142" s="72"/>
      <c r="S142" s="72"/>
      <c r="T142" s="72"/>
      <c r="U142" s="72"/>
      <c r="V142" s="72"/>
      <c r="W142" s="72"/>
      <c r="X142" s="72"/>
      <c r="Y142" s="72"/>
    </row>
    <row r="143" spans="2:25" ht="14.4" hidden="1">
      <c r="B143" s="72"/>
      <c r="C143" s="78"/>
      <c r="D143" s="72"/>
      <c r="E143" s="72"/>
      <c r="F143" s="160"/>
      <c r="G143" s="72"/>
      <c r="H143" s="72"/>
      <c r="I143" s="72"/>
      <c r="J143" s="72"/>
      <c r="K143" s="72"/>
      <c r="L143" s="72"/>
      <c r="M143" s="72"/>
      <c r="N143" s="72"/>
      <c r="O143" s="72"/>
      <c r="P143" s="72"/>
      <c r="Q143" s="72"/>
      <c r="R143" s="72"/>
      <c r="S143" s="72"/>
      <c r="T143" s="72"/>
      <c r="U143" s="72"/>
      <c r="V143" s="72"/>
      <c r="W143" s="72"/>
      <c r="X143" s="72"/>
      <c r="Y143" s="72"/>
    </row>
    <row r="144" spans="2:25" ht="14.4" hidden="1">
      <c r="B144" s="72"/>
      <c r="C144" s="78"/>
      <c r="D144" s="72"/>
      <c r="E144" s="72"/>
      <c r="F144" s="160"/>
      <c r="G144" s="72"/>
      <c r="H144" s="72"/>
      <c r="I144" s="72"/>
      <c r="J144" s="72"/>
      <c r="K144" s="72"/>
      <c r="L144" s="72"/>
      <c r="M144" s="72"/>
      <c r="N144" s="72"/>
      <c r="O144" s="72"/>
      <c r="P144" s="72"/>
      <c r="Q144" s="72"/>
      <c r="R144" s="72"/>
      <c r="S144" s="72"/>
      <c r="T144" s="72"/>
      <c r="U144" s="72"/>
      <c r="V144" s="72"/>
      <c r="W144" s="72"/>
      <c r="X144" s="72"/>
      <c r="Y144" s="72"/>
    </row>
    <row r="145" spans="2:25" ht="14.4" hidden="1">
      <c r="B145" s="72"/>
      <c r="C145" s="78"/>
      <c r="D145" s="72"/>
      <c r="E145" s="72"/>
      <c r="F145" s="160"/>
      <c r="G145" s="72"/>
      <c r="H145" s="72"/>
      <c r="I145" s="72"/>
      <c r="J145" s="72"/>
      <c r="K145" s="72"/>
      <c r="L145" s="72"/>
      <c r="M145" s="72"/>
      <c r="N145" s="72"/>
      <c r="O145" s="72"/>
      <c r="P145" s="72"/>
      <c r="Q145" s="72"/>
      <c r="R145" s="72"/>
      <c r="S145" s="72"/>
      <c r="T145" s="72"/>
      <c r="U145" s="72"/>
      <c r="V145" s="72"/>
      <c r="W145" s="72"/>
      <c r="X145" s="72"/>
      <c r="Y145" s="72"/>
    </row>
    <row r="146" spans="2:25" ht="14.4" hidden="1">
      <c r="B146" s="72"/>
      <c r="C146" s="78"/>
      <c r="D146" s="72"/>
      <c r="E146" s="72"/>
      <c r="F146" s="160"/>
      <c r="G146" s="72"/>
      <c r="H146" s="72"/>
      <c r="I146" s="72"/>
      <c r="J146" s="72"/>
      <c r="K146" s="72"/>
      <c r="L146" s="72"/>
      <c r="M146" s="72"/>
      <c r="N146" s="72"/>
      <c r="O146" s="72"/>
      <c r="P146" s="72"/>
      <c r="Q146" s="72"/>
      <c r="R146" s="72"/>
      <c r="S146" s="72"/>
      <c r="T146" s="72"/>
      <c r="U146" s="72"/>
      <c r="V146" s="72"/>
      <c r="W146" s="72"/>
      <c r="X146" s="72"/>
      <c r="Y146" s="72"/>
    </row>
    <row r="147" spans="2:25" ht="14.4" hidden="1">
      <c r="B147" s="72"/>
      <c r="C147" s="78"/>
      <c r="D147" s="72"/>
      <c r="E147" s="72"/>
      <c r="F147" s="160"/>
      <c r="G147" s="72"/>
      <c r="H147" s="72"/>
      <c r="I147" s="72"/>
      <c r="J147" s="72"/>
      <c r="K147" s="72"/>
      <c r="L147" s="72"/>
      <c r="M147" s="72"/>
      <c r="N147" s="72"/>
      <c r="O147" s="72"/>
      <c r="P147" s="72"/>
      <c r="Q147" s="72"/>
      <c r="R147" s="72"/>
      <c r="S147" s="72"/>
      <c r="T147" s="72"/>
      <c r="U147" s="72"/>
      <c r="V147" s="72"/>
      <c r="W147" s="72"/>
      <c r="X147" s="72"/>
      <c r="Y147" s="72"/>
    </row>
    <row r="148" spans="2:25" ht="14.4" hidden="1">
      <c r="B148" s="72"/>
      <c r="C148" s="78"/>
      <c r="D148" s="72"/>
      <c r="E148" s="72"/>
      <c r="F148" s="160"/>
      <c r="G148" s="72"/>
      <c r="H148" s="72"/>
      <c r="I148" s="72"/>
      <c r="J148" s="72"/>
      <c r="K148" s="72"/>
      <c r="L148" s="72"/>
      <c r="M148" s="72"/>
      <c r="N148" s="72"/>
      <c r="O148" s="72"/>
      <c r="P148" s="72"/>
      <c r="Q148" s="72"/>
      <c r="R148" s="72"/>
      <c r="S148" s="72"/>
      <c r="T148" s="72"/>
      <c r="U148" s="72"/>
      <c r="V148" s="72"/>
      <c r="W148" s="72"/>
      <c r="X148" s="72"/>
      <c r="Y148" s="72"/>
    </row>
    <row r="149" spans="2:25" ht="14.4" hidden="1">
      <c r="B149" s="72"/>
      <c r="C149" s="78"/>
      <c r="D149" s="72"/>
      <c r="E149" s="72"/>
      <c r="F149" s="160"/>
      <c r="G149" s="72"/>
      <c r="H149" s="72"/>
      <c r="I149" s="72"/>
      <c r="J149" s="72"/>
      <c r="K149" s="72"/>
      <c r="L149" s="72"/>
      <c r="M149" s="72"/>
      <c r="N149" s="72"/>
      <c r="O149" s="72"/>
      <c r="P149" s="72"/>
      <c r="Q149" s="72"/>
      <c r="R149" s="72"/>
      <c r="S149" s="72"/>
      <c r="T149" s="72"/>
      <c r="U149" s="72"/>
      <c r="V149" s="72"/>
      <c r="W149" s="72"/>
      <c r="X149" s="72"/>
      <c r="Y149" s="72"/>
    </row>
    <row r="150" spans="2:25" ht="14.4" hidden="1">
      <c r="B150" s="72"/>
      <c r="C150" s="78"/>
      <c r="D150" s="72"/>
      <c r="E150" s="72"/>
      <c r="F150" s="160"/>
      <c r="G150" s="72"/>
      <c r="H150" s="72"/>
      <c r="I150" s="72"/>
      <c r="J150" s="72"/>
      <c r="K150" s="72"/>
      <c r="L150" s="72"/>
      <c r="M150" s="72"/>
      <c r="N150" s="72"/>
      <c r="O150" s="72"/>
      <c r="P150" s="72"/>
      <c r="Q150" s="72"/>
      <c r="R150" s="72"/>
      <c r="S150" s="72"/>
      <c r="T150" s="72"/>
      <c r="U150" s="72"/>
      <c r="V150" s="72"/>
      <c r="W150" s="72"/>
      <c r="X150" s="72"/>
      <c r="Y150" s="72"/>
    </row>
    <row r="151" spans="2:25" ht="14.4" hidden="1">
      <c r="B151" s="72"/>
      <c r="C151" s="78"/>
      <c r="D151" s="72"/>
      <c r="E151" s="72"/>
      <c r="F151" s="160"/>
      <c r="G151" s="72"/>
      <c r="H151" s="72"/>
      <c r="I151" s="72"/>
      <c r="J151" s="72"/>
      <c r="K151" s="72"/>
      <c r="L151" s="72"/>
      <c r="M151" s="72"/>
      <c r="N151" s="72"/>
      <c r="O151" s="72"/>
      <c r="P151" s="72"/>
      <c r="Q151" s="72"/>
      <c r="R151" s="72"/>
      <c r="S151" s="72"/>
      <c r="T151" s="72"/>
      <c r="U151" s="72"/>
      <c r="V151" s="72"/>
      <c r="W151" s="72"/>
      <c r="X151" s="72"/>
      <c r="Y151" s="72"/>
    </row>
    <row r="152" spans="2:25" ht="14.4" hidden="1">
      <c r="B152" s="72"/>
      <c r="C152" s="78"/>
      <c r="D152" s="72"/>
      <c r="E152" s="72"/>
      <c r="F152" s="160"/>
      <c r="G152" s="72"/>
      <c r="H152" s="72"/>
      <c r="I152" s="72"/>
      <c r="J152" s="72"/>
      <c r="K152" s="72"/>
      <c r="L152" s="72"/>
      <c r="M152" s="72"/>
      <c r="N152" s="72"/>
      <c r="O152" s="72"/>
      <c r="P152" s="72"/>
      <c r="Q152" s="72"/>
      <c r="R152" s="72"/>
      <c r="S152" s="72"/>
      <c r="T152" s="72"/>
      <c r="U152" s="72"/>
      <c r="V152" s="72"/>
      <c r="W152" s="72"/>
      <c r="X152" s="72"/>
      <c r="Y152" s="72"/>
    </row>
    <row r="153" spans="2:25" ht="14.4" hidden="1">
      <c r="B153" s="72"/>
      <c r="C153" s="78"/>
      <c r="D153" s="72"/>
      <c r="E153" s="72"/>
      <c r="F153" s="160"/>
      <c r="G153" s="72"/>
      <c r="H153" s="72"/>
      <c r="I153" s="72"/>
      <c r="J153" s="72"/>
      <c r="K153" s="72"/>
      <c r="L153" s="72"/>
      <c r="M153" s="72"/>
      <c r="N153" s="72"/>
      <c r="O153" s="72"/>
      <c r="P153" s="72"/>
      <c r="Q153" s="72"/>
      <c r="R153" s="72"/>
      <c r="S153" s="72"/>
      <c r="T153" s="72"/>
      <c r="U153" s="72"/>
      <c r="V153" s="72"/>
      <c r="W153" s="72"/>
      <c r="X153" s="72"/>
      <c r="Y153" s="72"/>
    </row>
    <row r="154" spans="2:25" ht="14.4" hidden="1">
      <c r="B154" s="72"/>
      <c r="C154" s="78"/>
      <c r="D154" s="72"/>
      <c r="E154" s="72"/>
      <c r="F154" s="160"/>
      <c r="G154" s="72"/>
      <c r="H154" s="72"/>
      <c r="I154" s="72"/>
      <c r="J154" s="72"/>
      <c r="K154" s="72"/>
      <c r="L154" s="72"/>
      <c r="M154" s="72"/>
      <c r="N154" s="72"/>
      <c r="O154" s="72"/>
      <c r="P154" s="72"/>
      <c r="Q154" s="72"/>
      <c r="R154" s="72"/>
      <c r="S154" s="72"/>
      <c r="T154" s="72"/>
      <c r="U154" s="72"/>
      <c r="V154" s="72"/>
      <c r="W154" s="72"/>
      <c r="X154" s="72"/>
      <c r="Y154" s="72"/>
    </row>
    <row r="155" spans="2:25" ht="14.4" hidden="1">
      <c r="B155" s="72"/>
      <c r="C155" s="78"/>
      <c r="D155" s="72"/>
      <c r="E155" s="72"/>
      <c r="F155" s="160"/>
      <c r="G155" s="72"/>
      <c r="H155" s="72"/>
      <c r="I155" s="72"/>
      <c r="J155" s="72"/>
      <c r="K155" s="72"/>
      <c r="L155" s="72"/>
      <c r="M155" s="72"/>
      <c r="N155" s="72"/>
      <c r="O155" s="72"/>
      <c r="P155" s="72"/>
      <c r="Q155" s="72"/>
      <c r="R155" s="72"/>
      <c r="S155" s="72"/>
      <c r="T155" s="72"/>
      <c r="U155" s="72"/>
      <c r="V155" s="72"/>
      <c r="W155" s="72"/>
      <c r="X155" s="72"/>
      <c r="Y155" s="72"/>
    </row>
    <row r="156" spans="2:25" ht="14.4" hidden="1">
      <c r="B156" s="72"/>
      <c r="C156" s="78"/>
      <c r="D156" s="72"/>
      <c r="E156" s="72"/>
      <c r="F156" s="160"/>
      <c r="G156" s="72"/>
      <c r="H156" s="72"/>
      <c r="I156" s="72"/>
      <c r="J156" s="72"/>
      <c r="K156" s="72"/>
      <c r="L156" s="72"/>
      <c r="M156" s="72"/>
      <c r="N156" s="72"/>
      <c r="O156" s="72"/>
      <c r="P156" s="72"/>
      <c r="Q156" s="72"/>
      <c r="R156" s="72"/>
      <c r="S156" s="72"/>
      <c r="T156" s="72"/>
      <c r="U156" s="72"/>
      <c r="V156" s="72"/>
      <c r="W156" s="72"/>
      <c r="X156" s="72"/>
      <c r="Y156" s="72"/>
    </row>
    <row r="157" spans="2:25" ht="14.4" hidden="1">
      <c r="B157" s="72"/>
      <c r="C157" s="78"/>
      <c r="D157" s="72"/>
      <c r="E157" s="72"/>
      <c r="F157" s="160"/>
      <c r="G157" s="72"/>
      <c r="H157" s="72"/>
      <c r="I157" s="72"/>
      <c r="J157" s="72"/>
      <c r="K157" s="72"/>
      <c r="L157" s="72"/>
      <c r="M157" s="72"/>
      <c r="N157" s="72"/>
      <c r="O157" s="72"/>
      <c r="P157" s="72"/>
      <c r="Q157" s="72"/>
      <c r="R157" s="72"/>
      <c r="S157" s="72"/>
      <c r="T157" s="72"/>
      <c r="U157" s="72"/>
      <c r="V157" s="72"/>
      <c r="W157" s="72"/>
      <c r="X157" s="72"/>
      <c r="Y157" s="72"/>
    </row>
    <row r="158" spans="2:25" ht="14.4" hidden="1">
      <c r="B158" s="72"/>
      <c r="C158" s="78"/>
      <c r="D158" s="72"/>
      <c r="E158" s="72"/>
      <c r="F158" s="160"/>
      <c r="G158" s="72"/>
      <c r="H158" s="72"/>
      <c r="I158" s="72"/>
      <c r="J158" s="72"/>
      <c r="K158" s="72"/>
      <c r="L158" s="72"/>
      <c r="M158" s="72"/>
      <c r="N158" s="72"/>
      <c r="O158" s="72"/>
      <c r="P158" s="72"/>
      <c r="Q158" s="72"/>
      <c r="R158" s="72"/>
      <c r="S158" s="72"/>
      <c r="T158" s="72"/>
      <c r="U158" s="72"/>
      <c r="V158" s="72"/>
      <c r="W158" s="72"/>
      <c r="X158" s="72"/>
      <c r="Y158" s="72"/>
    </row>
    <row r="159" spans="2:25" ht="14.4" hidden="1">
      <c r="B159" s="72"/>
      <c r="C159" s="78"/>
      <c r="D159" s="72"/>
      <c r="E159" s="72"/>
      <c r="F159" s="160"/>
      <c r="G159" s="72"/>
      <c r="H159" s="72"/>
      <c r="I159" s="72"/>
      <c r="J159" s="72"/>
      <c r="K159" s="72"/>
      <c r="L159" s="72"/>
      <c r="M159" s="72"/>
      <c r="N159" s="72"/>
      <c r="O159" s="72"/>
      <c r="P159" s="72"/>
      <c r="Q159" s="72"/>
      <c r="R159" s="72"/>
      <c r="S159" s="72"/>
      <c r="T159" s="72"/>
      <c r="U159" s="72"/>
      <c r="V159" s="72"/>
      <c r="W159" s="72"/>
      <c r="X159" s="72"/>
      <c r="Y159" s="72"/>
    </row>
    <row r="160" spans="2:25" ht="14.4" hidden="1">
      <c r="B160" s="72"/>
      <c r="C160" s="78"/>
      <c r="D160" s="72"/>
      <c r="E160" s="72"/>
      <c r="F160" s="160"/>
      <c r="G160" s="72"/>
      <c r="H160" s="72"/>
      <c r="I160" s="72"/>
      <c r="J160" s="72"/>
      <c r="K160" s="72"/>
      <c r="L160" s="72"/>
      <c r="M160" s="72"/>
      <c r="N160" s="72"/>
      <c r="O160" s="72"/>
      <c r="P160" s="72"/>
      <c r="Q160" s="72"/>
      <c r="R160" s="72"/>
      <c r="S160" s="72"/>
      <c r="T160" s="72"/>
      <c r="U160" s="72"/>
      <c r="V160" s="72"/>
      <c r="W160" s="72"/>
      <c r="X160" s="72"/>
      <c r="Y160" s="72"/>
    </row>
    <row r="161" spans="2:25" ht="14.4" hidden="1">
      <c r="B161" s="72"/>
      <c r="C161" s="78"/>
      <c r="D161" s="72"/>
      <c r="E161" s="72"/>
      <c r="F161" s="160"/>
      <c r="G161" s="72"/>
      <c r="H161" s="72"/>
      <c r="I161" s="72"/>
      <c r="J161" s="72"/>
      <c r="K161" s="72"/>
      <c r="L161" s="72"/>
      <c r="M161" s="72"/>
      <c r="N161" s="72"/>
      <c r="O161" s="72"/>
      <c r="P161" s="72"/>
      <c r="Q161" s="72"/>
      <c r="R161" s="72"/>
      <c r="S161" s="72"/>
      <c r="T161" s="72"/>
      <c r="U161" s="72"/>
      <c r="V161" s="72"/>
      <c r="W161" s="72"/>
      <c r="X161" s="72"/>
      <c r="Y161" s="72"/>
    </row>
    <row r="162" spans="2:25" ht="14.4" hidden="1">
      <c r="B162" s="72"/>
      <c r="C162" s="78"/>
      <c r="D162" s="72"/>
      <c r="E162" s="72"/>
      <c r="F162" s="160"/>
      <c r="G162" s="72"/>
      <c r="H162" s="72"/>
      <c r="I162" s="72"/>
      <c r="J162" s="72"/>
      <c r="K162" s="72"/>
      <c r="L162" s="72"/>
      <c r="M162" s="72"/>
      <c r="N162" s="72"/>
      <c r="O162" s="72"/>
      <c r="P162" s="72"/>
      <c r="Q162" s="72"/>
      <c r="R162" s="72"/>
      <c r="S162" s="72"/>
      <c r="T162" s="72"/>
      <c r="U162" s="72"/>
      <c r="V162" s="72"/>
      <c r="W162" s="72"/>
      <c r="X162" s="72"/>
      <c r="Y162" s="72"/>
    </row>
    <row r="163" spans="2:25" ht="14.4" hidden="1">
      <c r="B163" s="72"/>
      <c r="C163" s="78"/>
      <c r="D163" s="72"/>
      <c r="E163" s="72"/>
      <c r="F163" s="160"/>
      <c r="G163" s="72"/>
      <c r="H163" s="72"/>
      <c r="I163" s="72"/>
      <c r="J163" s="72"/>
      <c r="K163" s="72"/>
      <c r="L163" s="72"/>
      <c r="M163" s="72"/>
      <c r="N163" s="72"/>
      <c r="O163" s="72"/>
      <c r="P163" s="72"/>
      <c r="Q163" s="72"/>
      <c r="R163" s="72"/>
      <c r="S163" s="72"/>
      <c r="T163" s="72"/>
      <c r="U163" s="72"/>
      <c r="V163" s="72"/>
      <c r="W163" s="72"/>
      <c r="X163" s="72"/>
      <c r="Y163" s="72"/>
    </row>
    <row r="164" spans="2:25" ht="14.4" hidden="1">
      <c r="B164" s="72"/>
      <c r="C164" s="78"/>
      <c r="D164" s="72"/>
      <c r="E164" s="72"/>
      <c r="F164" s="160"/>
      <c r="G164" s="72"/>
      <c r="H164" s="72"/>
      <c r="I164" s="72"/>
      <c r="J164" s="72"/>
      <c r="K164" s="72"/>
      <c r="L164" s="72"/>
      <c r="M164" s="72"/>
      <c r="N164" s="72"/>
      <c r="O164" s="72"/>
      <c r="P164" s="72"/>
      <c r="Q164" s="72"/>
      <c r="R164" s="72"/>
      <c r="S164" s="72"/>
      <c r="T164" s="72"/>
      <c r="U164" s="72"/>
      <c r="V164" s="72"/>
      <c r="W164" s="72"/>
      <c r="X164" s="72"/>
      <c r="Y164" s="72"/>
    </row>
    <row r="165" spans="2:25" ht="14.4" hidden="1">
      <c r="B165" s="72"/>
      <c r="C165" s="78"/>
      <c r="D165" s="72"/>
      <c r="E165" s="72"/>
      <c r="F165" s="160"/>
      <c r="G165" s="72"/>
      <c r="H165" s="72"/>
      <c r="I165" s="72"/>
      <c r="J165" s="72"/>
      <c r="K165" s="72"/>
      <c r="L165" s="72"/>
      <c r="M165" s="72"/>
      <c r="N165" s="72"/>
      <c r="O165" s="72"/>
      <c r="P165" s="72"/>
      <c r="Q165" s="72"/>
      <c r="R165" s="72"/>
      <c r="S165" s="72"/>
      <c r="T165" s="72"/>
      <c r="U165" s="72"/>
      <c r="V165" s="72"/>
      <c r="W165" s="72"/>
      <c r="X165" s="72"/>
      <c r="Y165" s="72"/>
    </row>
    <row r="166" spans="2:25" ht="14.4" hidden="1">
      <c r="B166" s="72"/>
      <c r="C166" s="78"/>
      <c r="D166" s="72"/>
      <c r="E166" s="72"/>
      <c r="F166" s="160"/>
      <c r="G166" s="72"/>
      <c r="H166" s="72"/>
      <c r="I166" s="72"/>
      <c r="J166" s="72"/>
      <c r="K166" s="72"/>
      <c r="L166" s="72"/>
      <c r="M166" s="72"/>
      <c r="N166" s="72"/>
      <c r="O166" s="72"/>
      <c r="P166" s="72"/>
      <c r="Q166" s="72"/>
      <c r="R166" s="72"/>
      <c r="S166" s="72"/>
      <c r="T166" s="72"/>
      <c r="U166" s="72"/>
      <c r="V166" s="72"/>
      <c r="W166" s="72"/>
      <c r="X166" s="72"/>
      <c r="Y166" s="72"/>
    </row>
    <row r="167" spans="2:25" ht="14.4" hidden="1">
      <c r="B167" s="72"/>
      <c r="C167" s="78"/>
      <c r="D167" s="72"/>
      <c r="E167" s="72"/>
      <c r="F167" s="160"/>
      <c r="G167" s="72"/>
      <c r="H167" s="72"/>
      <c r="I167" s="72"/>
      <c r="J167" s="72"/>
      <c r="K167" s="72"/>
      <c r="L167" s="72"/>
      <c r="M167" s="72"/>
      <c r="N167" s="72"/>
      <c r="O167" s="72"/>
      <c r="P167" s="72"/>
      <c r="Q167" s="72"/>
      <c r="R167" s="72"/>
      <c r="S167" s="72"/>
      <c r="T167" s="72"/>
      <c r="U167" s="72"/>
      <c r="V167" s="72"/>
      <c r="W167" s="72"/>
      <c r="X167" s="72"/>
      <c r="Y167" s="72"/>
    </row>
    <row r="168" spans="2:25" ht="14.4" hidden="1">
      <c r="B168" s="72"/>
      <c r="C168" s="78"/>
      <c r="D168" s="72"/>
      <c r="E168" s="72"/>
      <c r="F168" s="160"/>
      <c r="G168" s="72"/>
      <c r="H168" s="72"/>
      <c r="I168" s="72"/>
      <c r="J168" s="72"/>
      <c r="K168" s="72"/>
      <c r="L168" s="72"/>
      <c r="M168" s="72"/>
      <c r="N168" s="72"/>
      <c r="O168" s="72"/>
      <c r="P168" s="72"/>
      <c r="Q168" s="72"/>
      <c r="R168" s="72"/>
      <c r="S168" s="72"/>
      <c r="T168" s="72"/>
      <c r="U168" s="72"/>
      <c r="V168" s="72"/>
      <c r="W168" s="72"/>
      <c r="X168" s="72"/>
      <c r="Y168" s="72"/>
    </row>
    <row r="169" spans="2:25" ht="14.4" hidden="1">
      <c r="B169" s="72"/>
      <c r="C169" s="78"/>
      <c r="D169" s="72"/>
      <c r="E169" s="72"/>
      <c r="F169" s="160"/>
      <c r="G169" s="72"/>
      <c r="H169" s="72"/>
      <c r="I169" s="72"/>
      <c r="J169" s="72"/>
      <c r="K169" s="72"/>
      <c r="L169" s="72"/>
      <c r="M169" s="72"/>
      <c r="N169" s="72"/>
      <c r="O169" s="72"/>
      <c r="P169" s="72"/>
      <c r="Q169" s="72"/>
      <c r="R169" s="72"/>
      <c r="S169" s="72"/>
      <c r="T169" s="72"/>
      <c r="U169" s="72"/>
      <c r="V169" s="72"/>
      <c r="W169" s="72"/>
      <c r="X169" s="72"/>
      <c r="Y169" s="72"/>
    </row>
    <row r="170" spans="2:25" ht="14.4" hidden="1">
      <c r="B170" s="72"/>
      <c r="C170" s="78"/>
      <c r="D170" s="72"/>
      <c r="E170" s="72"/>
      <c r="F170" s="160"/>
      <c r="G170" s="72"/>
      <c r="H170" s="72"/>
      <c r="I170" s="72"/>
      <c r="J170" s="72"/>
      <c r="K170" s="72"/>
      <c r="L170" s="72"/>
      <c r="M170" s="72"/>
      <c r="N170" s="72"/>
      <c r="O170" s="72"/>
      <c r="P170" s="72"/>
      <c r="Q170" s="72"/>
      <c r="R170" s="72"/>
      <c r="S170" s="72"/>
      <c r="T170" s="72"/>
      <c r="U170" s="72"/>
      <c r="V170" s="72"/>
      <c r="W170" s="72"/>
      <c r="X170" s="72"/>
      <c r="Y170" s="72"/>
    </row>
    <row r="171" spans="2:25" ht="14.4" hidden="1">
      <c r="B171" s="72"/>
      <c r="C171" s="78"/>
      <c r="D171" s="72"/>
      <c r="E171" s="72"/>
      <c r="F171" s="160"/>
      <c r="G171" s="72"/>
      <c r="H171" s="72"/>
      <c r="I171" s="72"/>
      <c r="J171" s="72"/>
      <c r="K171" s="72"/>
      <c r="L171" s="72"/>
      <c r="M171" s="72"/>
      <c r="N171" s="72"/>
      <c r="O171" s="72"/>
      <c r="P171" s="72"/>
      <c r="Q171" s="72"/>
      <c r="R171" s="72"/>
      <c r="S171" s="72"/>
      <c r="T171" s="72"/>
      <c r="U171" s="72"/>
      <c r="V171" s="72"/>
      <c r="W171" s="72"/>
      <c r="X171" s="72"/>
      <c r="Y171" s="72"/>
    </row>
    <row r="172" spans="2:25" ht="14.4" hidden="1">
      <c r="B172" s="72"/>
      <c r="C172" s="78"/>
      <c r="D172" s="72"/>
      <c r="E172" s="72"/>
      <c r="F172" s="160"/>
      <c r="G172" s="72"/>
      <c r="H172" s="72"/>
      <c r="I172" s="72"/>
      <c r="J172" s="72"/>
      <c r="K172" s="72"/>
      <c r="L172" s="72"/>
      <c r="M172" s="72"/>
      <c r="N172" s="72"/>
      <c r="O172" s="72"/>
      <c r="P172" s="72"/>
      <c r="Q172" s="72"/>
      <c r="R172" s="72"/>
      <c r="S172" s="72"/>
      <c r="T172" s="72"/>
      <c r="U172" s="72"/>
      <c r="V172" s="72"/>
      <c r="W172" s="72"/>
      <c r="X172" s="72"/>
      <c r="Y172" s="72"/>
    </row>
    <row r="173" spans="2:25" ht="14.4" hidden="1">
      <c r="B173" s="72"/>
      <c r="C173" s="78"/>
      <c r="D173" s="72"/>
      <c r="E173" s="72"/>
      <c r="F173" s="160"/>
      <c r="G173" s="72"/>
      <c r="H173" s="72"/>
      <c r="I173" s="72"/>
      <c r="J173" s="72"/>
      <c r="K173" s="72"/>
      <c r="L173" s="72"/>
      <c r="M173" s="72"/>
      <c r="N173" s="72"/>
      <c r="O173" s="72"/>
      <c r="P173" s="72"/>
      <c r="Q173" s="72"/>
      <c r="R173" s="72"/>
      <c r="S173" s="72"/>
      <c r="T173" s="72"/>
      <c r="U173" s="72"/>
      <c r="V173" s="72"/>
      <c r="W173" s="72"/>
      <c r="X173" s="72"/>
      <c r="Y173" s="72"/>
    </row>
    <row r="174" spans="2:25" ht="14.4" hidden="1">
      <c r="B174" s="72"/>
      <c r="C174" s="78"/>
      <c r="D174" s="72"/>
      <c r="E174" s="72"/>
      <c r="F174" s="160"/>
      <c r="G174" s="72"/>
      <c r="H174" s="72"/>
      <c r="I174" s="72"/>
      <c r="J174" s="72"/>
      <c r="K174" s="72"/>
      <c r="L174" s="72"/>
      <c r="M174" s="72"/>
      <c r="N174" s="72"/>
      <c r="O174" s="72"/>
      <c r="P174" s="72"/>
      <c r="Q174" s="72"/>
      <c r="R174" s="72"/>
      <c r="S174" s="72"/>
      <c r="T174" s="72"/>
      <c r="U174" s="72"/>
      <c r="V174" s="72"/>
      <c r="W174" s="72"/>
      <c r="X174" s="72"/>
      <c r="Y174" s="72"/>
    </row>
    <row r="175" spans="2:25" ht="14.4" hidden="1">
      <c r="B175" s="72"/>
      <c r="C175" s="78"/>
      <c r="D175" s="72"/>
      <c r="E175" s="72"/>
      <c r="F175" s="160"/>
      <c r="G175" s="72"/>
      <c r="H175" s="72"/>
      <c r="I175" s="72"/>
      <c r="J175" s="72"/>
      <c r="K175" s="72"/>
      <c r="L175" s="72"/>
      <c r="M175" s="72"/>
      <c r="N175" s="72"/>
      <c r="O175" s="72"/>
      <c r="P175" s="72"/>
      <c r="Q175" s="72"/>
      <c r="R175" s="72"/>
      <c r="S175" s="72"/>
      <c r="T175" s="72"/>
      <c r="U175" s="72"/>
      <c r="V175" s="72"/>
      <c r="W175" s="72"/>
      <c r="X175" s="72"/>
      <c r="Y175" s="72"/>
    </row>
    <row r="176" spans="2:25" ht="14.4" hidden="1">
      <c r="B176" s="72"/>
      <c r="C176" s="78"/>
      <c r="D176" s="72"/>
      <c r="E176" s="72"/>
      <c r="F176" s="160"/>
      <c r="G176" s="72"/>
      <c r="H176" s="72"/>
      <c r="I176" s="72"/>
      <c r="J176" s="72"/>
      <c r="K176" s="72"/>
      <c r="L176" s="72"/>
      <c r="M176" s="72"/>
      <c r="N176" s="72"/>
      <c r="O176" s="72"/>
      <c r="P176" s="72"/>
      <c r="Q176" s="72"/>
      <c r="R176" s="72"/>
      <c r="S176" s="72"/>
      <c r="T176" s="72"/>
      <c r="U176" s="72"/>
      <c r="V176" s="72"/>
      <c r="W176" s="72"/>
      <c r="X176" s="72"/>
      <c r="Y176" s="72"/>
    </row>
    <row r="177" spans="2:25" ht="14.4" hidden="1">
      <c r="B177" s="72"/>
      <c r="C177" s="78"/>
      <c r="D177" s="72"/>
      <c r="E177" s="72"/>
      <c r="F177" s="160"/>
      <c r="G177" s="72"/>
      <c r="H177" s="72"/>
      <c r="I177" s="72"/>
      <c r="J177" s="72"/>
      <c r="K177" s="72"/>
      <c r="L177" s="72"/>
      <c r="M177" s="72"/>
      <c r="N177" s="72"/>
      <c r="O177" s="72"/>
      <c r="P177" s="72"/>
      <c r="Q177" s="72"/>
      <c r="R177" s="72"/>
      <c r="S177" s="72"/>
      <c r="T177" s="72"/>
      <c r="U177" s="72"/>
      <c r="V177" s="72"/>
      <c r="W177" s="72"/>
      <c r="X177" s="72"/>
      <c r="Y177" s="72"/>
    </row>
    <row r="178" spans="2:25" ht="14.4" hidden="1">
      <c r="B178" s="72"/>
      <c r="C178" s="78"/>
      <c r="D178" s="72"/>
      <c r="E178" s="72"/>
      <c r="F178" s="160"/>
      <c r="G178" s="72"/>
      <c r="H178" s="72"/>
      <c r="I178" s="72"/>
      <c r="J178" s="72"/>
      <c r="K178" s="72"/>
      <c r="L178" s="72"/>
      <c r="M178" s="72"/>
      <c r="N178" s="72"/>
      <c r="O178" s="72"/>
      <c r="P178" s="72"/>
      <c r="Q178" s="72"/>
      <c r="R178" s="72"/>
      <c r="S178" s="72"/>
      <c r="T178" s="72"/>
      <c r="U178" s="72"/>
      <c r="V178" s="72"/>
      <c r="W178" s="72"/>
      <c r="X178" s="72"/>
      <c r="Y178" s="72"/>
    </row>
    <row r="179" spans="2:25" ht="14.4" hidden="1">
      <c r="B179" s="72"/>
      <c r="C179" s="78"/>
      <c r="D179" s="72"/>
      <c r="E179" s="72"/>
      <c r="F179" s="160"/>
      <c r="G179" s="72"/>
      <c r="H179" s="72"/>
      <c r="I179" s="72"/>
      <c r="J179" s="72"/>
      <c r="K179" s="72"/>
      <c r="L179" s="72"/>
      <c r="M179" s="72"/>
      <c r="N179" s="72"/>
      <c r="O179" s="72"/>
      <c r="P179" s="72"/>
      <c r="Q179" s="72"/>
      <c r="R179" s="72"/>
      <c r="S179" s="72"/>
      <c r="T179" s="72"/>
      <c r="U179" s="72"/>
      <c r="V179" s="72"/>
      <c r="W179" s="72"/>
      <c r="X179" s="72"/>
      <c r="Y179" s="72"/>
    </row>
    <row r="180" spans="2:25" ht="14.4" hidden="1">
      <c r="B180" s="72"/>
      <c r="C180" s="78"/>
      <c r="D180" s="72"/>
      <c r="E180" s="72"/>
      <c r="F180" s="160"/>
      <c r="G180" s="72"/>
      <c r="H180" s="72"/>
      <c r="I180" s="72"/>
      <c r="J180" s="72"/>
      <c r="K180" s="72"/>
      <c r="L180" s="72"/>
      <c r="M180" s="72"/>
      <c r="N180" s="72"/>
      <c r="O180" s="72"/>
      <c r="P180" s="72"/>
      <c r="Q180" s="72"/>
      <c r="R180" s="72"/>
      <c r="S180" s="72"/>
      <c r="T180" s="72"/>
      <c r="U180" s="72"/>
      <c r="V180" s="72"/>
      <c r="W180" s="72"/>
      <c r="X180" s="72"/>
      <c r="Y180" s="72"/>
    </row>
    <row r="181" spans="2:25" ht="14.4" hidden="1">
      <c r="B181" s="72"/>
      <c r="C181" s="78"/>
      <c r="D181" s="72"/>
      <c r="E181" s="72"/>
      <c r="F181" s="160"/>
      <c r="G181" s="72"/>
      <c r="H181" s="72"/>
      <c r="I181" s="72"/>
      <c r="J181" s="72"/>
      <c r="K181" s="72"/>
      <c r="L181" s="72"/>
      <c r="M181" s="72"/>
      <c r="N181" s="72"/>
      <c r="O181" s="72"/>
      <c r="P181" s="72"/>
      <c r="Q181" s="72"/>
      <c r="R181" s="72"/>
      <c r="S181" s="72"/>
      <c r="T181" s="72"/>
      <c r="U181" s="72"/>
      <c r="V181" s="72"/>
      <c r="W181" s="72"/>
      <c r="X181" s="72"/>
      <c r="Y181" s="72"/>
    </row>
    <row r="182" spans="2:25" ht="14.4" hidden="1">
      <c r="B182" s="72"/>
      <c r="C182" s="78"/>
      <c r="D182" s="72"/>
      <c r="E182" s="72"/>
      <c r="F182" s="160"/>
      <c r="G182" s="72"/>
      <c r="H182" s="72"/>
      <c r="I182" s="72"/>
      <c r="J182" s="72"/>
      <c r="K182" s="72"/>
      <c r="L182" s="72"/>
      <c r="M182" s="72"/>
      <c r="N182" s="72"/>
      <c r="O182" s="72"/>
      <c r="P182" s="72"/>
      <c r="Q182" s="72"/>
      <c r="R182" s="72"/>
      <c r="S182" s="72"/>
      <c r="T182" s="72"/>
      <c r="U182" s="72"/>
      <c r="V182" s="72"/>
      <c r="W182" s="72"/>
      <c r="X182" s="72"/>
      <c r="Y182" s="72"/>
    </row>
    <row r="183" spans="2:25" ht="14.4" hidden="1">
      <c r="B183" s="72"/>
      <c r="C183" s="78"/>
      <c r="D183" s="72"/>
      <c r="E183" s="72"/>
      <c r="F183" s="160"/>
      <c r="G183" s="72"/>
      <c r="H183" s="72"/>
      <c r="I183" s="72"/>
      <c r="J183" s="72"/>
      <c r="K183" s="72"/>
      <c r="L183" s="72"/>
      <c r="M183" s="72"/>
      <c r="N183" s="72"/>
      <c r="O183" s="72"/>
      <c r="P183" s="72"/>
      <c r="Q183" s="72"/>
      <c r="R183" s="72"/>
      <c r="S183" s="72"/>
      <c r="T183" s="72"/>
      <c r="U183" s="72"/>
      <c r="V183" s="72"/>
      <c r="W183" s="72"/>
      <c r="X183" s="72"/>
      <c r="Y183" s="72"/>
    </row>
    <row r="184" spans="2:25" ht="14.4" hidden="1">
      <c r="B184" s="72"/>
      <c r="C184" s="78"/>
      <c r="D184" s="72"/>
      <c r="E184" s="72"/>
      <c r="F184" s="160"/>
      <c r="G184" s="72"/>
      <c r="H184" s="72"/>
      <c r="I184" s="72"/>
      <c r="J184" s="72"/>
      <c r="K184" s="72"/>
      <c r="L184" s="72"/>
      <c r="M184" s="72"/>
      <c r="N184" s="72"/>
      <c r="O184" s="72"/>
      <c r="P184" s="72"/>
      <c r="Q184" s="72"/>
      <c r="R184" s="72"/>
      <c r="S184" s="72"/>
      <c r="T184" s="72"/>
      <c r="U184" s="72"/>
      <c r="V184" s="72"/>
      <c r="W184" s="72"/>
      <c r="X184" s="72"/>
      <c r="Y184" s="72"/>
    </row>
    <row r="185" spans="2:25" ht="14.4" hidden="1">
      <c r="B185" s="72"/>
      <c r="C185" s="78"/>
      <c r="D185" s="72"/>
      <c r="E185" s="72"/>
      <c r="F185" s="160"/>
      <c r="G185" s="72"/>
      <c r="H185" s="72"/>
      <c r="I185" s="72"/>
      <c r="J185" s="72"/>
      <c r="K185" s="72"/>
      <c r="L185" s="72"/>
      <c r="M185" s="72"/>
      <c r="N185" s="72"/>
      <c r="O185" s="72"/>
      <c r="P185" s="72"/>
      <c r="Q185" s="72"/>
      <c r="R185" s="72"/>
      <c r="S185" s="72"/>
      <c r="T185" s="72"/>
      <c r="U185" s="72"/>
      <c r="V185" s="72"/>
      <c r="W185" s="72"/>
      <c r="X185" s="72"/>
      <c r="Y185" s="72"/>
    </row>
    <row r="186" spans="2:25" ht="14.4" hidden="1">
      <c r="B186" s="72"/>
      <c r="C186" s="78"/>
      <c r="D186" s="72"/>
      <c r="E186" s="72"/>
      <c r="F186" s="160"/>
      <c r="G186" s="72"/>
      <c r="H186" s="72"/>
      <c r="I186" s="72"/>
      <c r="J186" s="72"/>
      <c r="K186" s="72"/>
      <c r="L186" s="72"/>
      <c r="M186" s="72"/>
      <c r="N186" s="72"/>
      <c r="O186" s="72"/>
      <c r="P186" s="72"/>
      <c r="Q186" s="72"/>
      <c r="R186" s="72"/>
      <c r="S186" s="72"/>
      <c r="T186" s="72"/>
      <c r="U186" s="72"/>
      <c r="V186" s="72"/>
      <c r="W186" s="72"/>
      <c r="X186" s="72"/>
      <c r="Y186" s="72"/>
    </row>
    <row r="187" spans="2:25" ht="14.4" hidden="1">
      <c r="B187" s="72"/>
      <c r="C187" s="78"/>
      <c r="D187" s="72"/>
      <c r="E187" s="72"/>
      <c r="F187" s="160"/>
      <c r="G187" s="72"/>
      <c r="H187" s="72"/>
      <c r="I187" s="72"/>
      <c r="J187" s="72"/>
      <c r="K187" s="72"/>
      <c r="L187" s="72"/>
      <c r="M187" s="72"/>
      <c r="N187" s="72"/>
      <c r="O187" s="72"/>
      <c r="P187" s="72"/>
      <c r="Q187" s="72"/>
      <c r="R187" s="72"/>
      <c r="S187" s="72"/>
      <c r="T187" s="72"/>
      <c r="U187" s="72"/>
      <c r="V187" s="72"/>
      <c r="W187" s="72"/>
      <c r="X187" s="72"/>
      <c r="Y187" s="72"/>
    </row>
    <row r="188" spans="2:25" ht="14.4" hidden="1">
      <c r="B188" s="72"/>
      <c r="C188" s="78"/>
      <c r="D188" s="72"/>
      <c r="E188" s="72"/>
      <c r="F188" s="160"/>
      <c r="G188" s="72"/>
      <c r="H188" s="72"/>
      <c r="I188" s="72"/>
      <c r="J188" s="72"/>
      <c r="K188" s="72"/>
      <c r="L188" s="72"/>
      <c r="M188" s="72"/>
      <c r="N188" s="72"/>
      <c r="O188" s="72"/>
      <c r="P188" s="72"/>
      <c r="Q188" s="72"/>
      <c r="R188" s="72"/>
      <c r="S188" s="72"/>
      <c r="T188" s="72"/>
      <c r="U188" s="72"/>
      <c r="V188" s="72"/>
      <c r="W188" s="72"/>
      <c r="X188" s="72"/>
      <c r="Y188" s="72"/>
    </row>
    <row r="189" spans="2:25" ht="14.4" hidden="1">
      <c r="B189" s="72"/>
      <c r="C189" s="78"/>
      <c r="D189" s="72"/>
      <c r="E189" s="72"/>
      <c r="F189" s="160"/>
      <c r="G189" s="72"/>
      <c r="H189" s="72"/>
      <c r="I189" s="72"/>
      <c r="J189" s="72"/>
      <c r="K189" s="72"/>
      <c r="L189" s="72"/>
      <c r="M189" s="72"/>
      <c r="N189" s="72"/>
      <c r="O189" s="72"/>
      <c r="P189" s="72"/>
      <c r="Q189" s="72"/>
      <c r="R189" s="72"/>
      <c r="S189" s="72"/>
      <c r="T189" s="72"/>
      <c r="U189" s="72"/>
      <c r="V189" s="72"/>
      <c r="W189" s="72"/>
      <c r="X189" s="72"/>
      <c r="Y189" s="72"/>
    </row>
    <row r="190" spans="2:25" ht="14.4" hidden="1">
      <c r="B190" s="72"/>
      <c r="C190" s="78"/>
      <c r="D190" s="72"/>
      <c r="E190" s="72"/>
      <c r="F190" s="160"/>
      <c r="G190" s="72"/>
      <c r="H190" s="72"/>
      <c r="I190" s="72"/>
      <c r="J190" s="72"/>
      <c r="K190" s="72"/>
      <c r="L190" s="72"/>
      <c r="M190" s="72"/>
      <c r="N190" s="72"/>
      <c r="O190" s="72"/>
      <c r="P190" s="72"/>
      <c r="Q190" s="72"/>
      <c r="R190" s="72"/>
      <c r="S190" s="72"/>
      <c r="T190" s="72"/>
      <c r="U190" s="72"/>
      <c r="V190" s="72"/>
      <c r="W190" s="72"/>
      <c r="X190" s="72"/>
      <c r="Y190" s="72"/>
    </row>
    <row r="191" spans="2:25" ht="14.4" hidden="1">
      <c r="B191" s="72"/>
      <c r="C191" s="78"/>
      <c r="D191" s="72"/>
      <c r="E191" s="72"/>
      <c r="F191" s="160"/>
      <c r="G191" s="72"/>
      <c r="H191" s="72"/>
      <c r="I191" s="72"/>
      <c r="J191" s="72"/>
      <c r="K191" s="72"/>
      <c r="L191" s="72"/>
      <c r="M191" s="72"/>
      <c r="N191" s="72"/>
      <c r="O191" s="72"/>
      <c r="P191" s="72"/>
      <c r="Q191" s="72"/>
      <c r="R191" s="72"/>
      <c r="S191" s="72"/>
      <c r="T191" s="72"/>
      <c r="U191" s="72"/>
      <c r="V191" s="72"/>
      <c r="W191" s="72"/>
      <c r="X191" s="72"/>
      <c r="Y191" s="72"/>
    </row>
    <row r="192" spans="2:25" ht="14.4" hidden="1">
      <c r="B192" s="72"/>
      <c r="C192" s="78"/>
      <c r="D192" s="72"/>
      <c r="E192" s="72"/>
      <c r="F192" s="160"/>
      <c r="G192" s="72"/>
      <c r="H192" s="72"/>
      <c r="I192" s="72"/>
      <c r="J192" s="72"/>
      <c r="K192" s="72"/>
      <c r="L192" s="72"/>
      <c r="M192" s="72"/>
      <c r="N192" s="72"/>
      <c r="O192" s="72"/>
      <c r="P192" s="72"/>
      <c r="Q192" s="72"/>
      <c r="R192" s="72"/>
      <c r="S192" s="72"/>
      <c r="T192" s="72"/>
      <c r="U192" s="72"/>
      <c r="V192" s="72"/>
      <c r="W192" s="72"/>
      <c r="X192" s="72"/>
      <c r="Y192" s="72"/>
    </row>
    <row r="193" spans="2:25" ht="14.4" hidden="1">
      <c r="B193" s="72"/>
      <c r="C193" s="78"/>
      <c r="D193" s="72"/>
      <c r="E193" s="72"/>
      <c r="F193" s="160"/>
      <c r="G193" s="72"/>
      <c r="H193" s="72"/>
      <c r="I193" s="72"/>
      <c r="J193" s="72"/>
      <c r="K193" s="72"/>
      <c r="L193" s="72"/>
      <c r="M193" s="72"/>
      <c r="N193" s="72"/>
      <c r="O193" s="72"/>
      <c r="P193" s="72"/>
      <c r="Q193" s="72"/>
      <c r="R193" s="72"/>
      <c r="S193" s="72"/>
      <c r="T193" s="72"/>
      <c r="U193" s="72"/>
      <c r="V193" s="72"/>
      <c r="W193" s="72"/>
      <c r="X193" s="72"/>
      <c r="Y193" s="72"/>
    </row>
    <row r="194" spans="2:25" ht="14.4" hidden="1">
      <c r="B194" s="72"/>
      <c r="C194" s="78"/>
      <c r="D194" s="72"/>
      <c r="E194" s="72"/>
      <c r="F194" s="160"/>
      <c r="G194" s="72"/>
      <c r="H194" s="72"/>
      <c r="I194" s="72"/>
      <c r="J194" s="72"/>
      <c r="K194" s="72"/>
      <c r="L194" s="72"/>
      <c r="M194" s="72"/>
      <c r="N194" s="72"/>
      <c r="O194" s="72"/>
      <c r="P194" s="72"/>
      <c r="Q194" s="72"/>
      <c r="R194" s="72"/>
      <c r="S194" s="72"/>
      <c r="T194" s="72"/>
      <c r="U194" s="72"/>
      <c r="V194" s="72"/>
      <c r="W194" s="72"/>
      <c r="X194" s="72"/>
      <c r="Y194" s="72"/>
    </row>
    <row r="195" spans="2:25" ht="14.4" hidden="1">
      <c r="B195" s="72"/>
      <c r="C195" s="78"/>
      <c r="D195" s="72"/>
      <c r="E195" s="72"/>
      <c r="F195" s="160"/>
      <c r="G195" s="72"/>
      <c r="H195" s="72"/>
      <c r="I195" s="72"/>
      <c r="J195" s="72"/>
      <c r="K195" s="72"/>
      <c r="L195" s="72"/>
      <c r="M195" s="72"/>
      <c r="N195" s="72"/>
      <c r="O195" s="72"/>
      <c r="P195" s="72"/>
      <c r="Q195" s="72"/>
      <c r="R195" s="72"/>
      <c r="S195" s="72"/>
      <c r="T195" s="72"/>
      <c r="U195" s="72"/>
      <c r="V195" s="72"/>
      <c r="W195" s="72"/>
      <c r="X195" s="72"/>
      <c r="Y195" s="72"/>
    </row>
    <row r="196" spans="2:25" ht="14.4" hidden="1">
      <c r="B196" s="72"/>
      <c r="C196" s="78"/>
      <c r="D196" s="72"/>
      <c r="E196" s="72"/>
      <c r="F196" s="160"/>
      <c r="G196" s="72"/>
      <c r="H196" s="72"/>
      <c r="I196" s="72"/>
      <c r="J196" s="72"/>
      <c r="K196" s="72"/>
      <c r="L196" s="72"/>
      <c r="M196" s="72"/>
      <c r="N196" s="72"/>
      <c r="O196" s="72"/>
      <c r="P196" s="72"/>
      <c r="Q196" s="72"/>
      <c r="R196" s="72"/>
      <c r="S196" s="72"/>
      <c r="T196" s="72"/>
      <c r="U196" s="72"/>
      <c r="V196" s="72"/>
      <c r="W196" s="72"/>
      <c r="X196" s="72"/>
      <c r="Y196" s="72"/>
    </row>
    <row r="197" spans="2:25" ht="14.4" hidden="1">
      <c r="B197" s="72"/>
      <c r="C197" s="78"/>
      <c r="D197" s="72"/>
      <c r="E197" s="72"/>
      <c r="F197" s="160"/>
      <c r="G197" s="72"/>
      <c r="H197" s="72"/>
      <c r="I197" s="72"/>
      <c r="J197" s="72"/>
      <c r="K197" s="72"/>
      <c r="L197" s="72"/>
      <c r="M197" s="72"/>
      <c r="N197" s="72"/>
      <c r="O197" s="72"/>
      <c r="P197" s="72"/>
      <c r="Q197" s="72"/>
      <c r="R197" s="72"/>
      <c r="S197" s="72"/>
      <c r="T197" s="72"/>
      <c r="U197" s="72"/>
      <c r="V197" s="72"/>
      <c r="W197" s="72"/>
      <c r="X197" s="72"/>
      <c r="Y197" s="72"/>
    </row>
    <row r="198" spans="2:25" ht="14.4" hidden="1">
      <c r="B198" s="72"/>
      <c r="C198" s="78"/>
      <c r="D198" s="72"/>
      <c r="E198" s="72"/>
      <c r="F198" s="160"/>
      <c r="G198" s="72"/>
      <c r="H198" s="72"/>
      <c r="I198" s="72"/>
      <c r="J198" s="72"/>
      <c r="K198" s="72"/>
      <c r="L198" s="72"/>
      <c r="M198" s="72"/>
      <c r="N198" s="72"/>
      <c r="O198" s="72"/>
      <c r="P198" s="72"/>
      <c r="Q198" s="72"/>
      <c r="R198" s="72"/>
      <c r="S198" s="72"/>
      <c r="T198" s="72"/>
      <c r="U198" s="72"/>
      <c r="V198" s="72"/>
      <c r="W198" s="72"/>
      <c r="X198" s="72"/>
      <c r="Y198" s="72"/>
    </row>
    <row r="199" spans="2:25" ht="14.4" hidden="1">
      <c r="B199" s="72"/>
      <c r="C199" s="78"/>
      <c r="D199" s="72"/>
      <c r="E199" s="72"/>
      <c r="F199" s="160"/>
      <c r="G199" s="72"/>
      <c r="H199" s="72"/>
      <c r="I199" s="72"/>
      <c r="J199" s="72"/>
      <c r="K199" s="72"/>
      <c r="L199" s="72"/>
      <c r="M199" s="72"/>
      <c r="N199" s="72"/>
      <c r="O199" s="72"/>
      <c r="P199" s="72"/>
      <c r="Q199" s="72"/>
      <c r="R199" s="72"/>
      <c r="S199" s="72"/>
      <c r="T199" s="72"/>
      <c r="U199" s="72"/>
      <c r="V199" s="72"/>
      <c r="W199" s="72"/>
      <c r="X199" s="72"/>
      <c r="Y199" s="72"/>
    </row>
    <row r="200" spans="2:25" ht="14.4" hidden="1">
      <c r="B200" s="72"/>
      <c r="C200" s="78"/>
      <c r="D200" s="72"/>
      <c r="E200" s="72"/>
      <c r="F200" s="160"/>
      <c r="G200" s="72"/>
      <c r="H200" s="72"/>
      <c r="I200" s="72"/>
      <c r="J200" s="72"/>
      <c r="K200" s="72"/>
      <c r="L200" s="72"/>
      <c r="M200" s="72"/>
      <c r="N200" s="72"/>
      <c r="O200" s="72"/>
      <c r="P200" s="72"/>
      <c r="Q200" s="72"/>
      <c r="R200" s="72"/>
      <c r="S200" s="72"/>
      <c r="T200" s="72"/>
      <c r="U200" s="72"/>
      <c r="V200" s="72"/>
      <c r="W200" s="72"/>
      <c r="X200" s="72"/>
      <c r="Y200" s="72"/>
    </row>
    <row r="201" spans="2:25" ht="14.4" hidden="1">
      <c r="B201" s="72"/>
      <c r="C201" s="78"/>
      <c r="D201" s="72"/>
      <c r="E201" s="72"/>
      <c r="F201" s="160"/>
      <c r="G201" s="72"/>
      <c r="H201" s="72"/>
      <c r="I201" s="72"/>
      <c r="J201" s="72"/>
      <c r="K201" s="72"/>
      <c r="L201" s="72"/>
      <c r="M201" s="72"/>
      <c r="N201" s="72"/>
      <c r="O201" s="72"/>
      <c r="P201" s="72"/>
      <c r="Q201" s="72"/>
      <c r="R201" s="72"/>
      <c r="S201" s="72"/>
      <c r="T201" s="72"/>
      <c r="U201" s="72"/>
      <c r="V201" s="72"/>
      <c r="W201" s="72"/>
      <c r="X201" s="72"/>
      <c r="Y201" s="72"/>
    </row>
    <row r="202" spans="2:25" ht="14.4" hidden="1">
      <c r="B202" s="72"/>
      <c r="C202" s="78"/>
      <c r="D202" s="72"/>
      <c r="E202" s="72"/>
      <c r="F202" s="160"/>
      <c r="G202" s="72"/>
      <c r="H202" s="72"/>
      <c r="I202" s="72"/>
      <c r="J202" s="72"/>
      <c r="K202" s="72"/>
      <c r="L202" s="72"/>
      <c r="M202" s="72"/>
      <c r="N202" s="72"/>
      <c r="O202" s="72"/>
      <c r="P202" s="72"/>
      <c r="Q202" s="72"/>
      <c r="R202" s="72"/>
      <c r="S202" s="72"/>
      <c r="T202" s="72"/>
      <c r="U202" s="72"/>
      <c r="V202" s="72"/>
      <c r="W202" s="72"/>
      <c r="X202" s="72"/>
      <c r="Y202" s="72"/>
    </row>
    <row r="203" spans="2:25" ht="14.4" hidden="1">
      <c r="B203" s="72"/>
      <c r="C203" s="78"/>
      <c r="D203" s="72"/>
      <c r="E203" s="72"/>
      <c r="F203" s="160"/>
      <c r="G203" s="72"/>
      <c r="H203" s="72"/>
      <c r="I203" s="72"/>
      <c r="J203" s="72"/>
      <c r="K203" s="72"/>
      <c r="L203" s="72"/>
      <c r="M203" s="72"/>
      <c r="N203" s="72"/>
      <c r="O203" s="72"/>
      <c r="P203" s="72"/>
      <c r="Q203" s="72"/>
      <c r="R203" s="72"/>
      <c r="S203" s="72"/>
      <c r="T203" s="72"/>
      <c r="U203" s="72"/>
      <c r="V203" s="72"/>
      <c r="W203" s="72"/>
      <c r="X203" s="72"/>
      <c r="Y203" s="72"/>
    </row>
    <row r="204" spans="2:25" ht="14.4" hidden="1">
      <c r="B204" s="72"/>
      <c r="C204" s="78"/>
      <c r="D204" s="72"/>
      <c r="E204" s="72"/>
      <c r="F204" s="160"/>
      <c r="G204" s="72"/>
      <c r="H204" s="72"/>
      <c r="I204" s="72"/>
      <c r="J204" s="72"/>
      <c r="K204" s="72"/>
      <c r="L204" s="72"/>
      <c r="M204" s="72"/>
      <c r="N204" s="72"/>
      <c r="O204" s="72"/>
      <c r="P204" s="72"/>
      <c r="Q204" s="72"/>
      <c r="R204" s="72"/>
      <c r="S204" s="72"/>
      <c r="T204" s="72"/>
      <c r="U204" s="72"/>
      <c r="V204" s="72"/>
      <c r="W204" s="72"/>
      <c r="X204" s="72"/>
      <c r="Y204" s="72"/>
    </row>
    <row r="205" spans="2:25" ht="14.4" hidden="1">
      <c r="B205" s="72"/>
      <c r="C205" s="78"/>
      <c r="D205" s="72"/>
      <c r="E205" s="72"/>
      <c r="F205" s="160"/>
      <c r="G205" s="72"/>
      <c r="H205" s="72"/>
      <c r="I205" s="72"/>
      <c r="J205" s="72"/>
      <c r="K205" s="72"/>
      <c r="L205" s="72"/>
      <c r="M205" s="72"/>
      <c r="N205" s="72"/>
      <c r="O205" s="72"/>
      <c r="P205" s="72"/>
      <c r="Q205" s="72"/>
      <c r="R205" s="72"/>
      <c r="S205" s="72"/>
      <c r="T205" s="72"/>
      <c r="U205" s="72"/>
      <c r="V205" s="72"/>
      <c r="W205" s="72"/>
      <c r="X205" s="72"/>
      <c r="Y205" s="72"/>
    </row>
    <row r="206" spans="2:25" ht="14.4" hidden="1">
      <c r="B206" s="72"/>
      <c r="C206" s="78"/>
      <c r="D206" s="72"/>
      <c r="E206" s="72"/>
      <c r="F206" s="160"/>
      <c r="G206" s="72"/>
      <c r="H206" s="72"/>
      <c r="I206" s="72"/>
      <c r="J206" s="72"/>
      <c r="K206" s="72"/>
      <c r="L206" s="72"/>
      <c r="M206" s="72"/>
      <c r="N206" s="72"/>
      <c r="O206" s="72"/>
      <c r="P206" s="72"/>
      <c r="Q206" s="72"/>
      <c r="R206" s="72"/>
      <c r="S206" s="72"/>
      <c r="T206" s="72"/>
      <c r="U206" s="72"/>
      <c r="V206" s="72"/>
      <c r="W206" s="72"/>
      <c r="X206" s="72"/>
      <c r="Y206" s="72"/>
    </row>
    <row r="207" spans="2:25" ht="14.4" hidden="1">
      <c r="B207" s="72"/>
      <c r="C207" s="78"/>
      <c r="D207" s="72"/>
      <c r="E207" s="72"/>
      <c r="F207" s="160"/>
      <c r="G207" s="72"/>
      <c r="H207" s="72"/>
      <c r="I207" s="72"/>
      <c r="J207" s="72"/>
      <c r="K207" s="72"/>
      <c r="L207" s="72"/>
      <c r="M207" s="72"/>
      <c r="N207" s="72"/>
      <c r="O207" s="72"/>
      <c r="P207" s="72"/>
      <c r="Q207" s="72"/>
      <c r="R207" s="72"/>
      <c r="S207" s="72"/>
      <c r="T207" s="72"/>
      <c r="U207" s="72"/>
      <c r="V207" s="72"/>
      <c r="W207" s="72"/>
      <c r="X207" s="72"/>
      <c r="Y207" s="72"/>
    </row>
    <row r="208" spans="2:25" ht="14.4" hidden="1">
      <c r="B208" s="72"/>
      <c r="C208" s="78"/>
      <c r="D208" s="72"/>
      <c r="E208" s="72"/>
      <c r="F208" s="160"/>
      <c r="G208" s="72"/>
      <c r="H208" s="72"/>
      <c r="I208" s="72"/>
      <c r="J208" s="72"/>
      <c r="K208" s="72"/>
      <c r="L208" s="72"/>
      <c r="M208" s="72"/>
      <c r="N208" s="72"/>
      <c r="O208" s="72"/>
      <c r="P208" s="72"/>
      <c r="Q208" s="72"/>
      <c r="R208" s="72"/>
      <c r="S208" s="72"/>
      <c r="T208" s="72"/>
      <c r="U208" s="72"/>
      <c r="V208" s="72"/>
      <c r="W208" s="72"/>
      <c r="X208" s="72"/>
      <c r="Y208" s="72"/>
    </row>
    <row r="209" spans="2:25" ht="14.4" hidden="1">
      <c r="B209" s="72"/>
      <c r="C209" s="78"/>
      <c r="D209" s="72"/>
      <c r="E209" s="72"/>
      <c r="F209" s="160"/>
      <c r="G209" s="72"/>
      <c r="H209" s="72"/>
      <c r="I209" s="72"/>
      <c r="J209" s="72"/>
      <c r="K209" s="72"/>
      <c r="L209" s="72"/>
      <c r="M209" s="72"/>
      <c r="N209" s="72"/>
      <c r="O209" s="72"/>
      <c r="P209" s="72"/>
      <c r="Q209" s="72"/>
      <c r="R209" s="72"/>
      <c r="S209" s="72"/>
      <c r="T209" s="72"/>
      <c r="U209" s="72"/>
      <c r="V209" s="72"/>
      <c r="W209" s="72"/>
      <c r="X209" s="72"/>
      <c r="Y209" s="72"/>
    </row>
    <row r="210" spans="2:25" ht="14.4" hidden="1">
      <c r="B210" s="72"/>
      <c r="C210" s="78"/>
      <c r="D210" s="72"/>
      <c r="E210" s="72"/>
      <c r="F210" s="160"/>
      <c r="G210" s="72"/>
      <c r="H210" s="72"/>
      <c r="I210" s="72"/>
      <c r="J210" s="72"/>
      <c r="K210" s="72"/>
      <c r="L210" s="72"/>
      <c r="M210" s="72"/>
      <c r="N210" s="72"/>
      <c r="O210" s="72"/>
      <c r="P210" s="72"/>
      <c r="Q210" s="72"/>
      <c r="R210" s="72"/>
      <c r="S210" s="72"/>
      <c r="T210" s="72"/>
      <c r="U210" s="72"/>
      <c r="V210" s="72"/>
      <c r="W210" s="72"/>
      <c r="X210" s="72"/>
      <c r="Y210" s="72"/>
    </row>
    <row r="211" spans="2:25" ht="14.4" hidden="1">
      <c r="B211" s="72"/>
      <c r="C211" s="78"/>
      <c r="D211" s="72"/>
      <c r="E211" s="72"/>
      <c r="F211" s="160"/>
      <c r="G211" s="72"/>
      <c r="H211" s="72"/>
      <c r="I211" s="72"/>
      <c r="J211" s="72"/>
      <c r="K211" s="72"/>
      <c r="L211" s="72"/>
      <c r="M211" s="72"/>
      <c r="N211" s="72"/>
      <c r="O211" s="72"/>
      <c r="P211" s="72"/>
      <c r="Q211" s="72"/>
      <c r="R211" s="72"/>
      <c r="S211" s="72"/>
      <c r="T211" s="72"/>
      <c r="U211" s="72"/>
      <c r="V211" s="72"/>
      <c r="W211" s="72"/>
      <c r="X211" s="72"/>
      <c r="Y211" s="72"/>
    </row>
    <row r="212" spans="2:25" ht="14.4" hidden="1">
      <c r="B212" s="72"/>
      <c r="C212" s="78"/>
      <c r="D212" s="72"/>
      <c r="E212" s="72"/>
      <c r="F212" s="160"/>
      <c r="G212" s="72"/>
      <c r="H212" s="72"/>
      <c r="I212" s="72"/>
      <c r="J212" s="72"/>
      <c r="K212" s="72"/>
      <c r="L212" s="72"/>
      <c r="M212" s="72"/>
      <c r="N212" s="72"/>
      <c r="O212" s="72"/>
      <c r="P212" s="72"/>
      <c r="Q212" s="72"/>
      <c r="R212" s="72"/>
      <c r="S212" s="72"/>
      <c r="T212" s="72"/>
      <c r="U212" s="72"/>
      <c r="V212" s="72"/>
      <c r="W212" s="72"/>
      <c r="X212" s="72"/>
      <c r="Y212" s="72"/>
    </row>
    <row r="213" spans="2:25" ht="14.4" hidden="1">
      <c r="B213" s="72"/>
      <c r="C213" s="78"/>
      <c r="D213" s="72"/>
      <c r="E213" s="72"/>
      <c r="F213" s="160"/>
      <c r="G213" s="72"/>
      <c r="H213" s="72"/>
      <c r="I213" s="72"/>
      <c r="J213" s="72"/>
      <c r="K213" s="72"/>
      <c r="L213" s="72"/>
      <c r="M213" s="72"/>
      <c r="N213" s="72"/>
      <c r="O213" s="72"/>
      <c r="P213" s="72"/>
      <c r="Q213" s="72"/>
      <c r="R213" s="72"/>
      <c r="S213" s="72"/>
      <c r="T213" s="72"/>
      <c r="U213" s="72"/>
      <c r="V213" s="72"/>
      <c r="W213" s="72"/>
      <c r="X213" s="72"/>
      <c r="Y213" s="72"/>
    </row>
    <row r="214" spans="2:25" ht="14.4" hidden="1">
      <c r="B214" s="72"/>
      <c r="C214" s="78"/>
      <c r="D214" s="72"/>
      <c r="E214" s="72"/>
      <c r="F214" s="160"/>
      <c r="G214" s="72"/>
      <c r="H214" s="72"/>
      <c r="I214" s="72"/>
      <c r="J214" s="72"/>
      <c r="K214" s="72"/>
      <c r="L214" s="72"/>
      <c r="M214" s="72"/>
      <c r="N214" s="72"/>
      <c r="O214" s="72"/>
      <c r="P214" s="72"/>
      <c r="Q214" s="72"/>
      <c r="R214" s="72"/>
      <c r="S214" s="72"/>
      <c r="T214" s="72"/>
      <c r="U214" s="72"/>
      <c r="V214" s="72"/>
      <c r="W214" s="72"/>
      <c r="X214" s="72"/>
      <c r="Y214" s="72"/>
    </row>
    <row r="215" spans="2:25" ht="14.4" hidden="1">
      <c r="B215" s="72"/>
      <c r="C215" s="78"/>
      <c r="D215" s="72"/>
      <c r="E215" s="72"/>
      <c r="F215" s="160"/>
      <c r="G215" s="72"/>
      <c r="H215" s="72"/>
      <c r="I215" s="72"/>
      <c r="J215" s="72"/>
      <c r="K215" s="72"/>
      <c r="L215" s="72"/>
      <c r="M215" s="72"/>
      <c r="N215" s="72"/>
      <c r="O215" s="72"/>
      <c r="P215" s="72"/>
      <c r="Q215" s="72"/>
      <c r="R215" s="72"/>
      <c r="S215" s="72"/>
      <c r="T215" s="72"/>
      <c r="U215" s="72"/>
      <c r="V215" s="72"/>
      <c r="W215" s="72"/>
      <c r="X215" s="72"/>
      <c r="Y215" s="72"/>
    </row>
    <row r="216" spans="2:25" ht="14.4" hidden="1">
      <c r="B216" s="72"/>
      <c r="C216" s="78"/>
      <c r="D216" s="72"/>
      <c r="E216" s="72"/>
      <c r="F216" s="160"/>
      <c r="G216" s="72"/>
      <c r="H216" s="72"/>
      <c r="I216" s="72"/>
      <c r="J216" s="72"/>
      <c r="K216" s="72"/>
      <c r="L216" s="72"/>
      <c r="M216" s="72"/>
      <c r="N216" s="72"/>
      <c r="O216" s="72"/>
      <c r="P216" s="72"/>
      <c r="Q216" s="72"/>
      <c r="R216" s="72"/>
      <c r="S216" s="72"/>
      <c r="T216" s="72"/>
      <c r="U216" s="72"/>
      <c r="V216" s="72"/>
      <c r="W216" s="72"/>
      <c r="X216" s="72"/>
      <c r="Y216" s="72"/>
    </row>
    <row r="217" spans="2:25" ht="14.4" hidden="1">
      <c r="B217" s="72"/>
      <c r="C217" s="78"/>
      <c r="D217" s="72"/>
      <c r="E217" s="72"/>
      <c r="F217" s="160"/>
      <c r="G217" s="72"/>
      <c r="H217" s="72"/>
      <c r="I217" s="72"/>
      <c r="J217" s="72"/>
      <c r="K217" s="72"/>
      <c r="L217" s="72"/>
      <c r="M217" s="72"/>
      <c r="N217" s="72"/>
      <c r="O217" s="72"/>
      <c r="P217" s="72"/>
      <c r="Q217" s="72"/>
      <c r="R217" s="72"/>
      <c r="S217" s="72"/>
      <c r="T217" s="72"/>
      <c r="U217" s="72"/>
      <c r="V217" s="72"/>
      <c r="W217" s="72"/>
      <c r="X217" s="72"/>
      <c r="Y217" s="72"/>
    </row>
    <row r="218" spans="2:25" ht="14.4" hidden="1">
      <c r="B218" s="72"/>
      <c r="C218" s="78"/>
      <c r="D218" s="72"/>
      <c r="E218" s="72"/>
      <c r="F218" s="160"/>
      <c r="G218" s="72"/>
      <c r="H218" s="72"/>
      <c r="I218" s="72"/>
      <c r="J218" s="72"/>
      <c r="K218" s="72"/>
      <c r="L218" s="72"/>
      <c r="M218" s="72"/>
      <c r="N218" s="72"/>
      <c r="O218" s="72"/>
      <c r="P218" s="72"/>
      <c r="Q218" s="72"/>
      <c r="R218" s="72"/>
      <c r="S218" s="72"/>
      <c r="T218" s="72"/>
      <c r="U218" s="72"/>
      <c r="V218" s="72"/>
      <c r="W218" s="72"/>
      <c r="X218" s="72"/>
      <c r="Y218" s="72"/>
    </row>
    <row r="219" spans="2:25" ht="14.4" hidden="1">
      <c r="B219" s="72"/>
      <c r="C219" s="78"/>
      <c r="D219" s="72"/>
      <c r="E219" s="72"/>
      <c r="F219" s="160"/>
      <c r="G219" s="72"/>
      <c r="H219" s="72"/>
      <c r="I219" s="72"/>
      <c r="J219" s="72"/>
      <c r="K219" s="72"/>
      <c r="L219" s="72"/>
      <c r="M219" s="72"/>
      <c r="N219" s="72"/>
      <c r="O219" s="72"/>
      <c r="P219" s="72"/>
      <c r="Q219" s="72"/>
      <c r="R219" s="72"/>
      <c r="S219" s="72"/>
      <c r="T219" s="72"/>
      <c r="U219" s="72"/>
      <c r="V219" s="72"/>
      <c r="W219" s="72"/>
      <c r="X219" s="72"/>
      <c r="Y219" s="72"/>
    </row>
    <row r="220" spans="2:25" ht="14.4" hidden="1">
      <c r="B220" s="72"/>
      <c r="C220" s="78"/>
      <c r="D220" s="72"/>
      <c r="E220" s="72"/>
      <c r="F220" s="160"/>
      <c r="G220" s="72"/>
      <c r="H220" s="72"/>
      <c r="I220" s="72"/>
      <c r="J220" s="72"/>
      <c r="K220" s="72"/>
      <c r="L220" s="72"/>
      <c r="M220" s="72"/>
      <c r="N220" s="72"/>
      <c r="O220" s="72"/>
      <c r="P220" s="72"/>
      <c r="Q220" s="72"/>
      <c r="R220" s="72"/>
      <c r="S220" s="72"/>
      <c r="T220" s="72"/>
      <c r="U220" s="72"/>
      <c r="V220" s="72"/>
      <c r="W220" s="72"/>
      <c r="X220" s="72"/>
      <c r="Y220" s="72"/>
    </row>
    <row r="221" spans="2:25" ht="14.4" hidden="1">
      <c r="B221" s="72"/>
      <c r="C221" s="78"/>
      <c r="D221" s="72"/>
      <c r="E221" s="72"/>
      <c r="F221" s="160"/>
      <c r="G221" s="72"/>
      <c r="H221" s="72"/>
      <c r="I221" s="72"/>
      <c r="J221" s="72"/>
      <c r="K221" s="72"/>
      <c r="L221" s="72"/>
      <c r="M221" s="72"/>
      <c r="N221" s="72"/>
      <c r="O221" s="72"/>
      <c r="P221" s="72"/>
      <c r="Q221" s="72"/>
      <c r="R221" s="72"/>
      <c r="S221" s="72"/>
      <c r="T221" s="72"/>
      <c r="U221" s="72"/>
      <c r="V221" s="72"/>
      <c r="W221" s="72"/>
      <c r="X221" s="72"/>
      <c r="Y221" s="72"/>
    </row>
    <row r="222" spans="2:25" ht="14.4" hidden="1">
      <c r="B222" s="72"/>
      <c r="C222" s="78"/>
      <c r="D222" s="72"/>
      <c r="E222" s="72"/>
      <c r="F222" s="160"/>
      <c r="G222" s="72"/>
      <c r="H222" s="72"/>
      <c r="I222" s="72"/>
      <c r="J222" s="72"/>
      <c r="K222" s="72"/>
      <c r="L222" s="72"/>
      <c r="M222" s="72"/>
      <c r="N222" s="72"/>
      <c r="O222" s="72"/>
      <c r="P222" s="72"/>
      <c r="Q222" s="72"/>
      <c r="R222" s="72"/>
      <c r="S222" s="72"/>
      <c r="T222" s="72"/>
      <c r="U222" s="72"/>
      <c r="V222" s="72"/>
      <c r="W222" s="72"/>
      <c r="X222" s="72"/>
      <c r="Y222" s="72"/>
    </row>
    <row r="223" spans="2:25" ht="14.4" hidden="1">
      <c r="B223" s="72"/>
      <c r="C223" s="78"/>
      <c r="D223" s="72"/>
      <c r="E223" s="72"/>
      <c r="F223" s="160"/>
      <c r="G223" s="72"/>
      <c r="H223" s="72"/>
      <c r="I223" s="72"/>
      <c r="J223" s="72"/>
      <c r="K223" s="72"/>
      <c r="L223" s="72"/>
      <c r="M223" s="72"/>
      <c r="N223" s="72"/>
      <c r="O223" s="72"/>
      <c r="P223" s="72"/>
      <c r="Q223" s="72"/>
      <c r="R223" s="72"/>
      <c r="S223" s="72"/>
      <c r="T223" s="72"/>
      <c r="U223" s="72"/>
      <c r="V223" s="72"/>
      <c r="W223" s="72"/>
      <c r="X223" s="72"/>
      <c r="Y223" s="72"/>
    </row>
    <row r="224" spans="2:25" ht="14.4" hidden="1">
      <c r="B224" s="72"/>
      <c r="C224" s="78"/>
      <c r="D224" s="72"/>
      <c r="E224" s="72"/>
      <c r="F224" s="160"/>
      <c r="G224" s="72"/>
      <c r="H224" s="72"/>
      <c r="I224" s="72"/>
      <c r="J224" s="72"/>
      <c r="K224" s="72"/>
      <c r="L224" s="72"/>
      <c r="M224" s="72"/>
      <c r="N224" s="72"/>
      <c r="O224" s="72"/>
      <c r="P224" s="72"/>
      <c r="Q224" s="72"/>
      <c r="R224" s="72"/>
      <c r="S224" s="72"/>
      <c r="T224" s="72"/>
      <c r="U224" s="72"/>
      <c r="V224" s="72"/>
      <c r="W224" s="72"/>
      <c r="X224" s="72"/>
      <c r="Y224" s="72"/>
    </row>
    <row r="225" spans="2:25" ht="14.4" hidden="1">
      <c r="B225" s="72"/>
      <c r="C225" s="78"/>
      <c r="D225" s="72"/>
      <c r="E225" s="72"/>
      <c r="F225" s="160"/>
      <c r="G225" s="72"/>
      <c r="H225" s="72"/>
      <c r="I225" s="72"/>
      <c r="J225" s="72"/>
      <c r="K225" s="72"/>
      <c r="L225" s="72"/>
      <c r="M225" s="72"/>
      <c r="N225" s="72"/>
      <c r="O225" s="72"/>
      <c r="P225" s="72"/>
      <c r="Q225" s="72"/>
      <c r="R225" s="72"/>
      <c r="S225" s="72"/>
      <c r="T225" s="72"/>
      <c r="U225" s="72"/>
      <c r="V225" s="72"/>
      <c r="W225" s="72"/>
      <c r="X225" s="72"/>
      <c r="Y225" s="72"/>
    </row>
    <row r="226" spans="2:25" ht="14.4" hidden="1">
      <c r="B226" s="72"/>
      <c r="C226" s="78"/>
      <c r="D226" s="72"/>
      <c r="E226" s="72"/>
      <c r="F226" s="160"/>
      <c r="G226" s="72"/>
      <c r="H226" s="72"/>
      <c r="I226" s="72"/>
      <c r="J226" s="72"/>
      <c r="K226" s="72"/>
      <c r="L226" s="72"/>
      <c r="M226" s="72"/>
      <c r="N226" s="72"/>
      <c r="O226" s="72"/>
      <c r="P226" s="72"/>
      <c r="Q226" s="72"/>
      <c r="R226" s="72"/>
      <c r="S226" s="72"/>
      <c r="T226" s="72"/>
      <c r="U226" s="72"/>
      <c r="V226" s="72"/>
      <c r="W226" s="72"/>
      <c r="X226" s="72"/>
      <c r="Y226" s="72"/>
    </row>
    <row r="227" spans="2:25" ht="14.4" hidden="1">
      <c r="B227" s="72"/>
      <c r="C227" s="78"/>
      <c r="D227" s="72"/>
      <c r="E227" s="72"/>
      <c r="F227" s="160"/>
      <c r="G227" s="72"/>
      <c r="H227" s="72"/>
      <c r="I227" s="72"/>
      <c r="J227" s="72"/>
      <c r="K227" s="72"/>
      <c r="L227" s="72"/>
      <c r="M227" s="72"/>
      <c r="N227" s="72"/>
      <c r="O227" s="72"/>
      <c r="P227" s="72"/>
      <c r="Q227" s="72"/>
      <c r="R227" s="72"/>
      <c r="S227" s="72"/>
      <c r="T227" s="72"/>
      <c r="U227" s="72"/>
      <c r="V227" s="72"/>
      <c r="W227" s="72"/>
      <c r="X227" s="72"/>
      <c r="Y227" s="72"/>
    </row>
    <row r="228" spans="2:25" ht="14.4" hidden="1">
      <c r="B228" s="72"/>
      <c r="C228" s="78"/>
      <c r="D228" s="72"/>
      <c r="E228" s="72"/>
      <c r="F228" s="160"/>
      <c r="G228" s="72"/>
      <c r="H228" s="72"/>
      <c r="I228" s="72"/>
      <c r="J228" s="72"/>
      <c r="K228" s="72"/>
      <c r="L228" s="72"/>
      <c r="M228" s="72"/>
      <c r="N228" s="72"/>
      <c r="O228" s="72"/>
      <c r="P228" s="72"/>
      <c r="Q228" s="72"/>
      <c r="R228" s="72"/>
      <c r="S228" s="72"/>
      <c r="T228" s="72"/>
      <c r="U228" s="72"/>
      <c r="V228" s="72"/>
      <c r="W228" s="72"/>
      <c r="X228" s="72"/>
      <c r="Y228" s="72"/>
    </row>
    <row r="229" spans="2:25" ht="14.4" hidden="1">
      <c r="B229" s="72"/>
      <c r="C229" s="78"/>
      <c r="D229" s="72"/>
      <c r="E229" s="72"/>
      <c r="F229" s="160"/>
      <c r="G229" s="72"/>
      <c r="H229" s="72"/>
      <c r="I229" s="72"/>
      <c r="J229" s="72"/>
      <c r="K229" s="72"/>
      <c r="L229" s="72"/>
      <c r="M229" s="72"/>
      <c r="N229" s="72"/>
      <c r="O229" s="72"/>
      <c r="P229" s="72"/>
      <c r="Q229" s="72"/>
      <c r="R229" s="72"/>
      <c r="S229" s="72"/>
      <c r="T229" s="72"/>
      <c r="U229" s="72"/>
      <c r="V229" s="72"/>
      <c r="W229" s="72"/>
      <c r="X229" s="72"/>
      <c r="Y229" s="72"/>
    </row>
    <row r="230" spans="2:25" ht="14.4" hidden="1">
      <c r="B230" s="72"/>
      <c r="C230" s="78"/>
      <c r="D230" s="72"/>
      <c r="E230" s="72"/>
      <c r="F230" s="160"/>
      <c r="G230" s="72"/>
      <c r="H230" s="72"/>
      <c r="I230" s="72"/>
      <c r="J230" s="72"/>
      <c r="K230" s="72"/>
      <c r="L230" s="72"/>
      <c r="M230" s="72"/>
      <c r="N230" s="72"/>
      <c r="O230" s="72"/>
      <c r="P230" s="72"/>
      <c r="Q230" s="72"/>
      <c r="R230" s="72"/>
      <c r="S230" s="72"/>
      <c r="T230" s="72"/>
      <c r="U230" s="72"/>
      <c r="V230" s="72"/>
      <c r="W230" s="72"/>
      <c r="X230" s="72"/>
      <c r="Y230" s="72"/>
    </row>
    <row r="231" spans="2:25" ht="14.4" hidden="1">
      <c r="B231" s="72"/>
      <c r="C231" s="78"/>
      <c r="D231" s="72"/>
      <c r="E231" s="72"/>
      <c r="F231" s="160"/>
      <c r="G231" s="72"/>
      <c r="H231" s="72"/>
      <c r="I231" s="72"/>
      <c r="J231" s="72"/>
      <c r="K231" s="72"/>
      <c r="L231" s="72"/>
      <c r="M231" s="72"/>
      <c r="N231" s="72"/>
      <c r="O231" s="72"/>
      <c r="P231" s="72"/>
      <c r="Q231" s="72"/>
      <c r="R231" s="72"/>
      <c r="S231" s="72"/>
      <c r="T231" s="72"/>
      <c r="U231" s="72"/>
      <c r="V231" s="72"/>
      <c r="W231" s="72"/>
      <c r="X231" s="72"/>
      <c r="Y231" s="72"/>
    </row>
    <row r="232" spans="2:25" ht="14.4" hidden="1">
      <c r="B232" s="72"/>
      <c r="C232" s="78"/>
      <c r="D232" s="72"/>
      <c r="E232" s="72"/>
      <c r="F232" s="160"/>
      <c r="G232" s="72"/>
      <c r="H232" s="72"/>
      <c r="I232" s="72"/>
      <c r="J232" s="72"/>
      <c r="K232" s="72"/>
      <c r="L232" s="72"/>
      <c r="M232" s="72"/>
      <c r="N232" s="72"/>
      <c r="O232" s="72"/>
      <c r="P232" s="72"/>
      <c r="Q232" s="72"/>
      <c r="R232" s="72"/>
      <c r="S232" s="72"/>
      <c r="T232" s="72"/>
      <c r="U232" s="72"/>
      <c r="V232" s="72"/>
      <c r="W232" s="72"/>
      <c r="X232" s="72"/>
      <c r="Y232" s="72"/>
    </row>
    <row r="233" spans="2:25" ht="14.4" hidden="1">
      <c r="B233" s="72"/>
      <c r="C233" s="78"/>
      <c r="D233" s="72"/>
      <c r="E233" s="72"/>
      <c r="F233" s="160"/>
      <c r="G233" s="72"/>
      <c r="H233" s="72"/>
      <c r="I233" s="72"/>
      <c r="J233" s="72"/>
      <c r="K233" s="72"/>
      <c r="L233" s="72"/>
      <c r="M233" s="72"/>
      <c r="N233" s="72"/>
      <c r="O233" s="72"/>
      <c r="P233" s="72"/>
      <c r="Q233" s="72"/>
      <c r="R233" s="72"/>
      <c r="S233" s="72"/>
      <c r="T233" s="72"/>
      <c r="U233" s="72"/>
      <c r="V233" s="72"/>
      <c r="W233" s="72"/>
      <c r="X233" s="72"/>
      <c r="Y233" s="72"/>
    </row>
    <row r="234" spans="2:25" ht="14.4" hidden="1">
      <c r="B234" s="72"/>
      <c r="C234" s="78"/>
      <c r="D234" s="72"/>
      <c r="E234" s="72"/>
      <c r="F234" s="160"/>
      <c r="G234" s="72"/>
      <c r="H234" s="72"/>
      <c r="I234" s="72"/>
      <c r="J234" s="72"/>
      <c r="K234" s="72"/>
      <c r="L234" s="72"/>
      <c r="M234" s="72"/>
      <c r="N234" s="72"/>
      <c r="O234" s="72"/>
      <c r="P234" s="72"/>
      <c r="Q234" s="72"/>
      <c r="R234" s="72"/>
      <c r="S234" s="72"/>
      <c r="T234" s="72"/>
      <c r="U234" s="72"/>
      <c r="V234" s="72"/>
      <c r="W234" s="72"/>
      <c r="X234" s="72"/>
      <c r="Y234" s="72"/>
    </row>
    <row r="235" spans="2:25" ht="14.4" hidden="1">
      <c r="B235" s="72"/>
      <c r="C235" s="78"/>
      <c r="D235" s="72"/>
      <c r="E235" s="72"/>
      <c r="F235" s="160"/>
      <c r="G235" s="72"/>
      <c r="H235" s="72"/>
      <c r="I235" s="72"/>
      <c r="J235" s="72"/>
      <c r="K235" s="72"/>
      <c r="L235" s="72"/>
      <c r="M235" s="72"/>
      <c r="N235" s="72"/>
      <c r="O235" s="72"/>
      <c r="P235" s="72"/>
      <c r="Q235" s="72"/>
      <c r="R235" s="72"/>
      <c r="S235" s="72"/>
      <c r="T235" s="72"/>
      <c r="U235" s="72"/>
      <c r="V235" s="72"/>
      <c r="W235" s="72"/>
      <c r="X235" s="72"/>
      <c r="Y235" s="72"/>
    </row>
    <row r="236" spans="2:25" ht="14.4" hidden="1">
      <c r="B236" s="72"/>
      <c r="C236" s="78"/>
      <c r="D236" s="72"/>
      <c r="E236" s="72"/>
      <c r="F236" s="160"/>
      <c r="G236" s="72"/>
      <c r="H236" s="72"/>
      <c r="I236" s="72"/>
      <c r="J236" s="72"/>
      <c r="K236" s="72"/>
      <c r="L236" s="72"/>
      <c r="M236" s="72"/>
      <c r="N236" s="72"/>
      <c r="O236" s="72"/>
      <c r="P236" s="72"/>
      <c r="Q236" s="72"/>
      <c r="R236" s="72"/>
      <c r="S236" s="72"/>
      <c r="T236" s="72"/>
      <c r="U236" s="72"/>
      <c r="V236" s="72"/>
      <c r="W236" s="72"/>
      <c r="X236" s="72"/>
      <c r="Y236" s="72"/>
    </row>
    <row r="237" spans="2:25" ht="14.4" hidden="1">
      <c r="B237" s="72"/>
      <c r="C237" s="78"/>
      <c r="D237" s="72"/>
      <c r="E237" s="72"/>
      <c r="F237" s="160"/>
      <c r="G237" s="72"/>
      <c r="H237" s="72"/>
      <c r="I237" s="72"/>
      <c r="J237" s="72"/>
      <c r="K237" s="72"/>
      <c r="L237" s="72"/>
      <c r="M237" s="72"/>
      <c r="N237" s="72"/>
      <c r="O237" s="72"/>
      <c r="P237" s="72"/>
      <c r="Q237" s="72"/>
      <c r="R237" s="72"/>
      <c r="S237" s="72"/>
      <c r="T237" s="72"/>
      <c r="U237" s="72"/>
      <c r="V237" s="72"/>
      <c r="W237" s="72"/>
      <c r="X237" s="72"/>
      <c r="Y237" s="72"/>
    </row>
    <row r="238" spans="2:25" ht="14.4" hidden="1">
      <c r="B238" s="72"/>
      <c r="C238" s="78"/>
      <c r="D238" s="72"/>
      <c r="E238" s="72"/>
      <c r="F238" s="160"/>
      <c r="G238" s="72"/>
      <c r="H238" s="72"/>
      <c r="I238" s="72"/>
      <c r="J238" s="72"/>
      <c r="K238" s="72"/>
      <c r="L238" s="72"/>
      <c r="M238" s="72"/>
      <c r="N238" s="72"/>
      <c r="O238" s="72"/>
      <c r="P238" s="72"/>
      <c r="Q238" s="72"/>
      <c r="R238" s="72"/>
      <c r="S238" s="72"/>
      <c r="T238" s="72"/>
      <c r="U238" s="72"/>
      <c r="V238" s="72"/>
      <c r="W238" s="72"/>
      <c r="X238" s="72"/>
      <c r="Y238" s="72"/>
    </row>
    <row r="239" spans="2:25" ht="14.4" hidden="1">
      <c r="B239" s="72"/>
      <c r="C239" s="78"/>
      <c r="D239" s="72"/>
      <c r="E239" s="72"/>
      <c r="F239" s="160"/>
      <c r="G239" s="72"/>
      <c r="H239" s="72"/>
      <c r="I239" s="72"/>
      <c r="J239" s="72"/>
      <c r="K239" s="72"/>
      <c r="L239" s="72"/>
      <c r="M239" s="72"/>
      <c r="N239" s="72"/>
      <c r="O239" s="72"/>
      <c r="P239" s="72"/>
      <c r="Q239" s="72"/>
      <c r="R239" s="72"/>
      <c r="S239" s="72"/>
      <c r="T239" s="72"/>
      <c r="U239" s="72"/>
      <c r="V239" s="72"/>
      <c r="W239" s="72"/>
      <c r="X239" s="72"/>
      <c r="Y239" s="72"/>
    </row>
    <row r="240" spans="2:25" ht="14.4" hidden="1">
      <c r="B240" s="72"/>
      <c r="C240" s="78"/>
      <c r="D240" s="72"/>
      <c r="E240" s="72"/>
      <c r="F240" s="160"/>
      <c r="G240" s="72"/>
      <c r="H240" s="72"/>
      <c r="I240" s="72"/>
      <c r="J240" s="72"/>
      <c r="K240" s="72"/>
      <c r="L240" s="72"/>
      <c r="M240" s="72"/>
      <c r="N240" s="72"/>
      <c r="O240" s="72"/>
      <c r="P240" s="72"/>
      <c r="Q240" s="72"/>
      <c r="R240" s="72"/>
      <c r="S240" s="72"/>
      <c r="T240" s="72"/>
      <c r="U240" s="72"/>
      <c r="V240" s="72"/>
      <c r="W240" s="72"/>
      <c r="X240" s="72"/>
      <c r="Y240" s="72"/>
    </row>
    <row r="241" spans="2:25" ht="14.4" hidden="1">
      <c r="B241" s="72"/>
      <c r="C241" s="78"/>
      <c r="D241" s="72"/>
      <c r="E241" s="72"/>
      <c r="F241" s="160"/>
      <c r="G241" s="72"/>
      <c r="H241" s="72"/>
      <c r="I241" s="72"/>
      <c r="J241" s="72"/>
      <c r="K241" s="72"/>
      <c r="L241" s="72"/>
      <c r="M241" s="72"/>
      <c r="N241" s="72"/>
      <c r="O241" s="72"/>
      <c r="P241" s="72"/>
      <c r="Q241" s="72"/>
      <c r="R241" s="72"/>
      <c r="S241" s="72"/>
      <c r="T241" s="72"/>
      <c r="U241" s="72"/>
      <c r="V241" s="72"/>
      <c r="W241" s="72"/>
      <c r="X241" s="72"/>
      <c r="Y241" s="72"/>
    </row>
    <row r="242" spans="2:25" ht="14.4" hidden="1">
      <c r="B242" s="72"/>
      <c r="C242" s="78"/>
      <c r="D242" s="72"/>
      <c r="E242" s="72"/>
      <c r="F242" s="160"/>
      <c r="G242" s="72"/>
      <c r="H242" s="72"/>
      <c r="I242" s="72"/>
      <c r="J242" s="72"/>
      <c r="K242" s="72"/>
      <c r="L242" s="72"/>
      <c r="M242" s="72"/>
      <c r="N242" s="72"/>
      <c r="O242" s="72"/>
      <c r="P242" s="72"/>
      <c r="Q242" s="72"/>
      <c r="R242" s="72"/>
      <c r="S242" s="72"/>
      <c r="T242" s="72"/>
      <c r="U242" s="72"/>
      <c r="V242" s="72"/>
      <c r="W242" s="72"/>
      <c r="X242" s="72"/>
      <c r="Y242" s="72"/>
    </row>
    <row r="243" spans="2:25" ht="14.4" hidden="1">
      <c r="B243" s="72"/>
      <c r="C243" s="78"/>
      <c r="D243" s="72"/>
      <c r="E243" s="72"/>
      <c r="F243" s="160"/>
      <c r="G243" s="72"/>
      <c r="H243" s="72"/>
      <c r="I243" s="72"/>
      <c r="J243" s="72"/>
      <c r="K243" s="72"/>
      <c r="L243" s="72"/>
      <c r="M243" s="72"/>
      <c r="N243" s="72"/>
      <c r="O243" s="72"/>
      <c r="P243" s="72"/>
      <c r="Q243" s="72"/>
      <c r="R243" s="72"/>
      <c r="S243" s="72"/>
      <c r="T243" s="72"/>
      <c r="U243" s="72"/>
      <c r="V243" s="72"/>
      <c r="W243" s="72"/>
      <c r="X243" s="72"/>
      <c r="Y243" s="72"/>
    </row>
    <row r="244" spans="2:25" ht="14.4" hidden="1">
      <c r="B244" s="72"/>
      <c r="C244" s="78"/>
      <c r="D244" s="72"/>
      <c r="E244" s="72"/>
      <c r="F244" s="160"/>
      <c r="G244" s="72"/>
      <c r="H244" s="72"/>
      <c r="I244" s="72"/>
      <c r="J244" s="72"/>
      <c r="K244" s="72"/>
      <c r="L244" s="72"/>
      <c r="M244" s="72"/>
      <c r="N244" s="72"/>
      <c r="O244" s="72"/>
      <c r="P244" s="72"/>
      <c r="Q244" s="72"/>
      <c r="R244" s="72"/>
      <c r="S244" s="72"/>
      <c r="T244" s="72"/>
      <c r="U244" s="72"/>
      <c r="V244" s="72"/>
      <c r="W244" s="72"/>
      <c r="X244" s="72"/>
      <c r="Y244" s="72"/>
    </row>
    <row r="245" spans="2:25" ht="14.4" hidden="1">
      <c r="B245" s="72"/>
      <c r="C245" s="78"/>
      <c r="D245" s="72"/>
      <c r="E245" s="72"/>
      <c r="F245" s="160"/>
      <c r="G245" s="72"/>
      <c r="H245" s="72"/>
      <c r="I245" s="72"/>
      <c r="J245" s="72"/>
      <c r="K245" s="72"/>
      <c r="L245" s="72"/>
      <c r="M245" s="72"/>
      <c r="N245" s="72"/>
      <c r="O245" s="72"/>
      <c r="P245" s="72"/>
      <c r="Q245" s="72"/>
      <c r="R245" s="72"/>
      <c r="S245" s="72"/>
      <c r="T245" s="72"/>
      <c r="U245" s="72"/>
      <c r="V245" s="72"/>
      <c r="W245" s="72"/>
      <c r="X245" s="72"/>
      <c r="Y245" s="72"/>
    </row>
    <row r="246" spans="2:25" ht="14.4" hidden="1">
      <c r="B246" s="72"/>
      <c r="C246" s="78"/>
      <c r="D246" s="72"/>
      <c r="E246" s="72"/>
      <c r="F246" s="160"/>
      <c r="G246" s="72"/>
      <c r="H246" s="72"/>
      <c r="I246" s="72"/>
      <c r="J246" s="72"/>
      <c r="K246" s="72"/>
      <c r="L246" s="72"/>
      <c r="M246" s="72"/>
      <c r="N246" s="72"/>
      <c r="O246" s="72"/>
      <c r="P246" s="72"/>
      <c r="Q246" s="72"/>
      <c r="R246" s="72"/>
      <c r="S246" s="72"/>
      <c r="T246" s="72"/>
      <c r="U246" s="72"/>
      <c r="V246" s="72"/>
      <c r="W246" s="72"/>
      <c r="X246" s="72"/>
      <c r="Y246" s="72"/>
    </row>
    <row r="247" spans="2:25" ht="14.4" hidden="1">
      <c r="B247" s="72"/>
      <c r="C247" s="78"/>
      <c r="D247" s="72"/>
      <c r="E247" s="72"/>
      <c r="F247" s="160"/>
      <c r="G247" s="72"/>
      <c r="H247" s="72"/>
      <c r="I247" s="72"/>
      <c r="J247" s="72"/>
      <c r="K247" s="72"/>
      <c r="L247" s="72"/>
      <c r="M247" s="72"/>
      <c r="N247" s="72"/>
      <c r="O247" s="72"/>
      <c r="P247" s="72"/>
      <c r="Q247" s="72"/>
      <c r="R247" s="72"/>
      <c r="S247" s="72"/>
      <c r="T247" s="72"/>
      <c r="U247" s="72"/>
      <c r="V247" s="72"/>
      <c r="W247" s="72"/>
      <c r="X247" s="72"/>
      <c r="Y247" s="72"/>
    </row>
    <row r="248" spans="2:25" ht="14.4" hidden="1">
      <c r="B248" s="72"/>
      <c r="C248" s="78"/>
      <c r="D248" s="72"/>
      <c r="E248" s="72"/>
      <c r="F248" s="160"/>
      <c r="G248" s="72"/>
      <c r="H248" s="72"/>
      <c r="I248" s="72"/>
      <c r="J248" s="72"/>
      <c r="K248" s="72"/>
      <c r="L248" s="72"/>
      <c r="M248" s="72"/>
      <c r="N248" s="72"/>
      <c r="O248" s="72"/>
      <c r="P248" s="72"/>
      <c r="Q248" s="72"/>
      <c r="R248" s="72"/>
      <c r="S248" s="72"/>
      <c r="T248" s="72"/>
      <c r="U248" s="72"/>
      <c r="V248" s="72"/>
      <c r="W248" s="72"/>
      <c r="X248" s="72"/>
      <c r="Y248" s="72"/>
    </row>
    <row r="249" spans="2:25" ht="14.4" hidden="1">
      <c r="B249" s="72"/>
      <c r="C249" s="78"/>
      <c r="D249" s="72"/>
      <c r="E249" s="72"/>
      <c r="F249" s="160"/>
      <c r="G249" s="72"/>
      <c r="H249" s="72"/>
      <c r="I249" s="72"/>
      <c r="J249" s="72"/>
      <c r="K249" s="72"/>
      <c r="L249" s="72"/>
      <c r="M249" s="72"/>
      <c r="N249" s="72"/>
      <c r="O249" s="72"/>
      <c r="P249" s="72"/>
      <c r="Q249" s="72"/>
      <c r="R249" s="72"/>
      <c r="S249" s="72"/>
      <c r="T249" s="72"/>
      <c r="U249" s="72"/>
      <c r="V249" s="72"/>
      <c r="W249" s="72"/>
      <c r="X249" s="72"/>
      <c r="Y249" s="72"/>
    </row>
    <row r="250" spans="2:25" ht="14.4" hidden="1">
      <c r="B250" s="72"/>
      <c r="C250" s="78"/>
      <c r="D250" s="72"/>
      <c r="E250" s="72"/>
      <c r="F250" s="160"/>
      <c r="G250" s="72"/>
      <c r="H250" s="72"/>
      <c r="I250" s="72"/>
      <c r="J250" s="72"/>
      <c r="K250" s="72"/>
      <c r="L250" s="72"/>
      <c r="M250" s="72"/>
      <c r="N250" s="72"/>
      <c r="O250" s="72"/>
      <c r="P250" s="72"/>
      <c r="Q250" s="72"/>
      <c r="R250" s="72"/>
      <c r="S250" s="72"/>
      <c r="T250" s="72"/>
      <c r="U250" s="72"/>
      <c r="V250" s="72"/>
      <c r="W250" s="72"/>
      <c r="X250" s="72"/>
      <c r="Y250" s="72"/>
    </row>
    <row r="251" spans="2:25" ht="14.4" hidden="1">
      <c r="B251" s="72"/>
      <c r="C251" s="78"/>
      <c r="D251" s="72"/>
      <c r="E251" s="72"/>
      <c r="F251" s="160"/>
      <c r="G251" s="72"/>
      <c r="H251" s="72"/>
      <c r="I251" s="72"/>
      <c r="J251" s="72"/>
      <c r="K251" s="72"/>
      <c r="L251" s="72"/>
      <c r="M251" s="72"/>
      <c r="N251" s="72"/>
      <c r="O251" s="72"/>
      <c r="P251" s="72"/>
      <c r="Q251" s="72"/>
      <c r="R251" s="72"/>
      <c r="S251" s="72"/>
      <c r="T251" s="72"/>
      <c r="U251" s="72"/>
      <c r="V251" s="72"/>
      <c r="W251" s="72"/>
      <c r="X251" s="72"/>
      <c r="Y251" s="72"/>
    </row>
    <row r="252" spans="2:25" ht="14.4" hidden="1">
      <c r="B252" s="72"/>
      <c r="C252" s="78"/>
      <c r="D252" s="72"/>
      <c r="E252" s="72"/>
      <c r="F252" s="160"/>
      <c r="G252" s="72"/>
      <c r="H252" s="72"/>
      <c r="I252" s="72"/>
      <c r="J252" s="72"/>
      <c r="K252" s="72"/>
      <c r="L252" s="72"/>
      <c r="M252" s="72"/>
      <c r="N252" s="72"/>
      <c r="O252" s="72"/>
      <c r="P252" s="72"/>
      <c r="Q252" s="72"/>
      <c r="R252" s="72"/>
      <c r="S252" s="72"/>
      <c r="T252" s="72"/>
      <c r="U252" s="72"/>
      <c r="V252" s="72"/>
      <c r="W252" s="72"/>
      <c r="X252" s="72"/>
      <c r="Y252" s="72"/>
    </row>
    <row r="253" spans="2:25" ht="14.4" hidden="1">
      <c r="B253" s="72"/>
      <c r="C253" s="78"/>
      <c r="D253" s="72"/>
      <c r="E253" s="72"/>
      <c r="F253" s="160"/>
      <c r="G253" s="72"/>
      <c r="H253" s="72"/>
      <c r="I253" s="72"/>
      <c r="J253" s="72"/>
      <c r="K253" s="72"/>
      <c r="L253" s="72"/>
      <c r="M253" s="72"/>
      <c r="N253" s="72"/>
      <c r="O253" s="72"/>
      <c r="P253" s="72"/>
      <c r="Q253" s="72"/>
      <c r="R253" s="72"/>
      <c r="S253" s="72"/>
      <c r="T253" s="72"/>
      <c r="U253" s="72"/>
      <c r="V253" s="72"/>
      <c r="W253" s="72"/>
      <c r="X253" s="72"/>
      <c r="Y253" s="72"/>
    </row>
    <row r="254" spans="2:25" ht="14.4" hidden="1">
      <c r="B254" s="72"/>
      <c r="C254" s="78"/>
      <c r="D254" s="72"/>
      <c r="E254" s="72"/>
      <c r="F254" s="160"/>
      <c r="G254" s="72"/>
      <c r="H254" s="72"/>
      <c r="I254" s="72"/>
      <c r="J254" s="72"/>
      <c r="K254" s="72"/>
      <c r="L254" s="72"/>
      <c r="M254" s="72"/>
      <c r="N254" s="72"/>
      <c r="O254" s="72"/>
      <c r="P254" s="72"/>
      <c r="Q254" s="72"/>
      <c r="R254" s="72"/>
      <c r="S254" s="72"/>
      <c r="T254" s="72"/>
      <c r="U254" s="72"/>
      <c r="V254" s="72"/>
      <c r="W254" s="72"/>
      <c r="X254" s="72"/>
      <c r="Y254" s="72"/>
    </row>
    <row r="255" spans="2:25" ht="14.4" hidden="1">
      <c r="B255" s="72"/>
      <c r="C255" s="78"/>
      <c r="D255" s="72"/>
      <c r="E255" s="72"/>
      <c r="F255" s="160"/>
      <c r="G255" s="72"/>
      <c r="H255" s="72"/>
      <c r="I255" s="72"/>
      <c r="J255" s="72"/>
      <c r="K255" s="72"/>
      <c r="L255" s="72"/>
      <c r="M255" s="72"/>
      <c r="N255" s="72"/>
      <c r="O255" s="72"/>
      <c r="P255" s="72"/>
      <c r="Q255" s="72"/>
      <c r="R255" s="72"/>
      <c r="S255" s="72"/>
      <c r="T255" s="72"/>
      <c r="U255" s="72"/>
      <c r="V255" s="72"/>
      <c r="W255" s="72"/>
      <c r="X255" s="72"/>
      <c r="Y255" s="72"/>
    </row>
    <row r="256" spans="2:25" ht="14.4" hidden="1">
      <c r="B256" s="72"/>
      <c r="C256" s="78"/>
      <c r="D256" s="72"/>
      <c r="E256" s="72"/>
      <c r="F256" s="160"/>
      <c r="G256" s="72"/>
      <c r="H256" s="72"/>
      <c r="I256" s="72"/>
      <c r="J256" s="72"/>
      <c r="K256" s="72"/>
      <c r="L256" s="72"/>
      <c r="M256" s="72"/>
      <c r="N256" s="72"/>
      <c r="O256" s="72"/>
      <c r="P256" s="72"/>
      <c r="Q256" s="72"/>
      <c r="R256" s="72"/>
      <c r="S256" s="72"/>
      <c r="T256" s="72"/>
      <c r="U256" s="72"/>
      <c r="V256" s="72"/>
      <c r="W256" s="72"/>
      <c r="X256" s="72"/>
      <c r="Y256" s="72"/>
    </row>
    <row r="257" spans="2:25" ht="14.4" hidden="1">
      <c r="B257" s="72"/>
      <c r="C257" s="78"/>
      <c r="D257" s="72"/>
      <c r="E257" s="72"/>
      <c r="F257" s="160"/>
      <c r="G257" s="72"/>
      <c r="H257" s="72"/>
      <c r="I257" s="72"/>
      <c r="J257" s="72"/>
      <c r="K257" s="72"/>
      <c r="L257" s="72"/>
      <c r="M257" s="72"/>
      <c r="N257" s="72"/>
      <c r="O257" s="72"/>
      <c r="P257" s="72"/>
      <c r="Q257" s="72"/>
      <c r="R257" s="72"/>
      <c r="S257" s="72"/>
      <c r="T257" s="72"/>
      <c r="U257" s="72"/>
      <c r="V257" s="72"/>
      <c r="W257" s="72"/>
      <c r="X257" s="72"/>
      <c r="Y257" s="72"/>
    </row>
    <row r="258" spans="2:25" ht="14.4" hidden="1">
      <c r="B258" s="72"/>
      <c r="C258" s="78"/>
      <c r="D258" s="72"/>
      <c r="E258" s="72"/>
      <c r="F258" s="160"/>
      <c r="G258" s="72"/>
      <c r="H258" s="72"/>
      <c r="I258" s="72"/>
      <c r="J258" s="72"/>
      <c r="K258" s="72"/>
      <c r="L258" s="72"/>
      <c r="M258" s="72"/>
      <c r="N258" s="72"/>
      <c r="O258" s="72"/>
      <c r="P258" s="72"/>
      <c r="Q258" s="72"/>
      <c r="R258" s="72"/>
      <c r="S258" s="72"/>
      <c r="T258" s="72"/>
      <c r="U258" s="72"/>
      <c r="V258" s="72"/>
      <c r="W258" s="72"/>
      <c r="X258" s="72"/>
      <c r="Y258" s="72"/>
    </row>
    <row r="259" spans="2:25" ht="14.4" hidden="1">
      <c r="B259" s="72"/>
      <c r="C259" s="78"/>
      <c r="D259" s="72"/>
      <c r="E259" s="72"/>
      <c r="F259" s="160"/>
      <c r="G259" s="72"/>
      <c r="H259" s="72"/>
      <c r="I259" s="72"/>
      <c r="J259" s="72"/>
      <c r="K259" s="72"/>
      <c r="L259" s="72"/>
      <c r="M259" s="72"/>
      <c r="N259" s="72"/>
      <c r="O259" s="72"/>
      <c r="P259" s="72"/>
      <c r="Q259" s="72"/>
      <c r="R259" s="72"/>
      <c r="S259" s="72"/>
      <c r="T259" s="72"/>
      <c r="U259" s="72"/>
      <c r="V259" s="72"/>
      <c r="W259" s="72"/>
      <c r="X259" s="72"/>
      <c r="Y259" s="72"/>
    </row>
    <row r="260" spans="2:25" ht="14.4" hidden="1">
      <c r="B260" s="72"/>
      <c r="C260" s="78"/>
      <c r="D260" s="72"/>
      <c r="E260" s="72"/>
      <c r="F260" s="160"/>
      <c r="G260" s="72"/>
      <c r="H260" s="72"/>
      <c r="I260" s="72"/>
      <c r="J260" s="72"/>
      <c r="K260" s="72"/>
      <c r="L260" s="72"/>
      <c r="M260" s="72"/>
      <c r="N260" s="72"/>
      <c r="O260" s="72"/>
      <c r="P260" s="72"/>
      <c r="Q260" s="72"/>
      <c r="R260" s="72"/>
      <c r="S260" s="72"/>
      <c r="T260" s="72"/>
      <c r="U260" s="72"/>
      <c r="V260" s="72"/>
      <c r="W260" s="72"/>
      <c r="X260" s="72"/>
      <c r="Y260" s="72"/>
    </row>
    <row r="261" spans="2:25" ht="14.4" hidden="1">
      <c r="B261" s="72"/>
      <c r="C261" s="78"/>
      <c r="D261" s="72"/>
      <c r="E261" s="72"/>
      <c r="F261" s="160"/>
      <c r="G261" s="72"/>
      <c r="H261" s="72"/>
      <c r="I261" s="72"/>
      <c r="J261" s="72"/>
      <c r="K261" s="72"/>
      <c r="L261" s="72"/>
      <c r="M261" s="72"/>
      <c r="N261" s="72"/>
      <c r="O261" s="72"/>
      <c r="P261" s="72"/>
      <c r="Q261" s="72"/>
      <c r="R261" s="72"/>
      <c r="S261" s="72"/>
      <c r="T261" s="72"/>
      <c r="U261" s="72"/>
      <c r="V261" s="72"/>
      <c r="W261" s="72"/>
      <c r="X261" s="72"/>
      <c r="Y261" s="72"/>
    </row>
    <row r="262" spans="2:25" ht="14.4" hidden="1">
      <c r="B262" s="72"/>
      <c r="C262" s="78"/>
      <c r="D262" s="72"/>
      <c r="E262" s="72"/>
      <c r="F262" s="160"/>
      <c r="G262" s="72"/>
      <c r="H262" s="72"/>
      <c r="I262" s="72"/>
      <c r="J262" s="72"/>
      <c r="K262" s="72"/>
      <c r="L262" s="72"/>
      <c r="M262" s="72"/>
      <c r="N262" s="72"/>
      <c r="O262" s="72"/>
      <c r="P262" s="72"/>
      <c r="Q262" s="72"/>
      <c r="R262" s="72"/>
      <c r="S262" s="72"/>
      <c r="T262" s="72"/>
      <c r="U262" s="72"/>
      <c r="V262" s="72"/>
      <c r="W262" s="72"/>
      <c r="X262" s="72"/>
      <c r="Y262" s="72"/>
    </row>
    <row r="263" spans="2:25" ht="14.4" hidden="1">
      <c r="B263" s="72"/>
      <c r="C263" s="78"/>
      <c r="D263" s="72"/>
      <c r="E263" s="72"/>
      <c r="F263" s="160"/>
      <c r="G263" s="72"/>
      <c r="H263" s="72"/>
      <c r="I263" s="72"/>
      <c r="J263" s="72"/>
      <c r="K263" s="72"/>
      <c r="L263" s="72"/>
      <c r="M263" s="72"/>
      <c r="N263" s="72"/>
      <c r="O263" s="72"/>
      <c r="P263" s="72"/>
      <c r="Q263" s="72"/>
      <c r="R263" s="72"/>
      <c r="S263" s="72"/>
      <c r="T263" s="72"/>
      <c r="U263" s="72"/>
      <c r="V263" s="72"/>
      <c r="W263" s="72"/>
      <c r="X263" s="72"/>
      <c r="Y263" s="72"/>
    </row>
    <row r="264" spans="2:25" ht="14.4" hidden="1">
      <c r="B264" s="72"/>
      <c r="C264" s="78"/>
      <c r="D264" s="72"/>
      <c r="E264" s="72"/>
      <c r="F264" s="160"/>
      <c r="G264" s="72"/>
      <c r="H264" s="72"/>
      <c r="I264" s="72"/>
      <c r="J264" s="72"/>
      <c r="K264" s="72"/>
      <c r="L264" s="72"/>
      <c r="M264" s="72"/>
      <c r="N264" s="72"/>
      <c r="O264" s="72"/>
      <c r="P264" s="72"/>
      <c r="Q264" s="72"/>
      <c r="R264" s="72"/>
      <c r="S264" s="72"/>
      <c r="T264" s="72"/>
      <c r="U264" s="72"/>
      <c r="V264" s="72"/>
      <c r="W264" s="72"/>
      <c r="X264" s="72"/>
      <c r="Y264" s="72"/>
    </row>
    <row r="265" spans="2:25" ht="14.4" hidden="1">
      <c r="B265" s="72"/>
      <c r="C265" s="78"/>
      <c r="D265" s="72"/>
      <c r="E265" s="72"/>
      <c r="F265" s="160"/>
      <c r="G265" s="72"/>
      <c r="H265" s="72"/>
      <c r="I265" s="72"/>
      <c r="J265" s="72"/>
      <c r="K265" s="72"/>
      <c r="L265" s="72"/>
      <c r="M265" s="72"/>
      <c r="N265" s="72"/>
      <c r="O265" s="72"/>
      <c r="P265" s="72"/>
      <c r="Q265" s="72"/>
      <c r="R265" s="72"/>
      <c r="S265" s="72"/>
      <c r="T265" s="72"/>
      <c r="U265" s="72"/>
      <c r="V265" s="72"/>
      <c r="W265" s="72"/>
      <c r="X265" s="72"/>
      <c r="Y265" s="72"/>
    </row>
    <row r="266" spans="2:25" ht="14.4" hidden="1">
      <c r="B266" s="72"/>
      <c r="C266" s="78"/>
      <c r="D266" s="72"/>
      <c r="E266" s="72"/>
      <c r="F266" s="160"/>
      <c r="G266" s="72"/>
      <c r="H266" s="72"/>
      <c r="I266" s="72"/>
      <c r="J266" s="72"/>
      <c r="K266" s="72"/>
      <c r="L266" s="72"/>
      <c r="M266" s="72"/>
      <c r="N266" s="72"/>
      <c r="O266" s="72"/>
      <c r="P266" s="72"/>
      <c r="Q266" s="72"/>
      <c r="R266" s="72"/>
      <c r="S266" s="72"/>
      <c r="T266" s="72"/>
      <c r="U266" s="72"/>
      <c r="V266" s="72"/>
      <c r="W266" s="72"/>
      <c r="X266" s="72"/>
      <c r="Y266" s="72"/>
    </row>
    <row r="267" spans="2:25" ht="14.4" hidden="1">
      <c r="B267" s="72"/>
      <c r="C267" s="78"/>
      <c r="D267" s="72"/>
      <c r="E267" s="72"/>
      <c r="F267" s="160"/>
      <c r="G267" s="72"/>
      <c r="H267" s="72"/>
      <c r="I267" s="72"/>
      <c r="J267" s="72"/>
      <c r="K267" s="72"/>
      <c r="L267" s="72"/>
      <c r="M267" s="72"/>
      <c r="N267" s="72"/>
      <c r="O267" s="72"/>
      <c r="P267" s="72"/>
      <c r="Q267" s="72"/>
      <c r="R267" s="72"/>
      <c r="S267" s="72"/>
      <c r="T267" s="72"/>
      <c r="U267" s="72"/>
      <c r="V267" s="72"/>
      <c r="W267" s="72"/>
      <c r="X267" s="72"/>
      <c r="Y267" s="72"/>
    </row>
    <row r="268" spans="2:25" ht="14.4" hidden="1">
      <c r="B268" s="72"/>
      <c r="C268" s="78"/>
      <c r="D268" s="72"/>
      <c r="E268" s="72"/>
      <c r="F268" s="160"/>
      <c r="G268" s="72"/>
      <c r="H268" s="72"/>
      <c r="I268" s="72"/>
      <c r="J268" s="72"/>
      <c r="K268" s="72"/>
      <c r="L268" s="72"/>
      <c r="M268" s="72"/>
      <c r="N268" s="72"/>
      <c r="O268" s="72"/>
      <c r="P268" s="72"/>
      <c r="Q268" s="72"/>
      <c r="R268" s="72"/>
      <c r="S268" s="72"/>
      <c r="T268" s="72"/>
      <c r="U268" s="72"/>
      <c r="V268" s="72"/>
      <c r="W268" s="72"/>
      <c r="X268" s="72"/>
      <c r="Y268" s="72"/>
    </row>
    <row r="269" spans="2:25" ht="14.4" hidden="1">
      <c r="B269" s="72"/>
      <c r="C269" s="78"/>
      <c r="D269" s="72"/>
      <c r="E269" s="72"/>
      <c r="F269" s="160"/>
      <c r="G269" s="72"/>
      <c r="H269" s="72"/>
      <c r="I269" s="72"/>
      <c r="J269" s="72"/>
      <c r="K269" s="72"/>
      <c r="L269" s="72"/>
      <c r="M269" s="72"/>
      <c r="N269" s="72"/>
      <c r="O269" s="72"/>
      <c r="P269" s="72"/>
      <c r="Q269" s="72"/>
      <c r="R269" s="72"/>
      <c r="S269" s="72"/>
      <c r="T269" s="72"/>
      <c r="U269" s="72"/>
      <c r="V269" s="72"/>
      <c r="W269" s="72"/>
      <c r="X269" s="72"/>
      <c r="Y269" s="72"/>
    </row>
    <row r="270" spans="2:25" ht="14.4" hidden="1">
      <c r="B270" s="72"/>
      <c r="C270" s="78"/>
      <c r="D270" s="72"/>
      <c r="E270" s="72"/>
      <c r="F270" s="160"/>
      <c r="G270" s="72"/>
      <c r="H270" s="72"/>
      <c r="I270" s="72"/>
      <c r="J270" s="72"/>
      <c r="K270" s="72"/>
      <c r="L270" s="72"/>
      <c r="M270" s="72"/>
      <c r="N270" s="72"/>
      <c r="O270" s="72"/>
      <c r="P270" s="72"/>
      <c r="Q270" s="72"/>
      <c r="R270" s="72"/>
      <c r="S270" s="72"/>
      <c r="T270" s="72"/>
      <c r="U270" s="72"/>
      <c r="V270" s="72"/>
      <c r="W270" s="72"/>
      <c r="X270" s="72"/>
      <c r="Y270" s="72"/>
    </row>
    <row r="271" spans="2:25" ht="14.4" hidden="1">
      <c r="B271" s="72"/>
      <c r="C271" s="78"/>
      <c r="D271" s="72"/>
      <c r="E271" s="72"/>
      <c r="F271" s="160"/>
      <c r="G271" s="72"/>
      <c r="H271" s="72"/>
      <c r="I271" s="72"/>
      <c r="J271" s="72"/>
      <c r="K271" s="72"/>
      <c r="L271" s="72"/>
      <c r="M271" s="72"/>
      <c r="N271" s="72"/>
      <c r="O271" s="72"/>
      <c r="P271" s="72"/>
      <c r="Q271" s="72"/>
      <c r="R271" s="72"/>
      <c r="S271" s="72"/>
      <c r="T271" s="72"/>
      <c r="U271" s="72"/>
      <c r="V271" s="72"/>
      <c r="W271" s="72"/>
      <c r="X271" s="72"/>
      <c r="Y271" s="72"/>
    </row>
    <row r="272" spans="2:25" ht="14.4" hidden="1">
      <c r="B272" s="72"/>
      <c r="C272" s="78"/>
      <c r="D272" s="72"/>
      <c r="E272" s="72"/>
      <c r="F272" s="160"/>
      <c r="G272" s="72"/>
      <c r="H272" s="72"/>
      <c r="I272" s="72"/>
      <c r="J272" s="72"/>
      <c r="K272" s="72"/>
      <c r="L272" s="72"/>
      <c r="M272" s="72"/>
      <c r="N272" s="72"/>
      <c r="O272" s="72"/>
      <c r="P272" s="72"/>
      <c r="Q272" s="72"/>
      <c r="R272" s="72"/>
      <c r="S272" s="72"/>
      <c r="T272" s="72"/>
      <c r="U272" s="72"/>
      <c r="V272" s="72"/>
      <c r="W272" s="72"/>
      <c r="X272" s="72"/>
      <c r="Y272" s="72"/>
    </row>
    <row r="273" spans="2:25" ht="14.4" hidden="1">
      <c r="B273" s="72"/>
      <c r="C273" s="78"/>
      <c r="D273" s="72"/>
      <c r="E273" s="72"/>
      <c r="F273" s="160"/>
      <c r="G273" s="72"/>
      <c r="H273" s="72"/>
      <c r="I273" s="72"/>
      <c r="J273" s="72"/>
      <c r="K273" s="72"/>
      <c r="L273" s="72"/>
      <c r="M273" s="72"/>
      <c r="N273" s="72"/>
      <c r="O273" s="72"/>
      <c r="P273" s="72"/>
      <c r="Q273" s="72"/>
      <c r="R273" s="72"/>
      <c r="S273" s="72"/>
      <c r="T273" s="72"/>
      <c r="U273" s="72"/>
      <c r="V273" s="72"/>
      <c r="W273" s="72"/>
      <c r="X273" s="72"/>
      <c r="Y273" s="72"/>
    </row>
    <row r="274" spans="2:25" ht="14.4" hidden="1">
      <c r="B274" s="72"/>
      <c r="C274" s="78"/>
      <c r="D274" s="72"/>
      <c r="E274" s="72"/>
      <c r="F274" s="160"/>
      <c r="G274" s="72"/>
      <c r="H274" s="72"/>
      <c r="I274" s="72"/>
      <c r="J274" s="72"/>
      <c r="K274" s="72"/>
      <c r="L274" s="72"/>
      <c r="M274" s="72"/>
      <c r="N274" s="72"/>
      <c r="O274" s="72"/>
      <c r="P274" s="72"/>
      <c r="Q274" s="72"/>
      <c r="R274" s="72"/>
      <c r="S274" s="72"/>
      <c r="T274" s="72"/>
      <c r="U274" s="72"/>
      <c r="V274" s="72"/>
      <c r="W274" s="72"/>
      <c r="X274" s="72"/>
      <c r="Y274" s="72"/>
    </row>
    <row r="275" spans="2:25" ht="14.4" hidden="1">
      <c r="B275" s="72"/>
      <c r="C275" s="78"/>
      <c r="D275" s="72"/>
      <c r="E275" s="72"/>
      <c r="F275" s="160"/>
      <c r="G275" s="72"/>
      <c r="H275" s="72"/>
      <c r="I275" s="72"/>
      <c r="J275" s="72"/>
      <c r="K275" s="72"/>
      <c r="L275" s="72"/>
      <c r="M275" s="72"/>
      <c r="N275" s="72"/>
      <c r="O275" s="72"/>
      <c r="P275" s="72"/>
      <c r="Q275" s="72"/>
      <c r="R275" s="72"/>
      <c r="S275" s="72"/>
      <c r="T275" s="72"/>
      <c r="U275" s="72"/>
      <c r="V275" s="72"/>
      <c r="W275" s="72"/>
      <c r="X275" s="72"/>
      <c r="Y275" s="72"/>
    </row>
    <row r="276" spans="2:25" ht="14.4" hidden="1">
      <c r="B276" s="72"/>
      <c r="C276" s="78"/>
      <c r="D276" s="72"/>
      <c r="E276" s="72"/>
      <c r="F276" s="160"/>
      <c r="G276" s="72"/>
      <c r="H276" s="72"/>
      <c r="I276" s="72"/>
      <c r="J276" s="72"/>
      <c r="K276" s="72"/>
      <c r="L276" s="72"/>
      <c r="M276" s="72"/>
      <c r="N276" s="72"/>
      <c r="O276" s="72"/>
      <c r="P276" s="72"/>
      <c r="Q276" s="72"/>
      <c r="R276" s="72"/>
      <c r="S276" s="72"/>
      <c r="T276" s="72"/>
      <c r="U276" s="72"/>
      <c r="V276" s="72"/>
      <c r="W276" s="72"/>
      <c r="X276" s="72"/>
      <c r="Y276" s="72"/>
    </row>
    <row r="277" spans="2:25" ht="14.4" hidden="1">
      <c r="B277" s="72"/>
      <c r="C277" s="78"/>
      <c r="D277" s="72"/>
      <c r="E277" s="72"/>
      <c r="F277" s="160"/>
      <c r="G277" s="72"/>
      <c r="H277" s="72"/>
      <c r="I277" s="72"/>
      <c r="J277" s="72"/>
      <c r="K277" s="72"/>
      <c r="L277" s="72"/>
      <c r="M277" s="72"/>
      <c r="N277" s="72"/>
      <c r="O277" s="72"/>
      <c r="P277" s="72"/>
      <c r="Q277" s="72"/>
      <c r="R277" s="72"/>
      <c r="S277" s="72"/>
      <c r="T277" s="72"/>
      <c r="U277" s="72"/>
      <c r="V277" s="72"/>
      <c r="W277" s="72"/>
      <c r="X277" s="72"/>
      <c r="Y277" s="72"/>
    </row>
    <row r="278" spans="2:25" ht="14.4" hidden="1">
      <c r="B278" s="72"/>
      <c r="C278" s="78"/>
      <c r="D278" s="72"/>
      <c r="E278" s="72"/>
      <c r="F278" s="160"/>
      <c r="G278" s="72"/>
      <c r="H278" s="72"/>
      <c r="I278" s="72"/>
      <c r="J278" s="72"/>
      <c r="K278" s="72"/>
      <c r="L278" s="72"/>
      <c r="M278" s="72"/>
      <c r="N278" s="72"/>
      <c r="O278" s="72"/>
      <c r="P278" s="72"/>
      <c r="Q278" s="72"/>
      <c r="R278" s="72"/>
      <c r="S278" s="72"/>
      <c r="T278" s="72"/>
      <c r="U278" s="72"/>
      <c r="V278" s="72"/>
      <c r="W278" s="72"/>
      <c r="X278" s="72"/>
      <c r="Y278" s="72"/>
    </row>
    <row r="279" spans="2:25" ht="14.4" hidden="1">
      <c r="B279" s="72"/>
      <c r="C279" s="78"/>
      <c r="D279" s="72"/>
      <c r="E279" s="72"/>
      <c r="F279" s="160"/>
      <c r="G279" s="72"/>
      <c r="H279" s="72"/>
      <c r="I279" s="72"/>
      <c r="J279" s="72"/>
      <c r="K279" s="72"/>
      <c r="L279" s="72"/>
      <c r="M279" s="72"/>
      <c r="N279" s="72"/>
      <c r="O279" s="72"/>
      <c r="P279" s="72"/>
      <c r="Q279" s="72"/>
      <c r="R279" s="72"/>
      <c r="S279" s="72"/>
      <c r="T279" s="72"/>
      <c r="U279" s="72"/>
      <c r="V279" s="72"/>
      <c r="W279" s="72"/>
      <c r="X279" s="72"/>
      <c r="Y279" s="72"/>
    </row>
    <row r="280" spans="2:25" ht="14.4" hidden="1">
      <c r="B280" s="72"/>
      <c r="C280" s="78"/>
      <c r="D280" s="72"/>
      <c r="E280" s="72"/>
      <c r="F280" s="160"/>
      <c r="G280" s="72"/>
      <c r="H280" s="72"/>
      <c r="I280" s="72"/>
      <c r="J280" s="72"/>
      <c r="K280" s="72"/>
      <c r="L280" s="72"/>
      <c r="M280" s="72"/>
      <c r="N280" s="72"/>
      <c r="O280" s="72"/>
      <c r="P280" s="72"/>
      <c r="Q280" s="72"/>
      <c r="R280" s="72"/>
      <c r="S280" s="72"/>
      <c r="T280" s="72"/>
      <c r="U280" s="72"/>
      <c r="V280" s="72"/>
      <c r="W280" s="72"/>
      <c r="X280" s="72"/>
      <c r="Y280" s="72"/>
    </row>
    <row r="281" spans="2:25" ht="14.4" hidden="1">
      <c r="B281" s="72"/>
      <c r="C281" s="78"/>
      <c r="D281" s="72"/>
      <c r="E281" s="72"/>
      <c r="F281" s="160"/>
      <c r="G281" s="72"/>
      <c r="H281" s="72"/>
      <c r="I281" s="72"/>
      <c r="J281" s="72"/>
      <c r="K281" s="72"/>
      <c r="L281" s="72"/>
      <c r="M281" s="72"/>
      <c r="N281" s="72"/>
      <c r="O281" s="72"/>
      <c r="P281" s="72"/>
      <c r="Q281" s="72"/>
      <c r="R281" s="72"/>
      <c r="S281" s="72"/>
      <c r="T281" s="72"/>
      <c r="U281" s="72"/>
      <c r="V281" s="72"/>
      <c r="W281" s="72"/>
      <c r="X281" s="72"/>
      <c r="Y281" s="72"/>
    </row>
    <row r="282" spans="2:25" ht="14.4" hidden="1">
      <c r="B282" s="72"/>
      <c r="C282" s="78"/>
      <c r="D282" s="72"/>
      <c r="E282" s="72"/>
      <c r="F282" s="160"/>
      <c r="G282" s="72"/>
      <c r="H282" s="72"/>
      <c r="I282" s="72"/>
      <c r="J282" s="72"/>
      <c r="K282" s="72"/>
      <c r="L282" s="72"/>
      <c r="M282" s="72"/>
      <c r="N282" s="72"/>
      <c r="O282" s="72"/>
      <c r="P282" s="72"/>
      <c r="Q282" s="72"/>
      <c r="R282" s="72"/>
      <c r="S282" s="72"/>
      <c r="T282" s="72"/>
      <c r="U282" s="72"/>
      <c r="V282" s="72"/>
      <c r="W282" s="72"/>
      <c r="X282" s="72"/>
      <c r="Y282" s="72"/>
    </row>
    <row r="283" spans="2:25" ht="14.4" hidden="1">
      <c r="B283" s="72"/>
      <c r="C283" s="78"/>
      <c r="D283" s="72"/>
      <c r="E283" s="72"/>
      <c r="F283" s="160"/>
      <c r="G283" s="72"/>
      <c r="H283" s="72"/>
      <c r="I283" s="72"/>
      <c r="J283" s="72"/>
      <c r="K283" s="72"/>
      <c r="L283" s="72"/>
      <c r="M283" s="72"/>
      <c r="N283" s="72"/>
      <c r="O283" s="72"/>
      <c r="P283" s="72"/>
      <c r="Q283" s="72"/>
      <c r="R283" s="72"/>
      <c r="S283" s="72"/>
      <c r="T283" s="72"/>
      <c r="U283" s="72"/>
      <c r="V283" s="72"/>
      <c r="W283" s="72"/>
      <c r="X283" s="72"/>
      <c r="Y283" s="72"/>
    </row>
    <row r="284" spans="2:25" ht="14.4" hidden="1">
      <c r="B284" s="72"/>
      <c r="C284" s="78"/>
      <c r="D284" s="72"/>
      <c r="E284" s="72"/>
      <c r="F284" s="160"/>
      <c r="G284" s="72"/>
      <c r="H284" s="72"/>
      <c r="I284" s="72"/>
      <c r="J284" s="72"/>
      <c r="K284" s="72"/>
      <c r="L284" s="72"/>
      <c r="M284" s="72"/>
      <c r="N284" s="72"/>
      <c r="O284" s="72"/>
      <c r="P284" s="72"/>
      <c r="Q284" s="72"/>
      <c r="R284" s="72"/>
      <c r="S284" s="72"/>
      <c r="T284" s="72"/>
      <c r="U284" s="72"/>
      <c r="V284" s="72"/>
      <c r="W284" s="72"/>
      <c r="X284" s="72"/>
      <c r="Y284" s="72"/>
    </row>
    <row r="285" spans="2:25" ht="14.4" hidden="1">
      <c r="B285" s="72"/>
      <c r="C285" s="78"/>
      <c r="D285" s="72"/>
      <c r="E285" s="72"/>
      <c r="F285" s="160"/>
      <c r="G285" s="72"/>
      <c r="H285" s="72"/>
      <c r="I285" s="72"/>
      <c r="J285" s="72"/>
      <c r="K285" s="72"/>
      <c r="L285" s="72"/>
      <c r="M285" s="72"/>
      <c r="N285" s="72"/>
      <c r="O285" s="72"/>
      <c r="P285" s="72"/>
      <c r="Q285" s="72"/>
      <c r="R285" s="72"/>
      <c r="S285" s="72"/>
      <c r="T285" s="72"/>
      <c r="U285" s="72"/>
      <c r="V285" s="72"/>
      <c r="W285" s="72"/>
      <c r="X285" s="72"/>
      <c r="Y285" s="72"/>
    </row>
    <row r="286" spans="2:25" ht="14.4" hidden="1">
      <c r="B286" s="72"/>
      <c r="C286" s="78"/>
      <c r="D286" s="72"/>
      <c r="E286" s="72"/>
      <c r="F286" s="160"/>
      <c r="G286" s="72"/>
      <c r="H286" s="72"/>
      <c r="I286" s="72"/>
      <c r="J286" s="72"/>
      <c r="K286" s="72"/>
      <c r="L286" s="72"/>
      <c r="M286" s="72"/>
      <c r="N286" s="72"/>
      <c r="O286" s="72"/>
      <c r="P286" s="72"/>
      <c r="Q286" s="72"/>
      <c r="R286" s="72"/>
      <c r="S286" s="72"/>
      <c r="T286" s="72"/>
      <c r="U286" s="72"/>
      <c r="V286" s="72"/>
      <c r="W286" s="72"/>
      <c r="X286" s="72"/>
      <c r="Y286" s="72"/>
    </row>
    <row r="287" spans="2:25" ht="14.4" hidden="1">
      <c r="B287" s="72"/>
      <c r="C287" s="78"/>
      <c r="D287" s="72"/>
      <c r="E287" s="72"/>
      <c r="F287" s="160"/>
      <c r="G287" s="72"/>
      <c r="H287" s="72"/>
      <c r="I287" s="72"/>
      <c r="J287" s="72"/>
      <c r="K287" s="72"/>
      <c r="L287" s="72"/>
      <c r="M287" s="72"/>
      <c r="N287" s="72"/>
      <c r="O287" s="72"/>
      <c r="P287" s="72"/>
      <c r="Q287" s="72"/>
      <c r="R287" s="72"/>
      <c r="S287" s="72"/>
      <c r="T287" s="72"/>
      <c r="U287" s="72"/>
      <c r="V287" s="72"/>
      <c r="W287" s="72"/>
      <c r="X287" s="72"/>
      <c r="Y287" s="72"/>
    </row>
    <row r="288" spans="2:25" ht="14.4" hidden="1">
      <c r="B288" s="72"/>
      <c r="C288" s="78"/>
      <c r="D288" s="72"/>
      <c r="E288" s="72"/>
      <c r="F288" s="160"/>
      <c r="G288" s="72"/>
      <c r="H288" s="72"/>
      <c r="I288" s="72"/>
      <c r="J288" s="72"/>
      <c r="K288" s="72"/>
      <c r="L288" s="72"/>
      <c r="M288" s="72"/>
      <c r="N288" s="72"/>
      <c r="O288" s="72"/>
      <c r="P288" s="72"/>
      <c r="Q288" s="72"/>
      <c r="R288" s="72"/>
      <c r="S288" s="72"/>
      <c r="T288" s="72"/>
      <c r="U288" s="72"/>
      <c r="V288" s="72"/>
      <c r="W288" s="72"/>
      <c r="X288" s="72"/>
      <c r="Y288" s="72"/>
    </row>
    <row r="289" spans="2:25" ht="14.4" hidden="1">
      <c r="B289" s="72"/>
      <c r="C289" s="78"/>
      <c r="D289" s="72"/>
      <c r="E289" s="72"/>
      <c r="F289" s="160"/>
      <c r="G289" s="72"/>
      <c r="H289" s="72"/>
      <c r="I289" s="72"/>
      <c r="J289" s="72"/>
      <c r="K289" s="72"/>
      <c r="L289" s="72"/>
      <c r="M289" s="72"/>
      <c r="N289" s="72"/>
      <c r="O289" s="72"/>
      <c r="P289" s="72"/>
      <c r="Q289" s="72"/>
      <c r="R289" s="72"/>
      <c r="S289" s="72"/>
      <c r="T289" s="72"/>
      <c r="U289" s="72"/>
      <c r="V289" s="72"/>
      <c r="W289" s="72"/>
      <c r="X289" s="72"/>
      <c r="Y289" s="72"/>
    </row>
    <row r="290" spans="2:25" ht="14.4" hidden="1">
      <c r="B290" s="72"/>
      <c r="C290" s="78"/>
      <c r="D290" s="72"/>
      <c r="E290" s="72"/>
      <c r="F290" s="160"/>
      <c r="G290" s="72"/>
      <c r="H290" s="72"/>
      <c r="I290" s="72"/>
      <c r="J290" s="72"/>
      <c r="K290" s="72"/>
      <c r="L290" s="72"/>
      <c r="M290" s="72"/>
      <c r="N290" s="72"/>
      <c r="O290" s="72"/>
      <c r="P290" s="72"/>
      <c r="Q290" s="72"/>
      <c r="R290" s="72"/>
      <c r="S290" s="72"/>
      <c r="T290" s="72"/>
      <c r="U290" s="72"/>
      <c r="V290" s="72"/>
      <c r="W290" s="72"/>
      <c r="X290" s="72"/>
      <c r="Y290" s="72"/>
    </row>
    <row r="291" spans="2:25" ht="14.4" hidden="1">
      <c r="B291" s="72"/>
      <c r="C291" s="78"/>
      <c r="D291" s="72"/>
      <c r="E291" s="72"/>
      <c r="F291" s="160"/>
      <c r="G291" s="72"/>
      <c r="H291" s="72"/>
      <c r="I291" s="72"/>
      <c r="J291" s="72"/>
      <c r="K291" s="72"/>
      <c r="L291" s="72"/>
      <c r="M291" s="72"/>
      <c r="N291" s="72"/>
      <c r="O291" s="72"/>
      <c r="P291" s="72"/>
      <c r="Q291" s="72"/>
      <c r="R291" s="72"/>
      <c r="S291" s="72"/>
      <c r="T291" s="72"/>
      <c r="U291" s="72"/>
      <c r="V291" s="72"/>
      <c r="W291" s="72"/>
      <c r="X291" s="72"/>
      <c r="Y291" s="72"/>
    </row>
    <row r="292" spans="2:25" ht="14.4" hidden="1">
      <c r="B292" s="72"/>
      <c r="C292" s="78"/>
      <c r="D292" s="72"/>
      <c r="E292" s="72"/>
      <c r="F292" s="160"/>
      <c r="G292" s="72"/>
      <c r="H292" s="72"/>
      <c r="I292" s="72"/>
      <c r="J292" s="72"/>
      <c r="K292" s="72"/>
      <c r="L292" s="72"/>
      <c r="M292" s="72"/>
      <c r="N292" s="72"/>
      <c r="O292" s="72"/>
      <c r="P292" s="72"/>
      <c r="Q292" s="72"/>
      <c r="R292" s="72"/>
      <c r="S292" s="72"/>
      <c r="T292" s="72"/>
      <c r="U292" s="72"/>
      <c r="V292" s="72"/>
      <c r="W292" s="72"/>
      <c r="X292" s="72"/>
      <c r="Y292" s="72"/>
    </row>
    <row r="293" spans="2:25" ht="14.4" hidden="1">
      <c r="B293" s="72"/>
      <c r="C293" s="78"/>
      <c r="D293" s="72"/>
      <c r="E293" s="72"/>
      <c r="F293" s="160"/>
      <c r="G293" s="72"/>
      <c r="H293" s="72"/>
      <c r="I293" s="72"/>
      <c r="J293" s="72"/>
      <c r="K293" s="72"/>
      <c r="L293" s="72"/>
      <c r="M293" s="72"/>
      <c r="N293" s="72"/>
      <c r="O293" s="72"/>
      <c r="P293" s="72"/>
      <c r="Q293" s="72"/>
      <c r="R293" s="72"/>
      <c r="S293" s="72"/>
      <c r="T293" s="72"/>
      <c r="U293" s="72"/>
      <c r="V293" s="72"/>
      <c r="W293" s="72"/>
      <c r="X293" s="72"/>
      <c r="Y293" s="72"/>
    </row>
    <row r="294" spans="2:25" ht="14.4" hidden="1">
      <c r="B294" s="72"/>
      <c r="C294" s="78"/>
      <c r="D294" s="72"/>
      <c r="E294" s="72"/>
      <c r="F294" s="160"/>
      <c r="G294" s="72"/>
      <c r="H294" s="72"/>
      <c r="I294" s="72"/>
      <c r="J294" s="72"/>
      <c r="K294" s="72"/>
      <c r="L294" s="72"/>
      <c r="M294" s="72"/>
      <c r="N294" s="72"/>
      <c r="O294" s="72"/>
      <c r="P294" s="72"/>
      <c r="Q294" s="72"/>
      <c r="R294" s="72"/>
      <c r="S294" s="72"/>
      <c r="T294" s="72"/>
      <c r="U294" s="72"/>
      <c r="V294" s="72"/>
      <c r="W294" s="72"/>
      <c r="X294" s="72"/>
      <c r="Y294" s="72"/>
    </row>
    <row r="295" spans="2:25" ht="14.4" hidden="1">
      <c r="B295" s="72"/>
      <c r="C295" s="78"/>
      <c r="D295" s="72"/>
      <c r="E295" s="72"/>
      <c r="F295" s="160"/>
      <c r="G295" s="72"/>
      <c r="H295" s="72"/>
      <c r="I295" s="72"/>
      <c r="J295" s="72"/>
      <c r="K295" s="72"/>
      <c r="L295" s="72"/>
      <c r="M295" s="72"/>
      <c r="N295" s="72"/>
      <c r="O295" s="72"/>
      <c r="P295" s="72"/>
      <c r="Q295" s="72"/>
      <c r="R295" s="72"/>
      <c r="S295" s="72"/>
      <c r="T295" s="72"/>
      <c r="U295" s="72"/>
      <c r="V295" s="72"/>
      <c r="W295" s="72"/>
      <c r="X295" s="72"/>
      <c r="Y295" s="72"/>
    </row>
    <row r="296" spans="2:25" ht="14.4" hidden="1">
      <c r="B296" s="72"/>
      <c r="C296" s="78"/>
      <c r="D296" s="72"/>
      <c r="E296" s="72"/>
      <c r="F296" s="160"/>
      <c r="G296" s="72"/>
      <c r="H296" s="72"/>
      <c r="I296" s="72"/>
      <c r="J296" s="72"/>
      <c r="K296" s="72"/>
      <c r="L296" s="72"/>
      <c r="M296" s="72"/>
      <c r="N296" s="72"/>
      <c r="O296" s="72"/>
      <c r="P296" s="72"/>
      <c r="Q296" s="72"/>
      <c r="R296" s="72"/>
      <c r="S296" s="72"/>
      <c r="T296" s="72"/>
      <c r="U296" s="72"/>
      <c r="V296" s="72"/>
      <c r="W296" s="72"/>
      <c r="X296" s="72"/>
      <c r="Y296" s="72"/>
    </row>
    <row r="297" spans="2:25" ht="14.4" hidden="1">
      <c r="B297" s="72"/>
      <c r="C297" s="78"/>
      <c r="D297" s="72"/>
      <c r="E297" s="72"/>
      <c r="F297" s="160"/>
      <c r="G297" s="72"/>
      <c r="H297" s="72"/>
      <c r="I297" s="72"/>
      <c r="J297" s="72"/>
      <c r="K297" s="72"/>
      <c r="L297" s="72"/>
      <c r="M297" s="72"/>
      <c r="N297" s="72"/>
      <c r="O297" s="72"/>
      <c r="P297" s="72"/>
      <c r="Q297" s="72"/>
      <c r="R297" s="72"/>
      <c r="S297" s="72"/>
      <c r="T297" s="72"/>
      <c r="U297" s="72"/>
      <c r="V297" s="72"/>
      <c r="W297" s="72"/>
      <c r="X297" s="72"/>
      <c r="Y297" s="72"/>
    </row>
    <row r="298" spans="2:25" ht="14.4" hidden="1">
      <c r="B298" s="72"/>
      <c r="C298" s="78"/>
      <c r="D298" s="72"/>
      <c r="E298" s="72"/>
      <c r="F298" s="160"/>
      <c r="G298" s="72"/>
      <c r="H298" s="72"/>
      <c r="I298" s="72"/>
      <c r="J298" s="72"/>
      <c r="K298" s="72"/>
      <c r="L298" s="72"/>
      <c r="M298" s="72"/>
      <c r="N298" s="72"/>
      <c r="O298" s="72"/>
      <c r="P298" s="72"/>
      <c r="Q298" s="72"/>
      <c r="R298" s="72"/>
      <c r="S298" s="72"/>
      <c r="T298" s="72"/>
      <c r="U298" s="72"/>
      <c r="V298" s="72"/>
      <c r="W298" s="72"/>
      <c r="X298" s="72"/>
      <c r="Y298" s="72"/>
    </row>
    <row r="299" spans="2:25" ht="14.4" hidden="1">
      <c r="B299" s="72"/>
      <c r="C299" s="78"/>
      <c r="D299" s="72"/>
      <c r="E299" s="72"/>
      <c r="F299" s="160"/>
      <c r="G299" s="72"/>
      <c r="H299" s="72"/>
      <c r="I299" s="72"/>
      <c r="J299" s="72"/>
      <c r="K299" s="72"/>
      <c r="L299" s="72"/>
      <c r="M299" s="72"/>
      <c r="N299" s="72"/>
      <c r="O299" s="72"/>
      <c r="P299" s="72"/>
      <c r="Q299" s="72"/>
      <c r="R299" s="72"/>
      <c r="S299" s="72"/>
      <c r="T299" s="72"/>
      <c r="U299" s="72"/>
      <c r="V299" s="72"/>
      <c r="W299" s="72"/>
      <c r="X299" s="72"/>
      <c r="Y299" s="72"/>
    </row>
    <row r="300" spans="2:25" ht="14.4" hidden="1">
      <c r="B300" s="72"/>
      <c r="C300" s="78"/>
      <c r="D300" s="72"/>
      <c r="E300" s="72"/>
      <c r="F300" s="160"/>
      <c r="G300" s="72"/>
      <c r="H300" s="72"/>
      <c r="I300" s="72"/>
      <c r="J300" s="72"/>
      <c r="K300" s="72"/>
      <c r="L300" s="72"/>
      <c r="M300" s="72"/>
      <c r="N300" s="72"/>
      <c r="O300" s="72"/>
      <c r="P300" s="72"/>
      <c r="Q300" s="72"/>
      <c r="R300" s="72"/>
      <c r="S300" s="72"/>
      <c r="T300" s="72"/>
      <c r="U300" s="72"/>
      <c r="V300" s="72"/>
      <c r="W300" s="72"/>
      <c r="X300" s="72"/>
      <c r="Y300" s="72"/>
    </row>
    <row r="301" spans="2:25" ht="14.4" hidden="1">
      <c r="B301" s="72"/>
      <c r="C301" s="78"/>
      <c r="D301" s="72"/>
      <c r="E301" s="72"/>
      <c r="F301" s="160"/>
      <c r="G301" s="72"/>
      <c r="H301" s="72"/>
      <c r="I301" s="72"/>
      <c r="J301" s="72"/>
      <c r="K301" s="72"/>
      <c r="L301" s="72"/>
      <c r="M301" s="72"/>
      <c r="N301" s="72"/>
      <c r="O301" s="72"/>
      <c r="P301" s="72"/>
      <c r="Q301" s="72"/>
      <c r="R301" s="72"/>
      <c r="S301" s="72"/>
      <c r="T301" s="72"/>
      <c r="U301" s="72"/>
      <c r="V301" s="72"/>
      <c r="W301" s="72"/>
      <c r="X301" s="72"/>
      <c r="Y301" s="72"/>
    </row>
    <row r="302" spans="2:25" ht="14.4" hidden="1">
      <c r="B302" s="72"/>
      <c r="C302" s="78"/>
      <c r="D302" s="72"/>
      <c r="E302" s="72"/>
      <c r="F302" s="160"/>
      <c r="G302" s="72"/>
      <c r="H302" s="72"/>
      <c r="I302" s="72"/>
      <c r="J302" s="72"/>
      <c r="K302" s="72"/>
      <c r="L302" s="72"/>
      <c r="M302" s="72"/>
      <c r="N302" s="72"/>
      <c r="O302" s="72"/>
      <c r="P302" s="72"/>
      <c r="Q302" s="72"/>
      <c r="R302" s="72"/>
      <c r="S302" s="72"/>
      <c r="T302" s="72"/>
      <c r="U302" s="72"/>
      <c r="V302" s="72"/>
      <c r="W302" s="72"/>
      <c r="X302" s="72"/>
      <c r="Y302" s="72"/>
    </row>
    <row r="303" spans="2:25" ht="14.4" hidden="1">
      <c r="B303" s="72"/>
      <c r="C303" s="78"/>
      <c r="D303" s="72"/>
      <c r="E303" s="72"/>
      <c r="F303" s="160"/>
      <c r="G303" s="72"/>
      <c r="H303" s="72"/>
      <c r="I303" s="72"/>
      <c r="J303" s="72"/>
      <c r="K303" s="72"/>
      <c r="L303" s="72"/>
      <c r="M303" s="72"/>
      <c r="N303" s="72"/>
      <c r="O303" s="72"/>
      <c r="P303" s="72"/>
      <c r="Q303" s="72"/>
      <c r="R303" s="72"/>
      <c r="S303" s="72"/>
      <c r="T303" s="72"/>
      <c r="U303" s="72"/>
      <c r="V303" s="72"/>
      <c r="W303" s="72"/>
      <c r="X303" s="72"/>
      <c r="Y303" s="72"/>
    </row>
    <row r="304" spans="2:25" ht="14.4" hidden="1">
      <c r="B304" s="72"/>
      <c r="C304" s="78"/>
      <c r="D304" s="72"/>
      <c r="E304" s="72"/>
      <c r="F304" s="160"/>
      <c r="G304" s="72"/>
      <c r="H304" s="72"/>
      <c r="I304" s="72"/>
      <c r="J304" s="72"/>
      <c r="K304" s="72"/>
      <c r="L304" s="72"/>
      <c r="M304" s="72"/>
      <c r="N304" s="72"/>
      <c r="O304" s="72"/>
      <c r="P304" s="72"/>
      <c r="Q304" s="72"/>
      <c r="R304" s="72"/>
      <c r="S304" s="72"/>
      <c r="T304" s="72"/>
      <c r="U304" s="72"/>
      <c r="V304" s="72"/>
      <c r="W304" s="72"/>
      <c r="X304" s="72"/>
      <c r="Y304" s="72"/>
    </row>
    <row r="305" spans="2:25" ht="14.4" hidden="1">
      <c r="B305" s="72"/>
      <c r="C305" s="78"/>
      <c r="D305" s="72"/>
      <c r="E305" s="72"/>
      <c r="F305" s="160"/>
      <c r="G305" s="72"/>
      <c r="H305" s="72"/>
      <c r="I305" s="72"/>
      <c r="J305" s="72"/>
      <c r="K305" s="72"/>
      <c r="L305" s="72"/>
      <c r="M305" s="72"/>
      <c r="N305" s="72"/>
      <c r="O305" s="72"/>
      <c r="P305" s="72"/>
      <c r="Q305" s="72"/>
      <c r="R305" s="72"/>
      <c r="S305" s="72"/>
      <c r="T305" s="72"/>
      <c r="U305" s="72"/>
      <c r="V305" s="72"/>
      <c r="W305" s="72"/>
      <c r="X305" s="72"/>
      <c r="Y305" s="72"/>
    </row>
    <row r="306" spans="2:25" ht="14.4" hidden="1">
      <c r="B306" s="72"/>
      <c r="C306" s="78"/>
      <c r="D306" s="72"/>
      <c r="E306" s="72"/>
      <c r="F306" s="160"/>
      <c r="G306" s="72"/>
      <c r="H306" s="72"/>
      <c r="I306" s="72"/>
      <c r="J306" s="72"/>
      <c r="K306" s="72"/>
      <c r="L306" s="72"/>
      <c r="M306" s="72"/>
      <c r="N306" s="72"/>
      <c r="O306" s="72"/>
      <c r="P306" s="72"/>
      <c r="Q306" s="72"/>
      <c r="R306" s="72"/>
      <c r="S306" s="72"/>
      <c r="T306" s="72"/>
      <c r="U306" s="72"/>
      <c r="V306" s="72"/>
      <c r="W306" s="72"/>
      <c r="X306" s="72"/>
      <c r="Y306" s="72"/>
    </row>
    <row r="307" spans="2:25" ht="14.4" hidden="1">
      <c r="B307" s="72"/>
      <c r="C307" s="78"/>
      <c r="D307" s="72"/>
      <c r="E307" s="72"/>
      <c r="F307" s="160"/>
      <c r="G307" s="72"/>
      <c r="H307" s="72"/>
      <c r="I307" s="72"/>
      <c r="J307" s="72"/>
      <c r="K307" s="72"/>
      <c r="L307" s="72"/>
      <c r="M307" s="72"/>
      <c r="N307" s="72"/>
      <c r="O307" s="72"/>
      <c r="P307" s="72"/>
      <c r="Q307" s="72"/>
      <c r="R307" s="72"/>
      <c r="S307" s="72"/>
      <c r="T307" s="72"/>
      <c r="U307" s="72"/>
      <c r="V307" s="72"/>
      <c r="W307" s="72"/>
      <c r="X307" s="72"/>
      <c r="Y307" s="72"/>
    </row>
    <row r="308" spans="2:25" ht="14.4" hidden="1">
      <c r="B308" s="72"/>
      <c r="C308" s="78"/>
      <c r="D308" s="72"/>
      <c r="E308" s="72"/>
      <c r="F308" s="160"/>
      <c r="G308" s="72"/>
      <c r="H308" s="72"/>
      <c r="I308" s="72"/>
      <c r="J308" s="72"/>
      <c r="K308" s="72"/>
      <c r="L308" s="72"/>
      <c r="M308" s="72"/>
      <c r="N308" s="72"/>
      <c r="O308" s="72"/>
      <c r="P308" s="72"/>
      <c r="Q308" s="72"/>
      <c r="R308" s="72"/>
      <c r="S308" s="72"/>
      <c r="T308" s="72"/>
      <c r="U308" s="72"/>
      <c r="V308" s="72"/>
      <c r="W308" s="72"/>
      <c r="X308" s="72"/>
      <c r="Y308" s="72"/>
    </row>
    <row r="309" spans="2:25" ht="14.4" hidden="1">
      <c r="B309" s="72"/>
      <c r="C309" s="78"/>
      <c r="D309" s="72"/>
      <c r="E309" s="72"/>
      <c r="F309" s="160"/>
      <c r="G309" s="72"/>
      <c r="H309" s="72"/>
      <c r="I309" s="72"/>
      <c r="J309" s="72"/>
      <c r="K309" s="72"/>
      <c r="L309" s="72"/>
      <c r="M309" s="72"/>
      <c r="N309" s="72"/>
      <c r="O309" s="72"/>
      <c r="P309" s="72"/>
      <c r="Q309" s="72"/>
      <c r="R309" s="72"/>
      <c r="S309" s="72"/>
      <c r="T309" s="72"/>
      <c r="U309" s="72"/>
      <c r="V309" s="72"/>
      <c r="W309" s="72"/>
      <c r="X309" s="72"/>
      <c r="Y309" s="72"/>
    </row>
    <row r="310" spans="2:25" ht="14.4" hidden="1">
      <c r="B310" s="72"/>
      <c r="C310" s="78"/>
      <c r="D310" s="72"/>
      <c r="E310" s="72"/>
      <c r="F310" s="160"/>
      <c r="G310" s="72"/>
      <c r="H310" s="72"/>
      <c r="I310" s="72"/>
      <c r="J310" s="72"/>
      <c r="K310" s="72"/>
      <c r="L310" s="72"/>
      <c r="M310" s="72"/>
      <c r="N310" s="72"/>
      <c r="O310" s="72"/>
      <c r="P310" s="72"/>
      <c r="Q310" s="72"/>
      <c r="R310" s="72"/>
      <c r="S310" s="72"/>
      <c r="T310" s="72"/>
      <c r="U310" s="72"/>
      <c r="V310" s="72"/>
      <c r="W310" s="72"/>
      <c r="X310" s="72"/>
      <c r="Y310" s="72"/>
    </row>
    <row r="311" spans="2:25" ht="14.4" hidden="1">
      <c r="B311" s="72"/>
      <c r="C311" s="78"/>
      <c r="D311" s="72"/>
      <c r="E311" s="72"/>
      <c r="F311" s="160"/>
      <c r="G311" s="72"/>
      <c r="H311" s="72"/>
      <c r="I311" s="72"/>
      <c r="J311" s="72"/>
      <c r="K311" s="72"/>
      <c r="L311" s="72"/>
      <c r="M311" s="72"/>
      <c r="N311" s="72"/>
      <c r="O311" s="72"/>
      <c r="P311" s="72"/>
      <c r="Q311" s="72"/>
      <c r="R311" s="72"/>
      <c r="S311" s="72"/>
      <c r="T311" s="72"/>
      <c r="U311" s="72"/>
      <c r="V311" s="72"/>
      <c r="W311" s="72"/>
      <c r="X311" s="72"/>
      <c r="Y311" s="72"/>
    </row>
    <row r="312" spans="2:25" ht="14.4" hidden="1">
      <c r="B312" s="72"/>
      <c r="C312" s="78"/>
      <c r="D312" s="72"/>
      <c r="E312" s="72"/>
      <c r="F312" s="160"/>
      <c r="G312" s="72"/>
      <c r="H312" s="72"/>
      <c r="I312" s="72"/>
      <c r="J312" s="72"/>
      <c r="K312" s="72"/>
      <c r="L312" s="72"/>
      <c r="M312" s="72"/>
      <c r="N312" s="72"/>
      <c r="O312" s="72"/>
      <c r="P312" s="72"/>
      <c r="Q312" s="72"/>
      <c r="R312" s="72"/>
      <c r="S312" s="72"/>
      <c r="T312" s="72"/>
      <c r="U312" s="72"/>
      <c r="V312" s="72"/>
      <c r="W312" s="72"/>
      <c r="X312" s="72"/>
      <c r="Y312" s="72"/>
    </row>
    <row r="313" spans="2:25" ht="14.4" hidden="1">
      <c r="B313" s="72"/>
      <c r="C313" s="78"/>
      <c r="D313" s="72"/>
      <c r="E313" s="72"/>
      <c r="F313" s="160"/>
      <c r="G313" s="72"/>
      <c r="H313" s="72"/>
      <c r="I313" s="72"/>
      <c r="J313" s="72"/>
      <c r="K313" s="72"/>
      <c r="L313" s="72"/>
      <c r="M313" s="72"/>
      <c r="N313" s="72"/>
      <c r="O313" s="72"/>
      <c r="P313" s="72"/>
      <c r="Q313" s="72"/>
      <c r="R313" s="72"/>
      <c r="S313" s="72"/>
      <c r="T313" s="72"/>
      <c r="U313" s="72"/>
      <c r="V313" s="72"/>
      <c r="W313" s="72"/>
      <c r="X313" s="72"/>
      <c r="Y313" s="72"/>
    </row>
    <row r="314" spans="2:25" ht="14.4" hidden="1">
      <c r="B314" s="72"/>
      <c r="C314" s="78"/>
      <c r="D314" s="72"/>
      <c r="E314" s="72"/>
      <c r="F314" s="160"/>
      <c r="G314" s="72"/>
      <c r="H314" s="72"/>
      <c r="I314" s="72"/>
      <c r="J314" s="72"/>
      <c r="K314" s="72"/>
      <c r="L314" s="72"/>
      <c r="M314" s="72"/>
      <c r="N314" s="72"/>
      <c r="O314" s="72"/>
      <c r="P314" s="72"/>
      <c r="Q314" s="72"/>
      <c r="R314" s="72"/>
      <c r="S314" s="72"/>
      <c r="T314" s="72"/>
      <c r="U314" s="72"/>
      <c r="V314" s="72"/>
      <c r="W314" s="72"/>
      <c r="X314" s="72"/>
      <c r="Y314" s="72"/>
    </row>
    <row r="315" spans="2:25" ht="14.4" hidden="1">
      <c r="B315" s="72"/>
      <c r="C315" s="78"/>
      <c r="D315" s="72"/>
      <c r="E315" s="72"/>
      <c r="F315" s="160"/>
      <c r="G315" s="72"/>
      <c r="H315" s="72"/>
      <c r="I315" s="72"/>
      <c r="J315" s="72"/>
      <c r="K315" s="72"/>
      <c r="L315" s="72"/>
      <c r="M315" s="72"/>
      <c r="N315" s="72"/>
      <c r="O315" s="72"/>
      <c r="P315" s="72"/>
      <c r="Q315" s="72"/>
      <c r="R315" s="72"/>
      <c r="S315" s="72"/>
      <c r="T315" s="72"/>
      <c r="U315" s="72"/>
      <c r="V315" s="72"/>
      <c r="W315" s="72"/>
      <c r="X315" s="72"/>
      <c r="Y315" s="72"/>
    </row>
  </sheetData>
  <mergeCells count="3">
    <mergeCell ref="B2:E3"/>
    <mergeCell ref="B4:E4"/>
    <mergeCell ref="B5:E5"/>
  </mergeCells>
  <conditionalFormatting sqref="D9:D12 D14 D16:D17 D19:D22 D24:D28 D30:D33 D35:D37 D39:D43 D45:D47 D49 D51 D53:D60 D62:D63 D65:D66 D68 D70:D71 D73 D75:D83 D85 D87 D89:D97 D99:D104 D106 D109:D113 D115">
    <cfRule type="beginsWith" dxfId="424" priority="1" operator="beginsWith" text="C">
      <formula>LEFT((D9),LEN("C"))=("C")</formula>
    </cfRule>
  </conditionalFormatting>
  <conditionalFormatting sqref="D9:D12 D14 D16:D17 D19:D22 D24:D28 D30:D33 D35:D37 D39:D43 D45:D47 D49 D51 D53:D60 D62:D63 D65:D66 D68 D70:D71 D73 D75:D83 D85 D87 D89:D97 D99:D104 D106 D109:D113 D115">
    <cfRule type="beginsWith" dxfId="423" priority="2" operator="beginsWith" text="NC">
      <formula>LEFT((D9),LEN("NC"))=("NC")</formula>
    </cfRule>
  </conditionalFormatting>
  <conditionalFormatting sqref="D9:D12 D14 D16:D17 D19:D22 D24:D28 D30:D33 D35:D37 D39:D43 D45:D47 D49 D51 D53:D60 D62:D63 D65:D66 D68 D70:D71 D73 D75:D83 D85 D87 D89:D97 D99:D104 D106 D109:D113 D115">
    <cfRule type="beginsWith" dxfId="422" priority="3" operator="beginsWith" text="NA">
      <formula>LEFT((D9),LEN("NA"))=("NA")</formula>
    </cfRule>
  </conditionalFormatting>
  <dataValidations count="1">
    <dataValidation type="list" allowBlank="1" sqref="D9:D12 D14 D16:D17 D19:D22 D24:D28 D30:D33 D35:D37 D39:D43 D45:D47 D49 D51 D53:D60 D62:D63 D65:D66 D68 D70:D71 D73 D75:D83 D85 D87 D89:D97 D99:D104 D106 D109:D113 D115" xr:uid="{4D4C50DF-81D1-4682-AFC4-DE5996CF1797}">
      <formula1>"C,NC,NA"</formula1>
    </dataValidation>
  </dataValidations>
  <pageMargins left="0.7" right="0.7" top="0.75" bottom="0.75" header="0" footer="0"/>
  <pageSetup orientation="portrait"/>
  <drawing r:id="rId1"/>
  <tableParts count="1">
    <tablePart r:id="rId2"/>
  </tablePart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101B21-4665-4D4F-9E35-0B0B5E83929F}">
  <dimension ref="B1:H92"/>
  <sheetViews>
    <sheetView zoomScale="80" zoomScaleNormal="80" workbookViewId="0">
      <selection activeCell="F1" sqref="F1:G1048576"/>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7" width="56.88671875" style="68" customWidth="1"/>
    <col min="8" max="16384" width="11.5546875" style="68"/>
  </cols>
  <sheetData>
    <row r="1" spans="2:8" ht="94.95" customHeight="1">
      <c r="B1" s="816"/>
      <c r="C1" s="816"/>
      <c r="D1" s="816"/>
      <c r="E1" s="816"/>
    </row>
    <row r="2" spans="2:8" ht="67.95" customHeight="1">
      <c r="B2" s="816"/>
      <c r="C2" s="816"/>
      <c r="D2" s="816"/>
      <c r="E2" s="816"/>
    </row>
    <row r="3" spans="2:8" ht="35.4" customHeight="1">
      <c r="B3" s="816"/>
      <c r="C3" s="816"/>
      <c r="D3" s="816"/>
      <c r="E3" s="816"/>
    </row>
    <row r="4" spans="2:8" ht="42" customHeight="1">
      <c r="B4" s="924" t="s">
        <v>123</v>
      </c>
      <c r="C4" s="924"/>
      <c r="D4" s="924"/>
      <c r="E4" s="924"/>
      <c r="F4" s="594"/>
    </row>
    <row r="5" spans="2:8" ht="33.6" customHeight="1">
      <c r="B5" s="925" t="s">
        <v>124</v>
      </c>
      <c r="C5" s="926"/>
      <c r="D5" s="926"/>
      <c r="E5" s="926"/>
      <c r="F5" s="71"/>
    </row>
    <row r="6" spans="2:8" ht="16.8">
      <c r="B6" s="670">
        <v>1</v>
      </c>
      <c r="C6" s="854" t="s">
        <v>4367</v>
      </c>
      <c r="D6" s="854"/>
      <c r="E6" s="854"/>
      <c r="F6" s="71"/>
    </row>
    <row r="7" spans="2:8" ht="16.8">
      <c r="B7" s="122">
        <v>2</v>
      </c>
      <c r="C7" s="811" t="s">
        <v>4368</v>
      </c>
      <c r="D7" s="811"/>
      <c r="E7" s="811"/>
      <c r="F7" s="69"/>
    </row>
    <row r="8" spans="2:8" ht="16.8">
      <c r="B8" s="116">
        <v>3</v>
      </c>
      <c r="C8" s="781" t="s">
        <v>4369</v>
      </c>
      <c r="D8" s="781"/>
      <c r="E8" s="781"/>
      <c r="F8" s="69"/>
    </row>
    <row r="9" spans="2:8" ht="16.8">
      <c r="B9" s="122">
        <v>4</v>
      </c>
      <c r="C9" s="811" t="s">
        <v>4370</v>
      </c>
      <c r="D9" s="811"/>
      <c r="E9" s="811"/>
      <c r="F9" s="69"/>
    </row>
    <row r="10" spans="2:8" ht="16.8">
      <c r="B10" s="116">
        <v>5</v>
      </c>
      <c r="C10" s="781" t="s">
        <v>4371</v>
      </c>
      <c r="D10" s="781"/>
      <c r="E10" s="781"/>
      <c r="F10" s="69"/>
    </row>
    <row r="11" spans="2:8" ht="33.6" customHeight="1">
      <c r="B11" s="17"/>
      <c r="C11" s="17"/>
      <c r="D11" s="69"/>
      <c r="E11" s="69"/>
      <c r="F11" s="69"/>
    </row>
    <row r="12" spans="2:8" ht="42" customHeight="1">
      <c r="B12" s="858" t="s">
        <v>125</v>
      </c>
      <c r="C12" s="858"/>
      <c r="D12" s="858"/>
      <c r="E12" s="858"/>
      <c r="F12" s="594"/>
    </row>
    <row r="13" spans="2:8" ht="33.6" customHeight="1">
      <c r="B13" s="586" t="s">
        <v>126</v>
      </c>
      <c r="C13" s="927" t="s">
        <v>4372</v>
      </c>
      <c r="D13" s="927"/>
      <c r="E13" s="576" t="s">
        <v>4896</v>
      </c>
      <c r="H13" s="71"/>
    </row>
    <row r="14" spans="2:8" ht="220.95" customHeight="1">
      <c r="B14" s="31" t="s">
        <v>4374</v>
      </c>
      <c r="C14" s="792" t="s">
        <v>4375</v>
      </c>
      <c r="D14" s="793"/>
      <c r="E14" s="771" t="s">
        <v>5055</v>
      </c>
      <c r="F14" s="616"/>
      <c r="G14" s="616"/>
      <c r="H14" s="71"/>
    </row>
    <row r="15" spans="2:8" ht="178.95" customHeight="1">
      <c r="B15" s="117" t="s">
        <v>4328</v>
      </c>
      <c r="C15" s="803" t="s">
        <v>4378</v>
      </c>
      <c r="D15" s="804"/>
      <c r="E15" s="771"/>
      <c r="F15" s="616"/>
      <c r="G15" s="616"/>
      <c r="H15" s="71"/>
    </row>
    <row r="16" spans="2:8" ht="63.6" customHeight="1">
      <c r="B16" s="117" t="s">
        <v>4381</v>
      </c>
      <c r="C16" s="803" t="s">
        <v>4382</v>
      </c>
      <c r="D16" s="804"/>
      <c r="E16" s="771"/>
      <c r="F16" s="616"/>
      <c r="G16" s="616"/>
      <c r="H16" s="71"/>
    </row>
    <row r="17" spans="2:8" ht="86.4" customHeight="1">
      <c r="B17" s="117" t="s">
        <v>4307</v>
      </c>
      <c r="C17" s="803" t="s">
        <v>4383</v>
      </c>
      <c r="D17" s="804"/>
      <c r="E17" s="771"/>
      <c r="F17" s="616"/>
      <c r="G17" s="616"/>
      <c r="H17" s="71"/>
    </row>
    <row r="18" spans="2:8" ht="229.8" customHeight="1">
      <c r="B18" s="596" t="s">
        <v>4376</v>
      </c>
      <c r="C18" s="799" t="s">
        <v>4377</v>
      </c>
      <c r="D18" s="800"/>
      <c r="E18" s="771"/>
      <c r="F18" s="616"/>
      <c r="G18" s="616"/>
      <c r="H18" s="71"/>
    </row>
    <row r="19" spans="2:8" ht="183.6" customHeight="1">
      <c r="B19" s="117" t="s">
        <v>4379</v>
      </c>
      <c r="C19" s="803" t="s">
        <v>4380</v>
      </c>
      <c r="D19" s="804"/>
      <c r="E19" s="771"/>
      <c r="F19" s="616"/>
      <c r="G19" s="616"/>
      <c r="H19" s="71"/>
    </row>
    <row r="20" spans="2:8" ht="67.2" hidden="1" customHeight="1">
      <c r="B20" s="117" t="s">
        <v>5056</v>
      </c>
      <c r="C20" s="803"/>
      <c r="D20" s="804"/>
      <c r="E20" s="771"/>
      <c r="F20" s="616"/>
      <c r="G20" s="616"/>
    </row>
    <row r="21" spans="2:8" ht="42" customHeight="1">
      <c r="B21" s="858" t="s">
        <v>4222</v>
      </c>
      <c r="C21" s="858"/>
      <c r="D21" s="858"/>
      <c r="E21" s="858"/>
      <c r="F21" s="594"/>
    </row>
    <row r="22" spans="2:8" ht="67.2" customHeight="1">
      <c r="B22" s="593" t="s">
        <v>126</v>
      </c>
      <c r="C22" s="829" t="s">
        <v>4223</v>
      </c>
      <c r="D22" s="830"/>
      <c r="E22" s="576" t="s">
        <v>4896</v>
      </c>
      <c r="F22" s="69"/>
    </row>
    <row r="23" spans="2:8" ht="198" customHeight="1">
      <c r="B23" s="603" t="s">
        <v>4292</v>
      </c>
      <c r="C23" s="793" t="s">
        <v>4384</v>
      </c>
      <c r="D23" s="793"/>
      <c r="E23" s="771" t="s">
        <v>5057</v>
      </c>
      <c r="F23" s="69"/>
    </row>
    <row r="24" spans="2:8" ht="124.95" customHeight="1">
      <c r="B24" s="118" t="s">
        <v>4379</v>
      </c>
      <c r="C24" s="802" t="s">
        <v>4385</v>
      </c>
      <c r="D24" s="802"/>
      <c r="E24" s="771"/>
      <c r="F24" s="69"/>
    </row>
    <row r="25" spans="2:8" ht="58.95" customHeight="1">
      <c r="B25" s="118" t="s">
        <v>4386</v>
      </c>
      <c r="C25" s="793" t="s">
        <v>4387</v>
      </c>
      <c r="D25" s="793"/>
      <c r="E25" s="771"/>
      <c r="F25" s="69"/>
    </row>
    <row r="26" spans="2:8" ht="55.95" customHeight="1">
      <c r="B26" s="610" t="s">
        <v>4228</v>
      </c>
      <c r="C26" s="801" t="s">
        <v>4388</v>
      </c>
      <c r="D26" s="802"/>
      <c r="E26" s="771"/>
      <c r="F26" s="69"/>
    </row>
    <row r="27" spans="2:8" ht="33.6" customHeight="1">
      <c r="B27" s="110"/>
      <c r="C27" s="110"/>
      <c r="D27" s="33"/>
      <c r="E27" s="69"/>
      <c r="F27" s="69"/>
    </row>
    <row r="28" spans="2:8" s="69" customFormat="1" ht="42" customHeight="1">
      <c r="B28" s="861" t="s">
        <v>147</v>
      </c>
      <c r="C28" s="861"/>
      <c r="D28" s="861"/>
      <c r="E28" s="861"/>
    </row>
    <row r="29" spans="2:8" s="69" customFormat="1" ht="16.8">
      <c r="B29" s="822" t="s">
        <v>127</v>
      </c>
      <c r="C29" s="822"/>
      <c r="D29" s="822"/>
      <c r="E29" s="576" t="s">
        <v>4896</v>
      </c>
    </row>
    <row r="30" spans="2:8" s="69" customFormat="1" ht="37.950000000000003" customHeight="1">
      <c r="B30" s="826" t="s">
        <v>197</v>
      </c>
      <c r="C30" s="824" t="s">
        <v>4789</v>
      </c>
      <c r="D30" s="889"/>
      <c r="E30" s="817" t="s">
        <v>4901</v>
      </c>
    </row>
    <row r="31" spans="2:8" s="69" customFormat="1" ht="50.4">
      <c r="B31" s="827"/>
      <c r="C31" s="66" t="s">
        <v>4787</v>
      </c>
      <c r="D31" s="372" t="s">
        <v>4803</v>
      </c>
      <c r="E31" s="819"/>
    </row>
    <row r="32" spans="2:8" s="69" customFormat="1" ht="88.95" customHeight="1">
      <c r="B32" s="827"/>
      <c r="C32" s="66" t="s">
        <v>4788</v>
      </c>
      <c r="D32" s="372" t="s">
        <v>4795</v>
      </c>
      <c r="E32" s="819"/>
    </row>
    <row r="33" spans="2:6" s="69" customFormat="1" ht="201.6">
      <c r="B33" s="827"/>
      <c r="C33" s="31" t="s">
        <v>4232</v>
      </c>
      <c r="D33" s="373" t="s">
        <v>4793</v>
      </c>
      <c r="E33" s="819"/>
    </row>
    <row r="34" spans="2:6" s="69" customFormat="1" ht="409.6">
      <c r="B34" s="828"/>
      <c r="C34" s="374" t="s">
        <v>4792</v>
      </c>
      <c r="D34" s="599" t="s">
        <v>4852</v>
      </c>
      <c r="E34" s="819"/>
    </row>
    <row r="35" spans="2:6" s="69" customFormat="1" ht="36.6" customHeight="1">
      <c r="B35" s="30" t="s">
        <v>198</v>
      </c>
      <c r="C35" s="823" t="s">
        <v>4233</v>
      </c>
      <c r="D35" s="890"/>
      <c r="E35" s="819"/>
    </row>
    <row r="36" spans="2:6" s="69" customFormat="1" ht="393" customHeight="1">
      <c r="B36" s="713" t="s">
        <v>201</v>
      </c>
      <c r="C36" s="835" t="s">
        <v>5889</v>
      </c>
      <c r="D36" s="857"/>
      <c r="E36" s="592" t="s">
        <v>4899</v>
      </c>
    </row>
    <row r="37" spans="2:6" ht="16.8">
      <c r="B37" s="790" t="s">
        <v>130</v>
      </c>
      <c r="C37" s="790"/>
      <c r="D37" s="790"/>
      <c r="E37" s="576" t="s">
        <v>4896</v>
      </c>
      <c r="F37" s="69"/>
    </row>
    <row r="38" spans="2:6" ht="28.2" customHeight="1">
      <c r="B38" s="31" t="s">
        <v>131</v>
      </c>
      <c r="C38" s="835" t="s">
        <v>4911</v>
      </c>
      <c r="D38" s="855"/>
      <c r="E38" s="765" t="s">
        <v>5058</v>
      </c>
      <c r="F38" s="69"/>
    </row>
    <row r="39" spans="2:6" ht="16.8">
      <c r="B39" s="30" t="s">
        <v>132</v>
      </c>
      <c r="C39" s="838" t="s">
        <v>4911</v>
      </c>
      <c r="D39" s="856"/>
      <c r="E39" s="766"/>
      <c r="F39" s="69"/>
    </row>
    <row r="40" spans="2:6" ht="16.8">
      <c r="B40" s="31" t="s">
        <v>133</v>
      </c>
      <c r="C40" s="835" t="s">
        <v>4234</v>
      </c>
      <c r="D40" s="855"/>
      <c r="E40" s="766"/>
      <c r="F40" s="69"/>
    </row>
    <row r="41" spans="2:6" ht="16.8">
      <c r="B41" s="30" t="s">
        <v>194</v>
      </c>
      <c r="C41" s="838" t="s">
        <v>4234</v>
      </c>
      <c r="D41" s="856"/>
      <c r="E41" s="766"/>
      <c r="F41" s="69"/>
    </row>
    <row r="42" spans="2:6" ht="16.8">
      <c r="B42" s="31" t="s">
        <v>134</v>
      </c>
      <c r="C42" s="835" t="s">
        <v>4234</v>
      </c>
      <c r="D42" s="855"/>
      <c r="E42" s="766"/>
      <c r="F42" s="69"/>
    </row>
    <row r="43" spans="2:6" ht="16.8">
      <c r="B43" s="30" t="s">
        <v>135</v>
      </c>
      <c r="C43" s="838" t="s">
        <v>5903</v>
      </c>
      <c r="D43" s="856"/>
      <c r="E43" s="767"/>
      <c r="F43" s="69"/>
    </row>
    <row r="44" spans="2:6" ht="16.8">
      <c r="B44" s="790" t="s">
        <v>195</v>
      </c>
      <c r="C44" s="790"/>
      <c r="D44" s="790"/>
      <c r="E44" s="576" t="s">
        <v>4896</v>
      </c>
      <c r="F44" s="69"/>
    </row>
    <row r="45" spans="2:6" ht="16.8">
      <c r="B45" s="31" t="s">
        <v>136</v>
      </c>
      <c r="C45" s="835" t="s">
        <v>4911</v>
      </c>
      <c r="D45" s="855"/>
      <c r="E45" s="817" t="s">
        <v>5896</v>
      </c>
      <c r="F45" s="69"/>
    </row>
    <row r="46" spans="2:6" ht="33.6">
      <c r="B46" s="30" t="s">
        <v>137</v>
      </c>
      <c r="C46" s="838" t="s">
        <v>4911</v>
      </c>
      <c r="D46" s="856"/>
      <c r="E46" s="818"/>
      <c r="F46" s="69"/>
    </row>
    <row r="47" spans="2:6" ht="16.8">
      <c r="B47" s="31" t="s">
        <v>138</v>
      </c>
      <c r="C47" s="835" t="s">
        <v>4911</v>
      </c>
      <c r="D47" s="855"/>
      <c r="E47" s="818"/>
      <c r="F47" s="69"/>
    </row>
    <row r="48" spans="2:6" ht="16.8">
      <c r="B48" s="30" t="s">
        <v>4238</v>
      </c>
      <c r="C48" s="838" t="s">
        <v>4911</v>
      </c>
      <c r="D48" s="856"/>
      <c r="E48" s="818"/>
      <c r="F48" s="69"/>
    </row>
    <row r="49" spans="2:6" ht="155.4" customHeight="1">
      <c r="B49" s="31" t="s">
        <v>139</v>
      </c>
      <c r="C49" s="835" t="s">
        <v>4911</v>
      </c>
      <c r="D49" s="855"/>
      <c r="E49" s="818"/>
      <c r="F49" s="69"/>
    </row>
    <row r="50" spans="2:6" ht="16.8">
      <c r="B50" s="790" t="s">
        <v>196</v>
      </c>
      <c r="C50" s="790"/>
      <c r="D50" s="790"/>
      <c r="E50" s="576" t="s">
        <v>4896</v>
      </c>
      <c r="F50" s="69"/>
    </row>
    <row r="51" spans="2:6" ht="69.599999999999994" customHeight="1">
      <c r="B51" s="66" t="s">
        <v>200</v>
      </c>
      <c r="C51" s="844" t="s">
        <v>5893</v>
      </c>
      <c r="D51" s="845"/>
      <c r="E51" s="817" t="s">
        <v>5895</v>
      </c>
      <c r="F51" s="69"/>
    </row>
    <row r="52" spans="2:6" ht="33.6" customHeight="1">
      <c r="B52" s="30" t="s">
        <v>140</v>
      </c>
      <c r="C52" s="846" t="s">
        <v>4241</v>
      </c>
      <c r="D52" s="862"/>
      <c r="E52" s="818"/>
      <c r="F52" s="69"/>
    </row>
    <row r="53" spans="2:6" ht="33.6" customHeight="1">
      <c r="B53" s="31" t="s">
        <v>141</v>
      </c>
      <c r="C53" s="848" t="s">
        <v>4242</v>
      </c>
      <c r="D53" s="863"/>
      <c r="E53" s="818"/>
      <c r="F53" s="69"/>
    </row>
    <row r="54" spans="2:6" ht="33.6" customHeight="1">
      <c r="B54" s="30" t="s">
        <v>143</v>
      </c>
      <c r="C54" s="850" t="s">
        <v>4243</v>
      </c>
      <c r="D54" s="864"/>
      <c r="E54" s="818"/>
      <c r="F54" s="69"/>
    </row>
    <row r="55" spans="2:6" ht="33.6" customHeight="1">
      <c r="B55" s="31" t="s">
        <v>142</v>
      </c>
      <c r="C55" s="848" t="s">
        <v>4244</v>
      </c>
      <c r="D55" s="863"/>
      <c r="E55" s="818"/>
      <c r="F55" s="69"/>
    </row>
    <row r="56" spans="2:6" ht="49.95" customHeight="1">
      <c r="B56" s="30" t="s">
        <v>144</v>
      </c>
      <c r="C56" s="852" t="s">
        <v>4245</v>
      </c>
      <c r="D56" s="865"/>
      <c r="E56" s="818"/>
      <c r="F56" s="69"/>
    </row>
    <row r="57" spans="2:6" ht="16.95" customHeight="1" thickBot="1">
      <c r="B57" s="790" t="s">
        <v>202</v>
      </c>
      <c r="C57" s="790"/>
      <c r="D57" s="790"/>
      <c r="E57" s="576" t="s">
        <v>4896</v>
      </c>
      <c r="F57" s="69"/>
    </row>
    <row r="58" spans="2:6" ht="247.2" customHeight="1" thickBot="1">
      <c r="B58" s="31" t="s">
        <v>146</v>
      </c>
      <c r="C58" s="903" t="s">
        <v>5011</v>
      </c>
      <c r="D58" s="904"/>
      <c r="E58" s="771" t="s">
        <v>4902</v>
      </c>
      <c r="F58" s="69"/>
    </row>
    <row r="59" spans="2:6" ht="125.4" customHeight="1">
      <c r="B59" s="30" t="s">
        <v>176</v>
      </c>
      <c r="C59" s="905" t="s">
        <v>5012</v>
      </c>
      <c r="D59" s="906"/>
      <c r="E59" s="771"/>
      <c r="F59" s="69"/>
    </row>
    <row r="60" spans="2:6" ht="29.4" customHeight="1">
      <c r="B60" s="31" t="s">
        <v>177</v>
      </c>
      <c r="C60" s="835" t="s">
        <v>4234</v>
      </c>
      <c r="D60" s="836"/>
      <c r="E60" s="771"/>
      <c r="F60" s="69"/>
    </row>
    <row r="61" spans="2:6" ht="33.6" customHeight="1">
      <c r="B61" s="866" t="s">
        <v>145</v>
      </c>
      <c r="C61" s="866"/>
      <c r="D61" s="866"/>
      <c r="E61" s="576" t="s">
        <v>4896</v>
      </c>
      <c r="F61" s="69"/>
    </row>
    <row r="62" spans="2:6" ht="67.2" customHeight="1">
      <c r="B62" s="928" t="s">
        <v>4246</v>
      </c>
      <c r="C62" s="929"/>
      <c r="D62" s="930"/>
      <c r="E62" s="712"/>
      <c r="F62" s="69"/>
    </row>
    <row r="63" spans="2:6" ht="67.2" customHeight="1">
      <c r="B63" s="113"/>
      <c r="C63" s="113"/>
      <c r="D63" s="65"/>
      <c r="E63" s="69"/>
      <c r="F63" s="69"/>
    </row>
    <row r="64" spans="2:6" ht="33.6" customHeight="1">
      <c r="B64" s="113"/>
      <c r="C64" s="113"/>
      <c r="D64" s="65"/>
      <c r="E64" s="69"/>
      <c r="F64" s="69"/>
    </row>
    <row r="65" spans="2:6" ht="67.2" customHeight="1">
      <c r="B65" s="17"/>
      <c r="C65" s="17"/>
      <c r="D65" s="69"/>
      <c r="E65" s="69"/>
      <c r="F65" s="69"/>
    </row>
    <row r="66" spans="2:6" ht="33.6" customHeight="1">
      <c r="B66" s="17"/>
      <c r="C66" s="17"/>
      <c r="D66" s="69"/>
      <c r="E66" s="69"/>
      <c r="F66" s="69"/>
    </row>
    <row r="67" spans="2:6" ht="67.2" customHeight="1">
      <c r="B67" s="17"/>
      <c r="C67" s="17"/>
      <c r="D67" s="69"/>
      <c r="E67" s="69"/>
      <c r="F67" s="69"/>
    </row>
    <row r="68" spans="2:6" ht="33.6" customHeight="1">
      <c r="B68" s="17"/>
      <c r="C68" s="17"/>
      <c r="D68" s="69"/>
      <c r="E68" s="69"/>
      <c r="F68" s="69"/>
    </row>
    <row r="69" spans="2:6" ht="67.2" customHeight="1">
      <c r="B69" s="17"/>
      <c r="C69" s="17"/>
      <c r="D69" s="69"/>
      <c r="E69" s="69"/>
      <c r="F69" s="69"/>
    </row>
    <row r="70" spans="2:6" ht="33.6" customHeight="1">
      <c r="B70" s="17"/>
      <c r="C70" s="17"/>
      <c r="D70" s="69"/>
      <c r="E70" s="69"/>
      <c r="F70" s="69"/>
    </row>
    <row r="71" spans="2:6" ht="67.2" customHeight="1">
      <c r="B71" s="17"/>
      <c r="C71" s="17"/>
      <c r="D71" s="69"/>
      <c r="E71" s="69"/>
      <c r="F71" s="69"/>
    </row>
    <row r="72" spans="2:6" ht="33.6" customHeight="1">
      <c r="B72" s="17"/>
      <c r="C72" s="17"/>
      <c r="D72" s="69"/>
      <c r="E72" s="69"/>
      <c r="F72" s="69"/>
    </row>
    <row r="73" spans="2:6" ht="67.2" customHeight="1">
      <c r="B73" s="17"/>
      <c r="C73" s="17"/>
      <c r="D73" s="69"/>
      <c r="E73" s="69"/>
      <c r="F73" s="69"/>
    </row>
    <row r="74" spans="2:6" ht="33.6" customHeight="1">
      <c r="B74" s="17"/>
      <c r="C74" s="17"/>
      <c r="D74" s="69"/>
      <c r="E74" s="69"/>
      <c r="F74" s="69"/>
    </row>
    <row r="75" spans="2:6" ht="67.2" customHeight="1">
      <c r="B75" s="17"/>
      <c r="C75" s="17"/>
      <c r="D75" s="69"/>
      <c r="E75" s="69"/>
      <c r="F75" s="69"/>
    </row>
    <row r="76" spans="2:6" ht="33.6" customHeight="1">
      <c r="B76" s="17"/>
      <c r="C76" s="17"/>
      <c r="D76" s="69"/>
      <c r="E76" s="69"/>
      <c r="F76" s="69"/>
    </row>
    <row r="77" spans="2:6" ht="67.2" customHeight="1">
      <c r="B77" s="17"/>
      <c r="C77" s="17"/>
      <c r="D77" s="69"/>
      <c r="E77" s="69"/>
      <c r="F77" s="69"/>
    </row>
    <row r="78" spans="2:6" ht="33.6" customHeight="1">
      <c r="B78" s="17"/>
      <c r="C78" s="17"/>
      <c r="D78" s="69"/>
      <c r="E78" s="69"/>
      <c r="F78" s="69"/>
    </row>
    <row r="79" spans="2:6" ht="67.2" customHeight="1">
      <c r="B79" s="17"/>
      <c r="C79" s="17"/>
      <c r="D79" s="69"/>
      <c r="E79" s="69"/>
      <c r="F79" s="69"/>
    </row>
    <row r="80" spans="2:6" ht="33.6" customHeight="1">
      <c r="B80" s="17"/>
      <c r="C80" s="17"/>
      <c r="D80" s="69"/>
      <c r="E80" s="69"/>
      <c r="F80" s="69"/>
    </row>
    <row r="81" spans="2:6" ht="67.2" customHeight="1">
      <c r="B81" s="17"/>
      <c r="C81" s="17"/>
      <c r="D81" s="69"/>
      <c r="E81" s="69"/>
      <c r="F81" s="69"/>
    </row>
    <row r="82" spans="2:6" ht="33.6" customHeight="1">
      <c r="B82" s="17"/>
      <c r="C82" s="17"/>
      <c r="D82" s="69"/>
      <c r="E82" s="69"/>
      <c r="F82" s="69"/>
    </row>
    <row r="83" spans="2:6" ht="67.2" customHeight="1">
      <c r="B83" s="17"/>
      <c r="C83" s="17"/>
      <c r="D83" s="69"/>
      <c r="E83" s="69"/>
      <c r="F83" s="69"/>
    </row>
    <row r="84" spans="2:6" ht="33.6" customHeight="1">
      <c r="B84" s="17"/>
      <c r="C84" s="17"/>
      <c r="D84" s="69"/>
      <c r="E84" s="69"/>
      <c r="F84" s="69"/>
    </row>
    <row r="85" spans="2:6" ht="67.2" customHeight="1">
      <c r="B85" s="17"/>
      <c r="C85" s="17"/>
      <c r="D85" s="69"/>
      <c r="E85" s="69"/>
      <c r="F85" s="69"/>
    </row>
    <row r="86" spans="2:6" ht="33.6" customHeight="1">
      <c r="B86" s="17"/>
      <c r="C86" s="17"/>
      <c r="D86" s="69"/>
      <c r="E86" s="69"/>
      <c r="F86" s="69"/>
    </row>
    <row r="87" spans="2:6" ht="67.2" customHeight="1">
      <c r="B87" s="17"/>
      <c r="C87" s="17"/>
      <c r="D87" s="69"/>
      <c r="E87" s="69"/>
      <c r="F87" s="69"/>
    </row>
    <row r="88" spans="2:6" ht="33.6" customHeight="1">
      <c r="B88" s="17"/>
      <c r="C88" s="17"/>
      <c r="D88" s="69"/>
      <c r="E88" s="69"/>
      <c r="F88" s="69"/>
    </row>
    <row r="89" spans="2:6" ht="67.2" customHeight="1">
      <c r="B89" s="17"/>
      <c r="C89" s="17"/>
      <c r="D89" s="69"/>
      <c r="E89" s="69"/>
      <c r="F89" s="69"/>
    </row>
    <row r="90" spans="2:6" ht="33.6" customHeight="1">
      <c r="B90" s="17"/>
      <c r="C90" s="17"/>
      <c r="D90" s="69"/>
      <c r="E90" s="69"/>
      <c r="F90" s="69"/>
    </row>
    <row r="91" spans="2:6" ht="67.2" customHeight="1">
      <c r="B91" s="17"/>
      <c r="C91" s="17"/>
      <c r="D91" s="69"/>
      <c r="E91" s="69"/>
      <c r="F91" s="69"/>
    </row>
    <row r="92" spans="2:6" ht="33.6" customHeight="1">
      <c r="B92" s="17"/>
      <c r="C92" s="17"/>
      <c r="D92" s="69"/>
      <c r="E92" s="69"/>
      <c r="F92" s="69"/>
    </row>
  </sheetData>
  <mergeCells count="62">
    <mergeCell ref="B61:D61"/>
    <mergeCell ref="B62:D62"/>
    <mergeCell ref="B57:D57"/>
    <mergeCell ref="C58:D58"/>
    <mergeCell ref="E58:E60"/>
    <mergeCell ref="C59:D59"/>
    <mergeCell ref="C60:D60"/>
    <mergeCell ref="B50:D50"/>
    <mergeCell ref="C51:D51"/>
    <mergeCell ref="E51:E56"/>
    <mergeCell ref="C52:D52"/>
    <mergeCell ref="C53:D53"/>
    <mergeCell ref="C54:D54"/>
    <mergeCell ref="C55:D55"/>
    <mergeCell ref="C56:D56"/>
    <mergeCell ref="B44:D44"/>
    <mergeCell ref="C45:D45"/>
    <mergeCell ref="E45:E49"/>
    <mergeCell ref="C46:D46"/>
    <mergeCell ref="C47:D47"/>
    <mergeCell ref="C48:D48"/>
    <mergeCell ref="C49:D49"/>
    <mergeCell ref="C36:D36"/>
    <mergeCell ref="B37:D37"/>
    <mergeCell ref="C38:D38"/>
    <mergeCell ref="E38:E43"/>
    <mergeCell ref="C39:D39"/>
    <mergeCell ref="C40:D40"/>
    <mergeCell ref="C41:D41"/>
    <mergeCell ref="C42:D42"/>
    <mergeCell ref="C43:D43"/>
    <mergeCell ref="B28:E28"/>
    <mergeCell ref="B29:D29"/>
    <mergeCell ref="B30:B34"/>
    <mergeCell ref="C30:D30"/>
    <mergeCell ref="E30:E35"/>
    <mergeCell ref="C35:D35"/>
    <mergeCell ref="B21:E21"/>
    <mergeCell ref="C22:D22"/>
    <mergeCell ref="C23:D23"/>
    <mergeCell ref="E23:E26"/>
    <mergeCell ref="C24:D24"/>
    <mergeCell ref="C25:D25"/>
    <mergeCell ref="C26:D26"/>
    <mergeCell ref="C9:E9"/>
    <mergeCell ref="C10:E10"/>
    <mergeCell ref="B12:E12"/>
    <mergeCell ref="C13:D13"/>
    <mergeCell ref="C14:D14"/>
    <mergeCell ref="E14:E20"/>
    <mergeCell ref="C15:D15"/>
    <mergeCell ref="C16:D16"/>
    <mergeCell ref="C17:D17"/>
    <mergeCell ref="C18:D18"/>
    <mergeCell ref="C19:D19"/>
    <mergeCell ref="C20:D20"/>
    <mergeCell ref="C8:E8"/>
    <mergeCell ref="B1:E3"/>
    <mergeCell ref="B4:E4"/>
    <mergeCell ref="B5:E5"/>
    <mergeCell ref="C6:E6"/>
    <mergeCell ref="C7:E7"/>
  </mergeCells>
  <pageMargins left="0.7" right="0.7" top="0.75" bottom="0.75" header="0.3" footer="0.3"/>
  <pageSetup orientation="portrait" horizontalDpi="120" verticalDpi="144"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8D5BC0-E546-45D8-8E33-61C5B2C5DD03}">
  <sheetPr>
    <tabColor rgb="FF741B47"/>
  </sheetPr>
  <dimension ref="A1:Y307"/>
  <sheetViews>
    <sheetView showGridLines="0" zoomScale="80" zoomScaleNormal="80" workbookViewId="0">
      <selection activeCell="D20" sqref="D20"/>
    </sheetView>
  </sheetViews>
  <sheetFormatPr baseColWidth="10" defaultColWidth="0" defaultRowHeight="15" customHeight="1" zeroHeight="1" outlineLevelCol="1"/>
  <cols>
    <col min="1" max="1" width="11.44140625" style="159" customWidth="1"/>
    <col min="2" max="2" width="20.33203125" style="73" customWidth="1"/>
    <col min="3" max="3" width="72.6640625" style="73" customWidth="1"/>
    <col min="4" max="4" width="11.5546875" style="73" customWidth="1"/>
    <col min="5" max="5" width="40.33203125" style="73" customWidth="1" outlineLevel="1"/>
    <col min="6" max="6" width="11.44140625" style="159" customWidth="1"/>
    <col min="7" max="25" width="10.6640625" style="73" hidden="1" customWidth="1"/>
    <col min="26" max="16384" width="14.44140625" style="73"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4715</v>
      </c>
      <c r="C4" s="759"/>
      <c r="D4" s="759"/>
      <c r="E4" s="760"/>
      <c r="F4" s="3"/>
    </row>
    <row r="5" spans="1:25" s="68" customFormat="1" ht="18" customHeight="1" thickBot="1">
      <c r="A5" s="3"/>
      <c r="B5" s="761" t="s">
        <v>4707</v>
      </c>
      <c r="C5" s="762"/>
      <c r="D5" s="762"/>
      <c r="E5" s="763"/>
      <c r="F5" s="3"/>
    </row>
    <row r="6" spans="1:25" s="68" customFormat="1" ht="18" customHeight="1">
      <c r="A6" s="3"/>
      <c r="B6" s="3"/>
      <c r="C6" s="3"/>
      <c r="D6" s="3"/>
      <c r="E6" s="3"/>
      <c r="F6" s="3"/>
    </row>
    <row r="7" spans="1:25" ht="19.2">
      <c r="B7" s="304" t="s">
        <v>118</v>
      </c>
      <c r="C7" s="265" t="s">
        <v>119</v>
      </c>
      <c r="D7" s="234" t="s">
        <v>120</v>
      </c>
      <c r="E7" s="235" t="s">
        <v>214</v>
      </c>
      <c r="F7" s="160"/>
      <c r="G7" s="72"/>
      <c r="H7" s="72"/>
      <c r="I7" s="72"/>
      <c r="J7" s="72"/>
      <c r="K7" s="72"/>
      <c r="L7" s="72"/>
      <c r="M7" s="72"/>
      <c r="N7" s="72"/>
      <c r="O7" s="72"/>
      <c r="P7" s="72"/>
      <c r="Q7" s="72"/>
      <c r="R7" s="72"/>
      <c r="S7" s="72"/>
      <c r="T7" s="72"/>
      <c r="U7" s="72"/>
      <c r="V7" s="72"/>
      <c r="W7" s="72"/>
      <c r="X7" s="72"/>
      <c r="Y7" s="72"/>
    </row>
    <row r="8" spans="1:25" ht="19.2" hidden="1">
      <c r="B8" s="305" t="s">
        <v>1172</v>
      </c>
      <c r="C8" s="306" t="s">
        <v>906</v>
      </c>
      <c r="D8" s="307"/>
      <c r="E8" s="308"/>
      <c r="F8" s="160"/>
      <c r="G8" s="72"/>
      <c r="H8" s="72"/>
      <c r="I8" s="72"/>
      <c r="J8" s="72"/>
      <c r="K8" s="72"/>
      <c r="L8" s="72"/>
      <c r="M8" s="72"/>
      <c r="N8" s="72"/>
      <c r="O8" s="72"/>
      <c r="P8" s="72"/>
      <c r="Q8" s="72"/>
      <c r="R8" s="72"/>
      <c r="S8" s="72"/>
      <c r="T8" s="72"/>
      <c r="U8" s="72"/>
      <c r="V8" s="72"/>
      <c r="W8" s="72"/>
      <c r="X8" s="72"/>
      <c r="Y8" s="72"/>
    </row>
    <row r="9" spans="1:25" ht="38.4" hidden="1">
      <c r="B9" s="309" t="s">
        <v>1172</v>
      </c>
      <c r="C9" s="136" t="s">
        <v>1058</v>
      </c>
      <c r="D9" s="137"/>
      <c r="E9" s="239"/>
      <c r="F9" s="160"/>
      <c r="G9" s="72"/>
      <c r="H9" s="72"/>
      <c r="I9" s="72"/>
      <c r="J9" s="72"/>
      <c r="K9" s="72"/>
      <c r="L9" s="72"/>
      <c r="M9" s="72"/>
      <c r="N9" s="72"/>
      <c r="O9" s="72"/>
      <c r="P9" s="72"/>
      <c r="Q9" s="72"/>
      <c r="R9" s="72"/>
      <c r="S9" s="72"/>
      <c r="T9" s="72"/>
      <c r="U9" s="72"/>
      <c r="V9" s="72"/>
      <c r="W9" s="72"/>
      <c r="X9" s="72"/>
      <c r="Y9" s="72"/>
    </row>
    <row r="10" spans="1:25" ht="76.8" hidden="1">
      <c r="B10" s="309" t="s">
        <v>1172</v>
      </c>
      <c r="C10" s="136" t="s">
        <v>1263</v>
      </c>
      <c r="D10" s="137"/>
      <c r="E10" s="240"/>
      <c r="F10" s="160"/>
      <c r="G10" s="72"/>
      <c r="H10" s="72"/>
      <c r="I10" s="72"/>
      <c r="J10" s="72"/>
      <c r="K10" s="72"/>
      <c r="L10" s="72"/>
      <c r="M10" s="72"/>
      <c r="N10" s="72"/>
      <c r="O10" s="72"/>
      <c r="P10" s="72"/>
      <c r="Q10" s="72"/>
      <c r="R10" s="72"/>
      <c r="S10" s="72"/>
      <c r="T10" s="72"/>
      <c r="U10" s="72"/>
      <c r="V10" s="72"/>
      <c r="W10" s="72"/>
      <c r="X10" s="72"/>
      <c r="Y10" s="72"/>
    </row>
    <row r="11" spans="1:25" ht="57.6" hidden="1">
      <c r="B11" s="309" t="s">
        <v>1172</v>
      </c>
      <c r="C11" s="136" t="s">
        <v>1264</v>
      </c>
      <c r="D11" s="310"/>
      <c r="E11" s="240"/>
      <c r="F11" s="160"/>
      <c r="G11" s="72"/>
      <c r="H11" s="72"/>
      <c r="I11" s="72"/>
      <c r="J11" s="72"/>
      <c r="K11" s="72"/>
      <c r="L11" s="72"/>
      <c r="M11" s="72"/>
      <c r="N11" s="72"/>
      <c r="O11" s="72"/>
      <c r="P11" s="72"/>
      <c r="Q11" s="72"/>
      <c r="R11" s="72"/>
      <c r="S11" s="72"/>
      <c r="T11" s="72"/>
      <c r="U11" s="72"/>
      <c r="V11" s="72"/>
      <c r="W11" s="72"/>
      <c r="X11" s="72"/>
      <c r="Y11" s="72"/>
    </row>
    <row r="12" spans="1:25" ht="57.6" hidden="1">
      <c r="B12" s="309" t="s">
        <v>1172</v>
      </c>
      <c r="C12" s="136" t="s">
        <v>1265</v>
      </c>
      <c r="D12" s="310"/>
      <c r="E12" s="240"/>
      <c r="F12" s="160"/>
      <c r="G12" s="72"/>
      <c r="H12" s="72"/>
      <c r="I12" s="72"/>
      <c r="J12" s="72"/>
      <c r="K12" s="72"/>
      <c r="L12" s="72"/>
      <c r="M12" s="72"/>
      <c r="N12" s="72"/>
      <c r="O12" s="72"/>
      <c r="P12" s="72"/>
      <c r="Q12" s="72"/>
      <c r="R12" s="72"/>
      <c r="S12" s="72"/>
      <c r="T12" s="72"/>
      <c r="U12" s="72"/>
      <c r="V12" s="72"/>
      <c r="W12" s="72"/>
      <c r="X12" s="72"/>
      <c r="Y12" s="72"/>
    </row>
    <row r="13" spans="1:25" ht="19.2" hidden="1">
      <c r="B13" s="305" t="s">
        <v>1172</v>
      </c>
      <c r="C13" s="306" t="s">
        <v>1266</v>
      </c>
      <c r="D13" s="307"/>
      <c r="E13" s="308"/>
      <c r="F13" s="160"/>
      <c r="G13" s="72"/>
      <c r="H13" s="72"/>
      <c r="I13" s="72"/>
      <c r="J13" s="72"/>
      <c r="K13" s="72"/>
      <c r="L13" s="72"/>
      <c r="M13" s="72"/>
      <c r="N13" s="72"/>
      <c r="O13" s="72"/>
      <c r="P13" s="72"/>
      <c r="Q13" s="72"/>
      <c r="R13" s="72"/>
      <c r="S13" s="72"/>
      <c r="T13" s="72"/>
      <c r="U13" s="72"/>
      <c r="V13" s="72"/>
      <c r="W13" s="72"/>
      <c r="X13" s="72"/>
      <c r="Y13" s="72"/>
    </row>
    <row r="14" spans="1:25" ht="76.8" hidden="1">
      <c r="B14" s="309" t="s">
        <v>1172</v>
      </c>
      <c r="C14" s="136" t="s">
        <v>1267</v>
      </c>
      <c r="D14" s="137"/>
      <c r="E14" s="240"/>
      <c r="F14" s="160"/>
      <c r="G14" s="72"/>
      <c r="H14" s="72"/>
      <c r="I14" s="72"/>
      <c r="J14" s="72"/>
      <c r="K14" s="72"/>
      <c r="L14" s="72"/>
      <c r="M14" s="72"/>
      <c r="N14" s="72"/>
      <c r="O14" s="72"/>
      <c r="P14" s="72"/>
      <c r="Q14" s="72"/>
      <c r="R14" s="72"/>
      <c r="S14" s="72"/>
      <c r="T14" s="72"/>
      <c r="U14" s="72"/>
      <c r="V14" s="72"/>
      <c r="W14" s="72"/>
      <c r="X14" s="72"/>
      <c r="Y14" s="72"/>
    </row>
    <row r="15" spans="1:25" ht="96" hidden="1">
      <c r="B15" s="309" t="s">
        <v>1172</v>
      </c>
      <c r="C15" s="136" t="s">
        <v>1268</v>
      </c>
      <c r="D15" s="137"/>
      <c r="E15" s="240"/>
      <c r="F15" s="160"/>
      <c r="G15" s="72"/>
      <c r="H15" s="72"/>
      <c r="I15" s="72"/>
      <c r="J15" s="72"/>
      <c r="K15" s="72"/>
      <c r="L15" s="72"/>
      <c r="M15" s="72"/>
      <c r="N15" s="72"/>
      <c r="O15" s="72"/>
      <c r="P15" s="72"/>
      <c r="Q15" s="72"/>
      <c r="R15" s="72"/>
      <c r="S15" s="72"/>
      <c r="T15" s="72"/>
      <c r="U15" s="72"/>
      <c r="V15" s="72"/>
      <c r="W15" s="72"/>
      <c r="X15" s="72"/>
      <c r="Y15" s="72"/>
    </row>
    <row r="16" spans="1:25" ht="19.2" hidden="1">
      <c r="B16" s="305" t="s">
        <v>1172</v>
      </c>
      <c r="C16" s="306" t="s">
        <v>915</v>
      </c>
      <c r="D16" s="307"/>
      <c r="E16" s="308"/>
      <c r="F16" s="160"/>
      <c r="G16" s="72"/>
      <c r="H16" s="72"/>
      <c r="I16" s="72"/>
      <c r="J16" s="72"/>
      <c r="K16" s="72"/>
      <c r="L16" s="72"/>
      <c r="M16" s="72"/>
      <c r="N16" s="72"/>
      <c r="O16" s="72"/>
      <c r="P16" s="72"/>
      <c r="Q16" s="72"/>
      <c r="R16" s="72"/>
      <c r="S16" s="72"/>
      <c r="T16" s="72"/>
      <c r="U16" s="72"/>
      <c r="V16" s="72"/>
      <c r="W16" s="72"/>
      <c r="X16" s="72"/>
      <c r="Y16" s="72"/>
    </row>
    <row r="17" spans="2:25" ht="19.2" hidden="1">
      <c r="B17" s="309" t="s">
        <v>1172</v>
      </c>
      <c r="C17" s="136" t="s">
        <v>1269</v>
      </c>
      <c r="D17" s="137"/>
      <c r="E17" s="240"/>
      <c r="F17" s="160"/>
      <c r="G17" s="72"/>
      <c r="H17" s="72"/>
      <c r="I17" s="72"/>
      <c r="J17" s="72"/>
      <c r="K17" s="72"/>
      <c r="L17" s="72"/>
      <c r="M17" s="72"/>
      <c r="N17" s="72"/>
      <c r="O17" s="72"/>
      <c r="P17" s="72"/>
      <c r="Q17" s="72"/>
      <c r="R17" s="72"/>
      <c r="S17" s="72"/>
      <c r="T17" s="72"/>
      <c r="U17" s="72"/>
      <c r="V17" s="72"/>
      <c r="W17" s="72"/>
      <c r="X17" s="72"/>
      <c r="Y17" s="72"/>
    </row>
    <row r="18" spans="2:25" ht="115.2" hidden="1">
      <c r="B18" s="309" t="s">
        <v>1172</v>
      </c>
      <c r="C18" s="136" t="s">
        <v>1270</v>
      </c>
      <c r="D18" s="137"/>
      <c r="E18" s="240"/>
      <c r="F18" s="160"/>
      <c r="G18" s="72"/>
      <c r="H18" s="72"/>
      <c r="I18" s="72"/>
      <c r="J18" s="72"/>
      <c r="K18" s="72"/>
      <c r="L18" s="72"/>
      <c r="M18" s="72"/>
      <c r="N18" s="72"/>
      <c r="O18" s="72"/>
      <c r="P18" s="72"/>
      <c r="Q18" s="72"/>
      <c r="R18" s="72"/>
      <c r="S18" s="72"/>
      <c r="T18" s="72"/>
      <c r="U18" s="72"/>
      <c r="V18" s="72"/>
      <c r="W18" s="72"/>
      <c r="X18" s="72"/>
      <c r="Y18" s="72"/>
    </row>
    <row r="19" spans="2:25" ht="19.2">
      <c r="B19" s="305" t="s">
        <v>1099</v>
      </c>
      <c r="C19" s="306" t="s">
        <v>906</v>
      </c>
      <c r="D19" s="307"/>
      <c r="E19" s="308"/>
      <c r="F19" s="160"/>
      <c r="G19" s="72"/>
      <c r="H19" s="72"/>
      <c r="I19" s="72"/>
      <c r="J19" s="72"/>
      <c r="K19" s="72"/>
      <c r="L19" s="72"/>
      <c r="M19" s="72"/>
      <c r="N19" s="72"/>
      <c r="O19" s="72"/>
      <c r="P19" s="72"/>
      <c r="Q19" s="72"/>
      <c r="R19" s="72"/>
      <c r="S19" s="72"/>
      <c r="T19" s="72"/>
      <c r="U19" s="72"/>
      <c r="V19" s="72"/>
      <c r="W19" s="72"/>
      <c r="X19" s="72"/>
      <c r="Y19" s="72"/>
    </row>
    <row r="20" spans="2:25" ht="38.4">
      <c r="B20" s="309" t="s">
        <v>1099</v>
      </c>
      <c r="C20" s="136" t="s">
        <v>907</v>
      </c>
      <c r="D20" s="137"/>
      <c r="E20" s="240"/>
      <c r="F20" s="160"/>
      <c r="G20" s="72"/>
      <c r="H20" s="72"/>
      <c r="I20" s="72"/>
      <c r="J20" s="72"/>
      <c r="K20" s="72"/>
      <c r="L20" s="72"/>
      <c r="M20" s="72"/>
      <c r="N20" s="72"/>
      <c r="O20" s="72"/>
      <c r="P20" s="72"/>
      <c r="Q20" s="72"/>
      <c r="R20" s="72"/>
      <c r="S20" s="72"/>
      <c r="T20" s="72"/>
      <c r="U20" s="72"/>
      <c r="V20" s="72"/>
      <c r="W20" s="72"/>
      <c r="X20" s="72"/>
      <c r="Y20" s="72"/>
    </row>
    <row r="21" spans="2:25" ht="19.2">
      <c r="B21" s="309" t="s">
        <v>1099</v>
      </c>
      <c r="C21" s="136" t="s">
        <v>1204</v>
      </c>
      <c r="D21" s="137"/>
      <c r="E21" s="240"/>
      <c r="F21" s="160"/>
      <c r="G21" s="72"/>
      <c r="H21" s="72"/>
      <c r="I21" s="72"/>
      <c r="J21" s="72"/>
      <c r="K21" s="72"/>
      <c r="L21" s="72"/>
      <c r="M21" s="72"/>
      <c r="N21" s="72"/>
      <c r="O21" s="72"/>
      <c r="P21" s="72"/>
      <c r="Q21" s="72"/>
      <c r="R21" s="72"/>
      <c r="S21" s="72"/>
      <c r="T21" s="72"/>
      <c r="U21" s="72"/>
      <c r="V21" s="72"/>
      <c r="W21" s="72"/>
      <c r="X21" s="72"/>
      <c r="Y21" s="72"/>
    </row>
    <row r="22" spans="2:25" ht="19.2">
      <c r="B22" s="309" t="s">
        <v>1099</v>
      </c>
      <c r="C22" s="136" t="s">
        <v>1205</v>
      </c>
      <c r="D22" s="137"/>
      <c r="E22" s="240"/>
      <c r="F22" s="160"/>
      <c r="G22" s="72"/>
      <c r="H22" s="72"/>
      <c r="I22" s="72"/>
      <c r="J22" s="72"/>
      <c r="K22" s="72"/>
      <c r="L22" s="72"/>
      <c r="M22" s="72"/>
      <c r="N22" s="72"/>
      <c r="O22" s="72"/>
      <c r="P22" s="72"/>
      <c r="Q22" s="72"/>
      <c r="R22" s="72"/>
      <c r="S22" s="72"/>
      <c r="T22" s="72"/>
      <c r="U22" s="72"/>
      <c r="V22" s="72"/>
      <c r="W22" s="72"/>
      <c r="X22" s="72"/>
      <c r="Y22" s="72"/>
    </row>
    <row r="23" spans="2:25" ht="19.2">
      <c r="B23" s="309" t="s">
        <v>1099</v>
      </c>
      <c r="C23" s="136" t="s">
        <v>1271</v>
      </c>
      <c r="D23" s="137"/>
      <c r="E23" s="240"/>
      <c r="F23" s="160"/>
      <c r="G23" s="72"/>
      <c r="H23" s="72"/>
      <c r="I23" s="72"/>
      <c r="J23" s="72"/>
      <c r="K23" s="72"/>
      <c r="L23" s="72"/>
      <c r="M23" s="72"/>
      <c r="N23" s="72"/>
      <c r="O23" s="72"/>
      <c r="P23" s="72"/>
      <c r="Q23" s="72"/>
      <c r="R23" s="72"/>
      <c r="S23" s="72"/>
      <c r="T23" s="72"/>
      <c r="U23" s="72"/>
      <c r="V23" s="72"/>
      <c r="W23" s="72"/>
      <c r="X23" s="72"/>
      <c r="Y23" s="72"/>
    </row>
    <row r="24" spans="2:25" ht="76.8">
      <c r="B24" s="309" t="s">
        <v>1099</v>
      </c>
      <c r="C24" s="136" t="s">
        <v>1272</v>
      </c>
      <c r="D24" s="310"/>
      <c r="E24" s="240"/>
      <c r="F24" s="160"/>
      <c r="G24" s="72"/>
      <c r="H24" s="72"/>
      <c r="I24" s="72"/>
      <c r="J24" s="72"/>
      <c r="K24" s="72"/>
      <c r="L24" s="72"/>
      <c r="M24" s="72"/>
      <c r="N24" s="72"/>
      <c r="O24" s="72"/>
      <c r="P24" s="72"/>
      <c r="Q24" s="72"/>
      <c r="R24" s="72"/>
      <c r="S24" s="72"/>
      <c r="T24" s="72"/>
      <c r="U24" s="72"/>
      <c r="V24" s="72"/>
      <c r="W24" s="72"/>
      <c r="X24" s="72"/>
      <c r="Y24" s="72"/>
    </row>
    <row r="25" spans="2:25" ht="134.4">
      <c r="B25" s="309" t="s">
        <v>1099</v>
      </c>
      <c r="C25" s="136" t="s">
        <v>1273</v>
      </c>
      <c r="D25" s="137"/>
      <c r="E25" s="240"/>
      <c r="F25" s="160"/>
      <c r="G25" s="72"/>
      <c r="H25" s="72"/>
      <c r="I25" s="72"/>
      <c r="J25" s="72"/>
      <c r="K25" s="72"/>
      <c r="L25" s="72"/>
      <c r="M25" s="72"/>
      <c r="N25" s="72"/>
      <c r="O25" s="72"/>
      <c r="P25" s="72"/>
      <c r="Q25" s="72"/>
      <c r="R25" s="72"/>
      <c r="S25" s="72"/>
      <c r="T25" s="72"/>
      <c r="U25" s="72"/>
      <c r="V25" s="72"/>
      <c r="W25" s="72"/>
      <c r="X25" s="72"/>
      <c r="Y25" s="72"/>
    </row>
    <row r="26" spans="2:25" ht="19.2">
      <c r="B26" s="309" t="s">
        <v>1099</v>
      </c>
      <c r="C26" s="136" t="s">
        <v>1274</v>
      </c>
      <c r="D26" s="137"/>
      <c r="E26" s="240"/>
      <c r="F26" s="160"/>
      <c r="G26" s="72"/>
      <c r="H26" s="72"/>
      <c r="I26" s="72"/>
      <c r="J26" s="72"/>
      <c r="K26" s="72"/>
      <c r="L26" s="72"/>
      <c r="M26" s="72"/>
      <c r="N26" s="72"/>
      <c r="O26" s="72"/>
      <c r="P26" s="72"/>
      <c r="Q26" s="72"/>
      <c r="R26" s="72"/>
      <c r="S26" s="72"/>
      <c r="T26" s="72"/>
      <c r="U26" s="72"/>
      <c r="V26" s="72"/>
      <c r="W26" s="72"/>
      <c r="X26" s="72"/>
      <c r="Y26" s="72"/>
    </row>
    <row r="27" spans="2:25" ht="19.2">
      <c r="B27" s="309" t="s">
        <v>1099</v>
      </c>
      <c r="C27" s="136" t="s">
        <v>1275</v>
      </c>
      <c r="D27" s="137"/>
      <c r="E27" s="240"/>
      <c r="F27" s="160"/>
      <c r="G27" s="72"/>
      <c r="H27" s="72"/>
      <c r="I27" s="72"/>
      <c r="J27" s="72"/>
      <c r="K27" s="72"/>
      <c r="L27" s="72"/>
      <c r="M27" s="72"/>
      <c r="N27" s="72"/>
      <c r="O27" s="72"/>
      <c r="P27" s="72"/>
      <c r="Q27" s="72"/>
      <c r="R27" s="72"/>
      <c r="S27" s="72"/>
      <c r="T27" s="72"/>
      <c r="U27" s="72"/>
      <c r="V27" s="72"/>
      <c r="W27" s="72"/>
      <c r="X27" s="72"/>
      <c r="Y27" s="72"/>
    </row>
    <row r="28" spans="2:25" ht="19.2">
      <c r="B28" s="309" t="s">
        <v>1099</v>
      </c>
      <c r="C28" s="136" t="s">
        <v>1276</v>
      </c>
      <c r="D28" s="137"/>
      <c r="E28" s="239"/>
      <c r="F28" s="160"/>
      <c r="G28" s="72"/>
      <c r="H28" s="72"/>
      <c r="I28" s="72"/>
      <c r="J28" s="72"/>
      <c r="K28" s="72"/>
      <c r="L28" s="72"/>
      <c r="M28" s="72"/>
      <c r="N28" s="72"/>
      <c r="O28" s="72"/>
      <c r="P28" s="72"/>
      <c r="Q28" s="72"/>
      <c r="R28" s="72"/>
      <c r="S28" s="72"/>
      <c r="T28" s="72"/>
      <c r="U28" s="72"/>
      <c r="V28" s="72"/>
      <c r="W28" s="72"/>
      <c r="X28" s="72"/>
      <c r="Y28" s="72"/>
    </row>
    <row r="29" spans="2:25" ht="19.2">
      <c r="B29" s="309" t="s">
        <v>1099</v>
      </c>
      <c r="C29" s="136" t="s">
        <v>1277</v>
      </c>
      <c r="D29" s="310"/>
      <c r="E29" s="239"/>
      <c r="F29" s="160"/>
      <c r="G29" s="72"/>
      <c r="H29" s="72"/>
      <c r="I29" s="72"/>
      <c r="J29" s="72"/>
      <c r="K29" s="72"/>
      <c r="L29" s="72"/>
      <c r="M29" s="72"/>
      <c r="N29" s="72"/>
      <c r="O29" s="72"/>
      <c r="P29" s="72"/>
      <c r="Q29" s="72"/>
      <c r="R29" s="72"/>
      <c r="S29" s="72"/>
      <c r="T29" s="72"/>
      <c r="U29" s="72"/>
      <c r="V29" s="72"/>
      <c r="W29" s="72"/>
      <c r="X29" s="72"/>
      <c r="Y29" s="72"/>
    </row>
    <row r="30" spans="2:25" ht="19.2">
      <c r="B30" s="309" t="s">
        <v>1099</v>
      </c>
      <c r="C30" s="136" t="s">
        <v>1278</v>
      </c>
      <c r="D30" s="310"/>
      <c r="E30" s="239"/>
      <c r="F30" s="160"/>
      <c r="G30" s="72"/>
      <c r="H30" s="72"/>
      <c r="I30" s="72"/>
      <c r="J30" s="72"/>
      <c r="K30" s="72"/>
      <c r="L30" s="72"/>
      <c r="M30" s="72"/>
      <c r="N30" s="72"/>
      <c r="O30" s="72"/>
      <c r="P30" s="72"/>
      <c r="Q30" s="72"/>
      <c r="R30" s="72"/>
      <c r="S30" s="72"/>
      <c r="T30" s="72"/>
      <c r="U30" s="72"/>
      <c r="V30" s="72"/>
      <c r="W30" s="72"/>
      <c r="X30" s="72"/>
      <c r="Y30" s="72"/>
    </row>
    <row r="31" spans="2:25" ht="19.2">
      <c r="B31" s="309" t="s">
        <v>1099</v>
      </c>
      <c r="C31" s="136" t="s">
        <v>1279</v>
      </c>
      <c r="D31" s="310"/>
      <c r="E31" s="239"/>
      <c r="F31" s="160"/>
      <c r="G31" s="72"/>
      <c r="H31" s="72"/>
      <c r="I31" s="72"/>
      <c r="J31" s="72"/>
      <c r="K31" s="72"/>
      <c r="L31" s="72"/>
      <c r="M31" s="72"/>
      <c r="N31" s="72"/>
      <c r="O31" s="72"/>
      <c r="P31" s="72"/>
      <c r="Q31" s="72"/>
      <c r="R31" s="72"/>
      <c r="S31" s="72"/>
      <c r="T31" s="72"/>
      <c r="U31" s="72"/>
      <c r="V31" s="72"/>
      <c r="W31" s="72"/>
      <c r="X31" s="72"/>
      <c r="Y31" s="72"/>
    </row>
    <row r="32" spans="2:25" ht="19.2">
      <c r="B32" s="309" t="s">
        <v>1099</v>
      </c>
      <c r="C32" s="136" t="s">
        <v>1280</v>
      </c>
      <c r="D32" s="310"/>
      <c r="E32" s="239"/>
      <c r="F32" s="160"/>
      <c r="G32" s="72"/>
      <c r="H32" s="72"/>
      <c r="I32" s="72"/>
      <c r="J32" s="72"/>
      <c r="K32" s="72"/>
      <c r="L32" s="72"/>
      <c r="M32" s="72"/>
      <c r="N32" s="72"/>
      <c r="O32" s="72"/>
      <c r="P32" s="72"/>
      <c r="Q32" s="72"/>
      <c r="R32" s="72"/>
      <c r="S32" s="72"/>
      <c r="T32" s="72"/>
      <c r="U32" s="72"/>
      <c r="V32" s="72"/>
      <c r="W32" s="72"/>
      <c r="X32" s="72"/>
      <c r="Y32" s="72"/>
    </row>
    <row r="33" spans="2:25" ht="19.2">
      <c r="B33" s="309" t="s">
        <v>1099</v>
      </c>
      <c r="C33" s="136" t="s">
        <v>1281</v>
      </c>
      <c r="D33" s="310"/>
      <c r="E33" s="239"/>
      <c r="F33" s="160"/>
      <c r="G33" s="72"/>
      <c r="H33" s="72"/>
      <c r="I33" s="72"/>
      <c r="J33" s="72"/>
      <c r="K33" s="72"/>
      <c r="L33" s="72"/>
      <c r="M33" s="72"/>
      <c r="N33" s="72"/>
      <c r="O33" s="72"/>
      <c r="P33" s="72"/>
      <c r="Q33" s="72"/>
      <c r="R33" s="72"/>
      <c r="S33" s="72"/>
      <c r="T33" s="72"/>
      <c r="U33" s="72"/>
      <c r="V33" s="72"/>
      <c r="W33" s="72"/>
      <c r="X33" s="72"/>
      <c r="Y33" s="72"/>
    </row>
    <row r="34" spans="2:25" ht="19.2">
      <c r="B34" s="305" t="s">
        <v>1099</v>
      </c>
      <c r="C34" s="306" t="s">
        <v>915</v>
      </c>
      <c r="D34" s="307"/>
      <c r="E34" s="308"/>
      <c r="F34" s="160"/>
      <c r="G34" s="72"/>
      <c r="H34" s="72"/>
      <c r="I34" s="72"/>
      <c r="J34" s="72"/>
      <c r="K34" s="72"/>
      <c r="L34" s="72"/>
      <c r="M34" s="72"/>
      <c r="N34" s="72"/>
      <c r="O34" s="72"/>
      <c r="P34" s="72"/>
      <c r="Q34" s="72"/>
      <c r="R34" s="72"/>
      <c r="S34" s="72"/>
      <c r="T34" s="72"/>
      <c r="U34" s="72"/>
      <c r="V34" s="72"/>
      <c r="W34" s="72"/>
      <c r="X34" s="72"/>
      <c r="Y34" s="72"/>
    </row>
    <row r="35" spans="2:25" ht="19.2">
      <c r="B35" s="309" t="s">
        <v>1099</v>
      </c>
      <c r="C35" s="136" t="s">
        <v>916</v>
      </c>
      <c r="D35" s="137"/>
      <c r="E35" s="240"/>
      <c r="F35" s="160"/>
      <c r="G35" s="72"/>
      <c r="H35" s="72"/>
      <c r="I35" s="72"/>
      <c r="J35" s="72"/>
      <c r="K35" s="72"/>
      <c r="L35" s="72"/>
      <c r="M35" s="72"/>
      <c r="N35" s="72"/>
      <c r="O35" s="72"/>
      <c r="P35" s="72"/>
      <c r="Q35" s="72"/>
      <c r="R35" s="72"/>
      <c r="S35" s="72"/>
      <c r="T35" s="72"/>
      <c r="U35" s="72"/>
      <c r="V35" s="72"/>
      <c r="W35" s="72"/>
      <c r="X35" s="72"/>
      <c r="Y35" s="72"/>
    </row>
    <row r="36" spans="2:25" ht="19.2">
      <c r="B36" s="305" t="s">
        <v>1130</v>
      </c>
      <c r="C36" s="306" t="s">
        <v>906</v>
      </c>
      <c r="D36" s="307"/>
      <c r="E36" s="308"/>
      <c r="F36" s="160"/>
      <c r="G36" s="72"/>
      <c r="H36" s="72"/>
      <c r="I36" s="72"/>
      <c r="J36" s="72"/>
      <c r="K36" s="72"/>
      <c r="L36" s="72"/>
      <c r="M36" s="72"/>
      <c r="N36" s="72"/>
      <c r="O36" s="72"/>
      <c r="P36" s="72"/>
      <c r="Q36" s="72"/>
      <c r="R36" s="72"/>
      <c r="S36" s="72"/>
      <c r="T36" s="72"/>
      <c r="U36" s="72"/>
      <c r="V36" s="72"/>
      <c r="W36" s="72"/>
      <c r="X36" s="72"/>
      <c r="Y36" s="72"/>
    </row>
    <row r="37" spans="2:25" ht="38.4">
      <c r="B37" s="309" t="s">
        <v>1130</v>
      </c>
      <c r="C37" s="136" t="s">
        <v>1282</v>
      </c>
      <c r="D37" s="137"/>
      <c r="E37" s="240"/>
      <c r="F37" s="160"/>
      <c r="G37" s="72"/>
      <c r="H37" s="72"/>
      <c r="I37" s="72"/>
      <c r="J37" s="72"/>
      <c r="K37" s="72"/>
      <c r="L37" s="72"/>
      <c r="M37" s="72"/>
      <c r="N37" s="72"/>
      <c r="O37" s="72"/>
      <c r="P37" s="72"/>
      <c r="Q37" s="72"/>
      <c r="R37" s="72"/>
      <c r="S37" s="72"/>
      <c r="T37" s="72"/>
      <c r="U37" s="72"/>
      <c r="V37" s="72"/>
      <c r="W37" s="72"/>
      <c r="X37" s="72"/>
      <c r="Y37" s="72"/>
    </row>
    <row r="38" spans="2:25" ht="19.2">
      <c r="B38" s="305" t="s">
        <v>1130</v>
      </c>
      <c r="C38" s="306" t="s">
        <v>1283</v>
      </c>
      <c r="D38" s="307"/>
      <c r="E38" s="308"/>
      <c r="F38" s="160"/>
      <c r="G38" s="72"/>
      <c r="H38" s="72"/>
      <c r="I38" s="72"/>
      <c r="J38" s="72"/>
      <c r="K38" s="72"/>
      <c r="L38" s="72"/>
      <c r="M38" s="72"/>
      <c r="N38" s="72"/>
      <c r="O38" s="72"/>
      <c r="P38" s="72"/>
      <c r="Q38" s="72"/>
      <c r="R38" s="72"/>
      <c r="S38" s="72"/>
      <c r="T38" s="72"/>
      <c r="U38" s="72"/>
      <c r="V38" s="72"/>
      <c r="W38" s="72"/>
      <c r="X38" s="72"/>
      <c r="Y38" s="72"/>
    </row>
    <row r="39" spans="2:25" ht="38.4">
      <c r="B39" s="309" t="s">
        <v>1130</v>
      </c>
      <c r="C39" s="136" t="s">
        <v>1284</v>
      </c>
      <c r="D39" s="137"/>
      <c r="E39" s="240"/>
      <c r="F39" s="160"/>
      <c r="G39" s="72"/>
      <c r="H39" s="72"/>
      <c r="I39" s="72"/>
      <c r="J39" s="72"/>
      <c r="K39" s="72"/>
      <c r="L39" s="72"/>
      <c r="M39" s="72"/>
      <c r="N39" s="72"/>
      <c r="O39" s="72"/>
      <c r="P39" s="72"/>
      <c r="Q39" s="72"/>
      <c r="R39" s="72"/>
      <c r="S39" s="72"/>
      <c r="T39" s="72"/>
      <c r="U39" s="72"/>
      <c r="V39" s="72"/>
      <c r="W39" s="72"/>
      <c r="X39" s="72"/>
      <c r="Y39" s="72"/>
    </row>
    <row r="40" spans="2:25" ht="38.4">
      <c r="B40" s="309" t="s">
        <v>1130</v>
      </c>
      <c r="C40" s="136" t="s">
        <v>1285</v>
      </c>
      <c r="D40" s="137"/>
      <c r="E40" s="240"/>
      <c r="F40" s="160"/>
      <c r="G40" s="72"/>
      <c r="H40" s="72"/>
      <c r="I40" s="72"/>
      <c r="J40" s="72"/>
      <c r="K40" s="72"/>
      <c r="L40" s="72"/>
      <c r="M40" s="72"/>
      <c r="N40" s="72"/>
      <c r="O40" s="72"/>
      <c r="P40" s="72"/>
      <c r="Q40" s="72"/>
      <c r="R40" s="72"/>
      <c r="S40" s="72"/>
      <c r="T40" s="72"/>
      <c r="U40" s="72"/>
      <c r="V40" s="72"/>
      <c r="W40" s="72"/>
      <c r="X40" s="72"/>
      <c r="Y40" s="72"/>
    </row>
    <row r="41" spans="2:25" ht="19.2">
      <c r="B41" s="309" t="s">
        <v>1130</v>
      </c>
      <c r="C41" s="136" t="s">
        <v>1286</v>
      </c>
      <c r="D41" s="137"/>
      <c r="E41" s="240"/>
      <c r="F41" s="160"/>
      <c r="G41" s="72"/>
      <c r="H41" s="72"/>
      <c r="I41" s="72"/>
      <c r="J41" s="72"/>
      <c r="K41" s="72"/>
      <c r="L41" s="72"/>
      <c r="M41" s="72"/>
      <c r="N41" s="72"/>
      <c r="O41" s="72"/>
      <c r="P41" s="72"/>
      <c r="Q41" s="72"/>
      <c r="R41" s="72"/>
      <c r="S41" s="72"/>
      <c r="T41" s="72"/>
      <c r="U41" s="72"/>
      <c r="V41" s="72"/>
      <c r="W41" s="72"/>
      <c r="X41" s="72"/>
      <c r="Y41" s="72"/>
    </row>
    <row r="42" spans="2:25" ht="19.2">
      <c r="B42" s="309" t="s">
        <v>1130</v>
      </c>
      <c r="C42" s="136" t="s">
        <v>1287</v>
      </c>
      <c r="D42" s="137"/>
      <c r="E42" s="269"/>
      <c r="F42" s="160"/>
      <c r="G42" s="72"/>
      <c r="H42" s="72"/>
      <c r="I42" s="72"/>
      <c r="J42" s="72"/>
      <c r="K42" s="72"/>
      <c r="L42" s="72"/>
      <c r="M42" s="72"/>
      <c r="N42" s="72"/>
      <c r="O42" s="72"/>
      <c r="P42" s="72"/>
      <c r="Q42" s="72"/>
      <c r="R42" s="72"/>
      <c r="S42" s="72"/>
      <c r="T42" s="72"/>
      <c r="U42" s="72"/>
      <c r="V42" s="72"/>
      <c r="W42" s="72"/>
      <c r="X42" s="72"/>
      <c r="Y42" s="72"/>
    </row>
    <row r="43" spans="2:25" ht="19.2">
      <c r="B43" s="309" t="s">
        <v>1130</v>
      </c>
      <c r="C43" s="136" t="s">
        <v>1288</v>
      </c>
      <c r="D43" s="137"/>
      <c r="E43" s="240"/>
      <c r="F43" s="160"/>
      <c r="G43" s="72"/>
      <c r="H43" s="72"/>
      <c r="I43" s="72"/>
      <c r="J43" s="72"/>
      <c r="K43" s="72"/>
      <c r="L43" s="72"/>
      <c r="M43" s="72"/>
      <c r="N43" s="72"/>
      <c r="O43" s="72"/>
      <c r="P43" s="72"/>
      <c r="Q43" s="72"/>
      <c r="R43" s="72"/>
      <c r="S43" s="72"/>
      <c r="T43" s="72"/>
      <c r="U43" s="72"/>
      <c r="V43" s="72"/>
      <c r="W43" s="72"/>
      <c r="X43" s="72"/>
      <c r="Y43" s="72"/>
    </row>
    <row r="44" spans="2:25" ht="57.6">
      <c r="B44" s="309" t="s">
        <v>1130</v>
      </c>
      <c r="C44" s="136" t="s">
        <v>1289</v>
      </c>
      <c r="D44" s="137"/>
      <c r="E44" s="269"/>
      <c r="F44" s="160"/>
      <c r="G44" s="72"/>
      <c r="H44" s="72"/>
      <c r="I44" s="72"/>
      <c r="J44" s="72"/>
      <c r="K44" s="72"/>
      <c r="L44" s="72"/>
      <c r="M44" s="72"/>
      <c r="N44" s="72"/>
      <c r="O44" s="72"/>
      <c r="P44" s="72"/>
      <c r="Q44" s="72"/>
      <c r="R44" s="72"/>
      <c r="S44" s="72"/>
      <c r="T44" s="72"/>
      <c r="U44" s="72"/>
      <c r="V44" s="72"/>
      <c r="W44" s="72"/>
      <c r="X44" s="72"/>
      <c r="Y44" s="72"/>
    </row>
    <row r="45" spans="2:25" ht="19.2">
      <c r="B45" s="305" t="s">
        <v>1130</v>
      </c>
      <c r="C45" s="306" t="s">
        <v>915</v>
      </c>
      <c r="D45" s="307"/>
      <c r="E45" s="308"/>
      <c r="F45" s="160"/>
      <c r="G45" s="72"/>
      <c r="H45" s="72"/>
      <c r="I45" s="72"/>
      <c r="J45" s="72"/>
      <c r="K45" s="72"/>
      <c r="L45" s="72"/>
      <c r="M45" s="72"/>
      <c r="N45" s="72"/>
      <c r="O45" s="72"/>
      <c r="P45" s="72"/>
      <c r="Q45" s="72"/>
      <c r="R45" s="72"/>
      <c r="S45" s="72"/>
      <c r="T45" s="72"/>
      <c r="U45" s="72"/>
      <c r="V45" s="72"/>
      <c r="W45" s="72"/>
      <c r="X45" s="72"/>
      <c r="Y45" s="72"/>
    </row>
    <row r="46" spans="2:25" ht="19.2">
      <c r="B46" s="309" t="s">
        <v>1130</v>
      </c>
      <c r="C46" s="136" t="s">
        <v>811</v>
      </c>
      <c r="D46" s="137"/>
      <c r="E46" s="240"/>
      <c r="F46" s="160"/>
      <c r="G46" s="72"/>
      <c r="H46" s="72"/>
      <c r="I46" s="72"/>
      <c r="J46" s="72"/>
      <c r="K46" s="72"/>
      <c r="L46" s="72"/>
      <c r="M46" s="72"/>
      <c r="N46" s="72"/>
      <c r="O46" s="72"/>
      <c r="P46" s="72"/>
      <c r="Q46" s="72"/>
      <c r="R46" s="72"/>
      <c r="S46" s="72"/>
      <c r="T46" s="72"/>
      <c r="U46" s="72"/>
      <c r="V46" s="72"/>
      <c r="W46" s="72"/>
      <c r="X46" s="72"/>
      <c r="Y46" s="72"/>
    </row>
    <row r="47" spans="2:25" ht="76.8" hidden="1">
      <c r="B47" s="305" t="s">
        <v>1223</v>
      </c>
      <c r="C47" s="306" t="s">
        <v>906</v>
      </c>
      <c r="D47" s="307"/>
      <c r="E47" s="308"/>
      <c r="F47" s="160"/>
      <c r="G47" s="72"/>
      <c r="H47" s="72"/>
      <c r="I47" s="72"/>
      <c r="J47" s="72"/>
      <c r="K47" s="72"/>
      <c r="L47" s="72"/>
      <c r="M47" s="72"/>
      <c r="N47" s="72"/>
      <c r="O47" s="72"/>
      <c r="P47" s="72"/>
      <c r="Q47" s="72"/>
      <c r="R47" s="72"/>
      <c r="S47" s="72"/>
      <c r="T47" s="72"/>
      <c r="U47" s="72"/>
      <c r="V47" s="72"/>
      <c r="W47" s="72"/>
      <c r="X47" s="72"/>
      <c r="Y47" s="72"/>
    </row>
    <row r="48" spans="2:25" ht="76.8" hidden="1">
      <c r="B48" s="309" t="s">
        <v>1223</v>
      </c>
      <c r="C48" s="136" t="s">
        <v>1290</v>
      </c>
      <c r="D48" s="137"/>
      <c r="E48" s="240"/>
      <c r="F48" s="160"/>
      <c r="G48" s="72"/>
      <c r="H48" s="72"/>
      <c r="I48" s="72"/>
      <c r="J48" s="72"/>
      <c r="K48" s="72"/>
      <c r="L48" s="72"/>
      <c r="M48" s="72"/>
      <c r="N48" s="72"/>
      <c r="O48" s="72"/>
      <c r="P48" s="72"/>
      <c r="Q48" s="72"/>
      <c r="R48" s="72"/>
      <c r="S48" s="72"/>
      <c r="T48" s="72"/>
      <c r="U48" s="72"/>
      <c r="V48" s="72"/>
      <c r="W48" s="72"/>
      <c r="X48" s="72"/>
      <c r="Y48" s="72"/>
    </row>
    <row r="49" spans="2:25" ht="96" hidden="1">
      <c r="B49" s="309" t="s">
        <v>1223</v>
      </c>
      <c r="C49" s="136" t="s">
        <v>1291</v>
      </c>
      <c r="D49" s="137"/>
      <c r="E49" s="240"/>
      <c r="F49" s="160"/>
      <c r="G49" s="72"/>
      <c r="H49" s="72"/>
      <c r="I49" s="72"/>
      <c r="J49" s="72"/>
      <c r="K49" s="72"/>
      <c r="L49" s="72"/>
      <c r="M49" s="72"/>
      <c r="N49" s="72"/>
      <c r="O49" s="72"/>
      <c r="P49" s="72"/>
      <c r="Q49" s="72"/>
      <c r="R49" s="72"/>
      <c r="S49" s="72"/>
      <c r="T49" s="72"/>
      <c r="U49" s="72"/>
      <c r="V49" s="72"/>
      <c r="W49" s="72"/>
      <c r="X49" s="72"/>
      <c r="Y49" s="72"/>
    </row>
    <row r="50" spans="2:25" ht="76.8" hidden="1">
      <c r="B50" s="305" t="s">
        <v>1223</v>
      </c>
      <c r="C50" s="306" t="s">
        <v>1292</v>
      </c>
      <c r="D50" s="307"/>
      <c r="E50" s="308"/>
      <c r="F50" s="160"/>
      <c r="G50" s="72"/>
      <c r="H50" s="72"/>
      <c r="I50" s="72"/>
      <c r="J50" s="72"/>
      <c r="K50" s="72"/>
      <c r="L50" s="72"/>
      <c r="M50" s="72"/>
      <c r="N50" s="72"/>
      <c r="O50" s="72"/>
      <c r="P50" s="72"/>
      <c r="Q50" s="72"/>
      <c r="R50" s="72"/>
      <c r="S50" s="72"/>
      <c r="T50" s="72"/>
      <c r="U50" s="72"/>
      <c r="V50" s="72"/>
      <c r="W50" s="72"/>
      <c r="X50" s="72"/>
      <c r="Y50" s="72"/>
    </row>
    <row r="51" spans="2:25" ht="76.8" hidden="1">
      <c r="B51" s="309" t="s">
        <v>1223</v>
      </c>
      <c r="C51" s="136" t="s">
        <v>1293</v>
      </c>
      <c r="D51" s="137"/>
      <c r="E51" s="240"/>
      <c r="F51" s="160"/>
      <c r="G51" s="72"/>
      <c r="H51" s="72"/>
      <c r="I51" s="72"/>
      <c r="J51" s="72"/>
      <c r="K51" s="72"/>
      <c r="L51" s="72"/>
      <c r="M51" s="72"/>
      <c r="N51" s="72"/>
      <c r="O51" s="72"/>
      <c r="P51" s="72"/>
      <c r="Q51" s="72"/>
      <c r="R51" s="72"/>
      <c r="S51" s="72"/>
      <c r="T51" s="72"/>
      <c r="U51" s="72"/>
      <c r="V51" s="72"/>
      <c r="W51" s="72"/>
      <c r="X51" s="72"/>
      <c r="Y51" s="72"/>
    </row>
    <row r="52" spans="2:25" ht="76.8" hidden="1">
      <c r="B52" s="309" t="s">
        <v>1223</v>
      </c>
      <c r="C52" s="136" t="s">
        <v>1294</v>
      </c>
      <c r="D52" s="137"/>
      <c r="E52" s="240"/>
      <c r="F52" s="160"/>
      <c r="G52" s="72"/>
      <c r="H52" s="72"/>
      <c r="I52" s="72"/>
      <c r="J52" s="72"/>
      <c r="K52" s="72"/>
      <c r="L52" s="72"/>
      <c r="M52" s="72"/>
      <c r="N52" s="72"/>
      <c r="O52" s="72"/>
      <c r="P52" s="72"/>
      <c r="Q52" s="72"/>
      <c r="R52" s="72"/>
      <c r="S52" s="72"/>
      <c r="T52" s="72"/>
      <c r="U52" s="72"/>
      <c r="V52" s="72"/>
      <c r="W52" s="72"/>
      <c r="X52" s="72"/>
      <c r="Y52" s="72"/>
    </row>
    <row r="53" spans="2:25" ht="76.8" hidden="1">
      <c r="B53" s="309" t="s">
        <v>1223</v>
      </c>
      <c r="C53" s="136" t="s">
        <v>1295</v>
      </c>
      <c r="D53" s="137"/>
      <c r="E53" s="240"/>
      <c r="F53" s="160"/>
      <c r="G53" s="72"/>
      <c r="H53" s="72"/>
      <c r="I53" s="72"/>
      <c r="J53" s="72"/>
      <c r="K53" s="72"/>
      <c r="L53" s="72"/>
      <c r="M53" s="72"/>
      <c r="N53" s="72"/>
      <c r="O53" s="72"/>
      <c r="P53" s="72"/>
      <c r="Q53" s="72"/>
      <c r="R53" s="72"/>
      <c r="S53" s="72"/>
      <c r="T53" s="72"/>
      <c r="U53" s="72"/>
      <c r="V53" s="72"/>
      <c r="W53" s="72"/>
      <c r="X53" s="72"/>
      <c r="Y53" s="72"/>
    </row>
    <row r="54" spans="2:25" ht="76.8" hidden="1">
      <c r="B54" s="309" t="s">
        <v>1223</v>
      </c>
      <c r="C54" s="136" t="s">
        <v>1296</v>
      </c>
      <c r="D54" s="137"/>
      <c r="E54" s="240"/>
      <c r="F54" s="160"/>
      <c r="G54" s="72"/>
      <c r="H54" s="72"/>
      <c r="I54" s="72"/>
      <c r="J54" s="72"/>
      <c r="K54" s="72"/>
      <c r="L54" s="72"/>
      <c r="M54" s="72"/>
      <c r="N54" s="72"/>
      <c r="O54" s="72"/>
      <c r="P54" s="72"/>
      <c r="Q54" s="72"/>
      <c r="R54" s="72"/>
      <c r="S54" s="72"/>
      <c r="T54" s="72"/>
      <c r="U54" s="72"/>
      <c r="V54" s="72"/>
      <c r="W54" s="72"/>
      <c r="X54" s="72"/>
      <c r="Y54" s="72"/>
    </row>
    <row r="55" spans="2:25" ht="115.2" hidden="1">
      <c r="B55" s="309" t="s">
        <v>1223</v>
      </c>
      <c r="C55" s="136" t="s">
        <v>1297</v>
      </c>
      <c r="D55" s="137"/>
      <c r="E55" s="240"/>
      <c r="F55" s="160"/>
      <c r="G55" s="72"/>
      <c r="H55" s="72"/>
      <c r="I55" s="72"/>
      <c r="J55" s="72"/>
      <c r="K55" s="72"/>
      <c r="L55" s="72"/>
      <c r="M55" s="72"/>
      <c r="N55" s="72"/>
      <c r="O55" s="72"/>
      <c r="P55" s="72"/>
      <c r="Q55" s="72"/>
      <c r="R55" s="72"/>
      <c r="S55" s="72"/>
      <c r="T55" s="72"/>
      <c r="U55" s="72"/>
      <c r="V55" s="72"/>
      <c r="W55" s="72"/>
      <c r="X55" s="72"/>
      <c r="Y55" s="72"/>
    </row>
    <row r="56" spans="2:25" ht="76.8" hidden="1">
      <c r="B56" s="309" t="s">
        <v>1223</v>
      </c>
      <c r="C56" s="136" t="s">
        <v>1298</v>
      </c>
      <c r="D56" s="310"/>
      <c r="E56" s="240"/>
      <c r="F56" s="160"/>
      <c r="G56" s="72"/>
      <c r="H56" s="72"/>
      <c r="I56" s="72"/>
      <c r="J56" s="72"/>
      <c r="K56" s="72"/>
      <c r="L56" s="72"/>
      <c r="M56" s="72"/>
      <c r="N56" s="72"/>
      <c r="O56" s="72"/>
      <c r="P56" s="72"/>
      <c r="Q56" s="72"/>
      <c r="R56" s="72"/>
      <c r="S56" s="72"/>
      <c r="T56" s="72"/>
      <c r="U56" s="72"/>
      <c r="V56" s="72"/>
      <c r="W56" s="72"/>
      <c r="X56" s="72"/>
      <c r="Y56" s="72"/>
    </row>
    <row r="57" spans="2:25" ht="76.8" hidden="1">
      <c r="B57" s="309" t="s">
        <v>1223</v>
      </c>
      <c r="C57" s="136" t="s">
        <v>1299</v>
      </c>
      <c r="D57" s="310"/>
      <c r="E57" s="240"/>
      <c r="F57" s="160"/>
      <c r="G57" s="72"/>
      <c r="H57" s="72"/>
      <c r="I57" s="72"/>
      <c r="J57" s="72"/>
      <c r="K57" s="72"/>
      <c r="L57" s="72"/>
      <c r="M57" s="72"/>
      <c r="N57" s="72"/>
      <c r="O57" s="72"/>
      <c r="P57" s="72"/>
      <c r="Q57" s="72"/>
      <c r="R57" s="72"/>
      <c r="S57" s="72"/>
      <c r="T57" s="72"/>
      <c r="U57" s="72"/>
      <c r="V57" s="72"/>
      <c r="W57" s="72"/>
      <c r="X57" s="72"/>
      <c r="Y57" s="72"/>
    </row>
    <row r="58" spans="2:25" ht="76.8" hidden="1">
      <c r="B58" s="309" t="s">
        <v>1223</v>
      </c>
      <c r="C58" s="136" t="s">
        <v>1300</v>
      </c>
      <c r="D58" s="310"/>
      <c r="E58" s="240"/>
      <c r="F58" s="160"/>
      <c r="G58" s="72"/>
      <c r="H58" s="72"/>
      <c r="I58" s="72"/>
      <c r="J58" s="72"/>
      <c r="K58" s="72"/>
      <c r="L58" s="72"/>
      <c r="M58" s="72"/>
      <c r="N58" s="72"/>
      <c r="O58" s="72"/>
      <c r="P58" s="72"/>
      <c r="Q58" s="72"/>
      <c r="R58" s="72"/>
      <c r="S58" s="72"/>
      <c r="T58" s="72"/>
      <c r="U58" s="72"/>
      <c r="V58" s="72"/>
      <c r="W58" s="72"/>
      <c r="X58" s="72"/>
      <c r="Y58" s="72"/>
    </row>
    <row r="59" spans="2:25" ht="76.8" hidden="1">
      <c r="B59" s="309" t="s">
        <v>1223</v>
      </c>
      <c r="C59" s="136" t="s">
        <v>1301</v>
      </c>
      <c r="D59" s="310"/>
      <c r="E59" s="240"/>
      <c r="F59" s="160"/>
      <c r="G59" s="72"/>
      <c r="H59" s="72"/>
      <c r="I59" s="72"/>
      <c r="J59" s="72"/>
      <c r="K59" s="72"/>
      <c r="L59" s="72"/>
      <c r="M59" s="72"/>
      <c r="N59" s="72"/>
      <c r="O59" s="72"/>
      <c r="P59" s="72"/>
      <c r="Q59" s="72"/>
      <c r="R59" s="72"/>
      <c r="S59" s="72"/>
      <c r="T59" s="72"/>
      <c r="U59" s="72"/>
      <c r="V59" s="72"/>
      <c r="W59" s="72"/>
      <c r="X59" s="72"/>
      <c r="Y59" s="72"/>
    </row>
    <row r="60" spans="2:25" ht="76.8" hidden="1">
      <c r="B60" s="305" t="s">
        <v>1223</v>
      </c>
      <c r="C60" s="306" t="s">
        <v>915</v>
      </c>
      <c r="D60" s="307"/>
      <c r="E60" s="308"/>
      <c r="F60" s="160"/>
      <c r="G60" s="72"/>
      <c r="H60" s="72"/>
      <c r="I60" s="72"/>
      <c r="J60" s="72"/>
      <c r="K60" s="72"/>
      <c r="L60" s="72"/>
      <c r="M60" s="72"/>
      <c r="N60" s="72"/>
      <c r="O60" s="72"/>
      <c r="P60" s="72"/>
      <c r="Q60" s="72"/>
      <c r="R60" s="72"/>
      <c r="S60" s="72"/>
      <c r="T60" s="72"/>
      <c r="U60" s="72"/>
      <c r="V60" s="72"/>
      <c r="W60" s="72"/>
      <c r="X60" s="72"/>
      <c r="Y60" s="72"/>
    </row>
    <row r="61" spans="2:25" ht="76.8" hidden="1">
      <c r="B61" s="309" t="s">
        <v>1223</v>
      </c>
      <c r="C61" s="136" t="s">
        <v>813</v>
      </c>
      <c r="D61" s="137"/>
      <c r="E61" s="240"/>
      <c r="F61" s="160"/>
      <c r="G61" s="72"/>
      <c r="H61" s="72"/>
      <c r="I61" s="72"/>
      <c r="J61" s="72"/>
      <c r="K61" s="72"/>
      <c r="L61" s="72"/>
      <c r="M61" s="72"/>
      <c r="N61" s="72"/>
      <c r="O61" s="72"/>
      <c r="P61" s="72"/>
      <c r="Q61" s="72"/>
      <c r="R61" s="72"/>
      <c r="S61" s="72"/>
      <c r="T61" s="72"/>
      <c r="U61" s="72"/>
      <c r="V61" s="72"/>
      <c r="W61" s="72"/>
      <c r="X61" s="72"/>
      <c r="Y61" s="72"/>
    </row>
    <row r="62" spans="2:25" ht="38.4" hidden="1">
      <c r="B62" s="305" t="s">
        <v>1145</v>
      </c>
      <c r="C62" s="306" t="s">
        <v>906</v>
      </c>
      <c r="D62" s="307"/>
      <c r="E62" s="308"/>
      <c r="F62" s="160"/>
      <c r="G62" s="72"/>
      <c r="H62" s="72"/>
      <c r="I62" s="72"/>
      <c r="J62" s="72"/>
      <c r="K62" s="72"/>
      <c r="L62" s="72"/>
      <c r="M62" s="72"/>
      <c r="N62" s="72"/>
      <c r="O62" s="72"/>
      <c r="P62" s="72"/>
      <c r="Q62" s="72"/>
      <c r="R62" s="72"/>
      <c r="S62" s="72"/>
      <c r="T62" s="72"/>
      <c r="U62" s="72"/>
      <c r="V62" s="72"/>
      <c r="W62" s="72"/>
      <c r="X62" s="72"/>
      <c r="Y62" s="72"/>
    </row>
    <row r="63" spans="2:25" ht="38.4" hidden="1">
      <c r="B63" s="309" t="s">
        <v>1145</v>
      </c>
      <c r="C63" s="136" t="s">
        <v>1302</v>
      </c>
      <c r="D63" s="137"/>
      <c r="E63" s="240"/>
      <c r="F63" s="160"/>
      <c r="G63" s="72"/>
      <c r="H63" s="72"/>
      <c r="I63" s="72"/>
      <c r="J63" s="72"/>
      <c r="K63" s="72"/>
      <c r="L63" s="72"/>
      <c r="M63" s="72"/>
      <c r="N63" s="72"/>
      <c r="O63" s="72"/>
      <c r="P63" s="72"/>
      <c r="Q63" s="72"/>
      <c r="R63" s="72"/>
      <c r="S63" s="72"/>
      <c r="T63" s="72"/>
      <c r="U63" s="72"/>
      <c r="V63" s="72"/>
      <c r="W63" s="72"/>
      <c r="X63" s="72"/>
      <c r="Y63" s="72"/>
    </row>
    <row r="64" spans="2:25" ht="38.4" hidden="1">
      <c r="B64" s="309" t="s">
        <v>1145</v>
      </c>
      <c r="C64" s="136" t="s">
        <v>1303</v>
      </c>
      <c r="D64" s="137"/>
      <c r="E64" s="240"/>
      <c r="F64" s="160"/>
      <c r="G64" s="72"/>
      <c r="H64" s="72"/>
      <c r="I64" s="72"/>
      <c r="J64" s="72"/>
      <c r="K64" s="72"/>
      <c r="L64" s="72"/>
      <c r="M64" s="72"/>
      <c r="N64" s="72"/>
      <c r="O64" s="72"/>
      <c r="P64" s="72"/>
      <c r="Q64" s="72"/>
      <c r="R64" s="72"/>
      <c r="S64" s="72"/>
      <c r="T64" s="72"/>
      <c r="U64" s="72"/>
      <c r="V64" s="72"/>
      <c r="W64" s="72"/>
      <c r="X64" s="72"/>
      <c r="Y64" s="72"/>
    </row>
    <row r="65" spans="2:25" ht="38.4" hidden="1">
      <c r="B65" s="309" t="s">
        <v>1145</v>
      </c>
      <c r="C65" s="136" t="s">
        <v>1304</v>
      </c>
      <c r="D65" s="137"/>
      <c r="E65" s="240"/>
      <c r="F65" s="160"/>
      <c r="G65" s="72"/>
      <c r="H65" s="72"/>
      <c r="I65" s="72"/>
      <c r="J65" s="72"/>
      <c r="K65" s="72"/>
      <c r="L65" s="72"/>
      <c r="M65" s="72"/>
      <c r="N65" s="72"/>
      <c r="O65" s="72"/>
      <c r="P65" s="72"/>
      <c r="Q65" s="72"/>
      <c r="R65" s="72"/>
      <c r="S65" s="72"/>
      <c r="T65" s="72"/>
      <c r="U65" s="72"/>
      <c r="V65" s="72"/>
      <c r="W65" s="72"/>
      <c r="X65" s="72"/>
      <c r="Y65" s="72"/>
    </row>
    <row r="66" spans="2:25" ht="38.4" hidden="1">
      <c r="B66" s="309" t="s">
        <v>1145</v>
      </c>
      <c r="C66" s="136" t="s">
        <v>1305</v>
      </c>
      <c r="D66" s="137"/>
      <c r="E66" s="240"/>
      <c r="F66" s="160"/>
      <c r="G66" s="72"/>
      <c r="H66" s="72"/>
      <c r="I66" s="72"/>
      <c r="J66" s="72"/>
      <c r="K66" s="72"/>
      <c r="L66" s="72"/>
      <c r="M66" s="72"/>
      <c r="N66" s="72"/>
      <c r="O66" s="72"/>
      <c r="P66" s="72"/>
      <c r="Q66" s="72"/>
      <c r="R66" s="72"/>
      <c r="S66" s="72"/>
      <c r="T66" s="72"/>
      <c r="U66" s="72"/>
      <c r="V66" s="72"/>
      <c r="W66" s="72"/>
      <c r="X66" s="72"/>
      <c r="Y66" s="72"/>
    </row>
    <row r="67" spans="2:25" ht="38.4" hidden="1">
      <c r="B67" s="305" t="s">
        <v>1145</v>
      </c>
      <c r="C67" s="306" t="s">
        <v>1306</v>
      </c>
      <c r="D67" s="307"/>
      <c r="E67" s="308"/>
      <c r="F67" s="160"/>
      <c r="G67" s="72"/>
      <c r="H67" s="72"/>
      <c r="I67" s="72"/>
      <c r="J67" s="72"/>
      <c r="K67" s="72"/>
      <c r="L67" s="72"/>
      <c r="M67" s="72"/>
      <c r="N67" s="72"/>
      <c r="O67" s="72"/>
      <c r="P67" s="72"/>
      <c r="Q67" s="72"/>
      <c r="R67" s="72"/>
      <c r="S67" s="72"/>
      <c r="T67" s="72"/>
      <c r="U67" s="72"/>
      <c r="V67" s="72"/>
      <c r="W67" s="72"/>
      <c r="X67" s="72"/>
      <c r="Y67" s="72"/>
    </row>
    <row r="68" spans="2:25" ht="38.4" hidden="1">
      <c r="B68" s="309" t="s">
        <v>1145</v>
      </c>
      <c r="C68" s="136" t="s">
        <v>1307</v>
      </c>
      <c r="D68" s="137"/>
      <c r="E68" s="240"/>
      <c r="F68" s="160"/>
      <c r="G68" s="72"/>
      <c r="H68" s="72"/>
      <c r="I68" s="72"/>
      <c r="J68" s="72"/>
      <c r="K68" s="72"/>
      <c r="L68" s="72"/>
      <c r="M68" s="72"/>
      <c r="N68" s="72"/>
      <c r="O68" s="72"/>
      <c r="P68" s="72"/>
      <c r="Q68" s="72"/>
      <c r="R68" s="72"/>
      <c r="S68" s="72"/>
      <c r="T68" s="72"/>
      <c r="U68" s="72"/>
      <c r="V68" s="72"/>
      <c r="W68" s="72"/>
      <c r="X68" s="72"/>
      <c r="Y68" s="72"/>
    </row>
    <row r="69" spans="2:25" ht="38.4" hidden="1">
      <c r="B69" s="309" t="s">
        <v>1145</v>
      </c>
      <c r="C69" s="136" t="s">
        <v>1308</v>
      </c>
      <c r="D69" s="310"/>
      <c r="E69" s="240"/>
      <c r="F69" s="160"/>
      <c r="G69" s="72"/>
      <c r="H69" s="72"/>
      <c r="I69" s="72"/>
      <c r="J69" s="72"/>
      <c r="K69" s="72"/>
      <c r="L69" s="72"/>
      <c r="M69" s="72"/>
      <c r="N69" s="72"/>
      <c r="O69" s="72"/>
      <c r="P69" s="72"/>
      <c r="Q69" s="72"/>
      <c r="R69" s="72"/>
      <c r="S69" s="72"/>
      <c r="T69" s="72"/>
      <c r="U69" s="72"/>
      <c r="V69" s="72"/>
      <c r="W69" s="72"/>
      <c r="X69" s="72"/>
      <c r="Y69" s="72"/>
    </row>
    <row r="70" spans="2:25" ht="38.4" hidden="1">
      <c r="B70" s="309" t="s">
        <v>1145</v>
      </c>
      <c r="C70" s="136" t="s">
        <v>1309</v>
      </c>
      <c r="D70" s="310"/>
      <c r="E70" s="240"/>
      <c r="F70" s="160"/>
      <c r="G70" s="72"/>
      <c r="H70" s="72"/>
      <c r="I70" s="72"/>
      <c r="J70" s="72"/>
      <c r="K70" s="72"/>
      <c r="L70" s="72"/>
      <c r="M70" s="72"/>
      <c r="N70" s="72"/>
      <c r="O70" s="72"/>
      <c r="P70" s="72"/>
      <c r="Q70" s="72"/>
      <c r="R70" s="72"/>
      <c r="S70" s="72"/>
      <c r="T70" s="72"/>
      <c r="U70" s="72"/>
      <c r="V70" s="72"/>
      <c r="W70" s="72"/>
      <c r="X70" s="72"/>
      <c r="Y70" s="72"/>
    </row>
    <row r="71" spans="2:25" ht="38.4" hidden="1">
      <c r="B71" s="309" t="s">
        <v>1145</v>
      </c>
      <c r="C71" s="136" t="s">
        <v>1310</v>
      </c>
      <c r="D71" s="310"/>
      <c r="E71" s="240"/>
      <c r="F71" s="160"/>
      <c r="G71" s="72"/>
      <c r="H71" s="72"/>
      <c r="I71" s="72"/>
      <c r="J71" s="72"/>
      <c r="K71" s="72"/>
      <c r="L71" s="72"/>
      <c r="M71" s="72"/>
      <c r="N71" s="72"/>
      <c r="O71" s="72"/>
      <c r="P71" s="72"/>
      <c r="Q71" s="72"/>
      <c r="R71" s="72"/>
      <c r="S71" s="72"/>
      <c r="T71" s="72"/>
      <c r="U71" s="72"/>
      <c r="V71" s="72"/>
      <c r="W71" s="72"/>
      <c r="X71" s="72"/>
      <c r="Y71" s="72"/>
    </row>
    <row r="72" spans="2:25" ht="57.6" hidden="1">
      <c r="B72" s="309" t="s">
        <v>1145</v>
      </c>
      <c r="C72" s="136" t="s">
        <v>1311</v>
      </c>
      <c r="D72" s="310"/>
      <c r="E72" s="240"/>
      <c r="F72" s="160"/>
      <c r="G72" s="72"/>
      <c r="H72" s="72"/>
      <c r="I72" s="72"/>
      <c r="J72" s="72"/>
      <c r="K72" s="72"/>
      <c r="L72" s="72"/>
      <c r="M72" s="72"/>
      <c r="N72" s="72"/>
      <c r="O72" s="72"/>
      <c r="P72" s="72"/>
      <c r="Q72" s="72"/>
      <c r="R72" s="72"/>
      <c r="S72" s="72"/>
      <c r="T72" s="72"/>
      <c r="U72" s="72"/>
      <c r="V72" s="72"/>
      <c r="W72" s="72"/>
      <c r="X72" s="72"/>
      <c r="Y72" s="72"/>
    </row>
    <row r="73" spans="2:25" ht="57.6" hidden="1">
      <c r="B73" s="309" t="s">
        <v>1145</v>
      </c>
      <c r="C73" s="136" t="s">
        <v>1312</v>
      </c>
      <c r="D73" s="137"/>
      <c r="E73" s="240"/>
      <c r="F73" s="160"/>
      <c r="G73" s="72"/>
      <c r="H73" s="72"/>
      <c r="I73" s="72"/>
      <c r="J73" s="72"/>
      <c r="K73" s="72"/>
      <c r="L73" s="72"/>
      <c r="M73" s="72"/>
      <c r="N73" s="72"/>
      <c r="O73" s="72"/>
      <c r="P73" s="72"/>
      <c r="Q73" s="72"/>
      <c r="R73" s="72"/>
      <c r="S73" s="72"/>
      <c r="T73" s="72"/>
      <c r="U73" s="72"/>
      <c r="V73" s="72"/>
      <c r="W73" s="72"/>
      <c r="X73" s="72"/>
      <c r="Y73" s="72"/>
    </row>
    <row r="74" spans="2:25" ht="38.4" hidden="1">
      <c r="B74" s="305" t="s">
        <v>1145</v>
      </c>
      <c r="C74" s="306" t="s">
        <v>915</v>
      </c>
      <c r="D74" s="307"/>
      <c r="E74" s="308"/>
      <c r="F74" s="160"/>
      <c r="G74" s="72"/>
      <c r="H74" s="72"/>
      <c r="I74" s="72"/>
      <c r="J74" s="72"/>
      <c r="K74" s="72"/>
      <c r="L74" s="72"/>
      <c r="M74" s="72"/>
      <c r="N74" s="72"/>
      <c r="O74" s="72"/>
      <c r="P74" s="72"/>
      <c r="Q74" s="72"/>
      <c r="R74" s="72"/>
      <c r="S74" s="72"/>
      <c r="T74" s="72"/>
      <c r="U74" s="72"/>
      <c r="V74" s="72"/>
      <c r="W74" s="72"/>
      <c r="X74" s="72"/>
      <c r="Y74" s="72"/>
    </row>
    <row r="75" spans="2:25" ht="38.4" hidden="1">
      <c r="B75" s="309" t="s">
        <v>1145</v>
      </c>
      <c r="C75" s="136" t="s">
        <v>1255</v>
      </c>
      <c r="D75" s="137"/>
      <c r="E75" s="240"/>
      <c r="F75" s="160"/>
      <c r="G75" s="72"/>
      <c r="H75" s="72"/>
      <c r="I75" s="72"/>
      <c r="J75" s="72"/>
      <c r="K75" s="72"/>
      <c r="L75" s="72"/>
      <c r="M75" s="72"/>
      <c r="N75" s="72"/>
      <c r="O75" s="72"/>
      <c r="P75" s="72"/>
      <c r="Q75" s="72"/>
      <c r="R75" s="72"/>
      <c r="S75" s="72"/>
      <c r="T75" s="72"/>
      <c r="U75" s="72"/>
      <c r="V75" s="72"/>
      <c r="W75" s="72"/>
      <c r="X75" s="72"/>
      <c r="Y75" s="72"/>
    </row>
    <row r="76" spans="2:25" ht="38.4" hidden="1">
      <c r="B76" s="305" t="s">
        <v>1236</v>
      </c>
      <c r="C76" s="306" t="s">
        <v>906</v>
      </c>
      <c r="D76" s="307"/>
      <c r="E76" s="308"/>
      <c r="F76" s="160"/>
      <c r="G76" s="72"/>
      <c r="H76" s="72"/>
      <c r="I76" s="72"/>
      <c r="J76" s="72"/>
      <c r="K76" s="72"/>
      <c r="L76" s="72"/>
      <c r="M76" s="72"/>
      <c r="N76" s="72"/>
      <c r="O76" s="72"/>
      <c r="P76" s="72"/>
      <c r="Q76" s="72"/>
      <c r="R76" s="72"/>
      <c r="S76" s="72"/>
      <c r="T76" s="72"/>
      <c r="U76" s="72"/>
      <c r="V76" s="72"/>
      <c r="W76" s="72"/>
      <c r="X76" s="72"/>
      <c r="Y76" s="72"/>
    </row>
    <row r="77" spans="2:25" ht="38.4" hidden="1">
      <c r="B77" s="309" t="s">
        <v>1236</v>
      </c>
      <c r="C77" s="136" t="s">
        <v>1313</v>
      </c>
      <c r="D77" s="137"/>
      <c r="E77" s="240"/>
      <c r="F77" s="160"/>
      <c r="G77" s="72"/>
      <c r="H77" s="72"/>
      <c r="I77" s="72"/>
      <c r="J77" s="72"/>
      <c r="K77" s="72"/>
      <c r="L77" s="72"/>
      <c r="M77" s="72"/>
      <c r="N77" s="72"/>
      <c r="O77" s="72"/>
      <c r="P77" s="72"/>
      <c r="Q77" s="72"/>
      <c r="R77" s="72"/>
      <c r="S77" s="72"/>
      <c r="T77" s="72"/>
      <c r="U77" s="72"/>
      <c r="V77" s="72"/>
      <c r="W77" s="72"/>
      <c r="X77" s="72"/>
      <c r="Y77" s="72"/>
    </row>
    <row r="78" spans="2:25" ht="38.4" hidden="1">
      <c r="B78" s="305" t="s">
        <v>1236</v>
      </c>
      <c r="C78" s="306" t="s">
        <v>1314</v>
      </c>
      <c r="D78" s="307"/>
      <c r="E78" s="308"/>
      <c r="F78" s="160"/>
      <c r="G78" s="72"/>
      <c r="H78" s="72"/>
      <c r="I78" s="72"/>
      <c r="J78" s="72"/>
      <c r="K78" s="72"/>
      <c r="L78" s="72"/>
      <c r="M78" s="72"/>
      <c r="N78" s="72"/>
      <c r="O78" s="72"/>
      <c r="P78" s="72"/>
      <c r="Q78" s="72"/>
      <c r="R78" s="72"/>
      <c r="S78" s="72"/>
      <c r="T78" s="72"/>
      <c r="U78" s="72"/>
      <c r="V78" s="72"/>
      <c r="W78" s="72"/>
      <c r="X78" s="72"/>
      <c r="Y78" s="72"/>
    </row>
    <row r="79" spans="2:25" ht="38.4" hidden="1">
      <c r="B79" s="309" t="s">
        <v>1236</v>
      </c>
      <c r="C79" s="136" t="s">
        <v>1315</v>
      </c>
      <c r="D79" s="137"/>
      <c r="E79" s="240"/>
      <c r="F79" s="160"/>
      <c r="G79" s="72"/>
      <c r="H79" s="72"/>
      <c r="I79" s="72"/>
      <c r="J79" s="72"/>
      <c r="K79" s="72"/>
      <c r="L79" s="72"/>
      <c r="M79" s="72"/>
      <c r="N79" s="72"/>
      <c r="O79" s="72"/>
      <c r="P79" s="72"/>
      <c r="Q79" s="72"/>
      <c r="R79" s="72"/>
      <c r="S79" s="72"/>
      <c r="T79" s="72"/>
      <c r="U79" s="72"/>
      <c r="V79" s="72"/>
      <c r="W79" s="72"/>
      <c r="X79" s="72"/>
      <c r="Y79" s="72"/>
    </row>
    <row r="80" spans="2:25" ht="38.4" hidden="1">
      <c r="B80" s="309" t="s">
        <v>1236</v>
      </c>
      <c r="C80" s="136" t="s">
        <v>1316</v>
      </c>
      <c r="D80" s="137"/>
      <c r="E80" s="240"/>
      <c r="F80" s="160"/>
      <c r="G80" s="72"/>
      <c r="H80" s="72"/>
      <c r="I80" s="72"/>
      <c r="J80" s="72"/>
      <c r="K80" s="72"/>
      <c r="L80" s="72"/>
      <c r="M80" s="72"/>
      <c r="N80" s="72"/>
      <c r="O80" s="72"/>
      <c r="P80" s="72"/>
      <c r="Q80" s="72"/>
      <c r="R80" s="72"/>
      <c r="S80" s="72"/>
      <c r="T80" s="72"/>
      <c r="U80" s="72"/>
      <c r="V80" s="72"/>
      <c r="W80" s="72"/>
      <c r="X80" s="72"/>
      <c r="Y80" s="72"/>
    </row>
    <row r="81" spans="2:25" ht="38.4" hidden="1">
      <c r="B81" s="309" t="s">
        <v>1236</v>
      </c>
      <c r="C81" s="136" t="s">
        <v>1317</v>
      </c>
      <c r="D81" s="137"/>
      <c r="E81" s="240"/>
      <c r="F81" s="160"/>
      <c r="G81" s="72"/>
      <c r="H81" s="72"/>
      <c r="I81" s="72"/>
      <c r="J81" s="72"/>
      <c r="K81" s="72"/>
      <c r="L81" s="72"/>
      <c r="M81" s="72"/>
      <c r="N81" s="72"/>
      <c r="O81" s="72"/>
      <c r="P81" s="72"/>
      <c r="Q81" s="72"/>
      <c r="R81" s="72"/>
      <c r="S81" s="72"/>
      <c r="T81" s="72"/>
      <c r="U81" s="72"/>
      <c r="V81" s="72"/>
      <c r="W81" s="72"/>
      <c r="X81" s="72"/>
      <c r="Y81" s="72"/>
    </row>
    <row r="82" spans="2:25" ht="38.4" hidden="1">
      <c r="B82" s="309" t="s">
        <v>1236</v>
      </c>
      <c r="C82" s="136" t="s">
        <v>1318</v>
      </c>
      <c r="D82" s="137"/>
      <c r="E82" s="240"/>
      <c r="F82" s="160"/>
      <c r="G82" s="72"/>
      <c r="H82" s="72"/>
      <c r="I82" s="72"/>
      <c r="J82" s="72"/>
      <c r="K82" s="72"/>
      <c r="L82" s="72"/>
      <c r="M82" s="72"/>
      <c r="N82" s="72"/>
      <c r="O82" s="72"/>
      <c r="P82" s="72"/>
      <c r="Q82" s="72"/>
      <c r="R82" s="72"/>
      <c r="S82" s="72"/>
      <c r="T82" s="72"/>
      <c r="U82" s="72"/>
      <c r="V82" s="72"/>
      <c r="W82" s="72"/>
      <c r="X82" s="72"/>
      <c r="Y82" s="72"/>
    </row>
    <row r="83" spans="2:25" ht="38.4" hidden="1">
      <c r="B83" s="309" t="s">
        <v>1236</v>
      </c>
      <c r="C83" s="136" t="s">
        <v>1319</v>
      </c>
      <c r="D83" s="137"/>
      <c r="E83" s="240"/>
      <c r="F83" s="160"/>
      <c r="G83" s="72"/>
      <c r="H83" s="72"/>
      <c r="I83" s="72"/>
      <c r="J83" s="72"/>
      <c r="K83" s="72"/>
      <c r="L83" s="72"/>
      <c r="M83" s="72"/>
      <c r="N83" s="72"/>
      <c r="O83" s="72"/>
      <c r="P83" s="72"/>
      <c r="Q83" s="72"/>
      <c r="R83" s="72"/>
      <c r="S83" s="72"/>
      <c r="T83" s="72"/>
      <c r="U83" s="72"/>
      <c r="V83" s="72"/>
      <c r="W83" s="72"/>
      <c r="X83" s="72"/>
      <c r="Y83" s="72"/>
    </row>
    <row r="84" spans="2:25" ht="38.4" hidden="1">
      <c r="B84" s="309" t="s">
        <v>1236</v>
      </c>
      <c r="C84" s="136" t="s">
        <v>1320</v>
      </c>
      <c r="D84" s="310"/>
      <c r="E84" s="240"/>
      <c r="F84" s="160"/>
      <c r="G84" s="72"/>
      <c r="H84" s="72"/>
      <c r="I84" s="72"/>
      <c r="J84" s="72"/>
      <c r="K84" s="72"/>
      <c r="L84" s="72"/>
      <c r="M84" s="72"/>
      <c r="N84" s="72"/>
      <c r="O84" s="72"/>
      <c r="P84" s="72"/>
      <c r="Q84" s="72"/>
      <c r="R84" s="72"/>
      <c r="S84" s="72"/>
      <c r="T84" s="72"/>
      <c r="U84" s="72"/>
      <c r="V84" s="72"/>
      <c r="W84" s="72"/>
      <c r="X84" s="72"/>
      <c r="Y84" s="72"/>
    </row>
    <row r="85" spans="2:25" ht="38.4" hidden="1">
      <c r="B85" s="309" t="s">
        <v>1236</v>
      </c>
      <c r="C85" s="136" t="s">
        <v>1321</v>
      </c>
      <c r="D85" s="310"/>
      <c r="E85" s="240"/>
      <c r="F85" s="160"/>
      <c r="G85" s="72"/>
      <c r="H85" s="72"/>
      <c r="I85" s="72"/>
      <c r="J85" s="72"/>
      <c r="K85" s="72"/>
      <c r="L85" s="72"/>
      <c r="M85" s="72"/>
      <c r="N85" s="72"/>
      <c r="O85" s="72"/>
      <c r="P85" s="72"/>
      <c r="Q85" s="72"/>
      <c r="R85" s="72"/>
      <c r="S85" s="72"/>
      <c r="T85" s="72"/>
      <c r="U85" s="72"/>
      <c r="V85" s="72"/>
      <c r="W85" s="72"/>
      <c r="X85" s="72"/>
      <c r="Y85" s="72"/>
    </row>
    <row r="86" spans="2:25" ht="38.4" hidden="1">
      <c r="B86" s="309" t="s">
        <v>1236</v>
      </c>
      <c r="C86" s="136" t="s">
        <v>1322</v>
      </c>
      <c r="D86" s="310"/>
      <c r="E86" s="240"/>
      <c r="F86" s="160"/>
      <c r="G86" s="72"/>
      <c r="H86" s="72"/>
      <c r="I86" s="72"/>
      <c r="J86" s="72"/>
      <c r="K86" s="72"/>
      <c r="L86" s="72"/>
      <c r="M86" s="72"/>
      <c r="N86" s="72"/>
      <c r="O86" s="72"/>
      <c r="P86" s="72"/>
      <c r="Q86" s="72"/>
      <c r="R86" s="72"/>
      <c r="S86" s="72"/>
      <c r="T86" s="72"/>
      <c r="U86" s="72"/>
      <c r="V86" s="72"/>
      <c r="W86" s="72"/>
      <c r="X86" s="72"/>
      <c r="Y86" s="72"/>
    </row>
    <row r="87" spans="2:25" ht="38.4" hidden="1">
      <c r="B87" s="309" t="s">
        <v>1236</v>
      </c>
      <c r="C87" s="136" t="s">
        <v>1323</v>
      </c>
      <c r="D87" s="310"/>
      <c r="E87" s="240"/>
      <c r="F87" s="160"/>
      <c r="G87" s="72"/>
      <c r="H87" s="72"/>
      <c r="I87" s="72"/>
      <c r="J87" s="72"/>
      <c r="K87" s="72"/>
      <c r="L87" s="72"/>
      <c r="M87" s="72"/>
      <c r="N87" s="72"/>
      <c r="O87" s="72"/>
      <c r="P87" s="72"/>
      <c r="Q87" s="72"/>
      <c r="R87" s="72"/>
      <c r="S87" s="72"/>
      <c r="T87" s="72"/>
      <c r="U87" s="72"/>
      <c r="V87" s="72"/>
      <c r="W87" s="72"/>
      <c r="X87" s="72"/>
      <c r="Y87" s="72"/>
    </row>
    <row r="88" spans="2:25" ht="38.4" hidden="1">
      <c r="B88" s="309" t="s">
        <v>1236</v>
      </c>
      <c r="C88" s="136" t="s">
        <v>1324</v>
      </c>
      <c r="D88" s="310"/>
      <c r="E88" s="240"/>
      <c r="F88" s="160"/>
      <c r="G88" s="72"/>
      <c r="H88" s="72"/>
      <c r="I88" s="72"/>
      <c r="J88" s="72"/>
      <c r="K88" s="72"/>
      <c r="L88" s="72"/>
      <c r="M88" s="72"/>
      <c r="N88" s="72"/>
      <c r="O88" s="72"/>
      <c r="P88" s="72"/>
      <c r="Q88" s="72"/>
      <c r="R88" s="72"/>
      <c r="S88" s="72"/>
      <c r="T88" s="72"/>
      <c r="U88" s="72"/>
      <c r="V88" s="72"/>
      <c r="W88" s="72"/>
      <c r="X88" s="72"/>
      <c r="Y88" s="72"/>
    </row>
    <row r="89" spans="2:25" ht="38.4" hidden="1">
      <c r="B89" s="309" t="s">
        <v>1236</v>
      </c>
      <c r="C89" s="136" t="s">
        <v>1325</v>
      </c>
      <c r="D89" s="310"/>
      <c r="E89" s="240"/>
      <c r="F89" s="160"/>
      <c r="G89" s="72"/>
      <c r="H89" s="72"/>
      <c r="I89" s="72"/>
      <c r="J89" s="72"/>
      <c r="K89" s="72"/>
      <c r="L89" s="72"/>
      <c r="M89" s="72"/>
      <c r="N89" s="72"/>
      <c r="O89" s="72"/>
      <c r="P89" s="72"/>
      <c r="Q89" s="72"/>
      <c r="R89" s="72"/>
      <c r="S89" s="72"/>
      <c r="T89" s="72"/>
      <c r="U89" s="72"/>
      <c r="V89" s="72"/>
      <c r="W89" s="72"/>
      <c r="X89" s="72"/>
      <c r="Y89" s="72"/>
    </row>
    <row r="90" spans="2:25" ht="38.4" hidden="1">
      <c r="B90" s="309" t="s">
        <v>1236</v>
      </c>
      <c r="C90" s="136" t="s">
        <v>1326</v>
      </c>
      <c r="D90" s="310"/>
      <c r="E90" s="240"/>
      <c r="F90" s="160"/>
      <c r="G90" s="72"/>
      <c r="H90" s="72"/>
      <c r="I90" s="72"/>
      <c r="J90" s="72"/>
      <c r="K90" s="72"/>
      <c r="L90" s="72"/>
      <c r="M90" s="72"/>
      <c r="N90" s="72"/>
      <c r="O90" s="72"/>
      <c r="P90" s="72"/>
      <c r="Q90" s="72"/>
      <c r="R90" s="72"/>
      <c r="S90" s="72"/>
      <c r="T90" s="72"/>
      <c r="U90" s="72"/>
      <c r="V90" s="72"/>
      <c r="W90" s="72"/>
      <c r="X90" s="72"/>
      <c r="Y90" s="72"/>
    </row>
    <row r="91" spans="2:25" ht="38.4" hidden="1">
      <c r="B91" s="309" t="s">
        <v>1236</v>
      </c>
      <c r="C91" s="136" t="s">
        <v>1327</v>
      </c>
      <c r="D91" s="310"/>
      <c r="E91" s="240"/>
      <c r="F91" s="160"/>
      <c r="G91" s="72"/>
      <c r="H91" s="72"/>
      <c r="I91" s="72"/>
      <c r="J91" s="72"/>
      <c r="K91" s="72"/>
      <c r="L91" s="72"/>
      <c r="M91" s="72"/>
      <c r="N91" s="72"/>
      <c r="O91" s="72"/>
      <c r="P91" s="72"/>
      <c r="Q91" s="72"/>
      <c r="R91" s="72"/>
      <c r="S91" s="72"/>
      <c r="T91" s="72"/>
      <c r="U91" s="72"/>
      <c r="V91" s="72"/>
      <c r="W91" s="72"/>
      <c r="X91" s="72"/>
      <c r="Y91" s="72"/>
    </row>
    <row r="92" spans="2:25" ht="38.4" hidden="1">
      <c r="B92" s="309" t="s">
        <v>1236</v>
      </c>
      <c r="C92" s="136" t="s">
        <v>1328</v>
      </c>
      <c r="D92" s="310"/>
      <c r="E92" s="240"/>
      <c r="F92" s="160"/>
      <c r="G92" s="72"/>
      <c r="H92" s="72"/>
      <c r="I92" s="72"/>
      <c r="J92" s="72"/>
      <c r="K92" s="72"/>
      <c r="L92" s="72"/>
      <c r="M92" s="72"/>
      <c r="N92" s="72"/>
      <c r="O92" s="72"/>
      <c r="P92" s="72"/>
      <c r="Q92" s="72"/>
      <c r="R92" s="72"/>
      <c r="S92" s="72"/>
      <c r="T92" s="72"/>
      <c r="U92" s="72"/>
      <c r="V92" s="72"/>
      <c r="W92" s="72"/>
      <c r="X92" s="72"/>
      <c r="Y92" s="72"/>
    </row>
    <row r="93" spans="2:25" ht="38.4" hidden="1">
      <c r="B93" s="309" t="s">
        <v>1236</v>
      </c>
      <c r="C93" s="136" t="s">
        <v>1329</v>
      </c>
      <c r="D93" s="310"/>
      <c r="E93" s="240"/>
      <c r="F93" s="160"/>
      <c r="G93" s="72"/>
      <c r="H93" s="72"/>
      <c r="I93" s="72"/>
      <c r="J93" s="72"/>
      <c r="K93" s="72"/>
      <c r="L93" s="72"/>
      <c r="M93" s="72"/>
      <c r="N93" s="72"/>
      <c r="O93" s="72"/>
      <c r="P93" s="72"/>
      <c r="Q93" s="72"/>
      <c r="R93" s="72"/>
      <c r="S93" s="72"/>
      <c r="T93" s="72"/>
      <c r="U93" s="72"/>
      <c r="V93" s="72"/>
      <c r="W93" s="72"/>
      <c r="X93" s="72"/>
      <c r="Y93" s="72"/>
    </row>
    <row r="94" spans="2:25" ht="38.4" hidden="1">
      <c r="B94" s="309" t="s">
        <v>1236</v>
      </c>
      <c r="C94" s="136" t="s">
        <v>1330</v>
      </c>
      <c r="D94" s="310"/>
      <c r="E94" s="240"/>
      <c r="F94" s="160"/>
      <c r="G94" s="72"/>
      <c r="H94" s="72"/>
      <c r="I94" s="72"/>
      <c r="J94" s="72"/>
      <c r="K94" s="72"/>
      <c r="L94" s="72"/>
      <c r="M94" s="72"/>
      <c r="N94" s="72"/>
      <c r="O94" s="72"/>
      <c r="P94" s="72"/>
      <c r="Q94" s="72"/>
      <c r="R94" s="72"/>
      <c r="S94" s="72"/>
      <c r="T94" s="72"/>
      <c r="U94" s="72"/>
      <c r="V94" s="72"/>
      <c r="W94" s="72"/>
      <c r="X94" s="72"/>
      <c r="Y94" s="72"/>
    </row>
    <row r="95" spans="2:25" ht="38.4" hidden="1">
      <c r="B95" s="309" t="s">
        <v>1236</v>
      </c>
      <c r="C95" s="136" t="s">
        <v>1331</v>
      </c>
      <c r="D95" s="310"/>
      <c r="E95" s="240"/>
      <c r="F95" s="160"/>
      <c r="G95" s="72"/>
      <c r="H95" s="72"/>
      <c r="I95" s="72"/>
      <c r="J95" s="72"/>
      <c r="K95" s="72"/>
      <c r="L95" s="72"/>
      <c r="M95" s="72"/>
      <c r="N95" s="72"/>
      <c r="O95" s="72"/>
      <c r="P95" s="72"/>
      <c r="Q95" s="72"/>
      <c r="R95" s="72"/>
      <c r="S95" s="72"/>
      <c r="T95" s="72"/>
      <c r="U95" s="72"/>
      <c r="V95" s="72"/>
      <c r="W95" s="72"/>
      <c r="X95" s="72"/>
      <c r="Y95" s="72"/>
    </row>
    <row r="96" spans="2:25" ht="38.4" hidden="1">
      <c r="B96" s="309" t="s">
        <v>1236</v>
      </c>
      <c r="C96" s="136" t="s">
        <v>1332</v>
      </c>
      <c r="D96" s="310"/>
      <c r="E96" s="240"/>
      <c r="F96" s="160"/>
      <c r="G96" s="72"/>
      <c r="H96" s="72"/>
      <c r="I96" s="72"/>
      <c r="J96" s="72"/>
      <c r="K96" s="72"/>
      <c r="L96" s="72"/>
      <c r="M96" s="72"/>
      <c r="N96" s="72"/>
      <c r="O96" s="72"/>
      <c r="P96" s="72"/>
      <c r="Q96" s="72"/>
      <c r="R96" s="72"/>
      <c r="S96" s="72"/>
      <c r="T96" s="72"/>
      <c r="U96" s="72"/>
      <c r="V96" s="72"/>
      <c r="W96" s="72"/>
      <c r="X96" s="72"/>
      <c r="Y96" s="72"/>
    </row>
    <row r="97" spans="2:25" ht="38.4" hidden="1">
      <c r="B97" s="309" t="s">
        <v>1236</v>
      </c>
      <c r="C97" s="136" t="s">
        <v>1333</v>
      </c>
      <c r="D97" s="310"/>
      <c r="E97" s="240"/>
      <c r="F97" s="160"/>
      <c r="G97" s="72"/>
      <c r="H97" s="72"/>
      <c r="I97" s="72"/>
      <c r="J97" s="72"/>
      <c r="K97" s="72"/>
      <c r="L97" s="72"/>
      <c r="M97" s="72"/>
      <c r="N97" s="72"/>
      <c r="O97" s="72"/>
      <c r="P97" s="72"/>
      <c r="Q97" s="72"/>
      <c r="R97" s="72"/>
      <c r="S97" s="72"/>
      <c r="T97" s="72"/>
      <c r="U97" s="72"/>
      <c r="V97" s="72"/>
      <c r="W97" s="72"/>
      <c r="X97" s="72"/>
      <c r="Y97" s="72"/>
    </row>
    <row r="98" spans="2:25" ht="38.4" hidden="1">
      <c r="B98" s="309" t="s">
        <v>1236</v>
      </c>
      <c r="C98" s="136" t="s">
        <v>1334</v>
      </c>
      <c r="D98" s="310"/>
      <c r="E98" s="240"/>
      <c r="F98" s="160"/>
      <c r="G98" s="72"/>
      <c r="H98" s="72"/>
      <c r="I98" s="72"/>
      <c r="J98" s="72"/>
      <c r="K98" s="72"/>
      <c r="L98" s="72"/>
      <c r="M98" s="72"/>
      <c r="N98" s="72"/>
      <c r="O98" s="72"/>
      <c r="P98" s="72"/>
      <c r="Q98" s="72"/>
      <c r="R98" s="72"/>
      <c r="S98" s="72"/>
      <c r="T98" s="72"/>
      <c r="U98" s="72"/>
      <c r="V98" s="72"/>
      <c r="W98" s="72"/>
      <c r="X98" s="72"/>
      <c r="Y98" s="72"/>
    </row>
    <row r="99" spans="2:25" ht="38.4" hidden="1">
      <c r="B99" s="305" t="s">
        <v>1236</v>
      </c>
      <c r="C99" s="306" t="s">
        <v>915</v>
      </c>
      <c r="D99" s="307"/>
      <c r="E99" s="308"/>
      <c r="F99" s="160"/>
      <c r="G99" s="72"/>
      <c r="H99" s="72"/>
      <c r="I99" s="72"/>
      <c r="J99" s="72"/>
      <c r="K99" s="72"/>
      <c r="L99" s="72"/>
      <c r="M99" s="72"/>
      <c r="N99" s="72"/>
      <c r="O99" s="72"/>
      <c r="P99" s="72"/>
      <c r="Q99" s="72"/>
      <c r="R99" s="72"/>
      <c r="S99" s="72"/>
      <c r="T99" s="72"/>
      <c r="U99" s="72"/>
      <c r="V99" s="72"/>
      <c r="W99" s="72"/>
      <c r="X99" s="72"/>
      <c r="Y99" s="72"/>
    </row>
    <row r="100" spans="2:25" ht="38.4" hidden="1">
      <c r="B100" s="309" t="s">
        <v>1236</v>
      </c>
      <c r="C100" s="136" t="s">
        <v>1335</v>
      </c>
      <c r="D100" s="137"/>
      <c r="E100" s="240"/>
      <c r="F100" s="160"/>
      <c r="G100" s="72"/>
      <c r="H100" s="72"/>
      <c r="I100" s="72"/>
      <c r="J100" s="72"/>
      <c r="K100" s="72"/>
      <c r="L100" s="72"/>
      <c r="M100" s="72"/>
      <c r="N100" s="72"/>
      <c r="O100" s="72"/>
      <c r="P100" s="72"/>
      <c r="Q100" s="72"/>
      <c r="R100" s="72"/>
      <c r="S100" s="72"/>
      <c r="T100" s="72"/>
      <c r="U100" s="72"/>
      <c r="V100" s="72"/>
      <c r="W100" s="72"/>
      <c r="X100" s="72"/>
      <c r="Y100" s="72"/>
    </row>
    <row r="101" spans="2:25" ht="38.4" hidden="1">
      <c r="B101" s="305" t="s">
        <v>1256</v>
      </c>
      <c r="C101" s="306" t="s">
        <v>1336</v>
      </c>
      <c r="D101" s="307"/>
      <c r="E101" s="308"/>
      <c r="F101" s="160"/>
      <c r="G101" s="72"/>
      <c r="H101" s="72"/>
      <c r="I101" s="72"/>
      <c r="J101" s="72"/>
      <c r="K101" s="72"/>
      <c r="L101" s="72"/>
      <c r="M101" s="72"/>
      <c r="N101" s="72"/>
      <c r="O101" s="72"/>
      <c r="P101" s="72"/>
      <c r="Q101" s="72"/>
      <c r="R101" s="72"/>
      <c r="S101" s="72"/>
      <c r="T101" s="72"/>
      <c r="U101" s="72"/>
      <c r="V101" s="72"/>
      <c r="W101" s="72"/>
      <c r="X101" s="72"/>
      <c r="Y101" s="72"/>
    </row>
    <row r="102" spans="2:25" ht="38.4" hidden="1">
      <c r="B102" s="312" t="s">
        <v>1256</v>
      </c>
      <c r="C102" s="136" t="s">
        <v>1337</v>
      </c>
      <c r="D102" s="137"/>
      <c r="E102" s="240"/>
      <c r="F102" s="160"/>
      <c r="G102" s="72"/>
      <c r="H102" s="72"/>
      <c r="I102" s="72"/>
      <c r="J102" s="72"/>
      <c r="K102" s="72"/>
      <c r="L102" s="72"/>
      <c r="M102" s="72"/>
      <c r="N102" s="72"/>
      <c r="O102" s="72"/>
      <c r="P102" s="72"/>
      <c r="Q102" s="72"/>
      <c r="R102" s="72"/>
      <c r="S102" s="72"/>
      <c r="T102" s="72"/>
      <c r="U102" s="72"/>
      <c r="V102" s="72"/>
      <c r="W102" s="72"/>
      <c r="X102" s="72"/>
      <c r="Y102" s="72"/>
    </row>
    <row r="103" spans="2:25" ht="38.4" hidden="1">
      <c r="B103" s="305" t="s">
        <v>1256</v>
      </c>
      <c r="C103" s="306" t="s">
        <v>1338</v>
      </c>
      <c r="D103" s="307"/>
      <c r="E103" s="308"/>
      <c r="F103" s="160"/>
      <c r="G103" s="72"/>
      <c r="H103" s="72"/>
      <c r="I103" s="72"/>
      <c r="J103" s="72"/>
      <c r="K103" s="72"/>
      <c r="L103" s="72"/>
      <c r="M103" s="72"/>
      <c r="N103" s="72"/>
      <c r="O103" s="72"/>
      <c r="P103" s="72"/>
      <c r="Q103" s="72"/>
      <c r="R103" s="72"/>
      <c r="S103" s="72"/>
      <c r="T103" s="72"/>
      <c r="U103" s="72"/>
      <c r="V103" s="72"/>
      <c r="W103" s="72"/>
      <c r="X103" s="72"/>
      <c r="Y103" s="72"/>
    </row>
    <row r="104" spans="2:25" ht="38.4" hidden="1">
      <c r="B104" s="312" t="s">
        <v>1256</v>
      </c>
      <c r="C104" s="136" t="s">
        <v>1339</v>
      </c>
      <c r="D104" s="137"/>
      <c r="E104" s="240"/>
      <c r="F104" s="160"/>
      <c r="G104" s="72"/>
      <c r="H104" s="72"/>
      <c r="I104" s="72"/>
      <c r="J104" s="72"/>
      <c r="K104" s="72"/>
      <c r="L104" s="72"/>
      <c r="M104" s="72"/>
      <c r="N104" s="72"/>
      <c r="O104" s="72"/>
      <c r="P104" s="72"/>
      <c r="Q104" s="72"/>
      <c r="R104" s="72"/>
      <c r="S104" s="72"/>
      <c r="T104" s="72"/>
      <c r="U104" s="72"/>
      <c r="V104" s="72"/>
      <c r="W104" s="72"/>
      <c r="X104" s="72"/>
      <c r="Y104" s="72"/>
    </row>
    <row r="105" spans="2:25" ht="38.4" hidden="1">
      <c r="B105" s="312" t="s">
        <v>1256</v>
      </c>
      <c r="C105" s="136" t="s">
        <v>1340</v>
      </c>
      <c r="D105" s="137"/>
      <c r="E105" s="240"/>
      <c r="F105" s="160"/>
      <c r="G105" s="72"/>
      <c r="H105" s="72"/>
      <c r="I105" s="72"/>
      <c r="J105" s="72"/>
      <c r="K105" s="72"/>
      <c r="L105" s="72"/>
      <c r="M105" s="72"/>
      <c r="N105" s="72"/>
      <c r="O105" s="72"/>
      <c r="P105" s="72"/>
      <c r="Q105" s="72"/>
      <c r="R105" s="72"/>
      <c r="S105" s="72"/>
      <c r="T105" s="72"/>
      <c r="U105" s="72"/>
      <c r="V105" s="72"/>
      <c r="W105" s="72"/>
      <c r="X105" s="72"/>
      <c r="Y105" s="72"/>
    </row>
    <row r="106" spans="2:25" ht="38.4" hidden="1">
      <c r="B106" s="305" t="s">
        <v>1256</v>
      </c>
      <c r="C106" s="306" t="s">
        <v>915</v>
      </c>
      <c r="D106" s="307"/>
      <c r="E106" s="308"/>
      <c r="F106" s="160"/>
      <c r="G106" s="72"/>
      <c r="H106" s="72"/>
      <c r="I106" s="72"/>
      <c r="J106" s="72"/>
      <c r="K106" s="72"/>
      <c r="L106" s="72"/>
      <c r="M106" s="72"/>
      <c r="N106" s="72"/>
      <c r="O106" s="72"/>
      <c r="P106" s="72"/>
      <c r="Q106" s="72"/>
      <c r="R106" s="72"/>
      <c r="S106" s="72"/>
      <c r="T106" s="72"/>
      <c r="U106" s="72"/>
      <c r="V106" s="72"/>
      <c r="W106" s="72"/>
      <c r="X106" s="72"/>
      <c r="Y106" s="72"/>
    </row>
    <row r="107" spans="2:25" ht="38.4" hidden="1">
      <c r="B107" s="309" t="s">
        <v>1256</v>
      </c>
      <c r="C107" s="141" t="s">
        <v>1341</v>
      </c>
      <c r="D107" s="200"/>
      <c r="E107" s="254"/>
      <c r="F107" s="160"/>
      <c r="G107" s="72"/>
      <c r="H107" s="72"/>
      <c r="I107" s="72"/>
      <c r="J107" s="72"/>
      <c r="K107" s="72"/>
      <c r="L107" s="72"/>
      <c r="M107" s="72"/>
      <c r="N107" s="72"/>
      <c r="O107" s="72"/>
      <c r="P107" s="72"/>
      <c r="Q107" s="72"/>
      <c r="R107" s="72"/>
      <c r="S107" s="72"/>
      <c r="T107" s="72"/>
      <c r="U107" s="72"/>
      <c r="V107" s="72"/>
      <c r="W107" s="72"/>
      <c r="X107" s="72"/>
      <c r="Y107" s="72"/>
    </row>
    <row r="108" spans="2:25" ht="14.4">
      <c r="B108" s="160"/>
      <c r="C108" s="162"/>
      <c r="D108" s="160"/>
      <c r="E108" s="160"/>
      <c r="F108" s="160"/>
      <c r="G108" s="72"/>
      <c r="H108" s="72"/>
      <c r="I108" s="72"/>
      <c r="J108" s="72"/>
      <c r="K108" s="72"/>
      <c r="L108" s="72"/>
      <c r="M108" s="72"/>
      <c r="N108" s="72"/>
      <c r="O108" s="72"/>
      <c r="P108" s="72"/>
      <c r="Q108" s="72"/>
      <c r="R108" s="72"/>
      <c r="S108" s="72"/>
      <c r="T108" s="72"/>
      <c r="U108" s="72"/>
      <c r="V108" s="72"/>
      <c r="W108" s="72"/>
      <c r="X108" s="72"/>
      <c r="Y108" s="72"/>
    </row>
    <row r="109" spans="2:25" ht="14.4">
      <c r="B109" s="160"/>
      <c r="C109" s="162"/>
      <c r="D109" s="160"/>
      <c r="E109" s="160"/>
      <c r="F109" s="160"/>
      <c r="G109" s="72"/>
      <c r="H109" s="72"/>
      <c r="I109" s="72"/>
      <c r="J109" s="72"/>
      <c r="K109" s="72"/>
      <c r="L109" s="72"/>
      <c r="M109" s="72"/>
      <c r="N109" s="72"/>
      <c r="O109" s="72"/>
      <c r="P109" s="72"/>
      <c r="Q109" s="72"/>
      <c r="R109" s="72"/>
      <c r="S109" s="72"/>
      <c r="T109" s="72"/>
      <c r="U109" s="72"/>
      <c r="V109" s="72"/>
      <c r="W109" s="72"/>
      <c r="X109" s="72"/>
      <c r="Y109" s="72"/>
    </row>
    <row r="110" spans="2:25" ht="14.4">
      <c r="B110" s="160"/>
      <c r="C110" s="163" t="s">
        <v>216</v>
      </c>
      <c r="D110" s="164">
        <f>COUNTIF($D$7:$D$107,"C")</f>
        <v>0</v>
      </c>
      <c r="E110" s="160"/>
      <c r="F110" s="160"/>
      <c r="G110" s="72"/>
      <c r="H110" s="72"/>
      <c r="I110" s="72"/>
      <c r="J110" s="72"/>
      <c r="K110" s="72"/>
      <c r="L110" s="72"/>
      <c r="M110" s="72"/>
      <c r="N110" s="72"/>
      <c r="O110" s="72"/>
      <c r="P110" s="72"/>
      <c r="Q110" s="72"/>
      <c r="R110" s="72"/>
      <c r="S110" s="72"/>
      <c r="T110" s="72"/>
      <c r="U110" s="72"/>
      <c r="V110" s="72"/>
      <c r="W110" s="72"/>
      <c r="X110" s="72"/>
      <c r="Y110" s="72"/>
    </row>
    <row r="111" spans="2:25" ht="14.4">
      <c r="B111" s="160"/>
      <c r="C111" s="163" t="s">
        <v>217</v>
      </c>
      <c r="D111" s="164">
        <f>COUNTIF($D$7:$D$107,"NC")</f>
        <v>0</v>
      </c>
      <c r="E111" s="160"/>
      <c r="F111" s="160"/>
      <c r="G111" s="72"/>
      <c r="H111" s="72"/>
      <c r="I111" s="72"/>
      <c r="J111" s="72"/>
      <c r="K111" s="72"/>
      <c r="L111" s="72"/>
      <c r="M111" s="72"/>
      <c r="N111" s="72"/>
      <c r="O111" s="72"/>
      <c r="P111" s="72"/>
      <c r="Q111" s="72"/>
      <c r="R111" s="72"/>
      <c r="S111" s="72"/>
      <c r="T111" s="72"/>
      <c r="U111" s="72"/>
      <c r="V111" s="72"/>
      <c r="W111" s="72"/>
      <c r="X111" s="72"/>
      <c r="Y111" s="72"/>
    </row>
    <row r="112" spans="2:25" ht="14.4">
      <c r="B112" s="160"/>
      <c r="C112" s="163" t="s">
        <v>218</v>
      </c>
      <c r="D112" s="164">
        <f>COUNTIF($D$7:$D$107,"NA")</f>
        <v>0</v>
      </c>
      <c r="E112" s="160"/>
      <c r="F112" s="160"/>
      <c r="G112" s="72"/>
      <c r="H112" s="72"/>
      <c r="I112" s="72"/>
      <c r="J112" s="72"/>
      <c r="K112" s="72"/>
      <c r="L112" s="72"/>
      <c r="M112" s="72"/>
      <c r="N112" s="72"/>
      <c r="O112" s="72"/>
      <c r="P112" s="72"/>
      <c r="Q112" s="72"/>
      <c r="R112" s="72"/>
      <c r="S112" s="72"/>
      <c r="T112" s="72"/>
      <c r="U112" s="72"/>
      <c r="V112" s="72"/>
      <c r="W112" s="72"/>
      <c r="X112" s="72"/>
      <c r="Y112" s="72"/>
    </row>
    <row r="113" spans="2:25" ht="14.4">
      <c r="B113" s="160"/>
      <c r="C113" s="162"/>
      <c r="D113" s="160"/>
      <c r="E113" s="160"/>
      <c r="F113" s="160"/>
      <c r="G113" s="72"/>
      <c r="H113" s="72"/>
      <c r="I113" s="72"/>
      <c r="J113" s="72"/>
      <c r="K113" s="72"/>
      <c r="L113" s="72"/>
      <c r="M113" s="72"/>
      <c r="N113" s="72"/>
      <c r="O113" s="72"/>
      <c r="P113" s="72"/>
      <c r="Q113" s="72"/>
      <c r="R113" s="72"/>
      <c r="S113" s="72"/>
      <c r="T113" s="72"/>
      <c r="U113" s="72"/>
      <c r="V113" s="72"/>
      <c r="W113" s="72"/>
      <c r="X113" s="72"/>
      <c r="Y113" s="72"/>
    </row>
    <row r="114" spans="2:25" ht="14.4" hidden="1">
      <c r="B114" s="72"/>
      <c r="C114" s="84"/>
      <c r="D114" s="72"/>
      <c r="E114" s="72"/>
      <c r="F114" s="160"/>
      <c r="G114" s="72"/>
      <c r="H114" s="72"/>
      <c r="I114" s="72"/>
      <c r="J114" s="72"/>
      <c r="K114" s="72"/>
      <c r="L114" s="72"/>
      <c r="M114" s="72"/>
      <c r="N114" s="72"/>
      <c r="O114" s="72"/>
      <c r="P114" s="72"/>
      <c r="Q114" s="72"/>
      <c r="R114" s="72"/>
      <c r="S114" s="72"/>
      <c r="T114" s="72"/>
      <c r="U114" s="72"/>
      <c r="V114" s="72"/>
      <c r="W114" s="72"/>
      <c r="X114" s="72"/>
      <c r="Y114" s="72"/>
    </row>
    <row r="115" spans="2:25" ht="14.4" hidden="1">
      <c r="B115" s="72"/>
      <c r="C115" s="84"/>
      <c r="D115" s="72"/>
      <c r="E115" s="72"/>
      <c r="F115" s="160"/>
      <c r="G115" s="72"/>
      <c r="H115" s="72"/>
      <c r="I115" s="72"/>
      <c r="J115" s="72"/>
      <c r="K115" s="72"/>
      <c r="L115" s="72"/>
      <c r="M115" s="72"/>
      <c r="N115" s="72"/>
      <c r="O115" s="72"/>
      <c r="P115" s="72"/>
      <c r="Q115" s="72"/>
      <c r="R115" s="72"/>
      <c r="S115" s="72"/>
      <c r="T115" s="72"/>
      <c r="U115" s="72"/>
      <c r="V115" s="72"/>
      <c r="W115" s="72"/>
      <c r="X115" s="72"/>
      <c r="Y115" s="72"/>
    </row>
    <row r="116" spans="2:25" ht="14.4" hidden="1">
      <c r="B116" s="72"/>
      <c r="C116" s="84"/>
      <c r="D116" s="72"/>
      <c r="E116" s="72"/>
      <c r="F116" s="160"/>
      <c r="G116" s="72"/>
      <c r="H116" s="72"/>
      <c r="I116" s="72"/>
      <c r="J116" s="72"/>
      <c r="K116" s="72"/>
      <c r="L116" s="72"/>
      <c r="M116" s="72"/>
      <c r="N116" s="72"/>
      <c r="O116" s="72"/>
      <c r="P116" s="72"/>
      <c r="Q116" s="72"/>
      <c r="R116" s="72"/>
      <c r="S116" s="72"/>
      <c r="T116" s="72"/>
      <c r="U116" s="72"/>
      <c r="V116" s="72"/>
      <c r="W116" s="72"/>
      <c r="X116" s="72"/>
      <c r="Y116" s="72"/>
    </row>
    <row r="117" spans="2:25" ht="14.4" hidden="1">
      <c r="B117" s="72"/>
      <c r="C117" s="84"/>
      <c r="D117" s="72"/>
      <c r="E117" s="72"/>
      <c r="F117" s="160"/>
      <c r="G117" s="72"/>
      <c r="H117" s="72"/>
      <c r="I117" s="72"/>
      <c r="J117" s="72"/>
      <c r="K117" s="72"/>
      <c r="L117" s="72"/>
      <c r="M117" s="72"/>
      <c r="N117" s="72"/>
      <c r="O117" s="72"/>
      <c r="P117" s="72"/>
      <c r="Q117" s="72"/>
      <c r="R117" s="72"/>
      <c r="S117" s="72"/>
      <c r="T117" s="72"/>
      <c r="U117" s="72"/>
      <c r="V117" s="72"/>
      <c r="W117" s="72"/>
      <c r="X117" s="72"/>
      <c r="Y117" s="72"/>
    </row>
    <row r="118" spans="2:25" ht="14.4" hidden="1">
      <c r="B118" s="72"/>
      <c r="C118" s="84"/>
      <c r="D118" s="72"/>
      <c r="E118" s="72"/>
      <c r="F118" s="160"/>
      <c r="G118" s="72"/>
      <c r="H118" s="72"/>
      <c r="I118" s="72"/>
      <c r="J118" s="72"/>
      <c r="K118" s="72"/>
      <c r="L118" s="72"/>
      <c r="M118" s="72"/>
      <c r="N118" s="72"/>
      <c r="O118" s="72"/>
      <c r="P118" s="72"/>
      <c r="Q118" s="72"/>
      <c r="R118" s="72"/>
      <c r="S118" s="72"/>
      <c r="T118" s="72"/>
      <c r="U118" s="72"/>
      <c r="V118" s="72"/>
      <c r="W118" s="72"/>
      <c r="X118" s="72"/>
      <c r="Y118" s="72"/>
    </row>
    <row r="119" spans="2:25" ht="14.4" hidden="1">
      <c r="B119" s="72"/>
      <c r="C119" s="84"/>
      <c r="D119" s="72"/>
      <c r="E119" s="72"/>
      <c r="F119" s="160"/>
      <c r="G119" s="72"/>
      <c r="H119" s="72"/>
      <c r="I119" s="72"/>
      <c r="J119" s="72"/>
      <c r="K119" s="72"/>
      <c r="L119" s="72"/>
      <c r="M119" s="72"/>
      <c r="N119" s="72"/>
      <c r="O119" s="72"/>
      <c r="P119" s="72"/>
      <c r="Q119" s="72"/>
      <c r="R119" s="72"/>
      <c r="S119" s="72"/>
      <c r="T119" s="72"/>
      <c r="U119" s="72"/>
      <c r="V119" s="72"/>
      <c r="W119" s="72"/>
      <c r="X119" s="72"/>
      <c r="Y119" s="72"/>
    </row>
    <row r="120" spans="2:25" ht="14.4" hidden="1">
      <c r="B120" s="72"/>
      <c r="C120" s="84"/>
      <c r="D120" s="72"/>
      <c r="E120" s="72"/>
      <c r="F120" s="160"/>
      <c r="G120" s="72"/>
      <c r="H120" s="72"/>
      <c r="I120" s="72"/>
      <c r="J120" s="72"/>
      <c r="K120" s="72"/>
      <c r="L120" s="72"/>
      <c r="M120" s="72"/>
      <c r="N120" s="72"/>
      <c r="O120" s="72"/>
      <c r="P120" s="72"/>
      <c r="Q120" s="72"/>
      <c r="R120" s="72"/>
      <c r="S120" s="72"/>
      <c r="T120" s="72"/>
      <c r="U120" s="72"/>
      <c r="V120" s="72"/>
      <c r="W120" s="72"/>
      <c r="X120" s="72"/>
      <c r="Y120" s="72"/>
    </row>
    <row r="121" spans="2:25" ht="14.4" hidden="1">
      <c r="B121" s="72"/>
      <c r="C121" s="84"/>
      <c r="D121" s="72"/>
      <c r="E121" s="72"/>
      <c r="F121" s="160"/>
      <c r="G121" s="72"/>
      <c r="H121" s="72"/>
      <c r="I121" s="72"/>
      <c r="J121" s="72"/>
      <c r="K121" s="72"/>
      <c r="L121" s="72"/>
      <c r="M121" s="72"/>
      <c r="N121" s="72"/>
      <c r="O121" s="72"/>
      <c r="P121" s="72"/>
      <c r="Q121" s="72"/>
      <c r="R121" s="72"/>
      <c r="S121" s="72"/>
      <c r="T121" s="72"/>
      <c r="U121" s="72"/>
      <c r="V121" s="72"/>
      <c r="W121" s="72"/>
      <c r="X121" s="72"/>
      <c r="Y121" s="72"/>
    </row>
    <row r="122" spans="2:25" ht="14.4" hidden="1">
      <c r="B122" s="72"/>
      <c r="C122" s="84"/>
      <c r="D122" s="72"/>
      <c r="E122" s="72"/>
      <c r="F122" s="160"/>
      <c r="G122" s="72"/>
      <c r="H122" s="72"/>
      <c r="I122" s="72"/>
      <c r="J122" s="72"/>
      <c r="K122" s="72"/>
      <c r="L122" s="72"/>
      <c r="M122" s="72"/>
      <c r="N122" s="72"/>
      <c r="O122" s="72"/>
      <c r="P122" s="72"/>
      <c r="Q122" s="72"/>
      <c r="R122" s="72"/>
      <c r="S122" s="72"/>
      <c r="T122" s="72"/>
      <c r="U122" s="72"/>
      <c r="V122" s="72"/>
      <c r="W122" s="72"/>
      <c r="X122" s="72"/>
      <c r="Y122" s="72"/>
    </row>
    <row r="123" spans="2:25" ht="14.4" hidden="1">
      <c r="B123" s="72"/>
      <c r="C123" s="84"/>
      <c r="D123" s="72"/>
      <c r="E123" s="72"/>
      <c r="F123" s="160"/>
      <c r="G123" s="72"/>
      <c r="H123" s="72"/>
      <c r="I123" s="72"/>
      <c r="J123" s="72"/>
      <c r="K123" s="72"/>
      <c r="L123" s="72"/>
      <c r="M123" s="72"/>
      <c r="N123" s="72"/>
      <c r="O123" s="72"/>
      <c r="P123" s="72"/>
      <c r="Q123" s="72"/>
      <c r="R123" s="72"/>
      <c r="S123" s="72"/>
      <c r="T123" s="72"/>
      <c r="U123" s="72"/>
      <c r="V123" s="72"/>
      <c r="W123" s="72"/>
      <c r="X123" s="72"/>
      <c r="Y123" s="72"/>
    </row>
    <row r="124" spans="2:25" ht="14.4" hidden="1">
      <c r="B124" s="72"/>
      <c r="C124" s="84"/>
      <c r="D124" s="72"/>
      <c r="E124" s="72"/>
      <c r="F124" s="160"/>
      <c r="G124" s="72"/>
      <c r="H124" s="72"/>
      <c r="I124" s="72"/>
      <c r="J124" s="72"/>
      <c r="K124" s="72"/>
      <c r="L124" s="72"/>
      <c r="M124" s="72"/>
      <c r="N124" s="72"/>
      <c r="O124" s="72"/>
      <c r="P124" s="72"/>
      <c r="Q124" s="72"/>
      <c r="R124" s="72"/>
      <c r="S124" s="72"/>
      <c r="T124" s="72"/>
      <c r="U124" s="72"/>
      <c r="V124" s="72"/>
      <c r="W124" s="72"/>
      <c r="X124" s="72"/>
      <c r="Y124" s="72"/>
    </row>
    <row r="125" spans="2:25" ht="14.4" hidden="1">
      <c r="B125" s="72"/>
      <c r="C125" s="84"/>
      <c r="D125" s="72"/>
      <c r="E125" s="72"/>
      <c r="F125" s="160"/>
      <c r="G125" s="72"/>
      <c r="H125" s="72"/>
      <c r="I125" s="72"/>
      <c r="J125" s="72"/>
      <c r="K125" s="72"/>
      <c r="L125" s="72"/>
      <c r="M125" s="72"/>
      <c r="N125" s="72"/>
      <c r="O125" s="72"/>
      <c r="P125" s="72"/>
      <c r="Q125" s="72"/>
      <c r="R125" s="72"/>
      <c r="S125" s="72"/>
      <c r="T125" s="72"/>
      <c r="U125" s="72"/>
      <c r="V125" s="72"/>
      <c r="W125" s="72"/>
      <c r="X125" s="72"/>
      <c r="Y125" s="72"/>
    </row>
    <row r="126" spans="2:25" ht="14.4" hidden="1">
      <c r="B126" s="72"/>
      <c r="C126" s="84"/>
      <c r="D126" s="72"/>
      <c r="E126" s="72"/>
      <c r="F126" s="160"/>
      <c r="G126" s="72"/>
      <c r="H126" s="72"/>
      <c r="I126" s="72"/>
      <c r="J126" s="72"/>
      <c r="K126" s="72"/>
      <c r="L126" s="72"/>
      <c r="M126" s="72"/>
      <c r="N126" s="72"/>
      <c r="O126" s="72"/>
      <c r="P126" s="72"/>
      <c r="Q126" s="72"/>
      <c r="R126" s="72"/>
      <c r="S126" s="72"/>
      <c r="T126" s="72"/>
      <c r="U126" s="72"/>
      <c r="V126" s="72"/>
      <c r="W126" s="72"/>
      <c r="X126" s="72"/>
      <c r="Y126" s="72"/>
    </row>
    <row r="127" spans="2:25" ht="14.4" hidden="1">
      <c r="B127" s="72"/>
      <c r="C127" s="84"/>
      <c r="D127" s="72"/>
      <c r="E127" s="72"/>
      <c r="F127" s="160"/>
      <c r="G127" s="72"/>
      <c r="H127" s="72"/>
      <c r="I127" s="72"/>
      <c r="J127" s="72"/>
      <c r="K127" s="72"/>
      <c r="L127" s="72"/>
      <c r="M127" s="72"/>
      <c r="N127" s="72"/>
      <c r="O127" s="72"/>
      <c r="P127" s="72"/>
      <c r="Q127" s="72"/>
      <c r="R127" s="72"/>
      <c r="S127" s="72"/>
      <c r="T127" s="72"/>
      <c r="U127" s="72"/>
      <c r="V127" s="72"/>
      <c r="W127" s="72"/>
      <c r="X127" s="72"/>
      <c r="Y127" s="72"/>
    </row>
    <row r="128" spans="2:25" ht="14.4" hidden="1">
      <c r="B128" s="72"/>
      <c r="C128" s="84"/>
      <c r="D128" s="72"/>
      <c r="E128" s="72"/>
      <c r="F128" s="160"/>
      <c r="G128" s="72"/>
      <c r="H128" s="72"/>
      <c r="I128" s="72"/>
      <c r="J128" s="72"/>
      <c r="K128" s="72"/>
      <c r="L128" s="72"/>
      <c r="M128" s="72"/>
      <c r="N128" s="72"/>
      <c r="O128" s="72"/>
      <c r="P128" s="72"/>
      <c r="Q128" s="72"/>
      <c r="R128" s="72"/>
      <c r="S128" s="72"/>
      <c r="T128" s="72"/>
      <c r="U128" s="72"/>
      <c r="V128" s="72"/>
      <c r="W128" s="72"/>
      <c r="X128" s="72"/>
      <c r="Y128" s="72"/>
    </row>
    <row r="129" spans="2:25" ht="14.4" hidden="1">
      <c r="B129" s="72"/>
      <c r="C129" s="84"/>
      <c r="D129" s="72"/>
      <c r="E129" s="72"/>
      <c r="F129" s="160"/>
      <c r="G129" s="72"/>
      <c r="H129" s="72"/>
      <c r="I129" s="72"/>
      <c r="J129" s="72"/>
      <c r="K129" s="72"/>
      <c r="L129" s="72"/>
      <c r="M129" s="72"/>
      <c r="N129" s="72"/>
      <c r="O129" s="72"/>
      <c r="P129" s="72"/>
      <c r="Q129" s="72"/>
      <c r="R129" s="72"/>
      <c r="S129" s="72"/>
      <c r="T129" s="72"/>
      <c r="U129" s="72"/>
      <c r="V129" s="72"/>
      <c r="W129" s="72"/>
      <c r="X129" s="72"/>
      <c r="Y129" s="72"/>
    </row>
    <row r="130" spans="2:25" ht="14.4" hidden="1">
      <c r="B130" s="72"/>
      <c r="C130" s="84"/>
      <c r="D130" s="72"/>
      <c r="E130" s="72"/>
      <c r="F130" s="160"/>
      <c r="G130" s="72"/>
      <c r="H130" s="72"/>
      <c r="I130" s="72"/>
      <c r="J130" s="72"/>
      <c r="K130" s="72"/>
      <c r="L130" s="72"/>
      <c r="M130" s="72"/>
      <c r="N130" s="72"/>
      <c r="O130" s="72"/>
      <c r="P130" s="72"/>
      <c r="Q130" s="72"/>
      <c r="R130" s="72"/>
      <c r="S130" s="72"/>
      <c r="T130" s="72"/>
      <c r="U130" s="72"/>
      <c r="V130" s="72"/>
      <c r="W130" s="72"/>
      <c r="X130" s="72"/>
      <c r="Y130" s="72"/>
    </row>
    <row r="131" spans="2:25" ht="14.4" hidden="1">
      <c r="B131" s="72"/>
      <c r="C131" s="84"/>
      <c r="D131" s="72"/>
      <c r="E131" s="72"/>
      <c r="F131" s="160"/>
      <c r="G131" s="72"/>
      <c r="H131" s="72"/>
      <c r="I131" s="72"/>
      <c r="J131" s="72"/>
      <c r="K131" s="72"/>
      <c r="L131" s="72"/>
      <c r="M131" s="72"/>
      <c r="N131" s="72"/>
      <c r="O131" s="72"/>
      <c r="P131" s="72"/>
      <c r="Q131" s="72"/>
      <c r="R131" s="72"/>
      <c r="S131" s="72"/>
      <c r="T131" s="72"/>
      <c r="U131" s="72"/>
      <c r="V131" s="72"/>
      <c r="W131" s="72"/>
      <c r="X131" s="72"/>
      <c r="Y131" s="72"/>
    </row>
    <row r="132" spans="2:25" ht="14.4" hidden="1">
      <c r="B132" s="72"/>
      <c r="C132" s="84"/>
      <c r="D132" s="72"/>
      <c r="E132" s="72"/>
      <c r="F132" s="160"/>
      <c r="G132" s="72"/>
      <c r="H132" s="72"/>
      <c r="I132" s="72"/>
      <c r="J132" s="72"/>
      <c r="K132" s="72"/>
      <c r="L132" s="72"/>
      <c r="M132" s="72"/>
      <c r="N132" s="72"/>
      <c r="O132" s="72"/>
      <c r="P132" s="72"/>
      <c r="Q132" s="72"/>
      <c r="R132" s="72"/>
      <c r="S132" s="72"/>
      <c r="T132" s="72"/>
      <c r="U132" s="72"/>
      <c r="V132" s="72"/>
      <c r="W132" s="72"/>
      <c r="X132" s="72"/>
      <c r="Y132" s="72"/>
    </row>
    <row r="133" spans="2:25" ht="14.4" hidden="1">
      <c r="B133" s="72"/>
      <c r="C133" s="84"/>
      <c r="D133" s="72"/>
      <c r="E133" s="72"/>
      <c r="F133" s="160"/>
      <c r="G133" s="72"/>
      <c r="H133" s="72"/>
      <c r="I133" s="72"/>
      <c r="J133" s="72"/>
      <c r="K133" s="72"/>
      <c r="L133" s="72"/>
      <c r="M133" s="72"/>
      <c r="N133" s="72"/>
      <c r="O133" s="72"/>
      <c r="P133" s="72"/>
      <c r="Q133" s="72"/>
      <c r="R133" s="72"/>
      <c r="S133" s="72"/>
      <c r="T133" s="72"/>
      <c r="U133" s="72"/>
      <c r="V133" s="72"/>
      <c r="W133" s="72"/>
      <c r="X133" s="72"/>
      <c r="Y133" s="72"/>
    </row>
    <row r="134" spans="2:25" ht="14.4" hidden="1">
      <c r="B134" s="72"/>
      <c r="C134" s="84"/>
      <c r="D134" s="72"/>
      <c r="E134" s="72"/>
      <c r="F134" s="160"/>
      <c r="G134" s="72"/>
      <c r="H134" s="72"/>
      <c r="I134" s="72"/>
      <c r="J134" s="72"/>
      <c r="K134" s="72"/>
      <c r="L134" s="72"/>
      <c r="M134" s="72"/>
      <c r="N134" s="72"/>
      <c r="O134" s="72"/>
      <c r="P134" s="72"/>
      <c r="Q134" s="72"/>
      <c r="R134" s="72"/>
      <c r="S134" s="72"/>
      <c r="T134" s="72"/>
      <c r="U134" s="72"/>
      <c r="V134" s="72"/>
      <c r="W134" s="72"/>
      <c r="X134" s="72"/>
      <c r="Y134" s="72"/>
    </row>
    <row r="135" spans="2:25" ht="14.4" hidden="1">
      <c r="B135" s="72"/>
      <c r="C135" s="84"/>
      <c r="D135" s="72"/>
      <c r="E135" s="72"/>
      <c r="F135" s="160"/>
      <c r="G135" s="72"/>
      <c r="H135" s="72"/>
      <c r="I135" s="72"/>
      <c r="J135" s="72"/>
      <c r="K135" s="72"/>
      <c r="L135" s="72"/>
      <c r="M135" s="72"/>
      <c r="N135" s="72"/>
      <c r="O135" s="72"/>
      <c r="P135" s="72"/>
      <c r="Q135" s="72"/>
      <c r="R135" s="72"/>
      <c r="S135" s="72"/>
      <c r="T135" s="72"/>
      <c r="U135" s="72"/>
      <c r="V135" s="72"/>
      <c r="W135" s="72"/>
      <c r="X135" s="72"/>
      <c r="Y135" s="72"/>
    </row>
    <row r="136" spans="2:25" ht="14.4" hidden="1">
      <c r="B136" s="72"/>
      <c r="C136" s="84"/>
      <c r="D136" s="72"/>
      <c r="E136" s="72"/>
      <c r="F136" s="160"/>
      <c r="G136" s="72"/>
      <c r="H136" s="72"/>
      <c r="I136" s="72"/>
      <c r="J136" s="72"/>
      <c r="K136" s="72"/>
      <c r="L136" s="72"/>
      <c r="M136" s="72"/>
      <c r="N136" s="72"/>
      <c r="O136" s="72"/>
      <c r="P136" s="72"/>
      <c r="Q136" s="72"/>
      <c r="R136" s="72"/>
      <c r="S136" s="72"/>
      <c r="T136" s="72"/>
      <c r="U136" s="72"/>
      <c r="V136" s="72"/>
      <c r="W136" s="72"/>
      <c r="X136" s="72"/>
      <c r="Y136" s="72"/>
    </row>
    <row r="137" spans="2:25" ht="14.4" hidden="1">
      <c r="B137" s="72"/>
      <c r="C137" s="84"/>
      <c r="D137" s="72"/>
      <c r="E137" s="72"/>
      <c r="F137" s="160"/>
      <c r="G137" s="72"/>
      <c r="H137" s="72"/>
      <c r="I137" s="72"/>
      <c r="J137" s="72"/>
      <c r="K137" s="72"/>
      <c r="L137" s="72"/>
      <c r="M137" s="72"/>
      <c r="N137" s="72"/>
      <c r="O137" s="72"/>
      <c r="P137" s="72"/>
      <c r="Q137" s="72"/>
      <c r="R137" s="72"/>
      <c r="S137" s="72"/>
      <c r="T137" s="72"/>
      <c r="U137" s="72"/>
      <c r="V137" s="72"/>
      <c r="W137" s="72"/>
      <c r="X137" s="72"/>
      <c r="Y137" s="72"/>
    </row>
    <row r="138" spans="2:25" ht="14.4" hidden="1">
      <c r="B138" s="72"/>
      <c r="C138" s="84"/>
      <c r="D138" s="72"/>
      <c r="E138" s="72"/>
      <c r="F138" s="160"/>
      <c r="G138" s="72"/>
      <c r="H138" s="72"/>
      <c r="I138" s="72"/>
      <c r="J138" s="72"/>
      <c r="K138" s="72"/>
      <c r="L138" s="72"/>
      <c r="M138" s="72"/>
      <c r="N138" s="72"/>
      <c r="O138" s="72"/>
      <c r="P138" s="72"/>
      <c r="Q138" s="72"/>
      <c r="R138" s="72"/>
      <c r="S138" s="72"/>
      <c r="T138" s="72"/>
      <c r="U138" s="72"/>
      <c r="V138" s="72"/>
      <c r="W138" s="72"/>
      <c r="X138" s="72"/>
      <c r="Y138" s="72"/>
    </row>
    <row r="139" spans="2:25" ht="14.4" hidden="1">
      <c r="B139" s="72"/>
      <c r="C139" s="84"/>
      <c r="D139" s="72"/>
      <c r="E139" s="72"/>
      <c r="F139" s="160"/>
      <c r="G139" s="72"/>
      <c r="H139" s="72"/>
      <c r="I139" s="72"/>
      <c r="J139" s="72"/>
      <c r="K139" s="72"/>
      <c r="L139" s="72"/>
      <c r="M139" s="72"/>
      <c r="N139" s="72"/>
      <c r="O139" s="72"/>
      <c r="P139" s="72"/>
      <c r="Q139" s="72"/>
      <c r="R139" s="72"/>
      <c r="S139" s="72"/>
      <c r="T139" s="72"/>
      <c r="U139" s="72"/>
      <c r="V139" s="72"/>
      <c r="W139" s="72"/>
      <c r="X139" s="72"/>
      <c r="Y139" s="72"/>
    </row>
    <row r="140" spans="2:25" ht="14.4" hidden="1">
      <c r="B140" s="72"/>
      <c r="C140" s="84"/>
      <c r="D140" s="72"/>
      <c r="E140" s="72"/>
      <c r="F140" s="160"/>
      <c r="G140" s="72"/>
      <c r="H140" s="72"/>
      <c r="I140" s="72"/>
      <c r="J140" s="72"/>
      <c r="K140" s="72"/>
      <c r="L140" s="72"/>
      <c r="M140" s="72"/>
      <c r="N140" s="72"/>
      <c r="O140" s="72"/>
      <c r="P140" s="72"/>
      <c r="Q140" s="72"/>
      <c r="R140" s="72"/>
      <c r="S140" s="72"/>
      <c r="T140" s="72"/>
      <c r="U140" s="72"/>
      <c r="V140" s="72"/>
      <c r="W140" s="72"/>
      <c r="X140" s="72"/>
      <c r="Y140" s="72"/>
    </row>
    <row r="141" spans="2:25" ht="14.4" hidden="1">
      <c r="B141" s="72"/>
      <c r="C141" s="84"/>
      <c r="D141" s="72"/>
      <c r="E141" s="72"/>
      <c r="F141" s="160"/>
      <c r="G141" s="72"/>
      <c r="H141" s="72"/>
      <c r="I141" s="72"/>
      <c r="J141" s="72"/>
      <c r="K141" s="72"/>
      <c r="L141" s="72"/>
      <c r="M141" s="72"/>
      <c r="N141" s="72"/>
      <c r="O141" s="72"/>
      <c r="P141" s="72"/>
      <c r="Q141" s="72"/>
      <c r="R141" s="72"/>
      <c r="S141" s="72"/>
      <c r="T141" s="72"/>
      <c r="U141" s="72"/>
      <c r="V141" s="72"/>
      <c r="W141" s="72"/>
      <c r="X141" s="72"/>
      <c r="Y141" s="72"/>
    </row>
    <row r="142" spans="2:25" ht="14.4" hidden="1">
      <c r="B142" s="72"/>
      <c r="C142" s="84"/>
      <c r="D142" s="72"/>
      <c r="E142" s="72"/>
      <c r="F142" s="160"/>
      <c r="G142" s="72"/>
      <c r="H142" s="72"/>
      <c r="I142" s="72"/>
      <c r="J142" s="72"/>
      <c r="K142" s="72"/>
      <c r="L142" s="72"/>
      <c r="M142" s="72"/>
      <c r="N142" s="72"/>
      <c r="O142" s="72"/>
      <c r="P142" s="72"/>
      <c r="Q142" s="72"/>
      <c r="R142" s="72"/>
      <c r="S142" s="72"/>
      <c r="T142" s="72"/>
      <c r="U142" s="72"/>
      <c r="V142" s="72"/>
      <c r="W142" s="72"/>
      <c r="X142" s="72"/>
      <c r="Y142" s="72"/>
    </row>
    <row r="143" spans="2:25" ht="14.4" hidden="1">
      <c r="B143" s="72"/>
      <c r="C143" s="84"/>
      <c r="D143" s="72"/>
      <c r="E143" s="72"/>
      <c r="F143" s="160"/>
      <c r="G143" s="72"/>
      <c r="H143" s="72"/>
      <c r="I143" s="72"/>
      <c r="J143" s="72"/>
      <c r="K143" s="72"/>
      <c r="L143" s="72"/>
      <c r="M143" s="72"/>
      <c r="N143" s="72"/>
      <c r="O143" s="72"/>
      <c r="P143" s="72"/>
      <c r="Q143" s="72"/>
      <c r="R143" s="72"/>
      <c r="S143" s="72"/>
      <c r="T143" s="72"/>
      <c r="U143" s="72"/>
      <c r="V143" s="72"/>
      <c r="W143" s="72"/>
      <c r="X143" s="72"/>
      <c r="Y143" s="72"/>
    </row>
    <row r="144" spans="2:25" ht="14.4" hidden="1">
      <c r="B144" s="72"/>
      <c r="C144" s="84"/>
      <c r="D144" s="72"/>
      <c r="E144" s="72"/>
      <c r="F144" s="160"/>
      <c r="G144" s="72"/>
      <c r="H144" s="72"/>
      <c r="I144" s="72"/>
      <c r="J144" s="72"/>
      <c r="K144" s="72"/>
      <c r="L144" s="72"/>
      <c r="M144" s="72"/>
      <c r="N144" s="72"/>
      <c r="O144" s="72"/>
      <c r="P144" s="72"/>
      <c r="Q144" s="72"/>
      <c r="R144" s="72"/>
      <c r="S144" s="72"/>
      <c r="T144" s="72"/>
      <c r="U144" s="72"/>
      <c r="V144" s="72"/>
      <c r="W144" s="72"/>
      <c r="X144" s="72"/>
      <c r="Y144" s="72"/>
    </row>
    <row r="145" spans="2:25" ht="14.4" hidden="1">
      <c r="B145" s="72"/>
      <c r="C145" s="84"/>
      <c r="D145" s="72"/>
      <c r="E145" s="72"/>
      <c r="F145" s="160"/>
      <c r="G145" s="72"/>
      <c r="H145" s="72"/>
      <c r="I145" s="72"/>
      <c r="J145" s="72"/>
      <c r="K145" s="72"/>
      <c r="L145" s="72"/>
      <c r="M145" s="72"/>
      <c r="N145" s="72"/>
      <c r="O145" s="72"/>
      <c r="P145" s="72"/>
      <c r="Q145" s="72"/>
      <c r="R145" s="72"/>
      <c r="S145" s="72"/>
      <c r="T145" s="72"/>
      <c r="U145" s="72"/>
      <c r="V145" s="72"/>
      <c r="W145" s="72"/>
      <c r="X145" s="72"/>
      <c r="Y145" s="72"/>
    </row>
    <row r="146" spans="2:25" ht="14.4" hidden="1">
      <c r="B146" s="72"/>
      <c r="C146" s="84"/>
      <c r="D146" s="72"/>
      <c r="E146" s="72"/>
      <c r="F146" s="160"/>
      <c r="G146" s="72"/>
      <c r="H146" s="72"/>
      <c r="I146" s="72"/>
      <c r="J146" s="72"/>
      <c r="K146" s="72"/>
      <c r="L146" s="72"/>
      <c r="M146" s="72"/>
      <c r="N146" s="72"/>
      <c r="O146" s="72"/>
      <c r="P146" s="72"/>
      <c r="Q146" s="72"/>
      <c r="R146" s="72"/>
      <c r="S146" s="72"/>
      <c r="T146" s="72"/>
      <c r="U146" s="72"/>
      <c r="V146" s="72"/>
      <c r="W146" s="72"/>
      <c r="X146" s="72"/>
      <c r="Y146" s="72"/>
    </row>
    <row r="147" spans="2:25" ht="14.4" hidden="1">
      <c r="B147" s="72"/>
      <c r="C147" s="84"/>
      <c r="D147" s="72"/>
      <c r="E147" s="72"/>
      <c r="F147" s="160"/>
      <c r="G147" s="72"/>
      <c r="H147" s="72"/>
      <c r="I147" s="72"/>
      <c r="J147" s="72"/>
      <c r="K147" s="72"/>
      <c r="L147" s="72"/>
      <c r="M147" s="72"/>
      <c r="N147" s="72"/>
      <c r="O147" s="72"/>
      <c r="P147" s="72"/>
      <c r="Q147" s="72"/>
      <c r="R147" s="72"/>
      <c r="S147" s="72"/>
      <c r="T147" s="72"/>
      <c r="U147" s="72"/>
      <c r="V147" s="72"/>
      <c r="W147" s="72"/>
      <c r="X147" s="72"/>
      <c r="Y147" s="72"/>
    </row>
    <row r="148" spans="2:25" ht="14.4" hidden="1">
      <c r="B148" s="72"/>
      <c r="C148" s="84"/>
      <c r="D148" s="72"/>
      <c r="E148" s="72"/>
      <c r="F148" s="160"/>
      <c r="G148" s="72"/>
      <c r="H148" s="72"/>
      <c r="I148" s="72"/>
      <c r="J148" s="72"/>
      <c r="K148" s="72"/>
      <c r="L148" s="72"/>
      <c r="M148" s="72"/>
      <c r="N148" s="72"/>
      <c r="O148" s="72"/>
      <c r="P148" s="72"/>
      <c r="Q148" s="72"/>
      <c r="R148" s="72"/>
      <c r="S148" s="72"/>
      <c r="T148" s="72"/>
      <c r="U148" s="72"/>
      <c r="V148" s="72"/>
      <c r="W148" s="72"/>
      <c r="X148" s="72"/>
      <c r="Y148" s="72"/>
    </row>
    <row r="149" spans="2:25" ht="14.4" hidden="1">
      <c r="B149" s="72"/>
      <c r="C149" s="84"/>
      <c r="D149" s="72"/>
      <c r="E149" s="72"/>
      <c r="F149" s="160"/>
      <c r="G149" s="72"/>
      <c r="H149" s="72"/>
      <c r="I149" s="72"/>
      <c r="J149" s="72"/>
      <c r="K149" s="72"/>
      <c r="L149" s="72"/>
      <c r="M149" s="72"/>
      <c r="N149" s="72"/>
      <c r="O149" s="72"/>
      <c r="P149" s="72"/>
      <c r="Q149" s="72"/>
      <c r="R149" s="72"/>
      <c r="S149" s="72"/>
      <c r="T149" s="72"/>
      <c r="U149" s="72"/>
      <c r="V149" s="72"/>
      <c r="W149" s="72"/>
      <c r="X149" s="72"/>
      <c r="Y149" s="72"/>
    </row>
    <row r="150" spans="2:25" ht="14.4" hidden="1">
      <c r="B150" s="72"/>
      <c r="C150" s="84"/>
      <c r="D150" s="72"/>
      <c r="E150" s="72"/>
      <c r="F150" s="160"/>
      <c r="G150" s="72"/>
      <c r="H150" s="72"/>
      <c r="I150" s="72"/>
      <c r="J150" s="72"/>
      <c r="K150" s="72"/>
      <c r="L150" s="72"/>
      <c r="M150" s="72"/>
      <c r="N150" s="72"/>
      <c r="O150" s="72"/>
      <c r="P150" s="72"/>
      <c r="Q150" s="72"/>
      <c r="R150" s="72"/>
      <c r="S150" s="72"/>
      <c r="T150" s="72"/>
      <c r="U150" s="72"/>
      <c r="V150" s="72"/>
      <c r="W150" s="72"/>
      <c r="X150" s="72"/>
      <c r="Y150" s="72"/>
    </row>
    <row r="151" spans="2:25" ht="14.4" hidden="1">
      <c r="B151" s="72"/>
      <c r="C151" s="84"/>
      <c r="D151" s="72"/>
      <c r="E151" s="72"/>
      <c r="F151" s="160"/>
      <c r="G151" s="72"/>
      <c r="H151" s="72"/>
      <c r="I151" s="72"/>
      <c r="J151" s="72"/>
      <c r="K151" s="72"/>
      <c r="L151" s="72"/>
      <c r="M151" s="72"/>
      <c r="N151" s="72"/>
      <c r="O151" s="72"/>
      <c r="P151" s="72"/>
      <c r="Q151" s="72"/>
      <c r="R151" s="72"/>
      <c r="S151" s="72"/>
      <c r="T151" s="72"/>
      <c r="U151" s="72"/>
      <c r="V151" s="72"/>
      <c r="W151" s="72"/>
      <c r="X151" s="72"/>
      <c r="Y151" s="72"/>
    </row>
    <row r="152" spans="2:25" ht="14.4" hidden="1">
      <c r="B152" s="72"/>
      <c r="C152" s="84"/>
      <c r="D152" s="72"/>
      <c r="E152" s="72"/>
      <c r="F152" s="160"/>
      <c r="G152" s="72"/>
      <c r="H152" s="72"/>
      <c r="I152" s="72"/>
      <c r="J152" s="72"/>
      <c r="K152" s="72"/>
      <c r="L152" s="72"/>
      <c r="M152" s="72"/>
      <c r="N152" s="72"/>
      <c r="O152" s="72"/>
      <c r="P152" s="72"/>
      <c r="Q152" s="72"/>
      <c r="R152" s="72"/>
      <c r="S152" s="72"/>
      <c r="T152" s="72"/>
      <c r="U152" s="72"/>
      <c r="V152" s="72"/>
      <c r="W152" s="72"/>
      <c r="X152" s="72"/>
      <c r="Y152" s="72"/>
    </row>
    <row r="153" spans="2:25" ht="14.4" hidden="1">
      <c r="B153" s="72"/>
      <c r="C153" s="84"/>
      <c r="D153" s="72"/>
      <c r="E153" s="72"/>
      <c r="F153" s="160"/>
      <c r="G153" s="72"/>
      <c r="H153" s="72"/>
      <c r="I153" s="72"/>
      <c r="J153" s="72"/>
      <c r="K153" s="72"/>
      <c r="L153" s="72"/>
      <c r="M153" s="72"/>
      <c r="N153" s="72"/>
      <c r="O153" s="72"/>
      <c r="P153" s="72"/>
      <c r="Q153" s="72"/>
      <c r="R153" s="72"/>
      <c r="S153" s="72"/>
      <c r="T153" s="72"/>
      <c r="U153" s="72"/>
      <c r="V153" s="72"/>
      <c r="W153" s="72"/>
      <c r="X153" s="72"/>
      <c r="Y153" s="72"/>
    </row>
    <row r="154" spans="2:25" ht="14.4" hidden="1">
      <c r="B154" s="72"/>
      <c r="C154" s="84"/>
      <c r="D154" s="72"/>
      <c r="E154" s="72"/>
      <c r="F154" s="160"/>
      <c r="G154" s="72"/>
      <c r="H154" s="72"/>
      <c r="I154" s="72"/>
      <c r="J154" s="72"/>
      <c r="K154" s="72"/>
      <c r="L154" s="72"/>
      <c r="M154" s="72"/>
      <c r="N154" s="72"/>
      <c r="O154" s="72"/>
      <c r="P154" s="72"/>
      <c r="Q154" s="72"/>
      <c r="R154" s="72"/>
      <c r="S154" s="72"/>
      <c r="T154" s="72"/>
      <c r="U154" s="72"/>
      <c r="V154" s="72"/>
      <c r="W154" s="72"/>
      <c r="X154" s="72"/>
      <c r="Y154" s="72"/>
    </row>
    <row r="155" spans="2:25" ht="14.4" hidden="1">
      <c r="B155" s="72"/>
      <c r="C155" s="84"/>
      <c r="D155" s="72"/>
      <c r="E155" s="72"/>
      <c r="F155" s="160"/>
      <c r="G155" s="72"/>
      <c r="H155" s="72"/>
      <c r="I155" s="72"/>
      <c r="J155" s="72"/>
      <c r="K155" s="72"/>
      <c r="L155" s="72"/>
      <c r="M155" s="72"/>
      <c r="N155" s="72"/>
      <c r="O155" s="72"/>
      <c r="P155" s="72"/>
      <c r="Q155" s="72"/>
      <c r="R155" s="72"/>
      <c r="S155" s="72"/>
      <c r="T155" s="72"/>
      <c r="U155" s="72"/>
      <c r="V155" s="72"/>
      <c r="W155" s="72"/>
      <c r="X155" s="72"/>
      <c r="Y155" s="72"/>
    </row>
    <row r="156" spans="2:25" ht="14.4" hidden="1">
      <c r="B156" s="72"/>
      <c r="C156" s="84"/>
      <c r="D156" s="72"/>
      <c r="E156" s="72"/>
      <c r="F156" s="160"/>
      <c r="G156" s="72"/>
      <c r="H156" s="72"/>
      <c r="I156" s="72"/>
      <c r="J156" s="72"/>
      <c r="K156" s="72"/>
      <c r="L156" s="72"/>
      <c r="M156" s="72"/>
      <c r="N156" s="72"/>
      <c r="O156" s="72"/>
      <c r="P156" s="72"/>
      <c r="Q156" s="72"/>
      <c r="R156" s="72"/>
      <c r="S156" s="72"/>
      <c r="T156" s="72"/>
      <c r="U156" s="72"/>
      <c r="V156" s="72"/>
      <c r="W156" s="72"/>
      <c r="X156" s="72"/>
      <c r="Y156" s="72"/>
    </row>
    <row r="157" spans="2:25" ht="14.4" hidden="1">
      <c r="B157" s="72"/>
      <c r="C157" s="84"/>
      <c r="D157" s="72"/>
      <c r="E157" s="72"/>
      <c r="F157" s="160"/>
      <c r="G157" s="72"/>
      <c r="H157" s="72"/>
      <c r="I157" s="72"/>
      <c r="J157" s="72"/>
      <c r="K157" s="72"/>
      <c r="L157" s="72"/>
      <c r="M157" s="72"/>
      <c r="N157" s="72"/>
      <c r="O157" s="72"/>
      <c r="P157" s="72"/>
      <c r="Q157" s="72"/>
      <c r="R157" s="72"/>
      <c r="S157" s="72"/>
      <c r="T157" s="72"/>
      <c r="U157" s="72"/>
      <c r="V157" s="72"/>
      <c r="W157" s="72"/>
      <c r="X157" s="72"/>
      <c r="Y157" s="72"/>
    </row>
    <row r="158" spans="2:25" ht="14.4" hidden="1">
      <c r="B158" s="72"/>
      <c r="C158" s="84"/>
      <c r="D158" s="72"/>
      <c r="E158" s="72"/>
      <c r="F158" s="160"/>
      <c r="G158" s="72"/>
      <c r="H158" s="72"/>
      <c r="I158" s="72"/>
      <c r="J158" s="72"/>
      <c r="K158" s="72"/>
      <c r="L158" s="72"/>
      <c r="M158" s="72"/>
      <c r="N158" s="72"/>
      <c r="O158" s="72"/>
      <c r="P158" s="72"/>
      <c r="Q158" s="72"/>
      <c r="R158" s="72"/>
      <c r="S158" s="72"/>
      <c r="T158" s="72"/>
      <c r="U158" s="72"/>
      <c r="V158" s="72"/>
      <c r="W158" s="72"/>
      <c r="X158" s="72"/>
      <c r="Y158" s="72"/>
    </row>
    <row r="159" spans="2:25" ht="14.4" hidden="1">
      <c r="B159" s="72"/>
      <c r="C159" s="84"/>
      <c r="D159" s="72"/>
      <c r="E159" s="72"/>
      <c r="F159" s="160"/>
      <c r="G159" s="72"/>
      <c r="H159" s="72"/>
      <c r="I159" s="72"/>
      <c r="J159" s="72"/>
      <c r="K159" s="72"/>
      <c r="L159" s="72"/>
      <c r="M159" s="72"/>
      <c r="N159" s="72"/>
      <c r="O159" s="72"/>
      <c r="P159" s="72"/>
      <c r="Q159" s="72"/>
      <c r="R159" s="72"/>
      <c r="S159" s="72"/>
      <c r="T159" s="72"/>
      <c r="U159" s="72"/>
      <c r="V159" s="72"/>
      <c r="W159" s="72"/>
      <c r="X159" s="72"/>
      <c r="Y159" s="72"/>
    </row>
    <row r="160" spans="2:25" ht="14.4" hidden="1">
      <c r="B160" s="72"/>
      <c r="C160" s="84"/>
      <c r="D160" s="72"/>
      <c r="E160" s="72"/>
      <c r="F160" s="160"/>
      <c r="G160" s="72"/>
      <c r="H160" s="72"/>
      <c r="I160" s="72"/>
      <c r="J160" s="72"/>
      <c r="K160" s="72"/>
      <c r="L160" s="72"/>
      <c r="M160" s="72"/>
      <c r="N160" s="72"/>
      <c r="O160" s="72"/>
      <c r="P160" s="72"/>
      <c r="Q160" s="72"/>
      <c r="R160" s="72"/>
      <c r="S160" s="72"/>
      <c r="T160" s="72"/>
      <c r="U160" s="72"/>
      <c r="V160" s="72"/>
      <c r="W160" s="72"/>
      <c r="X160" s="72"/>
      <c r="Y160" s="72"/>
    </row>
    <row r="161" spans="2:25" ht="14.4" hidden="1">
      <c r="B161" s="72"/>
      <c r="C161" s="84"/>
      <c r="D161" s="72"/>
      <c r="E161" s="72"/>
      <c r="F161" s="160"/>
      <c r="G161" s="72"/>
      <c r="H161" s="72"/>
      <c r="I161" s="72"/>
      <c r="J161" s="72"/>
      <c r="K161" s="72"/>
      <c r="L161" s="72"/>
      <c r="M161" s="72"/>
      <c r="N161" s="72"/>
      <c r="O161" s="72"/>
      <c r="P161" s="72"/>
      <c r="Q161" s="72"/>
      <c r="R161" s="72"/>
      <c r="S161" s="72"/>
      <c r="T161" s="72"/>
      <c r="U161" s="72"/>
      <c r="V161" s="72"/>
      <c r="W161" s="72"/>
      <c r="X161" s="72"/>
      <c r="Y161" s="72"/>
    </row>
    <row r="162" spans="2:25" ht="14.4" hidden="1">
      <c r="B162" s="72"/>
      <c r="C162" s="84"/>
      <c r="D162" s="72"/>
      <c r="E162" s="72"/>
      <c r="F162" s="160"/>
      <c r="G162" s="72"/>
      <c r="H162" s="72"/>
      <c r="I162" s="72"/>
      <c r="J162" s="72"/>
      <c r="K162" s="72"/>
      <c r="L162" s="72"/>
      <c r="M162" s="72"/>
      <c r="N162" s="72"/>
      <c r="O162" s="72"/>
      <c r="P162" s="72"/>
      <c r="Q162" s="72"/>
      <c r="R162" s="72"/>
      <c r="S162" s="72"/>
      <c r="T162" s="72"/>
      <c r="U162" s="72"/>
      <c r="V162" s="72"/>
      <c r="W162" s="72"/>
      <c r="X162" s="72"/>
      <c r="Y162" s="72"/>
    </row>
    <row r="163" spans="2:25" ht="14.4" hidden="1">
      <c r="B163" s="72"/>
      <c r="C163" s="84"/>
      <c r="D163" s="72"/>
      <c r="E163" s="72"/>
      <c r="F163" s="160"/>
      <c r="G163" s="72"/>
      <c r="H163" s="72"/>
      <c r="I163" s="72"/>
      <c r="J163" s="72"/>
      <c r="K163" s="72"/>
      <c r="L163" s="72"/>
      <c r="M163" s="72"/>
      <c r="N163" s="72"/>
      <c r="O163" s="72"/>
      <c r="P163" s="72"/>
      <c r="Q163" s="72"/>
      <c r="R163" s="72"/>
      <c r="S163" s="72"/>
      <c r="T163" s="72"/>
      <c r="U163" s="72"/>
      <c r="V163" s="72"/>
      <c r="W163" s="72"/>
      <c r="X163" s="72"/>
      <c r="Y163" s="72"/>
    </row>
    <row r="164" spans="2:25" ht="14.4" hidden="1">
      <c r="B164" s="72"/>
      <c r="C164" s="84"/>
      <c r="D164" s="72"/>
      <c r="E164" s="72"/>
      <c r="F164" s="160"/>
      <c r="G164" s="72"/>
      <c r="H164" s="72"/>
      <c r="I164" s="72"/>
      <c r="J164" s="72"/>
      <c r="K164" s="72"/>
      <c r="L164" s="72"/>
      <c r="M164" s="72"/>
      <c r="N164" s="72"/>
      <c r="O164" s="72"/>
      <c r="P164" s="72"/>
      <c r="Q164" s="72"/>
      <c r="R164" s="72"/>
      <c r="S164" s="72"/>
      <c r="T164" s="72"/>
      <c r="U164" s="72"/>
      <c r="V164" s="72"/>
      <c r="W164" s="72"/>
      <c r="X164" s="72"/>
      <c r="Y164" s="72"/>
    </row>
    <row r="165" spans="2:25" ht="14.4" hidden="1">
      <c r="B165" s="72"/>
      <c r="C165" s="84"/>
      <c r="D165" s="72"/>
      <c r="E165" s="72"/>
      <c r="F165" s="160"/>
      <c r="G165" s="72"/>
      <c r="H165" s="72"/>
      <c r="I165" s="72"/>
      <c r="J165" s="72"/>
      <c r="K165" s="72"/>
      <c r="L165" s="72"/>
      <c r="M165" s="72"/>
      <c r="N165" s="72"/>
      <c r="O165" s="72"/>
      <c r="P165" s="72"/>
      <c r="Q165" s="72"/>
      <c r="R165" s="72"/>
      <c r="S165" s="72"/>
      <c r="T165" s="72"/>
      <c r="U165" s="72"/>
      <c r="V165" s="72"/>
      <c r="W165" s="72"/>
      <c r="X165" s="72"/>
      <c r="Y165" s="72"/>
    </row>
    <row r="166" spans="2:25" ht="14.4" hidden="1">
      <c r="B166" s="72"/>
      <c r="C166" s="84"/>
      <c r="D166" s="72"/>
      <c r="E166" s="72"/>
      <c r="F166" s="160"/>
      <c r="G166" s="72"/>
      <c r="H166" s="72"/>
      <c r="I166" s="72"/>
      <c r="J166" s="72"/>
      <c r="K166" s="72"/>
      <c r="L166" s="72"/>
      <c r="M166" s="72"/>
      <c r="N166" s="72"/>
      <c r="O166" s="72"/>
      <c r="P166" s="72"/>
      <c r="Q166" s="72"/>
      <c r="R166" s="72"/>
      <c r="S166" s="72"/>
      <c r="T166" s="72"/>
      <c r="U166" s="72"/>
      <c r="V166" s="72"/>
      <c r="W166" s="72"/>
      <c r="X166" s="72"/>
      <c r="Y166" s="72"/>
    </row>
    <row r="167" spans="2:25" ht="14.4" hidden="1">
      <c r="B167" s="72"/>
      <c r="C167" s="84"/>
      <c r="D167" s="72"/>
      <c r="E167" s="72"/>
      <c r="F167" s="160"/>
      <c r="G167" s="72"/>
      <c r="H167" s="72"/>
      <c r="I167" s="72"/>
      <c r="J167" s="72"/>
      <c r="K167" s="72"/>
      <c r="L167" s="72"/>
      <c r="M167" s="72"/>
      <c r="N167" s="72"/>
      <c r="O167" s="72"/>
      <c r="P167" s="72"/>
      <c r="Q167" s="72"/>
      <c r="R167" s="72"/>
      <c r="S167" s="72"/>
      <c r="T167" s="72"/>
      <c r="U167" s="72"/>
      <c r="V167" s="72"/>
      <c r="W167" s="72"/>
      <c r="X167" s="72"/>
      <c r="Y167" s="72"/>
    </row>
    <row r="168" spans="2:25" ht="14.4" hidden="1">
      <c r="B168" s="72"/>
      <c r="C168" s="84"/>
      <c r="D168" s="72"/>
      <c r="E168" s="72"/>
      <c r="F168" s="160"/>
      <c r="G168" s="72"/>
      <c r="H168" s="72"/>
      <c r="I168" s="72"/>
      <c r="J168" s="72"/>
      <c r="K168" s="72"/>
      <c r="L168" s="72"/>
      <c r="M168" s="72"/>
      <c r="N168" s="72"/>
      <c r="O168" s="72"/>
      <c r="P168" s="72"/>
      <c r="Q168" s="72"/>
      <c r="R168" s="72"/>
      <c r="S168" s="72"/>
      <c r="T168" s="72"/>
      <c r="U168" s="72"/>
      <c r="V168" s="72"/>
      <c r="W168" s="72"/>
      <c r="X168" s="72"/>
      <c r="Y168" s="72"/>
    </row>
    <row r="169" spans="2:25" ht="14.4" hidden="1">
      <c r="B169" s="72"/>
      <c r="C169" s="84"/>
      <c r="D169" s="72"/>
      <c r="E169" s="72"/>
      <c r="F169" s="160"/>
      <c r="G169" s="72"/>
      <c r="H169" s="72"/>
      <c r="I169" s="72"/>
      <c r="J169" s="72"/>
      <c r="K169" s="72"/>
      <c r="L169" s="72"/>
      <c r="M169" s="72"/>
      <c r="N169" s="72"/>
      <c r="O169" s="72"/>
      <c r="P169" s="72"/>
      <c r="Q169" s="72"/>
      <c r="R169" s="72"/>
      <c r="S169" s="72"/>
      <c r="T169" s="72"/>
      <c r="U169" s="72"/>
      <c r="V169" s="72"/>
      <c r="W169" s="72"/>
      <c r="X169" s="72"/>
      <c r="Y169" s="72"/>
    </row>
    <row r="170" spans="2:25" ht="14.4" hidden="1">
      <c r="B170" s="72"/>
      <c r="C170" s="84"/>
      <c r="D170" s="72"/>
      <c r="E170" s="72"/>
      <c r="F170" s="160"/>
      <c r="G170" s="72"/>
      <c r="H170" s="72"/>
      <c r="I170" s="72"/>
      <c r="J170" s="72"/>
      <c r="K170" s="72"/>
      <c r="L170" s="72"/>
      <c r="M170" s="72"/>
      <c r="N170" s="72"/>
      <c r="O170" s="72"/>
      <c r="P170" s="72"/>
      <c r="Q170" s="72"/>
      <c r="R170" s="72"/>
      <c r="S170" s="72"/>
      <c r="T170" s="72"/>
      <c r="U170" s="72"/>
      <c r="V170" s="72"/>
      <c r="W170" s="72"/>
      <c r="X170" s="72"/>
      <c r="Y170" s="72"/>
    </row>
    <row r="171" spans="2:25" ht="14.4" hidden="1">
      <c r="B171" s="72"/>
      <c r="C171" s="84"/>
      <c r="D171" s="72"/>
      <c r="E171" s="72"/>
      <c r="F171" s="160"/>
      <c r="G171" s="72"/>
      <c r="H171" s="72"/>
      <c r="I171" s="72"/>
      <c r="J171" s="72"/>
      <c r="K171" s="72"/>
      <c r="L171" s="72"/>
      <c r="M171" s="72"/>
      <c r="N171" s="72"/>
      <c r="O171" s="72"/>
      <c r="P171" s="72"/>
      <c r="Q171" s="72"/>
      <c r="R171" s="72"/>
      <c r="S171" s="72"/>
      <c r="T171" s="72"/>
      <c r="U171" s="72"/>
      <c r="V171" s="72"/>
      <c r="W171" s="72"/>
      <c r="X171" s="72"/>
      <c r="Y171" s="72"/>
    </row>
    <row r="172" spans="2:25" ht="14.4" hidden="1">
      <c r="B172" s="72"/>
      <c r="C172" s="84"/>
      <c r="D172" s="72"/>
      <c r="E172" s="72"/>
      <c r="F172" s="160"/>
      <c r="G172" s="72"/>
      <c r="H172" s="72"/>
      <c r="I172" s="72"/>
      <c r="J172" s="72"/>
      <c r="K172" s="72"/>
      <c r="L172" s="72"/>
      <c r="M172" s="72"/>
      <c r="N172" s="72"/>
      <c r="O172" s="72"/>
      <c r="P172" s="72"/>
      <c r="Q172" s="72"/>
      <c r="R172" s="72"/>
      <c r="S172" s="72"/>
      <c r="T172" s="72"/>
      <c r="U172" s="72"/>
      <c r="V172" s="72"/>
      <c r="W172" s="72"/>
      <c r="X172" s="72"/>
      <c r="Y172" s="72"/>
    </row>
    <row r="173" spans="2:25" ht="14.4" hidden="1">
      <c r="B173" s="72"/>
      <c r="C173" s="84"/>
      <c r="D173" s="72"/>
      <c r="E173" s="72"/>
      <c r="F173" s="160"/>
      <c r="G173" s="72"/>
      <c r="H173" s="72"/>
      <c r="I173" s="72"/>
      <c r="J173" s="72"/>
      <c r="K173" s="72"/>
      <c r="L173" s="72"/>
      <c r="M173" s="72"/>
      <c r="N173" s="72"/>
      <c r="O173" s="72"/>
      <c r="P173" s="72"/>
      <c r="Q173" s="72"/>
      <c r="R173" s="72"/>
      <c r="S173" s="72"/>
      <c r="T173" s="72"/>
      <c r="U173" s="72"/>
      <c r="V173" s="72"/>
      <c r="W173" s="72"/>
      <c r="X173" s="72"/>
      <c r="Y173" s="72"/>
    </row>
    <row r="174" spans="2:25" ht="14.4" hidden="1">
      <c r="B174" s="72"/>
      <c r="C174" s="84"/>
      <c r="D174" s="72"/>
      <c r="E174" s="72"/>
      <c r="F174" s="160"/>
      <c r="G174" s="72"/>
      <c r="H174" s="72"/>
      <c r="I174" s="72"/>
      <c r="J174" s="72"/>
      <c r="K174" s="72"/>
      <c r="L174" s="72"/>
      <c r="M174" s="72"/>
      <c r="N174" s="72"/>
      <c r="O174" s="72"/>
      <c r="P174" s="72"/>
      <c r="Q174" s="72"/>
      <c r="R174" s="72"/>
      <c r="S174" s="72"/>
      <c r="T174" s="72"/>
      <c r="U174" s="72"/>
      <c r="V174" s="72"/>
      <c r="W174" s="72"/>
      <c r="X174" s="72"/>
      <c r="Y174" s="72"/>
    </row>
    <row r="175" spans="2:25" ht="14.4" hidden="1">
      <c r="B175" s="72"/>
      <c r="C175" s="84"/>
      <c r="D175" s="72"/>
      <c r="E175" s="72"/>
      <c r="F175" s="160"/>
      <c r="G175" s="72"/>
      <c r="H175" s="72"/>
      <c r="I175" s="72"/>
      <c r="J175" s="72"/>
      <c r="K175" s="72"/>
      <c r="L175" s="72"/>
      <c r="M175" s="72"/>
      <c r="N175" s="72"/>
      <c r="O175" s="72"/>
      <c r="P175" s="72"/>
      <c r="Q175" s="72"/>
      <c r="R175" s="72"/>
      <c r="S175" s="72"/>
      <c r="T175" s="72"/>
      <c r="U175" s="72"/>
      <c r="V175" s="72"/>
      <c r="W175" s="72"/>
      <c r="X175" s="72"/>
      <c r="Y175" s="72"/>
    </row>
    <row r="176" spans="2:25" ht="14.4" hidden="1">
      <c r="B176" s="72"/>
      <c r="C176" s="84"/>
      <c r="D176" s="72"/>
      <c r="E176" s="72"/>
      <c r="F176" s="160"/>
      <c r="G176" s="72"/>
      <c r="H176" s="72"/>
      <c r="I176" s="72"/>
      <c r="J176" s="72"/>
      <c r="K176" s="72"/>
      <c r="L176" s="72"/>
      <c r="M176" s="72"/>
      <c r="N176" s="72"/>
      <c r="O176" s="72"/>
      <c r="P176" s="72"/>
      <c r="Q176" s="72"/>
      <c r="R176" s="72"/>
      <c r="S176" s="72"/>
      <c r="T176" s="72"/>
      <c r="U176" s="72"/>
      <c r="V176" s="72"/>
      <c r="W176" s="72"/>
      <c r="X176" s="72"/>
      <c r="Y176" s="72"/>
    </row>
    <row r="177" spans="2:25" ht="14.4" hidden="1">
      <c r="B177" s="72"/>
      <c r="C177" s="84"/>
      <c r="D177" s="72"/>
      <c r="E177" s="72"/>
      <c r="F177" s="160"/>
      <c r="G177" s="72"/>
      <c r="H177" s="72"/>
      <c r="I177" s="72"/>
      <c r="J177" s="72"/>
      <c r="K177" s="72"/>
      <c r="L177" s="72"/>
      <c r="M177" s="72"/>
      <c r="N177" s="72"/>
      <c r="O177" s="72"/>
      <c r="P177" s="72"/>
      <c r="Q177" s="72"/>
      <c r="R177" s="72"/>
      <c r="S177" s="72"/>
      <c r="T177" s="72"/>
      <c r="U177" s="72"/>
      <c r="V177" s="72"/>
      <c r="W177" s="72"/>
      <c r="X177" s="72"/>
      <c r="Y177" s="72"/>
    </row>
    <row r="178" spans="2:25" ht="14.4" hidden="1">
      <c r="B178" s="72"/>
      <c r="C178" s="84"/>
      <c r="D178" s="72"/>
      <c r="E178" s="72"/>
      <c r="F178" s="160"/>
      <c r="G178" s="72"/>
      <c r="H178" s="72"/>
      <c r="I178" s="72"/>
      <c r="J178" s="72"/>
      <c r="K178" s="72"/>
      <c r="L178" s="72"/>
      <c r="M178" s="72"/>
      <c r="N178" s="72"/>
      <c r="O178" s="72"/>
      <c r="P178" s="72"/>
      <c r="Q178" s="72"/>
      <c r="R178" s="72"/>
      <c r="S178" s="72"/>
      <c r="T178" s="72"/>
      <c r="U178" s="72"/>
      <c r="V178" s="72"/>
      <c r="W178" s="72"/>
      <c r="X178" s="72"/>
      <c r="Y178" s="72"/>
    </row>
    <row r="179" spans="2:25" ht="14.4" hidden="1">
      <c r="B179" s="72"/>
      <c r="C179" s="84"/>
      <c r="D179" s="72"/>
      <c r="E179" s="72"/>
      <c r="F179" s="160"/>
      <c r="G179" s="72"/>
      <c r="H179" s="72"/>
      <c r="I179" s="72"/>
      <c r="J179" s="72"/>
      <c r="K179" s="72"/>
      <c r="L179" s="72"/>
      <c r="M179" s="72"/>
      <c r="N179" s="72"/>
      <c r="O179" s="72"/>
      <c r="P179" s="72"/>
      <c r="Q179" s="72"/>
      <c r="R179" s="72"/>
      <c r="S179" s="72"/>
      <c r="T179" s="72"/>
      <c r="U179" s="72"/>
      <c r="V179" s="72"/>
      <c r="W179" s="72"/>
      <c r="X179" s="72"/>
      <c r="Y179" s="72"/>
    </row>
    <row r="180" spans="2:25" ht="14.4" hidden="1">
      <c r="B180" s="72"/>
      <c r="C180" s="84"/>
      <c r="D180" s="72"/>
      <c r="E180" s="72"/>
      <c r="F180" s="160"/>
      <c r="G180" s="72"/>
      <c r="H180" s="72"/>
      <c r="I180" s="72"/>
      <c r="J180" s="72"/>
      <c r="K180" s="72"/>
      <c r="L180" s="72"/>
      <c r="M180" s="72"/>
      <c r="N180" s="72"/>
      <c r="O180" s="72"/>
      <c r="P180" s="72"/>
      <c r="Q180" s="72"/>
      <c r="R180" s="72"/>
      <c r="S180" s="72"/>
      <c r="T180" s="72"/>
      <c r="U180" s="72"/>
      <c r="V180" s="72"/>
      <c r="W180" s="72"/>
      <c r="X180" s="72"/>
      <c r="Y180" s="72"/>
    </row>
    <row r="181" spans="2:25" ht="14.4" hidden="1">
      <c r="B181" s="72"/>
      <c r="C181" s="84"/>
      <c r="D181" s="72"/>
      <c r="E181" s="72"/>
      <c r="F181" s="160"/>
      <c r="G181" s="72"/>
      <c r="H181" s="72"/>
      <c r="I181" s="72"/>
      <c r="J181" s="72"/>
      <c r="K181" s="72"/>
      <c r="L181" s="72"/>
      <c r="M181" s="72"/>
      <c r="N181" s="72"/>
      <c r="O181" s="72"/>
      <c r="P181" s="72"/>
      <c r="Q181" s="72"/>
      <c r="R181" s="72"/>
      <c r="S181" s="72"/>
      <c r="T181" s="72"/>
      <c r="U181" s="72"/>
      <c r="V181" s="72"/>
      <c r="W181" s="72"/>
      <c r="X181" s="72"/>
      <c r="Y181" s="72"/>
    </row>
    <row r="182" spans="2:25" ht="14.4" hidden="1">
      <c r="B182" s="72"/>
      <c r="C182" s="84"/>
      <c r="D182" s="72"/>
      <c r="E182" s="72"/>
      <c r="F182" s="160"/>
      <c r="G182" s="72"/>
      <c r="H182" s="72"/>
      <c r="I182" s="72"/>
      <c r="J182" s="72"/>
      <c r="K182" s="72"/>
      <c r="L182" s="72"/>
      <c r="M182" s="72"/>
      <c r="N182" s="72"/>
      <c r="O182" s="72"/>
      <c r="P182" s="72"/>
      <c r="Q182" s="72"/>
      <c r="R182" s="72"/>
      <c r="S182" s="72"/>
      <c r="T182" s="72"/>
      <c r="U182" s="72"/>
      <c r="V182" s="72"/>
      <c r="W182" s="72"/>
      <c r="X182" s="72"/>
      <c r="Y182" s="72"/>
    </row>
    <row r="183" spans="2:25" ht="14.4" hidden="1">
      <c r="B183" s="72"/>
      <c r="C183" s="84"/>
      <c r="D183" s="72"/>
      <c r="E183" s="72"/>
      <c r="F183" s="160"/>
      <c r="G183" s="72"/>
      <c r="H183" s="72"/>
      <c r="I183" s="72"/>
      <c r="J183" s="72"/>
      <c r="K183" s="72"/>
      <c r="L183" s="72"/>
      <c r="M183" s="72"/>
      <c r="N183" s="72"/>
      <c r="O183" s="72"/>
      <c r="P183" s="72"/>
      <c r="Q183" s="72"/>
      <c r="R183" s="72"/>
      <c r="S183" s="72"/>
      <c r="T183" s="72"/>
      <c r="U183" s="72"/>
      <c r="V183" s="72"/>
      <c r="W183" s="72"/>
      <c r="X183" s="72"/>
      <c r="Y183" s="72"/>
    </row>
    <row r="184" spans="2:25" ht="14.4" hidden="1">
      <c r="B184" s="72"/>
      <c r="C184" s="84"/>
      <c r="D184" s="72"/>
      <c r="E184" s="72"/>
      <c r="F184" s="160"/>
      <c r="G184" s="72"/>
      <c r="H184" s="72"/>
      <c r="I184" s="72"/>
      <c r="J184" s="72"/>
      <c r="K184" s="72"/>
      <c r="L184" s="72"/>
      <c r="M184" s="72"/>
      <c r="N184" s="72"/>
      <c r="O184" s="72"/>
      <c r="P184" s="72"/>
      <c r="Q184" s="72"/>
      <c r="R184" s="72"/>
      <c r="S184" s="72"/>
      <c r="T184" s="72"/>
      <c r="U184" s="72"/>
      <c r="V184" s="72"/>
      <c r="W184" s="72"/>
      <c r="X184" s="72"/>
      <c r="Y184" s="72"/>
    </row>
    <row r="185" spans="2:25" ht="14.4" hidden="1">
      <c r="B185" s="72"/>
      <c r="C185" s="84"/>
      <c r="D185" s="72"/>
      <c r="E185" s="72"/>
      <c r="F185" s="160"/>
      <c r="G185" s="72"/>
      <c r="H185" s="72"/>
      <c r="I185" s="72"/>
      <c r="J185" s="72"/>
      <c r="K185" s="72"/>
      <c r="L185" s="72"/>
      <c r="M185" s="72"/>
      <c r="N185" s="72"/>
      <c r="O185" s="72"/>
      <c r="P185" s="72"/>
      <c r="Q185" s="72"/>
      <c r="R185" s="72"/>
      <c r="S185" s="72"/>
      <c r="T185" s="72"/>
      <c r="U185" s="72"/>
      <c r="V185" s="72"/>
      <c r="W185" s="72"/>
      <c r="X185" s="72"/>
      <c r="Y185" s="72"/>
    </row>
    <row r="186" spans="2:25" ht="14.4" hidden="1">
      <c r="B186" s="72"/>
      <c r="C186" s="84"/>
      <c r="D186" s="72"/>
      <c r="E186" s="72"/>
      <c r="F186" s="160"/>
      <c r="G186" s="72"/>
      <c r="H186" s="72"/>
      <c r="I186" s="72"/>
      <c r="J186" s="72"/>
      <c r="K186" s="72"/>
      <c r="L186" s="72"/>
      <c r="M186" s="72"/>
      <c r="N186" s="72"/>
      <c r="O186" s="72"/>
      <c r="P186" s="72"/>
      <c r="Q186" s="72"/>
      <c r="R186" s="72"/>
      <c r="S186" s="72"/>
      <c r="T186" s="72"/>
      <c r="U186" s="72"/>
      <c r="V186" s="72"/>
      <c r="W186" s="72"/>
      <c r="X186" s="72"/>
      <c r="Y186" s="72"/>
    </row>
    <row r="187" spans="2:25" ht="14.4" hidden="1">
      <c r="B187" s="72"/>
      <c r="C187" s="84"/>
      <c r="D187" s="72"/>
      <c r="E187" s="72"/>
      <c r="F187" s="160"/>
      <c r="G187" s="72"/>
      <c r="H187" s="72"/>
      <c r="I187" s="72"/>
      <c r="J187" s="72"/>
      <c r="K187" s="72"/>
      <c r="L187" s="72"/>
      <c r="M187" s="72"/>
      <c r="N187" s="72"/>
      <c r="O187" s="72"/>
      <c r="P187" s="72"/>
      <c r="Q187" s="72"/>
      <c r="R187" s="72"/>
      <c r="S187" s="72"/>
      <c r="T187" s="72"/>
      <c r="U187" s="72"/>
      <c r="V187" s="72"/>
      <c r="W187" s="72"/>
      <c r="X187" s="72"/>
      <c r="Y187" s="72"/>
    </row>
    <row r="188" spans="2:25" ht="14.4" hidden="1">
      <c r="B188" s="72"/>
      <c r="C188" s="84"/>
      <c r="D188" s="72"/>
      <c r="E188" s="72"/>
      <c r="F188" s="160"/>
      <c r="G188" s="72"/>
      <c r="H188" s="72"/>
      <c r="I188" s="72"/>
      <c r="J188" s="72"/>
      <c r="K188" s="72"/>
      <c r="L188" s="72"/>
      <c r="M188" s="72"/>
      <c r="N188" s="72"/>
      <c r="O188" s="72"/>
      <c r="P188" s="72"/>
      <c r="Q188" s="72"/>
      <c r="R188" s="72"/>
      <c r="S188" s="72"/>
      <c r="T188" s="72"/>
      <c r="U188" s="72"/>
      <c r="V188" s="72"/>
      <c r="W188" s="72"/>
      <c r="X188" s="72"/>
      <c r="Y188" s="72"/>
    </row>
    <row r="189" spans="2:25" ht="14.4" hidden="1">
      <c r="B189" s="72"/>
      <c r="C189" s="84"/>
      <c r="D189" s="72"/>
      <c r="E189" s="72"/>
      <c r="F189" s="160"/>
      <c r="G189" s="72"/>
      <c r="H189" s="72"/>
      <c r="I189" s="72"/>
      <c r="J189" s="72"/>
      <c r="K189" s="72"/>
      <c r="L189" s="72"/>
      <c r="M189" s="72"/>
      <c r="N189" s="72"/>
      <c r="O189" s="72"/>
      <c r="P189" s="72"/>
      <c r="Q189" s="72"/>
      <c r="R189" s="72"/>
      <c r="S189" s="72"/>
      <c r="T189" s="72"/>
      <c r="U189" s="72"/>
      <c r="V189" s="72"/>
      <c r="W189" s="72"/>
      <c r="X189" s="72"/>
      <c r="Y189" s="72"/>
    </row>
    <row r="190" spans="2:25" ht="14.4" hidden="1">
      <c r="B190" s="72"/>
      <c r="C190" s="84"/>
      <c r="D190" s="72"/>
      <c r="E190" s="72"/>
      <c r="F190" s="160"/>
      <c r="G190" s="72"/>
      <c r="H190" s="72"/>
      <c r="I190" s="72"/>
      <c r="J190" s="72"/>
      <c r="K190" s="72"/>
      <c r="L190" s="72"/>
      <c r="M190" s="72"/>
      <c r="N190" s="72"/>
      <c r="O190" s="72"/>
      <c r="P190" s="72"/>
      <c r="Q190" s="72"/>
      <c r="R190" s="72"/>
      <c r="S190" s="72"/>
      <c r="T190" s="72"/>
      <c r="U190" s="72"/>
      <c r="V190" s="72"/>
      <c r="W190" s="72"/>
      <c r="X190" s="72"/>
      <c r="Y190" s="72"/>
    </row>
    <row r="191" spans="2:25" ht="14.4" hidden="1">
      <c r="B191" s="72"/>
      <c r="C191" s="84"/>
      <c r="D191" s="72"/>
      <c r="E191" s="72"/>
      <c r="F191" s="160"/>
      <c r="G191" s="72"/>
      <c r="H191" s="72"/>
      <c r="I191" s="72"/>
      <c r="J191" s="72"/>
      <c r="K191" s="72"/>
      <c r="L191" s="72"/>
      <c r="M191" s="72"/>
      <c r="N191" s="72"/>
      <c r="O191" s="72"/>
      <c r="P191" s="72"/>
      <c r="Q191" s="72"/>
      <c r="R191" s="72"/>
      <c r="S191" s="72"/>
      <c r="T191" s="72"/>
      <c r="U191" s="72"/>
      <c r="V191" s="72"/>
      <c r="W191" s="72"/>
      <c r="X191" s="72"/>
      <c r="Y191" s="72"/>
    </row>
    <row r="192" spans="2:25" ht="14.4" hidden="1">
      <c r="B192" s="72"/>
      <c r="C192" s="84"/>
      <c r="D192" s="72"/>
      <c r="E192" s="72"/>
      <c r="F192" s="160"/>
      <c r="G192" s="72"/>
      <c r="H192" s="72"/>
      <c r="I192" s="72"/>
      <c r="J192" s="72"/>
      <c r="K192" s="72"/>
      <c r="L192" s="72"/>
      <c r="M192" s="72"/>
      <c r="N192" s="72"/>
      <c r="O192" s="72"/>
      <c r="P192" s="72"/>
      <c r="Q192" s="72"/>
      <c r="R192" s="72"/>
      <c r="S192" s="72"/>
      <c r="T192" s="72"/>
      <c r="U192" s="72"/>
      <c r="V192" s="72"/>
      <c r="W192" s="72"/>
      <c r="X192" s="72"/>
      <c r="Y192" s="72"/>
    </row>
    <row r="193" spans="2:25" ht="14.4" hidden="1">
      <c r="B193" s="72"/>
      <c r="C193" s="84"/>
      <c r="D193" s="72"/>
      <c r="E193" s="72"/>
      <c r="F193" s="160"/>
      <c r="G193" s="72"/>
      <c r="H193" s="72"/>
      <c r="I193" s="72"/>
      <c r="J193" s="72"/>
      <c r="K193" s="72"/>
      <c r="L193" s="72"/>
      <c r="M193" s="72"/>
      <c r="N193" s="72"/>
      <c r="O193" s="72"/>
      <c r="P193" s="72"/>
      <c r="Q193" s="72"/>
      <c r="R193" s="72"/>
      <c r="S193" s="72"/>
      <c r="T193" s="72"/>
      <c r="U193" s="72"/>
      <c r="V193" s="72"/>
      <c r="W193" s="72"/>
      <c r="X193" s="72"/>
      <c r="Y193" s="72"/>
    </row>
    <row r="194" spans="2:25" ht="14.4" hidden="1">
      <c r="B194" s="72"/>
      <c r="C194" s="84"/>
      <c r="D194" s="72"/>
      <c r="E194" s="72"/>
      <c r="F194" s="160"/>
      <c r="G194" s="72"/>
      <c r="H194" s="72"/>
      <c r="I194" s="72"/>
      <c r="J194" s="72"/>
      <c r="K194" s="72"/>
      <c r="L194" s="72"/>
      <c r="M194" s="72"/>
      <c r="N194" s="72"/>
      <c r="O194" s="72"/>
      <c r="P194" s="72"/>
      <c r="Q194" s="72"/>
      <c r="R194" s="72"/>
      <c r="S194" s="72"/>
      <c r="T194" s="72"/>
      <c r="U194" s="72"/>
      <c r="V194" s="72"/>
      <c r="W194" s="72"/>
      <c r="X194" s="72"/>
      <c r="Y194" s="72"/>
    </row>
    <row r="195" spans="2:25" ht="14.4" hidden="1">
      <c r="B195" s="72"/>
      <c r="C195" s="84"/>
      <c r="D195" s="72"/>
      <c r="E195" s="72"/>
      <c r="F195" s="160"/>
      <c r="G195" s="72"/>
      <c r="H195" s="72"/>
      <c r="I195" s="72"/>
      <c r="J195" s="72"/>
      <c r="K195" s="72"/>
      <c r="L195" s="72"/>
      <c r="M195" s="72"/>
      <c r="N195" s="72"/>
      <c r="O195" s="72"/>
      <c r="P195" s="72"/>
      <c r="Q195" s="72"/>
      <c r="R195" s="72"/>
      <c r="S195" s="72"/>
      <c r="T195" s="72"/>
      <c r="U195" s="72"/>
      <c r="V195" s="72"/>
      <c r="W195" s="72"/>
      <c r="X195" s="72"/>
      <c r="Y195" s="72"/>
    </row>
    <row r="196" spans="2:25" ht="14.4" hidden="1">
      <c r="B196" s="72"/>
      <c r="C196" s="84"/>
      <c r="D196" s="72"/>
      <c r="E196" s="72"/>
      <c r="F196" s="160"/>
      <c r="G196" s="72"/>
      <c r="H196" s="72"/>
      <c r="I196" s="72"/>
      <c r="J196" s="72"/>
      <c r="K196" s="72"/>
      <c r="L196" s="72"/>
      <c r="M196" s="72"/>
      <c r="N196" s="72"/>
      <c r="O196" s="72"/>
      <c r="P196" s="72"/>
      <c r="Q196" s="72"/>
      <c r="R196" s="72"/>
      <c r="S196" s="72"/>
      <c r="T196" s="72"/>
      <c r="U196" s="72"/>
      <c r="V196" s="72"/>
      <c r="W196" s="72"/>
      <c r="X196" s="72"/>
      <c r="Y196" s="72"/>
    </row>
    <row r="197" spans="2:25" ht="14.4" hidden="1">
      <c r="B197" s="72"/>
      <c r="C197" s="84"/>
      <c r="D197" s="72"/>
      <c r="E197" s="72"/>
      <c r="F197" s="160"/>
      <c r="G197" s="72"/>
      <c r="H197" s="72"/>
      <c r="I197" s="72"/>
      <c r="J197" s="72"/>
      <c r="K197" s="72"/>
      <c r="L197" s="72"/>
      <c r="M197" s="72"/>
      <c r="N197" s="72"/>
      <c r="O197" s="72"/>
      <c r="P197" s="72"/>
      <c r="Q197" s="72"/>
      <c r="R197" s="72"/>
      <c r="S197" s="72"/>
      <c r="T197" s="72"/>
      <c r="U197" s="72"/>
      <c r="V197" s="72"/>
      <c r="W197" s="72"/>
      <c r="X197" s="72"/>
      <c r="Y197" s="72"/>
    </row>
    <row r="198" spans="2:25" ht="14.4" hidden="1">
      <c r="B198" s="72"/>
      <c r="C198" s="84"/>
      <c r="D198" s="72"/>
      <c r="E198" s="72"/>
      <c r="F198" s="160"/>
      <c r="G198" s="72"/>
      <c r="H198" s="72"/>
      <c r="I198" s="72"/>
      <c r="J198" s="72"/>
      <c r="K198" s="72"/>
      <c r="L198" s="72"/>
      <c r="M198" s="72"/>
      <c r="N198" s="72"/>
      <c r="O198" s="72"/>
      <c r="P198" s="72"/>
      <c r="Q198" s="72"/>
      <c r="R198" s="72"/>
      <c r="S198" s="72"/>
      <c r="T198" s="72"/>
      <c r="U198" s="72"/>
      <c r="V198" s="72"/>
      <c r="W198" s="72"/>
      <c r="X198" s="72"/>
      <c r="Y198" s="72"/>
    </row>
    <row r="199" spans="2:25" ht="14.4" hidden="1">
      <c r="B199" s="72"/>
      <c r="C199" s="84"/>
      <c r="D199" s="72"/>
      <c r="E199" s="72"/>
      <c r="F199" s="160"/>
      <c r="G199" s="72"/>
      <c r="H199" s="72"/>
      <c r="I199" s="72"/>
      <c r="J199" s="72"/>
      <c r="K199" s="72"/>
      <c r="L199" s="72"/>
      <c r="M199" s="72"/>
      <c r="N199" s="72"/>
      <c r="O199" s="72"/>
      <c r="P199" s="72"/>
      <c r="Q199" s="72"/>
      <c r="R199" s="72"/>
      <c r="S199" s="72"/>
      <c r="T199" s="72"/>
      <c r="U199" s="72"/>
      <c r="V199" s="72"/>
      <c r="W199" s="72"/>
      <c r="X199" s="72"/>
      <c r="Y199" s="72"/>
    </row>
    <row r="200" spans="2:25" ht="14.4" hidden="1">
      <c r="B200" s="72"/>
      <c r="C200" s="84"/>
      <c r="D200" s="72"/>
      <c r="E200" s="72"/>
      <c r="F200" s="160"/>
      <c r="G200" s="72"/>
      <c r="H200" s="72"/>
      <c r="I200" s="72"/>
      <c r="J200" s="72"/>
      <c r="K200" s="72"/>
      <c r="L200" s="72"/>
      <c r="M200" s="72"/>
      <c r="N200" s="72"/>
      <c r="O200" s="72"/>
      <c r="P200" s="72"/>
      <c r="Q200" s="72"/>
      <c r="R200" s="72"/>
      <c r="S200" s="72"/>
      <c r="T200" s="72"/>
      <c r="U200" s="72"/>
      <c r="V200" s="72"/>
      <c r="W200" s="72"/>
      <c r="X200" s="72"/>
      <c r="Y200" s="72"/>
    </row>
    <row r="201" spans="2:25" ht="14.4" hidden="1">
      <c r="B201" s="72"/>
      <c r="C201" s="84"/>
      <c r="D201" s="72"/>
      <c r="E201" s="72"/>
      <c r="F201" s="160"/>
      <c r="G201" s="72"/>
      <c r="H201" s="72"/>
      <c r="I201" s="72"/>
      <c r="J201" s="72"/>
      <c r="K201" s="72"/>
      <c r="L201" s="72"/>
      <c r="M201" s="72"/>
      <c r="N201" s="72"/>
      <c r="O201" s="72"/>
      <c r="P201" s="72"/>
      <c r="Q201" s="72"/>
      <c r="R201" s="72"/>
      <c r="S201" s="72"/>
      <c r="T201" s="72"/>
      <c r="U201" s="72"/>
      <c r="V201" s="72"/>
      <c r="W201" s="72"/>
      <c r="X201" s="72"/>
      <c r="Y201" s="72"/>
    </row>
    <row r="202" spans="2:25" ht="14.4" hidden="1">
      <c r="B202" s="72"/>
      <c r="C202" s="84"/>
      <c r="D202" s="72"/>
      <c r="E202" s="72"/>
      <c r="F202" s="160"/>
      <c r="G202" s="72"/>
      <c r="H202" s="72"/>
      <c r="I202" s="72"/>
      <c r="J202" s="72"/>
      <c r="K202" s="72"/>
      <c r="L202" s="72"/>
      <c r="M202" s="72"/>
      <c r="N202" s="72"/>
      <c r="O202" s="72"/>
      <c r="P202" s="72"/>
      <c r="Q202" s="72"/>
      <c r="R202" s="72"/>
      <c r="S202" s="72"/>
      <c r="T202" s="72"/>
      <c r="U202" s="72"/>
      <c r="V202" s="72"/>
      <c r="W202" s="72"/>
      <c r="X202" s="72"/>
      <c r="Y202" s="72"/>
    </row>
    <row r="203" spans="2:25" ht="14.4" hidden="1">
      <c r="B203" s="72"/>
      <c r="C203" s="84"/>
      <c r="D203" s="72"/>
      <c r="E203" s="72"/>
      <c r="F203" s="160"/>
      <c r="G203" s="72"/>
      <c r="H203" s="72"/>
      <c r="I203" s="72"/>
      <c r="J203" s="72"/>
      <c r="K203" s="72"/>
      <c r="L203" s="72"/>
      <c r="M203" s="72"/>
      <c r="N203" s="72"/>
      <c r="O203" s="72"/>
      <c r="P203" s="72"/>
      <c r="Q203" s="72"/>
      <c r="R203" s="72"/>
      <c r="S203" s="72"/>
      <c r="T203" s="72"/>
      <c r="U203" s="72"/>
      <c r="V203" s="72"/>
      <c r="W203" s="72"/>
      <c r="X203" s="72"/>
      <c r="Y203" s="72"/>
    </row>
    <row r="204" spans="2:25" ht="14.4" hidden="1">
      <c r="B204" s="72"/>
      <c r="C204" s="84"/>
      <c r="D204" s="72"/>
      <c r="E204" s="72"/>
      <c r="F204" s="160"/>
      <c r="G204" s="72"/>
      <c r="H204" s="72"/>
      <c r="I204" s="72"/>
      <c r="J204" s="72"/>
      <c r="K204" s="72"/>
      <c r="L204" s="72"/>
      <c r="M204" s="72"/>
      <c r="N204" s="72"/>
      <c r="O204" s="72"/>
      <c r="P204" s="72"/>
      <c r="Q204" s="72"/>
      <c r="R204" s="72"/>
      <c r="S204" s="72"/>
      <c r="T204" s="72"/>
      <c r="U204" s="72"/>
      <c r="V204" s="72"/>
      <c r="W204" s="72"/>
      <c r="X204" s="72"/>
      <c r="Y204" s="72"/>
    </row>
    <row r="205" spans="2:25" ht="14.4" hidden="1">
      <c r="B205" s="72"/>
      <c r="C205" s="84"/>
      <c r="D205" s="72"/>
      <c r="E205" s="72"/>
      <c r="F205" s="160"/>
      <c r="G205" s="72"/>
      <c r="H205" s="72"/>
      <c r="I205" s="72"/>
      <c r="J205" s="72"/>
      <c r="K205" s="72"/>
      <c r="L205" s="72"/>
      <c r="M205" s="72"/>
      <c r="N205" s="72"/>
      <c r="O205" s="72"/>
      <c r="P205" s="72"/>
      <c r="Q205" s="72"/>
      <c r="R205" s="72"/>
      <c r="S205" s="72"/>
      <c r="T205" s="72"/>
      <c r="U205" s="72"/>
      <c r="V205" s="72"/>
      <c r="W205" s="72"/>
      <c r="X205" s="72"/>
      <c r="Y205" s="72"/>
    </row>
    <row r="206" spans="2:25" ht="14.4" hidden="1">
      <c r="B206" s="72"/>
      <c r="C206" s="84"/>
      <c r="D206" s="72"/>
      <c r="E206" s="72"/>
      <c r="F206" s="160"/>
      <c r="G206" s="72"/>
      <c r="H206" s="72"/>
      <c r="I206" s="72"/>
      <c r="J206" s="72"/>
      <c r="K206" s="72"/>
      <c r="L206" s="72"/>
      <c r="M206" s="72"/>
      <c r="N206" s="72"/>
      <c r="O206" s="72"/>
      <c r="P206" s="72"/>
      <c r="Q206" s="72"/>
      <c r="R206" s="72"/>
      <c r="S206" s="72"/>
      <c r="T206" s="72"/>
      <c r="U206" s="72"/>
      <c r="V206" s="72"/>
      <c r="W206" s="72"/>
      <c r="X206" s="72"/>
      <c r="Y206" s="72"/>
    </row>
    <row r="207" spans="2:25" ht="14.4" hidden="1">
      <c r="B207" s="72"/>
      <c r="C207" s="84"/>
      <c r="D207" s="72"/>
      <c r="E207" s="72"/>
      <c r="F207" s="160"/>
      <c r="G207" s="72"/>
      <c r="H207" s="72"/>
      <c r="I207" s="72"/>
      <c r="J207" s="72"/>
      <c r="K207" s="72"/>
      <c r="L207" s="72"/>
      <c r="M207" s="72"/>
      <c r="N207" s="72"/>
      <c r="O207" s="72"/>
      <c r="P207" s="72"/>
      <c r="Q207" s="72"/>
      <c r="R207" s="72"/>
      <c r="S207" s="72"/>
      <c r="T207" s="72"/>
      <c r="U207" s="72"/>
      <c r="V207" s="72"/>
      <c r="W207" s="72"/>
      <c r="X207" s="72"/>
      <c r="Y207" s="72"/>
    </row>
    <row r="208" spans="2:25" ht="14.4" hidden="1">
      <c r="B208" s="72"/>
      <c r="C208" s="84"/>
      <c r="D208" s="72"/>
      <c r="E208" s="72"/>
      <c r="F208" s="160"/>
      <c r="G208" s="72"/>
      <c r="H208" s="72"/>
      <c r="I208" s="72"/>
      <c r="J208" s="72"/>
      <c r="K208" s="72"/>
      <c r="L208" s="72"/>
      <c r="M208" s="72"/>
      <c r="N208" s="72"/>
      <c r="O208" s="72"/>
      <c r="P208" s="72"/>
      <c r="Q208" s="72"/>
      <c r="R208" s="72"/>
      <c r="S208" s="72"/>
      <c r="T208" s="72"/>
      <c r="U208" s="72"/>
      <c r="V208" s="72"/>
      <c r="W208" s="72"/>
      <c r="X208" s="72"/>
      <c r="Y208" s="72"/>
    </row>
    <row r="209" spans="2:25" ht="14.4" hidden="1">
      <c r="B209" s="72"/>
      <c r="C209" s="84"/>
      <c r="D209" s="72"/>
      <c r="E209" s="72"/>
      <c r="F209" s="160"/>
      <c r="G209" s="72"/>
      <c r="H209" s="72"/>
      <c r="I209" s="72"/>
      <c r="J209" s="72"/>
      <c r="K209" s="72"/>
      <c r="L209" s="72"/>
      <c r="M209" s="72"/>
      <c r="N209" s="72"/>
      <c r="O209" s="72"/>
      <c r="P209" s="72"/>
      <c r="Q209" s="72"/>
      <c r="R209" s="72"/>
      <c r="S209" s="72"/>
      <c r="T209" s="72"/>
      <c r="U209" s="72"/>
      <c r="V209" s="72"/>
      <c r="W209" s="72"/>
      <c r="X209" s="72"/>
      <c r="Y209" s="72"/>
    </row>
    <row r="210" spans="2:25" ht="14.4" hidden="1">
      <c r="B210" s="72"/>
      <c r="C210" s="84"/>
      <c r="D210" s="72"/>
      <c r="E210" s="72"/>
      <c r="F210" s="160"/>
      <c r="G210" s="72"/>
      <c r="H210" s="72"/>
      <c r="I210" s="72"/>
      <c r="J210" s="72"/>
      <c r="K210" s="72"/>
      <c r="L210" s="72"/>
      <c r="M210" s="72"/>
      <c r="N210" s="72"/>
      <c r="O210" s="72"/>
      <c r="P210" s="72"/>
      <c r="Q210" s="72"/>
      <c r="R210" s="72"/>
      <c r="S210" s="72"/>
      <c r="T210" s="72"/>
      <c r="U210" s="72"/>
      <c r="V210" s="72"/>
      <c r="W210" s="72"/>
      <c r="X210" s="72"/>
      <c r="Y210" s="72"/>
    </row>
    <row r="211" spans="2:25" ht="14.4" hidden="1">
      <c r="B211" s="72"/>
      <c r="C211" s="84"/>
      <c r="D211" s="72"/>
      <c r="E211" s="72"/>
      <c r="F211" s="160"/>
      <c r="G211" s="72"/>
      <c r="H211" s="72"/>
      <c r="I211" s="72"/>
      <c r="J211" s="72"/>
      <c r="K211" s="72"/>
      <c r="L211" s="72"/>
      <c r="M211" s="72"/>
      <c r="N211" s="72"/>
      <c r="O211" s="72"/>
      <c r="P211" s="72"/>
      <c r="Q211" s="72"/>
      <c r="R211" s="72"/>
      <c r="S211" s="72"/>
      <c r="T211" s="72"/>
      <c r="U211" s="72"/>
      <c r="V211" s="72"/>
      <c r="W211" s="72"/>
      <c r="X211" s="72"/>
      <c r="Y211" s="72"/>
    </row>
    <row r="212" spans="2:25" ht="14.4" hidden="1">
      <c r="B212" s="72"/>
      <c r="C212" s="84"/>
      <c r="D212" s="72"/>
      <c r="E212" s="72"/>
      <c r="F212" s="160"/>
      <c r="G212" s="72"/>
      <c r="H212" s="72"/>
      <c r="I212" s="72"/>
      <c r="J212" s="72"/>
      <c r="K212" s="72"/>
      <c r="L212" s="72"/>
      <c r="M212" s="72"/>
      <c r="N212" s="72"/>
      <c r="O212" s="72"/>
      <c r="P212" s="72"/>
      <c r="Q212" s="72"/>
      <c r="R212" s="72"/>
      <c r="S212" s="72"/>
      <c r="T212" s="72"/>
      <c r="U212" s="72"/>
      <c r="V212" s="72"/>
      <c r="W212" s="72"/>
      <c r="X212" s="72"/>
      <c r="Y212" s="72"/>
    </row>
    <row r="213" spans="2:25" ht="14.4" hidden="1">
      <c r="B213" s="72"/>
      <c r="C213" s="84"/>
      <c r="D213" s="72"/>
      <c r="E213" s="72"/>
      <c r="F213" s="160"/>
      <c r="G213" s="72"/>
      <c r="H213" s="72"/>
      <c r="I213" s="72"/>
      <c r="J213" s="72"/>
      <c r="K213" s="72"/>
      <c r="L213" s="72"/>
      <c r="M213" s="72"/>
      <c r="N213" s="72"/>
      <c r="O213" s="72"/>
      <c r="P213" s="72"/>
      <c r="Q213" s="72"/>
      <c r="R213" s="72"/>
      <c r="S213" s="72"/>
      <c r="T213" s="72"/>
      <c r="U213" s="72"/>
      <c r="V213" s="72"/>
      <c r="W213" s="72"/>
      <c r="X213" s="72"/>
      <c r="Y213" s="72"/>
    </row>
    <row r="214" spans="2:25" ht="14.4" hidden="1">
      <c r="B214" s="72"/>
      <c r="C214" s="84"/>
      <c r="D214" s="72"/>
      <c r="E214" s="72"/>
      <c r="F214" s="160"/>
      <c r="G214" s="72"/>
      <c r="H214" s="72"/>
      <c r="I214" s="72"/>
      <c r="J214" s="72"/>
      <c r="K214" s="72"/>
      <c r="L214" s="72"/>
      <c r="M214" s="72"/>
      <c r="N214" s="72"/>
      <c r="O214" s="72"/>
      <c r="P214" s="72"/>
      <c r="Q214" s="72"/>
      <c r="R214" s="72"/>
      <c r="S214" s="72"/>
      <c r="T214" s="72"/>
      <c r="U214" s="72"/>
      <c r="V214" s="72"/>
      <c r="W214" s="72"/>
      <c r="X214" s="72"/>
      <c r="Y214" s="72"/>
    </row>
    <row r="215" spans="2:25" ht="14.4" hidden="1">
      <c r="B215" s="72"/>
      <c r="C215" s="84"/>
      <c r="D215" s="72"/>
      <c r="E215" s="72"/>
      <c r="F215" s="160"/>
      <c r="G215" s="72"/>
      <c r="H215" s="72"/>
      <c r="I215" s="72"/>
      <c r="J215" s="72"/>
      <c r="K215" s="72"/>
      <c r="L215" s="72"/>
      <c r="M215" s="72"/>
      <c r="N215" s="72"/>
      <c r="O215" s="72"/>
      <c r="P215" s="72"/>
      <c r="Q215" s="72"/>
      <c r="R215" s="72"/>
      <c r="S215" s="72"/>
      <c r="T215" s="72"/>
      <c r="U215" s="72"/>
      <c r="V215" s="72"/>
      <c r="W215" s="72"/>
      <c r="X215" s="72"/>
      <c r="Y215" s="72"/>
    </row>
    <row r="216" spans="2:25" ht="14.4" hidden="1">
      <c r="B216" s="72"/>
      <c r="C216" s="84"/>
      <c r="D216" s="72"/>
      <c r="E216" s="72"/>
      <c r="F216" s="160"/>
      <c r="G216" s="72"/>
      <c r="H216" s="72"/>
      <c r="I216" s="72"/>
      <c r="J216" s="72"/>
      <c r="K216" s="72"/>
      <c r="L216" s="72"/>
      <c r="M216" s="72"/>
      <c r="N216" s="72"/>
      <c r="O216" s="72"/>
      <c r="P216" s="72"/>
      <c r="Q216" s="72"/>
      <c r="R216" s="72"/>
      <c r="S216" s="72"/>
      <c r="T216" s="72"/>
      <c r="U216" s="72"/>
      <c r="V216" s="72"/>
      <c r="W216" s="72"/>
      <c r="X216" s="72"/>
      <c r="Y216" s="72"/>
    </row>
    <row r="217" spans="2:25" ht="14.4" hidden="1">
      <c r="B217" s="72"/>
      <c r="C217" s="84"/>
      <c r="D217" s="72"/>
      <c r="E217" s="72"/>
      <c r="F217" s="160"/>
      <c r="G217" s="72"/>
      <c r="H217" s="72"/>
      <c r="I217" s="72"/>
      <c r="J217" s="72"/>
      <c r="K217" s="72"/>
      <c r="L217" s="72"/>
      <c r="M217" s="72"/>
      <c r="N217" s="72"/>
      <c r="O217" s="72"/>
      <c r="P217" s="72"/>
      <c r="Q217" s="72"/>
      <c r="R217" s="72"/>
      <c r="S217" s="72"/>
      <c r="T217" s="72"/>
      <c r="U217" s="72"/>
      <c r="V217" s="72"/>
      <c r="W217" s="72"/>
      <c r="X217" s="72"/>
      <c r="Y217" s="72"/>
    </row>
    <row r="218" spans="2:25" ht="14.4" hidden="1">
      <c r="B218" s="72"/>
      <c r="C218" s="84"/>
      <c r="D218" s="72"/>
      <c r="E218" s="72"/>
      <c r="F218" s="160"/>
      <c r="G218" s="72"/>
      <c r="H218" s="72"/>
      <c r="I218" s="72"/>
      <c r="J218" s="72"/>
      <c r="K218" s="72"/>
      <c r="L218" s="72"/>
      <c r="M218" s="72"/>
      <c r="N218" s="72"/>
      <c r="O218" s="72"/>
      <c r="P218" s="72"/>
      <c r="Q218" s="72"/>
      <c r="R218" s="72"/>
      <c r="S218" s="72"/>
      <c r="T218" s="72"/>
      <c r="U218" s="72"/>
      <c r="V218" s="72"/>
      <c r="W218" s="72"/>
      <c r="X218" s="72"/>
      <c r="Y218" s="72"/>
    </row>
    <row r="219" spans="2:25" ht="14.4" hidden="1">
      <c r="B219" s="72"/>
      <c r="C219" s="84"/>
      <c r="D219" s="72"/>
      <c r="E219" s="72"/>
      <c r="F219" s="160"/>
      <c r="G219" s="72"/>
      <c r="H219" s="72"/>
      <c r="I219" s="72"/>
      <c r="J219" s="72"/>
      <c r="K219" s="72"/>
      <c r="L219" s="72"/>
      <c r="M219" s="72"/>
      <c r="N219" s="72"/>
      <c r="O219" s="72"/>
      <c r="P219" s="72"/>
      <c r="Q219" s="72"/>
      <c r="R219" s="72"/>
      <c r="S219" s="72"/>
      <c r="T219" s="72"/>
      <c r="U219" s="72"/>
      <c r="V219" s="72"/>
      <c r="W219" s="72"/>
      <c r="X219" s="72"/>
      <c r="Y219" s="72"/>
    </row>
    <row r="220" spans="2:25" ht="14.4" hidden="1">
      <c r="B220" s="72"/>
      <c r="C220" s="84"/>
      <c r="D220" s="72"/>
      <c r="E220" s="72"/>
      <c r="F220" s="160"/>
      <c r="G220" s="72"/>
      <c r="H220" s="72"/>
      <c r="I220" s="72"/>
      <c r="J220" s="72"/>
      <c r="K220" s="72"/>
      <c r="L220" s="72"/>
      <c r="M220" s="72"/>
      <c r="N220" s="72"/>
      <c r="O220" s="72"/>
      <c r="P220" s="72"/>
      <c r="Q220" s="72"/>
      <c r="R220" s="72"/>
      <c r="S220" s="72"/>
      <c r="T220" s="72"/>
      <c r="U220" s="72"/>
      <c r="V220" s="72"/>
      <c r="W220" s="72"/>
      <c r="X220" s="72"/>
      <c r="Y220" s="72"/>
    </row>
    <row r="221" spans="2:25" ht="14.4" hidden="1">
      <c r="B221" s="72"/>
      <c r="C221" s="84"/>
      <c r="D221" s="72"/>
      <c r="E221" s="72"/>
      <c r="F221" s="160"/>
      <c r="G221" s="72"/>
      <c r="H221" s="72"/>
      <c r="I221" s="72"/>
      <c r="J221" s="72"/>
      <c r="K221" s="72"/>
      <c r="L221" s="72"/>
      <c r="M221" s="72"/>
      <c r="N221" s="72"/>
      <c r="O221" s="72"/>
      <c r="P221" s="72"/>
      <c r="Q221" s="72"/>
      <c r="R221" s="72"/>
      <c r="S221" s="72"/>
      <c r="T221" s="72"/>
      <c r="U221" s="72"/>
      <c r="V221" s="72"/>
      <c r="W221" s="72"/>
      <c r="X221" s="72"/>
      <c r="Y221" s="72"/>
    </row>
    <row r="222" spans="2:25" ht="14.4" hidden="1">
      <c r="B222" s="72"/>
      <c r="C222" s="84"/>
      <c r="D222" s="72"/>
      <c r="E222" s="72"/>
      <c r="F222" s="160"/>
      <c r="G222" s="72"/>
      <c r="H222" s="72"/>
      <c r="I222" s="72"/>
      <c r="J222" s="72"/>
      <c r="K222" s="72"/>
      <c r="L222" s="72"/>
      <c r="M222" s="72"/>
      <c r="N222" s="72"/>
      <c r="O222" s="72"/>
      <c r="P222" s="72"/>
      <c r="Q222" s="72"/>
      <c r="R222" s="72"/>
      <c r="S222" s="72"/>
      <c r="T222" s="72"/>
      <c r="U222" s="72"/>
      <c r="V222" s="72"/>
      <c r="W222" s="72"/>
      <c r="X222" s="72"/>
      <c r="Y222" s="72"/>
    </row>
    <row r="223" spans="2:25" ht="14.4" hidden="1">
      <c r="B223" s="72"/>
      <c r="C223" s="84"/>
      <c r="D223" s="72"/>
      <c r="E223" s="72"/>
      <c r="F223" s="160"/>
      <c r="G223" s="72"/>
      <c r="H223" s="72"/>
      <c r="I223" s="72"/>
      <c r="J223" s="72"/>
      <c r="K223" s="72"/>
      <c r="L223" s="72"/>
      <c r="M223" s="72"/>
      <c r="N223" s="72"/>
      <c r="O223" s="72"/>
      <c r="P223" s="72"/>
      <c r="Q223" s="72"/>
      <c r="R223" s="72"/>
      <c r="S223" s="72"/>
      <c r="T223" s="72"/>
      <c r="U223" s="72"/>
      <c r="V223" s="72"/>
      <c r="W223" s="72"/>
      <c r="X223" s="72"/>
      <c r="Y223" s="72"/>
    </row>
    <row r="224" spans="2:25" ht="14.4" hidden="1">
      <c r="B224" s="72"/>
      <c r="C224" s="84"/>
      <c r="D224" s="72"/>
      <c r="E224" s="72"/>
      <c r="F224" s="160"/>
      <c r="G224" s="72"/>
      <c r="H224" s="72"/>
      <c r="I224" s="72"/>
      <c r="J224" s="72"/>
      <c r="K224" s="72"/>
      <c r="L224" s="72"/>
      <c r="M224" s="72"/>
      <c r="N224" s="72"/>
      <c r="O224" s="72"/>
      <c r="P224" s="72"/>
      <c r="Q224" s="72"/>
      <c r="R224" s="72"/>
      <c r="S224" s="72"/>
      <c r="T224" s="72"/>
      <c r="U224" s="72"/>
      <c r="V224" s="72"/>
      <c r="W224" s="72"/>
      <c r="X224" s="72"/>
      <c r="Y224" s="72"/>
    </row>
    <row r="225" spans="2:25" ht="14.4" hidden="1">
      <c r="B225" s="72"/>
      <c r="C225" s="84"/>
      <c r="D225" s="72"/>
      <c r="E225" s="72"/>
      <c r="F225" s="160"/>
      <c r="G225" s="72"/>
      <c r="H225" s="72"/>
      <c r="I225" s="72"/>
      <c r="J225" s="72"/>
      <c r="K225" s="72"/>
      <c r="L225" s="72"/>
      <c r="M225" s="72"/>
      <c r="N225" s="72"/>
      <c r="O225" s="72"/>
      <c r="P225" s="72"/>
      <c r="Q225" s="72"/>
      <c r="R225" s="72"/>
      <c r="S225" s="72"/>
      <c r="T225" s="72"/>
      <c r="U225" s="72"/>
      <c r="V225" s="72"/>
      <c r="W225" s="72"/>
      <c r="X225" s="72"/>
      <c r="Y225" s="72"/>
    </row>
    <row r="226" spans="2:25" ht="14.4" hidden="1">
      <c r="B226" s="72"/>
      <c r="C226" s="84"/>
      <c r="D226" s="72"/>
      <c r="E226" s="72"/>
      <c r="F226" s="160"/>
      <c r="G226" s="72"/>
      <c r="H226" s="72"/>
      <c r="I226" s="72"/>
      <c r="J226" s="72"/>
      <c r="K226" s="72"/>
      <c r="L226" s="72"/>
      <c r="M226" s="72"/>
      <c r="N226" s="72"/>
      <c r="O226" s="72"/>
      <c r="P226" s="72"/>
      <c r="Q226" s="72"/>
      <c r="R226" s="72"/>
      <c r="S226" s="72"/>
      <c r="T226" s="72"/>
      <c r="U226" s="72"/>
      <c r="V226" s="72"/>
      <c r="W226" s="72"/>
      <c r="X226" s="72"/>
      <c r="Y226" s="72"/>
    </row>
    <row r="227" spans="2:25" ht="14.4" hidden="1">
      <c r="B227" s="72"/>
      <c r="C227" s="84"/>
      <c r="D227" s="72"/>
      <c r="E227" s="72"/>
      <c r="F227" s="160"/>
      <c r="G227" s="72"/>
      <c r="H227" s="72"/>
      <c r="I227" s="72"/>
      <c r="J227" s="72"/>
      <c r="K227" s="72"/>
      <c r="L227" s="72"/>
      <c r="M227" s="72"/>
      <c r="N227" s="72"/>
      <c r="O227" s="72"/>
      <c r="P227" s="72"/>
      <c r="Q227" s="72"/>
      <c r="R227" s="72"/>
      <c r="S227" s="72"/>
      <c r="T227" s="72"/>
      <c r="U227" s="72"/>
      <c r="V227" s="72"/>
      <c r="W227" s="72"/>
      <c r="X227" s="72"/>
      <c r="Y227" s="72"/>
    </row>
    <row r="228" spans="2:25" ht="14.4" hidden="1">
      <c r="B228" s="72"/>
      <c r="C228" s="84"/>
      <c r="D228" s="72"/>
      <c r="E228" s="72"/>
      <c r="F228" s="160"/>
      <c r="G228" s="72"/>
      <c r="H228" s="72"/>
      <c r="I228" s="72"/>
      <c r="J228" s="72"/>
      <c r="K228" s="72"/>
      <c r="L228" s="72"/>
      <c r="M228" s="72"/>
      <c r="N228" s="72"/>
      <c r="O228" s="72"/>
      <c r="P228" s="72"/>
      <c r="Q228" s="72"/>
      <c r="R228" s="72"/>
      <c r="S228" s="72"/>
      <c r="T228" s="72"/>
      <c r="U228" s="72"/>
      <c r="V228" s="72"/>
      <c r="W228" s="72"/>
      <c r="X228" s="72"/>
      <c r="Y228" s="72"/>
    </row>
    <row r="229" spans="2:25" ht="14.4" hidden="1">
      <c r="B229" s="72"/>
      <c r="C229" s="84"/>
      <c r="D229" s="72"/>
      <c r="E229" s="72"/>
      <c r="F229" s="160"/>
      <c r="G229" s="72"/>
      <c r="H229" s="72"/>
      <c r="I229" s="72"/>
      <c r="J229" s="72"/>
      <c r="K229" s="72"/>
      <c r="L229" s="72"/>
      <c r="M229" s="72"/>
      <c r="N229" s="72"/>
      <c r="O229" s="72"/>
      <c r="P229" s="72"/>
      <c r="Q229" s="72"/>
      <c r="R229" s="72"/>
      <c r="S229" s="72"/>
      <c r="T229" s="72"/>
      <c r="U229" s="72"/>
      <c r="V229" s="72"/>
      <c r="W229" s="72"/>
      <c r="X229" s="72"/>
      <c r="Y229" s="72"/>
    </row>
    <row r="230" spans="2:25" ht="14.4" hidden="1">
      <c r="B230" s="72"/>
      <c r="C230" s="84"/>
      <c r="D230" s="72"/>
      <c r="E230" s="72"/>
      <c r="F230" s="160"/>
      <c r="G230" s="72"/>
      <c r="H230" s="72"/>
      <c r="I230" s="72"/>
      <c r="J230" s="72"/>
      <c r="K230" s="72"/>
      <c r="L230" s="72"/>
      <c r="M230" s="72"/>
      <c r="N230" s="72"/>
      <c r="O230" s="72"/>
      <c r="P230" s="72"/>
      <c r="Q230" s="72"/>
      <c r="R230" s="72"/>
      <c r="S230" s="72"/>
      <c r="T230" s="72"/>
      <c r="U230" s="72"/>
      <c r="V230" s="72"/>
      <c r="W230" s="72"/>
      <c r="X230" s="72"/>
      <c r="Y230" s="72"/>
    </row>
    <row r="231" spans="2:25" ht="14.4" hidden="1">
      <c r="B231" s="72"/>
      <c r="C231" s="84"/>
      <c r="D231" s="72"/>
      <c r="E231" s="72"/>
      <c r="F231" s="160"/>
      <c r="G231" s="72"/>
      <c r="H231" s="72"/>
      <c r="I231" s="72"/>
      <c r="J231" s="72"/>
      <c r="K231" s="72"/>
      <c r="L231" s="72"/>
      <c r="M231" s="72"/>
      <c r="N231" s="72"/>
      <c r="O231" s="72"/>
      <c r="P231" s="72"/>
      <c r="Q231" s="72"/>
      <c r="R231" s="72"/>
      <c r="S231" s="72"/>
      <c r="T231" s="72"/>
      <c r="U231" s="72"/>
      <c r="V231" s="72"/>
      <c r="W231" s="72"/>
      <c r="X231" s="72"/>
      <c r="Y231" s="72"/>
    </row>
    <row r="232" spans="2:25" ht="14.4" hidden="1">
      <c r="B232" s="72"/>
      <c r="C232" s="84"/>
      <c r="D232" s="72"/>
      <c r="E232" s="72"/>
      <c r="F232" s="160"/>
      <c r="G232" s="72"/>
      <c r="H232" s="72"/>
      <c r="I232" s="72"/>
      <c r="J232" s="72"/>
      <c r="K232" s="72"/>
      <c r="L232" s="72"/>
      <c r="M232" s="72"/>
      <c r="N232" s="72"/>
      <c r="O232" s="72"/>
      <c r="P232" s="72"/>
      <c r="Q232" s="72"/>
      <c r="R232" s="72"/>
      <c r="S232" s="72"/>
      <c r="T232" s="72"/>
      <c r="U232" s="72"/>
      <c r="V232" s="72"/>
      <c r="W232" s="72"/>
      <c r="X232" s="72"/>
      <c r="Y232" s="72"/>
    </row>
    <row r="233" spans="2:25" ht="14.4" hidden="1">
      <c r="B233" s="72"/>
      <c r="C233" s="84"/>
      <c r="D233" s="72"/>
      <c r="E233" s="72"/>
      <c r="F233" s="160"/>
      <c r="G233" s="72"/>
      <c r="H233" s="72"/>
      <c r="I233" s="72"/>
      <c r="J233" s="72"/>
      <c r="K233" s="72"/>
      <c r="L233" s="72"/>
      <c r="M233" s="72"/>
      <c r="N233" s="72"/>
      <c r="O233" s="72"/>
      <c r="P233" s="72"/>
      <c r="Q233" s="72"/>
      <c r="R233" s="72"/>
      <c r="S233" s="72"/>
      <c r="T233" s="72"/>
      <c r="U233" s="72"/>
      <c r="V233" s="72"/>
      <c r="W233" s="72"/>
      <c r="X233" s="72"/>
      <c r="Y233" s="72"/>
    </row>
    <row r="234" spans="2:25" ht="14.4" hidden="1">
      <c r="B234" s="72"/>
      <c r="C234" s="84"/>
      <c r="D234" s="72"/>
      <c r="E234" s="72"/>
      <c r="F234" s="160"/>
      <c r="G234" s="72"/>
      <c r="H234" s="72"/>
      <c r="I234" s="72"/>
      <c r="J234" s="72"/>
      <c r="K234" s="72"/>
      <c r="L234" s="72"/>
      <c r="M234" s="72"/>
      <c r="N234" s="72"/>
      <c r="O234" s="72"/>
      <c r="P234" s="72"/>
      <c r="Q234" s="72"/>
      <c r="R234" s="72"/>
      <c r="S234" s="72"/>
      <c r="T234" s="72"/>
      <c r="U234" s="72"/>
      <c r="V234" s="72"/>
      <c r="W234" s="72"/>
      <c r="X234" s="72"/>
      <c r="Y234" s="72"/>
    </row>
    <row r="235" spans="2:25" ht="14.4" hidden="1">
      <c r="B235" s="72"/>
      <c r="C235" s="84"/>
      <c r="D235" s="72"/>
      <c r="E235" s="72"/>
      <c r="F235" s="160"/>
      <c r="G235" s="72"/>
      <c r="H235" s="72"/>
      <c r="I235" s="72"/>
      <c r="J235" s="72"/>
      <c r="K235" s="72"/>
      <c r="L235" s="72"/>
      <c r="M235" s="72"/>
      <c r="N235" s="72"/>
      <c r="O235" s="72"/>
      <c r="P235" s="72"/>
      <c r="Q235" s="72"/>
      <c r="R235" s="72"/>
      <c r="S235" s="72"/>
      <c r="T235" s="72"/>
      <c r="U235" s="72"/>
      <c r="V235" s="72"/>
      <c r="W235" s="72"/>
      <c r="X235" s="72"/>
      <c r="Y235" s="72"/>
    </row>
    <row r="236" spans="2:25" ht="14.4" hidden="1">
      <c r="B236" s="72"/>
      <c r="C236" s="84"/>
      <c r="D236" s="72"/>
      <c r="E236" s="72"/>
      <c r="F236" s="160"/>
      <c r="G236" s="72"/>
      <c r="H236" s="72"/>
      <c r="I236" s="72"/>
      <c r="J236" s="72"/>
      <c r="K236" s="72"/>
      <c r="L236" s="72"/>
      <c r="M236" s="72"/>
      <c r="N236" s="72"/>
      <c r="O236" s="72"/>
      <c r="P236" s="72"/>
      <c r="Q236" s="72"/>
      <c r="R236" s="72"/>
      <c r="S236" s="72"/>
      <c r="T236" s="72"/>
      <c r="U236" s="72"/>
      <c r="V236" s="72"/>
      <c r="W236" s="72"/>
      <c r="X236" s="72"/>
      <c r="Y236" s="72"/>
    </row>
    <row r="237" spans="2:25" ht="14.4" hidden="1">
      <c r="B237" s="72"/>
      <c r="C237" s="84"/>
      <c r="D237" s="72"/>
      <c r="E237" s="72"/>
      <c r="F237" s="160"/>
      <c r="G237" s="72"/>
      <c r="H237" s="72"/>
      <c r="I237" s="72"/>
      <c r="J237" s="72"/>
      <c r="K237" s="72"/>
      <c r="L237" s="72"/>
      <c r="M237" s="72"/>
      <c r="N237" s="72"/>
      <c r="O237" s="72"/>
      <c r="P237" s="72"/>
      <c r="Q237" s="72"/>
      <c r="R237" s="72"/>
      <c r="S237" s="72"/>
      <c r="T237" s="72"/>
      <c r="U237" s="72"/>
      <c r="V237" s="72"/>
      <c r="W237" s="72"/>
      <c r="X237" s="72"/>
      <c r="Y237" s="72"/>
    </row>
    <row r="238" spans="2:25" ht="14.4" hidden="1">
      <c r="B238" s="72"/>
      <c r="C238" s="84"/>
      <c r="D238" s="72"/>
      <c r="E238" s="72"/>
      <c r="F238" s="160"/>
      <c r="G238" s="72"/>
      <c r="H238" s="72"/>
      <c r="I238" s="72"/>
      <c r="J238" s="72"/>
      <c r="K238" s="72"/>
      <c r="L238" s="72"/>
      <c r="M238" s="72"/>
      <c r="N238" s="72"/>
      <c r="O238" s="72"/>
      <c r="P238" s="72"/>
      <c r="Q238" s="72"/>
      <c r="R238" s="72"/>
      <c r="S238" s="72"/>
      <c r="T238" s="72"/>
      <c r="U238" s="72"/>
      <c r="V238" s="72"/>
      <c r="W238" s="72"/>
      <c r="X238" s="72"/>
      <c r="Y238" s="72"/>
    </row>
    <row r="239" spans="2:25" ht="14.4" hidden="1">
      <c r="B239" s="72"/>
      <c r="C239" s="84"/>
      <c r="D239" s="72"/>
      <c r="E239" s="72"/>
      <c r="F239" s="160"/>
      <c r="G239" s="72"/>
      <c r="H239" s="72"/>
      <c r="I239" s="72"/>
      <c r="J239" s="72"/>
      <c r="K239" s="72"/>
      <c r="L239" s="72"/>
      <c r="M239" s="72"/>
      <c r="N239" s="72"/>
      <c r="O239" s="72"/>
      <c r="P239" s="72"/>
      <c r="Q239" s="72"/>
      <c r="R239" s="72"/>
      <c r="S239" s="72"/>
      <c r="T239" s="72"/>
      <c r="U239" s="72"/>
      <c r="V239" s="72"/>
      <c r="W239" s="72"/>
      <c r="X239" s="72"/>
      <c r="Y239" s="72"/>
    </row>
    <row r="240" spans="2:25" ht="14.4" hidden="1">
      <c r="B240" s="72"/>
      <c r="C240" s="84"/>
      <c r="D240" s="72"/>
      <c r="E240" s="72"/>
      <c r="F240" s="160"/>
      <c r="G240" s="72"/>
      <c r="H240" s="72"/>
      <c r="I240" s="72"/>
      <c r="J240" s="72"/>
      <c r="K240" s="72"/>
      <c r="L240" s="72"/>
      <c r="M240" s="72"/>
      <c r="N240" s="72"/>
      <c r="O240" s="72"/>
      <c r="P240" s="72"/>
      <c r="Q240" s="72"/>
      <c r="R240" s="72"/>
      <c r="S240" s="72"/>
      <c r="T240" s="72"/>
      <c r="U240" s="72"/>
      <c r="V240" s="72"/>
      <c r="W240" s="72"/>
      <c r="X240" s="72"/>
      <c r="Y240" s="72"/>
    </row>
    <row r="241" spans="2:25" ht="14.4" hidden="1">
      <c r="B241" s="72"/>
      <c r="C241" s="84"/>
      <c r="D241" s="72"/>
      <c r="E241" s="72"/>
      <c r="F241" s="160"/>
      <c r="G241" s="72"/>
      <c r="H241" s="72"/>
      <c r="I241" s="72"/>
      <c r="J241" s="72"/>
      <c r="K241" s="72"/>
      <c r="L241" s="72"/>
      <c r="M241" s="72"/>
      <c r="N241" s="72"/>
      <c r="O241" s="72"/>
      <c r="P241" s="72"/>
      <c r="Q241" s="72"/>
      <c r="R241" s="72"/>
      <c r="S241" s="72"/>
      <c r="T241" s="72"/>
      <c r="U241" s="72"/>
      <c r="V241" s="72"/>
      <c r="W241" s="72"/>
      <c r="X241" s="72"/>
      <c r="Y241" s="72"/>
    </row>
    <row r="242" spans="2:25" ht="14.4" hidden="1">
      <c r="B242" s="72"/>
      <c r="C242" s="84"/>
      <c r="D242" s="72"/>
      <c r="E242" s="72"/>
      <c r="F242" s="160"/>
      <c r="G242" s="72"/>
      <c r="H242" s="72"/>
      <c r="I242" s="72"/>
      <c r="J242" s="72"/>
      <c r="K242" s="72"/>
      <c r="L242" s="72"/>
      <c r="M242" s="72"/>
      <c r="N242" s="72"/>
      <c r="O242" s="72"/>
      <c r="P242" s="72"/>
      <c r="Q242" s="72"/>
      <c r="R242" s="72"/>
      <c r="S242" s="72"/>
      <c r="T242" s="72"/>
      <c r="U242" s="72"/>
      <c r="V242" s="72"/>
      <c r="W242" s="72"/>
      <c r="X242" s="72"/>
      <c r="Y242" s="72"/>
    </row>
    <row r="243" spans="2:25" ht="14.4" hidden="1">
      <c r="B243" s="72"/>
      <c r="C243" s="84"/>
      <c r="D243" s="72"/>
      <c r="E243" s="72"/>
      <c r="F243" s="160"/>
      <c r="G243" s="72"/>
      <c r="H243" s="72"/>
      <c r="I243" s="72"/>
      <c r="J243" s="72"/>
      <c r="K243" s="72"/>
      <c r="L243" s="72"/>
      <c r="M243" s="72"/>
      <c r="N243" s="72"/>
      <c r="O243" s="72"/>
      <c r="P243" s="72"/>
      <c r="Q243" s="72"/>
      <c r="R243" s="72"/>
      <c r="S243" s="72"/>
      <c r="T243" s="72"/>
      <c r="U243" s="72"/>
      <c r="V243" s="72"/>
      <c r="W243" s="72"/>
      <c r="X243" s="72"/>
      <c r="Y243" s="72"/>
    </row>
    <row r="244" spans="2:25" ht="14.4" hidden="1">
      <c r="B244" s="72"/>
      <c r="C244" s="84"/>
      <c r="D244" s="72"/>
      <c r="E244" s="72"/>
      <c r="F244" s="160"/>
      <c r="G244" s="72"/>
      <c r="H244" s="72"/>
      <c r="I244" s="72"/>
      <c r="J244" s="72"/>
      <c r="K244" s="72"/>
      <c r="L244" s="72"/>
      <c r="M244" s="72"/>
      <c r="N244" s="72"/>
      <c r="O244" s="72"/>
      <c r="P244" s="72"/>
      <c r="Q244" s="72"/>
      <c r="R244" s="72"/>
      <c r="S244" s="72"/>
      <c r="T244" s="72"/>
      <c r="U244" s="72"/>
      <c r="V244" s="72"/>
      <c r="W244" s="72"/>
      <c r="X244" s="72"/>
      <c r="Y244" s="72"/>
    </row>
    <row r="245" spans="2:25" ht="14.4" hidden="1">
      <c r="B245" s="72"/>
      <c r="C245" s="84"/>
      <c r="D245" s="72"/>
      <c r="E245" s="72"/>
      <c r="F245" s="160"/>
      <c r="G245" s="72"/>
      <c r="H245" s="72"/>
      <c r="I245" s="72"/>
      <c r="J245" s="72"/>
      <c r="K245" s="72"/>
      <c r="L245" s="72"/>
      <c r="M245" s="72"/>
      <c r="N245" s="72"/>
      <c r="O245" s="72"/>
      <c r="P245" s="72"/>
      <c r="Q245" s="72"/>
      <c r="R245" s="72"/>
      <c r="S245" s="72"/>
      <c r="T245" s="72"/>
      <c r="U245" s="72"/>
      <c r="V245" s="72"/>
      <c r="W245" s="72"/>
      <c r="X245" s="72"/>
      <c r="Y245" s="72"/>
    </row>
    <row r="246" spans="2:25" ht="14.4" hidden="1">
      <c r="B246" s="72"/>
      <c r="C246" s="84"/>
      <c r="D246" s="72"/>
      <c r="E246" s="72"/>
      <c r="F246" s="160"/>
      <c r="G246" s="72"/>
      <c r="H246" s="72"/>
      <c r="I246" s="72"/>
      <c r="J246" s="72"/>
      <c r="K246" s="72"/>
      <c r="L246" s="72"/>
      <c r="M246" s="72"/>
      <c r="N246" s="72"/>
      <c r="O246" s="72"/>
      <c r="P246" s="72"/>
      <c r="Q246" s="72"/>
      <c r="R246" s="72"/>
      <c r="S246" s="72"/>
      <c r="T246" s="72"/>
      <c r="U246" s="72"/>
      <c r="V246" s="72"/>
      <c r="W246" s="72"/>
      <c r="X246" s="72"/>
      <c r="Y246" s="72"/>
    </row>
    <row r="247" spans="2:25" ht="14.4" hidden="1">
      <c r="B247" s="72"/>
      <c r="C247" s="84"/>
      <c r="D247" s="72"/>
      <c r="E247" s="72"/>
      <c r="F247" s="160"/>
      <c r="G247" s="72"/>
      <c r="H247" s="72"/>
      <c r="I247" s="72"/>
      <c r="J247" s="72"/>
      <c r="K247" s="72"/>
      <c r="L247" s="72"/>
      <c r="M247" s="72"/>
      <c r="N247" s="72"/>
      <c r="O247" s="72"/>
      <c r="P247" s="72"/>
      <c r="Q247" s="72"/>
      <c r="R247" s="72"/>
      <c r="S247" s="72"/>
      <c r="T247" s="72"/>
      <c r="U247" s="72"/>
      <c r="V247" s="72"/>
      <c r="W247" s="72"/>
      <c r="X247" s="72"/>
      <c r="Y247" s="72"/>
    </row>
    <row r="248" spans="2:25" ht="14.4" hidden="1">
      <c r="B248" s="72"/>
      <c r="C248" s="84"/>
      <c r="D248" s="72"/>
      <c r="E248" s="72"/>
      <c r="F248" s="160"/>
      <c r="G248" s="72"/>
      <c r="H248" s="72"/>
      <c r="I248" s="72"/>
      <c r="J248" s="72"/>
      <c r="K248" s="72"/>
      <c r="L248" s="72"/>
      <c r="M248" s="72"/>
      <c r="N248" s="72"/>
      <c r="O248" s="72"/>
      <c r="P248" s="72"/>
      <c r="Q248" s="72"/>
      <c r="R248" s="72"/>
      <c r="S248" s="72"/>
      <c r="T248" s="72"/>
      <c r="U248" s="72"/>
      <c r="V248" s="72"/>
      <c r="W248" s="72"/>
      <c r="X248" s="72"/>
      <c r="Y248" s="72"/>
    </row>
    <row r="249" spans="2:25" ht="14.4" hidden="1">
      <c r="B249" s="72"/>
      <c r="C249" s="84"/>
      <c r="D249" s="72"/>
      <c r="E249" s="72"/>
      <c r="F249" s="160"/>
      <c r="G249" s="72"/>
      <c r="H249" s="72"/>
      <c r="I249" s="72"/>
      <c r="J249" s="72"/>
      <c r="K249" s="72"/>
      <c r="L249" s="72"/>
      <c r="M249" s="72"/>
      <c r="N249" s="72"/>
      <c r="O249" s="72"/>
      <c r="P249" s="72"/>
      <c r="Q249" s="72"/>
      <c r="R249" s="72"/>
      <c r="S249" s="72"/>
      <c r="T249" s="72"/>
      <c r="U249" s="72"/>
      <c r="V249" s="72"/>
      <c r="W249" s="72"/>
      <c r="X249" s="72"/>
      <c r="Y249" s="72"/>
    </row>
    <row r="250" spans="2:25" ht="14.4" hidden="1">
      <c r="B250" s="72"/>
      <c r="C250" s="84"/>
      <c r="D250" s="72"/>
      <c r="E250" s="72"/>
      <c r="F250" s="160"/>
      <c r="G250" s="72"/>
      <c r="H250" s="72"/>
      <c r="I250" s="72"/>
      <c r="J250" s="72"/>
      <c r="K250" s="72"/>
      <c r="L250" s="72"/>
      <c r="M250" s="72"/>
      <c r="N250" s="72"/>
      <c r="O250" s="72"/>
      <c r="P250" s="72"/>
      <c r="Q250" s="72"/>
      <c r="R250" s="72"/>
      <c r="S250" s="72"/>
      <c r="T250" s="72"/>
      <c r="U250" s="72"/>
      <c r="V250" s="72"/>
      <c r="W250" s="72"/>
      <c r="X250" s="72"/>
      <c r="Y250" s="72"/>
    </row>
    <row r="251" spans="2:25" ht="14.4" hidden="1">
      <c r="B251" s="72"/>
      <c r="C251" s="84"/>
      <c r="D251" s="72"/>
      <c r="E251" s="72"/>
      <c r="F251" s="160"/>
      <c r="G251" s="72"/>
      <c r="H251" s="72"/>
      <c r="I251" s="72"/>
      <c r="J251" s="72"/>
      <c r="K251" s="72"/>
      <c r="L251" s="72"/>
      <c r="M251" s="72"/>
      <c r="N251" s="72"/>
      <c r="O251" s="72"/>
      <c r="P251" s="72"/>
      <c r="Q251" s="72"/>
      <c r="R251" s="72"/>
      <c r="S251" s="72"/>
      <c r="T251" s="72"/>
      <c r="U251" s="72"/>
      <c r="V251" s="72"/>
      <c r="W251" s="72"/>
      <c r="X251" s="72"/>
      <c r="Y251" s="72"/>
    </row>
    <row r="252" spans="2:25" ht="14.4" hidden="1">
      <c r="B252" s="72"/>
      <c r="C252" s="84"/>
      <c r="D252" s="72"/>
      <c r="E252" s="72"/>
      <c r="F252" s="160"/>
      <c r="G252" s="72"/>
      <c r="H252" s="72"/>
      <c r="I252" s="72"/>
      <c r="J252" s="72"/>
      <c r="K252" s="72"/>
      <c r="L252" s="72"/>
      <c r="M252" s="72"/>
      <c r="N252" s="72"/>
      <c r="O252" s="72"/>
      <c r="P252" s="72"/>
      <c r="Q252" s="72"/>
      <c r="R252" s="72"/>
      <c r="S252" s="72"/>
      <c r="T252" s="72"/>
      <c r="U252" s="72"/>
      <c r="V252" s="72"/>
      <c r="W252" s="72"/>
      <c r="X252" s="72"/>
      <c r="Y252" s="72"/>
    </row>
    <row r="253" spans="2:25" ht="14.4" hidden="1">
      <c r="B253" s="72"/>
      <c r="C253" s="84"/>
      <c r="D253" s="72"/>
      <c r="E253" s="72"/>
      <c r="F253" s="160"/>
      <c r="G253" s="72"/>
      <c r="H253" s="72"/>
      <c r="I253" s="72"/>
      <c r="J253" s="72"/>
      <c r="K253" s="72"/>
      <c r="L253" s="72"/>
      <c r="M253" s="72"/>
      <c r="N253" s="72"/>
      <c r="O253" s="72"/>
      <c r="P253" s="72"/>
      <c r="Q253" s="72"/>
      <c r="R253" s="72"/>
      <c r="S253" s="72"/>
      <c r="T253" s="72"/>
      <c r="U253" s="72"/>
      <c r="V253" s="72"/>
      <c r="W253" s="72"/>
      <c r="X253" s="72"/>
      <c r="Y253" s="72"/>
    </row>
    <row r="254" spans="2:25" ht="14.4" hidden="1">
      <c r="B254" s="72"/>
      <c r="C254" s="84"/>
      <c r="D254" s="72"/>
      <c r="E254" s="72"/>
      <c r="F254" s="160"/>
      <c r="G254" s="72"/>
      <c r="H254" s="72"/>
      <c r="I254" s="72"/>
      <c r="J254" s="72"/>
      <c r="K254" s="72"/>
      <c r="L254" s="72"/>
      <c r="M254" s="72"/>
      <c r="N254" s="72"/>
      <c r="O254" s="72"/>
      <c r="P254" s="72"/>
      <c r="Q254" s="72"/>
      <c r="R254" s="72"/>
      <c r="S254" s="72"/>
      <c r="T254" s="72"/>
      <c r="U254" s="72"/>
      <c r="V254" s="72"/>
      <c r="W254" s="72"/>
      <c r="X254" s="72"/>
      <c r="Y254" s="72"/>
    </row>
    <row r="255" spans="2:25" ht="14.4" hidden="1">
      <c r="B255" s="72"/>
      <c r="C255" s="84"/>
      <c r="D255" s="72"/>
      <c r="E255" s="72"/>
      <c r="F255" s="160"/>
      <c r="G255" s="72"/>
      <c r="H255" s="72"/>
      <c r="I255" s="72"/>
      <c r="J255" s="72"/>
      <c r="K255" s="72"/>
      <c r="L255" s="72"/>
      <c r="M255" s="72"/>
      <c r="N255" s="72"/>
      <c r="O255" s="72"/>
      <c r="P255" s="72"/>
      <c r="Q255" s="72"/>
      <c r="R255" s="72"/>
      <c r="S255" s="72"/>
      <c r="T255" s="72"/>
      <c r="U255" s="72"/>
      <c r="V255" s="72"/>
      <c r="W255" s="72"/>
      <c r="X255" s="72"/>
      <c r="Y255" s="72"/>
    </row>
    <row r="256" spans="2:25" ht="14.4" hidden="1">
      <c r="B256" s="72"/>
      <c r="C256" s="84"/>
      <c r="D256" s="72"/>
      <c r="E256" s="72"/>
      <c r="F256" s="160"/>
      <c r="G256" s="72"/>
      <c r="H256" s="72"/>
      <c r="I256" s="72"/>
      <c r="J256" s="72"/>
      <c r="K256" s="72"/>
      <c r="L256" s="72"/>
      <c r="M256" s="72"/>
      <c r="N256" s="72"/>
      <c r="O256" s="72"/>
      <c r="P256" s="72"/>
      <c r="Q256" s="72"/>
      <c r="R256" s="72"/>
      <c r="S256" s="72"/>
      <c r="T256" s="72"/>
      <c r="U256" s="72"/>
      <c r="V256" s="72"/>
      <c r="W256" s="72"/>
      <c r="X256" s="72"/>
      <c r="Y256" s="72"/>
    </row>
    <row r="257" spans="2:25" ht="14.4" hidden="1">
      <c r="B257" s="72"/>
      <c r="C257" s="84"/>
      <c r="D257" s="72"/>
      <c r="E257" s="72"/>
      <c r="F257" s="160"/>
      <c r="G257" s="72"/>
      <c r="H257" s="72"/>
      <c r="I257" s="72"/>
      <c r="J257" s="72"/>
      <c r="K257" s="72"/>
      <c r="L257" s="72"/>
      <c r="M257" s="72"/>
      <c r="N257" s="72"/>
      <c r="O257" s="72"/>
      <c r="P257" s="72"/>
      <c r="Q257" s="72"/>
      <c r="R257" s="72"/>
      <c r="S257" s="72"/>
      <c r="T257" s="72"/>
      <c r="U257" s="72"/>
      <c r="V257" s="72"/>
      <c r="W257" s="72"/>
      <c r="X257" s="72"/>
      <c r="Y257" s="72"/>
    </row>
    <row r="258" spans="2:25" ht="14.4" hidden="1">
      <c r="B258" s="72"/>
      <c r="C258" s="84"/>
      <c r="D258" s="72"/>
      <c r="E258" s="72"/>
      <c r="F258" s="160"/>
      <c r="G258" s="72"/>
      <c r="H258" s="72"/>
      <c r="I258" s="72"/>
      <c r="J258" s="72"/>
      <c r="K258" s="72"/>
      <c r="L258" s="72"/>
      <c r="M258" s="72"/>
      <c r="N258" s="72"/>
      <c r="O258" s="72"/>
      <c r="P258" s="72"/>
      <c r="Q258" s="72"/>
      <c r="R258" s="72"/>
      <c r="S258" s="72"/>
      <c r="T258" s="72"/>
      <c r="U258" s="72"/>
      <c r="V258" s="72"/>
      <c r="W258" s="72"/>
      <c r="X258" s="72"/>
      <c r="Y258" s="72"/>
    </row>
    <row r="259" spans="2:25" ht="14.4" hidden="1">
      <c r="B259" s="72"/>
      <c r="C259" s="84"/>
      <c r="D259" s="72"/>
      <c r="E259" s="72"/>
      <c r="F259" s="160"/>
      <c r="G259" s="72"/>
      <c r="H259" s="72"/>
      <c r="I259" s="72"/>
      <c r="J259" s="72"/>
      <c r="K259" s="72"/>
      <c r="L259" s="72"/>
      <c r="M259" s="72"/>
      <c r="N259" s="72"/>
      <c r="O259" s="72"/>
      <c r="P259" s="72"/>
      <c r="Q259" s="72"/>
      <c r="R259" s="72"/>
      <c r="S259" s="72"/>
      <c r="T259" s="72"/>
      <c r="U259" s="72"/>
      <c r="V259" s="72"/>
      <c r="W259" s="72"/>
      <c r="X259" s="72"/>
      <c r="Y259" s="72"/>
    </row>
    <row r="260" spans="2:25" ht="14.4" hidden="1">
      <c r="B260" s="72"/>
      <c r="C260" s="84"/>
      <c r="D260" s="72"/>
      <c r="E260" s="72"/>
      <c r="F260" s="160"/>
      <c r="G260" s="72"/>
      <c r="H260" s="72"/>
      <c r="I260" s="72"/>
      <c r="J260" s="72"/>
      <c r="K260" s="72"/>
      <c r="L260" s="72"/>
      <c r="M260" s="72"/>
      <c r="N260" s="72"/>
      <c r="O260" s="72"/>
      <c r="P260" s="72"/>
      <c r="Q260" s="72"/>
      <c r="R260" s="72"/>
      <c r="S260" s="72"/>
      <c r="T260" s="72"/>
      <c r="U260" s="72"/>
      <c r="V260" s="72"/>
      <c r="W260" s="72"/>
      <c r="X260" s="72"/>
      <c r="Y260" s="72"/>
    </row>
    <row r="261" spans="2:25" ht="14.4" hidden="1">
      <c r="B261" s="72"/>
      <c r="C261" s="84"/>
      <c r="D261" s="72"/>
      <c r="E261" s="72"/>
      <c r="F261" s="160"/>
      <c r="G261" s="72"/>
      <c r="H261" s="72"/>
      <c r="I261" s="72"/>
      <c r="J261" s="72"/>
      <c r="K261" s="72"/>
      <c r="L261" s="72"/>
      <c r="M261" s="72"/>
      <c r="N261" s="72"/>
      <c r="O261" s="72"/>
      <c r="P261" s="72"/>
      <c r="Q261" s="72"/>
      <c r="R261" s="72"/>
      <c r="S261" s="72"/>
      <c r="T261" s="72"/>
      <c r="U261" s="72"/>
      <c r="V261" s="72"/>
      <c r="W261" s="72"/>
      <c r="X261" s="72"/>
      <c r="Y261" s="72"/>
    </row>
    <row r="262" spans="2:25" ht="14.4" hidden="1">
      <c r="B262" s="72"/>
      <c r="C262" s="84"/>
      <c r="D262" s="72"/>
      <c r="E262" s="72"/>
      <c r="F262" s="160"/>
      <c r="G262" s="72"/>
      <c r="H262" s="72"/>
      <c r="I262" s="72"/>
      <c r="J262" s="72"/>
      <c r="K262" s="72"/>
      <c r="L262" s="72"/>
      <c r="M262" s="72"/>
      <c r="N262" s="72"/>
      <c r="O262" s="72"/>
      <c r="P262" s="72"/>
      <c r="Q262" s="72"/>
      <c r="R262" s="72"/>
      <c r="S262" s="72"/>
      <c r="T262" s="72"/>
      <c r="U262" s="72"/>
      <c r="V262" s="72"/>
      <c r="W262" s="72"/>
      <c r="X262" s="72"/>
      <c r="Y262" s="72"/>
    </row>
    <row r="263" spans="2:25" ht="14.4" hidden="1">
      <c r="B263" s="72"/>
      <c r="C263" s="84"/>
      <c r="D263" s="72"/>
      <c r="E263" s="72"/>
      <c r="F263" s="160"/>
      <c r="G263" s="72"/>
      <c r="H263" s="72"/>
      <c r="I263" s="72"/>
      <c r="J263" s="72"/>
      <c r="K263" s="72"/>
      <c r="L263" s="72"/>
      <c r="M263" s="72"/>
      <c r="N263" s="72"/>
      <c r="O263" s="72"/>
      <c r="P263" s="72"/>
      <c r="Q263" s="72"/>
      <c r="R263" s="72"/>
      <c r="S263" s="72"/>
      <c r="T263" s="72"/>
      <c r="U263" s="72"/>
      <c r="V263" s="72"/>
      <c r="W263" s="72"/>
      <c r="X263" s="72"/>
      <c r="Y263" s="72"/>
    </row>
    <row r="264" spans="2:25" ht="14.4" hidden="1">
      <c r="B264" s="72"/>
      <c r="C264" s="84"/>
      <c r="D264" s="72"/>
      <c r="E264" s="72"/>
      <c r="F264" s="160"/>
      <c r="G264" s="72"/>
      <c r="H264" s="72"/>
      <c r="I264" s="72"/>
      <c r="J264" s="72"/>
      <c r="K264" s="72"/>
      <c r="L264" s="72"/>
      <c r="M264" s="72"/>
      <c r="N264" s="72"/>
      <c r="O264" s="72"/>
      <c r="P264" s="72"/>
      <c r="Q264" s="72"/>
      <c r="R264" s="72"/>
      <c r="S264" s="72"/>
      <c r="T264" s="72"/>
      <c r="U264" s="72"/>
      <c r="V264" s="72"/>
      <c r="W264" s="72"/>
      <c r="X264" s="72"/>
      <c r="Y264" s="72"/>
    </row>
    <row r="265" spans="2:25" ht="14.4" hidden="1">
      <c r="B265" s="72"/>
      <c r="C265" s="84"/>
      <c r="D265" s="72"/>
      <c r="E265" s="72"/>
      <c r="F265" s="160"/>
      <c r="G265" s="72"/>
      <c r="H265" s="72"/>
      <c r="I265" s="72"/>
      <c r="J265" s="72"/>
      <c r="K265" s="72"/>
      <c r="L265" s="72"/>
      <c r="M265" s="72"/>
      <c r="N265" s="72"/>
      <c r="O265" s="72"/>
      <c r="P265" s="72"/>
      <c r="Q265" s="72"/>
      <c r="R265" s="72"/>
      <c r="S265" s="72"/>
      <c r="T265" s="72"/>
      <c r="U265" s="72"/>
      <c r="V265" s="72"/>
      <c r="W265" s="72"/>
      <c r="X265" s="72"/>
      <c r="Y265" s="72"/>
    </row>
    <row r="266" spans="2:25" ht="14.4" hidden="1">
      <c r="B266" s="72"/>
      <c r="C266" s="84"/>
      <c r="D266" s="72"/>
      <c r="E266" s="72"/>
      <c r="F266" s="160"/>
      <c r="G266" s="72"/>
      <c r="H266" s="72"/>
      <c r="I266" s="72"/>
      <c r="J266" s="72"/>
      <c r="K266" s="72"/>
      <c r="L266" s="72"/>
      <c r="M266" s="72"/>
      <c r="N266" s="72"/>
      <c r="O266" s="72"/>
      <c r="P266" s="72"/>
      <c r="Q266" s="72"/>
      <c r="R266" s="72"/>
      <c r="S266" s="72"/>
      <c r="T266" s="72"/>
      <c r="U266" s="72"/>
      <c r="V266" s="72"/>
      <c r="W266" s="72"/>
      <c r="X266" s="72"/>
      <c r="Y266" s="72"/>
    </row>
    <row r="267" spans="2:25" ht="14.4" hidden="1">
      <c r="B267" s="72"/>
      <c r="C267" s="84"/>
      <c r="D267" s="72"/>
      <c r="E267" s="72"/>
      <c r="F267" s="160"/>
      <c r="G267" s="72"/>
      <c r="H267" s="72"/>
      <c r="I267" s="72"/>
      <c r="J267" s="72"/>
      <c r="K267" s="72"/>
      <c r="L267" s="72"/>
      <c r="M267" s="72"/>
      <c r="N267" s="72"/>
      <c r="O267" s="72"/>
      <c r="P267" s="72"/>
      <c r="Q267" s="72"/>
      <c r="R267" s="72"/>
      <c r="S267" s="72"/>
      <c r="T267" s="72"/>
      <c r="U267" s="72"/>
      <c r="V267" s="72"/>
      <c r="W267" s="72"/>
      <c r="X267" s="72"/>
      <c r="Y267" s="72"/>
    </row>
    <row r="268" spans="2:25" ht="14.4" hidden="1">
      <c r="B268" s="72"/>
      <c r="C268" s="84"/>
      <c r="D268" s="72"/>
      <c r="E268" s="72"/>
      <c r="F268" s="160"/>
      <c r="G268" s="72"/>
      <c r="H268" s="72"/>
      <c r="I268" s="72"/>
      <c r="J268" s="72"/>
      <c r="K268" s="72"/>
      <c r="L268" s="72"/>
      <c r="M268" s="72"/>
      <c r="N268" s="72"/>
      <c r="O268" s="72"/>
      <c r="P268" s="72"/>
      <c r="Q268" s="72"/>
      <c r="R268" s="72"/>
      <c r="S268" s="72"/>
      <c r="T268" s="72"/>
      <c r="U268" s="72"/>
      <c r="V268" s="72"/>
      <c r="W268" s="72"/>
      <c r="X268" s="72"/>
      <c r="Y268" s="72"/>
    </row>
    <row r="269" spans="2:25" ht="14.4" hidden="1">
      <c r="B269" s="72"/>
      <c r="C269" s="84"/>
      <c r="D269" s="72"/>
      <c r="E269" s="72"/>
      <c r="F269" s="160"/>
      <c r="G269" s="72"/>
      <c r="H269" s="72"/>
      <c r="I269" s="72"/>
      <c r="J269" s="72"/>
      <c r="K269" s="72"/>
      <c r="L269" s="72"/>
      <c r="M269" s="72"/>
      <c r="N269" s="72"/>
      <c r="O269" s="72"/>
      <c r="P269" s="72"/>
      <c r="Q269" s="72"/>
      <c r="R269" s="72"/>
      <c r="S269" s="72"/>
      <c r="T269" s="72"/>
      <c r="U269" s="72"/>
      <c r="V269" s="72"/>
      <c r="W269" s="72"/>
      <c r="X269" s="72"/>
      <c r="Y269" s="72"/>
    </row>
    <row r="270" spans="2:25" ht="14.4" hidden="1">
      <c r="B270" s="72"/>
      <c r="C270" s="84"/>
      <c r="D270" s="72"/>
      <c r="E270" s="72"/>
      <c r="F270" s="160"/>
      <c r="G270" s="72"/>
      <c r="H270" s="72"/>
      <c r="I270" s="72"/>
      <c r="J270" s="72"/>
      <c r="K270" s="72"/>
      <c r="L270" s="72"/>
      <c r="M270" s="72"/>
      <c r="N270" s="72"/>
      <c r="O270" s="72"/>
      <c r="P270" s="72"/>
      <c r="Q270" s="72"/>
      <c r="R270" s="72"/>
      <c r="S270" s="72"/>
      <c r="T270" s="72"/>
      <c r="U270" s="72"/>
      <c r="V270" s="72"/>
      <c r="W270" s="72"/>
      <c r="X270" s="72"/>
      <c r="Y270" s="72"/>
    </row>
    <row r="271" spans="2:25" ht="14.4" hidden="1">
      <c r="B271" s="72"/>
      <c r="C271" s="84"/>
      <c r="D271" s="72"/>
      <c r="E271" s="72"/>
      <c r="F271" s="160"/>
      <c r="G271" s="72"/>
      <c r="H271" s="72"/>
      <c r="I271" s="72"/>
      <c r="J271" s="72"/>
      <c r="K271" s="72"/>
      <c r="L271" s="72"/>
      <c r="M271" s="72"/>
      <c r="N271" s="72"/>
      <c r="O271" s="72"/>
      <c r="P271" s="72"/>
      <c r="Q271" s="72"/>
      <c r="R271" s="72"/>
      <c r="S271" s="72"/>
      <c r="T271" s="72"/>
      <c r="U271" s="72"/>
      <c r="V271" s="72"/>
      <c r="W271" s="72"/>
      <c r="X271" s="72"/>
      <c r="Y271" s="72"/>
    </row>
    <row r="272" spans="2:25" ht="14.4" hidden="1">
      <c r="B272" s="72"/>
      <c r="C272" s="84"/>
      <c r="D272" s="72"/>
      <c r="E272" s="72"/>
      <c r="F272" s="160"/>
      <c r="G272" s="72"/>
      <c r="H272" s="72"/>
      <c r="I272" s="72"/>
      <c r="J272" s="72"/>
      <c r="K272" s="72"/>
      <c r="L272" s="72"/>
      <c r="M272" s="72"/>
      <c r="N272" s="72"/>
      <c r="O272" s="72"/>
      <c r="P272" s="72"/>
      <c r="Q272" s="72"/>
      <c r="R272" s="72"/>
      <c r="S272" s="72"/>
      <c r="T272" s="72"/>
      <c r="U272" s="72"/>
      <c r="V272" s="72"/>
      <c r="W272" s="72"/>
      <c r="X272" s="72"/>
      <c r="Y272" s="72"/>
    </row>
    <row r="273" spans="2:25" ht="14.4" hidden="1">
      <c r="B273" s="72"/>
      <c r="C273" s="84"/>
      <c r="D273" s="72"/>
      <c r="E273" s="72"/>
      <c r="F273" s="160"/>
      <c r="G273" s="72"/>
      <c r="H273" s="72"/>
      <c r="I273" s="72"/>
      <c r="J273" s="72"/>
      <c r="K273" s="72"/>
      <c r="L273" s="72"/>
      <c r="M273" s="72"/>
      <c r="N273" s="72"/>
      <c r="O273" s="72"/>
      <c r="P273" s="72"/>
      <c r="Q273" s="72"/>
      <c r="R273" s="72"/>
      <c r="S273" s="72"/>
      <c r="T273" s="72"/>
      <c r="U273" s="72"/>
      <c r="V273" s="72"/>
      <c r="W273" s="72"/>
      <c r="X273" s="72"/>
      <c r="Y273" s="72"/>
    </row>
    <row r="274" spans="2:25" ht="14.4" hidden="1">
      <c r="B274" s="72"/>
      <c r="C274" s="84"/>
      <c r="D274" s="72"/>
      <c r="E274" s="72"/>
      <c r="F274" s="160"/>
      <c r="G274" s="72"/>
      <c r="H274" s="72"/>
      <c r="I274" s="72"/>
      <c r="J274" s="72"/>
      <c r="K274" s="72"/>
      <c r="L274" s="72"/>
      <c r="M274" s="72"/>
      <c r="N274" s="72"/>
      <c r="O274" s="72"/>
      <c r="P274" s="72"/>
      <c r="Q274" s="72"/>
      <c r="R274" s="72"/>
      <c r="S274" s="72"/>
      <c r="T274" s="72"/>
      <c r="U274" s="72"/>
      <c r="V274" s="72"/>
      <c r="W274" s="72"/>
      <c r="X274" s="72"/>
      <c r="Y274" s="72"/>
    </row>
    <row r="275" spans="2:25" ht="14.4" hidden="1">
      <c r="B275" s="72"/>
      <c r="C275" s="84"/>
      <c r="D275" s="72"/>
      <c r="E275" s="72"/>
      <c r="F275" s="160"/>
      <c r="G275" s="72"/>
      <c r="H275" s="72"/>
      <c r="I275" s="72"/>
      <c r="J275" s="72"/>
      <c r="K275" s="72"/>
      <c r="L275" s="72"/>
      <c r="M275" s="72"/>
      <c r="N275" s="72"/>
      <c r="O275" s="72"/>
      <c r="P275" s="72"/>
      <c r="Q275" s="72"/>
      <c r="R275" s="72"/>
      <c r="S275" s="72"/>
      <c r="T275" s="72"/>
      <c r="U275" s="72"/>
      <c r="V275" s="72"/>
      <c r="W275" s="72"/>
      <c r="X275" s="72"/>
      <c r="Y275" s="72"/>
    </row>
    <row r="276" spans="2:25" ht="14.4" hidden="1">
      <c r="B276" s="72"/>
      <c r="C276" s="84"/>
      <c r="D276" s="72"/>
      <c r="E276" s="72"/>
      <c r="F276" s="160"/>
      <c r="G276" s="72"/>
      <c r="H276" s="72"/>
      <c r="I276" s="72"/>
      <c r="J276" s="72"/>
      <c r="K276" s="72"/>
      <c r="L276" s="72"/>
      <c r="M276" s="72"/>
      <c r="N276" s="72"/>
      <c r="O276" s="72"/>
      <c r="P276" s="72"/>
      <c r="Q276" s="72"/>
      <c r="R276" s="72"/>
      <c r="S276" s="72"/>
      <c r="T276" s="72"/>
      <c r="U276" s="72"/>
      <c r="V276" s="72"/>
      <c r="W276" s="72"/>
      <c r="X276" s="72"/>
      <c r="Y276" s="72"/>
    </row>
    <row r="277" spans="2:25" ht="14.4" hidden="1">
      <c r="B277" s="72"/>
      <c r="C277" s="84"/>
      <c r="D277" s="72"/>
      <c r="E277" s="72"/>
      <c r="F277" s="160"/>
      <c r="G277" s="72"/>
      <c r="H277" s="72"/>
      <c r="I277" s="72"/>
      <c r="J277" s="72"/>
      <c r="K277" s="72"/>
      <c r="L277" s="72"/>
      <c r="M277" s="72"/>
      <c r="N277" s="72"/>
      <c r="O277" s="72"/>
      <c r="P277" s="72"/>
      <c r="Q277" s="72"/>
      <c r="R277" s="72"/>
      <c r="S277" s="72"/>
      <c r="T277" s="72"/>
      <c r="U277" s="72"/>
      <c r="V277" s="72"/>
      <c r="W277" s="72"/>
      <c r="X277" s="72"/>
      <c r="Y277" s="72"/>
    </row>
    <row r="278" spans="2:25" ht="14.4" hidden="1">
      <c r="B278" s="72"/>
      <c r="C278" s="84"/>
      <c r="D278" s="72"/>
      <c r="E278" s="72"/>
      <c r="F278" s="160"/>
      <c r="G278" s="72"/>
      <c r="H278" s="72"/>
      <c r="I278" s="72"/>
      <c r="J278" s="72"/>
      <c r="K278" s="72"/>
      <c r="L278" s="72"/>
      <c r="M278" s="72"/>
      <c r="N278" s="72"/>
      <c r="O278" s="72"/>
      <c r="P278" s="72"/>
      <c r="Q278" s="72"/>
      <c r="R278" s="72"/>
      <c r="S278" s="72"/>
      <c r="T278" s="72"/>
      <c r="U278" s="72"/>
      <c r="V278" s="72"/>
      <c r="W278" s="72"/>
      <c r="X278" s="72"/>
      <c r="Y278" s="72"/>
    </row>
    <row r="279" spans="2:25" ht="14.4" hidden="1">
      <c r="B279" s="72"/>
      <c r="C279" s="84"/>
      <c r="D279" s="72"/>
      <c r="E279" s="72"/>
      <c r="F279" s="160"/>
      <c r="G279" s="72"/>
      <c r="H279" s="72"/>
      <c r="I279" s="72"/>
      <c r="J279" s="72"/>
      <c r="K279" s="72"/>
      <c r="L279" s="72"/>
      <c r="M279" s="72"/>
      <c r="N279" s="72"/>
      <c r="O279" s="72"/>
      <c r="P279" s="72"/>
      <c r="Q279" s="72"/>
      <c r="R279" s="72"/>
      <c r="S279" s="72"/>
      <c r="T279" s="72"/>
      <c r="U279" s="72"/>
      <c r="V279" s="72"/>
      <c r="W279" s="72"/>
      <c r="X279" s="72"/>
      <c r="Y279" s="72"/>
    </row>
    <row r="280" spans="2:25" ht="14.4" hidden="1">
      <c r="B280" s="72"/>
      <c r="C280" s="84"/>
      <c r="D280" s="72"/>
      <c r="E280" s="72"/>
      <c r="F280" s="160"/>
      <c r="G280" s="72"/>
      <c r="H280" s="72"/>
      <c r="I280" s="72"/>
      <c r="J280" s="72"/>
      <c r="K280" s="72"/>
      <c r="L280" s="72"/>
      <c r="M280" s="72"/>
      <c r="N280" s="72"/>
      <c r="O280" s="72"/>
      <c r="P280" s="72"/>
      <c r="Q280" s="72"/>
      <c r="R280" s="72"/>
      <c r="S280" s="72"/>
      <c r="T280" s="72"/>
      <c r="U280" s="72"/>
      <c r="V280" s="72"/>
      <c r="W280" s="72"/>
      <c r="X280" s="72"/>
      <c r="Y280" s="72"/>
    </row>
    <row r="281" spans="2:25" ht="14.4" hidden="1">
      <c r="B281" s="72"/>
      <c r="C281" s="84"/>
      <c r="D281" s="72"/>
      <c r="E281" s="72"/>
      <c r="F281" s="160"/>
      <c r="G281" s="72"/>
      <c r="H281" s="72"/>
      <c r="I281" s="72"/>
      <c r="J281" s="72"/>
      <c r="K281" s="72"/>
      <c r="L281" s="72"/>
      <c r="M281" s="72"/>
      <c r="N281" s="72"/>
      <c r="O281" s="72"/>
      <c r="P281" s="72"/>
      <c r="Q281" s="72"/>
      <c r="R281" s="72"/>
      <c r="S281" s="72"/>
      <c r="T281" s="72"/>
      <c r="U281" s="72"/>
      <c r="V281" s="72"/>
      <c r="W281" s="72"/>
      <c r="X281" s="72"/>
      <c r="Y281" s="72"/>
    </row>
    <row r="282" spans="2:25" ht="14.4" hidden="1">
      <c r="B282" s="72"/>
      <c r="C282" s="84"/>
      <c r="D282" s="72"/>
      <c r="E282" s="72"/>
      <c r="F282" s="160"/>
      <c r="G282" s="72"/>
      <c r="H282" s="72"/>
      <c r="I282" s="72"/>
      <c r="J282" s="72"/>
      <c r="K282" s="72"/>
      <c r="L282" s="72"/>
      <c r="M282" s="72"/>
      <c r="N282" s="72"/>
      <c r="O282" s="72"/>
      <c r="P282" s="72"/>
      <c r="Q282" s="72"/>
      <c r="R282" s="72"/>
      <c r="S282" s="72"/>
      <c r="T282" s="72"/>
      <c r="U282" s="72"/>
      <c r="V282" s="72"/>
      <c r="W282" s="72"/>
      <c r="X282" s="72"/>
      <c r="Y282" s="72"/>
    </row>
    <row r="283" spans="2:25" ht="14.4" hidden="1">
      <c r="B283" s="72"/>
      <c r="C283" s="84"/>
      <c r="D283" s="72"/>
      <c r="E283" s="72"/>
      <c r="F283" s="160"/>
      <c r="G283" s="72"/>
      <c r="H283" s="72"/>
      <c r="I283" s="72"/>
      <c r="J283" s="72"/>
      <c r="K283" s="72"/>
      <c r="L283" s="72"/>
      <c r="M283" s="72"/>
      <c r="N283" s="72"/>
      <c r="O283" s="72"/>
      <c r="P283" s="72"/>
      <c r="Q283" s="72"/>
      <c r="R283" s="72"/>
      <c r="S283" s="72"/>
      <c r="T283" s="72"/>
      <c r="U283" s="72"/>
      <c r="V283" s="72"/>
      <c r="W283" s="72"/>
      <c r="X283" s="72"/>
      <c r="Y283" s="72"/>
    </row>
    <row r="284" spans="2:25" ht="14.4" hidden="1">
      <c r="B284" s="72"/>
      <c r="C284" s="84"/>
      <c r="D284" s="72"/>
      <c r="E284" s="72"/>
      <c r="F284" s="160"/>
      <c r="G284" s="72"/>
      <c r="H284" s="72"/>
      <c r="I284" s="72"/>
      <c r="J284" s="72"/>
      <c r="K284" s="72"/>
      <c r="L284" s="72"/>
      <c r="M284" s="72"/>
      <c r="N284" s="72"/>
      <c r="O284" s="72"/>
      <c r="P284" s="72"/>
      <c r="Q284" s="72"/>
      <c r="R284" s="72"/>
      <c r="S284" s="72"/>
      <c r="T284" s="72"/>
      <c r="U284" s="72"/>
      <c r="V284" s="72"/>
      <c r="W284" s="72"/>
      <c r="X284" s="72"/>
      <c r="Y284" s="72"/>
    </row>
    <row r="285" spans="2:25" ht="14.4" hidden="1">
      <c r="B285" s="72"/>
      <c r="C285" s="84"/>
      <c r="D285" s="72"/>
      <c r="E285" s="72"/>
      <c r="F285" s="160"/>
      <c r="G285" s="72"/>
      <c r="H285" s="72"/>
      <c r="I285" s="72"/>
      <c r="J285" s="72"/>
      <c r="K285" s="72"/>
      <c r="L285" s="72"/>
      <c r="M285" s="72"/>
      <c r="N285" s="72"/>
      <c r="O285" s="72"/>
      <c r="P285" s="72"/>
      <c r="Q285" s="72"/>
      <c r="R285" s="72"/>
      <c r="S285" s="72"/>
      <c r="T285" s="72"/>
      <c r="U285" s="72"/>
      <c r="V285" s="72"/>
      <c r="W285" s="72"/>
      <c r="X285" s="72"/>
      <c r="Y285" s="72"/>
    </row>
    <row r="286" spans="2:25" ht="14.4" hidden="1">
      <c r="B286" s="72"/>
      <c r="C286" s="84"/>
      <c r="D286" s="72"/>
      <c r="E286" s="72"/>
      <c r="F286" s="160"/>
      <c r="G286" s="72"/>
      <c r="H286" s="72"/>
      <c r="I286" s="72"/>
      <c r="J286" s="72"/>
      <c r="K286" s="72"/>
      <c r="L286" s="72"/>
      <c r="M286" s="72"/>
      <c r="N286" s="72"/>
      <c r="O286" s="72"/>
      <c r="P286" s="72"/>
      <c r="Q286" s="72"/>
      <c r="R286" s="72"/>
      <c r="S286" s="72"/>
      <c r="T286" s="72"/>
      <c r="U286" s="72"/>
      <c r="V286" s="72"/>
      <c r="W286" s="72"/>
      <c r="X286" s="72"/>
      <c r="Y286" s="72"/>
    </row>
    <row r="287" spans="2:25" ht="14.4" hidden="1">
      <c r="B287" s="72"/>
      <c r="C287" s="84"/>
      <c r="D287" s="72"/>
      <c r="E287" s="72"/>
      <c r="F287" s="160"/>
      <c r="G287" s="72"/>
      <c r="H287" s="72"/>
      <c r="I287" s="72"/>
      <c r="J287" s="72"/>
      <c r="K287" s="72"/>
      <c r="L287" s="72"/>
      <c r="M287" s="72"/>
      <c r="N287" s="72"/>
      <c r="O287" s="72"/>
      <c r="P287" s="72"/>
      <c r="Q287" s="72"/>
      <c r="R287" s="72"/>
      <c r="S287" s="72"/>
      <c r="T287" s="72"/>
      <c r="U287" s="72"/>
      <c r="V287" s="72"/>
      <c r="W287" s="72"/>
      <c r="X287" s="72"/>
      <c r="Y287" s="72"/>
    </row>
    <row r="288" spans="2:25" ht="14.4" hidden="1">
      <c r="B288" s="72"/>
      <c r="C288" s="84"/>
      <c r="D288" s="72"/>
      <c r="E288" s="72"/>
      <c r="F288" s="160"/>
      <c r="G288" s="72"/>
      <c r="H288" s="72"/>
      <c r="I288" s="72"/>
      <c r="J288" s="72"/>
      <c r="K288" s="72"/>
      <c r="L288" s="72"/>
      <c r="M288" s="72"/>
      <c r="N288" s="72"/>
      <c r="O288" s="72"/>
      <c r="P288" s="72"/>
      <c r="Q288" s="72"/>
      <c r="R288" s="72"/>
      <c r="S288" s="72"/>
      <c r="T288" s="72"/>
      <c r="U288" s="72"/>
      <c r="V288" s="72"/>
      <c r="W288" s="72"/>
      <c r="X288" s="72"/>
      <c r="Y288" s="72"/>
    </row>
    <row r="289" spans="2:25" ht="14.4" hidden="1">
      <c r="B289" s="72"/>
      <c r="C289" s="84"/>
      <c r="D289" s="72"/>
      <c r="E289" s="72"/>
      <c r="F289" s="160"/>
      <c r="G289" s="72"/>
      <c r="H289" s="72"/>
      <c r="I289" s="72"/>
      <c r="J289" s="72"/>
      <c r="K289" s="72"/>
      <c r="L289" s="72"/>
      <c r="M289" s="72"/>
      <c r="N289" s="72"/>
      <c r="O289" s="72"/>
      <c r="P289" s="72"/>
      <c r="Q289" s="72"/>
      <c r="R289" s="72"/>
      <c r="S289" s="72"/>
      <c r="T289" s="72"/>
      <c r="U289" s="72"/>
      <c r="V289" s="72"/>
      <c r="W289" s="72"/>
      <c r="X289" s="72"/>
      <c r="Y289" s="72"/>
    </row>
    <row r="290" spans="2:25" ht="14.4" hidden="1">
      <c r="B290" s="72"/>
      <c r="C290" s="84"/>
      <c r="D290" s="72"/>
      <c r="E290" s="72"/>
      <c r="F290" s="160"/>
      <c r="G290" s="72"/>
      <c r="H290" s="72"/>
      <c r="I290" s="72"/>
      <c r="J290" s="72"/>
      <c r="K290" s="72"/>
      <c r="L290" s="72"/>
      <c r="M290" s="72"/>
      <c r="N290" s="72"/>
      <c r="O290" s="72"/>
      <c r="P290" s="72"/>
      <c r="Q290" s="72"/>
      <c r="R290" s="72"/>
      <c r="S290" s="72"/>
      <c r="T290" s="72"/>
      <c r="U290" s="72"/>
      <c r="V290" s="72"/>
      <c r="W290" s="72"/>
      <c r="X290" s="72"/>
      <c r="Y290" s="72"/>
    </row>
    <row r="291" spans="2:25" ht="14.4" hidden="1">
      <c r="B291" s="72"/>
      <c r="C291" s="84"/>
      <c r="D291" s="72"/>
      <c r="E291" s="72"/>
      <c r="F291" s="160"/>
      <c r="G291" s="72"/>
      <c r="H291" s="72"/>
      <c r="I291" s="72"/>
      <c r="J291" s="72"/>
      <c r="K291" s="72"/>
      <c r="L291" s="72"/>
      <c r="M291" s="72"/>
      <c r="N291" s="72"/>
      <c r="O291" s="72"/>
      <c r="P291" s="72"/>
      <c r="Q291" s="72"/>
      <c r="R291" s="72"/>
      <c r="S291" s="72"/>
      <c r="T291" s="72"/>
      <c r="U291" s="72"/>
      <c r="V291" s="72"/>
      <c r="W291" s="72"/>
      <c r="X291" s="72"/>
      <c r="Y291" s="72"/>
    </row>
    <row r="292" spans="2:25" ht="14.4" hidden="1">
      <c r="B292" s="72"/>
      <c r="C292" s="84"/>
      <c r="D292" s="72"/>
      <c r="E292" s="72"/>
      <c r="F292" s="160"/>
      <c r="G292" s="72"/>
      <c r="H292" s="72"/>
      <c r="I292" s="72"/>
      <c r="J292" s="72"/>
      <c r="K292" s="72"/>
      <c r="L292" s="72"/>
      <c r="M292" s="72"/>
      <c r="N292" s="72"/>
      <c r="O292" s="72"/>
      <c r="P292" s="72"/>
      <c r="Q292" s="72"/>
      <c r="R292" s="72"/>
      <c r="S292" s="72"/>
      <c r="T292" s="72"/>
      <c r="U292" s="72"/>
      <c r="V292" s="72"/>
      <c r="W292" s="72"/>
      <c r="X292" s="72"/>
      <c r="Y292" s="72"/>
    </row>
    <row r="293" spans="2:25" ht="14.4" hidden="1">
      <c r="B293" s="72"/>
      <c r="C293" s="84"/>
      <c r="D293" s="72"/>
      <c r="E293" s="72"/>
      <c r="F293" s="160"/>
      <c r="G293" s="72"/>
      <c r="H293" s="72"/>
      <c r="I293" s="72"/>
      <c r="J293" s="72"/>
      <c r="K293" s="72"/>
      <c r="L293" s="72"/>
      <c r="M293" s="72"/>
      <c r="N293" s="72"/>
      <c r="O293" s="72"/>
      <c r="P293" s="72"/>
      <c r="Q293" s="72"/>
      <c r="R293" s="72"/>
      <c r="S293" s="72"/>
      <c r="T293" s="72"/>
      <c r="U293" s="72"/>
      <c r="V293" s="72"/>
      <c r="W293" s="72"/>
      <c r="X293" s="72"/>
      <c r="Y293" s="72"/>
    </row>
    <row r="294" spans="2:25" ht="14.4" hidden="1">
      <c r="B294" s="72"/>
      <c r="C294" s="84"/>
      <c r="D294" s="72"/>
      <c r="E294" s="72"/>
      <c r="F294" s="160"/>
      <c r="G294" s="72"/>
      <c r="H294" s="72"/>
      <c r="I294" s="72"/>
      <c r="J294" s="72"/>
      <c r="K294" s="72"/>
      <c r="L294" s="72"/>
      <c r="M294" s="72"/>
      <c r="N294" s="72"/>
      <c r="O294" s="72"/>
      <c r="P294" s="72"/>
      <c r="Q294" s="72"/>
      <c r="R294" s="72"/>
      <c r="S294" s="72"/>
      <c r="T294" s="72"/>
      <c r="U294" s="72"/>
      <c r="V294" s="72"/>
      <c r="W294" s="72"/>
      <c r="X294" s="72"/>
      <c r="Y294" s="72"/>
    </row>
    <row r="295" spans="2:25" ht="14.4" hidden="1">
      <c r="B295" s="72"/>
      <c r="C295" s="84"/>
      <c r="D295" s="72"/>
      <c r="E295" s="72"/>
      <c r="F295" s="160"/>
      <c r="G295" s="72"/>
      <c r="H295" s="72"/>
      <c r="I295" s="72"/>
      <c r="J295" s="72"/>
      <c r="K295" s="72"/>
      <c r="L295" s="72"/>
      <c r="M295" s="72"/>
      <c r="N295" s="72"/>
      <c r="O295" s="72"/>
      <c r="P295" s="72"/>
      <c r="Q295" s="72"/>
      <c r="R295" s="72"/>
      <c r="S295" s="72"/>
      <c r="T295" s="72"/>
      <c r="U295" s="72"/>
      <c r="V295" s="72"/>
      <c r="W295" s="72"/>
      <c r="X295" s="72"/>
      <c r="Y295" s="72"/>
    </row>
    <row r="296" spans="2:25" ht="14.4" hidden="1">
      <c r="B296" s="72"/>
      <c r="C296" s="84"/>
      <c r="D296" s="72"/>
      <c r="E296" s="72"/>
      <c r="F296" s="160"/>
      <c r="G296" s="72"/>
      <c r="H296" s="72"/>
      <c r="I296" s="72"/>
      <c r="J296" s="72"/>
      <c r="K296" s="72"/>
      <c r="L296" s="72"/>
      <c r="M296" s="72"/>
      <c r="N296" s="72"/>
      <c r="O296" s="72"/>
      <c r="P296" s="72"/>
      <c r="Q296" s="72"/>
      <c r="R296" s="72"/>
      <c r="S296" s="72"/>
      <c r="T296" s="72"/>
      <c r="U296" s="72"/>
      <c r="V296" s="72"/>
      <c r="W296" s="72"/>
      <c r="X296" s="72"/>
      <c r="Y296" s="72"/>
    </row>
    <row r="297" spans="2:25" ht="14.4" hidden="1">
      <c r="B297" s="72"/>
      <c r="C297" s="84"/>
      <c r="D297" s="72"/>
      <c r="E297" s="72"/>
      <c r="F297" s="160"/>
      <c r="G297" s="72"/>
      <c r="H297" s="72"/>
      <c r="I297" s="72"/>
      <c r="J297" s="72"/>
      <c r="K297" s="72"/>
      <c r="L297" s="72"/>
      <c r="M297" s="72"/>
      <c r="N297" s="72"/>
      <c r="O297" s="72"/>
      <c r="P297" s="72"/>
      <c r="Q297" s="72"/>
      <c r="R297" s="72"/>
      <c r="S297" s="72"/>
      <c r="T297" s="72"/>
      <c r="U297" s="72"/>
      <c r="V297" s="72"/>
      <c r="W297" s="72"/>
      <c r="X297" s="72"/>
      <c r="Y297" s="72"/>
    </row>
    <row r="298" spans="2:25" ht="14.4" hidden="1">
      <c r="B298" s="72"/>
      <c r="C298" s="84"/>
      <c r="D298" s="72"/>
      <c r="E298" s="72"/>
      <c r="F298" s="160"/>
      <c r="G298" s="72"/>
      <c r="H298" s="72"/>
      <c r="I298" s="72"/>
      <c r="J298" s="72"/>
      <c r="K298" s="72"/>
      <c r="L298" s="72"/>
      <c r="M298" s="72"/>
      <c r="N298" s="72"/>
      <c r="O298" s="72"/>
      <c r="P298" s="72"/>
      <c r="Q298" s="72"/>
      <c r="R298" s="72"/>
      <c r="S298" s="72"/>
      <c r="T298" s="72"/>
      <c r="U298" s="72"/>
      <c r="V298" s="72"/>
      <c r="W298" s="72"/>
      <c r="X298" s="72"/>
      <c r="Y298" s="72"/>
    </row>
    <row r="299" spans="2:25" ht="14.4" hidden="1">
      <c r="B299" s="72"/>
      <c r="C299" s="84"/>
      <c r="D299" s="72"/>
      <c r="E299" s="72"/>
      <c r="F299" s="160"/>
      <c r="G299" s="72"/>
      <c r="H299" s="72"/>
      <c r="I299" s="72"/>
      <c r="J299" s="72"/>
      <c r="K299" s="72"/>
      <c r="L299" s="72"/>
      <c r="M299" s="72"/>
      <c r="N299" s="72"/>
      <c r="O299" s="72"/>
      <c r="P299" s="72"/>
      <c r="Q299" s="72"/>
      <c r="R299" s="72"/>
      <c r="S299" s="72"/>
      <c r="T299" s="72"/>
      <c r="U299" s="72"/>
      <c r="V299" s="72"/>
      <c r="W299" s="72"/>
      <c r="X299" s="72"/>
      <c r="Y299" s="72"/>
    </row>
    <row r="300" spans="2:25" ht="14.4" hidden="1">
      <c r="B300" s="72"/>
      <c r="C300" s="84"/>
      <c r="D300" s="72"/>
      <c r="E300" s="72"/>
      <c r="F300" s="160"/>
      <c r="G300" s="72"/>
      <c r="H300" s="72"/>
      <c r="I300" s="72"/>
      <c r="J300" s="72"/>
      <c r="K300" s="72"/>
      <c r="L300" s="72"/>
      <c r="M300" s="72"/>
      <c r="N300" s="72"/>
      <c r="O300" s="72"/>
      <c r="P300" s="72"/>
      <c r="Q300" s="72"/>
      <c r="R300" s="72"/>
      <c r="S300" s="72"/>
      <c r="T300" s="72"/>
      <c r="U300" s="72"/>
      <c r="V300" s="72"/>
      <c r="W300" s="72"/>
      <c r="X300" s="72"/>
      <c r="Y300" s="72"/>
    </row>
    <row r="301" spans="2:25" ht="14.4" hidden="1">
      <c r="B301" s="72"/>
      <c r="C301" s="84"/>
      <c r="D301" s="72"/>
      <c r="E301" s="72"/>
      <c r="F301" s="160"/>
      <c r="G301" s="72"/>
      <c r="H301" s="72"/>
      <c r="I301" s="72"/>
      <c r="J301" s="72"/>
      <c r="K301" s="72"/>
      <c r="L301" s="72"/>
      <c r="M301" s="72"/>
      <c r="N301" s="72"/>
      <c r="O301" s="72"/>
      <c r="P301" s="72"/>
      <c r="Q301" s="72"/>
      <c r="R301" s="72"/>
      <c r="S301" s="72"/>
      <c r="T301" s="72"/>
      <c r="U301" s="72"/>
      <c r="V301" s="72"/>
      <c r="W301" s="72"/>
      <c r="X301" s="72"/>
      <c r="Y301" s="72"/>
    </row>
    <row r="302" spans="2:25" ht="14.4" hidden="1">
      <c r="B302" s="72"/>
      <c r="C302" s="84"/>
      <c r="D302" s="72"/>
      <c r="E302" s="72"/>
      <c r="F302" s="160"/>
      <c r="G302" s="72"/>
      <c r="H302" s="72"/>
      <c r="I302" s="72"/>
      <c r="J302" s="72"/>
      <c r="K302" s="72"/>
      <c r="L302" s="72"/>
      <c r="M302" s="72"/>
      <c r="N302" s="72"/>
      <c r="O302" s="72"/>
      <c r="P302" s="72"/>
      <c r="Q302" s="72"/>
      <c r="R302" s="72"/>
      <c r="S302" s="72"/>
      <c r="T302" s="72"/>
      <c r="U302" s="72"/>
      <c r="V302" s="72"/>
      <c r="W302" s="72"/>
      <c r="X302" s="72"/>
      <c r="Y302" s="72"/>
    </row>
    <row r="303" spans="2:25" ht="14.4" hidden="1">
      <c r="B303" s="72"/>
      <c r="C303" s="84"/>
      <c r="D303" s="72"/>
      <c r="E303" s="72"/>
      <c r="F303" s="160"/>
      <c r="G303" s="72"/>
      <c r="H303" s="72"/>
      <c r="I303" s="72"/>
      <c r="J303" s="72"/>
      <c r="K303" s="72"/>
      <c r="L303" s="72"/>
      <c r="M303" s="72"/>
      <c r="N303" s="72"/>
      <c r="O303" s="72"/>
      <c r="P303" s="72"/>
      <c r="Q303" s="72"/>
      <c r="R303" s="72"/>
      <c r="S303" s="72"/>
      <c r="T303" s="72"/>
      <c r="U303" s="72"/>
      <c r="V303" s="72"/>
      <c r="W303" s="72"/>
      <c r="X303" s="72"/>
      <c r="Y303" s="72"/>
    </row>
    <row r="304" spans="2:25" ht="14.4" hidden="1">
      <c r="B304" s="72"/>
      <c r="C304" s="84"/>
      <c r="D304" s="72"/>
      <c r="E304" s="72"/>
      <c r="F304" s="160"/>
      <c r="G304" s="72"/>
      <c r="H304" s="72"/>
      <c r="I304" s="72"/>
      <c r="J304" s="72"/>
      <c r="K304" s="72"/>
      <c r="L304" s="72"/>
      <c r="M304" s="72"/>
      <c r="N304" s="72"/>
      <c r="O304" s="72"/>
      <c r="P304" s="72"/>
      <c r="Q304" s="72"/>
      <c r="R304" s="72"/>
      <c r="S304" s="72"/>
      <c r="T304" s="72"/>
      <c r="U304" s="72"/>
      <c r="V304" s="72"/>
      <c r="W304" s="72"/>
      <c r="X304" s="72"/>
      <c r="Y304" s="72"/>
    </row>
    <row r="305" spans="2:25" ht="14.4" hidden="1">
      <c r="B305" s="72"/>
      <c r="C305" s="84"/>
      <c r="D305" s="72"/>
      <c r="E305" s="72"/>
      <c r="F305" s="160"/>
      <c r="G305" s="72"/>
      <c r="H305" s="72"/>
      <c r="I305" s="72"/>
      <c r="J305" s="72"/>
      <c r="K305" s="72"/>
      <c r="L305" s="72"/>
      <c r="M305" s="72"/>
      <c r="N305" s="72"/>
      <c r="O305" s="72"/>
      <c r="P305" s="72"/>
      <c r="Q305" s="72"/>
      <c r="R305" s="72"/>
      <c r="S305" s="72"/>
      <c r="T305" s="72"/>
      <c r="U305" s="72"/>
      <c r="V305" s="72"/>
      <c r="W305" s="72"/>
      <c r="X305" s="72"/>
      <c r="Y305" s="72"/>
    </row>
    <row r="306" spans="2:25" ht="14.4" hidden="1">
      <c r="B306" s="72"/>
      <c r="C306" s="84"/>
      <c r="D306" s="72"/>
      <c r="E306" s="72"/>
      <c r="F306" s="160"/>
      <c r="G306" s="72"/>
      <c r="H306" s="72"/>
      <c r="I306" s="72"/>
      <c r="J306" s="72"/>
      <c r="K306" s="72"/>
      <c r="L306" s="72"/>
      <c r="M306" s="72"/>
      <c r="N306" s="72"/>
      <c r="O306" s="72"/>
      <c r="P306" s="72"/>
      <c r="Q306" s="72"/>
      <c r="R306" s="72"/>
      <c r="S306" s="72"/>
      <c r="T306" s="72"/>
      <c r="U306" s="72"/>
      <c r="V306" s="72"/>
      <c r="W306" s="72"/>
      <c r="X306" s="72"/>
      <c r="Y306" s="72"/>
    </row>
    <row r="307" spans="2:25" ht="14.4" hidden="1">
      <c r="B307" s="72"/>
      <c r="C307" s="84"/>
      <c r="D307" s="72"/>
      <c r="E307" s="72"/>
      <c r="F307" s="160"/>
      <c r="G307" s="72"/>
      <c r="H307" s="72"/>
      <c r="I307" s="72"/>
      <c r="J307" s="72"/>
      <c r="K307" s="72"/>
      <c r="L307" s="72"/>
      <c r="M307" s="72"/>
      <c r="N307" s="72"/>
      <c r="O307" s="72"/>
      <c r="P307" s="72"/>
      <c r="Q307" s="72"/>
      <c r="R307" s="72"/>
      <c r="S307" s="72"/>
      <c r="T307" s="72"/>
      <c r="U307" s="72"/>
      <c r="V307" s="72"/>
      <c r="W307" s="72"/>
      <c r="X307" s="72"/>
      <c r="Y307" s="72"/>
    </row>
  </sheetData>
  <mergeCells count="3">
    <mergeCell ref="B2:E3"/>
    <mergeCell ref="B4:E4"/>
    <mergeCell ref="B5:E5"/>
  </mergeCells>
  <conditionalFormatting sqref="D9:D12 D14:D15 D17:D18 D20:D33 D35 D37 D39:D44 D46 D48:D49 D51:D59 D61 D63:D66 D68:D73 D75 D77 D79:D98 D100 D102 D104:D105 D107">
    <cfRule type="beginsWith" dxfId="413" priority="1" operator="beginsWith" text="C">
      <formula>LEFT((D9),LEN("C"))=("C")</formula>
    </cfRule>
  </conditionalFormatting>
  <conditionalFormatting sqref="D9:D12 D14:D15 D17:D18 D20:D33 D35 D37 D39:D44 D46 D48:D49 D51:D59 D61 D63:D66 D68:D73 D75 D77 D79:D98 D100 D102 D104:D105 D107">
    <cfRule type="beginsWith" dxfId="412" priority="2" operator="beginsWith" text="NC">
      <formula>LEFT((D9),LEN("NC"))=("NC")</formula>
    </cfRule>
  </conditionalFormatting>
  <conditionalFormatting sqref="D9:D12 D14:D15 D17:D18 D20:D33 D35 D37 D39:D44 D46 D48:D49 D51:D59 D61 D63:D66 D68:D73 D75 D77 D79:D98 D100 D102 D104:D105 D107">
    <cfRule type="beginsWith" dxfId="411" priority="3" operator="beginsWith" text="NA">
      <formula>LEFT((D9),LEN("NA"))=("NA")</formula>
    </cfRule>
  </conditionalFormatting>
  <dataValidations count="1">
    <dataValidation type="list" allowBlank="1" sqref="D9:D12 D14:D15 D17:D18 D20:D33 D35 D37 D39:D44 D46 D48:D49 D51:D59 D61 D63:D66 D68:D73 D75 D77 D79:D98 D100 D102 D104:D105 D107" xr:uid="{826949DF-81DF-4D4D-81FF-A209DDCB3B01}">
      <formula1>"C,NC,NA"</formula1>
    </dataValidation>
  </dataValidations>
  <pageMargins left="0.7" right="0.7" top="0.75" bottom="0.75" header="0" footer="0"/>
  <pageSetup orientation="portrait"/>
  <drawing r:id="rId1"/>
  <tableParts count="1">
    <tablePart r:id="rId2"/>
  </tablePart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BDFDDD-48E1-43AF-9093-D8E4A71E9A7F}">
  <dimension ref="B1:S89"/>
  <sheetViews>
    <sheetView zoomScale="80" zoomScaleNormal="80" workbookViewId="0">
      <selection activeCell="B5" sqref="B5:E5"/>
    </sheetView>
  </sheetViews>
  <sheetFormatPr baseColWidth="10" defaultColWidth="11.5546875" defaultRowHeight="14.4"/>
  <cols>
    <col min="1" max="1" width="5.33203125" style="68" customWidth="1"/>
    <col min="2" max="3" width="21.6640625" style="5" customWidth="1"/>
    <col min="4" max="4" width="79.6640625" style="68" customWidth="1"/>
    <col min="5" max="5" width="35.33203125" style="68" customWidth="1"/>
    <col min="6" max="18" width="11.5546875" style="68"/>
    <col min="19" max="19" width="35.109375" style="68" customWidth="1"/>
    <col min="20" max="16384" width="11.5546875" style="68"/>
  </cols>
  <sheetData>
    <row r="1" spans="2:19" ht="94.95" customHeight="1">
      <c r="B1" s="816"/>
      <c r="C1" s="816"/>
      <c r="D1" s="816"/>
      <c r="E1" s="816"/>
    </row>
    <row r="2" spans="2:19" ht="67.95" customHeight="1">
      <c r="B2" s="816"/>
      <c r="C2" s="816"/>
      <c r="D2" s="816"/>
      <c r="E2" s="816"/>
      <c r="S2" s="617"/>
    </row>
    <row r="3" spans="2:19" ht="35.4" customHeight="1">
      <c r="B3" s="816"/>
      <c r="C3" s="816"/>
      <c r="D3" s="816"/>
      <c r="E3" s="816"/>
      <c r="S3" s="617"/>
    </row>
    <row r="4" spans="2:19" ht="14.4" customHeight="1">
      <c r="F4" s="70"/>
      <c r="S4" s="617"/>
    </row>
    <row r="5" spans="2:19" ht="42" customHeight="1">
      <c r="B5" s="810" t="s">
        <v>123</v>
      </c>
      <c r="C5" s="810"/>
      <c r="D5" s="810"/>
      <c r="E5" s="810"/>
      <c r="S5" s="617"/>
    </row>
    <row r="6" spans="2:19" ht="16.8">
      <c r="B6" s="880" t="s">
        <v>124</v>
      </c>
      <c r="C6" s="881"/>
      <c r="D6" s="881"/>
      <c r="E6" s="881"/>
      <c r="S6" s="617"/>
    </row>
    <row r="7" spans="2:19" ht="16.8">
      <c r="B7" s="116">
        <v>1</v>
      </c>
      <c r="C7" s="781" t="s">
        <v>4389</v>
      </c>
      <c r="D7" s="781"/>
      <c r="E7" s="781"/>
      <c r="S7" s="617"/>
    </row>
    <row r="8" spans="2:19" ht="16.8">
      <c r="B8" s="17"/>
      <c r="C8" s="17"/>
      <c r="D8" s="69"/>
      <c r="E8" s="69"/>
      <c r="S8" s="617"/>
    </row>
    <row r="9" spans="2:19" ht="42" customHeight="1">
      <c r="B9" s="858" t="s">
        <v>125</v>
      </c>
      <c r="C9" s="858"/>
      <c r="D9" s="858"/>
      <c r="E9" s="858"/>
      <c r="F9" s="115"/>
      <c r="S9" s="617"/>
    </row>
    <row r="10" spans="2:19" ht="16.8">
      <c r="B10" s="586" t="s">
        <v>126</v>
      </c>
      <c r="C10" s="931" t="s">
        <v>4372</v>
      </c>
      <c r="D10" s="932"/>
      <c r="E10" s="576" t="s">
        <v>4896</v>
      </c>
      <c r="F10" s="71"/>
    </row>
    <row r="11" spans="2:19" ht="97.95" customHeight="1">
      <c r="B11" s="116" t="s">
        <v>4390</v>
      </c>
      <c r="C11" s="884" t="s">
        <v>4391</v>
      </c>
      <c r="D11" s="898"/>
      <c r="E11" s="933" t="s">
        <v>5059</v>
      </c>
      <c r="F11" s="71"/>
      <c r="G11" s="71"/>
    </row>
    <row r="12" spans="2:19" ht="33.6" customHeight="1">
      <c r="B12" s="607" t="s">
        <v>4307</v>
      </c>
      <c r="C12" s="884" t="s">
        <v>4393</v>
      </c>
      <c r="D12" s="898"/>
      <c r="E12" s="934"/>
      <c r="F12" s="71"/>
      <c r="G12" s="71"/>
    </row>
    <row r="13" spans="2:19" ht="149.4" customHeight="1">
      <c r="B13" s="618" t="s">
        <v>5060</v>
      </c>
      <c r="C13" s="884" t="s">
        <v>4392</v>
      </c>
      <c r="D13" s="898"/>
      <c r="E13" s="935"/>
      <c r="F13" s="71"/>
      <c r="G13" s="71"/>
    </row>
    <row r="14" spans="2:19" ht="16.8">
      <c r="B14" s="17"/>
      <c r="C14" s="17"/>
      <c r="D14" s="69"/>
      <c r="E14" s="69"/>
    </row>
    <row r="15" spans="2:19" ht="42" customHeight="1">
      <c r="B15" s="858" t="s">
        <v>4222</v>
      </c>
      <c r="C15" s="858"/>
      <c r="D15" s="858"/>
      <c r="E15" s="858"/>
    </row>
    <row r="16" spans="2:19" ht="16.8">
      <c r="B16" s="586" t="s">
        <v>126</v>
      </c>
      <c r="C16" s="829" t="s">
        <v>4223</v>
      </c>
      <c r="D16" s="830"/>
      <c r="E16" s="576" t="s">
        <v>4896</v>
      </c>
    </row>
    <row r="17" spans="2:5" ht="51.6" customHeight="1">
      <c r="B17" s="31" t="s">
        <v>4292</v>
      </c>
      <c r="C17" s="859" t="s">
        <v>4394</v>
      </c>
      <c r="D17" s="913"/>
      <c r="E17" s="771" t="s">
        <v>5061</v>
      </c>
    </row>
    <row r="18" spans="2:5" ht="156.6" customHeight="1">
      <c r="B18" s="30" t="s">
        <v>4395</v>
      </c>
      <c r="C18" s="838" t="s">
        <v>4396</v>
      </c>
      <c r="D18" s="839"/>
      <c r="E18" s="771"/>
    </row>
    <row r="19" spans="2:5" ht="16.8">
      <c r="B19" s="110"/>
      <c r="C19" s="110"/>
      <c r="D19" s="33"/>
      <c r="E19" s="617"/>
    </row>
    <row r="20" spans="2:5" s="69" customFormat="1" ht="42" customHeight="1">
      <c r="B20" s="861" t="s">
        <v>147</v>
      </c>
      <c r="C20" s="861"/>
      <c r="D20" s="861"/>
      <c r="E20" s="861"/>
    </row>
    <row r="21" spans="2:5" s="69" customFormat="1" ht="16.8">
      <c r="B21" s="822" t="s">
        <v>127</v>
      </c>
      <c r="C21" s="822"/>
      <c r="D21" s="822"/>
      <c r="E21" s="576" t="s">
        <v>4896</v>
      </c>
    </row>
    <row r="22" spans="2:5" s="69" customFormat="1" ht="37.950000000000003" customHeight="1">
      <c r="B22" s="826" t="s">
        <v>197</v>
      </c>
      <c r="C22" s="824" t="s">
        <v>4789</v>
      </c>
      <c r="D22" s="889"/>
      <c r="E22" s="817" t="s">
        <v>4901</v>
      </c>
    </row>
    <row r="23" spans="2:5" s="69" customFormat="1" ht="100.8">
      <c r="B23" s="827"/>
      <c r="C23" s="66" t="s">
        <v>4787</v>
      </c>
      <c r="D23" s="372" t="s">
        <v>4822</v>
      </c>
      <c r="E23" s="819"/>
    </row>
    <row r="24" spans="2:5" s="69" customFormat="1" ht="88.95" customHeight="1">
      <c r="B24" s="827"/>
      <c r="C24" s="66" t="s">
        <v>4788</v>
      </c>
      <c r="D24" s="372" t="s">
        <v>4795</v>
      </c>
      <c r="E24" s="819"/>
    </row>
    <row r="25" spans="2:5" s="69" customFormat="1" ht="201.6">
      <c r="B25" s="827"/>
      <c r="C25" s="31" t="s">
        <v>4232</v>
      </c>
      <c r="D25" s="373" t="s">
        <v>4793</v>
      </c>
      <c r="E25" s="819"/>
    </row>
    <row r="26" spans="2:5" s="69" customFormat="1" ht="218.4">
      <c r="B26" s="828"/>
      <c r="C26" s="374" t="s">
        <v>4792</v>
      </c>
      <c r="D26" s="599" t="s">
        <v>4824</v>
      </c>
      <c r="E26" s="819"/>
    </row>
    <row r="27" spans="2:5" s="69" customFormat="1" ht="36.6" customHeight="1">
      <c r="B27" s="30" t="s">
        <v>198</v>
      </c>
      <c r="C27" s="823" t="s">
        <v>4233</v>
      </c>
      <c r="D27" s="890"/>
      <c r="E27" s="819"/>
    </row>
    <row r="28" spans="2:5" s="69" customFormat="1" ht="303.60000000000002" customHeight="1">
      <c r="B28" s="713" t="s">
        <v>201</v>
      </c>
      <c r="C28" s="835" t="s">
        <v>5889</v>
      </c>
      <c r="D28" s="857"/>
      <c r="E28" s="592" t="s">
        <v>4899</v>
      </c>
    </row>
    <row r="29" spans="2:5" ht="16.8">
      <c r="B29" s="790" t="s">
        <v>130</v>
      </c>
      <c r="C29" s="790"/>
      <c r="D29" s="790"/>
      <c r="E29" s="576" t="s">
        <v>4896</v>
      </c>
    </row>
    <row r="30" spans="2:5" ht="16.8">
      <c r="B30" s="31" t="s">
        <v>131</v>
      </c>
      <c r="C30" s="835" t="s">
        <v>4234</v>
      </c>
      <c r="D30" s="855"/>
      <c r="E30" s="765" t="s">
        <v>5062</v>
      </c>
    </row>
    <row r="31" spans="2:5" ht="16.8">
      <c r="B31" s="30" t="s">
        <v>132</v>
      </c>
      <c r="C31" s="838" t="s">
        <v>4911</v>
      </c>
      <c r="D31" s="856"/>
      <c r="E31" s="766"/>
    </row>
    <row r="32" spans="2:5" ht="16.8">
      <c r="B32" s="31" t="s">
        <v>133</v>
      </c>
      <c r="C32" s="835" t="s">
        <v>4234</v>
      </c>
      <c r="D32" s="855"/>
      <c r="E32" s="766"/>
    </row>
    <row r="33" spans="2:5" ht="16.8">
      <c r="B33" s="30" t="s">
        <v>194</v>
      </c>
      <c r="C33" s="838" t="s">
        <v>4234</v>
      </c>
      <c r="D33" s="856"/>
      <c r="E33" s="766"/>
    </row>
    <row r="34" spans="2:5" ht="16.8">
      <c r="B34" s="31" t="s">
        <v>134</v>
      </c>
      <c r="C34" s="835" t="s">
        <v>4234</v>
      </c>
      <c r="D34" s="855"/>
      <c r="E34" s="766"/>
    </row>
    <row r="35" spans="2:5" ht="16.8">
      <c r="B35" s="30" t="s">
        <v>135</v>
      </c>
      <c r="C35" s="838" t="s">
        <v>4234</v>
      </c>
      <c r="D35" s="856"/>
      <c r="E35" s="767"/>
    </row>
    <row r="36" spans="2:5" ht="16.8">
      <c r="B36" s="790" t="s">
        <v>195</v>
      </c>
      <c r="C36" s="790"/>
      <c r="D36" s="790"/>
      <c r="E36" s="576" t="s">
        <v>4896</v>
      </c>
    </row>
    <row r="37" spans="2:5" ht="50.4" customHeight="1">
      <c r="B37" s="31" t="s">
        <v>136</v>
      </c>
      <c r="C37" s="835" t="s">
        <v>4911</v>
      </c>
      <c r="D37" s="855"/>
      <c r="E37" s="817" t="s">
        <v>5896</v>
      </c>
    </row>
    <row r="38" spans="2:5" ht="33.6">
      <c r="B38" s="30" t="s">
        <v>137</v>
      </c>
      <c r="C38" s="838" t="s">
        <v>4911</v>
      </c>
      <c r="D38" s="856"/>
      <c r="E38" s="818"/>
    </row>
    <row r="39" spans="2:5" ht="33.6" customHeight="1">
      <c r="B39" s="31" t="s">
        <v>138</v>
      </c>
      <c r="C39" s="835" t="s">
        <v>4911</v>
      </c>
      <c r="D39" s="855"/>
      <c r="E39" s="818"/>
    </row>
    <row r="40" spans="2:5" ht="71.400000000000006" customHeight="1">
      <c r="B40" s="30" t="s">
        <v>4238</v>
      </c>
      <c r="C40" s="838" t="s">
        <v>4911</v>
      </c>
      <c r="D40" s="856"/>
      <c r="E40" s="818"/>
    </row>
    <row r="41" spans="2:5" ht="70.2" customHeight="1">
      <c r="B41" s="31" t="s">
        <v>139</v>
      </c>
      <c r="C41" s="835" t="s">
        <v>4911</v>
      </c>
      <c r="D41" s="855"/>
      <c r="E41" s="818"/>
    </row>
    <row r="42" spans="2:5" ht="16.8">
      <c r="B42" s="790" t="s">
        <v>196</v>
      </c>
      <c r="C42" s="790"/>
      <c r="D42" s="790"/>
      <c r="E42" s="576" t="s">
        <v>4896</v>
      </c>
    </row>
    <row r="43" spans="2:5" ht="69.599999999999994" customHeight="1">
      <c r="B43" s="66" t="s">
        <v>200</v>
      </c>
      <c r="C43" s="844" t="s">
        <v>5893</v>
      </c>
      <c r="D43" s="845"/>
      <c r="E43" s="817" t="s">
        <v>5895</v>
      </c>
    </row>
    <row r="44" spans="2:5" ht="33.6" customHeight="1">
      <c r="B44" s="30" t="s">
        <v>140</v>
      </c>
      <c r="C44" s="846" t="s">
        <v>4241</v>
      </c>
      <c r="D44" s="862"/>
      <c r="E44" s="818"/>
    </row>
    <row r="45" spans="2:5" ht="33.6" customHeight="1">
      <c r="B45" s="31" t="s">
        <v>141</v>
      </c>
      <c r="C45" s="848" t="s">
        <v>4242</v>
      </c>
      <c r="D45" s="863"/>
      <c r="E45" s="818"/>
    </row>
    <row r="46" spans="2:5" ht="33.6" customHeight="1">
      <c r="B46" s="30" t="s">
        <v>143</v>
      </c>
      <c r="C46" s="850" t="s">
        <v>4243</v>
      </c>
      <c r="D46" s="864"/>
      <c r="E46" s="818"/>
    </row>
    <row r="47" spans="2:5" ht="33.6" customHeight="1">
      <c r="B47" s="31" t="s">
        <v>142</v>
      </c>
      <c r="C47" s="848" t="s">
        <v>4244</v>
      </c>
      <c r="D47" s="863"/>
      <c r="E47" s="818"/>
    </row>
    <row r="48" spans="2:5" ht="49.95" customHeight="1">
      <c r="B48" s="30" t="s">
        <v>144</v>
      </c>
      <c r="C48" s="852" t="s">
        <v>4245</v>
      </c>
      <c r="D48" s="865"/>
      <c r="E48" s="818"/>
    </row>
    <row r="49" spans="2:5" ht="17.399999999999999" thickBot="1">
      <c r="B49" s="790" t="s">
        <v>202</v>
      </c>
      <c r="C49" s="790"/>
      <c r="D49" s="790"/>
      <c r="E49" s="576" t="s">
        <v>4896</v>
      </c>
    </row>
    <row r="50" spans="2:5" ht="239.4" customHeight="1" thickBot="1">
      <c r="B50" s="31" t="s">
        <v>146</v>
      </c>
      <c r="C50" s="903" t="s">
        <v>5011</v>
      </c>
      <c r="D50" s="904"/>
      <c r="E50" s="771" t="s">
        <v>4902</v>
      </c>
    </row>
    <row r="51" spans="2:5" ht="124.2" customHeight="1">
      <c r="B51" s="30" t="s">
        <v>176</v>
      </c>
      <c r="C51" s="905" t="s">
        <v>5012</v>
      </c>
      <c r="D51" s="906"/>
      <c r="E51" s="771"/>
    </row>
    <row r="52" spans="2:5" ht="26.4" customHeight="1">
      <c r="B52" s="31" t="s">
        <v>177</v>
      </c>
      <c r="C52" s="835" t="s">
        <v>4234</v>
      </c>
      <c r="D52" s="836"/>
      <c r="E52" s="771"/>
    </row>
    <row r="53" spans="2:5" ht="16.8">
      <c r="B53" s="866" t="s">
        <v>145</v>
      </c>
      <c r="C53" s="866"/>
      <c r="D53" s="866"/>
      <c r="E53" s="576" t="s">
        <v>4896</v>
      </c>
    </row>
    <row r="54" spans="2:5" ht="16.8">
      <c r="B54" s="867" t="s">
        <v>4246</v>
      </c>
      <c r="C54" s="868"/>
      <c r="D54" s="869"/>
      <c r="E54" s="870"/>
    </row>
    <row r="55" spans="2:5" ht="16.8">
      <c r="B55" s="871"/>
      <c r="C55" s="872"/>
      <c r="D55" s="873"/>
      <c r="E55" s="870"/>
    </row>
    <row r="56" spans="2:5" ht="16.8">
      <c r="B56" s="874"/>
      <c r="C56" s="875"/>
      <c r="D56" s="876"/>
      <c r="E56" s="870"/>
    </row>
    <row r="57" spans="2:5" ht="16.8">
      <c r="B57" s="877"/>
      <c r="C57" s="878"/>
      <c r="D57" s="879"/>
      <c r="E57" s="870"/>
    </row>
    <row r="58" spans="2:5" ht="16.8">
      <c r="B58" s="874"/>
      <c r="C58" s="875"/>
      <c r="D58" s="876"/>
      <c r="E58" s="870"/>
    </row>
    <row r="59" spans="2:5" ht="16.8">
      <c r="B59" s="877"/>
      <c r="C59" s="878"/>
      <c r="D59" s="879"/>
      <c r="E59" s="870"/>
    </row>
    <row r="60" spans="2:5" ht="16.8">
      <c r="B60" s="113"/>
      <c r="C60" s="113"/>
      <c r="D60" s="65"/>
      <c r="E60" s="69"/>
    </row>
    <row r="61" spans="2:5" ht="16.8">
      <c r="B61" s="113"/>
      <c r="C61" s="113"/>
      <c r="D61" s="65"/>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sheetData>
  <mergeCells count="58">
    <mergeCell ref="B53:D53"/>
    <mergeCell ref="B54:D54"/>
    <mergeCell ref="E54:E59"/>
    <mergeCell ref="B55:D55"/>
    <mergeCell ref="B56:D56"/>
    <mergeCell ref="B57:D57"/>
    <mergeCell ref="B58:D58"/>
    <mergeCell ref="B59:D59"/>
    <mergeCell ref="B49:D49"/>
    <mergeCell ref="C50:D50"/>
    <mergeCell ref="E50:E52"/>
    <mergeCell ref="C51:D51"/>
    <mergeCell ref="C52:D52"/>
    <mergeCell ref="B42:D42"/>
    <mergeCell ref="C43:D43"/>
    <mergeCell ref="E43:E48"/>
    <mergeCell ref="C44:D44"/>
    <mergeCell ref="C45:D45"/>
    <mergeCell ref="C46:D46"/>
    <mergeCell ref="C47:D47"/>
    <mergeCell ref="C48:D48"/>
    <mergeCell ref="B36:D36"/>
    <mergeCell ref="C37:D37"/>
    <mergeCell ref="E37:E41"/>
    <mergeCell ref="C38:D38"/>
    <mergeCell ref="C39:D39"/>
    <mergeCell ref="C40:D40"/>
    <mergeCell ref="C41:D41"/>
    <mergeCell ref="C28:D28"/>
    <mergeCell ref="B29:D29"/>
    <mergeCell ref="C30:D30"/>
    <mergeCell ref="E30:E35"/>
    <mergeCell ref="C31:D31"/>
    <mergeCell ref="C32:D32"/>
    <mergeCell ref="C33:D33"/>
    <mergeCell ref="C34:D34"/>
    <mergeCell ref="C35:D35"/>
    <mergeCell ref="B22:B26"/>
    <mergeCell ref="C22:D22"/>
    <mergeCell ref="E22:E27"/>
    <mergeCell ref="C27:D27"/>
    <mergeCell ref="C11:D11"/>
    <mergeCell ref="E11:E13"/>
    <mergeCell ref="C12:D12"/>
    <mergeCell ref="C13:D13"/>
    <mergeCell ref="B15:E15"/>
    <mergeCell ref="C16:D16"/>
    <mergeCell ref="C17:D17"/>
    <mergeCell ref="E17:E18"/>
    <mergeCell ref="C18:D18"/>
    <mergeCell ref="B20:E20"/>
    <mergeCell ref="B21:D21"/>
    <mergeCell ref="C10:D10"/>
    <mergeCell ref="B1:E3"/>
    <mergeCell ref="B5:E5"/>
    <mergeCell ref="B6:E6"/>
    <mergeCell ref="C7:E7"/>
    <mergeCell ref="B9:E9"/>
  </mergeCell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0CC73A-A1C3-46BE-952B-D5343C3243B0}">
  <sheetPr>
    <tabColor rgb="FF741B47"/>
  </sheetPr>
  <dimension ref="A1:Y260"/>
  <sheetViews>
    <sheetView showGridLines="0" zoomScale="80" zoomScaleNormal="80" workbookViewId="0">
      <selection activeCell="F10" sqref="F10"/>
    </sheetView>
  </sheetViews>
  <sheetFormatPr baseColWidth="10" defaultColWidth="0" defaultRowHeight="15" customHeight="1" zeroHeight="1" outlineLevelCol="1"/>
  <cols>
    <col min="1" max="1" width="14.44140625" style="159" customWidth="1"/>
    <col min="2" max="2" width="14.6640625" style="73" customWidth="1"/>
    <col min="3" max="3" width="72.6640625" style="73" customWidth="1"/>
    <col min="4" max="4" width="10.6640625" style="73" customWidth="1"/>
    <col min="5" max="5" width="25.33203125" style="73" customWidth="1" outlineLevel="1"/>
    <col min="6" max="6" width="14.44140625" style="159" customWidth="1"/>
    <col min="7" max="23" width="14.44140625" style="73" hidden="1" customWidth="1"/>
    <col min="24" max="25" width="0" style="73" hidden="1" customWidth="1"/>
    <col min="26" max="16384" width="14.44140625" style="73" hidden="1"/>
  </cols>
  <sheetData>
    <row r="1" spans="1:6" s="68" customFormat="1" ht="65.400000000000006" customHeight="1" thickBot="1">
      <c r="A1" s="3"/>
      <c r="B1" s="3"/>
      <c r="C1" s="3"/>
      <c r="D1" s="3"/>
      <c r="E1" s="3"/>
      <c r="F1" s="3"/>
    </row>
    <row r="2" spans="1:6" s="68" customFormat="1" ht="21" customHeight="1">
      <c r="A2" s="3"/>
      <c r="B2" s="752" t="s">
        <v>4702</v>
      </c>
      <c r="C2" s="753"/>
      <c r="D2" s="753"/>
      <c r="E2" s="754"/>
      <c r="F2" s="3"/>
    </row>
    <row r="3" spans="1:6" s="68" customFormat="1" ht="18" customHeight="1" thickBot="1">
      <c r="A3" s="3"/>
      <c r="B3" s="755"/>
      <c r="C3" s="756"/>
      <c r="D3" s="756"/>
      <c r="E3" s="757"/>
      <c r="F3" s="3"/>
    </row>
    <row r="4" spans="1:6" s="68" customFormat="1" ht="18" customHeight="1" thickBot="1">
      <c r="A4" s="3"/>
      <c r="B4" s="758" t="s">
        <v>4717</v>
      </c>
      <c r="C4" s="759"/>
      <c r="D4" s="759"/>
      <c r="E4" s="760"/>
      <c r="F4" s="3"/>
    </row>
    <row r="5" spans="1:6" s="68" customFormat="1" ht="18" customHeight="1" thickBot="1">
      <c r="A5" s="3"/>
      <c r="B5" s="761" t="s">
        <v>4707</v>
      </c>
      <c r="C5" s="762"/>
      <c r="D5" s="762"/>
      <c r="E5" s="763"/>
      <c r="F5" s="3"/>
    </row>
    <row r="6" spans="1:6" s="68" customFormat="1" ht="18" customHeight="1">
      <c r="A6" s="3"/>
      <c r="B6" s="3"/>
      <c r="C6" s="3"/>
      <c r="D6" s="3"/>
      <c r="E6" s="3"/>
      <c r="F6" s="3"/>
    </row>
    <row r="7" spans="1:6" ht="19.2">
      <c r="B7" s="313" t="s">
        <v>118</v>
      </c>
      <c r="C7" s="314" t="s">
        <v>119</v>
      </c>
      <c r="D7" s="218" t="s">
        <v>120</v>
      </c>
      <c r="E7" s="218" t="s">
        <v>214</v>
      </c>
    </row>
    <row r="8" spans="1:6" ht="19.2">
      <c r="B8" s="315" t="s">
        <v>1342</v>
      </c>
      <c r="C8" s="316" t="s">
        <v>1343</v>
      </c>
      <c r="D8" s="307"/>
      <c r="E8" s="317"/>
    </row>
    <row r="9" spans="1:6" ht="38.4">
      <c r="B9" s="318" t="s">
        <v>1342</v>
      </c>
      <c r="C9" s="246" t="s">
        <v>4716</v>
      </c>
      <c r="D9" s="137"/>
      <c r="E9" s="319"/>
    </row>
    <row r="10" spans="1:6" ht="134.4">
      <c r="B10" s="318" t="s">
        <v>1342</v>
      </c>
      <c r="C10" s="246" t="s">
        <v>1344</v>
      </c>
      <c r="D10" s="137"/>
      <c r="E10" s="319"/>
    </row>
    <row r="11" spans="1:6" ht="57.6">
      <c r="B11" s="318" t="s">
        <v>1342</v>
      </c>
      <c r="C11" s="246" t="s">
        <v>1345</v>
      </c>
      <c r="D11" s="137"/>
      <c r="E11" s="319"/>
    </row>
    <row r="12" spans="1:6" ht="19.2">
      <c r="B12" s="315" t="s">
        <v>1342</v>
      </c>
      <c r="C12" s="316" t="s">
        <v>1346</v>
      </c>
      <c r="D12" s="307"/>
      <c r="E12" s="317"/>
    </row>
    <row r="13" spans="1:6" ht="19.2">
      <c r="B13" s="318" t="s">
        <v>1342</v>
      </c>
      <c r="C13" s="246" t="s">
        <v>1061</v>
      </c>
      <c r="D13" s="137"/>
      <c r="E13" s="319"/>
    </row>
    <row r="14" spans="1:6" ht="153.6">
      <c r="B14" s="318" t="s">
        <v>1342</v>
      </c>
      <c r="C14" s="246" t="s">
        <v>1347</v>
      </c>
      <c r="D14" s="137"/>
      <c r="E14" s="319"/>
    </row>
    <row r="15" spans="1:6" ht="19.2">
      <c r="B15" s="315" t="s">
        <v>1348</v>
      </c>
      <c r="C15" s="316" t="s">
        <v>906</v>
      </c>
      <c r="D15" s="307"/>
      <c r="E15" s="317"/>
    </row>
    <row r="16" spans="1:6" ht="38.4">
      <c r="B16" s="318" t="s">
        <v>1348</v>
      </c>
      <c r="C16" s="246" t="s">
        <v>1349</v>
      </c>
      <c r="D16" s="137"/>
      <c r="E16" s="319"/>
    </row>
    <row r="17" spans="2:5" ht="19.2">
      <c r="B17" s="315" t="s">
        <v>1348</v>
      </c>
      <c r="C17" s="316" t="s">
        <v>855</v>
      </c>
      <c r="D17" s="320"/>
      <c r="E17" s="321"/>
    </row>
    <row r="18" spans="2:5" ht="19.2">
      <c r="B18" s="318" t="s">
        <v>1348</v>
      </c>
      <c r="C18" s="322" t="s">
        <v>1350</v>
      </c>
      <c r="D18" s="137"/>
      <c r="E18" s="319"/>
    </row>
    <row r="19" spans="2:5" ht="19.2">
      <c r="B19" s="318" t="s">
        <v>1348</v>
      </c>
      <c r="C19" s="246" t="s">
        <v>1351</v>
      </c>
      <c r="D19" s="137"/>
      <c r="E19" s="323"/>
    </row>
    <row r="20" spans="2:5" ht="19.2">
      <c r="B20" s="318" t="s">
        <v>1348</v>
      </c>
      <c r="C20" s="324" t="s">
        <v>1352</v>
      </c>
      <c r="D20" s="137"/>
      <c r="E20" s="222"/>
    </row>
    <row r="21" spans="2:5" ht="19.2">
      <c r="B21" s="315" t="s">
        <v>1348</v>
      </c>
      <c r="C21" s="316" t="s">
        <v>1101</v>
      </c>
      <c r="D21" s="307"/>
      <c r="E21" s="317"/>
    </row>
    <row r="22" spans="2:5" ht="19.2">
      <c r="B22" s="318" t="s">
        <v>1348</v>
      </c>
      <c r="C22" s="246" t="s">
        <v>1204</v>
      </c>
      <c r="D22" s="137"/>
      <c r="E22" s="319"/>
    </row>
    <row r="23" spans="2:5" ht="19.2">
      <c r="B23" s="318" t="s">
        <v>1348</v>
      </c>
      <c r="C23" s="246" t="s">
        <v>1353</v>
      </c>
      <c r="D23" s="137"/>
      <c r="E23" s="319"/>
    </row>
    <row r="24" spans="2:5" ht="115.2">
      <c r="B24" s="318" t="s">
        <v>1348</v>
      </c>
      <c r="C24" s="246" t="s">
        <v>1354</v>
      </c>
      <c r="D24" s="137"/>
      <c r="E24" s="319"/>
    </row>
    <row r="25" spans="2:5" ht="19.2">
      <c r="B25" s="315" t="s">
        <v>1348</v>
      </c>
      <c r="C25" s="316" t="s">
        <v>915</v>
      </c>
      <c r="D25" s="307"/>
      <c r="E25" s="317"/>
    </row>
    <row r="26" spans="2:5" ht="19.2">
      <c r="B26" s="318" t="s">
        <v>1348</v>
      </c>
      <c r="C26" s="246" t="s">
        <v>1072</v>
      </c>
      <c r="D26" s="137"/>
      <c r="E26" s="319"/>
    </row>
    <row r="27" spans="2:5" ht="19.2">
      <c r="B27" s="315" t="s">
        <v>1355</v>
      </c>
      <c r="C27" s="316" t="s">
        <v>906</v>
      </c>
      <c r="D27" s="307"/>
      <c r="E27" s="317"/>
    </row>
    <row r="28" spans="2:5" ht="76.8">
      <c r="B28" s="318" t="s">
        <v>1355</v>
      </c>
      <c r="C28" s="246" t="s">
        <v>1356</v>
      </c>
      <c r="D28" s="137"/>
      <c r="E28" s="319"/>
    </row>
    <row r="29" spans="2:5" ht="57.6">
      <c r="B29" s="318" t="s">
        <v>1355</v>
      </c>
      <c r="C29" s="247" t="s">
        <v>1357</v>
      </c>
      <c r="D29" s="137"/>
      <c r="E29" s="319"/>
    </row>
    <row r="30" spans="2:5" ht="38.4">
      <c r="B30" s="318" t="s">
        <v>1355</v>
      </c>
      <c r="C30" s="247" t="s">
        <v>1358</v>
      </c>
      <c r="D30" s="137"/>
      <c r="E30" s="319"/>
    </row>
    <row r="31" spans="2:5" ht="38.4">
      <c r="B31" s="318" t="s">
        <v>1355</v>
      </c>
      <c r="C31" s="247" t="s">
        <v>1359</v>
      </c>
      <c r="D31" s="137"/>
      <c r="E31" s="319"/>
    </row>
    <row r="32" spans="2:5" ht="57.6">
      <c r="B32" s="315" t="s">
        <v>1355</v>
      </c>
      <c r="C32" s="316" t="s">
        <v>1360</v>
      </c>
      <c r="D32" s="307"/>
      <c r="E32" s="317"/>
    </row>
    <row r="33" spans="2:5" ht="19.2">
      <c r="B33" s="318" t="s">
        <v>1355</v>
      </c>
      <c r="C33" s="247" t="s">
        <v>1361</v>
      </c>
      <c r="D33" s="137"/>
      <c r="E33" s="319"/>
    </row>
    <row r="34" spans="2:5" ht="19.2">
      <c r="B34" s="315" t="s">
        <v>1362</v>
      </c>
      <c r="C34" s="316" t="s">
        <v>906</v>
      </c>
      <c r="D34" s="307"/>
      <c r="E34" s="317"/>
    </row>
    <row r="35" spans="2:5" ht="38.4">
      <c r="B35" s="318" t="s">
        <v>1362</v>
      </c>
      <c r="C35" s="247" t="s">
        <v>1363</v>
      </c>
      <c r="D35" s="137"/>
      <c r="E35" s="222"/>
    </row>
    <row r="36" spans="2:5" ht="38.4">
      <c r="B36" s="318" t="s">
        <v>1362</v>
      </c>
      <c r="C36" s="247" t="s">
        <v>1364</v>
      </c>
      <c r="D36" s="137"/>
      <c r="E36" s="319"/>
    </row>
    <row r="37" spans="2:5" ht="57.6">
      <c r="B37" s="318" t="s">
        <v>1362</v>
      </c>
      <c r="C37" s="247" t="s">
        <v>1365</v>
      </c>
      <c r="D37" s="137"/>
      <c r="E37" s="319"/>
    </row>
    <row r="38" spans="2:5" ht="19.2">
      <c r="B38" s="315" t="s">
        <v>1362</v>
      </c>
      <c r="C38" s="316" t="s">
        <v>915</v>
      </c>
      <c r="D38" s="307"/>
      <c r="E38" s="317"/>
    </row>
    <row r="39" spans="2:5" ht="19.2">
      <c r="B39" s="318" t="s">
        <v>1362</v>
      </c>
      <c r="C39" s="247" t="s">
        <v>811</v>
      </c>
      <c r="D39" s="137"/>
      <c r="E39" s="222"/>
    </row>
    <row r="40" spans="2:5" ht="38.4">
      <c r="B40" s="318" t="s">
        <v>1366</v>
      </c>
      <c r="C40" s="247" t="s">
        <v>1367</v>
      </c>
      <c r="D40" s="137"/>
      <c r="E40" s="222"/>
    </row>
    <row r="41" spans="2:5" ht="19.2">
      <c r="B41" s="318" t="s">
        <v>1366</v>
      </c>
      <c r="C41" s="247" t="s">
        <v>1368</v>
      </c>
      <c r="D41" s="137"/>
      <c r="E41" s="319"/>
    </row>
    <row r="42" spans="2:5" ht="19.2">
      <c r="B42" s="318" t="s">
        <v>1366</v>
      </c>
      <c r="C42" s="247" t="s">
        <v>1369</v>
      </c>
      <c r="D42" s="137"/>
      <c r="E42" s="319"/>
    </row>
    <row r="43" spans="2:5" ht="38.4">
      <c r="B43" s="318" t="s">
        <v>1366</v>
      </c>
      <c r="C43" s="247" t="s">
        <v>1370</v>
      </c>
      <c r="D43" s="137"/>
      <c r="E43" s="319"/>
    </row>
    <row r="44" spans="2:5" ht="19.2">
      <c r="B44" s="318" t="s">
        <v>1366</v>
      </c>
      <c r="C44" s="247" t="s">
        <v>1371</v>
      </c>
      <c r="D44" s="137"/>
      <c r="E44" s="319"/>
    </row>
    <row r="45" spans="2:5" ht="57.6">
      <c r="B45" s="318" t="s">
        <v>1366</v>
      </c>
      <c r="C45" s="247" t="s">
        <v>1372</v>
      </c>
      <c r="D45" s="137"/>
      <c r="E45" s="319"/>
    </row>
    <row r="46" spans="2:5" ht="19.2">
      <c r="B46" s="315" t="s">
        <v>1366</v>
      </c>
      <c r="C46" s="316" t="s">
        <v>915</v>
      </c>
      <c r="D46" s="307"/>
      <c r="E46" s="317"/>
    </row>
    <row r="47" spans="2:5" ht="38.4">
      <c r="B47" s="318" t="s">
        <v>1366</v>
      </c>
      <c r="C47" s="247" t="s">
        <v>1373</v>
      </c>
      <c r="D47" s="137"/>
      <c r="E47" s="319"/>
    </row>
    <row r="48" spans="2:5" ht="38.4">
      <c r="B48" s="315" t="s">
        <v>1374</v>
      </c>
      <c r="C48" s="316" t="s">
        <v>1375</v>
      </c>
      <c r="D48" s="307"/>
      <c r="E48" s="317"/>
    </row>
    <row r="49" spans="2:5" ht="19.2">
      <c r="B49" s="318" t="s">
        <v>1374</v>
      </c>
      <c r="C49" s="247" t="s">
        <v>1376</v>
      </c>
      <c r="D49" s="137"/>
      <c r="E49" s="319"/>
    </row>
    <row r="50" spans="2:5" ht="19.2">
      <c r="B50" s="315" t="s">
        <v>1377</v>
      </c>
      <c r="C50" s="316" t="s">
        <v>1378</v>
      </c>
      <c r="D50" s="307"/>
      <c r="E50" s="317"/>
    </row>
    <row r="51" spans="2:5" ht="38.4">
      <c r="B51" s="318" t="s">
        <v>1377</v>
      </c>
      <c r="C51" s="246" t="s">
        <v>1379</v>
      </c>
      <c r="D51" s="137"/>
      <c r="E51" s="319"/>
    </row>
    <row r="52" spans="2:5" ht="38.4">
      <c r="B52" s="318" t="s">
        <v>1377</v>
      </c>
      <c r="C52" s="246" t="s">
        <v>1380</v>
      </c>
      <c r="D52" s="137"/>
      <c r="E52" s="319"/>
    </row>
    <row r="53" spans="2:5" ht="38.4">
      <c r="B53" s="315" t="s">
        <v>1377</v>
      </c>
      <c r="C53" s="316" t="s">
        <v>1381</v>
      </c>
      <c r="D53" s="307"/>
      <c r="E53" s="317"/>
    </row>
    <row r="54" spans="2:5" ht="19.2">
      <c r="B54" s="318" t="s">
        <v>1377</v>
      </c>
      <c r="C54" s="246" t="s">
        <v>1382</v>
      </c>
      <c r="D54" s="137"/>
      <c r="E54" s="319"/>
    </row>
    <row r="55" spans="2:5" ht="14.4">
      <c r="B55" s="164"/>
      <c r="C55" s="189"/>
      <c r="D55" s="164"/>
      <c r="E55" s="164"/>
    </row>
    <row r="56" spans="2:5" ht="14.4">
      <c r="B56" s="164"/>
      <c r="C56" s="189"/>
      <c r="D56" s="164"/>
      <c r="E56" s="164"/>
    </row>
    <row r="57" spans="2:5" ht="14.4">
      <c r="B57" s="164"/>
      <c r="C57" s="163" t="s">
        <v>216</v>
      </c>
      <c r="D57" s="164">
        <f>COUNTIF($D$7:$D$54,"C")</f>
        <v>0</v>
      </c>
      <c r="E57" s="164"/>
    </row>
    <row r="58" spans="2:5" ht="14.4">
      <c r="B58" s="164"/>
      <c r="C58" s="163" t="s">
        <v>217</v>
      </c>
      <c r="D58" s="164">
        <f>COUNTIF($D$7:$D$54,"NC")</f>
        <v>0</v>
      </c>
      <c r="E58" s="164"/>
    </row>
    <row r="59" spans="2:5" ht="14.4">
      <c r="B59" s="164"/>
      <c r="C59" s="163" t="s">
        <v>218</v>
      </c>
      <c r="D59" s="164">
        <f>COUNTIF($D$7:$D$54,"NA")</f>
        <v>0</v>
      </c>
      <c r="E59" s="164"/>
    </row>
    <row r="60" spans="2:5" ht="14.4">
      <c r="B60" s="164"/>
      <c r="C60" s="189"/>
      <c r="D60" s="164"/>
      <c r="E60" s="164"/>
    </row>
    <row r="61" spans="2:5" ht="14.4" hidden="1">
      <c r="B61" s="86"/>
      <c r="C61" s="87"/>
      <c r="D61" s="86"/>
      <c r="E61" s="86"/>
    </row>
    <row r="62" spans="2:5" ht="14.4" hidden="1">
      <c r="B62" s="86"/>
      <c r="C62" s="87"/>
      <c r="D62" s="86"/>
      <c r="E62" s="86"/>
    </row>
    <row r="63" spans="2:5" ht="14.4" hidden="1">
      <c r="B63" s="86"/>
      <c r="C63" s="87"/>
      <c r="D63" s="86"/>
      <c r="E63" s="86"/>
    </row>
    <row r="64" spans="2:5" ht="14.4" hidden="1">
      <c r="B64" s="86"/>
      <c r="C64" s="87"/>
      <c r="D64" s="86"/>
      <c r="E64" s="86"/>
    </row>
    <row r="65" spans="2:5" ht="14.4" hidden="1">
      <c r="B65" s="86"/>
      <c r="C65" s="87"/>
      <c r="D65" s="86"/>
      <c r="E65" s="86"/>
    </row>
    <row r="66" spans="2:5" ht="14.4" hidden="1">
      <c r="B66" s="86"/>
      <c r="C66" s="87"/>
      <c r="D66" s="86"/>
      <c r="E66" s="86"/>
    </row>
    <row r="67" spans="2:5" ht="14.4" hidden="1">
      <c r="B67" s="86"/>
      <c r="C67" s="87"/>
      <c r="D67" s="86"/>
      <c r="E67" s="86"/>
    </row>
    <row r="68" spans="2:5" ht="14.4" hidden="1">
      <c r="B68" s="86"/>
      <c r="C68" s="87"/>
      <c r="D68" s="86"/>
      <c r="E68" s="86"/>
    </row>
    <row r="69" spans="2:5" ht="14.4" hidden="1">
      <c r="B69" s="86"/>
      <c r="C69" s="87"/>
      <c r="D69" s="86"/>
      <c r="E69" s="86"/>
    </row>
    <row r="70" spans="2:5" ht="14.4" hidden="1">
      <c r="B70" s="86"/>
      <c r="C70" s="87"/>
      <c r="D70" s="86"/>
      <c r="E70" s="86"/>
    </row>
    <row r="71" spans="2:5" ht="14.4" hidden="1">
      <c r="B71" s="86"/>
      <c r="C71" s="87"/>
      <c r="D71" s="86"/>
      <c r="E71" s="86"/>
    </row>
    <row r="72" spans="2:5" ht="14.4" hidden="1">
      <c r="B72" s="86"/>
      <c r="C72" s="87"/>
      <c r="D72" s="86"/>
      <c r="E72" s="86"/>
    </row>
    <row r="73" spans="2:5" ht="14.4" hidden="1">
      <c r="B73" s="86"/>
      <c r="C73" s="87"/>
      <c r="D73" s="86"/>
      <c r="E73" s="86"/>
    </row>
    <row r="74" spans="2:5" ht="14.4" hidden="1">
      <c r="B74" s="86"/>
      <c r="C74" s="87"/>
      <c r="D74" s="86"/>
      <c r="E74" s="86"/>
    </row>
    <row r="75" spans="2:5" ht="14.4" hidden="1">
      <c r="B75" s="86"/>
      <c r="C75" s="87"/>
      <c r="D75" s="86"/>
      <c r="E75" s="86"/>
    </row>
    <row r="76" spans="2:5" ht="14.4" hidden="1">
      <c r="B76" s="86"/>
      <c r="C76" s="87"/>
      <c r="D76" s="86"/>
      <c r="E76" s="86"/>
    </row>
    <row r="77" spans="2:5" ht="14.4" hidden="1">
      <c r="B77" s="86"/>
      <c r="C77" s="87"/>
      <c r="D77" s="86"/>
      <c r="E77" s="86"/>
    </row>
    <row r="78" spans="2:5" ht="14.4" hidden="1">
      <c r="B78" s="86"/>
      <c r="C78" s="87"/>
      <c r="D78" s="86"/>
      <c r="E78" s="86"/>
    </row>
    <row r="79" spans="2:5" ht="14.4" hidden="1">
      <c r="B79" s="86"/>
      <c r="C79" s="87"/>
      <c r="D79" s="86"/>
      <c r="E79" s="86"/>
    </row>
    <row r="80" spans="2:5" ht="14.4" hidden="1">
      <c r="B80" s="86"/>
      <c r="C80" s="87"/>
      <c r="D80" s="86"/>
      <c r="E80" s="86"/>
    </row>
    <row r="81" spans="2:5" ht="14.4" hidden="1">
      <c r="B81" s="86"/>
      <c r="C81" s="87"/>
      <c r="D81" s="86"/>
      <c r="E81" s="86"/>
    </row>
    <row r="82" spans="2:5" ht="14.4" hidden="1">
      <c r="B82" s="86"/>
      <c r="C82" s="87"/>
      <c r="D82" s="86"/>
      <c r="E82" s="86"/>
    </row>
    <row r="83" spans="2:5" ht="14.4" hidden="1">
      <c r="B83" s="86"/>
      <c r="C83" s="87"/>
      <c r="D83" s="86"/>
      <c r="E83" s="86"/>
    </row>
    <row r="84" spans="2:5" ht="14.4" hidden="1">
      <c r="B84" s="86"/>
      <c r="C84" s="87"/>
      <c r="D84" s="86"/>
      <c r="E84" s="86"/>
    </row>
    <row r="85" spans="2:5" ht="14.4" hidden="1">
      <c r="B85" s="86"/>
      <c r="C85" s="87"/>
      <c r="D85" s="86"/>
      <c r="E85" s="86"/>
    </row>
    <row r="86" spans="2:5" ht="14.4" hidden="1">
      <c r="B86" s="86"/>
      <c r="C86" s="87"/>
      <c r="D86" s="86"/>
      <c r="E86" s="86"/>
    </row>
    <row r="87" spans="2:5" ht="14.4" hidden="1">
      <c r="B87" s="86"/>
      <c r="C87" s="87"/>
      <c r="D87" s="86"/>
      <c r="E87" s="86"/>
    </row>
    <row r="88" spans="2:5" ht="14.4" hidden="1">
      <c r="B88" s="86"/>
      <c r="C88" s="87"/>
      <c r="D88" s="86"/>
      <c r="E88" s="86"/>
    </row>
    <row r="89" spans="2:5" ht="14.4" hidden="1">
      <c r="B89" s="86"/>
      <c r="C89" s="87"/>
      <c r="D89" s="86"/>
      <c r="E89" s="86"/>
    </row>
    <row r="90" spans="2:5" ht="14.4" hidden="1">
      <c r="B90" s="86"/>
      <c r="C90" s="87"/>
      <c r="D90" s="86"/>
      <c r="E90" s="86"/>
    </row>
    <row r="91" spans="2:5" ht="14.4" hidden="1">
      <c r="B91" s="86"/>
      <c r="C91" s="87"/>
      <c r="D91" s="86"/>
      <c r="E91" s="86"/>
    </row>
    <row r="92" spans="2:5" ht="14.4" hidden="1">
      <c r="B92" s="86"/>
      <c r="C92" s="87"/>
      <c r="D92" s="86"/>
      <c r="E92" s="86"/>
    </row>
    <row r="93" spans="2:5" ht="14.4" hidden="1">
      <c r="B93" s="86"/>
      <c r="C93" s="87"/>
      <c r="D93" s="86"/>
      <c r="E93" s="86"/>
    </row>
    <row r="94" spans="2:5" ht="14.4" hidden="1">
      <c r="B94" s="86"/>
      <c r="C94" s="87"/>
      <c r="D94" s="86"/>
      <c r="E94" s="86"/>
    </row>
    <row r="95" spans="2:5" ht="14.4" hidden="1">
      <c r="B95" s="86"/>
      <c r="C95" s="87"/>
      <c r="D95" s="86"/>
      <c r="E95" s="86"/>
    </row>
    <row r="96" spans="2:5" ht="14.4" hidden="1">
      <c r="B96" s="86"/>
      <c r="C96" s="87"/>
      <c r="D96" s="86"/>
      <c r="E96" s="86"/>
    </row>
    <row r="97" spans="2:5" ht="14.4" hidden="1">
      <c r="B97" s="86"/>
      <c r="C97" s="87"/>
      <c r="D97" s="86"/>
      <c r="E97" s="86"/>
    </row>
    <row r="98" spans="2:5" ht="14.4" hidden="1">
      <c r="B98" s="86"/>
      <c r="C98" s="87"/>
      <c r="D98" s="86"/>
      <c r="E98" s="86"/>
    </row>
    <row r="99" spans="2:5" ht="14.4" hidden="1">
      <c r="B99" s="86"/>
      <c r="C99" s="87"/>
      <c r="D99" s="86"/>
      <c r="E99" s="86"/>
    </row>
    <row r="100" spans="2:5" ht="14.4" hidden="1">
      <c r="B100" s="86"/>
      <c r="C100" s="87"/>
      <c r="D100" s="86"/>
      <c r="E100" s="86"/>
    </row>
    <row r="101" spans="2:5" ht="14.4" hidden="1">
      <c r="B101" s="86"/>
      <c r="C101" s="87"/>
      <c r="D101" s="86"/>
      <c r="E101" s="86"/>
    </row>
    <row r="102" spans="2:5" ht="14.4" hidden="1">
      <c r="B102" s="86"/>
      <c r="C102" s="87"/>
      <c r="D102" s="86"/>
      <c r="E102" s="86"/>
    </row>
    <row r="103" spans="2:5" ht="14.4" hidden="1">
      <c r="B103" s="86"/>
      <c r="C103" s="87"/>
      <c r="D103" s="86"/>
      <c r="E103" s="86"/>
    </row>
    <row r="104" spans="2:5" ht="14.4" hidden="1">
      <c r="B104" s="86"/>
      <c r="C104" s="87"/>
      <c r="D104" s="86"/>
      <c r="E104" s="86"/>
    </row>
    <row r="105" spans="2:5" ht="14.4" hidden="1">
      <c r="B105" s="86"/>
      <c r="C105" s="87"/>
      <c r="D105" s="86"/>
      <c r="E105" s="86"/>
    </row>
    <row r="106" spans="2:5" ht="14.4" hidden="1">
      <c r="B106" s="86"/>
      <c r="C106" s="87"/>
      <c r="D106" s="86"/>
      <c r="E106" s="86"/>
    </row>
    <row r="107" spans="2:5" ht="14.4" hidden="1">
      <c r="B107" s="86"/>
      <c r="C107" s="87"/>
      <c r="D107" s="86"/>
      <c r="E107" s="86"/>
    </row>
    <row r="108" spans="2:5" ht="14.4" hidden="1">
      <c r="B108" s="86"/>
      <c r="C108" s="87"/>
      <c r="D108" s="86"/>
      <c r="E108" s="86"/>
    </row>
    <row r="109" spans="2:5" ht="14.4" hidden="1">
      <c r="B109" s="86"/>
      <c r="C109" s="87"/>
      <c r="D109" s="86"/>
      <c r="E109" s="86"/>
    </row>
    <row r="110" spans="2:5" ht="14.4" hidden="1">
      <c r="B110" s="86"/>
      <c r="C110" s="87"/>
      <c r="D110" s="86"/>
      <c r="E110" s="86"/>
    </row>
    <row r="111" spans="2:5" ht="14.4" hidden="1">
      <c r="B111" s="86"/>
      <c r="C111" s="87"/>
      <c r="D111" s="86"/>
      <c r="E111" s="86"/>
    </row>
    <row r="112" spans="2:5" ht="14.4" hidden="1">
      <c r="B112" s="86"/>
      <c r="C112" s="87"/>
      <c r="D112" s="86"/>
      <c r="E112" s="86"/>
    </row>
    <row r="113" spans="2:5" ht="14.4" hidden="1">
      <c r="B113" s="86"/>
      <c r="C113" s="87"/>
      <c r="D113" s="86"/>
      <c r="E113" s="86"/>
    </row>
    <row r="114" spans="2:5" ht="14.4" hidden="1">
      <c r="B114" s="86"/>
      <c r="C114" s="87"/>
      <c r="D114" s="86"/>
      <c r="E114" s="86"/>
    </row>
    <row r="115" spans="2:5" ht="14.4" hidden="1">
      <c r="B115" s="86"/>
      <c r="C115" s="87"/>
      <c r="D115" s="86"/>
      <c r="E115" s="86"/>
    </row>
    <row r="116" spans="2:5" ht="14.4" hidden="1">
      <c r="B116" s="86"/>
      <c r="C116" s="87"/>
      <c r="D116" s="86"/>
      <c r="E116" s="86"/>
    </row>
    <row r="117" spans="2:5" ht="14.4" hidden="1">
      <c r="B117" s="86"/>
      <c r="C117" s="87"/>
      <c r="D117" s="86"/>
      <c r="E117" s="86"/>
    </row>
    <row r="118" spans="2:5" ht="14.4" hidden="1">
      <c r="B118" s="86"/>
      <c r="C118" s="87"/>
      <c r="D118" s="86"/>
      <c r="E118" s="86"/>
    </row>
    <row r="119" spans="2:5" ht="14.4" hidden="1">
      <c r="B119" s="86"/>
      <c r="C119" s="87"/>
      <c r="D119" s="86"/>
      <c r="E119" s="86"/>
    </row>
    <row r="120" spans="2:5" ht="14.4" hidden="1">
      <c r="B120" s="86"/>
      <c r="C120" s="87"/>
      <c r="D120" s="86"/>
      <c r="E120" s="86"/>
    </row>
    <row r="121" spans="2:5" ht="14.4" hidden="1">
      <c r="B121" s="86"/>
      <c r="C121" s="87"/>
      <c r="D121" s="86"/>
      <c r="E121" s="86"/>
    </row>
    <row r="122" spans="2:5" ht="14.4" hidden="1">
      <c r="B122" s="86"/>
      <c r="C122" s="87"/>
      <c r="D122" s="86"/>
      <c r="E122" s="86"/>
    </row>
    <row r="123" spans="2:5" ht="14.4" hidden="1">
      <c r="B123" s="86"/>
      <c r="C123" s="87"/>
      <c r="D123" s="86"/>
      <c r="E123" s="86"/>
    </row>
    <row r="124" spans="2:5" ht="14.4" hidden="1">
      <c r="B124" s="86"/>
      <c r="C124" s="87"/>
      <c r="D124" s="86"/>
      <c r="E124" s="86"/>
    </row>
    <row r="125" spans="2:5" ht="14.4" hidden="1">
      <c r="B125" s="86"/>
      <c r="C125" s="87"/>
      <c r="D125" s="86"/>
      <c r="E125" s="86"/>
    </row>
    <row r="126" spans="2:5" ht="14.4" hidden="1">
      <c r="B126" s="86"/>
      <c r="C126" s="87"/>
      <c r="D126" s="86"/>
      <c r="E126" s="86"/>
    </row>
    <row r="127" spans="2:5" ht="14.4" hidden="1">
      <c r="B127" s="86"/>
      <c r="C127" s="87"/>
      <c r="D127" s="86"/>
      <c r="E127" s="86"/>
    </row>
    <row r="128" spans="2:5" ht="14.4" hidden="1">
      <c r="B128" s="86"/>
      <c r="C128" s="87"/>
      <c r="D128" s="86"/>
      <c r="E128" s="86"/>
    </row>
    <row r="129" spans="2:5" ht="14.4" hidden="1">
      <c r="B129" s="86"/>
      <c r="C129" s="87"/>
      <c r="D129" s="86"/>
      <c r="E129" s="86"/>
    </row>
    <row r="130" spans="2:5" ht="14.4" hidden="1">
      <c r="B130" s="86"/>
      <c r="C130" s="87"/>
      <c r="D130" s="86"/>
      <c r="E130" s="86"/>
    </row>
    <row r="131" spans="2:5" ht="14.4" hidden="1">
      <c r="B131" s="86"/>
      <c r="C131" s="87"/>
      <c r="D131" s="86"/>
      <c r="E131" s="86"/>
    </row>
    <row r="132" spans="2:5" ht="14.4" hidden="1">
      <c r="B132" s="86"/>
      <c r="C132" s="87"/>
      <c r="D132" s="86"/>
      <c r="E132" s="86"/>
    </row>
    <row r="133" spans="2:5" ht="14.4" hidden="1">
      <c r="B133" s="86"/>
      <c r="C133" s="87"/>
      <c r="D133" s="86"/>
      <c r="E133" s="86"/>
    </row>
    <row r="134" spans="2:5" ht="14.4" hidden="1">
      <c r="B134" s="86"/>
      <c r="C134" s="87"/>
      <c r="D134" s="86"/>
      <c r="E134" s="86"/>
    </row>
    <row r="135" spans="2:5" ht="14.4" hidden="1">
      <c r="B135" s="86"/>
      <c r="C135" s="87"/>
      <c r="D135" s="86"/>
      <c r="E135" s="86"/>
    </row>
    <row r="136" spans="2:5" ht="14.4" hidden="1">
      <c r="B136" s="86"/>
      <c r="C136" s="87"/>
      <c r="D136" s="86"/>
      <c r="E136" s="86"/>
    </row>
    <row r="137" spans="2:5" ht="14.4" hidden="1">
      <c r="B137" s="86"/>
      <c r="C137" s="87"/>
      <c r="D137" s="86"/>
      <c r="E137" s="86"/>
    </row>
    <row r="138" spans="2:5" ht="14.4" hidden="1">
      <c r="B138" s="86"/>
      <c r="C138" s="87"/>
      <c r="D138" s="86"/>
      <c r="E138" s="86"/>
    </row>
    <row r="139" spans="2:5" ht="14.4" hidden="1">
      <c r="B139" s="86"/>
      <c r="C139" s="87"/>
      <c r="D139" s="86"/>
      <c r="E139" s="86"/>
    </row>
    <row r="140" spans="2:5" ht="14.4" hidden="1">
      <c r="B140" s="86"/>
      <c r="C140" s="87"/>
      <c r="D140" s="86"/>
      <c r="E140" s="86"/>
    </row>
    <row r="141" spans="2:5" ht="14.4" hidden="1">
      <c r="B141" s="86"/>
      <c r="C141" s="87"/>
      <c r="D141" s="86"/>
      <c r="E141" s="86"/>
    </row>
    <row r="142" spans="2:5" ht="14.4" hidden="1">
      <c r="B142" s="86"/>
      <c r="C142" s="87"/>
      <c r="D142" s="86"/>
      <c r="E142" s="86"/>
    </row>
    <row r="143" spans="2:5" ht="14.4" hidden="1">
      <c r="B143" s="86"/>
      <c r="C143" s="87"/>
      <c r="D143" s="86"/>
      <c r="E143" s="86"/>
    </row>
    <row r="144" spans="2:5" ht="14.4" hidden="1">
      <c r="B144" s="86"/>
      <c r="C144" s="87"/>
      <c r="D144" s="86"/>
      <c r="E144" s="86"/>
    </row>
    <row r="145" spans="2:5" ht="14.4" hidden="1">
      <c r="B145" s="86"/>
      <c r="C145" s="87"/>
      <c r="D145" s="86"/>
      <c r="E145" s="86"/>
    </row>
    <row r="146" spans="2:5" ht="14.4" hidden="1">
      <c r="B146" s="86"/>
      <c r="C146" s="87"/>
      <c r="D146" s="86"/>
      <c r="E146" s="86"/>
    </row>
    <row r="147" spans="2:5" ht="14.4" hidden="1">
      <c r="B147" s="86"/>
      <c r="C147" s="87"/>
      <c r="D147" s="86"/>
      <c r="E147" s="86"/>
    </row>
    <row r="148" spans="2:5" ht="14.4" hidden="1">
      <c r="B148" s="86"/>
      <c r="C148" s="87"/>
      <c r="D148" s="86"/>
      <c r="E148" s="86"/>
    </row>
    <row r="149" spans="2:5" ht="14.4" hidden="1">
      <c r="B149" s="86"/>
      <c r="C149" s="87"/>
      <c r="D149" s="86"/>
      <c r="E149" s="86"/>
    </row>
    <row r="150" spans="2:5" ht="14.4" hidden="1">
      <c r="B150" s="86"/>
      <c r="C150" s="87"/>
      <c r="D150" s="86"/>
      <c r="E150" s="86"/>
    </row>
    <row r="151" spans="2:5" ht="14.4" hidden="1">
      <c r="B151" s="86"/>
      <c r="C151" s="87"/>
      <c r="D151" s="86"/>
      <c r="E151" s="86"/>
    </row>
    <row r="152" spans="2:5" ht="14.4" hidden="1">
      <c r="B152" s="86"/>
      <c r="C152" s="87"/>
      <c r="D152" s="86"/>
      <c r="E152" s="86"/>
    </row>
    <row r="153" spans="2:5" ht="14.4" hidden="1">
      <c r="B153" s="86"/>
      <c r="C153" s="87"/>
      <c r="D153" s="86"/>
      <c r="E153" s="86"/>
    </row>
    <row r="154" spans="2:5" ht="14.4" hidden="1">
      <c r="B154" s="86"/>
      <c r="C154" s="87"/>
      <c r="D154" s="86"/>
      <c r="E154" s="86"/>
    </row>
    <row r="155" spans="2:5" ht="14.4" hidden="1">
      <c r="B155" s="86"/>
      <c r="C155" s="87"/>
      <c r="D155" s="86"/>
      <c r="E155" s="86"/>
    </row>
    <row r="156" spans="2:5" ht="14.4" hidden="1">
      <c r="B156" s="86"/>
      <c r="C156" s="87"/>
      <c r="D156" s="86"/>
      <c r="E156" s="86"/>
    </row>
    <row r="157" spans="2:5" ht="14.4" hidden="1">
      <c r="B157" s="86"/>
      <c r="C157" s="87"/>
      <c r="D157" s="86"/>
      <c r="E157" s="86"/>
    </row>
    <row r="158" spans="2:5" ht="14.4" hidden="1">
      <c r="B158" s="86"/>
      <c r="C158" s="87"/>
      <c r="D158" s="86"/>
      <c r="E158" s="86"/>
    </row>
    <row r="159" spans="2:5" ht="14.4" hidden="1">
      <c r="B159" s="86"/>
      <c r="C159" s="87"/>
      <c r="D159" s="86"/>
      <c r="E159" s="86"/>
    </row>
    <row r="160" spans="2:5" ht="14.4" hidden="1">
      <c r="B160" s="86"/>
      <c r="C160" s="87"/>
      <c r="D160" s="86"/>
      <c r="E160" s="86"/>
    </row>
    <row r="161" spans="2:5" ht="14.4" hidden="1">
      <c r="B161" s="86"/>
      <c r="C161" s="87"/>
      <c r="D161" s="86"/>
      <c r="E161" s="86"/>
    </row>
    <row r="162" spans="2:5" ht="14.4" hidden="1">
      <c r="B162" s="86"/>
      <c r="C162" s="87"/>
      <c r="D162" s="86"/>
      <c r="E162" s="86"/>
    </row>
    <row r="163" spans="2:5" ht="14.4" hidden="1">
      <c r="B163" s="86"/>
      <c r="C163" s="87"/>
      <c r="D163" s="86"/>
      <c r="E163" s="86"/>
    </row>
    <row r="164" spans="2:5" ht="14.4" hidden="1">
      <c r="B164" s="86"/>
      <c r="C164" s="87"/>
      <c r="D164" s="86"/>
      <c r="E164" s="86"/>
    </row>
    <row r="165" spans="2:5" ht="14.4" hidden="1">
      <c r="B165" s="86"/>
      <c r="C165" s="87"/>
      <c r="D165" s="86"/>
      <c r="E165" s="86"/>
    </row>
    <row r="166" spans="2:5" ht="14.4" hidden="1">
      <c r="B166" s="86"/>
      <c r="C166" s="87"/>
      <c r="D166" s="86"/>
      <c r="E166" s="86"/>
    </row>
    <row r="167" spans="2:5" ht="14.4" hidden="1">
      <c r="B167" s="86"/>
      <c r="C167" s="87"/>
      <c r="D167" s="86"/>
      <c r="E167" s="86"/>
    </row>
    <row r="168" spans="2:5" ht="14.4" hidden="1">
      <c r="B168" s="86"/>
      <c r="C168" s="87"/>
      <c r="D168" s="86"/>
      <c r="E168" s="86"/>
    </row>
    <row r="169" spans="2:5" ht="14.4" hidden="1">
      <c r="B169" s="86"/>
      <c r="C169" s="87"/>
      <c r="D169" s="86"/>
      <c r="E169" s="86"/>
    </row>
    <row r="170" spans="2:5" ht="14.4" hidden="1">
      <c r="B170" s="86"/>
      <c r="C170" s="87"/>
      <c r="D170" s="86"/>
      <c r="E170" s="86"/>
    </row>
    <row r="171" spans="2:5" ht="14.4" hidden="1">
      <c r="B171" s="86"/>
      <c r="C171" s="87"/>
      <c r="D171" s="86"/>
      <c r="E171" s="86"/>
    </row>
    <row r="172" spans="2:5" ht="14.4" hidden="1">
      <c r="B172" s="86"/>
      <c r="C172" s="87"/>
      <c r="D172" s="86"/>
      <c r="E172" s="86"/>
    </row>
    <row r="173" spans="2:5" ht="14.4" hidden="1">
      <c r="B173" s="86"/>
      <c r="C173" s="87"/>
      <c r="D173" s="86"/>
      <c r="E173" s="86"/>
    </row>
    <row r="174" spans="2:5" ht="14.4" hidden="1">
      <c r="B174" s="86"/>
      <c r="C174" s="87"/>
      <c r="D174" s="86"/>
      <c r="E174" s="86"/>
    </row>
    <row r="175" spans="2:5" ht="14.4" hidden="1">
      <c r="B175" s="86"/>
      <c r="C175" s="87"/>
      <c r="D175" s="86"/>
      <c r="E175" s="86"/>
    </row>
    <row r="176" spans="2:5" ht="14.4" hidden="1">
      <c r="B176" s="86"/>
      <c r="C176" s="87"/>
      <c r="D176" s="86"/>
      <c r="E176" s="86"/>
    </row>
    <row r="177" spans="2:5" ht="14.4" hidden="1">
      <c r="B177" s="86"/>
      <c r="C177" s="87"/>
      <c r="D177" s="86"/>
      <c r="E177" s="86"/>
    </row>
    <row r="178" spans="2:5" ht="14.4" hidden="1">
      <c r="B178" s="86"/>
      <c r="C178" s="87"/>
      <c r="D178" s="86"/>
      <c r="E178" s="86"/>
    </row>
    <row r="179" spans="2:5" ht="14.4" hidden="1">
      <c r="B179" s="86"/>
      <c r="C179" s="87"/>
      <c r="D179" s="86"/>
      <c r="E179" s="86"/>
    </row>
    <row r="180" spans="2:5" ht="14.4" hidden="1">
      <c r="B180" s="86"/>
      <c r="C180" s="87"/>
      <c r="D180" s="86"/>
      <c r="E180" s="86"/>
    </row>
    <row r="181" spans="2:5" ht="14.4" hidden="1">
      <c r="B181" s="86"/>
      <c r="C181" s="87"/>
      <c r="D181" s="86"/>
      <c r="E181" s="86"/>
    </row>
    <row r="182" spans="2:5" ht="14.4" hidden="1">
      <c r="B182" s="86"/>
      <c r="C182" s="87"/>
      <c r="D182" s="86"/>
      <c r="E182" s="86"/>
    </row>
    <row r="183" spans="2:5" ht="14.4" hidden="1">
      <c r="B183" s="86"/>
      <c r="C183" s="87"/>
      <c r="D183" s="86"/>
      <c r="E183" s="86"/>
    </row>
    <row r="184" spans="2:5" ht="14.4" hidden="1">
      <c r="B184" s="86"/>
      <c r="C184" s="87"/>
      <c r="D184" s="86"/>
      <c r="E184" s="86"/>
    </row>
    <row r="185" spans="2:5" ht="14.4" hidden="1">
      <c r="B185" s="86"/>
      <c r="C185" s="87"/>
      <c r="D185" s="86"/>
      <c r="E185" s="86"/>
    </row>
    <row r="186" spans="2:5" ht="14.4" hidden="1">
      <c r="B186" s="86"/>
      <c r="C186" s="87"/>
      <c r="D186" s="86"/>
      <c r="E186" s="86"/>
    </row>
    <row r="187" spans="2:5" ht="14.4" hidden="1">
      <c r="B187" s="86"/>
      <c r="C187" s="87"/>
      <c r="D187" s="86"/>
      <c r="E187" s="86"/>
    </row>
    <row r="188" spans="2:5" ht="14.4" hidden="1">
      <c r="B188" s="86"/>
      <c r="C188" s="87"/>
      <c r="D188" s="86"/>
      <c r="E188" s="86"/>
    </row>
    <row r="189" spans="2:5" ht="14.4" hidden="1">
      <c r="B189" s="86"/>
      <c r="C189" s="87"/>
      <c r="D189" s="86"/>
      <c r="E189" s="86"/>
    </row>
    <row r="190" spans="2:5" ht="14.4" hidden="1">
      <c r="B190" s="86"/>
      <c r="C190" s="87"/>
      <c r="D190" s="86"/>
      <c r="E190" s="86"/>
    </row>
    <row r="191" spans="2:5" ht="14.4" hidden="1">
      <c r="B191" s="86"/>
      <c r="C191" s="87"/>
      <c r="D191" s="86"/>
      <c r="E191" s="86"/>
    </row>
    <row r="192" spans="2:5" ht="14.4" hidden="1">
      <c r="B192" s="86"/>
      <c r="C192" s="87"/>
      <c r="D192" s="86"/>
      <c r="E192" s="86"/>
    </row>
    <row r="193" spans="2:5" ht="14.4" hidden="1">
      <c r="B193" s="86"/>
      <c r="C193" s="87"/>
      <c r="D193" s="86"/>
      <c r="E193" s="86"/>
    </row>
    <row r="194" spans="2:5" ht="14.4" hidden="1">
      <c r="B194" s="86"/>
      <c r="C194" s="87"/>
      <c r="D194" s="86"/>
      <c r="E194" s="86"/>
    </row>
    <row r="195" spans="2:5" ht="14.4" hidden="1">
      <c r="B195" s="86"/>
      <c r="C195" s="87"/>
      <c r="D195" s="86"/>
      <c r="E195" s="86"/>
    </row>
    <row r="196" spans="2:5" ht="14.4" hidden="1">
      <c r="B196" s="86"/>
      <c r="C196" s="87"/>
      <c r="D196" s="86"/>
      <c r="E196" s="86"/>
    </row>
    <row r="197" spans="2:5" ht="14.4" hidden="1">
      <c r="B197" s="86"/>
      <c r="C197" s="87"/>
      <c r="D197" s="86"/>
      <c r="E197" s="86"/>
    </row>
    <row r="198" spans="2:5" ht="14.4" hidden="1">
      <c r="B198" s="86"/>
      <c r="C198" s="87"/>
      <c r="D198" s="86"/>
      <c r="E198" s="86"/>
    </row>
    <row r="199" spans="2:5" ht="14.4" hidden="1">
      <c r="B199" s="86"/>
      <c r="C199" s="87"/>
      <c r="D199" s="86"/>
      <c r="E199" s="86"/>
    </row>
    <row r="200" spans="2:5" ht="14.4" hidden="1">
      <c r="B200" s="86"/>
      <c r="C200" s="87"/>
      <c r="D200" s="86"/>
      <c r="E200" s="86"/>
    </row>
    <row r="201" spans="2:5" ht="14.4" hidden="1">
      <c r="B201" s="86"/>
      <c r="C201" s="87"/>
      <c r="D201" s="86"/>
      <c r="E201" s="86"/>
    </row>
    <row r="202" spans="2:5" ht="14.4" hidden="1">
      <c r="B202" s="86"/>
      <c r="C202" s="87"/>
      <c r="D202" s="86"/>
      <c r="E202" s="86"/>
    </row>
    <row r="203" spans="2:5" ht="14.4" hidden="1">
      <c r="B203" s="86"/>
      <c r="C203" s="87"/>
      <c r="D203" s="86"/>
      <c r="E203" s="86"/>
    </row>
    <row r="204" spans="2:5" ht="14.4" hidden="1">
      <c r="B204" s="86"/>
      <c r="C204" s="87"/>
      <c r="D204" s="86"/>
      <c r="E204" s="86"/>
    </row>
    <row r="205" spans="2:5" ht="14.4" hidden="1">
      <c r="B205" s="86"/>
      <c r="C205" s="87"/>
      <c r="D205" s="86"/>
      <c r="E205" s="86"/>
    </row>
    <row r="206" spans="2:5" ht="14.4" hidden="1">
      <c r="B206" s="86"/>
      <c r="C206" s="87"/>
      <c r="D206" s="86"/>
      <c r="E206" s="86"/>
    </row>
    <row r="207" spans="2:5" ht="14.4" hidden="1">
      <c r="B207" s="86"/>
      <c r="C207" s="87"/>
      <c r="D207" s="86"/>
      <c r="E207" s="86"/>
    </row>
    <row r="208" spans="2:5" ht="14.4" hidden="1">
      <c r="B208" s="86"/>
      <c r="C208" s="87"/>
      <c r="D208" s="86"/>
      <c r="E208" s="86"/>
    </row>
    <row r="209" spans="2:5" ht="14.4" hidden="1">
      <c r="B209" s="86"/>
      <c r="C209" s="87"/>
      <c r="D209" s="86"/>
      <c r="E209" s="86"/>
    </row>
    <row r="210" spans="2:5" ht="14.4" hidden="1">
      <c r="B210" s="86"/>
      <c r="C210" s="87"/>
      <c r="D210" s="86"/>
      <c r="E210" s="86"/>
    </row>
    <row r="211" spans="2:5" ht="14.4" hidden="1">
      <c r="B211" s="86"/>
      <c r="C211" s="87"/>
      <c r="D211" s="86"/>
      <c r="E211" s="86"/>
    </row>
    <row r="212" spans="2:5" ht="14.4" hidden="1">
      <c r="B212" s="86"/>
      <c r="C212" s="87"/>
      <c r="D212" s="86"/>
      <c r="E212" s="86"/>
    </row>
    <row r="213" spans="2:5" ht="14.4" hidden="1">
      <c r="B213" s="86"/>
      <c r="C213" s="87"/>
      <c r="D213" s="86"/>
      <c r="E213" s="86"/>
    </row>
    <row r="214" spans="2:5" ht="14.4" hidden="1">
      <c r="B214" s="86"/>
      <c r="C214" s="87"/>
      <c r="D214" s="86"/>
      <c r="E214" s="86"/>
    </row>
    <row r="215" spans="2:5" ht="14.4" hidden="1">
      <c r="B215" s="86"/>
      <c r="C215" s="87"/>
      <c r="D215" s="86"/>
      <c r="E215" s="86"/>
    </row>
    <row r="216" spans="2:5" ht="14.4" hidden="1">
      <c r="B216" s="86"/>
      <c r="C216" s="87"/>
      <c r="D216" s="86"/>
      <c r="E216" s="86"/>
    </row>
    <row r="217" spans="2:5" ht="14.4" hidden="1">
      <c r="B217" s="86"/>
      <c r="C217" s="87"/>
      <c r="D217" s="86"/>
      <c r="E217" s="86"/>
    </row>
    <row r="218" spans="2:5" ht="14.4" hidden="1">
      <c r="B218" s="86"/>
      <c r="C218" s="87"/>
      <c r="D218" s="86"/>
      <c r="E218" s="86"/>
    </row>
    <row r="219" spans="2:5" ht="14.4" hidden="1">
      <c r="B219" s="86"/>
      <c r="C219" s="87"/>
      <c r="D219" s="86"/>
      <c r="E219" s="86"/>
    </row>
    <row r="220" spans="2:5" ht="14.4" hidden="1">
      <c r="B220" s="86"/>
      <c r="C220" s="87"/>
      <c r="D220" s="86"/>
      <c r="E220" s="86"/>
    </row>
    <row r="221" spans="2:5" ht="14.4" hidden="1">
      <c r="B221" s="86"/>
      <c r="C221" s="87"/>
      <c r="D221" s="86"/>
      <c r="E221" s="86"/>
    </row>
    <row r="222" spans="2:5" ht="14.4" hidden="1">
      <c r="B222" s="86"/>
      <c r="C222" s="87"/>
      <c r="D222" s="86"/>
      <c r="E222" s="86"/>
    </row>
    <row r="223" spans="2:5" ht="14.4" hidden="1">
      <c r="B223" s="86"/>
      <c r="C223" s="87"/>
      <c r="D223" s="86"/>
      <c r="E223" s="86"/>
    </row>
    <row r="224" spans="2:5" ht="14.4" hidden="1">
      <c r="B224" s="86"/>
      <c r="C224" s="87"/>
      <c r="D224" s="86"/>
      <c r="E224" s="86"/>
    </row>
    <row r="225" spans="2:5" ht="14.4" hidden="1">
      <c r="B225" s="86"/>
      <c r="C225" s="87"/>
      <c r="D225" s="86"/>
      <c r="E225" s="86"/>
    </row>
    <row r="226" spans="2:5" ht="14.4" hidden="1">
      <c r="B226" s="86"/>
      <c r="C226" s="87"/>
      <c r="D226" s="86"/>
      <c r="E226" s="86"/>
    </row>
    <row r="227" spans="2:5" ht="14.4" hidden="1">
      <c r="B227" s="86"/>
      <c r="C227" s="87"/>
      <c r="D227" s="86"/>
      <c r="E227" s="86"/>
    </row>
    <row r="228" spans="2:5" ht="14.4" hidden="1">
      <c r="B228" s="86"/>
      <c r="C228" s="87"/>
      <c r="D228" s="86"/>
      <c r="E228" s="86"/>
    </row>
    <row r="229" spans="2:5" ht="14.4" hidden="1">
      <c r="B229" s="86"/>
      <c r="C229" s="87"/>
      <c r="D229" s="86"/>
      <c r="E229" s="86"/>
    </row>
    <row r="230" spans="2:5" ht="14.4" hidden="1">
      <c r="B230" s="86"/>
      <c r="C230" s="87"/>
      <c r="D230" s="86"/>
      <c r="E230" s="86"/>
    </row>
    <row r="231" spans="2:5" ht="14.4" hidden="1">
      <c r="B231" s="86"/>
      <c r="C231" s="87"/>
      <c r="D231" s="86"/>
      <c r="E231" s="86"/>
    </row>
    <row r="232" spans="2:5" ht="14.4" hidden="1">
      <c r="B232" s="86"/>
      <c r="C232" s="87"/>
      <c r="D232" s="86"/>
      <c r="E232" s="86"/>
    </row>
    <row r="233" spans="2:5" ht="14.4" hidden="1">
      <c r="B233" s="86"/>
      <c r="C233" s="87"/>
      <c r="D233" s="86"/>
      <c r="E233" s="86"/>
    </row>
    <row r="234" spans="2:5" ht="14.4" hidden="1">
      <c r="B234" s="86"/>
      <c r="C234" s="87"/>
      <c r="D234" s="86"/>
      <c r="E234" s="86"/>
    </row>
    <row r="235" spans="2:5" ht="14.4" hidden="1">
      <c r="B235" s="86"/>
      <c r="C235" s="87"/>
      <c r="D235" s="86"/>
      <c r="E235" s="86"/>
    </row>
    <row r="236" spans="2:5" ht="14.4" hidden="1">
      <c r="B236" s="86"/>
      <c r="C236" s="87"/>
      <c r="D236" s="86"/>
      <c r="E236" s="86"/>
    </row>
    <row r="237" spans="2:5" ht="14.4" hidden="1">
      <c r="B237" s="86"/>
      <c r="C237" s="87"/>
      <c r="D237" s="86"/>
      <c r="E237" s="86"/>
    </row>
    <row r="238" spans="2:5" ht="14.4" hidden="1">
      <c r="B238" s="86"/>
      <c r="C238" s="87"/>
      <c r="D238" s="86"/>
      <c r="E238" s="86"/>
    </row>
    <row r="239" spans="2:5" ht="14.4" hidden="1">
      <c r="B239" s="86"/>
      <c r="C239" s="87"/>
      <c r="D239" s="86"/>
      <c r="E239" s="86"/>
    </row>
    <row r="240" spans="2:5" ht="14.4" hidden="1">
      <c r="B240" s="86"/>
      <c r="C240" s="87"/>
      <c r="D240" s="86"/>
      <c r="E240" s="86"/>
    </row>
    <row r="241" spans="2:5" ht="14.4" hidden="1">
      <c r="B241" s="86"/>
      <c r="C241" s="87"/>
      <c r="D241" s="86"/>
      <c r="E241" s="86"/>
    </row>
    <row r="242" spans="2:5" ht="14.4" hidden="1">
      <c r="B242" s="86"/>
      <c r="C242" s="87"/>
      <c r="D242" s="86"/>
      <c r="E242" s="86"/>
    </row>
    <row r="243" spans="2:5" ht="14.4" hidden="1">
      <c r="B243" s="86"/>
      <c r="C243" s="87"/>
      <c r="D243" s="86"/>
      <c r="E243" s="86"/>
    </row>
    <row r="244" spans="2:5" ht="14.4" hidden="1">
      <c r="B244" s="86"/>
      <c r="C244" s="87"/>
      <c r="D244" s="86"/>
      <c r="E244" s="86"/>
    </row>
    <row r="245" spans="2:5" ht="14.4" hidden="1">
      <c r="B245" s="86"/>
      <c r="C245" s="87"/>
      <c r="D245" s="86"/>
      <c r="E245" s="86"/>
    </row>
    <row r="246" spans="2:5" ht="14.4" hidden="1">
      <c r="B246" s="86"/>
      <c r="C246" s="87"/>
      <c r="D246" s="86"/>
      <c r="E246" s="86"/>
    </row>
    <row r="247" spans="2:5" ht="14.4" hidden="1">
      <c r="B247" s="86"/>
      <c r="C247" s="87"/>
      <c r="D247" s="86"/>
      <c r="E247" s="86"/>
    </row>
    <row r="248" spans="2:5" ht="14.4" hidden="1">
      <c r="B248" s="86"/>
      <c r="C248" s="87"/>
      <c r="D248" s="86"/>
      <c r="E248" s="86"/>
    </row>
    <row r="249" spans="2:5" ht="14.4" hidden="1">
      <c r="B249" s="86"/>
      <c r="C249" s="87"/>
      <c r="D249" s="86"/>
      <c r="E249" s="86"/>
    </row>
    <row r="250" spans="2:5" ht="14.4" hidden="1">
      <c r="B250" s="86"/>
      <c r="C250" s="87"/>
      <c r="D250" s="86"/>
      <c r="E250" s="86"/>
    </row>
    <row r="251" spans="2:5" ht="14.4" hidden="1">
      <c r="B251" s="86"/>
      <c r="C251" s="87"/>
      <c r="D251" s="86"/>
      <c r="E251" s="86"/>
    </row>
    <row r="252" spans="2:5" ht="14.4" hidden="1">
      <c r="B252" s="86"/>
      <c r="C252" s="87"/>
      <c r="D252" s="86"/>
      <c r="E252" s="86"/>
    </row>
    <row r="253" spans="2:5" ht="14.4" hidden="1">
      <c r="B253" s="86"/>
      <c r="C253" s="87"/>
      <c r="D253" s="86"/>
      <c r="E253" s="86"/>
    </row>
    <row r="254" spans="2:5" ht="14.4" hidden="1">
      <c r="B254" s="86"/>
      <c r="C254" s="87"/>
      <c r="D254" s="86"/>
      <c r="E254" s="86"/>
    </row>
    <row r="260" ht="15" customHeight="1"/>
  </sheetData>
  <mergeCells count="3">
    <mergeCell ref="B2:E3"/>
    <mergeCell ref="B4:E4"/>
    <mergeCell ref="B5:E5"/>
  </mergeCells>
  <conditionalFormatting sqref="D9:D11 D13:D14 D16 D18:D20 D22:D24 D26 D28:D31 D33 D35:D37 D39:D45 D47 D49 D51:D52 D54">
    <cfRule type="beginsWith" dxfId="401" priority="1" operator="beginsWith" text="C">
      <formula>LEFT((D9),LEN("C"))=("C")</formula>
    </cfRule>
  </conditionalFormatting>
  <conditionalFormatting sqref="D9:D11 D13:D14 D16 D18:D20 D22:D24 D26 D28:D31 D33 D35:D37 D39:D45 D47 D49 D51:D52 D54">
    <cfRule type="beginsWith" dxfId="400" priority="2" operator="beginsWith" text="NC">
      <formula>LEFT((D9),LEN("NC"))=("NC")</formula>
    </cfRule>
  </conditionalFormatting>
  <conditionalFormatting sqref="D9:D11 D13:D14 D16 D18:D20 D22:D24 D26 D28:D31 D33 D35:D37 D39:D45 D47 D49 D51:D52 D54">
    <cfRule type="beginsWith" dxfId="399" priority="3" operator="beginsWith" text="NA">
      <formula>LEFT((D9),LEN("NA"))=("NA")</formula>
    </cfRule>
  </conditionalFormatting>
  <dataValidations count="1">
    <dataValidation type="list" allowBlank="1" sqref="D9:D11 D13:D14 D16 D18:D20 D22:D24 D26 D28:D31 D33 D35:D37 D39:D45 D47 D49 D51:D52 D54" xr:uid="{50D4C05D-CEF9-4BB4-9D27-986180C5685C}">
      <formula1>"C,NC,NA"</formula1>
    </dataValidation>
  </dataValidations>
  <pageMargins left="0.7" right="0.7" top="0.75" bottom="0.75" header="0" footer="0"/>
  <pageSetup orientation="portrait"/>
  <drawing r:id="rId1"/>
  <tableParts count="1">
    <tablePart r:id="rId2"/>
  </tablePart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DFC7A0-588A-45F2-AE25-67345E6D1D45}">
  <dimension ref="B1:G109"/>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4397</v>
      </c>
      <c r="D6" s="781"/>
      <c r="E6" s="781"/>
    </row>
    <row r="7" spans="2:5" ht="16.8">
      <c r="B7" s="122">
        <v>2</v>
      </c>
      <c r="C7" s="811" t="s">
        <v>4398</v>
      </c>
      <c r="D7" s="811"/>
      <c r="E7" s="811"/>
    </row>
    <row r="8" spans="2:5" ht="16.8">
      <c r="B8" s="116">
        <v>3</v>
      </c>
      <c r="C8" s="781" t="s">
        <v>4399</v>
      </c>
      <c r="D8" s="781"/>
      <c r="E8" s="781"/>
    </row>
    <row r="9" spans="2:5" ht="16.8">
      <c r="B9" s="122">
        <v>4</v>
      </c>
      <c r="C9" s="811" t="s">
        <v>4400</v>
      </c>
      <c r="D9" s="811"/>
      <c r="E9" s="811"/>
    </row>
    <row r="10" spans="2:5" ht="16.8">
      <c r="B10" s="116">
        <v>5</v>
      </c>
      <c r="C10" s="781" t="s">
        <v>4401</v>
      </c>
      <c r="D10" s="781"/>
      <c r="E10" s="781"/>
    </row>
    <row r="11" spans="2:5" ht="16.8">
      <c r="B11" s="122">
        <v>6</v>
      </c>
      <c r="C11" s="811" t="s">
        <v>4402</v>
      </c>
      <c r="D11" s="811"/>
      <c r="E11" s="811"/>
    </row>
    <row r="12" spans="2:5" ht="16.8">
      <c r="B12" s="116">
        <v>7</v>
      </c>
      <c r="C12" s="781" t="s">
        <v>4403</v>
      </c>
      <c r="D12" s="781"/>
      <c r="E12" s="781"/>
    </row>
    <row r="13" spans="2:5" ht="16.8">
      <c r="B13" s="122">
        <v>8</v>
      </c>
      <c r="C13" s="811" t="s">
        <v>4404</v>
      </c>
      <c r="D13" s="811"/>
      <c r="E13" s="811"/>
    </row>
    <row r="14" spans="2:5" ht="16.8">
      <c r="B14" s="116">
        <v>9</v>
      </c>
      <c r="C14" s="781" t="s">
        <v>4405</v>
      </c>
      <c r="D14" s="781"/>
      <c r="E14" s="781"/>
    </row>
    <row r="15" spans="2:5" ht="16.8">
      <c r="B15" s="17"/>
      <c r="C15" s="17"/>
      <c r="D15" s="69"/>
      <c r="E15" s="69"/>
    </row>
    <row r="16" spans="2:5" ht="42" customHeight="1">
      <c r="B16" s="858" t="s">
        <v>125</v>
      </c>
      <c r="C16" s="858"/>
      <c r="D16" s="858"/>
      <c r="E16" s="858"/>
    </row>
    <row r="17" spans="2:7" ht="16.8">
      <c r="B17" s="593" t="s">
        <v>126</v>
      </c>
      <c r="C17" s="927" t="s">
        <v>4372</v>
      </c>
      <c r="D17" s="927"/>
      <c r="E17" s="619" t="s">
        <v>4896</v>
      </c>
      <c r="F17" s="620"/>
    </row>
    <row r="18" spans="2:7" ht="104.4" customHeight="1">
      <c r="B18" s="939" t="s">
        <v>5814</v>
      </c>
      <c r="C18" s="938" t="s">
        <v>4406</v>
      </c>
      <c r="D18" s="938"/>
      <c r="E18" s="765" t="s">
        <v>5063</v>
      </c>
      <c r="F18" s="616"/>
      <c r="G18" s="616"/>
    </row>
    <row r="19" spans="2:7" ht="16.8">
      <c r="B19" s="939"/>
      <c r="C19" s="938"/>
      <c r="D19" s="938"/>
      <c r="E19" s="766"/>
      <c r="F19" s="616"/>
      <c r="G19" s="616"/>
    </row>
    <row r="20" spans="2:7" ht="16.8">
      <c r="B20" s="939"/>
      <c r="C20" s="938"/>
      <c r="D20" s="938"/>
      <c r="E20" s="766"/>
      <c r="F20" s="616"/>
      <c r="G20" s="616"/>
    </row>
    <row r="21" spans="2:7" ht="16.8">
      <c r="B21" s="939"/>
      <c r="C21" s="938"/>
      <c r="D21" s="938"/>
      <c r="E21" s="766"/>
      <c r="F21" s="616"/>
      <c r="G21" s="616"/>
    </row>
    <row r="22" spans="2:7" ht="16.8">
      <c r="B22" s="939"/>
      <c r="C22" s="938"/>
      <c r="D22" s="938"/>
      <c r="E22" s="766"/>
      <c r="F22" s="616"/>
      <c r="G22" s="616"/>
    </row>
    <row r="23" spans="2:7" ht="16.8">
      <c r="B23" s="939"/>
      <c r="C23" s="938"/>
      <c r="D23" s="938"/>
      <c r="E23" s="766"/>
      <c r="F23" s="616"/>
      <c r="G23" s="616"/>
    </row>
    <row r="24" spans="2:7" ht="16.8">
      <c r="B24" s="939"/>
      <c r="C24" s="938"/>
      <c r="D24" s="938"/>
      <c r="E24" s="766"/>
      <c r="F24" s="616"/>
      <c r="G24" s="616"/>
    </row>
    <row r="25" spans="2:7" ht="16.8">
      <c r="B25" s="939"/>
      <c r="C25" s="938"/>
      <c r="D25" s="938"/>
      <c r="E25" s="766"/>
      <c r="F25" s="936"/>
      <c r="G25" s="936"/>
    </row>
    <row r="26" spans="2:7" ht="50.4">
      <c r="B26" s="603" t="s">
        <v>4407</v>
      </c>
      <c r="C26" s="937" t="s">
        <v>4408</v>
      </c>
      <c r="D26" s="937"/>
      <c r="E26" s="766"/>
      <c r="F26" s="616"/>
      <c r="G26" s="616"/>
    </row>
    <row r="27" spans="2:7" ht="50.4">
      <c r="B27" s="597" t="s">
        <v>4409</v>
      </c>
      <c r="C27" s="938" t="s">
        <v>4410</v>
      </c>
      <c r="D27" s="938"/>
      <c r="E27" s="766"/>
      <c r="F27" s="616"/>
      <c r="G27" s="616"/>
    </row>
    <row r="28" spans="2:7" ht="33.6">
      <c r="B28" s="603" t="s">
        <v>4411</v>
      </c>
      <c r="C28" s="937" t="s">
        <v>4412</v>
      </c>
      <c r="D28" s="937"/>
      <c r="E28" s="766"/>
      <c r="F28" s="616"/>
      <c r="G28" s="616"/>
    </row>
    <row r="29" spans="2:7" ht="33.6">
      <c r="B29" s="597" t="s">
        <v>4413</v>
      </c>
      <c r="C29" s="938"/>
      <c r="D29" s="938"/>
      <c r="E29" s="766"/>
      <c r="F29" s="616"/>
      <c r="G29" s="616"/>
    </row>
    <row r="30" spans="2:7" ht="21" customHeight="1">
      <c r="B30" s="603" t="s">
        <v>4414</v>
      </c>
      <c r="C30" s="937"/>
      <c r="D30" s="937"/>
      <c r="E30" s="766"/>
      <c r="F30" s="616"/>
      <c r="G30" s="616"/>
    </row>
    <row r="31" spans="2:7" ht="33.6">
      <c r="B31" s="597" t="s">
        <v>4415</v>
      </c>
      <c r="C31" s="938"/>
      <c r="D31" s="938"/>
      <c r="E31" s="766"/>
      <c r="F31" s="616"/>
      <c r="G31" s="616"/>
    </row>
    <row r="32" spans="2:7" ht="50.4">
      <c r="B32" s="597" t="s">
        <v>4416</v>
      </c>
      <c r="C32" s="923"/>
      <c r="D32" s="940"/>
      <c r="E32" s="766"/>
      <c r="F32" s="616"/>
      <c r="G32" s="616"/>
    </row>
    <row r="33" spans="2:7" ht="50.4">
      <c r="B33" s="603" t="s">
        <v>4417</v>
      </c>
      <c r="C33" s="937"/>
      <c r="D33" s="937"/>
      <c r="E33" s="767"/>
      <c r="F33" s="616"/>
      <c r="G33" s="616"/>
    </row>
    <row r="34" spans="2:7" ht="16.8">
      <c r="B34" s="17"/>
      <c r="C34" s="17"/>
      <c r="D34" s="69"/>
      <c r="E34" s="69"/>
    </row>
    <row r="35" spans="2:7" ht="42" customHeight="1">
      <c r="B35" s="858" t="s">
        <v>4222</v>
      </c>
      <c r="C35" s="858"/>
      <c r="D35" s="858"/>
      <c r="E35" s="858"/>
    </row>
    <row r="36" spans="2:7" ht="16.8">
      <c r="B36" s="586" t="s">
        <v>126</v>
      </c>
      <c r="C36" s="829" t="s">
        <v>4223</v>
      </c>
      <c r="D36" s="830"/>
      <c r="E36" s="576" t="s">
        <v>4896</v>
      </c>
    </row>
    <row r="37" spans="2:7" ht="106.95" customHeight="1">
      <c r="B37" s="31" t="s">
        <v>4292</v>
      </c>
      <c r="C37" s="859" t="s">
        <v>4418</v>
      </c>
      <c r="D37" s="860"/>
      <c r="E37" s="771" t="s">
        <v>5064</v>
      </c>
    </row>
    <row r="38" spans="2:7" ht="129" customHeight="1">
      <c r="B38" s="30" t="s">
        <v>4228</v>
      </c>
      <c r="C38" s="838" t="s">
        <v>4419</v>
      </c>
      <c r="D38" s="856"/>
      <c r="E38" s="771"/>
    </row>
    <row r="39" spans="2:7" ht="16.8">
      <c r="B39" s="110"/>
      <c r="C39" s="110"/>
      <c r="D39" s="33"/>
      <c r="E39" s="69"/>
    </row>
    <row r="40" spans="2:7" s="69" customFormat="1" ht="42" customHeight="1">
      <c r="B40" s="861" t="s">
        <v>147</v>
      </c>
      <c r="C40" s="861"/>
      <c r="D40" s="861"/>
      <c r="E40" s="861"/>
    </row>
    <row r="41" spans="2:7" s="69" customFormat="1" ht="16.8">
      <c r="B41" s="822" t="s">
        <v>127</v>
      </c>
      <c r="C41" s="822"/>
      <c r="D41" s="822"/>
      <c r="E41" s="576" t="s">
        <v>4896</v>
      </c>
    </row>
    <row r="42" spans="2:7" s="69" customFormat="1" ht="37.950000000000003" customHeight="1">
      <c r="B42" s="826" t="s">
        <v>197</v>
      </c>
      <c r="C42" s="824" t="s">
        <v>4820</v>
      </c>
      <c r="D42" s="889"/>
      <c r="E42" s="817" t="s">
        <v>4901</v>
      </c>
    </row>
    <row r="43" spans="2:7" s="69" customFormat="1" ht="134.4">
      <c r="B43" s="827"/>
      <c r="C43" s="66" t="s">
        <v>4787</v>
      </c>
      <c r="D43" s="372" t="s">
        <v>4821</v>
      </c>
      <c r="E43" s="819"/>
    </row>
    <row r="44" spans="2:7" s="69" customFormat="1" ht="88.95" customHeight="1">
      <c r="B44" s="827"/>
      <c r="C44" s="66" t="s">
        <v>4788</v>
      </c>
      <c r="D44" s="372" t="s">
        <v>4795</v>
      </c>
      <c r="E44" s="819"/>
    </row>
    <row r="45" spans="2:7" s="69" customFormat="1" ht="201.6">
      <c r="B45" s="827"/>
      <c r="C45" s="31" t="s">
        <v>4232</v>
      </c>
      <c r="D45" s="373" t="s">
        <v>4793</v>
      </c>
      <c r="E45" s="819"/>
    </row>
    <row r="46" spans="2:7" s="69" customFormat="1" ht="409.6">
      <c r="B46" s="828"/>
      <c r="C46" s="374" t="s">
        <v>4792</v>
      </c>
      <c r="D46" s="599" t="s">
        <v>4851</v>
      </c>
      <c r="E46" s="819"/>
    </row>
    <row r="47" spans="2:7" s="69" customFormat="1" ht="36.6" customHeight="1">
      <c r="B47" s="30" t="s">
        <v>198</v>
      </c>
      <c r="C47" s="823" t="s">
        <v>4233</v>
      </c>
      <c r="D47" s="890"/>
      <c r="E47" s="819"/>
    </row>
    <row r="48" spans="2:7" s="69" customFormat="1" ht="265.2" customHeight="1">
      <c r="B48" s="713" t="s">
        <v>201</v>
      </c>
      <c r="C48" s="835" t="s">
        <v>5889</v>
      </c>
      <c r="D48" s="857"/>
      <c r="E48" s="592" t="s">
        <v>4899</v>
      </c>
    </row>
    <row r="49" spans="2:5" ht="16.8">
      <c r="B49" s="790" t="s">
        <v>130</v>
      </c>
      <c r="C49" s="790"/>
      <c r="D49" s="790"/>
      <c r="E49" s="576" t="s">
        <v>4896</v>
      </c>
    </row>
    <row r="50" spans="2:5" ht="16.8">
      <c r="B50" s="31" t="s">
        <v>131</v>
      </c>
      <c r="C50" s="835" t="s">
        <v>4911</v>
      </c>
      <c r="D50" s="855"/>
      <c r="E50" s="765" t="s">
        <v>5062</v>
      </c>
    </row>
    <row r="51" spans="2:5" ht="16.8">
      <c r="B51" s="30" t="s">
        <v>132</v>
      </c>
      <c r="C51" s="838" t="s">
        <v>4911</v>
      </c>
      <c r="D51" s="856"/>
      <c r="E51" s="766"/>
    </row>
    <row r="52" spans="2:5" ht="16.8">
      <c r="B52" s="31" t="s">
        <v>133</v>
      </c>
      <c r="C52" s="835" t="s">
        <v>4234</v>
      </c>
      <c r="D52" s="855"/>
      <c r="E52" s="766"/>
    </row>
    <row r="53" spans="2:5" ht="16.8">
      <c r="B53" s="30" t="s">
        <v>194</v>
      </c>
      <c r="C53" s="838" t="s">
        <v>4234</v>
      </c>
      <c r="D53" s="856"/>
      <c r="E53" s="766"/>
    </row>
    <row r="54" spans="2:5" ht="16.8">
      <c r="B54" s="31" t="s">
        <v>134</v>
      </c>
      <c r="C54" s="835" t="s">
        <v>4234</v>
      </c>
      <c r="D54" s="855"/>
      <c r="E54" s="766"/>
    </row>
    <row r="55" spans="2:5" ht="16.8">
      <c r="B55" s="30" t="s">
        <v>135</v>
      </c>
      <c r="C55" s="838" t="s">
        <v>4234</v>
      </c>
      <c r="D55" s="856"/>
      <c r="E55" s="767"/>
    </row>
    <row r="56" spans="2:5" ht="16.8">
      <c r="B56" s="790" t="s">
        <v>195</v>
      </c>
      <c r="C56" s="790"/>
      <c r="D56" s="790"/>
      <c r="E56" s="576" t="s">
        <v>4896</v>
      </c>
    </row>
    <row r="57" spans="2:5" ht="50.4" customHeight="1">
      <c r="B57" s="31" t="s">
        <v>136</v>
      </c>
      <c r="C57" s="835" t="s">
        <v>4911</v>
      </c>
      <c r="D57" s="855"/>
      <c r="E57" s="817" t="s">
        <v>5896</v>
      </c>
    </row>
    <row r="58" spans="2:5" ht="33.6">
      <c r="B58" s="30" t="s">
        <v>137</v>
      </c>
      <c r="C58" s="838" t="s">
        <v>4234</v>
      </c>
      <c r="D58" s="856"/>
      <c r="E58" s="818"/>
    </row>
    <row r="59" spans="2:5" ht="33.6" customHeight="1">
      <c r="B59" s="31" t="s">
        <v>138</v>
      </c>
      <c r="C59" s="835" t="s">
        <v>4911</v>
      </c>
      <c r="D59" s="855"/>
      <c r="E59" s="818"/>
    </row>
    <row r="60" spans="2:5" ht="71.400000000000006" customHeight="1">
      <c r="B60" s="30" t="s">
        <v>4238</v>
      </c>
      <c r="C60" s="838" t="s">
        <v>4911</v>
      </c>
      <c r="D60" s="856"/>
      <c r="E60" s="818"/>
    </row>
    <row r="61" spans="2:5" ht="70.2" customHeight="1">
      <c r="B61" s="31" t="s">
        <v>139</v>
      </c>
      <c r="C61" s="835" t="s">
        <v>4234</v>
      </c>
      <c r="D61" s="855"/>
      <c r="E61" s="818"/>
    </row>
    <row r="62" spans="2:5" ht="16.8">
      <c r="B62" s="790" t="s">
        <v>196</v>
      </c>
      <c r="C62" s="790"/>
      <c r="D62" s="790"/>
      <c r="E62" s="576" t="s">
        <v>4896</v>
      </c>
    </row>
    <row r="63" spans="2:5" ht="69.599999999999994" customHeight="1">
      <c r="B63" s="66" t="s">
        <v>200</v>
      </c>
      <c r="C63" s="844" t="s">
        <v>5893</v>
      </c>
      <c r="D63" s="845"/>
      <c r="E63" s="817" t="s">
        <v>5895</v>
      </c>
    </row>
    <row r="64" spans="2:5" ht="33.6" customHeight="1">
      <c r="B64" s="30" t="s">
        <v>140</v>
      </c>
      <c r="C64" s="846" t="s">
        <v>4241</v>
      </c>
      <c r="D64" s="862"/>
      <c r="E64" s="818"/>
    </row>
    <row r="65" spans="2:5" ht="33.6" customHeight="1">
      <c r="B65" s="31" t="s">
        <v>141</v>
      </c>
      <c r="C65" s="848" t="s">
        <v>4242</v>
      </c>
      <c r="D65" s="863"/>
      <c r="E65" s="818"/>
    </row>
    <row r="66" spans="2:5" ht="33.6" customHeight="1">
      <c r="B66" s="30" t="s">
        <v>143</v>
      </c>
      <c r="C66" s="850" t="s">
        <v>4243</v>
      </c>
      <c r="D66" s="864"/>
      <c r="E66" s="818"/>
    </row>
    <row r="67" spans="2:5" ht="33.6" customHeight="1">
      <c r="B67" s="31" t="s">
        <v>142</v>
      </c>
      <c r="C67" s="848" t="s">
        <v>4244</v>
      </c>
      <c r="D67" s="863"/>
      <c r="E67" s="818"/>
    </row>
    <row r="68" spans="2:5" ht="49.95" customHeight="1">
      <c r="B68" s="30" t="s">
        <v>144</v>
      </c>
      <c r="C68" s="852" t="s">
        <v>4245</v>
      </c>
      <c r="D68" s="865"/>
      <c r="E68" s="818"/>
    </row>
    <row r="69" spans="2:5" ht="17.399999999999999" thickBot="1">
      <c r="B69" s="790" t="s">
        <v>202</v>
      </c>
      <c r="C69" s="790"/>
      <c r="D69" s="790"/>
      <c r="E69" s="576" t="s">
        <v>4896</v>
      </c>
    </row>
    <row r="70" spans="2:5" ht="247.2" customHeight="1" thickBot="1">
      <c r="B70" s="31" t="s">
        <v>146</v>
      </c>
      <c r="C70" s="903" t="s">
        <v>5011</v>
      </c>
      <c r="D70" s="904"/>
      <c r="E70" s="771" t="s">
        <v>4902</v>
      </c>
    </row>
    <row r="71" spans="2:5" ht="108.6" customHeight="1">
      <c r="B71" s="30" t="s">
        <v>176</v>
      </c>
      <c r="C71" s="905" t="s">
        <v>5012</v>
      </c>
      <c r="D71" s="906"/>
      <c r="E71" s="771"/>
    </row>
    <row r="72" spans="2:5" ht="28.2" customHeight="1">
      <c r="B72" s="31" t="s">
        <v>177</v>
      </c>
      <c r="C72" s="835" t="s">
        <v>4234</v>
      </c>
      <c r="D72" s="836"/>
      <c r="E72" s="771"/>
    </row>
    <row r="73" spans="2:5" ht="16.8">
      <c r="B73" s="866" t="s">
        <v>145</v>
      </c>
      <c r="C73" s="866"/>
      <c r="D73" s="866"/>
      <c r="E73" s="576" t="s">
        <v>4896</v>
      </c>
    </row>
    <row r="74" spans="2:5" ht="16.8">
      <c r="B74" s="867" t="s">
        <v>4246</v>
      </c>
      <c r="C74" s="868"/>
      <c r="D74" s="869"/>
      <c r="E74" s="771"/>
    </row>
    <row r="75" spans="2:5" ht="16.8">
      <c r="B75" s="871"/>
      <c r="C75" s="872"/>
      <c r="D75" s="873"/>
      <c r="E75" s="771"/>
    </row>
    <row r="76" spans="2:5" ht="16.8">
      <c r="B76" s="874"/>
      <c r="C76" s="875"/>
      <c r="D76" s="876"/>
      <c r="E76" s="771"/>
    </row>
    <row r="77" spans="2:5" ht="16.8">
      <c r="B77" s="877"/>
      <c r="C77" s="878"/>
      <c r="D77" s="879"/>
      <c r="E77" s="771"/>
    </row>
    <row r="78" spans="2:5" ht="16.8">
      <c r="B78" s="874"/>
      <c r="C78" s="875"/>
      <c r="D78" s="876"/>
      <c r="E78" s="771"/>
    </row>
    <row r="79" spans="2:5" ht="16.8">
      <c r="B79" s="877"/>
      <c r="C79" s="878"/>
      <c r="D79" s="879"/>
      <c r="E79" s="771"/>
    </row>
    <row r="80" spans="2:5" ht="16.8">
      <c r="B80" s="113"/>
      <c r="C80" s="113"/>
      <c r="D80" s="65"/>
      <c r="E80" s="69"/>
    </row>
    <row r="81" spans="2:5" ht="16.8">
      <c r="B81" s="113"/>
      <c r="C81" s="113"/>
      <c r="D81" s="65"/>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row r="93" spans="2:5" ht="16.8">
      <c r="B93" s="17"/>
      <c r="C93" s="17"/>
      <c r="D93" s="69"/>
      <c r="E93" s="69"/>
    </row>
    <row r="94" spans="2:5" ht="16.8">
      <c r="B94" s="17"/>
      <c r="C94" s="17"/>
      <c r="D94" s="69"/>
      <c r="E94" s="69"/>
    </row>
    <row r="95" spans="2:5" ht="16.8">
      <c r="B95" s="17"/>
      <c r="C95" s="17"/>
      <c r="D95" s="69"/>
      <c r="E95" s="69"/>
    </row>
    <row r="96" spans="2:5" ht="16.8">
      <c r="B96" s="17"/>
      <c r="C96" s="17"/>
      <c r="D96" s="69"/>
      <c r="E96" s="69"/>
    </row>
    <row r="97" spans="2:5" ht="16.8">
      <c r="B97" s="17"/>
      <c r="C97" s="17"/>
      <c r="D97" s="69"/>
      <c r="E97" s="69"/>
    </row>
    <row r="98" spans="2:5" ht="16.8">
      <c r="B98" s="17"/>
      <c r="C98" s="17"/>
      <c r="D98" s="69"/>
      <c r="E98" s="69"/>
    </row>
    <row r="99" spans="2:5" ht="16.8">
      <c r="B99" s="17"/>
      <c r="C99" s="17"/>
      <c r="D99" s="69"/>
      <c r="E99" s="69"/>
    </row>
    <row r="100" spans="2:5" ht="16.8">
      <c r="B100" s="17"/>
      <c r="C100" s="17"/>
      <c r="D100" s="69"/>
      <c r="E100" s="69"/>
    </row>
    <row r="101" spans="2:5" ht="16.8">
      <c r="B101" s="17"/>
      <c r="C101" s="17"/>
      <c r="D101" s="69"/>
      <c r="E101" s="69"/>
    </row>
    <row r="102" spans="2:5" ht="16.8">
      <c r="B102" s="17"/>
      <c r="C102" s="17"/>
      <c r="D102" s="69"/>
      <c r="E102" s="69"/>
    </row>
    <row r="103" spans="2:5" ht="16.8">
      <c r="B103" s="17"/>
      <c r="C103" s="17"/>
      <c r="D103" s="69"/>
      <c r="E103" s="69"/>
    </row>
    <row r="104" spans="2:5" ht="16.8">
      <c r="B104" s="17"/>
      <c r="C104" s="17"/>
      <c r="D104" s="69"/>
      <c r="E104" s="69"/>
    </row>
    <row r="105" spans="2:5" ht="16.8">
      <c r="B105" s="17"/>
      <c r="C105" s="17"/>
      <c r="D105" s="69"/>
      <c r="E105" s="69"/>
    </row>
    <row r="106" spans="2:5" ht="16.8">
      <c r="B106" s="17"/>
      <c r="C106" s="17"/>
      <c r="D106" s="69"/>
      <c r="E106" s="69"/>
    </row>
    <row r="107" spans="2:5" ht="16.8">
      <c r="B107" s="17"/>
      <c r="C107" s="17"/>
      <c r="D107" s="69"/>
      <c r="E107" s="69"/>
    </row>
    <row r="108" spans="2:5" ht="16.8">
      <c r="B108" s="17"/>
      <c r="C108" s="17"/>
      <c r="D108" s="69"/>
      <c r="E108" s="69"/>
    </row>
    <row r="109" spans="2:5" ht="16.8">
      <c r="B109" s="17"/>
      <c r="C109" s="17"/>
      <c r="D109" s="69"/>
      <c r="E109" s="69"/>
    </row>
  </sheetData>
  <mergeCells count="74">
    <mergeCell ref="B73:D73"/>
    <mergeCell ref="B74:D74"/>
    <mergeCell ref="E74:E79"/>
    <mergeCell ref="B75:D75"/>
    <mergeCell ref="B76:D76"/>
    <mergeCell ref="B77:D77"/>
    <mergeCell ref="B78:D78"/>
    <mergeCell ref="B79:D79"/>
    <mergeCell ref="B69:D69"/>
    <mergeCell ref="C70:D70"/>
    <mergeCell ref="E70:E72"/>
    <mergeCell ref="C71:D71"/>
    <mergeCell ref="C72:D72"/>
    <mergeCell ref="B62:D62"/>
    <mergeCell ref="C63:D63"/>
    <mergeCell ref="E63:E68"/>
    <mergeCell ref="C64:D64"/>
    <mergeCell ref="C65:D65"/>
    <mergeCell ref="C66:D66"/>
    <mergeCell ref="C67:D67"/>
    <mergeCell ref="C68:D68"/>
    <mergeCell ref="B56:D56"/>
    <mergeCell ref="C57:D57"/>
    <mergeCell ref="E57:E61"/>
    <mergeCell ref="C58:D58"/>
    <mergeCell ref="C59:D59"/>
    <mergeCell ref="C60:D60"/>
    <mergeCell ref="C61:D61"/>
    <mergeCell ref="C48:D48"/>
    <mergeCell ref="B49:D49"/>
    <mergeCell ref="C50:D50"/>
    <mergeCell ref="E50:E55"/>
    <mergeCell ref="C51:D51"/>
    <mergeCell ref="C52:D52"/>
    <mergeCell ref="C53:D53"/>
    <mergeCell ref="C54:D54"/>
    <mergeCell ref="C55:D55"/>
    <mergeCell ref="B42:B46"/>
    <mergeCell ref="C42:D42"/>
    <mergeCell ref="E42:E47"/>
    <mergeCell ref="C47:D47"/>
    <mergeCell ref="C30:D30"/>
    <mergeCell ref="C31:D31"/>
    <mergeCell ref="C32:D32"/>
    <mergeCell ref="C33:D33"/>
    <mergeCell ref="B35:E35"/>
    <mergeCell ref="C36:D36"/>
    <mergeCell ref="C37:D37"/>
    <mergeCell ref="E37:E38"/>
    <mergeCell ref="C38:D38"/>
    <mergeCell ref="B40:E40"/>
    <mergeCell ref="B41:D41"/>
    <mergeCell ref="B16:E16"/>
    <mergeCell ref="C17:D17"/>
    <mergeCell ref="B18:B25"/>
    <mergeCell ref="C18:D25"/>
    <mergeCell ref="E18:E33"/>
    <mergeCell ref="F25:G25"/>
    <mergeCell ref="C26:D26"/>
    <mergeCell ref="C27:D27"/>
    <mergeCell ref="C28:D28"/>
    <mergeCell ref="C29:D29"/>
    <mergeCell ref="C14:E14"/>
    <mergeCell ref="B1:E3"/>
    <mergeCell ref="B4:E4"/>
    <mergeCell ref="B5:E5"/>
    <mergeCell ref="C6:E6"/>
    <mergeCell ref="C7:E7"/>
    <mergeCell ref="C8:E8"/>
    <mergeCell ref="C9:E9"/>
    <mergeCell ref="C10:E10"/>
    <mergeCell ref="C11:E11"/>
    <mergeCell ref="C12:E12"/>
    <mergeCell ref="C13:E13"/>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334346-D4CB-4D46-BBBC-1C57E3CFF39D}">
  <sheetPr>
    <tabColor rgb="FF741B47"/>
  </sheetPr>
  <dimension ref="A1:F279"/>
  <sheetViews>
    <sheetView showGridLines="0" zoomScale="80" zoomScaleNormal="80" workbookViewId="0">
      <selection activeCell="E11" sqref="E11"/>
    </sheetView>
  </sheetViews>
  <sheetFormatPr baseColWidth="10" defaultColWidth="0" defaultRowHeight="15" customHeight="1" zeroHeight="1" outlineLevelCol="1"/>
  <cols>
    <col min="1" max="1" width="11.5546875" style="159" customWidth="1"/>
    <col min="2" max="2" width="12.6640625" style="73" customWidth="1"/>
    <col min="3" max="3" width="72.6640625" style="73" customWidth="1"/>
    <col min="4" max="4" width="13" style="73" customWidth="1"/>
    <col min="5" max="5" width="25.33203125" style="73" customWidth="1" outlineLevel="1"/>
    <col min="6" max="6" width="11.5546875" style="159" customWidth="1"/>
    <col min="7" max="16384" width="14.44140625" style="73" hidden="1"/>
  </cols>
  <sheetData>
    <row r="1" spans="1:6" s="68" customFormat="1" ht="65.400000000000006" customHeight="1" thickBot="1">
      <c r="A1" s="3"/>
      <c r="B1" s="3"/>
      <c r="C1" s="3"/>
      <c r="D1" s="3"/>
      <c r="E1" s="3"/>
      <c r="F1" s="3"/>
    </row>
    <row r="2" spans="1:6" s="68" customFormat="1" ht="21" customHeight="1">
      <c r="A2" s="3"/>
      <c r="B2" s="752" t="s">
        <v>4702</v>
      </c>
      <c r="C2" s="753"/>
      <c r="D2" s="753"/>
      <c r="E2" s="754"/>
      <c r="F2" s="3"/>
    </row>
    <row r="3" spans="1:6" s="68" customFormat="1" ht="18" customHeight="1" thickBot="1">
      <c r="A3" s="3"/>
      <c r="B3" s="755"/>
      <c r="C3" s="756"/>
      <c r="D3" s="756"/>
      <c r="E3" s="757"/>
      <c r="F3" s="3"/>
    </row>
    <row r="4" spans="1:6" s="68" customFormat="1" ht="18" customHeight="1" thickBot="1">
      <c r="A4" s="3"/>
      <c r="B4" s="758" t="s">
        <v>4718</v>
      </c>
      <c r="C4" s="759"/>
      <c r="D4" s="759"/>
      <c r="E4" s="760"/>
      <c r="F4" s="3"/>
    </row>
    <row r="5" spans="1:6" s="68" customFormat="1" ht="18" customHeight="1" thickBot="1">
      <c r="A5" s="3"/>
      <c r="B5" s="761" t="s">
        <v>4707</v>
      </c>
      <c r="C5" s="762"/>
      <c r="D5" s="762"/>
      <c r="E5" s="763"/>
      <c r="F5" s="3"/>
    </row>
    <row r="6" spans="1:6" s="68" customFormat="1" ht="18" customHeight="1">
      <c r="A6" s="3"/>
      <c r="B6" s="3"/>
      <c r="C6" s="3"/>
      <c r="D6" s="3"/>
      <c r="E6" s="3"/>
      <c r="F6" s="3"/>
    </row>
    <row r="7" spans="1:6" ht="19.2">
      <c r="B7" s="304" t="s">
        <v>118</v>
      </c>
      <c r="C7" s="233" t="s">
        <v>119</v>
      </c>
      <c r="D7" s="235" t="s">
        <v>120</v>
      </c>
      <c r="E7" s="235" t="s">
        <v>214</v>
      </c>
      <c r="F7" s="160"/>
    </row>
    <row r="8" spans="1:6" ht="19.2">
      <c r="B8" s="305" t="s">
        <v>1383</v>
      </c>
      <c r="C8" s="325" t="s">
        <v>986</v>
      </c>
      <c r="D8" s="307"/>
      <c r="E8" s="326"/>
      <c r="F8" s="160"/>
    </row>
    <row r="9" spans="1:6" ht="19.2">
      <c r="B9" s="305" t="s">
        <v>1383</v>
      </c>
      <c r="C9" s="325" t="s">
        <v>906</v>
      </c>
      <c r="D9" s="307"/>
      <c r="E9" s="326"/>
      <c r="F9" s="160"/>
    </row>
    <row r="10" spans="1:6" ht="38.4">
      <c r="B10" s="309" t="s">
        <v>1383</v>
      </c>
      <c r="C10" s="246" t="s">
        <v>1385</v>
      </c>
      <c r="D10" s="137"/>
      <c r="E10" s="240"/>
      <c r="F10" s="160"/>
    </row>
    <row r="11" spans="1:6" ht="96">
      <c r="B11" s="309" t="s">
        <v>1383</v>
      </c>
      <c r="C11" s="246" t="s">
        <v>1386</v>
      </c>
      <c r="D11" s="137"/>
      <c r="E11" s="240"/>
      <c r="F11" s="160"/>
    </row>
    <row r="12" spans="1:6" ht="57.6">
      <c r="B12" s="309" t="s">
        <v>1383</v>
      </c>
      <c r="C12" s="246" t="s">
        <v>1387</v>
      </c>
      <c r="D12" s="137"/>
      <c r="E12" s="240"/>
      <c r="F12" s="160"/>
    </row>
    <row r="13" spans="1:6" ht="19.2">
      <c r="B13" s="309" t="s">
        <v>1383</v>
      </c>
      <c r="C13" s="246" t="s">
        <v>1388</v>
      </c>
      <c r="D13" s="137"/>
      <c r="E13" s="240"/>
      <c r="F13" s="160"/>
    </row>
    <row r="14" spans="1:6" ht="38.4">
      <c r="B14" s="309" t="s">
        <v>1383</v>
      </c>
      <c r="C14" s="246" t="s">
        <v>1389</v>
      </c>
      <c r="D14" s="137"/>
      <c r="E14" s="240"/>
      <c r="F14" s="160"/>
    </row>
    <row r="15" spans="1:6" ht="19.2">
      <c r="B15" s="305" t="s">
        <v>1383</v>
      </c>
      <c r="C15" s="325" t="s">
        <v>915</v>
      </c>
      <c r="D15" s="307"/>
      <c r="E15" s="326"/>
      <c r="F15" s="160"/>
    </row>
    <row r="16" spans="1:6" ht="19.2">
      <c r="B16" s="309" t="s">
        <v>1383</v>
      </c>
      <c r="C16" s="246" t="s">
        <v>1097</v>
      </c>
      <c r="D16" s="137"/>
      <c r="E16" s="240"/>
      <c r="F16" s="160"/>
    </row>
    <row r="17" spans="2:6" ht="153.6">
      <c r="B17" s="309" t="s">
        <v>1383</v>
      </c>
      <c r="C17" s="246" t="s">
        <v>1390</v>
      </c>
      <c r="D17" s="137"/>
      <c r="E17" s="240"/>
      <c r="F17" s="160"/>
    </row>
    <row r="18" spans="2:6" ht="19.2">
      <c r="B18" s="305" t="s">
        <v>1391</v>
      </c>
      <c r="C18" s="325" t="s">
        <v>906</v>
      </c>
      <c r="D18" s="307"/>
      <c r="E18" s="326"/>
      <c r="F18" s="160"/>
    </row>
    <row r="19" spans="2:6" ht="38.4">
      <c r="B19" s="309" t="s">
        <v>1391</v>
      </c>
      <c r="C19" s="246" t="s">
        <v>965</v>
      </c>
      <c r="D19" s="310"/>
      <c r="E19" s="239"/>
      <c r="F19" s="160"/>
    </row>
    <row r="20" spans="2:6" ht="19.2">
      <c r="B20" s="309" t="s">
        <v>1391</v>
      </c>
      <c r="C20" s="246" t="s">
        <v>1392</v>
      </c>
      <c r="D20" s="310"/>
      <c r="E20" s="240"/>
      <c r="F20" s="160"/>
    </row>
    <row r="21" spans="2:6" ht="19.2">
      <c r="B21" s="309" t="s">
        <v>1391</v>
      </c>
      <c r="C21" s="246" t="s">
        <v>1393</v>
      </c>
      <c r="D21" s="310"/>
      <c r="E21" s="240"/>
      <c r="F21" s="160"/>
    </row>
    <row r="22" spans="2:6" ht="19.2">
      <c r="B22" s="309" t="s">
        <v>1391</v>
      </c>
      <c r="C22" s="246" t="s">
        <v>1394</v>
      </c>
      <c r="D22" s="310"/>
      <c r="E22" s="240"/>
      <c r="F22" s="160"/>
    </row>
    <row r="23" spans="2:6" ht="19.2">
      <c r="B23" s="309" t="s">
        <v>1391</v>
      </c>
      <c r="C23" s="246" t="s">
        <v>1395</v>
      </c>
      <c r="D23" s="310"/>
      <c r="E23" s="240"/>
      <c r="F23" s="160"/>
    </row>
    <row r="24" spans="2:6" ht="19.2">
      <c r="B24" s="309" t="s">
        <v>1391</v>
      </c>
      <c r="C24" s="246" t="s">
        <v>1396</v>
      </c>
      <c r="D24" s="310"/>
      <c r="E24" s="240"/>
      <c r="F24" s="160"/>
    </row>
    <row r="25" spans="2:6" ht="38.4">
      <c r="B25" s="309" t="s">
        <v>1391</v>
      </c>
      <c r="C25" s="246" t="s">
        <v>1397</v>
      </c>
      <c r="D25" s="310"/>
      <c r="E25" s="240"/>
      <c r="F25" s="160"/>
    </row>
    <row r="26" spans="2:6" ht="19.2">
      <c r="B26" s="309" t="s">
        <v>1391</v>
      </c>
      <c r="C26" s="246" t="s">
        <v>1398</v>
      </c>
      <c r="D26" s="310"/>
      <c r="E26" s="240"/>
      <c r="F26" s="160"/>
    </row>
    <row r="27" spans="2:6" ht="19.2">
      <c r="B27" s="309" t="s">
        <v>1391</v>
      </c>
      <c r="C27" s="246" t="s">
        <v>1399</v>
      </c>
      <c r="D27" s="310"/>
      <c r="E27" s="240"/>
      <c r="F27" s="160"/>
    </row>
    <row r="28" spans="2:6" ht="19.2">
      <c r="B28" s="309" t="s">
        <v>1391</v>
      </c>
      <c r="C28" s="246" t="s">
        <v>1400</v>
      </c>
      <c r="D28" s="310"/>
      <c r="E28" s="240"/>
      <c r="F28" s="160"/>
    </row>
    <row r="29" spans="2:6" ht="38.4">
      <c r="B29" s="309" t="s">
        <v>1391</v>
      </c>
      <c r="C29" s="246" t="s">
        <v>1401</v>
      </c>
      <c r="D29" s="310"/>
      <c r="E29" s="240"/>
      <c r="F29" s="160"/>
    </row>
    <row r="30" spans="2:6" ht="19.2">
      <c r="B30" s="309" t="s">
        <v>1391</v>
      </c>
      <c r="C30" s="253" t="s">
        <v>1402</v>
      </c>
      <c r="D30" s="137"/>
      <c r="E30" s="240"/>
      <c r="F30" s="160"/>
    </row>
    <row r="31" spans="2:6" ht="19.2">
      <c r="B31" s="305" t="s">
        <v>1391</v>
      </c>
      <c r="C31" s="325" t="s">
        <v>1403</v>
      </c>
      <c r="D31" s="307"/>
      <c r="E31" s="326"/>
      <c r="F31" s="160"/>
    </row>
    <row r="32" spans="2:6" ht="19.2">
      <c r="B32" s="309" t="s">
        <v>1391</v>
      </c>
      <c r="C32" s="253" t="s">
        <v>1404</v>
      </c>
      <c r="D32" s="310"/>
      <c r="E32" s="240"/>
      <c r="F32" s="160"/>
    </row>
    <row r="33" spans="2:6" ht="19.2">
      <c r="B33" s="309" t="s">
        <v>1391</v>
      </c>
      <c r="C33" s="253" t="s">
        <v>1405</v>
      </c>
      <c r="D33" s="310"/>
      <c r="E33" s="240"/>
      <c r="F33" s="160"/>
    </row>
    <row r="34" spans="2:6" ht="19.2">
      <c r="B34" s="309" t="s">
        <v>1391</v>
      </c>
      <c r="C34" s="253" t="s">
        <v>1406</v>
      </c>
      <c r="D34" s="310"/>
      <c r="E34" s="239"/>
      <c r="F34" s="160"/>
    </row>
    <row r="35" spans="2:6" ht="19.2">
      <c r="B35" s="305" t="s">
        <v>1391</v>
      </c>
      <c r="C35" s="325" t="s">
        <v>1407</v>
      </c>
      <c r="D35" s="307"/>
      <c r="E35" s="326"/>
      <c r="F35" s="160"/>
    </row>
    <row r="36" spans="2:6" ht="19.2">
      <c r="B36" s="309" t="s">
        <v>1391</v>
      </c>
      <c r="C36" s="253" t="s">
        <v>1408</v>
      </c>
      <c r="D36" s="310"/>
      <c r="E36" s="240"/>
      <c r="F36" s="160"/>
    </row>
    <row r="37" spans="2:6" ht="19.2">
      <c r="B37" s="309" t="s">
        <v>1391</v>
      </c>
      <c r="C37" s="253" t="s">
        <v>1409</v>
      </c>
      <c r="D37" s="137"/>
      <c r="E37" s="240"/>
      <c r="F37" s="160"/>
    </row>
    <row r="38" spans="2:6" ht="57.6">
      <c r="B38" s="309" t="s">
        <v>1391</v>
      </c>
      <c r="C38" s="253" t="s">
        <v>1410</v>
      </c>
      <c r="D38" s="137"/>
      <c r="E38" s="239"/>
      <c r="F38" s="160"/>
    </row>
    <row r="39" spans="2:6" ht="19.2">
      <c r="B39" s="305" t="s">
        <v>1391</v>
      </c>
      <c r="C39" s="325" t="s">
        <v>1411</v>
      </c>
      <c r="D39" s="307"/>
      <c r="E39" s="326"/>
      <c r="F39" s="160"/>
    </row>
    <row r="40" spans="2:6" ht="19.2">
      <c r="B40" s="309" t="s">
        <v>1391</v>
      </c>
      <c r="C40" s="253" t="s">
        <v>806</v>
      </c>
      <c r="D40" s="137"/>
      <c r="E40" s="240"/>
      <c r="F40" s="160"/>
    </row>
    <row r="41" spans="2:6" ht="19.2">
      <c r="B41" s="309" t="s">
        <v>1391</v>
      </c>
      <c r="C41" s="253" t="s">
        <v>807</v>
      </c>
      <c r="D41" s="137"/>
      <c r="E41" s="240"/>
      <c r="F41" s="160"/>
    </row>
    <row r="42" spans="2:6" ht="19.2">
      <c r="B42" s="305" t="s">
        <v>1391</v>
      </c>
      <c r="C42" s="325" t="s">
        <v>915</v>
      </c>
      <c r="D42" s="307"/>
      <c r="E42" s="326"/>
      <c r="F42" s="160"/>
    </row>
    <row r="43" spans="2:6" ht="19.2">
      <c r="B43" s="309" t="s">
        <v>1391</v>
      </c>
      <c r="C43" s="246" t="s">
        <v>1412</v>
      </c>
      <c r="D43" s="137"/>
      <c r="E43" s="240"/>
      <c r="F43" s="160"/>
    </row>
    <row r="44" spans="2:6" ht="19.2">
      <c r="B44" s="305" t="s">
        <v>1413</v>
      </c>
      <c r="C44" s="325" t="s">
        <v>1414</v>
      </c>
      <c r="D44" s="307"/>
      <c r="E44" s="326"/>
      <c r="F44" s="160"/>
    </row>
    <row r="45" spans="2:6" ht="76.8">
      <c r="B45" s="309" t="s">
        <v>1413</v>
      </c>
      <c r="C45" s="253" t="s">
        <v>1415</v>
      </c>
      <c r="D45" s="137"/>
      <c r="E45" s="240"/>
      <c r="F45" s="160"/>
    </row>
    <row r="46" spans="2:6" ht="38.4">
      <c r="B46" s="305" t="s">
        <v>1413</v>
      </c>
      <c r="C46" s="325" t="s">
        <v>1416</v>
      </c>
      <c r="D46" s="307"/>
      <c r="E46" s="326"/>
      <c r="F46" s="160"/>
    </row>
    <row r="47" spans="2:6" ht="19.2">
      <c r="B47" s="309" t="s">
        <v>1413</v>
      </c>
      <c r="C47" s="253" t="s">
        <v>1417</v>
      </c>
      <c r="D47" s="137"/>
      <c r="E47" s="240"/>
      <c r="F47" s="160"/>
    </row>
    <row r="48" spans="2:6" ht="38.4">
      <c r="B48" s="309" t="s">
        <v>1413</v>
      </c>
      <c r="C48" s="253" t="s">
        <v>1418</v>
      </c>
      <c r="D48" s="137"/>
      <c r="E48" s="240"/>
      <c r="F48" s="160"/>
    </row>
    <row r="49" spans="2:6" ht="19.2">
      <c r="B49" s="309" t="s">
        <v>1413</v>
      </c>
      <c r="C49" s="253" t="s">
        <v>1419</v>
      </c>
      <c r="D49" s="137"/>
      <c r="E49" s="240"/>
      <c r="F49" s="160"/>
    </row>
    <row r="50" spans="2:6" ht="19.2">
      <c r="B50" s="309" t="s">
        <v>1413</v>
      </c>
      <c r="C50" s="253" t="s">
        <v>1420</v>
      </c>
      <c r="D50" s="137"/>
      <c r="E50" s="240"/>
      <c r="F50" s="160"/>
    </row>
    <row r="51" spans="2:6" ht="19.2">
      <c r="B51" s="309" t="s">
        <v>1413</v>
      </c>
      <c r="C51" s="253" t="s">
        <v>1421</v>
      </c>
      <c r="D51" s="137"/>
      <c r="E51" s="240"/>
      <c r="F51" s="160"/>
    </row>
    <row r="52" spans="2:6" ht="19.2">
      <c r="B52" s="309" t="s">
        <v>1413</v>
      </c>
      <c r="C52" s="253" t="s">
        <v>1422</v>
      </c>
      <c r="D52" s="137"/>
      <c r="E52" s="240"/>
      <c r="F52" s="160"/>
    </row>
    <row r="53" spans="2:6" ht="19.2">
      <c r="B53" s="309" t="s">
        <v>1413</v>
      </c>
      <c r="C53" s="253" t="s">
        <v>1423</v>
      </c>
      <c r="D53" s="137"/>
      <c r="E53" s="240"/>
      <c r="F53" s="160"/>
    </row>
    <row r="54" spans="2:6" ht="19.2">
      <c r="B54" s="309" t="s">
        <v>1413</v>
      </c>
      <c r="C54" s="253" t="s">
        <v>1424</v>
      </c>
      <c r="D54" s="137"/>
      <c r="E54" s="240"/>
      <c r="F54" s="160"/>
    </row>
    <row r="55" spans="2:6" ht="19.2">
      <c r="B55" s="309" t="s">
        <v>1413</v>
      </c>
      <c r="C55" s="253" t="s">
        <v>1425</v>
      </c>
      <c r="D55" s="137"/>
      <c r="E55" s="240"/>
      <c r="F55" s="160"/>
    </row>
    <row r="56" spans="2:6" ht="19.2">
      <c r="B56" s="309" t="s">
        <v>1413</v>
      </c>
      <c r="C56" s="253" t="s">
        <v>1426</v>
      </c>
      <c r="D56" s="137"/>
      <c r="E56" s="240"/>
      <c r="F56" s="160"/>
    </row>
    <row r="57" spans="2:6" ht="38.4">
      <c r="B57" s="309" t="s">
        <v>1413</v>
      </c>
      <c r="C57" s="253" t="s">
        <v>1427</v>
      </c>
      <c r="D57" s="137"/>
      <c r="E57" s="240"/>
      <c r="F57" s="160"/>
    </row>
    <row r="58" spans="2:6" ht="38.4">
      <c r="B58" s="309" t="s">
        <v>1413</v>
      </c>
      <c r="C58" s="253" t="s">
        <v>1428</v>
      </c>
      <c r="D58" s="137"/>
      <c r="E58" s="240"/>
      <c r="F58" s="160"/>
    </row>
    <row r="59" spans="2:6" ht="19.2">
      <c r="B59" s="309" t="s">
        <v>1413</v>
      </c>
      <c r="C59" s="253" t="s">
        <v>1429</v>
      </c>
      <c r="D59" s="310"/>
      <c r="E59" s="240"/>
      <c r="F59" s="160"/>
    </row>
    <row r="60" spans="2:6" ht="19.2">
      <c r="B60" s="309" t="s">
        <v>1413</v>
      </c>
      <c r="C60" s="253" t="s">
        <v>1430</v>
      </c>
      <c r="D60" s="310"/>
      <c r="E60" s="240"/>
      <c r="F60" s="160"/>
    </row>
    <row r="61" spans="2:6" ht="19.2">
      <c r="B61" s="309" t="s">
        <v>1413</v>
      </c>
      <c r="C61" s="253" t="s">
        <v>1431</v>
      </c>
      <c r="D61" s="310"/>
      <c r="E61" s="240"/>
      <c r="F61" s="160"/>
    </row>
    <row r="62" spans="2:6" ht="19.2">
      <c r="B62" s="309" t="s">
        <v>1413</v>
      </c>
      <c r="C62" s="253" t="s">
        <v>1432</v>
      </c>
      <c r="D62" s="310"/>
      <c r="E62" s="240"/>
      <c r="F62" s="160"/>
    </row>
    <row r="63" spans="2:6" ht="19.2">
      <c r="B63" s="309" t="s">
        <v>1413</v>
      </c>
      <c r="C63" s="253" t="s">
        <v>1433</v>
      </c>
      <c r="D63" s="310"/>
      <c r="E63" s="240"/>
      <c r="F63" s="160"/>
    </row>
    <row r="64" spans="2:6" ht="19.2">
      <c r="B64" s="309" t="s">
        <v>1413</v>
      </c>
      <c r="C64" s="253" t="s">
        <v>1434</v>
      </c>
      <c r="D64" s="310"/>
      <c r="E64" s="240"/>
      <c r="F64" s="160"/>
    </row>
    <row r="65" spans="2:6" ht="38.4">
      <c r="B65" s="309" t="s">
        <v>1413</v>
      </c>
      <c r="C65" s="253" t="s">
        <v>1435</v>
      </c>
      <c r="D65" s="310"/>
      <c r="E65" s="240"/>
      <c r="F65" s="160"/>
    </row>
    <row r="66" spans="2:6" ht="19.2">
      <c r="B66" s="309" t="s">
        <v>1413</v>
      </c>
      <c r="C66" s="253" t="s">
        <v>1436</v>
      </c>
      <c r="D66" s="310"/>
      <c r="E66" s="240"/>
      <c r="F66" s="160"/>
    </row>
    <row r="67" spans="2:6" ht="19.2">
      <c r="B67" s="309" t="s">
        <v>1413</v>
      </c>
      <c r="C67" s="253" t="s">
        <v>1437</v>
      </c>
      <c r="D67" s="310"/>
      <c r="E67" s="240"/>
      <c r="F67" s="160"/>
    </row>
    <row r="68" spans="2:6" ht="19.2">
      <c r="B68" s="309" t="s">
        <v>1413</v>
      </c>
      <c r="C68" s="253" t="s">
        <v>1438</v>
      </c>
      <c r="D68" s="310"/>
      <c r="E68" s="240"/>
      <c r="F68" s="160"/>
    </row>
    <row r="69" spans="2:6" ht="19.2">
      <c r="B69" s="309" t="s">
        <v>1413</v>
      </c>
      <c r="C69" s="253" t="s">
        <v>1439</v>
      </c>
      <c r="D69" s="310"/>
      <c r="E69" s="240"/>
      <c r="F69" s="160"/>
    </row>
    <row r="70" spans="2:6" ht="38.4">
      <c r="B70" s="309" t="s">
        <v>1413</v>
      </c>
      <c r="C70" s="253" t="s">
        <v>1440</v>
      </c>
      <c r="D70" s="310"/>
      <c r="E70" s="240"/>
      <c r="F70" s="160"/>
    </row>
    <row r="71" spans="2:6" ht="57.6">
      <c r="B71" s="309" t="s">
        <v>1413</v>
      </c>
      <c r="C71" s="253" t="s">
        <v>1441</v>
      </c>
      <c r="D71" s="310"/>
      <c r="E71" s="240"/>
      <c r="F71" s="160"/>
    </row>
    <row r="72" spans="2:6" ht="57.6">
      <c r="B72" s="309" t="s">
        <v>1413</v>
      </c>
      <c r="C72" s="253" t="s">
        <v>1442</v>
      </c>
      <c r="D72" s="310"/>
      <c r="E72" s="240"/>
      <c r="F72" s="160"/>
    </row>
    <row r="73" spans="2:6" ht="38.4">
      <c r="B73" s="309" t="s">
        <v>1413</v>
      </c>
      <c r="C73" s="253" t="s">
        <v>1443</v>
      </c>
      <c r="D73" s="137"/>
      <c r="E73" s="240"/>
      <c r="F73" s="160"/>
    </row>
    <row r="74" spans="2:6" ht="19.2">
      <c r="B74" s="305" t="s">
        <v>1413</v>
      </c>
      <c r="C74" s="325" t="s">
        <v>1444</v>
      </c>
      <c r="D74" s="307"/>
      <c r="E74" s="326"/>
      <c r="F74" s="160"/>
    </row>
    <row r="75" spans="2:6" ht="19.2">
      <c r="B75" s="309" t="s">
        <v>1413</v>
      </c>
      <c r="C75" s="253" t="s">
        <v>1445</v>
      </c>
      <c r="D75" s="137"/>
      <c r="E75" s="240"/>
      <c r="F75" s="160"/>
    </row>
    <row r="76" spans="2:6" ht="19.2">
      <c r="B76" s="309" t="s">
        <v>1413</v>
      </c>
      <c r="C76" s="253" t="s">
        <v>1446</v>
      </c>
      <c r="D76" s="137"/>
      <c r="E76" s="240"/>
      <c r="F76" s="160"/>
    </row>
    <row r="77" spans="2:6" ht="19.2">
      <c r="B77" s="309" t="s">
        <v>1413</v>
      </c>
      <c r="C77" s="253" t="s">
        <v>1447</v>
      </c>
      <c r="D77" s="137"/>
      <c r="E77" s="240"/>
      <c r="F77" s="160"/>
    </row>
    <row r="78" spans="2:6" ht="19.2">
      <c r="B78" s="309" t="s">
        <v>1413</v>
      </c>
      <c r="C78" s="253" t="s">
        <v>1448</v>
      </c>
      <c r="D78" s="137"/>
      <c r="E78" s="240"/>
      <c r="F78" s="160"/>
    </row>
    <row r="79" spans="2:6" ht="38.4">
      <c r="B79" s="309" t="s">
        <v>1413</v>
      </c>
      <c r="C79" s="253" t="s">
        <v>1449</v>
      </c>
      <c r="D79" s="137"/>
      <c r="E79" s="240"/>
      <c r="F79" s="160"/>
    </row>
    <row r="80" spans="2:6" ht="19.2">
      <c r="B80" s="309" t="s">
        <v>1413</v>
      </c>
      <c r="C80" s="253" t="s">
        <v>1450</v>
      </c>
      <c r="D80" s="137"/>
      <c r="E80" s="240"/>
      <c r="F80" s="160"/>
    </row>
    <row r="81" spans="2:6" ht="19.2">
      <c r="B81" s="309" t="s">
        <v>1413</v>
      </c>
      <c r="C81" s="253" t="s">
        <v>1451</v>
      </c>
      <c r="D81" s="137"/>
      <c r="E81" s="240"/>
      <c r="F81" s="160"/>
    </row>
    <row r="82" spans="2:6" ht="19.2">
      <c r="B82" s="309" t="s">
        <v>1413</v>
      </c>
      <c r="C82" s="253" t="s">
        <v>1452</v>
      </c>
      <c r="D82" s="137"/>
      <c r="E82" s="240"/>
      <c r="F82" s="160"/>
    </row>
    <row r="83" spans="2:6" ht="19.2">
      <c r="B83" s="309" t="s">
        <v>1413</v>
      </c>
      <c r="C83" s="253" t="s">
        <v>1453</v>
      </c>
      <c r="D83" s="137"/>
      <c r="E83" s="240"/>
      <c r="F83" s="160"/>
    </row>
    <row r="84" spans="2:6" ht="19.2">
      <c r="B84" s="309" t="s">
        <v>1413</v>
      </c>
      <c r="C84" s="253" t="s">
        <v>1454</v>
      </c>
      <c r="D84" s="137"/>
      <c r="E84" s="240"/>
      <c r="F84" s="160"/>
    </row>
    <row r="85" spans="2:6" ht="38.4">
      <c r="B85" s="309" t="s">
        <v>1413</v>
      </c>
      <c r="C85" s="253" t="s">
        <v>1455</v>
      </c>
      <c r="D85" s="137"/>
      <c r="E85" s="240"/>
      <c r="F85" s="160"/>
    </row>
    <row r="86" spans="2:6" ht="38.4">
      <c r="B86" s="309" t="s">
        <v>1413</v>
      </c>
      <c r="C86" s="253" t="s">
        <v>1456</v>
      </c>
      <c r="D86" s="137"/>
      <c r="E86" s="240"/>
      <c r="F86" s="160"/>
    </row>
    <row r="87" spans="2:6" ht="19.2">
      <c r="B87" s="305" t="s">
        <v>1413</v>
      </c>
      <c r="C87" s="325" t="s">
        <v>1457</v>
      </c>
      <c r="D87" s="307"/>
      <c r="E87" s="326"/>
      <c r="F87" s="160"/>
    </row>
    <row r="88" spans="2:6" ht="19.2">
      <c r="B88" s="309" t="s">
        <v>1413</v>
      </c>
      <c r="C88" s="253" t="s">
        <v>1458</v>
      </c>
      <c r="D88" s="137"/>
      <c r="E88" s="240"/>
      <c r="F88" s="160"/>
    </row>
    <row r="89" spans="2:6" ht="19.2">
      <c r="B89" s="309" t="s">
        <v>1413</v>
      </c>
      <c r="C89" s="253" t="s">
        <v>1459</v>
      </c>
      <c r="D89" s="137"/>
      <c r="E89" s="240"/>
      <c r="F89" s="160"/>
    </row>
    <row r="90" spans="2:6" ht="19.2">
      <c r="B90" s="305" t="s">
        <v>1413</v>
      </c>
      <c r="C90" s="325" t="s">
        <v>915</v>
      </c>
      <c r="D90" s="307"/>
      <c r="E90" s="326"/>
      <c r="F90" s="160"/>
    </row>
    <row r="91" spans="2:6" ht="19.2">
      <c r="B91" s="309" t="s">
        <v>1413</v>
      </c>
      <c r="C91" s="253" t="s">
        <v>876</v>
      </c>
      <c r="D91" s="137"/>
      <c r="E91" s="240"/>
      <c r="F91" s="160"/>
    </row>
    <row r="92" spans="2:6" ht="19.2">
      <c r="B92" s="305" t="s">
        <v>1460</v>
      </c>
      <c r="C92" s="325" t="s">
        <v>1461</v>
      </c>
      <c r="D92" s="307"/>
      <c r="E92" s="326"/>
      <c r="F92" s="160"/>
    </row>
    <row r="93" spans="2:6" ht="57.6">
      <c r="B93" s="309" t="s">
        <v>1460</v>
      </c>
      <c r="C93" s="253" t="s">
        <v>1462</v>
      </c>
      <c r="D93" s="137"/>
      <c r="E93" s="240"/>
      <c r="F93" s="160"/>
    </row>
    <row r="94" spans="2:6" ht="19.2">
      <c r="B94" s="305" t="s">
        <v>1460</v>
      </c>
      <c r="C94" s="325" t="s">
        <v>915</v>
      </c>
      <c r="D94" s="307"/>
      <c r="E94" s="326"/>
      <c r="F94" s="160"/>
    </row>
    <row r="95" spans="2:6" ht="19.2">
      <c r="B95" s="309" t="s">
        <v>1460</v>
      </c>
      <c r="C95" s="327" t="s">
        <v>814</v>
      </c>
      <c r="D95" s="137"/>
      <c r="E95" s="240"/>
      <c r="F95" s="160"/>
    </row>
    <row r="96" spans="2:6" ht="19.2">
      <c r="B96" s="305" t="s">
        <v>1463</v>
      </c>
      <c r="C96" s="325" t="s">
        <v>906</v>
      </c>
      <c r="D96" s="307"/>
      <c r="E96" s="326"/>
      <c r="F96" s="160"/>
    </row>
    <row r="97" spans="2:6" ht="38.4">
      <c r="B97" s="309" t="s">
        <v>1463</v>
      </c>
      <c r="C97" s="253" t="s">
        <v>1464</v>
      </c>
      <c r="D97" s="137"/>
      <c r="E97" s="240"/>
      <c r="F97" s="160"/>
    </row>
    <row r="98" spans="2:6" ht="38.4">
      <c r="B98" s="309" t="s">
        <v>1463</v>
      </c>
      <c r="C98" s="253" t="s">
        <v>1465</v>
      </c>
      <c r="D98" s="137"/>
      <c r="E98" s="240"/>
      <c r="F98" s="160"/>
    </row>
    <row r="99" spans="2:6" ht="38.4">
      <c r="B99" s="309" t="s">
        <v>1463</v>
      </c>
      <c r="C99" s="253" t="s">
        <v>1466</v>
      </c>
      <c r="D99" s="137"/>
      <c r="E99" s="240"/>
      <c r="F99" s="160"/>
    </row>
    <row r="100" spans="2:6" ht="38.4">
      <c r="B100" s="309" t="s">
        <v>1463</v>
      </c>
      <c r="C100" s="253" t="s">
        <v>1467</v>
      </c>
      <c r="D100" s="137"/>
      <c r="E100" s="240"/>
      <c r="F100" s="160"/>
    </row>
    <row r="101" spans="2:6" ht="19.2">
      <c r="B101" s="305" t="s">
        <v>1463</v>
      </c>
      <c r="C101" s="325" t="s">
        <v>1468</v>
      </c>
      <c r="D101" s="307"/>
      <c r="E101" s="326"/>
      <c r="F101" s="160"/>
    </row>
    <row r="102" spans="2:6" ht="19.2">
      <c r="B102" s="309" t="s">
        <v>1463</v>
      </c>
      <c r="C102" s="253" t="s">
        <v>1469</v>
      </c>
      <c r="D102" s="137"/>
      <c r="E102" s="240"/>
      <c r="F102" s="160"/>
    </row>
    <row r="103" spans="2:6" ht="19.2">
      <c r="B103" s="305" t="s">
        <v>1470</v>
      </c>
      <c r="C103" s="325" t="s">
        <v>1384</v>
      </c>
      <c r="D103" s="307"/>
      <c r="E103" s="326"/>
      <c r="F103" s="160"/>
    </row>
    <row r="104" spans="2:6" ht="38.4">
      <c r="B104" s="309" t="s">
        <v>1470</v>
      </c>
      <c r="C104" s="253" t="s">
        <v>1471</v>
      </c>
      <c r="D104" s="137"/>
      <c r="E104" s="240"/>
      <c r="F104" s="160"/>
    </row>
    <row r="105" spans="2:6" ht="19.2">
      <c r="B105" s="309" t="s">
        <v>1470</v>
      </c>
      <c r="C105" s="253" t="s">
        <v>1472</v>
      </c>
      <c r="D105" s="137"/>
      <c r="E105" s="240"/>
      <c r="F105" s="160"/>
    </row>
    <row r="106" spans="2:6" ht="38.4">
      <c r="B106" s="309" t="s">
        <v>1470</v>
      </c>
      <c r="C106" s="253" t="s">
        <v>1473</v>
      </c>
      <c r="D106" s="137"/>
      <c r="E106" s="240"/>
      <c r="F106" s="160"/>
    </row>
    <row r="107" spans="2:6" ht="38.4">
      <c r="B107" s="309" t="s">
        <v>1470</v>
      </c>
      <c r="C107" s="253" t="s">
        <v>1474</v>
      </c>
      <c r="D107" s="137"/>
      <c r="E107" s="240"/>
      <c r="F107" s="160"/>
    </row>
    <row r="108" spans="2:6" ht="38.4">
      <c r="B108" s="309" t="s">
        <v>1470</v>
      </c>
      <c r="C108" s="253" t="s">
        <v>1475</v>
      </c>
      <c r="D108" s="137"/>
      <c r="E108" s="240"/>
      <c r="F108" s="160"/>
    </row>
    <row r="109" spans="2:6" ht="19.2">
      <c r="B109" s="305" t="s">
        <v>1470</v>
      </c>
      <c r="C109" s="325" t="s">
        <v>1476</v>
      </c>
      <c r="D109" s="307"/>
      <c r="E109" s="326"/>
      <c r="F109" s="160"/>
    </row>
    <row r="110" spans="2:6" ht="19.2">
      <c r="B110" s="309" t="s">
        <v>1470</v>
      </c>
      <c r="C110" s="253" t="s">
        <v>888</v>
      </c>
      <c r="D110" s="137"/>
      <c r="E110" s="240"/>
      <c r="F110" s="160"/>
    </row>
    <row r="111" spans="2:6" ht="19.2">
      <c r="B111" s="305" t="s">
        <v>1477</v>
      </c>
      <c r="C111" s="325" t="s">
        <v>1478</v>
      </c>
      <c r="D111" s="307"/>
      <c r="E111" s="326"/>
      <c r="F111" s="160"/>
    </row>
    <row r="112" spans="2:6" ht="38.4">
      <c r="B112" s="209" t="s">
        <v>1477</v>
      </c>
      <c r="C112" s="253" t="s">
        <v>1479</v>
      </c>
      <c r="D112" s="137"/>
      <c r="E112" s="240"/>
      <c r="F112" s="160"/>
    </row>
    <row r="113" spans="2:6" ht="19.2">
      <c r="B113" s="209" t="s">
        <v>1477</v>
      </c>
      <c r="C113" s="253" t="s">
        <v>1480</v>
      </c>
      <c r="D113" s="137"/>
      <c r="E113" s="240"/>
      <c r="F113" s="160"/>
    </row>
    <row r="114" spans="2:6" ht="19.2">
      <c r="B114" s="209" t="s">
        <v>1477</v>
      </c>
      <c r="C114" s="253" t="s">
        <v>1481</v>
      </c>
      <c r="D114" s="137"/>
      <c r="E114" s="240"/>
      <c r="F114" s="160"/>
    </row>
    <row r="115" spans="2:6" ht="38.4">
      <c r="B115" s="209" t="s">
        <v>1477</v>
      </c>
      <c r="C115" s="253" t="s">
        <v>1482</v>
      </c>
      <c r="D115" s="137"/>
      <c r="E115" s="240"/>
      <c r="F115" s="160"/>
    </row>
    <row r="116" spans="2:6" ht="19.2">
      <c r="B116" s="209" t="s">
        <v>1477</v>
      </c>
      <c r="C116" s="253" t="s">
        <v>1483</v>
      </c>
      <c r="D116" s="137"/>
      <c r="E116" s="240"/>
      <c r="F116" s="160"/>
    </row>
    <row r="117" spans="2:6" ht="19.2">
      <c r="B117" s="209" t="s">
        <v>1477</v>
      </c>
      <c r="C117" s="253" t="s">
        <v>1484</v>
      </c>
      <c r="D117" s="137"/>
      <c r="E117" s="240"/>
      <c r="F117" s="160"/>
    </row>
    <row r="118" spans="2:6" ht="38.4">
      <c r="B118" s="305" t="s">
        <v>1477</v>
      </c>
      <c r="C118" s="325" t="s">
        <v>1485</v>
      </c>
      <c r="D118" s="307"/>
      <c r="E118" s="326"/>
      <c r="F118" s="160"/>
    </row>
    <row r="119" spans="2:6" ht="19.2">
      <c r="B119" s="213" t="s">
        <v>1477</v>
      </c>
      <c r="C119" s="223" t="s">
        <v>1486</v>
      </c>
      <c r="D119" s="200"/>
      <c r="E119" s="254"/>
      <c r="F119" s="160"/>
    </row>
    <row r="120" spans="2:6" s="159" customFormat="1" ht="14.4">
      <c r="C120" s="203"/>
      <c r="D120" s="160"/>
      <c r="E120" s="160"/>
      <c r="F120" s="160"/>
    </row>
    <row r="121" spans="2:6" s="159" customFormat="1" ht="16.8">
      <c r="C121" s="328"/>
      <c r="D121" s="329"/>
      <c r="E121" s="160"/>
      <c r="F121" s="160"/>
    </row>
    <row r="122" spans="2:6" s="159" customFormat="1" ht="16.8">
      <c r="C122" s="330" t="s">
        <v>216</v>
      </c>
      <c r="D122" s="331">
        <f>COUNTIF($D$8:$D119,"C")</f>
        <v>0</v>
      </c>
      <c r="E122" s="160"/>
      <c r="F122" s="160"/>
    </row>
    <row r="123" spans="2:6" s="159" customFormat="1" ht="16.8">
      <c r="C123" s="330" t="s">
        <v>217</v>
      </c>
      <c r="D123" s="331">
        <f>COUNTIF($D$8:$D$119,"NC")</f>
        <v>0</v>
      </c>
      <c r="E123" s="160"/>
      <c r="F123" s="160"/>
    </row>
    <row r="124" spans="2:6" s="159" customFormat="1" ht="16.8">
      <c r="C124" s="330" t="s">
        <v>218</v>
      </c>
      <c r="D124" s="331">
        <f>COUNTIF($D$8:$D$119,"NA")</f>
        <v>0</v>
      </c>
      <c r="E124" s="160"/>
      <c r="F124" s="160"/>
    </row>
    <row r="125" spans="2:6" s="159" customFormat="1" ht="16.8">
      <c r="C125" s="328"/>
      <c r="D125" s="329"/>
      <c r="E125" s="160"/>
      <c r="F125" s="160"/>
    </row>
    <row r="126" spans="2:6" ht="14.4" hidden="1">
      <c r="C126" s="78"/>
      <c r="D126" s="72"/>
      <c r="E126" s="72"/>
      <c r="F126" s="160"/>
    </row>
    <row r="127" spans="2:6" ht="14.4" hidden="1">
      <c r="C127" s="78"/>
      <c r="D127" s="72"/>
      <c r="E127" s="72"/>
      <c r="F127" s="160"/>
    </row>
    <row r="128" spans="2:6" ht="14.4" hidden="1">
      <c r="C128" s="78"/>
      <c r="D128" s="72"/>
      <c r="E128" s="72"/>
      <c r="F128" s="160"/>
    </row>
    <row r="129" spans="2:6" ht="14.4" hidden="1">
      <c r="B129" s="72"/>
      <c r="C129" s="78"/>
      <c r="D129" s="72"/>
      <c r="E129" s="72"/>
      <c r="F129" s="160"/>
    </row>
    <row r="130" spans="2:6" ht="14.4" hidden="1">
      <c r="B130" s="72"/>
      <c r="C130" s="78"/>
      <c r="D130" s="72"/>
      <c r="E130" s="72"/>
      <c r="F130" s="160"/>
    </row>
    <row r="131" spans="2:6" ht="14.4" hidden="1">
      <c r="B131" s="72"/>
      <c r="C131" s="78"/>
      <c r="D131" s="72"/>
      <c r="E131" s="72"/>
      <c r="F131" s="160"/>
    </row>
    <row r="132" spans="2:6" ht="14.4" hidden="1">
      <c r="B132" s="72"/>
      <c r="C132" s="78"/>
      <c r="D132" s="72"/>
      <c r="E132" s="72"/>
      <c r="F132" s="160"/>
    </row>
    <row r="133" spans="2:6" ht="14.4" hidden="1">
      <c r="B133" s="72"/>
      <c r="C133" s="78"/>
      <c r="D133" s="72"/>
      <c r="E133" s="72"/>
      <c r="F133" s="160"/>
    </row>
    <row r="134" spans="2:6" ht="14.4" hidden="1">
      <c r="B134" s="72"/>
      <c r="C134" s="78"/>
      <c r="D134" s="72"/>
      <c r="E134" s="72"/>
      <c r="F134" s="160"/>
    </row>
    <row r="135" spans="2:6" ht="14.4" hidden="1">
      <c r="B135" s="72"/>
      <c r="C135" s="78"/>
      <c r="D135" s="72"/>
      <c r="E135" s="72"/>
      <c r="F135" s="160"/>
    </row>
    <row r="136" spans="2:6" ht="14.4" hidden="1">
      <c r="B136" s="72"/>
      <c r="C136" s="78"/>
      <c r="D136" s="72"/>
      <c r="E136" s="72"/>
      <c r="F136" s="160"/>
    </row>
    <row r="137" spans="2:6" ht="14.4" hidden="1">
      <c r="B137" s="72"/>
      <c r="C137" s="78"/>
      <c r="D137" s="72"/>
      <c r="E137" s="72"/>
      <c r="F137" s="160"/>
    </row>
    <row r="138" spans="2:6" ht="14.4" hidden="1">
      <c r="B138" s="72"/>
      <c r="C138" s="78"/>
      <c r="D138" s="72"/>
      <c r="E138" s="72"/>
      <c r="F138" s="160"/>
    </row>
    <row r="139" spans="2:6" ht="14.4" hidden="1">
      <c r="B139" s="72"/>
      <c r="C139" s="78"/>
      <c r="D139" s="72"/>
      <c r="E139" s="72"/>
      <c r="F139" s="160"/>
    </row>
    <row r="140" spans="2:6" ht="14.4" hidden="1">
      <c r="B140" s="72"/>
      <c r="C140" s="78"/>
      <c r="D140" s="72"/>
      <c r="E140" s="72"/>
      <c r="F140" s="160"/>
    </row>
    <row r="141" spans="2:6" ht="14.4" hidden="1">
      <c r="B141" s="72"/>
      <c r="C141" s="78"/>
      <c r="D141" s="72"/>
      <c r="E141" s="72"/>
      <c r="F141" s="160"/>
    </row>
    <row r="142" spans="2:6" ht="14.4" hidden="1">
      <c r="B142" s="72"/>
      <c r="C142" s="78"/>
      <c r="D142" s="72"/>
      <c r="E142" s="72"/>
      <c r="F142" s="160"/>
    </row>
    <row r="143" spans="2:6" ht="14.4" hidden="1">
      <c r="B143" s="72"/>
      <c r="C143" s="78"/>
      <c r="D143" s="72"/>
      <c r="E143" s="72"/>
      <c r="F143" s="160"/>
    </row>
    <row r="144" spans="2:6" ht="14.4" hidden="1">
      <c r="B144" s="72"/>
      <c r="C144" s="78"/>
      <c r="D144" s="72"/>
      <c r="E144" s="72"/>
      <c r="F144" s="160"/>
    </row>
    <row r="145" spans="2:6" ht="14.4" hidden="1">
      <c r="B145" s="72"/>
      <c r="C145" s="78"/>
      <c r="D145" s="72"/>
      <c r="E145" s="72"/>
      <c r="F145" s="160"/>
    </row>
    <row r="146" spans="2:6" ht="14.4" hidden="1">
      <c r="B146" s="72"/>
      <c r="C146" s="78"/>
      <c r="D146" s="72"/>
      <c r="E146" s="72"/>
      <c r="F146" s="160"/>
    </row>
    <row r="147" spans="2:6" ht="14.4" hidden="1">
      <c r="B147" s="72"/>
      <c r="C147" s="78"/>
      <c r="D147" s="72"/>
      <c r="E147" s="72"/>
      <c r="F147" s="160"/>
    </row>
    <row r="148" spans="2:6" ht="14.4" hidden="1">
      <c r="B148" s="72"/>
      <c r="C148" s="78"/>
      <c r="D148" s="72"/>
      <c r="E148" s="72"/>
      <c r="F148" s="160"/>
    </row>
    <row r="149" spans="2:6" ht="14.4" hidden="1">
      <c r="B149" s="72"/>
      <c r="C149" s="78"/>
      <c r="D149" s="72"/>
      <c r="E149" s="72"/>
      <c r="F149" s="160"/>
    </row>
    <row r="150" spans="2:6" ht="14.4" hidden="1">
      <c r="B150" s="72"/>
      <c r="C150" s="78"/>
      <c r="D150" s="72"/>
      <c r="E150" s="72"/>
      <c r="F150" s="160"/>
    </row>
    <row r="151" spans="2:6" ht="14.4" hidden="1">
      <c r="B151" s="72"/>
      <c r="C151" s="78"/>
      <c r="D151" s="72"/>
      <c r="E151" s="72"/>
      <c r="F151" s="160"/>
    </row>
    <row r="152" spans="2:6" ht="14.4" hidden="1">
      <c r="B152" s="72"/>
      <c r="C152" s="78"/>
      <c r="D152" s="72"/>
      <c r="E152" s="72"/>
      <c r="F152" s="160"/>
    </row>
    <row r="153" spans="2:6" ht="14.4" hidden="1">
      <c r="B153" s="72"/>
      <c r="C153" s="78"/>
      <c r="D153" s="72"/>
      <c r="E153" s="72"/>
      <c r="F153" s="160"/>
    </row>
    <row r="154" spans="2:6" ht="14.4" hidden="1">
      <c r="B154" s="72"/>
      <c r="C154" s="78"/>
      <c r="D154" s="72"/>
      <c r="E154" s="72"/>
      <c r="F154" s="160"/>
    </row>
    <row r="155" spans="2:6" ht="14.4" hidden="1">
      <c r="B155" s="72"/>
      <c r="C155" s="78"/>
      <c r="D155" s="72"/>
      <c r="E155" s="72"/>
      <c r="F155" s="160"/>
    </row>
    <row r="156" spans="2:6" ht="14.4" hidden="1">
      <c r="B156" s="72"/>
      <c r="C156" s="78"/>
      <c r="D156" s="72"/>
      <c r="E156" s="72"/>
      <c r="F156" s="160"/>
    </row>
    <row r="157" spans="2:6" ht="14.4" hidden="1">
      <c r="B157" s="72"/>
      <c r="C157" s="78"/>
      <c r="D157" s="72"/>
      <c r="E157" s="72"/>
      <c r="F157" s="160"/>
    </row>
    <row r="158" spans="2:6" ht="14.4" hidden="1">
      <c r="B158" s="72"/>
      <c r="C158" s="78"/>
      <c r="D158" s="72"/>
      <c r="E158" s="72"/>
      <c r="F158" s="160"/>
    </row>
    <row r="159" spans="2:6" ht="14.4" hidden="1">
      <c r="B159" s="72"/>
      <c r="C159" s="78"/>
      <c r="D159" s="72"/>
      <c r="E159" s="72"/>
      <c r="F159" s="160"/>
    </row>
    <row r="160" spans="2:6" ht="14.4" hidden="1">
      <c r="B160" s="72"/>
      <c r="C160" s="78"/>
      <c r="D160" s="72"/>
      <c r="E160" s="72"/>
      <c r="F160" s="160"/>
    </row>
    <row r="161" spans="2:6" ht="14.4" hidden="1">
      <c r="B161" s="72"/>
      <c r="C161" s="78"/>
      <c r="D161" s="72"/>
      <c r="E161" s="72"/>
      <c r="F161" s="160"/>
    </row>
    <row r="162" spans="2:6" ht="14.4" hidden="1">
      <c r="B162" s="72"/>
      <c r="C162" s="78"/>
      <c r="D162" s="72"/>
      <c r="E162" s="72"/>
      <c r="F162" s="160"/>
    </row>
    <row r="163" spans="2:6" ht="14.4" hidden="1">
      <c r="B163" s="72"/>
      <c r="C163" s="78"/>
      <c r="D163" s="72"/>
      <c r="E163" s="72"/>
      <c r="F163" s="160"/>
    </row>
    <row r="164" spans="2:6" ht="14.4" hidden="1">
      <c r="B164" s="72"/>
      <c r="C164" s="78"/>
      <c r="D164" s="72"/>
      <c r="E164" s="72"/>
      <c r="F164" s="160"/>
    </row>
    <row r="165" spans="2:6" ht="14.4" hidden="1">
      <c r="B165" s="72"/>
      <c r="C165" s="78"/>
      <c r="D165" s="72"/>
      <c r="E165" s="72"/>
      <c r="F165" s="160"/>
    </row>
    <row r="166" spans="2:6" ht="14.4" hidden="1">
      <c r="B166" s="72"/>
      <c r="C166" s="78"/>
      <c r="D166" s="72"/>
      <c r="E166" s="72"/>
      <c r="F166" s="160"/>
    </row>
    <row r="167" spans="2:6" ht="14.4" hidden="1">
      <c r="B167" s="72"/>
      <c r="C167" s="78"/>
      <c r="D167" s="72"/>
      <c r="E167" s="72"/>
      <c r="F167" s="160"/>
    </row>
    <row r="168" spans="2:6" ht="14.4" hidden="1">
      <c r="B168" s="72"/>
      <c r="C168" s="78"/>
      <c r="D168" s="72"/>
      <c r="E168" s="72"/>
      <c r="F168" s="160"/>
    </row>
    <row r="169" spans="2:6" ht="14.4" hidden="1">
      <c r="B169" s="72"/>
      <c r="C169" s="78"/>
      <c r="D169" s="72"/>
      <c r="E169" s="72"/>
      <c r="F169" s="160"/>
    </row>
    <row r="170" spans="2:6" ht="14.4" hidden="1">
      <c r="B170" s="72"/>
      <c r="C170" s="78"/>
      <c r="D170" s="72"/>
      <c r="E170" s="72"/>
      <c r="F170" s="160"/>
    </row>
    <row r="171" spans="2:6" ht="14.4" hidden="1">
      <c r="B171" s="72"/>
      <c r="C171" s="78"/>
      <c r="D171" s="72"/>
      <c r="E171" s="72"/>
      <c r="F171" s="160"/>
    </row>
    <row r="172" spans="2:6" ht="14.4" hidden="1">
      <c r="B172" s="72"/>
      <c r="C172" s="78"/>
      <c r="D172" s="72"/>
      <c r="E172" s="72"/>
      <c r="F172" s="160"/>
    </row>
    <row r="173" spans="2:6" ht="14.4" hidden="1">
      <c r="B173" s="72"/>
      <c r="C173" s="78"/>
      <c r="D173" s="72"/>
      <c r="E173" s="72"/>
      <c r="F173" s="160"/>
    </row>
    <row r="174" spans="2:6" ht="14.4" hidden="1">
      <c r="B174" s="72"/>
      <c r="C174" s="78"/>
      <c r="D174" s="72"/>
      <c r="E174" s="72"/>
      <c r="F174" s="160"/>
    </row>
    <row r="175" spans="2:6" ht="14.4" hidden="1">
      <c r="B175" s="72"/>
      <c r="C175" s="78"/>
      <c r="D175" s="72"/>
      <c r="E175" s="72"/>
      <c r="F175" s="160"/>
    </row>
    <row r="176" spans="2:6" ht="14.4" hidden="1">
      <c r="B176" s="72"/>
      <c r="C176" s="78"/>
      <c r="D176" s="72"/>
      <c r="E176" s="72"/>
      <c r="F176" s="160"/>
    </row>
    <row r="177" spans="2:6" ht="14.4" hidden="1">
      <c r="B177" s="72"/>
      <c r="C177" s="78"/>
      <c r="D177" s="72"/>
      <c r="E177" s="72"/>
      <c r="F177" s="160"/>
    </row>
    <row r="178" spans="2:6" ht="14.4" hidden="1">
      <c r="B178" s="72"/>
      <c r="C178" s="78"/>
      <c r="D178" s="72"/>
      <c r="E178" s="72"/>
      <c r="F178" s="160"/>
    </row>
    <row r="179" spans="2:6" ht="14.4" hidden="1">
      <c r="B179" s="72"/>
      <c r="C179" s="78"/>
      <c r="D179" s="72"/>
      <c r="E179" s="72"/>
      <c r="F179" s="160"/>
    </row>
    <row r="180" spans="2:6" ht="14.4" hidden="1">
      <c r="B180" s="72"/>
      <c r="C180" s="78"/>
      <c r="D180" s="72"/>
      <c r="E180" s="72"/>
      <c r="F180" s="160"/>
    </row>
    <row r="181" spans="2:6" ht="14.4" hidden="1">
      <c r="B181" s="72"/>
      <c r="C181" s="78"/>
      <c r="D181" s="72"/>
      <c r="E181" s="72"/>
      <c r="F181" s="160"/>
    </row>
    <row r="182" spans="2:6" ht="14.4" hidden="1">
      <c r="B182" s="72"/>
      <c r="C182" s="78"/>
      <c r="D182" s="72"/>
      <c r="E182" s="72"/>
      <c r="F182" s="160"/>
    </row>
    <row r="183" spans="2:6" ht="14.4" hidden="1">
      <c r="B183" s="72"/>
      <c r="C183" s="78"/>
      <c r="D183" s="72"/>
      <c r="E183" s="72"/>
      <c r="F183" s="160"/>
    </row>
    <row r="184" spans="2:6" ht="14.4" hidden="1">
      <c r="B184" s="72"/>
      <c r="C184" s="78"/>
      <c r="D184" s="72"/>
      <c r="E184" s="72"/>
      <c r="F184" s="160"/>
    </row>
    <row r="185" spans="2:6" ht="14.4" hidden="1">
      <c r="B185" s="72"/>
      <c r="C185" s="78"/>
      <c r="D185" s="72"/>
      <c r="E185" s="72"/>
      <c r="F185" s="160"/>
    </row>
    <row r="186" spans="2:6" ht="14.4" hidden="1">
      <c r="B186" s="72"/>
      <c r="C186" s="78"/>
      <c r="D186" s="72"/>
      <c r="E186" s="72"/>
      <c r="F186" s="160"/>
    </row>
    <row r="187" spans="2:6" ht="14.4" hidden="1">
      <c r="B187" s="72"/>
      <c r="C187" s="78"/>
      <c r="D187" s="72"/>
      <c r="E187" s="72"/>
      <c r="F187" s="160"/>
    </row>
    <row r="188" spans="2:6" ht="14.4" hidden="1">
      <c r="B188" s="72"/>
      <c r="C188" s="78"/>
      <c r="D188" s="72"/>
      <c r="E188" s="72"/>
      <c r="F188" s="160"/>
    </row>
    <row r="189" spans="2:6" ht="14.4" hidden="1">
      <c r="B189" s="72"/>
      <c r="C189" s="78"/>
      <c r="D189" s="72"/>
      <c r="E189" s="72"/>
      <c r="F189" s="160"/>
    </row>
    <row r="190" spans="2:6" ht="14.4" hidden="1">
      <c r="B190" s="72"/>
      <c r="C190" s="78"/>
      <c r="D190" s="72"/>
      <c r="E190" s="72"/>
      <c r="F190" s="160"/>
    </row>
    <row r="191" spans="2:6" ht="14.4" hidden="1">
      <c r="B191" s="72"/>
      <c r="C191" s="78"/>
      <c r="D191" s="72"/>
      <c r="E191" s="72"/>
      <c r="F191" s="160"/>
    </row>
    <row r="192" spans="2:6" ht="14.4" hidden="1">
      <c r="B192" s="72"/>
      <c r="C192" s="78"/>
      <c r="D192" s="72"/>
      <c r="E192" s="72"/>
      <c r="F192" s="160"/>
    </row>
    <row r="193" spans="2:6" ht="14.4" hidden="1">
      <c r="B193" s="72"/>
      <c r="C193" s="78"/>
      <c r="D193" s="72"/>
      <c r="E193" s="72"/>
      <c r="F193" s="160"/>
    </row>
    <row r="194" spans="2:6" ht="14.4" hidden="1">
      <c r="B194" s="72"/>
      <c r="C194" s="78"/>
      <c r="D194" s="72"/>
      <c r="E194" s="72"/>
      <c r="F194" s="160"/>
    </row>
    <row r="195" spans="2:6" ht="14.4" hidden="1">
      <c r="B195" s="72"/>
      <c r="C195" s="78"/>
      <c r="D195" s="72"/>
      <c r="E195" s="72"/>
      <c r="F195" s="160"/>
    </row>
    <row r="196" spans="2:6" ht="14.4" hidden="1">
      <c r="B196" s="72"/>
      <c r="C196" s="78"/>
      <c r="D196" s="72"/>
      <c r="E196" s="72"/>
      <c r="F196" s="160"/>
    </row>
    <row r="197" spans="2:6" ht="14.4" hidden="1">
      <c r="B197" s="72"/>
      <c r="C197" s="78"/>
      <c r="D197" s="72"/>
      <c r="E197" s="72"/>
      <c r="F197" s="160"/>
    </row>
    <row r="198" spans="2:6" ht="14.4" hidden="1">
      <c r="B198" s="72"/>
      <c r="C198" s="78"/>
      <c r="D198" s="72"/>
      <c r="E198" s="72"/>
      <c r="F198" s="160"/>
    </row>
    <row r="199" spans="2:6" ht="14.4" hidden="1">
      <c r="B199" s="72"/>
      <c r="C199" s="78"/>
      <c r="D199" s="72"/>
      <c r="E199" s="72"/>
      <c r="F199" s="160"/>
    </row>
    <row r="200" spans="2:6" ht="14.4" hidden="1">
      <c r="B200" s="72"/>
      <c r="C200" s="78"/>
      <c r="D200" s="72"/>
      <c r="E200" s="72"/>
      <c r="F200" s="160"/>
    </row>
    <row r="201" spans="2:6" ht="14.4" hidden="1">
      <c r="B201" s="72"/>
      <c r="C201" s="78"/>
      <c r="D201" s="72"/>
      <c r="E201" s="72"/>
      <c r="F201" s="160"/>
    </row>
    <row r="202" spans="2:6" ht="14.4" hidden="1">
      <c r="B202" s="72"/>
      <c r="C202" s="78"/>
      <c r="D202" s="72"/>
      <c r="E202" s="72"/>
      <c r="F202" s="160"/>
    </row>
    <row r="203" spans="2:6" ht="14.4" hidden="1">
      <c r="B203" s="72"/>
      <c r="C203" s="78"/>
      <c r="D203" s="72"/>
      <c r="E203" s="72"/>
      <c r="F203" s="160"/>
    </row>
    <row r="204" spans="2:6" ht="14.4" hidden="1">
      <c r="B204" s="72"/>
      <c r="C204" s="78"/>
      <c r="D204" s="72"/>
      <c r="E204" s="72"/>
      <c r="F204" s="160"/>
    </row>
    <row r="205" spans="2:6" ht="14.4" hidden="1">
      <c r="B205" s="72"/>
      <c r="C205" s="78"/>
      <c r="D205" s="72"/>
      <c r="E205" s="72"/>
      <c r="F205" s="160"/>
    </row>
    <row r="206" spans="2:6" ht="14.4" hidden="1">
      <c r="B206" s="72"/>
      <c r="C206" s="78"/>
      <c r="D206" s="72"/>
      <c r="E206" s="72"/>
      <c r="F206" s="160"/>
    </row>
    <row r="207" spans="2:6" ht="14.4" hidden="1">
      <c r="B207" s="72"/>
      <c r="C207" s="78"/>
      <c r="D207" s="72"/>
      <c r="E207" s="72"/>
      <c r="F207" s="160"/>
    </row>
    <row r="208" spans="2:6" ht="14.4" hidden="1">
      <c r="B208" s="72"/>
      <c r="C208" s="78"/>
      <c r="D208" s="72"/>
      <c r="E208" s="72"/>
      <c r="F208" s="160"/>
    </row>
    <row r="209" spans="2:6" ht="14.4" hidden="1">
      <c r="B209" s="72"/>
      <c r="C209" s="78"/>
      <c r="D209" s="72"/>
      <c r="E209" s="72"/>
      <c r="F209" s="160"/>
    </row>
    <row r="210" spans="2:6" ht="14.4" hidden="1">
      <c r="B210" s="72"/>
      <c r="C210" s="78"/>
      <c r="D210" s="72"/>
      <c r="E210" s="72"/>
      <c r="F210" s="160"/>
    </row>
    <row r="211" spans="2:6" ht="14.4" hidden="1">
      <c r="B211" s="72"/>
      <c r="C211" s="78"/>
      <c r="D211" s="72"/>
      <c r="E211" s="72"/>
      <c r="F211" s="160"/>
    </row>
    <row r="212" spans="2:6" ht="14.4" hidden="1">
      <c r="B212" s="72"/>
      <c r="C212" s="78"/>
      <c r="D212" s="72"/>
      <c r="E212" s="72"/>
      <c r="F212" s="160"/>
    </row>
    <row r="213" spans="2:6" ht="14.4" hidden="1">
      <c r="B213" s="72"/>
      <c r="C213" s="78"/>
      <c r="D213" s="72"/>
      <c r="E213" s="72"/>
      <c r="F213" s="160"/>
    </row>
    <row r="214" spans="2:6" ht="14.4" hidden="1">
      <c r="B214" s="72"/>
      <c r="C214" s="78"/>
      <c r="D214" s="72"/>
      <c r="E214" s="72"/>
      <c r="F214" s="160"/>
    </row>
    <row r="215" spans="2:6" ht="14.4" hidden="1">
      <c r="B215" s="72"/>
      <c r="C215" s="78"/>
      <c r="D215" s="72"/>
      <c r="E215" s="72"/>
      <c r="F215" s="160"/>
    </row>
    <row r="216" spans="2:6" ht="14.4" hidden="1">
      <c r="B216" s="72"/>
      <c r="C216" s="78"/>
      <c r="D216" s="72"/>
      <c r="E216" s="72"/>
      <c r="F216" s="160"/>
    </row>
    <row r="217" spans="2:6" ht="14.4" hidden="1">
      <c r="B217" s="72"/>
      <c r="C217" s="78"/>
      <c r="D217" s="72"/>
      <c r="E217" s="72"/>
      <c r="F217" s="160"/>
    </row>
    <row r="218" spans="2:6" ht="14.4" hidden="1">
      <c r="B218" s="72"/>
      <c r="C218" s="78"/>
      <c r="D218" s="72"/>
      <c r="E218" s="72"/>
      <c r="F218" s="160"/>
    </row>
    <row r="219" spans="2:6" ht="14.4" hidden="1">
      <c r="B219" s="72"/>
      <c r="C219" s="78"/>
      <c r="D219" s="72"/>
      <c r="E219" s="72"/>
      <c r="F219" s="160"/>
    </row>
    <row r="220" spans="2:6" ht="14.4" hidden="1">
      <c r="B220" s="72"/>
      <c r="C220" s="78"/>
      <c r="D220" s="72"/>
      <c r="E220" s="72"/>
      <c r="F220" s="160"/>
    </row>
    <row r="221" spans="2:6" ht="14.4" hidden="1">
      <c r="B221" s="72"/>
      <c r="C221" s="78"/>
      <c r="D221" s="72"/>
      <c r="E221" s="72"/>
      <c r="F221" s="160"/>
    </row>
    <row r="222" spans="2:6" ht="14.4" hidden="1">
      <c r="B222" s="72"/>
      <c r="C222" s="78"/>
      <c r="D222" s="72"/>
      <c r="E222" s="72"/>
      <c r="F222" s="160"/>
    </row>
    <row r="223" spans="2:6" ht="14.4" hidden="1">
      <c r="B223" s="72"/>
      <c r="C223" s="78"/>
      <c r="D223" s="72"/>
      <c r="E223" s="72"/>
      <c r="F223" s="160"/>
    </row>
    <row r="224" spans="2:6" ht="14.4" hidden="1">
      <c r="B224" s="72"/>
      <c r="C224" s="78"/>
      <c r="D224" s="72"/>
      <c r="E224" s="72"/>
      <c r="F224" s="160"/>
    </row>
    <row r="225" spans="2:6" ht="14.4" hidden="1">
      <c r="B225" s="72"/>
      <c r="C225" s="78"/>
      <c r="D225" s="72"/>
      <c r="E225" s="72"/>
      <c r="F225" s="160"/>
    </row>
    <row r="226" spans="2:6" ht="14.4" hidden="1">
      <c r="B226" s="72"/>
      <c r="C226" s="78"/>
      <c r="D226" s="72"/>
      <c r="E226" s="72"/>
      <c r="F226" s="160"/>
    </row>
    <row r="227" spans="2:6" ht="14.4" hidden="1">
      <c r="B227" s="72"/>
      <c r="C227" s="78"/>
      <c r="D227" s="72"/>
      <c r="E227" s="72"/>
      <c r="F227" s="160"/>
    </row>
    <row r="228" spans="2:6" ht="14.4" hidden="1">
      <c r="B228" s="72"/>
      <c r="C228" s="78"/>
      <c r="D228" s="72"/>
      <c r="E228" s="72"/>
      <c r="F228" s="160"/>
    </row>
    <row r="229" spans="2:6" ht="14.4" hidden="1">
      <c r="B229" s="72"/>
      <c r="C229" s="78"/>
      <c r="D229" s="72"/>
      <c r="E229" s="72"/>
      <c r="F229" s="160"/>
    </row>
    <row r="230" spans="2:6" ht="14.4" hidden="1">
      <c r="B230" s="72"/>
      <c r="C230" s="78"/>
      <c r="D230" s="72"/>
      <c r="E230" s="72"/>
      <c r="F230" s="160"/>
    </row>
    <row r="231" spans="2:6" ht="14.4" hidden="1">
      <c r="B231" s="72"/>
      <c r="C231" s="78"/>
      <c r="D231" s="72"/>
      <c r="E231" s="72"/>
      <c r="F231" s="160"/>
    </row>
    <row r="232" spans="2:6" ht="14.4" hidden="1">
      <c r="B232" s="72"/>
      <c r="C232" s="78"/>
      <c r="D232" s="72"/>
      <c r="E232" s="72"/>
      <c r="F232" s="160"/>
    </row>
    <row r="233" spans="2:6" ht="14.4" hidden="1">
      <c r="B233" s="72"/>
      <c r="C233" s="78"/>
      <c r="D233" s="72"/>
      <c r="E233" s="72"/>
      <c r="F233" s="160"/>
    </row>
    <row r="234" spans="2:6" ht="14.4" hidden="1">
      <c r="B234" s="72"/>
      <c r="C234" s="78"/>
      <c r="D234" s="72"/>
      <c r="E234" s="72"/>
      <c r="F234" s="160"/>
    </row>
    <row r="235" spans="2:6" ht="14.4" hidden="1">
      <c r="B235" s="72"/>
      <c r="C235" s="78"/>
      <c r="D235" s="72"/>
      <c r="E235" s="72"/>
      <c r="F235" s="160"/>
    </row>
    <row r="236" spans="2:6" ht="14.4" hidden="1">
      <c r="B236" s="72"/>
      <c r="C236" s="78"/>
      <c r="D236" s="72"/>
      <c r="E236" s="72"/>
      <c r="F236" s="160"/>
    </row>
    <row r="237" spans="2:6" ht="14.4" hidden="1">
      <c r="B237" s="72"/>
      <c r="C237" s="78"/>
      <c r="D237" s="72"/>
      <c r="E237" s="72"/>
      <c r="F237" s="160"/>
    </row>
    <row r="238" spans="2:6" ht="14.4" hidden="1">
      <c r="B238" s="72"/>
      <c r="C238" s="78"/>
      <c r="D238" s="72"/>
      <c r="E238" s="72"/>
      <c r="F238" s="160"/>
    </row>
    <row r="239" spans="2:6" ht="14.4" hidden="1">
      <c r="B239" s="72"/>
      <c r="C239" s="78"/>
      <c r="D239" s="72"/>
      <c r="E239" s="72"/>
      <c r="F239" s="160"/>
    </row>
    <row r="240" spans="2:6" ht="14.4" hidden="1">
      <c r="B240" s="72"/>
      <c r="C240" s="78"/>
      <c r="D240" s="72"/>
      <c r="E240" s="72"/>
      <c r="F240" s="160"/>
    </row>
    <row r="241" spans="2:6" ht="14.4" hidden="1">
      <c r="B241" s="72"/>
      <c r="C241" s="78"/>
      <c r="D241" s="72"/>
      <c r="E241" s="72"/>
      <c r="F241" s="160"/>
    </row>
    <row r="242" spans="2:6" ht="14.4" hidden="1">
      <c r="B242" s="72"/>
      <c r="C242" s="78"/>
      <c r="D242" s="72"/>
      <c r="E242" s="72"/>
      <c r="F242" s="160"/>
    </row>
    <row r="243" spans="2:6" ht="14.4" hidden="1">
      <c r="B243" s="72"/>
      <c r="C243" s="78"/>
      <c r="D243" s="72"/>
      <c r="E243" s="72"/>
      <c r="F243" s="160"/>
    </row>
    <row r="244" spans="2:6" ht="14.4" hidden="1">
      <c r="B244" s="72"/>
      <c r="C244" s="78"/>
      <c r="D244" s="72"/>
      <c r="E244" s="72"/>
      <c r="F244" s="160"/>
    </row>
    <row r="245" spans="2:6" ht="14.4" hidden="1">
      <c r="B245" s="72"/>
      <c r="C245" s="78"/>
      <c r="D245" s="72"/>
      <c r="E245" s="72"/>
      <c r="F245" s="160"/>
    </row>
    <row r="246" spans="2:6" ht="14.4" hidden="1">
      <c r="B246" s="72"/>
      <c r="C246" s="78"/>
      <c r="D246" s="72"/>
      <c r="E246" s="72"/>
      <c r="F246" s="160"/>
    </row>
    <row r="247" spans="2:6" ht="14.4" hidden="1">
      <c r="B247" s="72"/>
      <c r="C247" s="78"/>
      <c r="D247" s="72"/>
      <c r="E247" s="72"/>
      <c r="F247" s="160"/>
    </row>
    <row r="248" spans="2:6" ht="14.4" hidden="1">
      <c r="B248" s="72"/>
      <c r="C248" s="78"/>
      <c r="D248" s="72"/>
      <c r="E248" s="72"/>
      <c r="F248" s="160"/>
    </row>
    <row r="249" spans="2:6" ht="14.4" hidden="1">
      <c r="B249" s="72"/>
      <c r="C249" s="78"/>
      <c r="D249" s="72"/>
      <c r="E249" s="72"/>
      <c r="F249" s="160"/>
    </row>
    <row r="250" spans="2:6" ht="14.4" hidden="1">
      <c r="B250" s="72"/>
      <c r="C250" s="78"/>
      <c r="D250" s="72"/>
      <c r="E250" s="72"/>
      <c r="F250" s="160"/>
    </row>
    <row r="251" spans="2:6" ht="14.4" hidden="1">
      <c r="B251" s="72"/>
      <c r="C251" s="78"/>
      <c r="D251" s="72"/>
      <c r="E251" s="72"/>
      <c r="F251" s="160"/>
    </row>
    <row r="252" spans="2:6" ht="14.4" hidden="1">
      <c r="B252" s="72"/>
      <c r="C252" s="78"/>
      <c r="D252" s="72"/>
      <c r="E252" s="72"/>
      <c r="F252" s="160"/>
    </row>
    <row r="253" spans="2:6" ht="14.4" hidden="1">
      <c r="B253" s="72"/>
      <c r="C253" s="78"/>
      <c r="D253" s="72"/>
      <c r="E253" s="72"/>
      <c r="F253" s="160"/>
    </row>
    <row r="254" spans="2:6" ht="14.4" hidden="1">
      <c r="B254" s="72"/>
      <c r="C254" s="78"/>
      <c r="D254" s="72"/>
      <c r="E254" s="72"/>
      <c r="F254" s="160"/>
    </row>
    <row r="255" spans="2:6" ht="14.4" hidden="1">
      <c r="B255" s="72"/>
      <c r="C255" s="78"/>
      <c r="D255" s="72"/>
      <c r="E255" s="72"/>
      <c r="F255" s="160"/>
    </row>
    <row r="256" spans="2:6" ht="14.4" hidden="1">
      <c r="B256" s="72"/>
      <c r="C256" s="78"/>
      <c r="D256" s="72"/>
      <c r="E256" s="72"/>
      <c r="F256" s="160"/>
    </row>
    <row r="257" spans="2:6" ht="14.4" hidden="1">
      <c r="B257" s="72"/>
      <c r="C257" s="78"/>
      <c r="D257" s="72"/>
      <c r="E257" s="72"/>
      <c r="F257" s="160"/>
    </row>
    <row r="258" spans="2:6" ht="14.4" hidden="1">
      <c r="B258" s="72"/>
      <c r="C258" s="78"/>
      <c r="D258" s="72"/>
      <c r="E258" s="72"/>
      <c r="F258" s="160"/>
    </row>
    <row r="259" spans="2:6" ht="14.4" hidden="1">
      <c r="B259" s="72"/>
      <c r="C259" s="78"/>
      <c r="D259" s="72"/>
      <c r="E259" s="72"/>
      <c r="F259" s="160"/>
    </row>
    <row r="260" spans="2:6" ht="14.4" hidden="1">
      <c r="B260" s="72"/>
      <c r="C260" s="78"/>
      <c r="D260" s="72"/>
      <c r="E260" s="72"/>
      <c r="F260" s="160"/>
    </row>
    <row r="261" spans="2:6" ht="14.4" hidden="1">
      <c r="B261" s="72"/>
      <c r="C261" s="78"/>
      <c r="D261" s="72"/>
      <c r="E261" s="72"/>
      <c r="F261" s="160"/>
    </row>
    <row r="262" spans="2:6" ht="14.4" hidden="1">
      <c r="B262" s="72"/>
      <c r="C262" s="78"/>
      <c r="D262" s="72"/>
      <c r="E262" s="72"/>
      <c r="F262" s="160"/>
    </row>
    <row r="263" spans="2:6" ht="14.4" hidden="1">
      <c r="B263" s="72"/>
      <c r="C263" s="78"/>
      <c r="D263" s="72"/>
      <c r="E263" s="72"/>
      <c r="F263" s="160"/>
    </row>
    <row r="264" spans="2:6" ht="14.4" hidden="1">
      <c r="B264" s="72"/>
      <c r="C264" s="78"/>
      <c r="D264" s="72"/>
      <c r="E264" s="72"/>
      <c r="F264" s="160"/>
    </row>
    <row r="265" spans="2:6" ht="14.4" hidden="1">
      <c r="B265" s="72"/>
      <c r="C265" s="78"/>
      <c r="D265" s="72"/>
      <c r="E265" s="72"/>
      <c r="F265" s="160"/>
    </row>
    <row r="266" spans="2:6" ht="14.4" hidden="1">
      <c r="B266" s="72"/>
      <c r="C266" s="78"/>
      <c r="D266" s="72"/>
      <c r="E266" s="72"/>
      <c r="F266" s="160"/>
    </row>
    <row r="267" spans="2:6" ht="14.4" hidden="1">
      <c r="B267" s="72"/>
      <c r="C267" s="78"/>
      <c r="D267" s="72"/>
      <c r="E267" s="72"/>
      <c r="F267" s="160"/>
    </row>
    <row r="268" spans="2:6" ht="14.4" hidden="1">
      <c r="B268" s="72"/>
      <c r="C268" s="78"/>
      <c r="D268" s="72"/>
      <c r="E268" s="72"/>
      <c r="F268" s="160"/>
    </row>
    <row r="269" spans="2:6" ht="14.4" hidden="1">
      <c r="B269" s="72"/>
      <c r="C269" s="78"/>
      <c r="D269" s="72"/>
      <c r="E269" s="72"/>
      <c r="F269" s="160"/>
    </row>
    <row r="270" spans="2:6" ht="14.4" hidden="1">
      <c r="B270" s="72"/>
      <c r="C270" s="78"/>
      <c r="D270" s="72"/>
      <c r="E270" s="72"/>
      <c r="F270" s="160"/>
    </row>
    <row r="271" spans="2:6" ht="14.4" hidden="1">
      <c r="B271" s="72"/>
      <c r="C271" s="78"/>
      <c r="D271" s="72"/>
      <c r="E271" s="72"/>
      <c r="F271" s="160"/>
    </row>
    <row r="272" spans="2:6" ht="14.4" hidden="1">
      <c r="B272" s="72"/>
      <c r="C272" s="78"/>
      <c r="D272" s="72"/>
      <c r="E272" s="72"/>
      <c r="F272" s="160"/>
    </row>
    <row r="273" spans="2:6" ht="14.4" hidden="1">
      <c r="B273" s="72"/>
      <c r="C273" s="78"/>
      <c r="D273" s="72"/>
      <c r="E273" s="72"/>
      <c r="F273" s="160"/>
    </row>
    <row r="274" spans="2:6" ht="14.4" hidden="1">
      <c r="B274" s="72"/>
      <c r="C274" s="78"/>
      <c r="D274" s="72"/>
      <c r="E274" s="72"/>
      <c r="F274" s="160"/>
    </row>
    <row r="275" spans="2:6" ht="14.4" hidden="1">
      <c r="B275" s="72"/>
      <c r="C275" s="78"/>
      <c r="D275" s="72"/>
      <c r="E275" s="72"/>
      <c r="F275" s="160"/>
    </row>
    <row r="276" spans="2:6" ht="14.4" hidden="1">
      <c r="B276" s="72"/>
      <c r="C276" s="78"/>
      <c r="D276" s="72"/>
      <c r="E276" s="72"/>
      <c r="F276" s="160"/>
    </row>
    <row r="277" spans="2:6" ht="14.4" hidden="1">
      <c r="B277" s="72"/>
      <c r="C277" s="78"/>
      <c r="D277" s="72"/>
      <c r="E277" s="72"/>
      <c r="F277" s="160"/>
    </row>
    <row r="278" spans="2:6" ht="14.4" hidden="1">
      <c r="B278" s="72"/>
      <c r="C278" s="78"/>
      <c r="D278" s="72"/>
      <c r="E278" s="72"/>
      <c r="F278" s="160"/>
    </row>
    <row r="279" spans="2:6" ht="14.4" hidden="1">
      <c r="B279" s="72"/>
      <c r="C279" s="78"/>
      <c r="D279" s="72"/>
      <c r="E279" s="72"/>
      <c r="F279" s="160"/>
    </row>
  </sheetData>
  <mergeCells count="3">
    <mergeCell ref="B2:E3"/>
    <mergeCell ref="B4:E4"/>
    <mergeCell ref="B5:E5"/>
  </mergeCells>
  <conditionalFormatting sqref="D10:D14 D16:D17 D19:D30 D32:D34 D36:D38 D40:D41 D43 D45 D47:D73 D75:D86 D88:D89 D91 D93 D95 D97:D100 D102 D104:D108 D110 D112:D117 D119">
    <cfRule type="beginsWith" dxfId="389" priority="1" operator="beginsWith" text="C">
      <formula>LEFT((D10),LEN("C"))=("C")</formula>
    </cfRule>
  </conditionalFormatting>
  <conditionalFormatting sqref="D10:D14 D16:D17 D19:D30 D32:D34 D36:D38 D40:D41 D43 D45 D47:D73 D75:D86 D88:D89 D91 D93 D95 D97:D100 D102 D104:D108 D110 D112:D117 D119">
    <cfRule type="beginsWith" dxfId="388" priority="2" operator="beginsWith" text="NC">
      <formula>LEFT((D10),LEN("NC"))=("NC")</formula>
    </cfRule>
  </conditionalFormatting>
  <conditionalFormatting sqref="D10:D14 D16:D17 D19:D30 D32:D34 D36:D38 D40:D41 D43 D45 D47:D73 D75:D86 D88:D89 D91 D93 D95 D97:D100 D102 D104:D108 D110 D112:D117 D119">
    <cfRule type="beginsWith" dxfId="387" priority="3" operator="beginsWith" text="NA">
      <formula>LEFT((D10),LEN("NA"))=("NA")</formula>
    </cfRule>
  </conditionalFormatting>
  <dataValidations count="1">
    <dataValidation type="list" allowBlank="1" sqref="D10:D14 D16:D17 D19:D30 D32:D34 D36:D38 D40:D41 D43 D45 D47:D73 D75:D86 D88:D89 D91 D93 D95 D97:D100 D102 D104:D108 D110 D112:D117 D119" xr:uid="{B189066A-7E64-4B20-A854-B2DF3B03AECD}">
      <formula1>"C,NC,NA"</formula1>
    </dataValidation>
  </dataValidations>
  <pageMargins left="0.7" right="0.7" top="0.75" bottom="0.75" header="0" footer="0"/>
  <pageSetup orientation="portrait"/>
  <drawing r:id="rId1"/>
  <tableParts count="1">
    <tablePart r:id="rId2"/>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24193E-6FA4-4A72-83B2-3025183829E2}">
  <dimension ref="B1:E103"/>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608">
        <v>1</v>
      </c>
      <c r="C6" s="854" t="s">
        <v>4420</v>
      </c>
      <c r="D6" s="854"/>
      <c r="E6" s="854"/>
    </row>
    <row r="7" spans="2:5" ht="16.8">
      <c r="B7" s="122">
        <v>2</v>
      </c>
      <c r="C7" s="811" t="s">
        <v>4421</v>
      </c>
      <c r="D7" s="811"/>
      <c r="E7" s="811"/>
    </row>
    <row r="8" spans="2:5" ht="16.8">
      <c r="B8" s="116">
        <v>3</v>
      </c>
      <c r="C8" s="781" t="s">
        <v>4422</v>
      </c>
      <c r="D8" s="781"/>
      <c r="E8" s="781"/>
    </row>
    <row r="9" spans="2:5" ht="16.8">
      <c r="B9" s="122">
        <v>4</v>
      </c>
      <c r="C9" s="811" t="s">
        <v>4423</v>
      </c>
      <c r="D9" s="811"/>
      <c r="E9" s="811"/>
    </row>
    <row r="10" spans="2:5" ht="16.8">
      <c r="B10" s="116">
        <v>1</v>
      </c>
      <c r="C10" s="781" t="s">
        <v>4424</v>
      </c>
      <c r="D10" s="781"/>
      <c r="E10" s="781"/>
    </row>
    <row r="11" spans="2:5" ht="16.8">
      <c r="B11" s="122">
        <v>2</v>
      </c>
      <c r="C11" s="811" t="s">
        <v>4421</v>
      </c>
      <c r="D11" s="811"/>
      <c r="E11" s="811"/>
    </row>
    <row r="12" spans="2:5" ht="16.8">
      <c r="B12" s="116">
        <v>3</v>
      </c>
      <c r="C12" s="781" t="s">
        <v>4425</v>
      </c>
      <c r="D12" s="781"/>
      <c r="E12" s="781"/>
    </row>
    <row r="13" spans="2:5" ht="16.8">
      <c r="B13" s="122">
        <v>4</v>
      </c>
      <c r="C13" s="811" t="s">
        <v>4426</v>
      </c>
      <c r="D13" s="811"/>
      <c r="E13" s="811"/>
    </row>
    <row r="14" spans="2:5" ht="16.8">
      <c r="B14" s="17"/>
      <c r="C14" s="17"/>
      <c r="D14" s="69"/>
      <c r="E14" s="69"/>
    </row>
    <row r="15" spans="2:5" ht="42" customHeight="1">
      <c r="B15" s="858" t="s">
        <v>125</v>
      </c>
      <c r="C15" s="858"/>
      <c r="D15" s="858"/>
      <c r="E15" s="858"/>
    </row>
    <row r="16" spans="2:5" ht="16.8">
      <c r="B16" s="587" t="s">
        <v>126</v>
      </c>
      <c r="C16" s="813" t="s">
        <v>4372</v>
      </c>
      <c r="D16" s="941"/>
      <c r="E16" s="619" t="s">
        <v>4896</v>
      </c>
    </row>
    <row r="17" spans="2:5" ht="16.95" customHeight="1">
      <c r="B17" s="942" t="s">
        <v>4427</v>
      </c>
      <c r="C17" s="777" t="s">
        <v>4428</v>
      </c>
      <c r="D17" s="820"/>
      <c r="E17" s="765" t="s">
        <v>5065</v>
      </c>
    </row>
    <row r="18" spans="2:5" ht="96" customHeight="1">
      <c r="B18" s="943"/>
      <c r="C18" s="605" t="s">
        <v>4429</v>
      </c>
      <c r="D18" s="588" t="s">
        <v>4430</v>
      </c>
      <c r="E18" s="766"/>
    </row>
    <row r="19" spans="2:5" ht="67.2" customHeight="1">
      <c r="B19" s="943"/>
      <c r="C19" s="777" t="s">
        <v>4431</v>
      </c>
      <c r="D19" s="820"/>
      <c r="E19" s="766"/>
    </row>
    <row r="20" spans="2:5" ht="100.95" customHeight="1">
      <c r="B20" s="943"/>
      <c r="C20" s="605" t="s">
        <v>4432</v>
      </c>
      <c r="D20" s="588" t="s">
        <v>4433</v>
      </c>
      <c r="E20" s="766"/>
    </row>
    <row r="21" spans="2:5" ht="73.95" customHeight="1">
      <c r="B21" s="943"/>
      <c r="C21" s="605" t="s">
        <v>4434</v>
      </c>
      <c r="D21" s="588" t="s">
        <v>4435</v>
      </c>
      <c r="E21" s="766"/>
    </row>
    <row r="22" spans="2:5" ht="114" customHeight="1">
      <c r="B22" s="944"/>
      <c r="C22" s="777" t="s">
        <v>4436</v>
      </c>
      <c r="D22" s="820"/>
      <c r="E22" s="766"/>
    </row>
    <row r="23" spans="2:5" ht="141.6" customHeight="1">
      <c r="B23" s="945" t="s">
        <v>4437</v>
      </c>
      <c r="C23" s="778" t="s">
        <v>4438</v>
      </c>
      <c r="D23" s="916"/>
      <c r="E23" s="766"/>
    </row>
    <row r="24" spans="2:5" ht="89.4" customHeight="1">
      <c r="B24" s="946"/>
      <c r="C24" s="606" t="s">
        <v>4439</v>
      </c>
      <c r="D24" s="601" t="s">
        <v>4440</v>
      </c>
      <c r="E24" s="766"/>
    </row>
    <row r="25" spans="2:5" ht="49.2" customHeight="1">
      <c r="B25" s="116" t="s">
        <v>4307</v>
      </c>
      <c r="C25" s="777" t="s">
        <v>4441</v>
      </c>
      <c r="D25" s="820"/>
      <c r="E25" s="766"/>
    </row>
    <row r="26" spans="2:5" ht="54.6" customHeight="1">
      <c r="B26" s="621" t="s">
        <v>4373</v>
      </c>
      <c r="C26" s="947"/>
      <c r="D26" s="948"/>
      <c r="E26" s="767"/>
    </row>
    <row r="27" spans="2:5" ht="42" customHeight="1">
      <c r="B27" s="858" t="s">
        <v>4222</v>
      </c>
      <c r="C27" s="858"/>
      <c r="D27" s="858"/>
      <c r="E27" s="858"/>
    </row>
    <row r="28" spans="2:5" ht="16.8">
      <c r="B28" s="586" t="s">
        <v>126</v>
      </c>
      <c r="C28" s="829" t="s">
        <v>4223</v>
      </c>
      <c r="D28" s="830"/>
      <c r="E28" s="576" t="s">
        <v>4896</v>
      </c>
    </row>
    <row r="29" spans="2:5" ht="78" customHeight="1">
      <c r="B29" s="31" t="s">
        <v>4292</v>
      </c>
      <c r="C29" s="949" t="s">
        <v>4442</v>
      </c>
      <c r="D29" s="950"/>
      <c r="E29" s="771" t="s">
        <v>5064</v>
      </c>
    </row>
    <row r="30" spans="2:5" ht="90" customHeight="1">
      <c r="B30" s="30" t="s">
        <v>4443</v>
      </c>
      <c r="C30" s="801" t="s">
        <v>4444</v>
      </c>
      <c r="D30" s="802"/>
      <c r="E30" s="771"/>
    </row>
    <row r="31" spans="2:5" ht="56.4" customHeight="1">
      <c r="B31" s="31" t="s">
        <v>4386</v>
      </c>
      <c r="C31" s="792" t="s">
        <v>4445</v>
      </c>
      <c r="D31" s="793"/>
      <c r="E31" s="771"/>
    </row>
    <row r="32" spans="2:5" ht="100.2" customHeight="1">
      <c r="B32" s="30" t="s">
        <v>4228</v>
      </c>
      <c r="C32" s="801" t="s">
        <v>4446</v>
      </c>
      <c r="D32" s="802"/>
      <c r="E32" s="771"/>
    </row>
    <row r="33" spans="2:5" ht="16.8">
      <c r="B33" s="110"/>
      <c r="C33" s="110"/>
      <c r="D33" s="33"/>
      <c r="E33" s="69"/>
    </row>
    <row r="34" spans="2:5" s="69" customFormat="1" ht="42" customHeight="1">
      <c r="B34" s="861" t="s">
        <v>147</v>
      </c>
      <c r="C34" s="861"/>
      <c r="D34" s="861"/>
      <c r="E34" s="861"/>
    </row>
    <row r="35" spans="2:5" s="69" customFormat="1" ht="16.8">
      <c r="B35" s="822" t="s">
        <v>127</v>
      </c>
      <c r="C35" s="822"/>
      <c r="D35" s="822"/>
      <c r="E35" s="576" t="s">
        <v>4896</v>
      </c>
    </row>
    <row r="36" spans="2:5" s="69" customFormat="1" ht="37.950000000000003" customHeight="1">
      <c r="B36" s="826" t="s">
        <v>197</v>
      </c>
      <c r="C36" s="824" t="s">
        <v>4820</v>
      </c>
      <c r="D36" s="889"/>
      <c r="E36" s="817" t="s">
        <v>4901</v>
      </c>
    </row>
    <row r="37" spans="2:5" s="69" customFormat="1" ht="235.2">
      <c r="B37" s="827"/>
      <c r="C37" s="66" t="s">
        <v>4787</v>
      </c>
      <c r="D37" s="372" t="s">
        <v>4819</v>
      </c>
      <c r="E37" s="819"/>
    </row>
    <row r="38" spans="2:5" s="69" customFormat="1" ht="88.95" customHeight="1">
      <c r="B38" s="827"/>
      <c r="C38" s="66" t="s">
        <v>4788</v>
      </c>
      <c r="D38" s="372" t="s">
        <v>4795</v>
      </c>
      <c r="E38" s="819"/>
    </row>
    <row r="39" spans="2:5" s="69" customFormat="1" ht="201.6">
      <c r="B39" s="827"/>
      <c r="C39" s="31" t="s">
        <v>4232</v>
      </c>
      <c r="D39" s="373" t="s">
        <v>4793</v>
      </c>
      <c r="E39" s="819"/>
    </row>
    <row r="40" spans="2:5" s="69" customFormat="1" ht="218.4">
      <c r="B40" s="828"/>
      <c r="C40" s="374" t="s">
        <v>4792</v>
      </c>
      <c r="D40" s="599" t="s">
        <v>4824</v>
      </c>
      <c r="E40" s="819"/>
    </row>
    <row r="41" spans="2:5" s="69" customFormat="1" ht="36.6" customHeight="1">
      <c r="B41" s="30" t="s">
        <v>198</v>
      </c>
      <c r="C41" s="823" t="s">
        <v>4233</v>
      </c>
      <c r="D41" s="890"/>
      <c r="E41" s="819"/>
    </row>
    <row r="42" spans="2:5" s="69" customFormat="1" ht="269.39999999999998" customHeight="1">
      <c r="B42" s="713" t="s">
        <v>201</v>
      </c>
      <c r="C42" s="835" t="s">
        <v>5889</v>
      </c>
      <c r="D42" s="857"/>
      <c r="E42" s="592" t="s">
        <v>4899</v>
      </c>
    </row>
    <row r="43" spans="2:5" ht="16.8">
      <c r="B43" s="790" t="s">
        <v>130</v>
      </c>
      <c r="C43" s="790"/>
      <c r="D43" s="790"/>
      <c r="E43" s="576" t="s">
        <v>4896</v>
      </c>
    </row>
    <row r="44" spans="2:5" ht="16.8">
      <c r="B44" s="31" t="s">
        <v>131</v>
      </c>
      <c r="C44" s="835" t="s">
        <v>4911</v>
      </c>
      <c r="D44" s="855"/>
      <c r="E44" s="765" t="s">
        <v>5066</v>
      </c>
    </row>
    <row r="45" spans="2:5" ht="16.8">
      <c r="B45" s="30" t="s">
        <v>132</v>
      </c>
      <c r="C45" s="838" t="s">
        <v>4911</v>
      </c>
      <c r="D45" s="856"/>
      <c r="E45" s="766"/>
    </row>
    <row r="46" spans="2:5" ht="16.8">
      <c r="B46" s="31" t="s">
        <v>133</v>
      </c>
      <c r="C46" s="835" t="s">
        <v>4911</v>
      </c>
      <c r="D46" s="855"/>
      <c r="E46" s="766"/>
    </row>
    <row r="47" spans="2:5" ht="16.8">
      <c r="B47" s="30" t="s">
        <v>194</v>
      </c>
      <c r="C47" s="838" t="s">
        <v>4234</v>
      </c>
      <c r="D47" s="856"/>
      <c r="E47" s="766"/>
    </row>
    <row r="48" spans="2:5" ht="16.8">
      <c r="B48" s="31" t="s">
        <v>134</v>
      </c>
      <c r="C48" s="835" t="s">
        <v>4234</v>
      </c>
      <c r="D48" s="855"/>
      <c r="E48" s="766"/>
    </row>
    <row r="49" spans="2:5" ht="31.2" customHeight="1">
      <c r="B49" s="30" t="s">
        <v>135</v>
      </c>
      <c r="C49" s="838" t="s">
        <v>5902</v>
      </c>
      <c r="D49" s="856"/>
      <c r="E49" s="767"/>
    </row>
    <row r="50" spans="2:5" ht="16.8">
      <c r="B50" s="790" t="s">
        <v>195</v>
      </c>
      <c r="C50" s="790"/>
      <c r="D50" s="790"/>
      <c r="E50" s="576" t="s">
        <v>4896</v>
      </c>
    </row>
    <row r="51" spans="2:5" ht="50.4" customHeight="1">
      <c r="B51" s="31" t="s">
        <v>136</v>
      </c>
      <c r="C51" s="835" t="s">
        <v>4911</v>
      </c>
      <c r="D51" s="855"/>
      <c r="E51" s="817" t="s">
        <v>5896</v>
      </c>
    </row>
    <row r="52" spans="2:5" ht="33.6">
      <c r="B52" s="30" t="s">
        <v>137</v>
      </c>
      <c r="C52" s="838" t="s">
        <v>4911</v>
      </c>
      <c r="D52" s="856"/>
      <c r="E52" s="818"/>
    </row>
    <row r="53" spans="2:5" ht="33.6" customHeight="1">
      <c r="B53" s="31" t="s">
        <v>138</v>
      </c>
      <c r="C53" s="835" t="s">
        <v>4911</v>
      </c>
      <c r="D53" s="855"/>
      <c r="E53" s="818"/>
    </row>
    <row r="54" spans="2:5" ht="71.400000000000006" customHeight="1">
      <c r="B54" s="30" t="s">
        <v>4238</v>
      </c>
      <c r="C54" s="838" t="s">
        <v>4911</v>
      </c>
      <c r="D54" s="856"/>
      <c r="E54" s="818"/>
    </row>
    <row r="55" spans="2:5" ht="69.599999999999994" customHeight="1">
      <c r="B55" s="31" t="s">
        <v>139</v>
      </c>
      <c r="C55" s="835" t="s">
        <v>4234</v>
      </c>
      <c r="D55" s="855"/>
      <c r="E55" s="818"/>
    </row>
    <row r="56" spans="2:5" ht="16.8">
      <c r="B56" s="790" t="s">
        <v>196</v>
      </c>
      <c r="C56" s="790"/>
      <c r="D56" s="790"/>
      <c r="E56" s="576" t="s">
        <v>4896</v>
      </c>
    </row>
    <row r="57" spans="2:5" ht="69.599999999999994" customHeight="1">
      <c r="B57" s="66" t="s">
        <v>200</v>
      </c>
      <c r="C57" s="844" t="s">
        <v>5893</v>
      </c>
      <c r="D57" s="845"/>
      <c r="E57" s="817" t="s">
        <v>5895</v>
      </c>
    </row>
    <row r="58" spans="2:5" ht="33.6" customHeight="1">
      <c r="B58" s="30" t="s">
        <v>140</v>
      </c>
      <c r="C58" s="846" t="s">
        <v>4241</v>
      </c>
      <c r="D58" s="862"/>
      <c r="E58" s="818"/>
    </row>
    <row r="59" spans="2:5" ht="33.6" customHeight="1">
      <c r="B59" s="31" t="s">
        <v>141</v>
      </c>
      <c r="C59" s="848" t="s">
        <v>4242</v>
      </c>
      <c r="D59" s="863"/>
      <c r="E59" s="818"/>
    </row>
    <row r="60" spans="2:5" ht="33.6" customHeight="1">
      <c r="B60" s="30" t="s">
        <v>143</v>
      </c>
      <c r="C60" s="850" t="s">
        <v>4243</v>
      </c>
      <c r="D60" s="864"/>
      <c r="E60" s="818"/>
    </row>
    <row r="61" spans="2:5" ht="33.6" customHeight="1">
      <c r="B61" s="31" t="s">
        <v>142</v>
      </c>
      <c r="C61" s="848" t="s">
        <v>4244</v>
      </c>
      <c r="D61" s="863"/>
      <c r="E61" s="818"/>
    </row>
    <row r="62" spans="2:5" ht="49.95" customHeight="1">
      <c r="B62" s="30" t="s">
        <v>144</v>
      </c>
      <c r="C62" s="852" t="s">
        <v>4245</v>
      </c>
      <c r="D62" s="865"/>
      <c r="E62" s="818"/>
    </row>
    <row r="63" spans="2:5" ht="17.399999999999999" thickBot="1">
      <c r="B63" s="790" t="s">
        <v>202</v>
      </c>
      <c r="C63" s="790"/>
      <c r="D63" s="790"/>
      <c r="E63" s="576" t="s">
        <v>4896</v>
      </c>
    </row>
    <row r="64" spans="2:5" ht="238.2" customHeight="1" thickBot="1">
      <c r="B64" s="31" t="s">
        <v>146</v>
      </c>
      <c r="C64" s="903" t="s">
        <v>5011</v>
      </c>
      <c r="D64" s="904"/>
      <c r="E64" s="771" t="s">
        <v>5067</v>
      </c>
    </row>
    <row r="65" spans="2:5" ht="109.2" customHeight="1">
      <c r="B65" s="30" t="s">
        <v>176</v>
      </c>
      <c r="C65" s="905" t="s">
        <v>5012</v>
      </c>
      <c r="D65" s="906"/>
      <c r="E65" s="771"/>
    </row>
    <row r="66" spans="2:5" ht="27" customHeight="1">
      <c r="B66" s="31" t="s">
        <v>177</v>
      </c>
      <c r="C66" s="835" t="s">
        <v>4234</v>
      </c>
      <c r="D66" s="836"/>
      <c r="E66" s="771"/>
    </row>
    <row r="67" spans="2:5" ht="16.8">
      <c r="B67" s="866" t="s">
        <v>145</v>
      </c>
      <c r="C67" s="866"/>
      <c r="D67" s="866"/>
      <c r="E67" s="576" t="s">
        <v>4896</v>
      </c>
    </row>
    <row r="68" spans="2:5" ht="16.8">
      <c r="B68" s="867" t="s">
        <v>4246</v>
      </c>
      <c r="C68" s="868"/>
      <c r="D68" s="869"/>
      <c r="E68" s="771"/>
    </row>
    <row r="69" spans="2:5" ht="16.8">
      <c r="B69" s="871"/>
      <c r="C69" s="872"/>
      <c r="D69" s="873"/>
      <c r="E69" s="771"/>
    </row>
    <row r="70" spans="2:5" ht="16.8">
      <c r="B70" s="874"/>
      <c r="C70" s="875"/>
      <c r="D70" s="876"/>
      <c r="E70" s="771"/>
    </row>
    <row r="71" spans="2:5" ht="16.8">
      <c r="B71" s="877"/>
      <c r="C71" s="878"/>
      <c r="D71" s="879"/>
      <c r="E71" s="771"/>
    </row>
    <row r="72" spans="2:5" ht="16.8">
      <c r="B72" s="874"/>
      <c r="C72" s="875"/>
      <c r="D72" s="876"/>
      <c r="E72" s="771"/>
    </row>
    <row r="73" spans="2:5" ht="16.8">
      <c r="B73" s="877"/>
      <c r="C73" s="878"/>
      <c r="D73" s="879"/>
      <c r="E73" s="771"/>
    </row>
    <row r="74" spans="2:5" ht="16.8">
      <c r="B74" s="113"/>
      <c r="C74" s="113"/>
      <c r="D74" s="65"/>
      <c r="E74" s="69"/>
    </row>
    <row r="75" spans="2:5" ht="16.8">
      <c r="B75" s="113"/>
      <c r="C75" s="113"/>
      <c r="D75" s="65"/>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row r="93" spans="2:5" ht="16.8">
      <c r="B93" s="17"/>
      <c r="C93" s="17"/>
      <c r="D93" s="69"/>
      <c r="E93" s="69"/>
    </row>
    <row r="94" spans="2:5" ht="16.8">
      <c r="B94" s="17"/>
      <c r="C94" s="17"/>
      <c r="D94" s="69"/>
      <c r="E94" s="69"/>
    </row>
    <row r="95" spans="2:5" ht="16.8">
      <c r="B95" s="17"/>
      <c r="C95" s="17"/>
      <c r="D95" s="69"/>
      <c r="E95" s="69"/>
    </row>
    <row r="96" spans="2:5" ht="16.8">
      <c r="B96" s="17"/>
      <c r="C96" s="17"/>
      <c r="D96" s="69"/>
      <c r="E96" s="69"/>
    </row>
    <row r="97" spans="2:5" ht="16.8">
      <c r="B97" s="17"/>
      <c r="C97" s="17"/>
      <c r="D97" s="69"/>
      <c r="E97" s="69"/>
    </row>
    <row r="98" spans="2:5" ht="16.8">
      <c r="B98" s="17"/>
      <c r="C98" s="17"/>
      <c r="D98" s="69"/>
      <c r="E98" s="69"/>
    </row>
    <row r="99" spans="2:5" ht="16.8">
      <c r="B99" s="17"/>
      <c r="C99" s="17"/>
      <c r="D99" s="69"/>
      <c r="E99" s="69"/>
    </row>
    <row r="100" spans="2:5" ht="16.8">
      <c r="B100" s="17"/>
      <c r="C100" s="17"/>
      <c r="D100" s="69"/>
      <c r="E100" s="69"/>
    </row>
    <row r="101" spans="2:5" ht="16.8">
      <c r="B101" s="17"/>
      <c r="C101" s="17"/>
      <c r="D101" s="69"/>
      <c r="E101" s="69"/>
    </row>
    <row r="102" spans="2:5" ht="16.8">
      <c r="B102" s="17"/>
      <c r="C102" s="17"/>
      <c r="D102" s="69"/>
      <c r="E102" s="69"/>
    </row>
    <row r="103" spans="2:5" ht="16.8">
      <c r="B103" s="17"/>
      <c r="C103" s="17"/>
      <c r="D103" s="69"/>
      <c r="E103" s="69"/>
    </row>
  </sheetData>
  <mergeCells count="72">
    <mergeCell ref="B67:D67"/>
    <mergeCell ref="B68:D68"/>
    <mergeCell ref="E68:E73"/>
    <mergeCell ref="B69:D69"/>
    <mergeCell ref="B70:D70"/>
    <mergeCell ref="B71:D71"/>
    <mergeCell ref="B72:D72"/>
    <mergeCell ref="B73:D73"/>
    <mergeCell ref="B63:D63"/>
    <mergeCell ref="C64:D64"/>
    <mergeCell ref="E64:E66"/>
    <mergeCell ref="C65:D65"/>
    <mergeCell ref="C66:D66"/>
    <mergeCell ref="B56:D56"/>
    <mergeCell ref="C57:D57"/>
    <mergeCell ref="E57:E62"/>
    <mergeCell ref="C58:D58"/>
    <mergeCell ref="C59:D59"/>
    <mergeCell ref="C60:D60"/>
    <mergeCell ref="C61:D61"/>
    <mergeCell ref="C62:D62"/>
    <mergeCell ref="B50:D50"/>
    <mergeCell ref="C51:D51"/>
    <mergeCell ref="E51:E55"/>
    <mergeCell ref="C52:D52"/>
    <mergeCell ref="C53:D53"/>
    <mergeCell ref="C54:D54"/>
    <mergeCell ref="C55:D55"/>
    <mergeCell ref="C42:D42"/>
    <mergeCell ref="B43:D43"/>
    <mergeCell ref="C44:D44"/>
    <mergeCell ref="E44:E49"/>
    <mergeCell ref="C45:D45"/>
    <mergeCell ref="C46:D46"/>
    <mergeCell ref="C47:D47"/>
    <mergeCell ref="C48:D48"/>
    <mergeCell ref="C49:D49"/>
    <mergeCell ref="B34:E34"/>
    <mergeCell ref="B35:D35"/>
    <mergeCell ref="B36:B40"/>
    <mergeCell ref="C36:D36"/>
    <mergeCell ref="E36:E41"/>
    <mergeCell ref="C41:D41"/>
    <mergeCell ref="B27:E27"/>
    <mergeCell ref="C28:D28"/>
    <mergeCell ref="C29:D29"/>
    <mergeCell ref="E29:E32"/>
    <mergeCell ref="C30:D30"/>
    <mergeCell ref="C31:D31"/>
    <mergeCell ref="C32:D32"/>
    <mergeCell ref="C16:D16"/>
    <mergeCell ref="B17:B22"/>
    <mergeCell ref="C17:D17"/>
    <mergeCell ref="E17:E26"/>
    <mergeCell ref="C19:D19"/>
    <mergeCell ref="C22:D22"/>
    <mergeCell ref="B23:B24"/>
    <mergeCell ref="C23:D23"/>
    <mergeCell ref="C25:D25"/>
    <mergeCell ref="C26:D26"/>
    <mergeCell ref="B15:E15"/>
    <mergeCell ref="B1:E3"/>
    <mergeCell ref="B4:E4"/>
    <mergeCell ref="B5:E5"/>
    <mergeCell ref="C6:E6"/>
    <mergeCell ref="C7:E7"/>
    <mergeCell ref="C8:E8"/>
    <mergeCell ref="C9:E9"/>
    <mergeCell ref="C10:E10"/>
    <mergeCell ref="C11:E11"/>
    <mergeCell ref="C12:E12"/>
    <mergeCell ref="C13:E13"/>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55603F-BDC5-4DB5-87E6-D9EA0CB56D06}">
  <sheetPr>
    <tabColor rgb="FF741B47"/>
  </sheetPr>
  <dimension ref="A1:Y1003"/>
  <sheetViews>
    <sheetView showGridLines="0" zoomScale="80" zoomScaleNormal="80" workbookViewId="0">
      <selection activeCell="B2" sqref="B2:E3"/>
    </sheetView>
  </sheetViews>
  <sheetFormatPr baseColWidth="10" defaultColWidth="0" defaultRowHeight="15" customHeight="1" zeroHeight="1" outlineLevelCol="1"/>
  <cols>
    <col min="1" max="1" width="11.44140625" style="159" customWidth="1"/>
    <col min="2" max="2" width="11.44140625" style="73" customWidth="1"/>
    <col min="3" max="3" width="72.6640625" style="73" customWidth="1"/>
    <col min="4" max="4" width="11.5546875" style="73" customWidth="1"/>
    <col min="5" max="5" width="26.33203125" style="73" customWidth="1" outlineLevel="1"/>
    <col min="6" max="6" width="11.44140625" style="159" customWidth="1"/>
    <col min="7" max="24" width="10.6640625" style="73" hidden="1" customWidth="1"/>
    <col min="25" max="25" width="0" style="73" hidden="1" customWidth="1"/>
    <col min="26" max="16384" width="14.44140625" style="73"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4721</v>
      </c>
      <c r="C4" s="759"/>
      <c r="D4" s="759"/>
      <c r="E4" s="760"/>
      <c r="F4" s="3"/>
    </row>
    <row r="5" spans="1:25" s="68" customFormat="1" ht="18" customHeight="1" thickBot="1">
      <c r="A5" s="3"/>
      <c r="B5" s="761" t="s">
        <v>4707</v>
      </c>
      <c r="C5" s="762"/>
      <c r="D5" s="762"/>
      <c r="E5" s="763"/>
      <c r="F5" s="3"/>
    </row>
    <row r="6" spans="1:25" s="68" customFormat="1" ht="18" customHeight="1">
      <c r="A6" s="3"/>
      <c r="B6" s="3"/>
      <c r="C6" s="3"/>
      <c r="D6" s="3"/>
      <c r="E6" s="3"/>
      <c r="F6" s="3"/>
    </row>
    <row r="7" spans="1:25" ht="25.5" customHeight="1">
      <c r="B7" s="205" t="s">
        <v>118</v>
      </c>
      <c r="C7" s="191" t="s">
        <v>119</v>
      </c>
      <c r="D7" s="192" t="s">
        <v>120</v>
      </c>
      <c r="E7" s="332" t="s">
        <v>214</v>
      </c>
      <c r="F7" s="164"/>
      <c r="G7" s="86"/>
      <c r="H7" s="86"/>
      <c r="I7" s="86"/>
      <c r="J7" s="86"/>
      <c r="K7" s="86"/>
      <c r="L7" s="86"/>
      <c r="M7" s="86"/>
      <c r="N7" s="86"/>
      <c r="O7" s="86"/>
      <c r="P7" s="86"/>
      <c r="Q7" s="86"/>
      <c r="R7" s="86"/>
      <c r="S7" s="86"/>
      <c r="T7" s="86"/>
      <c r="U7" s="86"/>
      <c r="V7" s="86"/>
      <c r="W7" s="86"/>
      <c r="X7" s="86"/>
      <c r="Y7" s="89"/>
    </row>
    <row r="8" spans="1:25" ht="57.6">
      <c r="B8" s="272" t="s">
        <v>1487</v>
      </c>
      <c r="C8" s="153" t="s">
        <v>1488</v>
      </c>
      <c r="D8" s="173"/>
      <c r="E8" s="272"/>
      <c r="F8" s="164"/>
      <c r="G8" s="86"/>
      <c r="H8" s="86"/>
      <c r="I8" s="86"/>
      <c r="J8" s="86"/>
      <c r="K8" s="86"/>
      <c r="L8" s="86"/>
      <c r="M8" s="86"/>
      <c r="N8" s="86"/>
      <c r="O8" s="86"/>
      <c r="P8" s="86"/>
      <c r="Q8" s="86"/>
      <c r="R8" s="86"/>
      <c r="S8" s="86"/>
      <c r="T8" s="86"/>
      <c r="U8" s="86"/>
      <c r="V8" s="86"/>
      <c r="W8" s="86"/>
      <c r="X8" s="86"/>
      <c r="Y8" s="89"/>
    </row>
    <row r="9" spans="1:25" ht="19.2">
      <c r="B9" s="333" t="s">
        <v>1487</v>
      </c>
      <c r="C9" s="325" t="s">
        <v>1489</v>
      </c>
      <c r="D9" s="334"/>
      <c r="E9" s="334"/>
      <c r="F9" s="164"/>
      <c r="G9" s="86"/>
      <c r="H9" s="86"/>
      <c r="I9" s="86"/>
      <c r="J9" s="86"/>
      <c r="K9" s="86"/>
      <c r="L9" s="86"/>
      <c r="M9" s="86"/>
      <c r="N9" s="86"/>
      <c r="O9" s="86"/>
      <c r="P9" s="86"/>
      <c r="Q9" s="86"/>
      <c r="R9" s="86"/>
      <c r="S9" s="86"/>
      <c r="T9" s="86"/>
      <c r="U9" s="86"/>
      <c r="V9" s="86"/>
      <c r="W9" s="86"/>
      <c r="X9" s="86"/>
      <c r="Y9" s="89"/>
    </row>
    <row r="10" spans="1:25" ht="19.2">
      <c r="B10" s="272" t="s">
        <v>1487</v>
      </c>
      <c r="C10" s="153" t="s">
        <v>1490</v>
      </c>
      <c r="D10" s="173"/>
      <c r="E10" s="272"/>
      <c r="F10" s="164"/>
      <c r="G10" s="86"/>
      <c r="H10" s="86"/>
      <c r="I10" s="86"/>
      <c r="J10" s="86"/>
      <c r="K10" s="86"/>
      <c r="L10" s="86"/>
      <c r="M10" s="86"/>
      <c r="N10" s="86"/>
      <c r="O10" s="86"/>
      <c r="P10" s="86"/>
      <c r="Q10" s="86"/>
      <c r="R10" s="86"/>
      <c r="S10" s="86"/>
      <c r="T10" s="86"/>
      <c r="U10" s="86"/>
      <c r="V10" s="86"/>
      <c r="W10" s="86"/>
      <c r="X10" s="86"/>
      <c r="Y10" s="89"/>
    </row>
    <row r="11" spans="1:25" ht="19.2">
      <c r="B11" s="333" t="s">
        <v>1487</v>
      </c>
      <c r="C11" s="325" t="s">
        <v>1491</v>
      </c>
      <c r="D11" s="334"/>
      <c r="E11" s="334"/>
      <c r="F11" s="164"/>
      <c r="G11" s="86"/>
      <c r="H11" s="86"/>
      <c r="I11" s="86"/>
      <c r="J11" s="86"/>
      <c r="K11" s="86"/>
      <c r="L11" s="86"/>
      <c r="M11" s="86"/>
      <c r="N11" s="86"/>
      <c r="O11" s="86"/>
      <c r="P11" s="86"/>
      <c r="Q11" s="86"/>
      <c r="R11" s="86"/>
      <c r="S11" s="86"/>
      <c r="T11" s="86"/>
      <c r="U11" s="86"/>
      <c r="V11" s="86"/>
      <c r="W11" s="86"/>
      <c r="X11" s="86"/>
      <c r="Y11" s="89"/>
    </row>
    <row r="12" spans="1:25" ht="19.2">
      <c r="B12" s="272" t="s">
        <v>1487</v>
      </c>
      <c r="C12" s="153" t="s">
        <v>1492</v>
      </c>
      <c r="D12" s="173"/>
      <c r="E12" s="272"/>
      <c r="F12" s="164"/>
      <c r="G12" s="86"/>
      <c r="H12" s="86"/>
      <c r="I12" s="86"/>
      <c r="J12" s="86"/>
      <c r="K12" s="86"/>
      <c r="L12" s="86"/>
      <c r="M12" s="86"/>
      <c r="N12" s="86"/>
      <c r="O12" s="86"/>
      <c r="P12" s="86"/>
      <c r="Q12" s="86"/>
      <c r="R12" s="86"/>
      <c r="S12" s="86"/>
      <c r="T12" s="86"/>
      <c r="U12" s="86"/>
      <c r="V12" s="86"/>
      <c r="W12" s="86"/>
      <c r="X12" s="86"/>
      <c r="Y12" s="89"/>
    </row>
    <row r="13" spans="1:25" ht="57.6">
      <c r="B13" s="272" t="s">
        <v>1487</v>
      </c>
      <c r="C13" s="153" t="s">
        <v>1493</v>
      </c>
      <c r="D13" s="173"/>
      <c r="E13" s="272"/>
      <c r="F13" s="164"/>
      <c r="G13" s="86"/>
      <c r="H13" s="86"/>
      <c r="I13" s="86"/>
      <c r="J13" s="86"/>
      <c r="K13" s="86"/>
      <c r="L13" s="86"/>
      <c r="M13" s="86"/>
      <c r="N13" s="86"/>
      <c r="O13" s="86"/>
      <c r="P13" s="86"/>
      <c r="Q13" s="86"/>
      <c r="R13" s="86"/>
      <c r="S13" s="86"/>
      <c r="T13" s="86"/>
      <c r="U13" s="86"/>
      <c r="V13" s="86"/>
      <c r="W13" s="86"/>
      <c r="X13" s="86"/>
      <c r="Y13" s="89"/>
    </row>
    <row r="14" spans="1:25" ht="38.4">
      <c r="B14" s="272" t="s">
        <v>1494</v>
      </c>
      <c r="C14" s="153" t="s">
        <v>1495</v>
      </c>
      <c r="D14" s="173"/>
      <c r="E14" s="272"/>
      <c r="F14" s="164"/>
      <c r="G14" s="86"/>
      <c r="H14" s="86"/>
      <c r="I14" s="86"/>
      <c r="J14" s="86"/>
      <c r="K14" s="86"/>
      <c r="L14" s="86"/>
      <c r="M14" s="86"/>
      <c r="N14" s="86"/>
      <c r="O14" s="86"/>
      <c r="P14" s="86"/>
      <c r="Q14" s="86"/>
      <c r="R14" s="86"/>
      <c r="S14" s="86"/>
      <c r="T14" s="86"/>
      <c r="U14" s="86"/>
      <c r="V14" s="86"/>
      <c r="W14" s="86"/>
      <c r="X14" s="86"/>
      <c r="Y14" s="89"/>
    </row>
    <row r="15" spans="1:25" ht="19.2">
      <c r="B15" s="333" t="s">
        <v>1494</v>
      </c>
      <c r="C15" s="325" t="s">
        <v>1496</v>
      </c>
      <c r="D15" s="334"/>
      <c r="E15" s="334"/>
      <c r="F15" s="164"/>
      <c r="G15" s="86"/>
      <c r="H15" s="86"/>
      <c r="I15" s="86"/>
      <c r="J15" s="86"/>
      <c r="K15" s="86"/>
      <c r="L15" s="86"/>
      <c r="M15" s="86"/>
      <c r="N15" s="86"/>
      <c r="O15" s="86"/>
      <c r="P15" s="86"/>
      <c r="Q15" s="86"/>
      <c r="R15" s="86"/>
      <c r="S15" s="86"/>
      <c r="T15" s="86"/>
      <c r="U15" s="86"/>
      <c r="V15" s="86"/>
      <c r="W15" s="86"/>
      <c r="X15" s="86"/>
      <c r="Y15" s="89"/>
    </row>
    <row r="16" spans="1:25" ht="38.4">
      <c r="B16" s="272" t="s">
        <v>1494</v>
      </c>
      <c r="C16" s="153" t="s">
        <v>1497</v>
      </c>
      <c r="D16" s="173"/>
      <c r="E16" s="272"/>
      <c r="F16" s="164"/>
      <c r="G16" s="86"/>
      <c r="H16" s="86"/>
      <c r="I16" s="86"/>
      <c r="J16" s="86"/>
      <c r="K16" s="86"/>
      <c r="L16" s="86"/>
      <c r="M16" s="86"/>
      <c r="N16" s="86"/>
      <c r="O16" s="86"/>
      <c r="P16" s="86"/>
      <c r="Q16" s="86"/>
      <c r="R16" s="86"/>
      <c r="S16" s="86"/>
      <c r="T16" s="86"/>
      <c r="U16" s="86"/>
      <c r="V16" s="86"/>
      <c r="W16" s="86"/>
      <c r="X16" s="86"/>
      <c r="Y16" s="89"/>
    </row>
    <row r="17" spans="2:25" ht="19.2">
      <c r="B17" s="272" t="s">
        <v>1494</v>
      </c>
      <c r="C17" s="153" t="s">
        <v>1498</v>
      </c>
      <c r="D17" s="173"/>
      <c r="E17" s="272"/>
      <c r="F17" s="164"/>
      <c r="G17" s="86"/>
      <c r="H17" s="86"/>
      <c r="I17" s="86"/>
      <c r="J17" s="86"/>
      <c r="K17" s="86"/>
      <c r="L17" s="86"/>
      <c r="M17" s="86"/>
      <c r="N17" s="86"/>
      <c r="O17" s="86"/>
      <c r="P17" s="86"/>
      <c r="Q17" s="86"/>
      <c r="R17" s="86"/>
      <c r="S17" s="86"/>
      <c r="T17" s="86"/>
      <c r="U17" s="86"/>
      <c r="V17" s="86"/>
      <c r="W17" s="86"/>
      <c r="X17" s="86"/>
      <c r="Y17" s="89"/>
    </row>
    <row r="18" spans="2:25" ht="19.2">
      <c r="B18" s="272" t="s">
        <v>1494</v>
      </c>
      <c r="C18" s="153" t="s">
        <v>1499</v>
      </c>
      <c r="D18" s="173"/>
      <c r="E18" s="272"/>
      <c r="F18" s="164"/>
      <c r="G18" s="86"/>
      <c r="H18" s="86"/>
      <c r="I18" s="86"/>
      <c r="J18" s="86"/>
      <c r="K18" s="86"/>
      <c r="L18" s="86"/>
      <c r="M18" s="86"/>
      <c r="N18" s="86"/>
      <c r="O18" s="86"/>
      <c r="P18" s="86"/>
      <c r="Q18" s="86"/>
      <c r="R18" s="86"/>
      <c r="S18" s="86"/>
      <c r="T18" s="86"/>
      <c r="U18" s="86"/>
      <c r="V18" s="86"/>
      <c r="W18" s="86"/>
      <c r="X18" s="86"/>
      <c r="Y18" s="89"/>
    </row>
    <row r="19" spans="2:25" ht="38.4">
      <c r="B19" s="272" t="s">
        <v>1494</v>
      </c>
      <c r="C19" s="153" t="s">
        <v>1500</v>
      </c>
      <c r="D19" s="173"/>
      <c r="E19" s="272"/>
      <c r="F19" s="164"/>
      <c r="G19" s="86"/>
      <c r="H19" s="86"/>
      <c r="I19" s="86"/>
      <c r="J19" s="86"/>
      <c r="K19" s="86"/>
      <c r="L19" s="86"/>
      <c r="M19" s="86"/>
      <c r="N19" s="86"/>
      <c r="O19" s="86"/>
      <c r="P19" s="86"/>
      <c r="Q19" s="86"/>
      <c r="R19" s="86"/>
      <c r="S19" s="86"/>
      <c r="T19" s="86"/>
      <c r="U19" s="86"/>
      <c r="V19" s="86"/>
      <c r="W19" s="86"/>
      <c r="X19" s="86"/>
      <c r="Y19" s="89"/>
    </row>
    <row r="20" spans="2:25" ht="19.2">
      <c r="B20" s="272" t="s">
        <v>1494</v>
      </c>
      <c r="C20" s="153" t="s">
        <v>1501</v>
      </c>
      <c r="D20" s="173"/>
      <c r="E20" s="272"/>
      <c r="F20" s="164"/>
      <c r="G20" s="86"/>
      <c r="H20" s="86"/>
      <c r="I20" s="86"/>
      <c r="J20" s="86"/>
      <c r="K20" s="86"/>
      <c r="L20" s="86"/>
      <c r="M20" s="86"/>
      <c r="N20" s="86"/>
      <c r="O20" s="86"/>
      <c r="P20" s="86"/>
      <c r="Q20" s="86"/>
      <c r="R20" s="86"/>
      <c r="S20" s="86"/>
      <c r="T20" s="86"/>
      <c r="U20" s="86"/>
      <c r="V20" s="86"/>
      <c r="W20" s="86"/>
      <c r="X20" s="86"/>
      <c r="Y20" s="89"/>
    </row>
    <row r="21" spans="2:25" ht="38.4">
      <c r="B21" s="272" t="s">
        <v>1502</v>
      </c>
      <c r="C21" s="153" t="s">
        <v>4719</v>
      </c>
      <c r="D21" s="173"/>
      <c r="E21" s="272"/>
      <c r="F21" s="164"/>
      <c r="G21" s="86"/>
      <c r="H21" s="86"/>
      <c r="I21" s="86"/>
      <c r="J21" s="86"/>
      <c r="K21" s="86"/>
      <c r="L21" s="86"/>
      <c r="M21" s="86"/>
      <c r="N21" s="86"/>
      <c r="O21" s="86"/>
      <c r="P21" s="86"/>
      <c r="Q21" s="86"/>
      <c r="R21" s="86"/>
      <c r="S21" s="86"/>
      <c r="T21" s="86"/>
      <c r="U21" s="86"/>
      <c r="V21" s="86"/>
      <c r="W21" s="86"/>
      <c r="X21" s="86"/>
      <c r="Y21" s="89"/>
    </row>
    <row r="22" spans="2:25" ht="76.8">
      <c r="B22" s="272" t="s">
        <v>1502</v>
      </c>
      <c r="C22" s="153" t="s">
        <v>1503</v>
      </c>
      <c r="D22" s="173"/>
      <c r="E22" s="272"/>
      <c r="F22" s="164"/>
      <c r="G22" s="86"/>
      <c r="H22" s="86"/>
      <c r="I22" s="86"/>
      <c r="J22" s="86"/>
      <c r="K22" s="86"/>
      <c r="L22" s="86"/>
      <c r="M22" s="86"/>
      <c r="N22" s="86"/>
      <c r="O22" s="86"/>
      <c r="P22" s="86"/>
      <c r="Q22" s="86"/>
      <c r="R22" s="86"/>
      <c r="S22" s="86"/>
      <c r="T22" s="86"/>
      <c r="U22" s="86"/>
      <c r="V22" s="86"/>
      <c r="W22" s="86"/>
      <c r="X22" s="86"/>
      <c r="Y22" s="89"/>
    </row>
    <row r="23" spans="2:25" ht="38.4">
      <c r="B23" s="272" t="s">
        <v>1502</v>
      </c>
      <c r="C23" s="153" t="s">
        <v>1504</v>
      </c>
      <c r="D23" s="173"/>
      <c r="E23" s="272"/>
      <c r="F23" s="164"/>
      <c r="G23" s="86"/>
      <c r="H23" s="86"/>
      <c r="I23" s="86"/>
      <c r="J23" s="86"/>
      <c r="K23" s="86"/>
      <c r="L23" s="86"/>
      <c r="M23" s="86"/>
      <c r="N23" s="86"/>
      <c r="O23" s="86"/>
      <c r="P23" s="86"/>
      <c r="Q23" s="86"/>
      <c r="R23" s="86"/>
      <c r="S23" s="86"/>
      <c r="T23" s="86"/>
      <c r="U23" s="86"/>
      <c r="V23" s="86"/>
      <c r="W23" s="86"/>
      <c r="X23" s="86"/>
      <c r="Y23" s="89"/>
    </row>
    <row r="24" spans="2:25" ht="96">
      <c r="B24" s="272" t="s">
        <v>1502</v>
      </c>
      <c r="C24" s="153" t="s">
        <v>1505</v>
      </c>
      <c r="D24" s="173"/>
      <c r="E24" s="272"/>
      <c r="F24" s="164"/>
      <c r="G24" s="86"/>
      <c r="H24" s="86"/>
      <c r="I24" s="86"/>
      <c r="J24" s="86"/>
      <c r="K24" s="86"/>
      <c r="L24" s="86"/>
      <c r="M24" s="86"/>
      <c r="N24" s="86"/>
      <c r="O24" s="86"/>
      <c r="P24" s="86"/>
      <c r="Q24" s="86"/>
      <c r="R24" s="86"/>
      <c r="S24" s="86"/>
      <c r="T24" s="86"/>
      <c r="U24" s="86"/>
      <c r="V24" s="86"/>
      <c r="W24" s="86"/>
      <c r="X24" s="86"/>
      <c r="Y24" s="89"/>
    </row>
    <row r="25" spans="2:25" ht="38.4">
      <c r="B25" s="272" t="s">
        <v>1502</v>
      </c>
      <c r="C25" s="153" t="s">
        <v>1506</v>
      </c>
      <c r="D25" s="173"/>
      <c r="E25" s="272"/>
      <c r="F25" s="164"/>
      <c r="G25" s="86"/>
      <c r="H25" s="86"/>
      <c r="I25" s="86"/>
      <c r="J25" s="86"/>
      <c r="K25" s="86"/>
      <c r="L25" s="86"/>
      <c r="M25" s="86"/>
      <c r="N25" s="86"/>
      <c r="O25" s="86"/>
      <c r="P25" s="86"/>
      <c r="Q25" s="86"/>
      <c r="R25" s="86"/>
      <c r="S25" s="86"/>
      <c r="T25" s="86"/>
      <c r="U25" s="86"/>
      <c r="V25" s="86"/>
      <c r="W25" s="86"/>
      <c r="X25" s="86"/>
      <c r="Y25" s="89"/>
    </row>
    <row r="26" spans="2:25" ht="19.2">
      <c r="B26" s="272" t="s">
        <v>1502</v>
      </c>
      <c r="C26" s="153" t="s">
        <v>1507</v>
      </c>
      <c r="D26" s="173"/>
      <c r="E26" s="272"/>
      <c r="F26" s="164"/>
      <c r="G26" s="86"/>
      <c r="H26" s="86"/>
      <c r="I26" s="86"/>
      <c r="J26" s="86"/>
      <c r="K26" s="86"/>
      <c r="L26" s="86"/>
      <c r="M26" s="86"/>
      <c r="N26" s="86"/>
      <c r="O26" s="86"/>
      <c r="P26" s="86"/>
      <c r="Q26" s="86"/>
      <c r="R26" s="86"/>
      <c r="S26" s="86"/>
      <c r="T26" s="86"/>
      <c r="U26" s="86"/>
      <c r="V26" s="86"/>
      <c r="W26" s="86"/>
      <c r="X26" s="86"/>
      <c r="Y26" s="89"/>
    </row>
    <row r="27" spans="2:25" ht="38.4">
      <c r="B27" s="272" t="s">
        <v>1502</v>
      </c>
      <c r="C27" s="153" t="s">
        <v>1508</v>
      </c>
      <c r="D27" s="173"/>
      <c r="E27" s="272"/>
      <c r="F27" s="164"/>
      <c r="G27" s="86"/>
      <c r="H27" s="86"/>
      <c r="I27" s="86"/>
      <c r="J27" s="86"/>
      <c r="K27" s="86"/>
      <c r="L27" s="86"/>
      <c r="M27" s="86"/>
      <c r="N27" s="86"/>
      <c r="O27" s="86"/>
      <c r="P27" s="86"/>
      <c r="Q27" s="86"/>
      <c r="R27" s="86"/>
      <c r="S27" s="86"/>
      <c r="T27" s="86"/>
      <c r="U27" s="86"/>
      <c r="V27" s="86"/>
      <c r="W27" s="86"/>
      <c r="X27" s="86"/>
      <c r="Y27" s="89"/>
    </row>
    <row r="28" spans="2:25" ht="38.4">
      <c r="B28" s="272" t="s">
        <v>1502</v>
      </c>
      <c r="C28" s="153" t="s">
        <v>1509</v>
      </c>
      <c r="D28" s="173"/>
      <c r="E28" s="272"/>
      <c r="F28" s="164"/>
      <c r="G28" s="86"/>
      <c r="H28" s="86"/>
      <c r="I28" s="86"/>
      <c r="J28" s="86"/>
      <c r="K28" s="86"/>
      <c r="L28" s="86"/>
      <c r="M28" s="86"/>
      <c r="N28" s="86"/>
      <c r="O28" s="86"/>
      <c r="P28" s="86"/>
      <c r="Q28" s="86"/>
      <c r="R28" s="86"/>
      <c r="S28" s="86"/>
      <c r="T28" s="86"/>
      <c r="U28" s="86"/>
      <c r="V28" s="86"/>
      <c r="W28" s="86"/>
      <c r="X28" s="86"/>
      <c r="Y28" s="89"/>
    </row>
    <row r="29" spans="2:25" ht="38.4">
      <c r="B29" s="272" t="s">
        <v>1502</v>
      </c>
      <c r="C29" s="153" t="s">
        <v>1510</v>
      </c>
      <c r="D29" s="173"/>
      <c r="E29" s="272"/>
      <c r="F29" s="164"/>
      <c r="G29" s="86"/>
      <c r="H29" s="86"/>
      <c r="I29" s="86"/>
      <c r="J29" s="86"/>
      <c r="K29" s="86"/>
      <c r="L29" s="86"/>
      <c r="M29" s="86"/>
      <c r="N29" s="86"/>
      <c r="O29" s="86"/>
      <c r="P29" s="86"/>
      <c r="Q29" s="86"/>
      <c r="R29" s="86"/>
      <c r="S29" s="86"/>
      <c r="T29" s="86"/>
      <c r="U29" s="86"/>
      <c r="V29" s="86"/>
      <c r="W29" s="86"/>
      <c r="X29" s="86"/>
      <c r="Y29" s="89"/>
    </row>
    <row r="30" spans="2:25" ht="38.4">
      <c r="B30" s="272" t="s">
        <v>1502</v>
      </c>
      <c r="C30" s="153" t="s">
        <v>1511</v>
      </c>
      <c r="D30" s="173"/>
      <c r="E30" s="272"/>
      <c r="F30" s="164"/>
      <c r="G30" s="86"/>
      <c r="H30" s="86"/>
      <c r="I30" s="86"/>
      <c r="J30" s="86"/>
      <c r="K30" s="86"/>
      <c r="L30" s="86"/>
      <c r="M30" s="86"/>
      <c r="N30" s="86"/>
      <c r="O30" s="86"/>
      <c r="P30" s="86"/>
      <c r="Q30" s="86"/>
      <c r="R30" s="86"/>
      <c r="S30" s="86"/>
      <c r="T30" s="86"/>
      <c r="U30" s="86"/>
      <c r="V30" s="86"/>
      <c r="W30" s="86"/>
      <c r="X30" s="86"/>
      <c r="Y30" s="89"/>
    </row>
    <row r="31" spans="2:25" ht="38.4">
      <c r="B31" s="272" t="s">
        <v>1502</v>
      </c>
      <c r="C31" s="153" t="s">
        <v>1512</v>
      </c>
      <c r="D31" s="173"/>
      <c r="E31" s="272"/>
      <c r="F31" s="164"/>
      <c r="G31" s="86"/>
      <c r="H31" s="86"/>
      <c r="I31" s="86"/>
      <c r="J31" s="86"/>
      <c r="K31" s="86"/>
      <c r="L31" s="86"/>
      <c r="M31" s="86"/>
      <c r="N31" s="86"/>
      <c r="O31" s="86"/>
      <c r="P31" s="86"/>
      <c r="Q31" s="86"/>
      <c r="R31" s="86"/>
      <c r="S31" s="86"/>
      <c r="T31" s="86"/>
      <c r="U31" s="86"/>
      <c r="V31" s="86"/>
      <c r="W31" s="86"/>
      <c r="X31" s="86"/>
      <c r="Y31" s="89"/>
    </row>
    <row r="32" spans="2:25" ht="38.4">
      <c r="B32" s="272" t="s">
        <v>1513</v>
      </c>
      <c r="C32" s="153" t="s">
        <v>4720</v>
      </c>
      <c r="D32" s="173"/>
      <c r="E32" s="272"/>
      <c r="F32" s="164"/>
      <c r="G32" s="86"/>
      <c r="H32" s="86"/>
      <c r="I32" s="86"/>
      <c r="J32" s="86"/>
      <c r="K32" s="86"/>
      <c r="L32" s="86"/>
      <c r="M32" s="86"/>
      <c r="N32" s="86"/>
      <c r="O32" s="86"/>
      <c r="P32" s="86"/>
      <c r="Q32" s="86"/>
      <c r="R32" s="86"/>
      <c r="S32" s="86"/>
      <c r="T32" s="86"/>
      <c r="U32" s="86"/>
      <c r="V32" s="86"/>
      <c r="W32" s="86"/>
      <c r="X32" s="86"/>
      <c r="Y32" s="89"/>
    </row>
    <row r="33" spans="2:25" ht="57.6">
      <c r="B33" s="272" t="s">
        <v>1513</v>
      </c>
      <c r="C33" s="153" t="s">
        <v>1514</v>
      </c>
      <c r="D33" s="173"/>
      <c r="E33" s="272"/>
      <c r="F33" s="164"/>
      <c r="G33" s="86"/>
      <c r="H33" s="86"/>
      <c r="I33" s="86"/>
      <c r="J33" s="86"/>
      <c r="K33" s="86"/>
      <c r="L33" s="86"/>
      <c r="M33" s="86"/>
      <c r="N33" s="86"/>
      <c r="O33" s="86"/>
      <c r="P33" s="86"/>
      <c r="Q33" s="86"/>
      <c r="R33" s="86"/>
      <c r="S33" s="86"/>
      <c r="T33" s="86"/>
      <c r="U33" s="86"/>
      <c r="V33" s="86"/>
      <c r="W33" s="86"/>
      <c r="X33" s="86"/>
      <c r="Y33" s="89"/>
    </row>
    <row r="34" spans="2:25" ht="38.4">
      <c r="B34" s="272" t="s">
        <v>1515</v>
      </c>
      <c r="C34" s="153" t="s">
        <v>1516</v>
      </c>
      <c r="D34" s="173"/>
      <c r="E34" s="272"/>
      <c r="F34" s="164"/>
      <c r="G34" s="86"/>
      <c r="H34" s="86"/>
      <c r="I34" s="86"/>
      <c r="J34" s="86"/>
      <c r="K34" s="86"/>
      <c r="L34" s="86"/>
      <c r="M34" s="86"/>
      <c r="N34" s="86"/>
      <c r="O34" s="86"/>
      <c r="P34" s="86"/>
      <c r="Q34" s="86"/>
      <c r="R34" s="86"/>
      <c r="S34" s="86"/>
      <c r="T34" s="86"/>
      <c r="U34" s="86"/>
      <c r="V34" s="86"/>
      <c r="W34" s="86"/>
      <c r="X34" s="86"/>
      <c r="Y34" s="89"/>
    </row>
    <row r="35" spans="2:25" ht="19.2">
      <c r="B35" s="272" t="s">
        <v>1515</v>
      </c>
      <c r="C35" s="153" t="s">
        <v>1517</v>
      </c>
      <c r="D35" s="173"/>
      <c r="E35" s="272"/>
      <c r="F35" s="164"/>
      <c r="G35" s="86"/>
      <c r="H35" s="86"/>
      <c r="I35" s="86"/>
      <c r="J35" s="86"/>
      <c r="K35" s="86"/>
      <c r="L35" s="86"/>
      <c r="M35" s="86"/>
      <c r="N35" s="86"/>
      <c r="O35" s="86"/>
      <c r="P35" s="86"/>
      <c r="Q35" s="86"/>
      <c r="R35" s="86"/>
      <c r="S35" s="86"/>
      <c r="T35" s="86"/>
      <c r="U35" s="86"/>
      <c r="V35" s="86"/>
      <c r="W35" s="86"/>
      <c r="X35" s="86"/>
      <c r="Y35" s="89"/>
    </row>
    <row r="36" spans="2:25" ht="57.6">
      <c r="B36" s="272" t="s">
        <v>1515</v>
      </c>
      <c r="C36" s="153" t="s">
        <v>1518</v>
      </c>
      <c r="D36" s="173"/>
      <c r="E36" s="272"/>
      <c r="F36" s="164"/>
      <c r="G36" s="86"/>
      <c r="H36" s="86"/>
      <c r="I36" s="86"/>
      <c r="J36" s="86"/>
      <c r="K36" s="86"/>
      <c r="L36" s="86"/>
      <c r="M36" s="86"/>
      <c r="N36" s="86"/>
      <c r="O36" s="86"/>
      <c r="P36" s="86"/>
      <c r="Q36" s="86"/>
      <c r="R36" s="86"/>
      <c r="S36" s="86"/>
      <c r="T36" s="86"/>
      <c r="U36" s="86"/>
      <c r="V36" s="86"/>
      <c r="W36" s="86"/>
      <c r="X36" s="86"/>
      <c r="Y36" s="89"/>
    </row>
    <row r="37" spans="2:25" ht="38.4">
      <c r="B37" s="272" t="s">
        <v>1515</v>
      </c>
      <c r="C37" s="153" t="s">
        <v>1519</v>
      </c>
      <c r="D37" s="173"/>
      <c r="E37" s="272"/>
      <c r="F37" s="164"/>
      <c r="G37" s="86"/>
      <c r="H37" s="86"/>
      <c r="I37" s="86"/>
      <c r="J37" s="86"/>
      <c r="K37" s="86"/>
      <c r="L37" s="86"/>
      <c r="M37" s="86"/>
      <c r="N37" s="86"/>
      <c r="O37" s="86"/>
      <c r="P37" s="86"/>
      <c r="Q37" s="86"/>
      <c r="R37" s="86"/>
      <c r="S37" s="86"/>
      <c r="T37" s="86"/>
      <c r="U37" s="86"/>
      <c r="V37" s="86"/>
      <c r="W37" s="86"/>
      <c r="X37" s="86"/>
      <c r="Y37" s="89"/>
    </row>
    <row r="38" spans="2:25" ht="19.2">
      <c r="B38" s="272" t="s">
        <v>1515</v>
      </c>
      <c r="C38" s="153" t="s">
        <v>1520</v>
      </c>
      <c r="D38" s="173"/>
      <c r="E38" s="272"/>
      <c r="F38" s="164"/>
      <c r="G38" s="86"/>
      <c r="H38" s="86"/>
      <c r="I38" s="86"/>
      <c r="J38" s="86"/>
      <c r="K38" s="86"/>
      <c r="L38" s="86"/>
      <c r="M38" s="86"/>
      <c r="N38" s="86"/>
      <c r="O38" s="86"/>
      <c r="P38" s="86"/>
      <c r="Q38" s="86"/>
      <c r="R38" s="86"/>
      <c r="S38" s="86"/>
      <c r="T38" s="86"/>
      <c r="U38" s="86"/>
      <c r="V38" s="86"/>
      <c r="W38" s="86"/>
      <c r="X38" s="86"/>
      <c r="Y38" s="89"/>
    </row>
    <row r="39" spans="2:25" ht="19.2">
      <c r="B39" s="272" t="s">
        <v>1515</v>
      </c>
      <c r="C39" s="153" t="s">
        <v>1521</v>
      </c>
      <c r="D39" s="173"/>
      <c r="E39" s="272"/>
      <c r="F39" s="164"/>
      <c r="G39" s="86"/>
      <c r="H39" s="86"/>
      <c r="I39" s="86"/>
      <c r="J39" s="86"/>
      <c r="K39" s="86"/>
      <c r="L39" s="86"/>
      <c r="M39" s="86"/>
      <c r="N39" s="86"/>
      <c r="O39" s="86"/>
      <c r="P39" s="86"/>
      <c r="Q39" s="86"/>
      <c r="R39" s="86"/>
      <c r="S39" s="86"/>
      <c r="T39" s="86"/>
      <c r="U39" s="86"/>
      <c r="V39" s="86"/>
      <c r="W39" s="86"/>
      <c r="X39" s="86"/>
      <c r="Y39" s="89"/>
    </row>
    <row r="40" spans="2:25" ht="38.4">
      <c r="B40" s="272" t="s">
        <v>1515</v>
      </c>
      <c r="C40" s="153" t="s">
        <v>1522</v>
      </c>
      <c r="D40" s="173"/>
      <c r="E40" s="272"/>
      <c r="F40" s="164"/>
      <c r="G40" s="86"/>
      <c r="H40" s="86"/>
      <c r="I40" s="86"/>
      <c r="J40" s="86"/>
      <c r="K40" s="86"/>
      <c r="L40" s="86"/>
      <c r="M40" s="86"/>
      <c r="N40" s="86"/>
      <c r="O40" s="86"/>
      <c r="P40" s="86"/>
      <c r="Q40" s="86"/>
      <c r="R40" s="86"/>
      <c r="S40" s="86"/>
      <c r="T40" s="86"/>
      <c r="U40" s="86"/>
      <c r="V40" s="86"/>
      <c r="W40" s="86"/>
      <c r="X40" s="86"/>
      <c r="Y40" s="89"/>
    </row>
    <row r="41" spans="2:25" ht="38.4">
      <c r="B41" s="272" t="s">
        <v>1515</v>
      </c>
      <c r="C41" s="153" t="s">
        <v>1523</v>
      </c>
      <c r="D41" s="173"/>
      <c r="E41" s="272"/>
      <c r="F41" s="164"/>
      <c r="G41" s="86"/>
      <c r="H41" s="86"/>
      <c r="I41" s="86"/>
      <c r="J41" s="86"/>
      <c r="K41" s="86"/>
      <c r="L41" s="86"/>
      <c r="M41" s="86"/>
      <c r="N41" s="86"/>
      <c r="O41" s="86"/>
      <c r="P41" s="86"/>
      <c r="Q41" s="86"/>
      <c r="R41" s="86"/>
      <c r="S41" s="86"/>
      <c r="T41" s="86"/>
      <c r="U41" s="86"/>
      <c r="V41" s="86"/>
      <c r="W41" s="86"/>
      <c r="X41" s="86"/>
      <c r="Y41" s="89"/>
    </row>
    <row r="42" spans="2:25" ht="19.2">
      <c r="B42" s="272" t="s">
        <v>1515</v>
      </c>
      <c r="C42" s="153" t="s">
        <v>1524</v>
      </c>
      <c r="D42" s="173"/>
      <c r="E42" s="272"/>
      <c r="F42" s="164"/>
      <c r="G42" s="86"/>
      <c r="H42" s="86"/>
      <c r="I42" s="86"/>
      <c r="J42" s="86"/>
      <c r="K42" s="86"/>
      <c r="L42" s="86"/>
      <c r="M42" s="86"/>
      <c r="N42" s="86"/>
      <c r="O42" s="86"/>
      <c r="P42" s="86"/>
      <c r="Q42" s="86"/>
      <c r="R42" s="86"/>
      <c r="S42" s="86"/>
      <c r="T42" s="86"/>
      <c r="U42" s="86"/>
      <c r="V42" s="86"/>
      <c r="W42" s="86"/>
      <c r="X42" s="86"/>
      <c r="Y42" s="89"/>
    </row>
    <row r="43" spans="2:25" ht="38.4">
      <c r="B43" s="272" t="s">
        <v>1525</v>
      </c>
      <c r="C43" s="153" t="s">
        <v>1526</v>
      </c>
      <c r="D43" s="173"/>
      <c r="E43" s="272"/>
      <c r="F43" s="164"/>
      <c r="G43" s="86"/>
      <c r="H43" s="86"/>
      <c r="I43" s="86"/>
      <c r="J43" s="86"/>
      <c r="K43" s="86"/>
      <c r="L43" s="86"/>
      <c r="M43" s="86"/>
      <c r="N43" s="86"/>
      <c r="O43" s="86"/>
      <c r="P43" s="86"/>
      <c r="Q43" s="86"/>
      <c r="R43" s="86"/>
      <c r="S43" s="86"/>
      <c r="T43" s="86"/>
      <c r="U43" s="86"/>
      <c r="V43" s="86"/>
      <c r="W43" s="86"/>
      <c r="X43" s="86"/>
      <c r="Y43" s="89"/>
    </row>
    <row r="44" spans="2:25" ht="19.2">
      <c r="B44" s="272" t="s">
        <v>1525</v>
      </c>
      <c r="C44" s="153" t="s">
        <v>1527</v>
      </c>
      <c r="D44" s="173"/>
      <c r="E44" s="272"/>
      <c r="F44" s="164"/>
      <c r="G44" s="86"/>
      <c r="H44" s="86"/>
      <c r="I44" s="86"/>
      <c r="J44" s="86"/>
      <c r="K44" s="86"/>
      <c r="L44" s="86"/>
      <c r="M44" s="86"/>
      <c r="N44" s="86"/>
      <c r="O44" s="86"/>
      <c r="P44" s="86"/>
      <c r="Q44" s="86"/>
      <c r="R44" s="86"/>
      <c r="S44" s="86"/>
      <c r="T44" s="86"/>
      <c r="U44" s="86"/>
      <c r="V44" s="86"/>
      <c r="W44" s="86"/>
      <c r="X44" s="86"/>
      <c r="Y44" s="89"/>
    </row>
    <row r="45" spans="2:25" ht="19.2">
      <c r="B45" s="272" t="s">
        <v>1525</v>
      </c>
      <c r="C45" s="153" t="s">
        <v>1528</v>
      </c>
      <c r="D45" s="173"/>
      <c r="E45" s="272"/>
      <c r="F45" s="164"/>
      <c r="G45" s="86"/>
      <c r="H45" s="86"/>
      <c r="I45" s="86"/>
      <c r="J45" s="86"/>
      <c r="K45" s="86"/>
      <c r="L45" s="86"/>
      <c r="M45" s="86"/>
      <c r="N45" s="86"/>
      <c r="O45" s="86"/>
      <c r="P45" s="86"/>
      <c r="Q45" s="86"/>
      <c r="R45" s="86"/>
      <c r="S45" s="86"/>
      <c r="T45" s="86"/>
      <c r="U45" s="86"/>
      <c r="V45" s="86"/>
      <c r="W45" s="86"/>
      <c r="X45" s="86"/>
      <c r="Y45" s="89"/>
    </row>
    <row r="46" spans="2:25" ht="19.2">
      <c r="B46" s="272" t="s">
        <v>1525</v>
      </c>
      <c r="C46" s="153" t="s">
        <v>1529</v>
      </c>
      <c r="D46" s="173"/>
      <c r="E46" s="272"/>
      <c r="F46" s="164"/>
      <c r="G46" s="86"/>
      <c r="H46" s="86"/>
      <c r="I46" s="86"/>
      <c r="J46" s="86"/>
      <c r="K46" s="86"/>
      <c r="L46" s="86"/>
      <c r="M46" s="86"/>
      <c r="N46" s="86"/>
      <c r="O46" s="86"/>
      <c r="P46" s="86"/>
      <c r="Q46" s="86"/>
      <c r="R46" s="86"/>
      <c r="S46" s="86"/>
      <c r="T46" s="86"/>
      <c r="U46" s="86"/>
      <c r="V46" s="86"/>
      <c r="W46" s="86"/>
      <c r="X46" s="86"/>
      <c r="Y46" s="89"/>
    </row>
    <row r="47" spans="2:25" ht="19.2">
      <c r="B47" s="272" t="s">
        <v>1525</v>
      </c>
      <c r="C47" s="153" t="s">
        <v>1530</v>
      </c>
      <c r="D47" s="173"/>
      <c r="E47" s="272"/>
      <c r="F47" s="164"/>
      <c r="G47" s="86"/>
      <c r="H47" s="86"/>
      <c r="I47" s="86"/>
      <c r="J47" s="86"/>
      <c r="K47" s="86"/>
      <c r="L47" s="86"/>
      <c r="M47" s="86"/>
      <c r="N47" s="86"/>
      <c r="O47" s="86"/>
      <c r="P47" s="86"/>
      <c r="Q47" s="86"/>
      <c r="R47" s="86"/>
      <c r="S47" s="86"/>
      <c r="T47" s="86"/>
      <c r="U47" s="86"/>
      <c r="V47" s="86"/>
      <c r="W47" s="86"/>
      <c r="X47" s="86"/>
      <c r="Y47" s="89"/>
    </row>
    <row r="48" spans="2:25" ht="38.4">
      <c r="B48" s="272" t="s">
        <v>1525</v>
      </c>
      <c r="C48" s="153" t="s">
        <v>1531</v>
      </c>
      <c r="D48" s="173"/>
      <c r="E48" s="272"/>
      <c r="F48" s="164"/>
      <c r="G48" s="86"/>
      <c r="H48" s="86"/>
      <c r="I48" s="86"/>
      <c r="J48" s="86"/>
      <c r="K48" s="86"/>
      <c r="L48" s="86"/>
      <c r="M48" s="86"/>
      <c r="N48" s="86"/>
      <c r="O48" s="86"/>
      <c r="P48" s="86"/>
      <c r="Q48" s="86"/>
      <c r="R48" s="86"/>
      <c r="S48" s="86"/>
      <c r="T48" s="86"/>
      <c r="U48" s="86"/>
      <c r="V48" s="86"/>
      <c r="W48" s="86"/>
      <c r="X48" s="86"/>
      <c r="Y48" s="89"/>
    </row>
    <row r="49" spans="2:25" ht="57.6">
      <c r="B49" s="272" t="s">
        <v>1525</v>
      </c>
      <c r="C49" s="153" t="s">
        <v>1532</v>
      </c>
      <c r="D49" s="173"/>
      <c r="E49" s="272"/>
      <c r="F49" s="164"/>
      <c r="G49" s="86"/>
      <c r="H49" s="86"/>
      <c r="I49" s="86"/>
      <c r="J49" s="86"/>
      <c r="K49" s="86"/>
      <c r="L49" s="86"/>
      <c r="M49" s="86"/>
      <c r="N49" s="86"/>
      <c r="O49" s="86"/>
      <c r="P49" s="86"/>
      <c r="Q49" s="86"/>
      <c r="R49" s="86"/>
      <c r="S49" s="86"/>
      <c r="T49" s="86"/>
      <c r="U49" s="86"/>
      <c r="V49" s="86"/>
      <c r="W49" s="86"/>
      <c r="X49" s="86"/>
      <c r="Y49" s="89"/>
    </row>
    <row r="50" spans="2:25" ht="19.2">
      <c r="B50" s="335" t="s">
        <v>1533</v>
      </c>
      <c r="C50" s="157" t="s">
        <v>1534</v>
      </c>
      <c r="D50" s="187"/>
      <c r="E50" s="335"/>
      <c r="F50" s="164"/>
      <c r="G50" s="86"/>
      <c r="H50" s="86"/>
      <c r="I50" s="86"/>
      <c r="J50" s="86"/>
      <c r="K50" s="86"/>
      <c r="L50" s="86"/>
      <c r="M50" s="86"/>
      <c r="N50" s="86"/>
      <c r="O50" s="86"/>
      <c r="P50" s="86"/>
      <c r="Q50" s="86"/>
      <c r="R50" s="86"/>
      <c r="S50" s="86"/>
      <c r="T50" s="86"/>
      <c r="U50" s="86"/>
      <c r="V50" s="86"/>
      <c r="W50" s="86"/>
      <c r="X50" s="86"/>
      <c r="Y50" s="89"/>
    </row>
    <row r="51" spans="2:25" ht="25.5" customHeight="1">
      <c r="B51" s="336"/>
      <c r="C51" s="337"/>
      <c r="D51" s="336"/>
      <c r="E51" s="336"/>
      <c r="F51" s="164"/>
      <c r="G51" s="86"/>
      <c r="H51" s="86"/>
      <c r="I51" s="86"/>
      <c r="J51" s="86"/>
      <c r="K51" s="86"/>
      <c r="L51" s="86"/>
      <c r="M51" s="86"/>
      <c r="N51" s="86"/>
      <c r="O51" s="86"/>
      <c r="P51" s="86"/>
      <c r="Q51" s="86"/>
      <c r="R51" s="86"/>
      <c r="S51" s="86"/>
      <c r="T51" s="86"/>
      <c r="U51" s="86"/>
      <c r="V51" s="86"/>
      <c r="W51" s="86"/>
      <c r="X51" s="86"/>
      <c r="Y51" s="89"/>
    </row>
    <row r="52" spans="2:25" ht="13.95" customHeight="1">
      <c r="B52" s="336"/>
      <c r="C52" s="338"/>
      <c r="D52" s="336"/>
      <c r="E52" s="336"/>
      <c r="F52" s="164"/>
      <c r="G52" s="86"/>
      <c r="H52" s="86"/>
      <c r="I52" s="86"/>
      <c r="J52" s="86"/>
      <c r="K52" s="86"/>
      <c r="L52" s="86"/>
      <c r="M52" s="86"/>
      <c r="N52" s="86"/>
      <c r="O52" s="86"/>
      <c r="P52" s="86"/>
      <c r="Q52" s="86"/>
      <c r="R52" s="86"/>
      <c r="S52" s="86"/>
      <c r="T52" s="86"/>
      <c r="U52" s="86"/>
      <c r="V52" s="86"/>
      <c r="W52" s="86"/>
      <c r="X52" s="86"/>
      <c r="Y52" s="89"/>
    </row>
    <row r="53" spans="2:25" ht="15" customHeight="1">
      <c r="B53" s="336"/>
      <c r="C53" s="339" t="s">
        <v>216</v>
      </c>
      <c r="D53" s="336">
        <f>COUNTIF($D$7:$D$50,"C")</f>
        <v>0</v>
      </c>
      <c r="E53" s="336"/>
      <c r="F53" s="164"/>
      <c r="G53" s="86"/>
      <c r="H53" s="86"/>
      <c r="I53" s="86"/>
      <c r="J53" s="86"/>
      <c r="K53" s="86"/>
      <c r="L53" s="86"/>
      <c r="M53" s="86"/>
      <c r="N53" s="86"/>
      <c r="O53" s="86"/>
      <c r="P53" s="86"/>
      <c r="Q53" s="86"/>
      <c r="R53" s="86"/>
      <c r="S53" s="86"/>
      <c r="T53" s="86"/>
      <c r="U53" s="86"/>
      <c r="V53" s="86"/>
      <c r="W53" s="86"/>
      <c r="X53" s="86"/>
      <c r="Y53" s="89"/>
    </row>
    <row r="54" spans="2:25" ht="15" customHeight="1">
      <c r="B54" s="336"/>
      <c r="C54" s="339" t="s">
        <v>217</v>
      </c>
      <c r="D54" s="336">
        <f>COUNTIF($D$7:$D$50,"NC")</f>
        <v>0</v>
      </c>
      <c r="E54" s="336"/>
      <c r="F54" s="164"/>
      <c r="G54" s="86"/>
      <c r="H54" s="86"/>
      <c r="I54" s="86"/>
      <c r="J54" s="86"/>
      <c r="K54" s="86"/>
      <c r="L54" s="86"/>
      <c r="M54" s="86"/>
      <c r="N54" s="86"/>
      <c r="O54" s="86"/>
      <c r="P54" s="86"/>
      <c r="Q54" s="86"/>
      <c r="R54" s="86"/>
      <c r="S54" s="86"/>
      <c r="T54" s="86"/>
      <c r="U54" s="86"/>
      <c r="V54" s="86"/>
      <c r="W54" s="86"/>
      <c r="X54" s="86"/>
      <c r="Y54" s="89"/>
    </row>
    <row r="55" spans="2:25" ht="15" customHeight="1">
      <c r="B55" s="336"/>
      <c r="C55" s="339" t="s">
        <v>218</v>
      </c>
      <c r="D55" s="336">
        <f>COUNTIF($D$7:$D$50,"NA")</f>
        <v>0</v>
      </c>
      <c r="E55" s="336"/>
      <c r="F55" s="164"/>
      <c r="G55" s="86"/>
      <c r="H55" s="86"/>
      <c r="I55" s="86"/>
      <c r="J55" s="86"/>
      <c r="K55" s="86"/>
      <c r="L55" s="86"/>
      <c r="M55" s="86"/>
      <c r="N55" s="86"/>
      <c r="O55" s="86"/>
      <c r="P55" s="86"/>
      <c r="Q55" s="86"/>
      <c r="R55" s="86"/>
      <c r="S55" s="86"/>
      <c r="T55" s="86"/>
      <c r="U55" s="86"/>
      <c r="V55" s="86"/>
      <c r="W55" s="86"/>
      <c r="X55" s="86"/>
      <c r="Y55" s="89"/>
    </row>
    <row r="56" spans="2:25" ht="25.5" customHeight="1">
      <c r="B56" s="336"/>
      <c r="C56" s="338"/>
      <c r="D56" s="336"/>
      <c r="E56" s="336"/>
      <c r="F56" s="164"/>
      <c r="G56" s="86"/>
      <c r="H56" s="86"/>
      <c r="I56" s="86"/>
      <c r="J56" s="86"/>
      <c r="K56" s="86"/>
      <c r="L56" s="86"/>
      <c r="M56" s="86"/>
      <c r="N56" s="86"/>
      <c r="O56" s="86"/>
      <c r="P56" s="86"/>
      <c r="Q56" s="86"/>
      <c r="R56" s="86"/>
      <c r="S56" s="86"/>
      <c r="T56" s="86"/>
      <c r="U56" s="86"/>
      <c r="V56" s="86"/>
      <c r="W56" s="86"/>
      <c r="X56" s="86"/>
      <c r="Y56" s="89"/>
    </row>
    <row r="57" spans="2:25" ht="25.5" hidden="1" customHeight="1">
      <c r="B57" s="86"/>
      <c r="C57" s="87"/>
      <c r="D57" s="86"/>
      <c r="E57" s="86"/>
      <c r="F57" s="164"/>
      <c r="G57" s="86"/>
      <c r="H57" s="86"/>
      <c r="I57" s="86"/>
      <c r="J57" s="86"/>
      <c r="K57" s="86"/>
      <c r="L57" s="86"/>
      <c r="M57" s="86"/>
      <c r="N57" s="86"/>
      <c r="O57" s="86"/>
      <c r="P57" s="86"/>
      <c r="Q57" s="86"/>
      <c r="R57" s="86"/>
      <c r="S57" s="86"/>
      <c r="T57" s="86"/>
      <c r="U57" s="86"/>
      <c r="V57" s="86"/>
      <c r="W57" s="86"/>
      <c r="X57" s="86"/>
      <c r="Y57" s="89"/>
    </row>
    <row r="58" spans="2:25" ht="25.5" hidden="1" customHeight="1">
      <c r="B58" s="86"/>
      <c r="C58" s="87"/>
      <c r="D58" s="86"/>
      <c r="E58" s="86"/>
      <c r="F58" s="164"/>
      <c r="G58" s="86"/>
      <c r="H58" s="86"/>
      <c r="I58" s="86"/>
      <c r="J58" s="86"/>
      <c r="K58" s="86"/>
      <c r="L58" s="86"/>
      <c r="M58" s="86"/>
      <c r="N58" s="86"/>
      <c r="O58" s="86"/>
      <c r="P58" s="86"/>
      <c r="Q58" s="86"/>
      <c r="R58" s="86"/>
      <c r="S58" s="86"/>
      <c r="T58" s="86"/>
      <c r="U58" s="86"/>
      <c r="V58" s="86"/>
      <c r="W58" s="86"/>
      <c r="X58" s="86"/>
      <c r="Y58" s="89"/>
    </row>
    <row r="59" spans="2:25" ht="25.5" hidden="1" customHeight="1">
      <c r="B59" s="86"/>
      <c r="C59" s="87"/>
      <c r="D59" s="86"/>
      <c r="E59" s="86"/>
      <c r="F59" s="164"/>
      <c r="G59" s="86"/>
      <c r="H59" s="86"/>
      <c r="I59" s="86"/>
      <c r="J59" s="86"/>
      <c r="K59" s="86"/>
      <c r="L59" s="86"/>
      <c r="M59" s="86"/>
      <c r="N59" s="86"/>
      <c r="O59" s="86"/>
      <c r="P59" s="86"/>
      <c r="Q59" s="86"/>
      <c r="R59" s="86"/>
      <c r="S59" s="86"/>
      <c r="T59" s="86"/>
      <c r="U59" s="86"/>
      <c r="V59" s="86"/>
      <c r="W59" s="86"/>
      <c r="X59" s="86"/>
      <c r="Y59" s="89"/>
    </row>
    <row r="60" spans="2:25" ht="25.5" hidden="1" customHeight="1">
      <c r="B60" s="86"/>
      <c r="C60" s="87"/>
      <c r="D60" s="86"/>
      <c r="E60" s="86"/>
      <c r="F60" s="164"/>
      <c r="G60" s="86"/>
      <c r="H60" s="86"/>
      <c r="I60" s="86"/>
      <c r="J60" s="86"/>
      <c r="K60" s="86"/>
      <c r="L60" s="86"/>
      <c r="M60" s="86"/>
      <c r="N60" s="86"/>
      <c r="O60" s="86"/>
      <c r="P60" s="86"/>
      <c r="Q60" s="86"/>
      <c r="R60" s="86"/>
      <c r="S60" s="86"/>
      <c r="T60" s="86"/>
      <c r="U60" s="86"/>
      <c r="V60" s="86"/>
      <c r="W60" s="86"/>
      <c r="X60" s="86"/>
      <c r="Y60" s="89"/>
    </row>
    <row r="61" spans="2:25" ht="25.5" hidden="1" customHeight="1">
      <c r="B61" s="86"/>
      <c r="C61" s="87"/>
      <c r="D61" s="86"/>
      <c r="E61" s="86"/>
      <c r="F61" s="164"/>
      <c r="G61" s="86"/>
      <c r="H61" s="86"/>
      <c r="I61" s="86"/>
      <c r="J61" s="86"/>
      <c r="K61" s="86"/>
      <c r="L61" s="86"/>
      <c r="M61" s="86"/>
      <c r="N61" s="86"/>
      <c r="O61" s="86"/>
      <c r="P61" s="86"/>
      <c r="Q61" s="86"/>
      <c r="R61" s="86"/>
      <c r="S61" s="86"/>
      <c r="T61" s="86"/>
      <c r="U61" s="86"/>
      <c r="V61" s="86"/>
      <c r="W61" s="86"/>
      <c r="X61" s="86"/>
      <c r="Y61" s="89"/>
    </row>
    <row r="62" spans="2:25" ht="25.5" hidden="1" customHeight="1">
      <c r="B62" s="86"/>
      <c r="C62" s="87"/>
      <c r="D62" s="86"/>
      <c r="E62" s="86"/>
      <c r="F62" s="164"/>
      <c r="G62" s="86"/>
      <c r="H62" s="86"/>
      <c r="I62" s="86"/>
      <c r="J62" s="86"/>
      <c r="K62" s="86"/>
      <c r="L62" s="86"/>
      <c r="M62" s="86"/>
      <c r="N62" s="86"/>
      <c r="O62" s="86"/>
      <c r="P62" s="86"/>
      <c r="Q62" s="86"/>
      <c r="R62" s="86"/>
      <c r="S62" s="86"/>
      <c r="T62" s="86"/>
      <c r="U62" s="86"/>
      <c r="V62" s="86"/>
      <c r="W62" s="86"/>
      <c r="X62" s="86"/>
      <c r="Y62" s="89"/>
    </row>
    <row r="63" spans="2:25" ht="25.5" hidden="1" customHeight="1">
      <c r="B63" s="86"/>
      <c r="C63" s="87"/>
      <c r="D63" s="86"/>
      <c r="E63" s="86"/>
      <c r="F63" s="164"/>
      <c r="G63" s="86"/>
      <c r="H63" s="86"/>
      <c r="I63" s="86"/>
      <c r="J63" s="86"/>
      <c r="K63" s="86"/>
      <c r="L63" s="86"/>
      <c r="M63" s="86"/>
      <c r="N63" s="86"/>
      <c r="O63" s="86"/>
      <c r="P63" s="86"/>
      <c r="Q63" s="86"/>
      <c r="R63" s="86"/>
      <c r="S63" s="86"/>
      <c r="T63" s="86"/>
      <c r="U63" s="86"/>
      <c r="V63" s="86"/>
      <c r="W63" s="86"/>
      <c r="X63" s="86"/>
      <c r="Y63" s="89"/>
    </row>
    <row r="64" spans="2:25" ht="25.5" hidden="1" customHeight="1">
      <c r="B64" s="86"/>
      <c r="C64" s="87"/>
      <c r="D64" s="86"/>
      <c r="E64" s="86"/>
      <c r="F64" s="164"/>
      <c r="G64" s="86"/>
      <c r="H64" s="86"/>
      <c r="I64" s="86"/>
      <c r="J64" s="86"/>
      <c r="K64" s="86"/>
      <c r="L64" s="86"/>
      <c r="M64" s="86"/>
      <c r="N64" s="86"/>
      <c r="O64" s="86"/>
      <c r="P64" s="86"/>
      <c r="Q64" s="86"/>
      <c r="R64" s="86"/>
      <c r="S64" s="86"/>
      <c r="T64" s="86"/>
      <c r="U64" s="86"/>
      <c r="V64" s="86"/>
      <c r="W64" s="86"/>
      <c r="X64" s="86"/>
      <c r="Y64" s="89"/>
    </row>
    <row r="65" spans="2:25" ht="25.5" hidden="1" customHeight="1">
      <c r="B65" s="86"/>
      <c r="C65" s="87"/>
      <c r="D65" s="86"/>
      <c r="E65" s="86"/>
      <c r="F65" s="164"/>
      <c r="G65" s="86"/>
      <c r="H65" s="86"/>
      <c r="I65" s="86"/>
      <c r="J65" s="86"/>
      <c r="K65" s="86"/>
      <c r="L65" s="86"/>
      <c r="M65" s="86"/>
      <c r="N65" s="86"/>
      <c r="O65" s="86"/>
      <c r="P65" s="86"/>
      <c r="Q65" s="86"/>
      <c r="R65" s="86"/>
      <c r="S65" s="86"/>
      <c r="T65" s="86"/>
      <c r="U65" s="86"/>
      <c r="V65" s="86"/>
      <c r="W65" s="86"/>
      <c r="X65" s="86"/>
      <c r="Y65" s="89"/>
    </row>
    <row r="66" spans="2:25" ht="25.5" hidden="1" customHeight="1">
      <c r="B66" s="86"/>
      <c r="C66" s="87"/>
      <c r="D66" s="86"/>
      <c r="E66" s="86"/>
      <c r="F66" s="164"/>
      <c r="G66" s="86"/>
      <c r="H66" s="86"/>
      <c r="I66" s="86"/>
      <c r="J66" s="86"/>
      <c r="K66" s="86"/>
      <c r="L66" s="86"/>
      <c r="M66" s="86"/>
      <c r="N66" s="86"/>
      <c r="O66" s="86"/>
      <c r="P66" s="86"/>
      <c r="Q66" s="86"/>
      <c r="R66" s="86"/>
      <c r="S66" s="86"/>
      <c r="T66" s="86"/>
      <c r="U66" s="86"/>
      <c r="V66" s="86"/>
      <c r="W66" s="86"/>
      <c r="X66" s="86"/>
      <c r="Y66" s="89"/>
    </row>
    <row r="67" spans="2:25" ht="25.5" hidden="1" customHeight="1">
      <c r="B67" s="86"/>
      <c r="C67" s="87"/>
      <c r="D67" s="86"/>
      <c r="E67" s="86"/>
      <c r="F67" s="164"/>
      <c r="G67" s="86"/>
      <c r="H67" s="86"/>
      <c r="I67" s="86"/>
      <c r="J67" s="86"/>
      <c r="K67" s="86"/>
      <c r="L67" s="86"/>
      <c r="M67" s="86"/>
      <c r="N67" s="86"/>
      <c r="O67" s="86"/>
      <c r="P67" s="86"/>
      <c r="Q67" s="86"/>
      <c r="R67" s="86"/>
      <c r="S67" s="86"/>
      <c r="T67" s="86"/>
      <c r="U67" s="86"/>
      <c r="V67" s="86"/>
      <c r="W67" s="86"/>
      <c r="X67" s="86"/>
      <c r="Y67" s="89"/>
    </row>
    <row r="68" spans="2:25" ht="25.5" hidden="1" customHeight="1">
      <c r="B68" s="86"/>
      <c r="C68" s="87"/>
      <c r="D68" s="86"/>
      <c r="E68" s="86"/>
      <c r="F68" s="164"/>
      <c r="G68" s="86"/>
      <c r="H68" s="86"/>
      <c r="I68" s="86"/>
      <c r="J68" s="86"/>
      <c r="K68" s="86"/>
      <c r="L68" s="86"/>
      <c r="M68" s="86"/>
      <c r="N68" s="86"/>
      <c r="O68" s="86"/>
      <c r="P68" s="86"/>
      <c r="Q68" s="86"/>
      <c r="R68" s="86"/>
      <c r="S68" s="86"/>
      <c r="T68" s="86"/>
      <c r="U68" s="86"/>
      <c r="V68" s="86"/>
      <c r="W68" s="86"/>
      <c r="X68" s="86"/>
      <c r="Y68" s="89"/>
    </row>
    <row r="69" spans="2:25" ht="25.5" hidden="1" customHeight="1">
      <c r="B69" s="86"/>
      <c r="C69" s="87"/>
      <c r="D69" s="86"/>
      <c r="E69" s="86"/>
      <c r="F69" s="164"/>
      <c r="G69" s="86"/>
      <c r="H69" s="86"/>
      <c r="I69" s="86"/>
      <c r="J69" s="86"/>
      <c r="K69" s="86"/>
      <c r="L69" s="86"/>
      <c r="M69" s="86"/>
      <c r="N69" s="86"/>
      <c r="O69" s="86"/>
      <c r="P69" s="86"/>
      <c r="Q69" s="86"/>
      <c r="R69" s="86"/>
      <c r="S69" s="86"/>
      <c r="T69" s="86"/>
      <c r="U69" s="86"/>
      <c r="V69" s="86"/>
      <c r="W69" s="86"/>
      <c r="X69" s="86"/>
      <c r="Y69" s="89"/>
    </row>
    <row r="70" spans="2:25" ht="25.5" hidden="1" customHeight="1">
      <c r="B70" s="86"/>
      <c r="C70" s="87"/>
      <c r="D70" s="86"/>
      <c r="E70" s="86"/>
      <c r="F70" s="164"/>
      <c r="G70" s="86"/>
      <c r="H70" s="86"/>
      <c r="I70" s="86"/>
      <c r="J70" s="86"/>
      <c r="K70" s="86"/>
      <c r="L70" s="86"/>
      <c r="M70" s="86"/>
      <c r="N70" s="86"/>
      <c r="O70" s="86"/>
      <c r="P70" s="86"/>
      <c r="Q70" s="86"/>
      <c r="R70" s="86"/>
      <c r="S70" s="86"/>
      <c r="T70" s="86"/>
      <c r="U70" s="86"/>
      <c r="V70" s="86"/>
      <c r="W70" s="86"/>
      <c r="X70" s="86"/>
      <c r="Y70" s="89"/>
    </row>
    <row r="71" spans="2:25" ht="25.5" hidden="1" customHeight="1">
      <c r="B71" s="86"/>
      <c r="C71" s="87"/>
      <c r="D71" s="86"/>
      <c r="E71" s="86"/>
      <c r="F71" s="164"/>
      <c r="G71" s="86"/>
      <c r="H71" s="86"/>
      <c r="I71" s="86"/>
      <c r="J71" s="86"/>
      <c r="K71" s="86"/>
      <c r="L71" s="86"/>
      <c r="M71" s="86"/>
      <c r="N71" s="86"/>
      <c r="O71" s="86"/>
      <c r="P71" s="86"/>
      <c r="Q71" s="86"/>
      <c r="R71" s="86"/>
      <c r="S71" s="86"/>
      <c r="T71" s="86"/>
      <c r="U71" s="86"/>
      <c r="V71" s="86"/>
      <c r="W71" s="86"/>
      <c r="X71" s="86"/>
      <c r="Y71" s="89"/>
    </row>
    <row r="72" spans="2:25" ht="25.5" hidden="1" customHeight="1">
      <c r="B72" s="86"/>
      <c r="C72" s="87"/>
      <c r="D72" s="86"/>
      <c r="E72" s="86"/>
      <c r="F72" s="164"/>
      <c r="G72" s="86"/>
      <c r="H72" s="86"/>
      <c r="I72" s="86"/>
      <c r="J72" s="86"/>
      <c r="K72" s="86"/>
      <c r="L72" s="86"/>
      <c r="M72" s="86"/>
      <c r="N72" s="86"/>
      <c r="O72" s="86"/>
      <c r="P72" s="86"/>
      <c r="Q72" s="86"/>
      <c r="R72" s="86"/>
      <c r="S72" s="86"/>
      <c r="T72" s="86"/>
      <c r="U72" s="86"/>
      <c r="V72" s="86"/>
      <c r="W72" s="86"/>
      <c r="X72" s="86"/>
      <c r="Y72" s="89"/>
    </row>
    <row r="73" spans="2:25" ht="25.5" hidden="1" customHeight="1">
      <c r="B73" s="86"/>
      <c r="C73" s="87"/>
      <c r="D73" s="86"/>
      <c r="E73" s="86"/>
      <c r="F73" s="164"/>
      <c r="G73" s="86"/>
      <c r="H73" s="86"/>
      <c r="I73" s="86"/>
      <c r="J73" s="86"/>
      <c r="K73" s="86"/>
      <c r="L73" s="86"/>
      <c r="M73" s="86"/>
      <c r="N73" s="86"/>
      <c r="O73" s="86"/>
      <c r="P73" s="86"/>
      <c r="Q73" s="86"/>
      <c r="R73" s="86"/>
      <c r="S73" s="86"/>
      <c r="T73" s="86"/>
      <c r="U73" s="86"/>
      <c r="V73" s="86"/>
      <c r="W73" s="86"/>
      <c r="X73" s="86"/>
      <c r="Y73" s="89"/>
    </row>
    <row r="74" spans="2:25" ht="25.5" hidden="1" customHeight="1">
      <c r="B74" s="86"/>
      <c r="C74" s="87"/>
      <c r="D74" s="86"/>
      <c r="E74" s="86"/>
      <c r="F74" s="164"/>
      <c r="G74" s="86"/>
      <c r="H74" s="86"/>
      <c r="I74" s="86"/>
      <c r="J74" s="86"/>
      <c r="K74" s="86"/>
      <c r="L74" s="86"/>
      <c r="M74" s="86"/>
      <c r="N74" s="86"/>
      <c r="O74" s="86"/>
      <c r="P74" s="86"/>
      <c r="Q74" s="86"/>
      <c r="R74" s="86"/>
      <c r="S74" s="86"/>
      <c r="T74" s="86"/>
      <c r="U74" s="86"/>
      <c r="V74" s="86"/>
      <c r="W74" s="86"/>
      <c r="X74" s="86"/>
      <c r="Y74" s="89"/>
    </row>
    <row r="75" spans="2:25" ht="25.5" hidden="1" customHeight="1">
      <c r="B75" s="86"/>
      <c r="C75" s="87"/>
      <c r="D75" s="86"/>
      <c r="E75" s="86"/>
      <c r="F75" s="164"/>
      <c r="G75" s="86"/>
      <c r="H75" s="86"/>
      <c r="I75" s="86"/>
      <c r="J75" s="86"/>
      <c r="K75" s="86"/>
      <c r="L75" s="86"/>
      <c r="M75" s="86"/>
      <c r="N75" s="86"/>
      <c r="O75" s="86"/>
      <c r="P75" s="86"/>
      <c r="Q75" s="86"/>
      <c r="R75" s="86"/>
      <c r="S75" s="86"/>
      <c r="T75" s="86"/>
      <c r="U75" s="86"/>
      <c r="V75" s="86"/>
      <c r="W75" s="86"/>
      <c r="X75" s="86"/>
      <c r="Y75" s="89"/>
    </row>
    <row r="76" spans="2:25" ht="25.5" hidden="1" customHeight="1">
      <c r="B76" s="86"/>
      <c r="C76" s="87"/>
      <c r="D76" s="86"/>
      <c r="E76" s="86"/>
      <c r="F76" s="164"/>
      <c r="G76" s="86"/>
      <c r="H76" s="86"/>
      <c r="I76" s="86"/>
      <c r="J76" s="86"/>
      <c r="K76" s="86"/>
      <c r="L76" s="86"/>
      <c r="M76" s="86"/>
      <c r="N76" s="86"/>
      <c r="O76" s="86"/>
      <c r="P76" s="86"/>
      <c r="Q76" s="86"/>
      <c r="R76" s="86"/>
      <c r="S76" s="86"/>
      <c r="T76" s="86"/>
      <c r="U76" s="86"/>
      <c r="V76" s="86"/>
      <c r="W76" s="86"/>
      <c r="X76" s="86"/>
      <c r="Y76" s="89"/>
    </row>
    <row r="77" spans="2:25" ht="25.5" hidden="1" customHeight="1">
      <c r="B77" s="86"/>
      <c r="C77" s="87"/>
      <c r="D77" s="86"/>
      <c r="E77" s="86"/>
      <c r="F77" s="164"/>
      <c r="G77" s="86"/>
      <c r="H77" s="86"/>
      <c r="I77" s="86"/>
      <c r="J77" s="86"/>
      <c r="K77" s="86"/>
      <c r="L77" s="86"/>
      <c r="M77" s="86"/>
      <c r="N77" s="86"/>
      <c r="O77" s="86"/>
      <c r="P77" s="86"/>
      <c r="Q77" s="86"/>
      <c r="R77" s="86"/>
      <c r="S77" s="86"/>
      <c r="T77" s="86"/>
      <c r="U77" s="86"/>
      <c r="V77" s="86"/>
      <c r="W77" s="86"/>
      <c r="X77" s="86"/>
      <c r="Y77" s="89"/>
    </row>
    <row r="78" spans="2:25" ht="25.5" hidden="1" customHeight="1">
      <c r="B78" s="86"/>
      <c r="C78" s="87"/>
      <c r="D78" s="86"/>
      <c r="E78" s="86"/>
      <c r="F78" s="164"/>
      <c r="G78" s="86"/>
      <c r="H78" s="86"/>
      <c r="I78" s="86"/>
      <c r="J78" s="86"/>
      <c r="K78" s="86"/>
      <c r="L78" s="86"/>
      <c r="M78" s="86"/>
      <c r="N78" s="86"/>
      <c r="O78" s="86"/>
      <c r="P78" s="86"/>
      <c r="Q78" s="86"/>
      <c r="R78" s="86"/>
      <c r="S78" s="86"/>
      <c r="T78" s="86"/>
      <c r="U78" s="86"/>
      <c r="V78" s="86"/>
      <c r="W78" s="86"/>
      <c r="X78" s="86"/>
      <c r="Y78" s="89"/>
    </row>
    <row r="79" spans="2:25" ht="25.5" hidden="1" customHeight="1">
      <c r="B79" s="86"/>
      <c r="C79" s="87"/>
      <c r="D79" s="86"/>
      <c r="E79" s="86"/>
      <c r="F79" s="164"/>
      <c r="G79" s="86"/>
      <c r="H79" s="86"/>
      <c r="I79" s="86"/>
      <c r="J79" s="86"/>
      <c r="K79" s="86"/>
      <c r="L79" s="86"/>
      <c r="M79" s="86"/>
      <c r="N79" s="86"/>
      <c r="O79" s="86"/>
      <c r="P79" s="86"/>
      <c r="Q79" s="86"/>
      <c r="R79" s="86"/>
      <c r="S79" s="86"/>
      <c r="T79" s="86"/>
      <c r="U79" s="86"/>
      <c r="V79" s="86"/>
      <c r="W79" s="86"/>
      <c r="X79" s="86"/>
      <c r="Y79" s="89"/>
    </row>
    <row r="80" spans="2:25" ht="25.5" hidden="1" customHeight="1">
      <c r="B80" s="86"/>
      <c r="C80" s="87"/>
      <c r="D80" s="86"/>
      <c r="E80" s="86"/>
      <c r="F80" s="164"/>
      <c r="G80" s="86"/>
      <c r="H80" s="86"/>
      <c r="I80" s="86"/>
      <c r="J80" s="86"/>
      <c r="K80" s="86"/>
      <c r="L80" s="86"/>
      <c r="M80" s="86"/>
      <c r="N80" s="86"/>
      <c r="O80" s="86"/>
      <c r="P80" s="86"/>
      <c r="Q80" s="86"/>
      <c r="R80" s="86"/>
      <c r="S80" s="86"/>
      <c r="T80" s="86"/>
      <c r="U80" s="86"/>
      <c r="V80" s="86"/>
      <c r="W80" s="86"/>
      <c r="X80" s="86"/>
      <c r="Y80" s="89"/>
    </row>
    <row r="81" spans="2:25" ht="25.5" hidden="1" customHeight="1">
      <c r="B81" s="86"/>
      <c r="C81" s="87"/>
      <c r="D81" s="86"/>
      <c r="E81" s="86"/>
      <c r="F81" s="164"/>
      <c r="G81" s="86"/>
      <c r="H81" s="86"/>
      <c r="I81" s="86"/>
      <c r="J81" s="86"/>
      <c r="K81" s="86"/>
      <c r="L81" s="86"/>
      <c r="M81" s="86"/>
      <c r="N81" s="86"/>
      <c r="O81" s="86"/>
      <c r="P81" s="86"/>
      <c r="Q81" s="86"/>
      <c r="R81" s="86"/>
      <c r="S81" s="86"/>
      <c r="T81" s="86"/>
      <c r="U81" s="86"/>
      <c r="V81" s="86"/>
      <c r="W81" s="86"/>
      <c r="X81" s="86"/>
      <c r="Y81" s="89"/>
    </row>
    <row r="82" spans="2:25" ht="25.5" hidden="1" customHeight="1">
      <c r="B82" s="86"/>
      <c r="C82" s="87"/>
      <c r="D82" s="86"/>
      <c r="E82" s="86"/>
      <c r="F82" s="164"/>
      <c r="G82" s="86"/>
      <c r="H82" s="86"/>
      <c r="I82" s="86"/>
      <c r="J82" s="86"/>
      <c r="K82" s="86"/>
      <c r="L82" s="86"/>
      <c r="M82" s="86"/>
      <c r="N82" s="86"/>
      <c r="O82" s="86"/>
      <c r="P82" s="86"/>
      <c r="Q82" s="86"/>
      <c r="R82" s="86"/>
      <c r="S82" s="86"/>
      <c r="T82" s="86"/>
      <c r="U82" s="86"/>
      <c r="V82" s="86"/>
      <c r="W82" s="86"/>
      <c r="X82" s="86"/>
      <c r="Y82" s="89"/>
    </row>
    <row r="83" spans="2:25" ht="25.5" hidden="1" customHeight="1">
      <c r="B83" s="86"/>
      <c r="C83" s="87"/>
      <c r="D83" s="86"/>
      <c r="E83" s="86"/>
      <c r="F83" s="164"/>
      <c r="G83" s="86"/>
      <c r="H83" s="86"/>
      <c r="I83" s="86"/>
      <c r="J83" s="86"/>
      <c r="K83" s="86"/>
      <c r="L83" s="86"/>
      <c r="M83" s="86"/>
      <c r="N83" s="86"/>
      <c r="O83" s="86"/>
      <c r="P83" s="86"/>
      <c r="Q83" s="86"/>
      <c r="R83" s="86"/>
      <c r="S83" s="86"/>
      <c r="T83" s="86"/>
      <c r="U83" s="86"/>
      <c r="V83" s="86"/>
      <c r="W83" s="86"/>
      <c r="X83" s="86"/>
      <c r="Y83" s="89"/>
    </row>
    <row r="84" spans="2:25" ht="25.5" hidden="1" customHeight="1">
      <c r="B84" s="86"/>
      <c r="C84" s="87"/>
      <c r="D84" s="86"/>
      <c r="E84" s="86"/>
      <c r="F84" s="164"/>
      <c r="G84" s="86"/>
      <c r="H84" s="86"/>
      <c r="I84" s="86"/>
      <c r="J84" s="86"/>
      <c r="K84" s="86"/>
      <c r="L84" s="86"/>
      <c r="M84" s="86"/>
      <c r="N84" s="86"/>
      <c r="O84" s="86"/>
      <c r="P84" s="86"/>
      <c r="Q84" s="86"/>
      <c r="R84" s="86"/>
      <c r="S84" s="86"/>
      <c r="T84" s="86"/>
      <c r="U84" s="86"/>
      <c r="V84" s="86"/>
      <c r="W84" s="86"/>
      <c r="X84" s="86"/>
      <c r="Y84" s="89"/>
    </row>
    <row r="85" spans="2:25" ht="25.5" hidden="1" customHeight="1">
      <c r="B85" s="86"/>
      <c r="C85" s="87"/>
      <c r="D85" s="86"/>
      <c r="E85" s="86"/>
      <c r="F85" s="164"/>
      <c r="G85" s="86"/>
      <c r="H85" s="86"/>
      <c r="I85" s="86"/>
      <c r="J85" s="86"/>
      <c r="K85" s="86"/>
      <c r="L85" s="86"/>
      <c r="M85" s="86"/>
      <c r="N85" s="86"/>
      <c r="O85" s="86"/>
      <c r="P85" s="86"/>
      <c r="Q85" s="86"/>
      <c r="R85" s="86"/>
      <c r="S85" s="86"/>
      <c r="T85" s="86"/>
      <c r="U85" s="86"/>
      <c r="V85" s="86"/>
      <c r="W85" s="86"/>
      <c r="X85" s="86"/>
      <c r="Y85" s="89"/>
    </row>
    <row r="86" spans="2:25" ht="25.5" hidden="1" customHeight="1">
      <c r="B86" s="86"/>
      <c r="C86" s="87"/>
      <c r="D86" s="86"/>
      <c r="E86" s="86"/>
      <c r="F86" s="164"/>
      <c r="G86" s="86"/>
      <c r="H86" s="86"/>
      <c r="I86" s="86"/>
      <c r="J86" s="86"/>
      <c r="K86" s="86"/>
      <c r="L86" s="86"/>
      <c r="M86" s="86"/>
      <c r="N86" s="86"/>
      <c r="O86" s="86"/>
      <c r="P86" s="86"/>
      <c r="Q86" s="86"/>
      <c r="R86" s="86"/>
      <c r="S86" s="86"/>
      <c r="T86" s="86"/>
      <c r="U86" s="86"/>
      <c r="V86" s="86"/>
      <c r="W86" s="86"/>
      <c r="X86" s="86"/>
      <c r="Y86" s="89"/>
    </row>
    <row r="87" spans="2:25" ht="25.5" hidden="1" customHeight="1">
      <c r="B87" s="86"/>
      <c r="C87" s="87"/>
      <c r="D87" s="86"/>
      <c r="E87" s="86"/>
      <c r="F87" s="164"/>
      <c r="G87" s="86"/>
      <c r="H87" s="86"/>
      <c r="I87" s="86"/>
      <c r="J87" s="86"/>
      <c r="K87" s="86"/>
      <c r="L87" s="86"/>
      <c r="M87" s="86"/>
      <c r="N87" s="86"/>
      <c r="O87" s="86"/>
      <c r="P87" s="86"/>
      <c r="Q87" s="86"/>
      <c r="R87" s="86"/>
      <c r="S87" s="86"/>
      <c r="T87" s="86"/>
      <c r="U87" s="86"/>
      <c r="V87" s="86"/>
      <c r="W87" s="86"/>
      <c r="X87" s="86"/>
      <c r="Y87" s="89"/>
    </row>
    <row r="88" spans="2:25" ht="25.5" hidden="1" customHeight="1">
      <c r="B88" s="86"/>
      <c r="C88" s="87"/>
      <c r="D88" s="86"/>
      <c r="E88" s="86"/>
      <c r="F88" s="164"/>
      <c r="G88" s="86"/>
      <c r="H88" s="86"/>
      <c r="I88" s="86"/>
      <c r="J88" s="86"/>
      <c r="K88" s="86"/>
      <c r="L88" s="86"/>
      <c r="M88" s="86"/>
      <c r="N88" s="86"/>
      <c r="O88" s="86"/>
      <c r="P88" s="86"/>
      <c r="Q88" s="86"/>
      <c r="R88" s="86"/>
      <c r="S88" s="86"/>
      <c r="T88" s="86"/>
      <c r="U88" s="86"/>
      <c r="V88" s="86"/>
      <c r="W88" s="86"/>
      <c r="X88" s="86"/>
      <c r="Y88" s="89"/>
    </row>
    <row r="89" spans="2:25" ht="25.5" hidden="1" customHeight="1">
      <c r="B89" s="86"/>
      <c r="C89" s="87"/>
      <c r="D89" s="86"/>
      <c r="E89" s="86"/>
      <c r="F89" s="164"/>
      <c r="G89" s="86"/>
      <c r="H89" s="86"/>
      <c r="I89" s="86"/>
      <c r="J89" s="86"/>
      <c r="K89" s="86"/>
      <c r="L89" s="86"/>
      <c r="M89" s="86"/>
      <c r="N89" s="86"/>
      <c r="O89" s="86"/>
      <c r="P89" s="86"/>
      <c r="Q89" s="86"/>
      <c r="R89" s="86"/>
      <c r="S89" s="86"/>
      <c r="T89" s="86"/>
      <c r="U89" s="86"/>
      <c r="V89" s="86"/>
      <c r="W89" s="86"/>
      <c r="X89" s="86"/>
      <c r="Y89" s="89"/>
    </row>
    <row r="90" spans="2:25" ht="25.5" hidden="1" customHeight="1">
      <c r="B90" s="86"/>
      <c r="C90" s="87"/>
      <c r="D90" s="86"/>
      <c r="E90" s="86"/>
      <c r="F90" s="164"/>
      <c r="G90" s="86"/>
      <c r="H90" s="86"/>
      <c r="I90" s="86"/>
      <c r="J90" s="86"/>
      <c r="K90" s="86"/>
      <c r="L90" s="86"/>
      <c r="M90" s="86"/>
      <c r="N90" s="86"/>
      <c r="O90" s="86"/>
      <c r="P90" s="86"/>
      <c r="Q90" s="86"/>
      <c r="R90" s="86"/>
      <c r="S90" s="86"/>
      <c r="T90" s="86"/>
      <c r="U90" s="86"/>
      <c r="V90" s="86"/>
      <c r="W90" s="86"/>
      <c r="X90" s="86"/>
      <c r="Y90" s="89"/>
    </row>
    <row r="91" spans="2:25" ht="25.5" hidden="1" customHeight="1">
      <c r="B91" s="86"/>
      <c r="C91" s="87"/>
      <c r="D91" s="86"/>
      <c r="E91" s="86"/>
      <c r="F91" s="164"/>
      <c r="G91" s="86"/>
      <c r="H91" s="86"/>
      <c r="I91" s="86"/>
      <c r="J91" s="86"/>
      <c r="K91" s="86"/>
      <c r="L91" s="86"/>
      <c r="M91" s="86"/>
      <c r="N91" s="86"/>
      <c r="O91" s="86"/>
      <c r="P91" s="86"/>
      <c r="Q91" s="86"/>
      <c r="R91" s="86"/>
      <c r="S91" s="86"/>
      <c r="T91" s="86"/>
      <c r="U91" s="86"/>
      <c r="V91" s="86"/>
      <c r="W91" s="86"/>
      <c r="X91" s="86"/>
      <c r="Y91" s="89"/>
    </row>
    <row r="92" spans="2:25" ht="25.5" hidden="1" customHeight="1">
      <c r="B92" s="86"/>
      <c r="C92" s="87"/>
      <c r="D92" s="86"/>
      <c r="E92" s="86"/>
      <c r="F92" s="164"/>
      <c r="G92" s="86"/>
      <c r="H92" s="86"/>
      <c r="I92" s="86"/>
      <c r="J92" s="86"/>
      <c r="K92" s="86"/>
      <c r="L92" s="86"/>
      <c r="M92" s="86"/>
      <c r="N92" s="86"/>
      <c r="O92" s="86"/>
      <c r="P92" s="86"/>
      <c r="Q92" s="86"/>
      <c r="R92" s="86"/>
      <c r="S92" s="86"/>
      <c r="T92" s="86"/>
      <c r="U92" s="86"/>
      <c r="V92" s="86"/>
      <c r="W92" s="86"/>
      <c r="X92" s="86"/>
      <c r="Y92" s="89"/>
    </row>
    <row r="93" spans="2:25" ht="25.5" hidden="1" customHeight="1">
      <c r="B93" s="86"/>
      <c r="C93" s="87"/>
      <c r="D93" s="86"/>
      <c r="E93" s="86"/>
      <c r="F93" s="164"/>
      <c r="G93" s="86"/>
      <c r="H93" s="86"/>
      <c r="I93" s="86"/>
      <c r="J93" s="86"/>
      <c r="K93" s="86"/>
      <c r="L93" s="86"/>
      <c r="M93" s="86"/>
      <c r="N93" s="86"/>
      <c r="O93" s="86"/>
      <c r="P93" s="86"/>
      <c r="Q93" s="86"/>
      <c r="R93" s="86"/>
      <c r="S93" s="86"/>
      <c r="T93" s="86"/>
      <c r="U93" s="86"/>
      <c r="V93" s="86"/>
      <c r="W93" s="86"/>
      <c r="X93" s="86"/>
      <c r="Y93" s="89"/>
    </row>
    <row r="94" spans="2:25" ht="25.5" hidden="1" customHeight="1">
      <c r="B94" s="86"/>
      <c r="C94" s="87"/>
      <c r="D94" s="86"/>
      <c r="E94" s="86"/>
      <c r="F94" s="164"/>
      <c r="G94" s="86"/>
      <c r="H94" s="86"/>
      <c r="I94" s="86"/>
      <c r="J94" s="86"/>
      <c r="K94" s="86"/>
      <c r="L94" s="86"/>
      <c r="M94" s="86"/>
      <c r="N94" s="86"/>
      <c r="O94" s="86"/>
      <c r="P94" s="86"/>
      <c r="Q94" s="86"/>
      <c r="R94" s="86"/>
      <c r="S94" s="86"/>
      <c r="T94" s="86"/>
      <c r="U94" s="86"/>
      <c r="V94" s="86"/>
      <c r="W94" s="86"/>
      <c r="X94" s="86"/>
      <c r="Y94" s="89"/>
    </row>
    <row r="95" spans="2:25" ht="25.5" hidden="1" customHeight="1">
      <c r="B95" s="86"/>
      <c r="C95" s="87"/>
      <c r="D95" s="86"/>
      <c r="E95" s="86"/>
      <c r="F95" s="164"/>
      <c r="G95" s="86"/>
      <c r="H95" s="86"/>
      <c r="I95" s="86"/>
      <c r="J95" s="86"/>
      <c r="K95" s="86"/>
      <c r="L95" s="86"/>
      <c r="M95" s="86"/>
      <c r="N95" s="86"/>
      <c r="O95" s="86"/>
      <c r="P95" s="86"/>
      <c r="Q95" s="86"/>
      <c r="R95" s="86"/>
      <c r="S95" s="86"/>
      <c r="T95" s="86"/>
      <c r="U95" s="86"/>
      <c r="V95" s="86"/>
      <c r="W95" s="86"/>
      <c r="X95" s="86"/>
      <c r="Y95" s="89"/>
    </row>
    <row r="96" spans="2:25" ht="25.5" hidden="1" customHeight="1">
      <c r="B96" s="86"/>
      <c r="C96" s="87"/>
      <c r="D96" s="86"/>
      <c r="E96" s="86"/>
      <c r="F96" s="164"/>
      <c r="G96" s="86"/>
      <c r="H96" s="86"/>
      <c r="I96" s="86"/>
      <c r="J96" s="86"/>
      <c r="K96" s="86"/>
      <c r="L96" s="86"/>
      <c r="M96" s="86"/>
      <c r="N96" s="86"/>
      <c r="O96" s="86"/>
      <c r="P96" s="86"/>
      <c r="Q96" s="86"/>
      <c r="R96" s="86"/>
      <c r="S96" s="86"/>
      <c r="T96" s="86"/>
      <c r="U96" s="86"/>
      <c r="V96" s="86"/>
      <c r="W96" s="86"/>
      <c r="X96" s="86"/>
      <c r="Y96" s="89"/>
    </row>
    <row r="97" spans="2:25" ht="25.5" hidden="1" customHeight="1">
      <c r="B97" s="86"/>
      <c r="C97" s="87"/>
      <c r="D97" s="86"/>
      <c r="E97" s="86"/>
      <c r="F97" s="164"/>
      <c r="G97" s="86"/>
      <c r="H97" s="86"/>
      <c r="I97" s="86"/>
      <c r="J97" s="86"/>
      <c r="K97" s="86"/>
      <c r="L97" s="86"/>
      <c r="M97" s="86"/>
      <c r="N97" s="86"/>
      <c r="O97" s="86"/>
      <c r="P97" s="86"/>
      <c r="Q97" s="86"/>
      <c r="R97" s="86"/>
      <c r="S97" s="86"/>
      <c r="T97" s="86"/>
      <c r="U97" s="86"/>
      <c r="V97" s="86"/>
      <c r="W97" s="86"/>
      <c r="X97" s="86"/>
      <c r="Y97" s="89"/>
    </row>
    <row r="98" spans="2:25" ht="25.5" hidden="1" customHeight="1">
      <c r="B98" s="86"/>
      <c r="C98" s="87"/>
      <c r="D98" s="86"/>
      <c r="E98" s="86"/>
      <c r="F98" s="164"/>
      <c r="G98" s="86"/>
      <c r="H98" s="86"/>
      <c r="I98" s="86"/>
      <c r="J98" s="86"/>
      <c r="K98" s="86"/>
      <c r="L98" s="86"/>
      <c r="M98" s="86"/>
      <c r="N98" s="86"/>
      <c r="O98" s="86"/>
      <c r="P98" s="86"/>
      <c r="Q98" s="86"/>
      <c r="R98" s="86"/>
      <c r="S98" s="86"/>
      <c r="T98" s="86"/>
      <c r="U98" s="86"/>
      <c r="V98" s="86"/>
      <c r="W98" s="86"/>
      <c r="X98" s="86"/>
      <c r="Y98" s="89"/>
    </row>
    <row r="99" spans="2:25" ht="25.5" hidden="1" customHeight="1">
      <c r="B99" s="86"/>
      <c r="C99" s="87"/>
      <c r="D99" s="86"/>
      <c r="E99" s="86"/>
      <c r="F99" s="164"/>
      <c r="G99" s="86"/>
      <c r="H99" s="86"/>
      <c r="I99" s="86"/>
      <c r="J99" s="86"/>
      <c r="K99" s="86"/>
      <c r="L99" s="86"/>
      <c r="M99" s="86"/>
      <c r="N99" s="86"/>
      <c r="O99" s="86"/>
      <c r="P99" s="86"/>
      <c r="Q99" s="86"/>
      <c r="R99" s="86"/>
      <c r="S99" s="86"/>
      <c r="T99" s="86"/>
      <c r="U99" s="86"/>
      <c r="V99" s="86"/>
      <c r="W99" s="86"/>
      <c r="X99" s="86"/>
      <c r="Y99" s="89"/>
    </row>
    <row r="100" spans="2:25" ht="25.5" hidden="1" customHeight="1">
      <c r="B100" s="86"/>
      <c r="C100" s="87"/>
      <c r="D100" s="86"/>
      <c r="E100" s="86"/>
      <c r="F100" s="164"/>
      <c r="G100" s="86"/>
      <c r="H100" s="86"/>
      <c r="I100" s="86"/>
      <c r="J100" s="86"/>
      <c r="K100" s="86"/>
      <c r="L100" s="86"/>
      <c r="M100" s="86"/>
      <c r="N100" s="86"/>
      <c r="O100" s="86"/>
      <c r="P100" s="86"/>
      <c r="Q100" s="86"/>
      <c r="R100" s="86"/>
      <c r="S100" s="86"/>
      <c r="T100" s="86"/>
      <c r="U100" s="86"/>
      <c r="V100" s="86"/>
      <c r="W100" s="86"/>
      <c r="X100" s="86"/>
      <c r="Y100" s="89"/>
    </row>
    <row r="101" spans="2:25" ht="25.5" hidden="1" customHeight="1">
      <c r="B101" s="86"/>
      <c r="C101" s="87"/>
      <c r="D101" s="86"/>
      <c r="E101" s="86"/>
      <c r="F101" s="164"/>
      <c r="G101" s="86"/>
      <c r="H101" s="86"/>
      <c r="I101" s="86"/>
      <c r="J101" s="86"/>
      <c r="K101" s="86"/>
      <c r="L101" s="86"/>
      <c r="M101" s="86"/>
      <c r="N101" s="86"/>
      <c r="O101" s="86"/>
      <c r="P101" s="86"/>
      <c r="Q101" s="86"/>
      <c r="R101" s="86"/>
      <c r="S101" s="86"/>
      <c r="T101" s="86"/>
      <c r="U101" s="86"/>
      <c r="V101" s="86"/>
      <c r="W101" s="86"/>
      <c r="X101" s="86"/>
      <c r="Y101" s="89"/>
    </row>
    <row r="102" spans="2:25" ht="25.5" hidden="1" customHeight="1">
      <c r="B102" s="86"/>
      <c r="C102" s="87"/>
      <c r="D102" s="86"/>
      <c r="E102" s="86"/>
      <c r="F102" s="164"/>
      <c r="G102" s="86"/>
      <c r="H102" s="86"/>
      <c r="I102" s="86"/>
      <c r="J102" s="86"/>
      <c r="K102" s="86"/>
      <c r="L102" s="86"/>
      <c r="M102" s="86"/>
      <c r="N102" s="86"/>
      <c r="O102" s="86"/>
      <c r="P102" s="86"/>
      <c r="Q102" s="86"/>
      <c r="R102" s="86"/>
      <c r="S102" s="86"/>
      <c r="T102" s="86"/>
      <c r="U102" s="86"/>
      <c r="V102" s="86"/>
      <c r="W102" s="86"/>
      <c r="X102" s="86"/>
      <c r="Y102" s="89"/>
    </row>
    <row r="103" spans="2:25" ht="25.5" hidden="1" customHeight="1">
      <c r="B103" s="86"/>
      <c r="C103" s="87"/>
      <c r="D103" s="86"/>
      <c r="E103" s="86"/>
      <c r="F103" s="164"/>
      <c r="G103" s="86"/>
      <c r="H103" s="86"/>
      <c r="I103" s="86"/>
      <c r="J103" s="86"/>
      <c r="K103" s="86"/>
      <c r="L103" s="86"/>
      <c r="M103" s="86"/>
      <c r="N103" s="86"/>
      <c r="O103" s="86"/>
      <c r="P103" s="86"/>
      <c r="Q103" s="86"/>
      <c r="R103" s="86"/>
      <c r="S103" s="86"/>
      <c r="T103" s="86"/>
      <c r="U103" s="86"/>
      <c r="V103" s="86"/>
      <c r="W103" s="86"/>
      <c r="X103" s="86"/>
      <c r="Y103" s="89"/>
    </row>
    <row r="104" spans="2:25" ht="25.5" hidden="1" customHeight="1">
      <c r="B104" s="86"/>
      <c r="C104" s="87"/>
      <c r="D104" s="86"/>
      <c r="E104" s="86"/>
      <c r="F104" s="164"/>
      <c r="G104" s="86"/>
      <c r="H104" s="86"/>
      <c r="I104" s="86"/>
      <c r="J104" s="86"/>
      <c r="K104" s="86"/>
      <c r="L104" s="86"/>
      <c r="M104" s="86"/>
      <c r="N104" s="86"/>
      <c r="O104" s="86"/>
      <c r="P104" s="86"/>
      <c r="Q104" s="86"/>
      <c r="R104" s="86"/>
      <c r="S104" s="86"/>
      <c r="T104" s="86"/>
      <c r="U104" s="86"/>
      <c r="V104" s="86"/>
      <c r="W104" s="86"/>
      <c r="X104" s="86"/>
      <c r="Y104" s="89"/>
    </row>
    <row r="105" spans="2:25" ht="25.5" hidden="1" customHeight="1">
      <c r="B105" s="86"/>
      <c r="C105" s="87"/>
      <c r="D105" s="86"/>
      <c r="E105" s="86"/>
      <c r="F105" s="164"/>
      <c r="G105" s="86"/>
      <c r="H105" s="86"/>
      <c r="I105" s="86"/>
      <c r="J105" s="86"/>
      <c r="K105" s="86"/>
      <c r="L105" s="86"/>
      <c r="M105" s="86"/>
      <c r="N105" s="86"/>
      <c r="O105" s="86"/>
      <c r="P105" s="86"/>
      <c r="Q105" s="86"/>
      <c r="R105" s="86"/>
      <c r="S105" s="86"/>
      <c r="T105" s="86"/>
      <c r="U105" s="86"/>
      <c r="V105" s="86"/>
      <c r="W105" s="86"/>
      <c r="X105" s="86"/>
      <c r="Y105" s="89"/>
    </row>
    <row r="106" spans="2:25" ht="25.5" hidden="1" customHeight="1">
      <c r="B106" s="86"/>
      <c r="C106" s="87"/>
      <c r="D106" s="86"/>
      <c r="E106" s="86"/>
      <c r="F106" s="164"/>
      <c r="G106" s="86"/>
      <c r="H106" s="86"/>
      <c r="I106" s="86"/>
      <c r="J106" s="86"/>
      <c r="K106" s="86"/>
      <c r="L106" s="86"/>
      <c r="M106" s="86"/>
      <c r="N106" s="86"/>
      <c r="O106" s="86"/>
      <c r="P106" s="86"/>
      <c r="Q106" s="86"/>
      <c r="R106" s="86"/>
      <c r="S106" s="86"/>
      <c r="T106" s="86"/>
      <c r="U106" s="86"/>
      <c r="V106" s="86"/>
      <c r="W106" s="86"/>
      <c r="X106" s="86"/>
      <c r="Y106" s="89"/>
    </row>
    <row r="107" spans="2:25" ht="25.5" hidden="1" customHeight="1">
      <c r="B107" s="86"/>
      <c r="C107" s="87"/>
      <c r="D107" s="86"/>
      <c r="E107" s="86"/>
      <c r="F107" s="164"/>
      <c r="G107" s="86"/>
      <c r="H107" s="86"/>
      <c r="I107" s="86"/>
      <c r="J107" s="86"/>
      <c r="K107" s="86"/>
      <c r="L107" s="86"/>
      <c r="M107" s="86"/>
      <c r="N107" s="86"/>
      <c r="O107" s="86"/>
      <c r="P107" s="86"/>
      <c r="Q107" s="86"/>
      <c r="R107" s="86"/>
      <c r="S107" s="86"/>
      <c r="T107" s="86"/>
      <c r="U107" s="86"/>
      <c r="V107" s="86"/>
      <c r="W107" s="86"/>
      <c r="X107" s="86"/>
      <c r="Y107" s="89"/>
    </row>
    <row r="108" spans="2:25" ht="25.5" hidden="1" customHeight="1">
      <c r="B108" s="86"/>
      <c r="C108" s="87"/>
      <c r="D108" s="86"/>
      <c r="E108" s="86"/>
      <c r="F108" s="164"/>
      <c r="G108" s="86"/>
      <c r="H108" s="86"/>
      <c r="I108" s="86"/>
      <c r="J108" s="86"/>
      <c r="K108" s="86"/>
      <c r="L108" s="86"/>
      <c r="M108" s="86"/>
      <c r="N108" s="86"/>
      <c r="O108" s="86"/>
      <c r="P108" s="86"/>
      <c r="Q108" s="86"/>
      <c r="R108" s="86"/>
      <c r="S108" s="86"/>
      <c r="T108" s="86"/>
      <c r="U108" s="86"/>
      <c r="V108" s="86"/>
      <c r="W108" s="86"/>
      <c r="X108" s="86"/>
      <c r="Y108" s="89"/>
    </row>
    <row r="109" spans="2:25" ht="25.5" hidden="1" customHeight="1">
      <c r="B109" s="86"/>
      <c r="C109" s="87"/>
      <c r="D109" s="86"/>
      <c r="E109" s="86"/>
      <c r="F109" s="164"/>
      <c r="G109" s="86"/>
      <c r="H109" s="86"/>
      <c r="I109" s="86"/>
      <c r="J109" s="86"/>
      <c r="K109" s="86"/>
      <c r="L109" s="86"/>
      <c r="M109" s="86"/>
      <c r="N109" s="86"/>
      <c r="O109" s="86"/>
      <c r="P109" s="86"/>
      <c r="Q109" s="86"/>
      <c r="R109" s="86"/>
      <c r="S109" s="86"/>
      <c r="T109" s="86"/>
      <c r="U109" s="86"/>
      <c r="V109" s="86"/>
      <c r="W109" s="86"/>
      <c r="X109" s="86"/>
      <c r="Y109" s="89"/>
    </row>
    <row r="110" spans="2:25" ht="25.5" hidden="1" customHeight="1">
      <c r="B110" s="86"/>
      <c r="C110" s="87"/>
      <c r="D110" s="86"/>
      <c r="E110" s="86"/>
      <c r="F110" s="164"/>
      <c r="G110" s="86"/>
      <c r="H110" s="86"/>
      <c r="I110" s="86"/>
      <c r="J110" s="86"/>
      <c r="K110" s="86"/>
      <c r="L110" s="86"/>
      <c r="M110" s="86"/>
      <c r="N110" s="86"/>
      <c r="O110" s="86"/>
      <c r="P110" s="86"/>
      <c r="Q110" s="86"/>
      <c r="R110" s="86"/>
      <c r="S110" s="86"/>
      <c r="T110" s="86"/>
      <c r="U110" s="86"/>
      <c r="V110" s="86"/>
      <c r="W110" s="86"/>
      <c r="X110" s="86"/>
      <c r="Y110" s="89"/>
    </row>
    <row r="111" spans="2:25" ht="25.5" hidden="1" customHeight="1">
      <c r="B111" s="86"/>
      <c r="C111" s="87"/>
      <c r="D111" s="86"/>
      <c r="E111" s="86"/>
      <c r="F111" s="164"/>
      <c r="G111" s="86"/>
      <c r="H111" s="86"/>
      <c r="I111" s="86"/>
      <c r="J111" s="86"/>
      <c r="K111" s="86"/>
      <c r="L111" s="86"/>
      <c r="M111" s="86"/>
      <c r="N111" s="86"/>
      <c r="O111" s="86"/>
      <c r="P111" s="86"/>
      <c r="Q111" s="86"/>
      <c r="R111" s="86"/>
      <c r="S111" s="86"/>
      <c r="T111" s="86"/>
      <c r="U111" s="86"/>
      <c r="V111" s="86"/>
      <c r="W111" s="86"/>
      <c r="X111" s="86"/>
      <c r="Y111" s="89"/>
    </row>
    <row r="112" spans="2:25" ht="25.5" hidden="1" customHeight="1">
      <c r="B112" s="86"/>
      <c r="C112" s="87"/>
      <c r="D112" s="86"/>
      <c r="E112" s="86"/>
      <c r="F112" s="164"/>
      <c r="G112" s="86"/>
      <c r="H112" s="86"/>
      <c r="I112" s="86"/>
      <c r="J112" s="86"/>
      <c r="K112" s="86"/>
      <c r="L112" s="86"/>
      <c r="M112" s="86"/>
      <c r="N112" s="86"/>
      <c r="O112" s="86"/>
      <c r="P112" s="86"/>
      <c r="Q112" s="86"/>
      <c r="R112" s="86"/>
      <c r="S112" s="86"/>
      <c r="T112" s="86"/>
      <c r="U112" s="86"/>
      <c r="V112" s="86"/>
      <c r="W112" s="86"/>
      <c r="X112" s="86"/>
      <c r="Y112" s="89"/>
    </row>
    <row r="113" spans="2:25" ht="25.5" hidden="1" customHeight="1">
      <c r="B113" s="86"/>
      <c r="C113" s="87"/>
      <c r="D113" s="86"/>
      <c r="E113" s="86"/>
      <c r="F113" s="164"/>
      <c r="G113" s="86"/>
      <c r="H113" s="86"/>
      <c r="I113" s="86"/>
      <c r="J113" s="86"/>
      <c r="K113" s="86"/>
      <c r="L113" s="86"/>
      <c r="M113" s="86"/>
      <c r="N113" s="86"/>
      <c r="O113" s="86"/>
      <c r="P113" s="86"/>
      <c r="Q113" s="86"/>
      <c r="R113" s="86"/>
      <c r="S113" s="86"/>
      <c r="T113" s="86"/>
      <c r="U113" s="86"/>
      <c r="V113" s="86"/>
      <c r="W113" s="86"/>
      <c r="X113" s="86"/>
      <c r="Y113" s="89"/>
    </row>
    <row r="114" spans="2:25" ht="25.5" hidden="1" customHeight="1">
      <c r="B114" s="86"/>
      <c r="C114" s="87"/>
      <c r="D114" s="86"/>
      <c r="E114" s="86"/>
      <c r="F114" s="164"/>
      <c r="G114" s="86"/>
      <c r="H114" s="86"/>
      <c r="I114" s="86"/>
      <c r="J114" s="86"/>
      <c r="K114" s="86"/>
      <c r="L114" s="86"/>
      <c r="M114" s="86"/>
      <c r="N114" s="86"/>
      <c r="O114" s="86"/>
      <c r="P114" s="86"/>
      <c r="Q114" s="86"/>
      <c r="R114" s="86"/>
      <c r="S114" s="86"/>
      <c r="T114" s="86"/>
      <c r="U114" s="86"/>
      <c r="V114" s="86"/>
      <c r="W114" s="86"/>
      <c r="X114" s="86"/>
      <c r="Y114" s="89"/>
    </row>
    <row r="115" spans="2:25" ht="25.5" hidden="1" customHeight="1">
      <c r="B115" s="86"/>
      <c r="C115" s="87"/>
      <c r="D115" s="86"/>
      <c r="E115" s="86"/>
      <c r="F115" s="164"/>
      <c r="G115" s="86"/>
      <c r="H115" s="86"/>
      <c r="I115" s="86"/>
      <c r="J115" s="86"/>
      <c r="K115" s="86"/>
      <c r="L115" s="86"/>
      <c r="M115" s="86"/>
      <c r="N115" s="86"/>
      <c r="O115" s="86"/>
      <c r="P115" s="86"/>
      <c r="Q115" s="86"/>
      <c r="R115" s="86"/>
      <c r="S115" s="86"/>
      <c r="T115" s="86"/>
      <c r="U115" s="86"/>
      <c r="V115" s="86"/>
      <c r="W115" s="86"/>
      <c r="X115" s="86"/>
      <c r="Y115" s="89"/>
    </row>
    <row r="116" spans="2:25" ht="25.5" hidden="1" customHeight="1">
      <c r="B116" s="86"/>
      <c r="C116" s="87"/>
      <c r="D116" s="86"/>
      <c r="E116" s="86"/>
      <c r="F116" s="164"/>
      <c r="G116" s="86"/>
      <c r="H116" s="86"/>
      <c r="I116" s="86"/>
      <c r="J116" s="86"/>
      <c r="K116" s="86"/>
      <c r="L116" s="86"/>
      <c r="M116" s="86"/>
      <c r="N116" s="86"/>
      <c r="O116" s="86"/>
      <c r="P116" s="86"/>
      <c r="Q116" s="86"/>
      <c r="R116" s="86"/>
      <c r="S116" s="86"/>
      <c r="T116" s="86"/>
      <c r="U116" s="86"/>
      <c r="V116" s="86"/>
      <c r="W116" s="86"/>
      <c r="X116" s="86"/>
      <c r="Y116" s="89"/>
    </row>
    <row r="117" spans="2:25" ht="25.5" hidden="1" customHeight="1">
      <c r="B117" s="86"/>
      <c r="C117" s="87"/>
      <c r="D117" s="86"/>
      <c r="E117" s="86"/>
      <c r="F117" s="164"/>
      <c r="G117" s="86"/>
      <c r="H117" s="86"/>
      <c r="I117" s="86"/>
      <c r="J117" s="86"/>
      <c r="K117" s="86"/>
      <c r="L117" s="86"/>
      <c r="M117" s="86"/>
      <c r="N117" s="86"/>
      <c r="O117" s="86"/>
      <c r="P117" s="86"/>
      <c r="Q117" s="86"/>
      <c r="R117" s="86"/>
      <c r="S117" s="86"/>
      <c r="T117" s="86"/>
      <c r="U117" s="86"/>
      <c r="V117" s="86"/>
      <c r="W117" s="86"/>
      <c r="X117" s="86"/>
      <c r="Y117" s="89"/>
    </row>
    <row r="118" spans="2:25" ht="25.5" hidden="1" customHeight="1">
      <c r="B118" s="86"/>
      <c r="C118" s="87"/>
      <c r="D118" s="86"/>
      <c r="E118" s="86"/>
      <c r="F118" s="164"/>
      <c r="G118" s="86"/>
      <c r="H118" s="86"/>
      <c r="I118" s="86"/>
      <c r="J118" s="86"/>
      <c r="K118" s="86"/>
      <c r="L118" s="86"/>
      <c r="M118" s="86"/>
      <c r="N118" s="86"/>
      <c r="O118" s="86"/>
      <c r="P118" s="86"/>
      <c r="Q118" s="86"/>
      <c r="R118" s="86"/>
      <c r="S118" s="86"/>
      <c r="T118" s="86"/>
      <c r="U118" s="86"/>
      <c r="V118" s="86"/>
      <c r="W118" s="86"/>
      <c r="X118" s="86"/>
      <c r="Y118" s="89"/>
    </row>
    <row r="119" spans="2:25" ht="25.5" hidden="1" customHeight="1">
      <c r="B119" s="86"/>
      <c r="C119" s="87"/>
      <c r="D119" s="86"/>
      <c r="E119" s="86"/>
      <c r="F119" s="164"/>
      <c r="G119" s="86"/>
      <c r="H119" s="86"/>
      <c r="I119" s="86"/>
      <c r="J119" s="86"/>
      <c r="K119" s="86"/>
      <c r="L119" s="86"/>
      <c r="M119" s="86"/>
      <c r="N119" s="86"/>
      <c r="O119" s="86"/>
      <c r="P119" s="86"/>
      <c r="Q119" s="86"/>
      <c r="R119" s="86"/>
      <c r="S119" s="86"/>
      <c r="T119" s="86"/>
      <c r="U119" s="86"/>
      <c r="V119" s="86"/>
      <c r="W119" s="86"/>
      <c r="X119" s="86"/>
      <c r="Y119" s="89"/>
    </row>
    <row r="120" spans="2:25" ht="25.5" hidden="1" customHeight="1">
      <c r="B120" s="86"/>
      <c r="C120" s="87"/>
      <c r="D120" s="86"/>
      <c r="E120" s="86"/>
      <c r="F120" s="164"/>
      <c r="G120" s="86"/>
      <c r="H120" s="86"/>
      <c r="I120" s="86"/>
      <c r="J120" s="86"/>
      <c r="K120" s="86"/>
      <c r="L120" s="86"/>
      <c r="M120" s="86"/>
      <c r="N120" s="86"/>
      <c r="O120" s="86"/>
      <c r="P120" s="86"/>
      <c r="Q120" s="86"/>
      <c r="R120" s="86"/>
      <c r="S120" s="86"/>
      <c r="T120" s="86"/>
      <c r="U120" s="86"/>
      <c r="V120" s="86"/>
      <c r="W120" s="86"/>
      <c r="X120" s="86"/>
      <c r="Y120" s="89"/>
    </row>
    <row r="121" spans="2:25" ht="25.5" hidden="1" customHeight="1">
      <c r="B121" s="86"/>
      <c r="C121" s="87"/>
      <c r="D121" s="86"/>
      <c r="E121" s="86"/>
      <c r="F121" s="164"/>
      <c r="G121" s="86"/>
      <c r="H121" s="86"/>
      <c r="I121" s="86"/>
      <c r="J121" s="86"/>
      <c r="K121" s="86"/>
      <c r="L121" s="86"/>
      <c r="M121" s="86"/>
      <c r="N121" s="86"/>
      <c r="O121" s="86"/>
      <c r="P121" s="86"/>
      <c r="Q121" s="86"/>
      <c r="R121" s="86"/>
      <c r="S121" s="86"/>
      <c r="T121" s="86"/>
      <c r="U121" s="86"/>
      <c r="V121" s="86"/>
      <c r="W121" s="86"/>
      <c r="X121" s="86"/>
      <c r="Y121" s="89"/>
    </row>
    <row r="122" spans="2:25" ht="25.5" hidden="1" customHeight="1">
      <c r="B122" s="86"/>
      <c r="C122" s="87"/>
      <c r="D122" s="86"/>
      <c r="E122" s="86"/>
      <c r="F122" s="164"/>
      <c r="G122" s="86"/>
      <c r="H122" s="86"/>
      <c r="I122" s="86"/>
      <c r="J122" s="86"/>
      <c r="K122" s="86"/>
      <c r="L122" s="86"/>
      <c r="M122" s="86"/>
      <c r="N122" s="86"/>
      <c r="O122" s="86"/>
      <c r="P122" s="86"/>
      <c r="Q122" s="86"/>
      <c r="R122" s="86"/>
      <c r="S122" s="86"/>
      <c r="T122" s="86"/>
      <c r="U122" s="86"/>
      <c r="V122" s="86"/>
      <c r="W122" s="86"/>
      <c r="X122" s="86"/>
      <c r="Y122" s="89"/>
    </row>
    <row r="123" spans="2:25" ht="25.5" hidden="1" customHeight="1">
      <c r="B123" s="86"/>
      <c r="C123" s="87"/>
      <c r="D123" s="86"/>
      <c r="E123" s="86"/>
      <c r="F123" s="164"/>
      <c r="G123" s="86"/>
      <c r="H123" s="86"/>
      <c r="I123" s="86"/>
      <c r="J123" s="86"/>
      <c r="K123" s="86"/>
      <c r="L123" s="86"/>
      <c r="M123" s="86"/>
      <c r="N123" s="86"/>
      <c r="O123" s="86"/>
      <c r="P123" s="86"/>
      <c r="Q123" s="86"/>
      <c r="R123" s="86"/>
      <c r="S123" s="86"/>
      <c r="T123" s="86"/>
      <c r="U123" s="86"/>
      <c r="V123" s="86"/>
      <c r="W123" s="86"/>
      <c r="X123" s="86"/>
      <c r="Y123" s="89"/>
    </row>
    <row r="124" spans="2:25" ht="25.5" hidden="1" customHeight="1">
      <c r="B124" s="86"/>
      <c r="C124" s="87"/>
      <c r="D124" s="86"/>
      <c r="E124" s="86"/>
      <c r="F124" s="164"/>
      <c r="G124" s="86"/>
      <c r="H124" s="86"/>
      <c r="I124" s="86"/>
      <c r="J124" s="86"/>
      <c r="K124" s="86"/>
      <c r="L124" s="86"/>
      <c r="M124" s="86"/>
      <c r="N124" s="86"/>
      <c r="O124" s="86"/>
      <c r="P124" s="86"/>
      <c r="Q124" s="86"/>
      <c r="R124" s="86"/>
      <c r="S124" s="86"/>
      <c r="T124" s="86"/>
      <c r="U124" s="86"/>
      <c r="V124" s="86"/>
      <c r="W124" s="86"/>
      <c r="X124" s="86"/>
      <c r="Y124" s="89"/>
    </row>
    <row r="125" spans="2:25" ht="25.5" hidden="1" customHeight="1">
      <c r="B125" s="86"/>
      <c r="C125" s="87"/>
      <c r="D125" s="86"/>
      <c r="E125" s="86"/>
      <c r="F125" s="164"/>
      <c r="G125" s="86"/>
      <c r="H125" s="86"/>
      <c r="I125" s="86"/>
      <c r="J125" s="86"/>
      <c r="K125" s="86"/>
      <c r="L125" s="86"/>
      <c r="M125" s="86"/>
      <c r="N125" s="86"/>
      <c r="O125" s="86"/>
      <c r="P125" s="86"/>
      <c r="Q125" s="86"/>
      <c r="R125" s="86"/>
      <c r="S125" s="86"/>
      <c r="T125" s="86"/>
      <c r="U125" s="86"/>
      <c r="V125" s="86"/>
      <c r="W125" s="86"/>
      <c r="X125" s="86"/>
      <c r="Y125" s="89"/>
    </row>
    <row r="126" spans="2:25" ht="25.5" hidden="1" customHeight="1">
      <c r="B126" s="86"/>
      <c r="C126" s="87"/>
      <c r="D126" s="86"/>
      <c r="E126" s="86"/>
      <c r="F126" s="164"/>
      <c r="G126" s="86"/>
      <c r="H126" s="86"/>
      <c r="I126" s="86"/>
      <c r="J126" s="86"/>
      <c r="K126" s="86"/>
      <c r="L126" s="86"/>
      <c r="M126" s="86"/>
      <c r="N126" s="86"/>
      <c r="O126" s="86"/>
      <c r="P126" s="86"/>
      <c r="Q126" s="86"/>
      <c r="R126" s="86"/>
      <c r="S126" s="86"/>
      <c r="T126" s="86"/>
      <c r="U126" s="86"/>
      <c r="V126" s="86"/>
      <c r="W126" s="86"/>
      <c r="X126" s="86"/>
      <c r="Y126" s="89"/>
    </row>
    <row r="127" spans="2:25" ht="25.5" hidden="1" customHeight="1">
      <c r="B127" s="86"/>
      <c r="C127" s="87"/>
      <c r="D127" s="86"/>
      <c r="E127" s="86"/>
      <c r="F127" s="164"/>
      <c r="G127" s="86"/>
      <c r="H127" s="86"/>
      <c r="I127" s="86"/>
      <c r="J127" s="86"/>
      <c r="K127" s="86"/>
      <c r="L127" s="86"/>
      <c r="M127" s="86"/>
      <c r="N127" s="86"/>
      <c r="O127" s="86"/>
      <c r="P127" s="86"/>
      <c r="Q127" s="86"/>
      <c r="R127" s="86"/>
      <c r="S127" s="86"/>
      <c r="T127" s="86"/>
      <c r="U127" s="86"/>
      <c r="V127" s="86"/>
      <c r="W127" s="86"/>
      <c r="X127" s="86"/>
      <c r="Y127" s="89"/>
    </row>
    <row r="128" spans="2:25" ht="25.5" hidden="1" customHeight="1">
      <c r="B128" s="86"/>
      <c r="C128" s="87"/>
      <c r="D128" s="86"/>
      <c r="E128" s="86"/>
      <c r="F128" s="164"/>
      <c r="G128" s="86"/>
      <c r="H128" s="86"/>
      <c r="I128" s="86"/>
      <c r="J128" s="86"/>
      <c r="K128" s="86"/>
      <c r="L128" s="86"/>
      <c r="M128" s="86"/>
      <c r="N128" s="86"/>
      <c r="O128" s="86"/>
      <c r="P128" s="86"/>
      <c r="Q128" s="86"/>
      <c r="R128" s="86"/>
      <c r="S128" s="86"/>
      <c r="T128" s="86"/>
      <c r="U128" s="86"/>
      <c r="V128" s="86"/>
      <c r="W128" s="86"/>
      <c r="X128" s="86"/>
      <c r="Y128" s="89"/>
    </row>
    <row r="129" spans="2:25" ht="25.5" hidden="1" customHeight="1">
      <c r="B129" s="86"/>
      <c r="C129" s="87"/>
      <c r="D129" s="86"/>
      <c r="E129" s="86"/>
      <c r="F129" s="164"/>
      <c r="G129" s="86"/>
      <c r="H129" s="86"/>
      <c r="I129" s="86"/>
      <c r="J129" s="86"/>
      <c r="K129" s="86"/>
      <c r="L129" s="86"/>
      <c r="M129" s="86"/>
      <c r="N129" s="86"/>
      <c r="O129" s="86"/>
      <c r="P129" s="86"/>
      <c r="Q129" s="86"/>
      <c r="R129" s="86"/>
      <c r="S129" s="86"/>
      <c r="T129" s="86"/>
      <c r="U129" s="86"/>
      <c r="V129" s="86"/>
      <c r="W129" s="86"/>
      <c r="X129" s="86"/>
      <c r="Y129" s="89"/>
    </row>
    <row r="130" spans="2:25" ht="25.5" hidden="1" customHeight="1">
      <c r="B130" s="86"/>
      <c r="C130" s="87"/>
      <c r="D130" s="86"/>
      <c r="E130" s="86"/>
      <c r="F130" s="164"/>
      <c r="G130" s="86"/>
      <c r="H130" s="86"/>
      <c r="I130" s="86"/>
      <c r="J130" s="86"/>
      <c r="K130" s="86"/>
      <c r="L130" s="86"/>
      <c r="M130" s="86"/>
      <c r="N130" s="86"/>
      <c r="O130" s="86"/>
      <c r="P130" s="86"/>
      <c r="Q130" s="86"/>
      <c r="R130" s="86"/>
      <c r="S130" s="86"/>
      <c r="T130" s="86"/>
      <c r="U130" s="86"/>
      <c r="V130" s="86"/>
      <c r="W130" s="86"/>
      <c r="X130" s="86"/>
      <c r="Y130" s="89"/>
    </row>
    <row r="131" spans="2:25" ht="25.5" hidden="1" customHeight="1">
      <c r="B131" s="86"/>
      <c r="C131" s="87"/>
      <c r="D131" s="86"/>
      <c r="E131" s="86"/>
      <c r="F131" s="164"/>
      <c r="G131" s="86"/>
      <c r="H131" s="86"/>
      <c r="I131" s="86"/>
      <c r="J131" s="86"/>
      <c r="K131" s="86"/>
      <c r="L131" s="86"/>
      <c r="M131" s="86"/>
      <c r="N131" s="86"/>
      <c r="O131" s="86"/>
      <c r="P131" s="86"/>
      <c r="Q131" s="86"/>
      <c r="R131" s="86"/>
      <c r="S131" s="86"/>
      <c r="T131" s="86"/>
      <c r="U131" s="86"/>
      <c r="V131" s="86"/>
      <c r="W131" s="86"/>
      <c r="X131" s="86"/>
      <c r="Y131" s="89"/>
    </row>
    <row r="132" spans="2:25" ht="25.5" hidden="1" customHeight="1">
      <c r="B132" s="86"/>
      <c r="C132" s="87"/>
      <c r="D132" s="86"/>
      <c r="E132" s="86"/>
      <c r="F132" s="164"/>
      <c r="G132" s="86"/>
      <c r="H132" s="86"/>
      <c r="I132" s="86"/>
      <c r="J132" s="86"/>
      <c r="K132" s="86"/>
      <c r="L132" s="86"/>
      <c r="M132" s="86"/>
      <c r="N132" s="86"/>
      <c r="O132" s="86"/>
      <c r="P132" s="86"/>
      <c r="Q132" s="86"/>
      <c r="R132" s="86"/>
      <c r="S132" s="86"/>
      <c r="T132" s="86"/>
      <c r="U132" s="86"/>
      <c r="V132" s="86"/>
      <c r="W132" s="86"/>
      <c r="X132" s="86"/>
      <c r="Y132" s="89"/>
    </row>
    <row r="133" spans="2:25" ht="25.5" hidden="1" customHeight="1">
      <c r="B133" s="86"/>
      <c r="C133" s="87"/>
      <c r="D133" s="86"/>
      <c r="E133" s="86"/>
      <c r="F133" s="164"/>
      <c r="G133" s="86"/>
      <c r="H133" s="86"/>
      <c r="I133" s="86"/>
      <c r="J133" s="86"/>
      <c r="K133" s="86"/>
      <c r="L133" s="86"/>
      <c r="M133" s="86"/>
      <c r="N133" s="86"/>
      <c r="O133" s="86"/>
      <c r="P133" s="86"/>
      <c r="Q133" s="86"/>
      <c r="R133" s="86"/>
      <c r="S133" s="86"/>
      <c r="T133" s="86"/>
      <c r="U133" s="86"/>
      <c r="V133" s="86"/>
      <c r="W133" s="86"/>
      <c r="X133" s="86"/>
      <c r="Y133" s="89"/>
    </row>
    <row r="134" spans="2:25" ht="25.5" hidden="1" customHeight="1">
      <c r="B134" s="86"/>
      <c r="C134" s="87"/>
      <c r="D134" s="86"/>
      <c r="E134" s="86"/>
      <c r="F134" s="164"/>
      <c r="G134" s="86"/>
      <c r="H134" s="86"/>
      <c r="I134" s="86"/>
      <c r="J134" s="86"/>
      <c r="K134" s="86"/>
      <c r="L134" s="86"/>
      <c r="M134" s="86"/>
      <c r="N134" s="86"/>
      <c r="O134" s="86"/>
      <c r="P134" s="86"/>
      <c r="Q134" s="86"/>
      <c r="R134" s="86"/>
      <c r="S134" s="86"/>
      <c r="T134" s="86"/>
      <c r="U134" s="86"/>
      <c r="V134" s="86"/>
      <c r="W134" s="86"/>
      <c r="X134" s="86"/>
      <c r="Y134" s="89"/>
    </row>
    <row r="135" spans="2:25" ht="25.5" hidden="1" customHeight="1">
      <c r="B135" s="86"/>
      <c r="C135" s="87"/>
      <c r="D135" s="86"/>
      <c r="E135" s="86"/>
      <c r="F135" s="164"/>
      <c r="G135" s="86"/>
      <c r="H135" s="86"/>
      <c r="I135" s="86"/>
      <c r="J135" s="86"/>
      <c r="K135" s="86"/>
      <c r="L135" s="86"/>
      <c r="M135" s="86"/>
      <c r="N135" s="86"/>
      <c r="O135" s="86"/>
      <c r="P135" s="86"/>
      <c r="Q135" s="86"/>
      <c r="R135" s="86"/>
      <c r="S135" s="86"/>
      <c r="T135" s="86"/>
      <c r="U135" s="86"/>
      <c r="V135" s="86"/>
      <c r="W135" s="86"/>
      <c r="X135" s="86"/>
      <c r="Y135" s="89"/>
    </row>
    <row r="136" spans="2:25" ht="25.5" hidden="1" customHeight="1">
      <c r="B136" s="86"/>
      <c r="C136" s="87"/>
      <c r="D136" s="86"/>
      <c r="E136" s="86"/>
      <c r="F136" s="164"/>
      <c r="G136" s="86"/>
      <c r="H136" s="86"/>
      <c r="I136" s="86"/>
      <c r="J136" s="86"/>
      <c r="K136" s="86"/>
      <c r="L136" s="86"/>
      <c r="M136" s="86"/>
      <c r="N136" s="86"/>
      <c r="O136" s="86"/>
      <c r="P136" s="86"/>
      <c r="Q136" s="86"/>
      <c r="R136" s="86"/>
      <c r="S136" s="86"/>
      <c r="T136" s="86"/>
      <c r="U136" s="86"/>
      <c r="V136" s="86"/>
      <c r="W136" s="86"/>
      <c r="X136" s="86"/>
      <c r="Y136" s="89"/>
    </row>
    <row r="137" spans="2:25" ht="25.5" hidden="1" customHeight="1">
      <c r="B137" s="86"/>
      <c r="C137" s="87"/>
      <c r="D137" s="86"/>
      <c r="E137" s="86"/>
      <c r="F137" s="164"/>
      <c r="G137" s="86"/>
      <c r="H137" s="86"/>
      <c r="I137" s="86"/>
      <c r="J137" s="86"/>
      <c r="K137" s="86"/>
      <c r="L137" s="86"/>
      <c r="M137" s="86"/>
      <c r="N137" s="86"/>
      <c r="O137" s="86"/>
      <c r="P137" s="86"/>
      <c r="Q137" s="86"/>
      <c r="R137" s="86"/>
      <c r="S137" s="86"/>
      <c r="T137" s="86"/>
      <c r="U137" s="86"/>
      <c r="V137" s="86"/>
      <c r="W137" s="86"/>
      <c r="X137" s="86"/>
      <c r="Y137" s="89"/>
    </row>
    <row r="138" spans="2:25" ht="25.5" hidden="1" customHeight="1">
      <c r="B138" s="86"/>
      <c r="C138" s="87"/>
      <c r="D138" s="86"/>
      <c r="E138" s="86"/>
      <c r="F138" s="164"/>
      <c r="G138" s="86"/>
      <c r="H138" s="86"/>
      <c r="I138" s="86"/>
      <c r="J138" s="86"/>
      <c r="K138" s="86"/>
      <c r="L138" s="86"/>
      <c r="M138" s="86"/>
      <c r="N138" s="86"/>
      <c r="O138" s="86"/>
      <c r="P138" s="86"/>
      <c r="Q138" s="86"/>
      <c r="R138" s="86"/>
      <c r="S138" s="86"/>
      <c r="T138" s="86"/>
      <c r="U138" s="86"/>
      <c r="V138" s="86"/>
      <c r="W138" s="86"/>
      <c r="X138" s="86"/>
      <c r="Y138" s="89"/>
    </row>
    <row r="139" spans="2:25" ht="25.5" hidden="1" customHeight="1">
      <c r="B139" s="86"/>
      <c r="C139" s="87"/>
      <c r="D139" s="86"/>
      <c r="E139" s="86"/>
      <c r="F139" s="164"/>
      <c r="G139" s="86"/>
      <c r="H139" s="86"/>
      <c r="I139" s="86"/>
      <c r="J139" s="86"/>
      <c r="K139" s="86"/>
      <c r="L139" s="86"/>
      <c r="M139" s="86"/>
      <c r="N139" s="86"/>
      <c r="O139" s="86"/>
      <c r="P139" s="86"/>
      <c r="Q139" s="86"/>
      <c r="R139" s="86"/>
      <c r="S139" s="86"/>
      <c r="T139" s="86"/>
      <c r="U139" s="86"/>
      <c r="V139" s="86"/>
      <c r="W139" s="86"/>
      <c r="X139" s="86"/>
      <c r="Y139" s="89"/>
    </row>
    <row r="140" spans="2:25" ht="25.5" hidden="1" customHeight="1">
      <c r="B140" s="86"/>
      <c r="C140" s="87"/>
      <c r="D140" s="86"/>
      <c r="E140" s="86"/>
      <c r="F140" s="164"/>
      <c r="G140" s="86"/>
      <c r="H140" s="86"/>
      <c r="I140" s="86"/>
      <c r="J140" s="86"/>
      <c r="K140" s="86"/>
      <c r="L140" s="86"/>
      <c r="M140" s="86"/>
      <c r="N140" s="86"/>
      <c r="O140" s="86"/>
      <c r="P140" s="86"/>
      <c r="Q140" s="86"/>
      <c r="R140" s="86"/>
      <c r="S140" s="86"/>
      <c r="T140" s="86"/>
      <c r="U140" s="86"/>
      <c r="V140" s="86"/>
      <c r="W140" s="86"/>
      <c r="X140" s="86"/>
      <c r="Y140" s="89"/>
    </row>
    <row r="141" spans="2:25" ht="25.5" hidden="1" customHeight="1">
      <c r="B141" s="86"/>
      <c r="C141" s="87"/>
      <c r="D141" s="86"/>
      <c r="E141" s="86"/>
      <c r="F141" s="164"/>
      <c r="G141" s="86"/>
      <c r="H141" s="86"/>
      <c r="I141" s="86"/>
      <c r="J141" s="86"/>
      <c r="K141" s="86"/>
      <c r="L141" s="86"/>
      <c r="M141" s="86"/>
      <c r="N141" s="86"/>
      <c r="O141" s="86"/>
      <c r="P141" s="86"/>
      <c r="Q141" s="86"/>
      <c r="R141" s="86"/>
      <c r="S141" s="86"/>
      <c r="T141" s="86"/>
      <c r="U141" s="86"/>
      <c r="V141" s="86"/>
      <c r="W141" s="86"/>
      <c r="X141" s="86"/>
      <c r="Y141" s="89"/>
    </row>
    <row r="142" spans="2:25" ht="25.5" hidden="1" customHeight="1">
      <c r="B142" s="86"/>
      <c r="C142" s="87"/>
      <c r="D142" s="86"/>
      <c r="E142" s="86"/>
      <c r="F142" s="164"/>
      <c r="G142" s="86"/>
      <c r="H142" s="86"/>
      <c r="I142" s="86"/>
      <c r="J142" s="86"/>
      <c r="K142" s="86"/>
      <c r="L142" s="86"/>
      <c r="M142" s="86"/>
      <c r="N142" s="86"/>
      <c r="O142" s="86"/>
      <c r="P142" s="86"/>
      <c r="Q142" s="86"/>
      <c r="R142" s="86"/>
      <c r="S142" s="86"/>
      <c r="T142" s="86"/>
      <c r="U142" s="86"/>
      <c r="V142" s="86"/>
      <c r="W142" s="86"/>
      <c r="X142" s="86"/>
      <c r="Y142" s="89"/>
    </row>
    <row r="143" spans="2:25" ht="25.5" hidden="1" customHeight="1">
      <c r="B143" s="86"/>
      <c r="C143" s="87"/>
      <c r="D143" s="86"/>
      <c r="E143" s="86"/>
      <c r="F143" s="164"/>
      <c r="G143" s="86"/>
      <c r="H143" s="86"/>
      <c r="I143" s="86"/>
      <c r="J143" s="86"/>
      <c r="K143" s="86"/>
      <c r="L143" s="86"/>
      <c r="M143" s="86"/>
      <c r="N143" s="86"/>
      <c r="O143" s="86"/>
      <c r="P143" s="86"/>
      <c r="Q143" s="86"/>
      <c r="R143" s="86"/>
      <c r="S143" s="86"/>
      <c r="T143" s="86"/>
      <c r="U143" s="86"/>
      <c r="V143" s="86"/>
      <c r="W143" s="86"/>
      <c r="X143" s="86"/>
      <c r="Y143" s="89"/>
    </row>
    <row r="144" spans="2:25" ht="25.5" hidden="1" customHeight="1">
      <c r="B144" s="86"/>
      <c r="C144" s="87"/>
      <c r="D144" s="86"/>
      <c r="E144" s="86"/>
      <c r="F144" s="164"/>
      <c r="G144" s="86"/>
      <c r="H144" s="86"/>
      <c r="I144" s="86"/>
      <c r="J144" s="86"/>
      <c r="K144" s="86"/>
      <c r="L144" s="86"/>
      <c r="M144" s="86"/>
      <c r="N144" s="86"/>
      <c r="O144" s="86"/>
      <c r="P144" s="86"/>
      <c r="Q144" s="86"/>
      <c r="R144" s="86"/>
      <c r="S144" s="86"/>
      <c r="T144" s="86"/>
      <c r="U144" s="86"/>
      <c r="V144" s="86"/>
      <c r="W144" s="86"/>
      <c r="X144" s="86"/>
      <c r="Y144" s="89"/>
    </row>
    <row r="145" spans="2:25" ht="25.5" hidden="1" customHeight="1">
      <c r="B145" s="86"/>
      <c r="C145" s="87"/>
      <c r="D145" s="86"/>
      <c r="E145" s="86"/>
      <c r="F145" s="164"/>
      <c r="G145" s="86"/>
      <c r="H145" s="86"/>
      <c r="I145" s="86"/>
      <c r="J145" s="86"/>
      <c r="K145" s="86"/>
      <c r="L145" s="86"/>
      <c r="M145" s="86"/>
      <c r="N145" s="86"/>
      <c r="O145" s="86"/>
      <c r="P145" s="86"/>
      <c r="Q145" s="86"/>
      <c r="R145" s="86"/>
      <c r="S145" s="86"/>
      <c r="T145" s="86"/>
      <c r="U145" s="86"/>
      <c r="V145" s="86"/>
      <c r="W145" s="86"/>
      <c r="X145" s="86"/>
      <c r="Y145" s="89"/>
    </row>
    <row r="146" spans="2:25" ht="25.5" hidden="1" customHeight="1">
      <c r="B146" s="86"/>
      <c r="C146" s="87"/>
      <c r="D146" s="86"/>
      <c r="E146" s="86"/>
      <c r="F146" s="164"/>
      <c r="G146" s="86"/>
      <c r="H146" s="86"/>
      <c r="I146" s="86"/>
      <c r="J146" s="86"/>
      <c r="K146" s="86"/>
      <c r="L146" s="86"/>
      <c r="M146" s="86"/>
      <c r="N146" s="86"/>
      <c r="O146" s="86"/>
      <c r="P146" s="86"/>
      <c r="Q146" s="86"/>
      <c r="R146" s="86"/>
      <c r="S146" s="86"/>
      <c r="T146" s="86"/>
      <c r="U146" s="86"/>
      <c r="V146" s="86"/>
      <c r="W146" s="86"/>
      <c r="X146" s="86"/>
      <c r="Y146" s="89"/>
    </row>
    <row r="147" spans="2:25" ht="25.5" hidden="1" customHeight="1">
      <c r="B147" s="86"/>
      <c r="C147" s="87"/>
      <c r="D147" s="86"/>
      <c r="E147" s="86"/>
      <c r="F147" s="164"/>
      <c r="G147" s="86"/>
      <c r="H147" s="86"/>
      <c r="I147" s="86"/>
      <c r="J147" s="86"/>
      <c r="K147" s="86"/>
      <c r="L147" s="86"/>
      <c r="M147" s="86"/>
      <c r="N147" s="86"/>
      <c r="O147" s="86"/>
      <c r="P147" s="86"/>
      <c r="Q147" s="86"/>
      <c r="R147" s="86"/>
      <c r="S147" s="86"/>
      <c r="T147" s="86"/>
      <c r="U147" s="86"/>
      <c r="V147" s="86"/>
      <c r="W147" s="86"/>
      <c r="X147" s="86"/>
      <c r="Y147" s="89"/>
    </row>
    <row r="148" spans="2:25" ht="25.5" hidden="1" customHeight="1">
      <c r="B148" s="86"/>
      <c r="C148" s="87"/>
      <c r="D148" s="86"/>
      <c r="E148" s="86"/>
      <c r="F148" s="164"/>
      <c r="G148" s="86"/>
      <c r="H148" s="86"/>
      <c r="I148" s="86"/>
      <c r="J148" s="86"/>
      <c r="K148" s="86"/>
      <c r="L148" s="86"/>
      <c r="M148" s="86"/>
      <c r="N148" s="86"/>
      <c r="O148" s="86"/>
      <c r="P148" s="86"/>
      <c r="Q148" s="86"/>
      <c r="R148" s="86"/>
      <c r="S148" s="86"/>
      <c r="T148" s="86"/>
      <c r="U148" s="86"/>
      <c r="V148" s="86"/>
      <c r="W148" s="86"/>
      <c r="X148" s="86"/>
      <c r="Y148" s="89"/>
    </row>
    <row r="149" spans="2:25" ht="25.5" hidden="1" customHeight="1">
      <c r="B149" s="86"/>
      <c r="C149" s="87"/>
      <c r="D149" s="86"/>
      <c r="E149" s="86"/>
      <c r="F149" s="164"/>
      <c r="G149" s="86"/>
      <c r="H149" s="86"/>
      <c r="I149" s="86"/>
      <c r="J149" s="86"/>
      <c r="K149" s="86"/>
      <c r="L149" s="86"/>
      <c r="M149" s="86"/>
      <c r="N149" s="86"/>
      <c r="O149" s="86"/>
      <c r="P149" s="86"/>
      <c r="Q149" s="86"/>
      <c r="R149" s="86"/>
      <c r="S149" s="86"/>
      <c r="T149" s="86"/>
      <c r="U149" s="86"/>
      <c r="V149" s="86"/>
      <c r="W149" s="86"/>
      <c r="X149" s="86"/>
      <c r="Y149" s="89"/>
    </row>
    <row r="150" spans="2:25" ht="25.5" hidden="1" customHeight="1">
      <c r="B150" s="86"/>
      <c r="C150" s="87"/>
      <c r="D150" s="86"/>
      <c r="E150" s="86"/>
      <c r="F150" s="164"/>
      <c r="G150" s="86"/>
      <c r="H150" s="86"/>
      <c r="I150" s="86"/>
      <c r="J150" s="86"/>
      <c r="K150" s="86"/>
      <c r="L150" s="86"/>
      <c r="M150" s="86"/>
      <c r="N150" s="86"/>
      <c r="O150" s="86"/>
      <c r="P150" s="86"/>
      <c r="Q150" s="86"/>
      <c r="R150" s="86"/>
      <c r="S150" s="86"/>
      <c r="T150" s="86"/>
      <c r="U150" s="86"/>
      <c r="V150" s="86"/>
      <c r="W150" s="86"/>
      <c r="X150" s="86"/>
      <c r="Y150" s="89"/>
    </row>
    <row r="151" spans="2:25" ht="25.5" hidden="1" customHeight="1">
      <c r="B151" s="86"/>
      <c r="C151" s="87"/>
      <c r="D151" s="86"/>
      <c r="E151" s="86"/>
      <c r="F151" s="164"/>
      <c r="G151" s="86"/>
      <c r="H151" s="86"/>
      <c r="I151" s="86"/>
      <c r="J151" s="86"/>
      <c r="K151" s="86"/>
      <c r="L151" s="86"/>
      <c r="M151" s="86"/>
      <c r="N151" s="86"/>
      <c r="O151" s="86"/>
      <c r="P151" s="86"/>
      <c r="Q151" s="86"/>
      <c r="R151" s="86"/>
      <c r="S151" s="86"/>
      <c r="T151" s="86"/>
      <c r="U151" s="86"/>
      <c r="V151" s="86"/>
      <c r="W151" s="86"/>
      <c r="X151" s="86"/>
      <c r="Y151" s="89"/>
    </row>
    <row r="152" spans="2:25" ht="25.5" hidden="1" customHeight="1">
      <c r="B152" s="86"/>
      <c r="C152" s="87"/>
      <c r="D152" s="86"/>
      <c r="E152" s="86"/>
      <c r="F152" s="164"/>
      <c r="G152" s="86"/>
      <c r="H152" s="86"/>
      <c r="I152" s="86"/>
      <c r="J152" s="86"/>
      <c r="K152" s="86"/>
      <c r="L152" s="86"/>
      <c r="M152" s="86"/>
      <c r="N152" s="86"/>
      <c r="O152" s="86"/>
      <c r="P152" s="86"/>
      <c r="Q152" s="86"/>
      <c r="R152" s="86"/>
      <c r="S152" s="86"/>
      <c r="T152" s="86"/>
      <c r="U152" s="86"/>
      <c r="V152" s="86"/>
      <c r="W152" s="86"/>
      <c r="X152" s="86"/>
      <c r="Y152" s="89"/>
    </row>
    <row r="153" spans="2:25" ht="25.5" hidden="1" customHeight="1">
      <c r="B153" s="86"/>
      <c r="C153" s="87"/>
      <c r="D153" s="86"/>
      <c r="E153" s="86"/>
      <c r="F153" s="164"/>
      <c r="G153" s="86"/>
      <c r="H153" s="86"/>
      <c r="I153" s="86"/>
      <c r="J153" s="86"/>
      <c r="K153" s="86"/>
      <c r="L153" s="86"/>
      <c r="M153" s="86"/>
      <c r="N153" s="86"/>
      <c r="O153" s="86"/>
      <c r="P153" s="86"/>
      <c r="Q153" s="86"/>
      <c r="R153" s="86"/>
      <c r="S153" s="86"/>
      <c r="T153" s="86"/>
      <c r="U153" s="86"/>
      <c r="V153" s="86"/>
      <c r="W153" s="86"/>
      <c r="X153" s="86"/>
      <c r="Y153" s="89"/>
    </row>
    <row r="154" spans="2:25" ht="25.5" hidden="1" customHeight="1">
      <c r="B154" s="86"/>
      <c r="C154" s="87"/>
      <c r="D154" s="86"/>
      <c r="E154" s="86"/>
      <c r="F154" s="164"/>
      <c r="G154" s="86"/>
      <c r="H154" s="86"/>
      <c r="I154" s="86"/>
      <c r="J154" s="86"/>
      <c r="K154" s="86"/>
      <c r="L154" s="86"/>
      <c r="M154" s="86"/>
      <c r="N154" s="86"/>
      <c r="O154" s="86"/>
      <c r="P154" s="86"/>
      <c r="Q154" s="86"/>
      <c r="R154" s="86"/>
      <c r="S154" s="86"/>
      <c r="T154" s="86"/>
      <c r="U154" s="86"/>
      <c r="V154" s="86"/>
      <c r="W154" s="86"/>
      <c r="X154" s="86"/>
      <c r="Y154" s="89"/>
    </row>
    <row r="155" spans="2:25" ht="25.5" hidden="1" customHeight="1">
      <c r="B155" s="86"/>
      <c r="C155" s="87"/>
      <c r="D155" s="86"/>
      <c r="E155" s="86"/>
      <c r="F155" s="164"/>
      <c r="G155" s="86"/>
      <c r="H155" s="86"/>
      <c r="I155" s="86"/>
      <c r="J155" s="86"/>
      <c r="K155" s="86"/>
      <c r="L155" s="86"/>
      <c r="M155" s="86"/>
      <c r="N155" s="86"/>
      <c r="O155" s="86"/>
      <c r="P155" s="86"/>
      <c r="Q155" s="86"/>
      <c r="R155" s="86"/>
      <c r="S155" s="86"/>
      <c r="T155" s="86"/>
      <c r="U155" s="86"/>
      <c r="V155" s="86"/>
      <c r="W155" s="86"/>
      <c r="X155" s="86"/>
      <c r="Y155" s="89"/>
    </row>
    <row r="156" spans="2:25" ht="25.5" hidden="1" customHeight="1">
      <c r="B156" s="86"/>
      <c r="C156" s="87"/>
      <c r="D156" s="86"/>
      <c r="E156" s="86"/>
      <c r="F156" s="164"/>
      <c r="G156" s="86"/>
      <c r="H156" s="86"/>
      <c r="I156" s="86"/>
      <c r="J156" s="86"/>
      <c r="K156" s="86"/>
      <c r="L156" s="86"/>
      <c r="M156" s="86"/>
      <c r="N156" s="86"/>
      <c r="O156" s="86"/>
      <c r="P156" s="86"/>
      <c r="Q156" s="86"/>
      <c r="R156" s="86"/>
      <c r="S156" s="86"/>
      <c r="T156" s="86"/>
      <c r="U156" s="86"/>
      <c r="V156" s="86"/>
      <c r="W156" s="86"/>
      <c r="X156" s="86"/>
      <c r="Y156" s="89"/>
    </row>
    <row r="157" spans="2:25" ht="25.5" hidden="1" customHeight="1">
      <c r="B157" s="86"/>
      <c r="C157" s="87"/>
      <c r="D157" s="86"/>
      <c r="E157" s="86"/>
      <c r="F157" s="164"/>
      <c r="G157" s="86"/>
      <c r="H157" s="86"/>
      <c r="I157" s="86"/>
      <c r="J157" s="86"/>
      <c r="K157" s="86"/>
      <c r="L157" s="86"/>
      <c r="M157" s="86"/>
      <c r="N157" s="86"/>
      <c r="O157" s="86"/>
      <c r="P157" s="86"/>
      <c r="Q157" s="86"/>
      <c r="R157" s="86"/>
      <c r="S157" s="86"/>
      <c r="T157" s="86"/>
      <c r="U157" s="86"/>
      <c r="V157" s="86"/>
      <c r="W157" s="86"/>
      <c r="X157" s="86"/>
      <c r="Y157" s="89"/>
    </row>
    <row r="158" spans="2:25" ht="25.5" hidden="1" customHeight="1">
      <c r="B158" s="86"/>
      <c r="C158" s="87"/>
      <c r="D158" s="86"/>
      <c r="E158" s="86"/>
      <c r="F158" s="164"/>
      <c r="G158" s="86"/>
      <c r="H158" s="86"/>
      <c r="I158" s="86"/>
      <c r="J158" s="86"/>
      <c r="K158" s="86"/>
      <c r="L158" s="86"/>
      <c r="M158" s="86"/>
      <c r="N158" s="86"/>
      <c r="O158" s="86"/>
      <c r="P158" s="86"/>
      <c r="Q158" s="86"/>
      <c r="R158" s="86"/>
      <c r="S158" s="86"/>
      <c r="T158" s="86"/>
      <c r="U158" s="86"/>
      <c r="V158" s="86"/>
      <c r="W158" s="86"/>
      <c r="X158" s="86"/>
      <c r="Y158" s="89"/>
    </row>
    <row r="159" spans="2:25" ht="25.5" hidden="1" customHeight="1">
      <c r="B159" s="86"/>
      <c r="C159" s="87"/>
      <c r="D159" s="86"/>
      <c r="E159" s="86"/>
      <c r="F159" s="164"/>
      <c r="G159" s="86"/>
      <c r="H159" s="86"/>
      <c r="I159" s="86"/>
      <c r="J159" s="86"/>
      <c r="K159" s="86"/>
      <c r="L159" s="86"/>
      <c r="M159" s="86"/>
      <c r="N159" s="86"/>
      <c r="O159" s="86"/>
      <c r="P159" s="86"/>
      <c r="Q159" s="86"/>
      <c r="R159" s="86"/>
      <c r="S159" s="86"/>
      <c r="T159" s="86"/>
      <c r="U159" s="86"/>
      <c r="V159" s="86"/>
      <c r="W159" s="86"/>
      <c r="X159" s="86"/>
      <c r="Y159" s="89"/>
    </row>
    <row r="160" spans="2:25" ht="25.5" hidden="1" customHeight="1">
      <c r="B160" s="86"/>
      <c r="C160" s="87"/>
      <c r="D160" s="86"/>
      <c r="E160" s="86"/>
      <c r="F160" s="164"/>
      <c r="G160" s="86"/>
      <c r="H160" s="86"/>
      <c r="I160" s="86"/>
      <c r="J160" s="86"/>
      <c r="K160" s="86"/>
      <c r="L160" s="86"/>
      <c r="M160" s="86"/>
      <c r="N160" s="86"/>
      <c r="O160" s="86"/>
      <c r="P160" s="86"/>
      <c r="Q160" s="86"/>
      <c r="R160" s="86"/>
      <c r="S160" s="86"/>
      <c r="T160" s="86"/>
      <c r="U160" s="86"/>
      <c r="V160" s="86"/>
      <c r="W160" s="86"/>
      <c r="X160" s="86"/>
      <c r="Y160" s="89"/>
    </row>
    <row r="161" spans="2:25" ht="25.5" hidden="1" customHeight="1">
      <c r="B161" s="86"/>
      <c r="C161" s="87"/>
      <c r="D161" s="86"/>
      <c r="E161" s="86"/>
      <c r="F161" s="164"/>
      <c r="G161" s="86"/>
      <c r="H161" s="86"/>
      <c r="I161" s="86"/>
      <c r="J161" s="86"/>
      <c r="K161" s="86"/>
      <c r="L161" s="86"/>
      <c r="M161" s="86"/>
      <c r="N161" s="86"/>
      <c r="O161" s="86"/>
      <c r="P161" s="86"/>
      <c r="Q161" s="86"/>
      <c r="R161" s="86"/>
      <c r="S161" s="86"/>
      <c r="T161" s="86"/>
      <c r="U161" s="86"/>
      <c r="V161" s="86"/>
      <c r="W161" s="86"/>
      <c r="X161" s="86"/>
      <c r="Y161" s="89"/>
    </row>
    <row r="162" spans="2:25" ht="25.5" hidden="1" customHeight="1">
      <c r="B162" s="86"/>
      <c r="C162" s="87"/>
      <c r="D162" s="86"/>
      <c r="E162" s="86"/>
      <c r="F162" s="164"/>
      <c r="G162" s="86"/>
      <c r="H162" s="86"/>
      <c r="I162" s="86"/>
      <c r="J162" s="86"/>
      <c r="K162" s="86"/>
      <c r="L162" s="86"/>
      <c r="M162" s="86"/>
      <c r="N162" s="86"/>
      <c r="O162" s="86"/>
      <c r="P162" s="86"/>
      <c r="Q162" s="86"/>
      <c r="R162" s="86"/>
      <c r="S162" s="86"/>
      <c r="T162" s="86"/>
      <c r="U162" s="86"/>
      <c r="V162" s="86"/>
      <c r="W162" s="86"/>
      <c r="X162" s="86"/>
      <c r="Y162" s="89"/>
    </row>
    <row r="163" spans="2:25" ht="25.5" hidden="1" customHeight="1">
      <c r="B163" s="86"/>
      <c r="C163" s="87"/>
      <c r="D163" s="86"/>
      <c r="E163" s="86"/>
      <c r="F163" s="164"/>
      <c r="G163" s="86"/>
      <c r="H163" s="86"/>
      <c r="I163" s="86"/>
      <c r="J163" s="86"/>
      <c r="K163" s="86"/>
      <c r="L163" s="86"/>
      <c r="M163" s="86"/>
      <c r="N163" s="86"/>
      <c r="O163" s="86"/>
      <c r="P163" s="86"/>
      <c r="Q163" s="86"/>
      <c r="R163" s="86"/>
      <c r="S163" s="86"/>
      <c r="T163" s="86"/>
      <c r="U163" s="86"/>
      <c r="V163" s="86"/>
      <c r="W163" s="86"/>
      <c r="X163" s="86"/>
      <c r="Y163" s="89"/>
    </row>
    <row r="164" spans="2:25" ht="25.5" hidden="1" customHeight="1">
      <c r="B164" s="86"/>
      <c r="C164" s="87"/>
      <c r="D164" s="86"/>
      <c r="E164" s="86"/>
      <c r="F164" s="164"/>
      <c r="G164" s="86"/>
      <c r="H164" s="86"/>
      <c r="I164" s="86"/>
      <c r="J164" s="86"/>
      <c r="K164" s="86"/>
      <c r="L164" s="86"/>
      <c r="M164" s="86"/>
      <c r="N164" s="86"/>
      <c r="O164" s="86"/>
      <c r="P164" s="86"/>
      <c r="Q164" s="86"/>
      <c r="R164" s="86"/>
      <c r="S164" s="86"/>
      <c r="T164" s="86"/>
      <c r="U164" s="86"/>
      <c r="V164" s="86"/>
      <c r="W164" s="86"/>
      <c r="X164" s="86"/>
      <c r="Y164" s="89"/>
    </row>
    <row r="165" spans="2:25" ht="25.5" hidden="1" customHeight="1">
      <c r="B165" s="86"/>
      <c r="C165" s="87"/>
      <c r="D165" s="86"/>
      <c r="E165" s="86"/>
      <c r="F165" s="164"/>
      <c r="G165" s="86"/>
      <c r="H165" s="86"/>
      <c r="I165" s="86"/>
      <c r="J165" s="86"/>
      <c r="K165" s="86"/>
      <c r="L165" s="86"/>
      <c r="M165" s="86"/>
      <c r="N165" s="86"/>
      <c r="O165" s="86"/>
      <c r="P165" s="86"/>
      <c r="Q165" s="86"/>
      <c r="R165" s="86"/>
      <c r="S165" s="86"/>
      <c r="T165" s="86"/>
      <c r="U165" s="86"/>
      <c r="V165" s="86"/>
      <c r="W165" s="86"/>
      <c r="X165" s="86"/>
      <c r="Y165" s="89"/>
    </row>
    <row r="166" spans="2:25" ht="25.5" hidden="1" customHeight="1">
      <c r="B166" s="86"/>
      <c r="C166" s="87"/>
      <c r="D166" s="86"/>
      <c r="E166" s="86"/>
      <c r="F166" s="164"/>
      <c r="G166" s="86"/>
      <c r="H166" s="86"/>
      <c r="I166" s="86"/>
      <c r="J166" s="86"/>
      <c r="K166" s="86"/>
      <c r="L166" s="86"/>
      <c r="M166" s="86"/>
      <c r="N166" s="86"/>
      <c r="O166" s="86"/>
      <c r="P166" s="86"/>
      <c r="Q166" s="86"/>
      <c r="R166" s="86"/>
      <c r="S166" s="86"/>
      <c r="T166" s="86"/>
      <c r="U166" s="86"/>
      <c r="V166" s="86"/>
      <c r="W166" s="86"/>
      <c r="X166" s="86"/>
      <c r="Y166" s="89"/>
    </row>
    <row r="167" spans="2:25" ht="25.5" hidden="1" customHeight="1">
      <c r="B167" s="86"/>
      <c r="C167" s="87"/>
      <c r="D167" s="86"/>
      <c r="E167" s="86"/>
      <c r="F167" s="164"/>
      <c r="G167" s="86"/>
      <c r="H167" s="86"/>
      <c r="I167" s="86"/>
      <c r="J167" s="86"/>
      <c r="K167" s="86"/>
      <c r="L167" s="86"/>
      <c r="M167" s="86"/>
      <c r="N167" s="86"/>
      <c r="O167" s="86"/>
      <c r="P167" s="86"/>
      <c r="Q167" s="86"/>
      <c r="R167" s="86"/>
      <c r="S167" s="86"/>
      <c r="T167" s="86"/>
      <c r="U167" s="86"/>
      <c r="V167" s="86"/>
      <c r="W167" s="86"/>
      <c r="X167" s="86"/>
      <c r="Y167" s="89"/>
    </row>
    <row r="168" spans="2:25" ht="25.5" hidden="1" customHeight="1">
      <c r="B168" s="86"/>
      <c r="C168" s="87"/>
      <c r="D168" s="86"/>
      <c r="E168" s="86"/>
      <c r="F168" s="164"/>
      <c r="G168" s="86"/>
      <c r="H168" s="86"/>
      <c r="I168" s="86"/>
      <c r="J168" s="86"/>
      <c r="K168" s="86"/>
      <c r="L168" s="86"/>
      <c r="M168" s="86"/>
      <c r="N168" s="86"/>
      <c r="O168" s="86"/>
      <c r="P168" s="86"/>
      <c r="Q168" s="86"/>
      <c r="R168" s="86"/>
      <c r="S168" s="86"/>
      <c r="T168" s="86"/>
      <c r="U168" s="86"/>
      <c r="V168" s="86"/>
      <c r="W168" s="86"/>
      <c r="X168" s="86"/>
      <c r="Y168" s="89"/>
    </row>
    <row r="169" spans="2:25" ht="25.5" hidden="1" customHeight="1">
      <c r="B169" s="86"/>
      <c r="C169" s="87"/>
      <c r="D169" s="86"/>
      <c r="E169" s="86"/>
      <c r="F169" s="164"/>
      <c r="G169" s="86"/>
      <c r="H169" s="86"/>
      <c r="I169" s="86"/>
      <c r="J169" s="86"/>
      <c r="K169" s="86"/>
      <c r="L169" s="86"/>
      <c r="M169" s="86"/>
      <c r="N169" s="86"/>
      <c r="O169" s="86"/>
      <c r="P169" s="86"/>
      <c r="Q169" s="86"/>
      <c r="R169" s="86"/>
      <c r="S169" s="86"/>
      <c r="T169" s="86"/>
      <c r="U169" s="86"/>
      <c r="V169" s="86"/>
      <c r="W169" s="86"/>
      <c r="X169" s="86"/>
      <c r="Y169" s="89"/>
    </row>
    <row r="170" spans="2:25" ht="25.5" hidden="1" customHeight="1">
      <c r="B170" s="86"/>
      <c r="C170" s="87"/>
      <c r="D170" s="86"/>
      <c r="E170" s="86"/>
      <c r="F170" s="164"/>
      <c r="G170" s="86"/>
      <c r="H170" s="86"/>
      <c r="I170" s="86"/>
      <c r="J170" s="86"/>
      <c r="K170" s="86"/>
      <c r="L170" s="86"/>
      <c r="M170" s="86"/>
      <c r="N170" s="86"/>
      <c r="O170" s="86"/>
      <c r="P170" s="86"/>
      <c r="Q170" s="86"/>
      <c r="R170" s="86"/>
      <c r="S170" s="86"/>
      <c r="T170" s="86"/>
      <c r="U170" s="86"/>
      <c r="V170" s="86"/>
      <c r="W170" s="86"/>
      <c r="X170" s="86"/>
      <c r="Y170" s="89"/>
    </row>
    <row r="171" spans="2:25" ht="25.5" hidden="1" customHeight="1">
      <c r="B171" s="86"/>
      <c r="C171" s="87"/>
      <c r="D171" s="86"/>
      <c r="E171" s="86"/>
      <c r="F171" s="164"/>
      <c r="G171" s="86"/>
      <c r="H171" s="86"/>
      <c r="I171" s="86"/>
      <c r="J171" s="86"/>
      <c r="K171" s="86"/>
      <c r="L171" s="86"/>
      <c r="M171" s="86"/>
      <c r="N171" s="86"/>
      <c r="O171" s="86"/>
      <c r="P171" s="86"/>
      <c r="Q171" s="86"/>
      <c r="R171" s="86"/>
      <c r="S171" s="86"/>
      <c r="T171" s="86"/>
      <c r="U171" s="86"/>
      <c r="V171" s="86"/>
      <c r="W171" s="86"/>
      <c r="X171" s="86"/>
      <c r="Y171" s="89"/>
    </row>
    <row r="172" spans="2:25" ht="25.5" hidden="1" customHeight="1">
      <c r="B172" s="86"/>
      <c r="C172" s="87"/>
      <c r="D172" s="86"/>
      <c r="E172" s="86"/>
      <c r="F172" s="164"/>
      <c r="G172" s="86"/>
      <c r="H172" s="86"/>
      <c r="I172" s="86"/>
      <c r="J172" s="86"/>
      <c r="K172" s="86"/>
      <c r="L172" s="86"/>
      <c r="M172" s="86"/>
      <c r="N172" s="86"/>
      <c r="O172" s="86"/>
      <c r="P172" s="86"/>
      <c r="Q172" s="86"/>
      <c r="R172" s="86"/>
      <c r="S172" s="86"/>
      <c r="T172" s="86"/>
      <c r="U172" s="86"/>
      <c r="V172" s="86"/>
      <c r="W172" s="86"/>
      <c r="X172" s="86"/>
      <c r="Y172" s="89"/>
    </row>
    <row r="173" spans="2:25" ht="25.5" hidden="1" customHeight="1">
      <c r="B173" s="86"/>
      <c r="C173" s="87"/>
      <c r="D173" s="86"/>
      <c r="E173" s="86"/>
      <c r="F173" s="164"/>
      <c r="G173" s="86"/>
      <c r="H173" s="86"/>
      <c r="I173" s="86"/>
      <c r="J173" s="86"/>
      <c r="K173" s="86"/>
      <c r="L173" s="86"/>
      <c r="M173" s="86"/>
      <c r="N173" s="86"/>
      <c r="O173" s="86"/>
      <c r="P173" s="86"/>
      <c r="Q173" s="86"/>
      <c r="R173" s="86"/>
      <c r="S173" s="86"/>
      <c r="T173" s="86"/>
      <c r="U173" s="86"/>
      <c r="V173" s="86"/>
      <c r="W173" s="86"/>
      <c r="X173" s="86"/>
      <c r="Y173" s="89"/>
    </row>
    <row r="174" spans="2:25" ht="25.5" hidden="1" customHeight="1">
      <c r="B174" s="86"/>
      <c r="C174" s="87"/>
      <c r="D174" s="86"/>
      <c r="E174" s="86"/>
      <c r="F174" s="164"/>
      <c r="G174" s="86"/>
      <c r="H174" s="86"/>
      <c r="I174" s="86"/>
      <c r="J174" s="86"/>
      <c r="K174" s="86"/>
      <c r="L174" s="86"/>
      <c r="M174" s="86"/>
      <c r="N174" s="86"/>
      <c r="O174" s="86"/>
      <c r="P174" s="86"/>
      <c r="Q174" s="86"/>
      <c r="R174" s="86"/>
      <c r="S174" s="86"/>
      <c r="T174" s="86"/>
      <c r="U174" s="86"/>
      <c r="V174" s="86"/>
      <c r="W174" s="86"/>
      <c r="X174" s="86"/>
      <c r="Y174" s="89"/>
    </row>
    <row r="175" spans="2:25" ht="25.5" hidden="1" customHeight="1">
      <c r="B175" s="86"/>
      <c r="C175" s="87"/>
      <c r="D175" s="86"/>
      <c r="E175" s="86"/>
      <c r="F175" s="164"/>
      <c r="G175" s="86"/>
      <c r="H175" s="86"/>
      <c r="I175" s="86"/>
      <c r="J175" s="86"/>
      <c r="K175" s="86"/>
      <c r="L175" s="86"/>
      <c r="M175" s="86"/>
      <c r="N175" s="86"/>
      <c r="O175" s="86"/>
      <c r="P175" s="86"/>
      <c r="Q175" s="86"/>
      <c r="R175" s="86"/>
      <c r="S175" s="86"/>
      <c r="T175" s="86"/>
      <c r="U175" s="86"/>
      <c r="V175" s="86"/>
      <c r="W175" s="86"/>
      <c r="X175" s="86"/>
      <c r="Y175" s="89"/>
    </row>
    <row r="176" spans="2:25" ht="25.5" hidden="1" customHeight="1">
      <c r="B176" s="86"/>
      <c r="C176" s="87"/>
      <c r="D176" s="86"/>
      <c r="E176" s="86"/>
      <c r="F176" s="164"/>
      <c r="G176" s="86"/>
      <c r="H176" s="86"/>
      <c r="I176" s="86"/>
      <c r="J176" s="86"/>
      <c r="K176" s="86"/>
      <c r="L176" s="86"/>
      <c r="M176" s="86"/>
      <c r="N176" s="86"/>
      <c r="O176" s="86"/>
      <c r="P176" s="86"/>
      <c r="Q176" s="86"/>
      <c r="R176" s="86"/>
      <c r="S176" s="86"/>
      <c r="T176" s="86"/>
      <c r="U176" s="86"/>
      <c r="V176" s="86"/>
      <c r="W176" s="86"/>
      <c r="X176" s="86"/>
      <c r="Y176" s="89"/>
    </row>
    <row r="177" spans="2:25" ht="25.5" hidden="1" customHeight="1">
      <c r="B177" s="86"/>
      <c r="C177" s="87"/>
      <c r="D177" s="86"/>
      <c r="E177" s="86"/>
      <c r="F177" s="164"/>
      <c r="G177" s="86"/>
      <c r="H177" s="86"/>
      <c r="I177" s="86"/>
      <c r="J177" s="86"/>
      <c r="K177" s="86"/>
      <c r="L177" s="86"/>
      <c r="M177" s="86"/>
      <c r="N177" s="86"/>
      <c r="O177" s="86"/>
      <c r="P177" s="86"/>
      <c r="Q177" s="86"/>
      <c r="R177" s="86"/>
      <c r="S177" s="86"/>
      <c r="T177" s="86"/>
      <c r="U177" s="86"/>
      <c r="V177" s="86"/>
      <c r="W177" s="86"/>
      <c r="X177" s="86"/>
      <c r="Y177" s="89"/>
    </row>
    <row r="178" spans="2:25" ht="25.5" hidden="1" customHeight="1">
      <c r="B178" s="86"/>
      <c r="C178" s="87"/>
      <c r="D178" s="86"/>
      <c r="E178" s="86"/>
      <c r="F178" s="164"/>
      <c r="G178" s="86"/>
      <c r="H178" s="86"/>
      <c r="I178" s="86"/>
      <c r="J178" s="86"/>
      <c r="K178" s="86"/>
      <c r="L178" s="86"/>
      <c r="M178" s="86"/>
      <c r="N178" s="86"/>
      <c r="O178" s="86"/>
      <c r="P178" s="86"/>
      <c r="Q178" s="86"/>
      <c r="R178" s="86"/>
      <c r="S178" s="86"/>
      <c r="T178" s="86"/>
      <c r="U178" s="86"/>
      <c r="V178" s="86"/>
      <c r="W178" s="86"/>
      <c r="X178" s="86"/>
      <c r="Y178" s="89"/>
    </row>
    <row r="179" spans="2:25" ht="25.5" hidden="1" customHeight="1">
      <c r="B179" s="86"/>
      <c r="C179" s="87"/>
      <c r="D179" s="86"/>
      <c r="E179" s="86"/>
      <c r="F179" s="164"/>
      <c r="G179" s="86"/>
      <c r="H179" s="86"/>
      <c r="I179" s="86"/>
      <c r="J179" s="86"/>
      <c r="K179" s="86"/>
      <c r="L179" s="86"/>
      <c r="M179" s="86"/>
      <c r="N179" s="86"/>
      <c r="O179" s="86"/>
      <c r="P179" s="86"/>
      <c r="Q179" s="86"/>
      <c r="R179" s="86"/>
      <c r="S179" s="86"/>
      <c r="T179" s="86"/>
      <c r="U179" s="86"/>
      <c r="V179" s="86"/>
      <c r="W179" s="86"/>
      <c r="X179" s="86"/>
      <c r="Y179" s="89"/>
    </row>
    <row r="180" spans="2:25" ht="25.5" hidden="1" customHeight="1">
      <c r="B180" s="86"/>
      <c r="C180" s="87"/>
      <c r="D180" s="86"/>
      <c r="E180" s="86"/>
      <c r="F180" s="164"/>
      <c r="G180" s="86"/>
      <c r="H180" s="86"/>
      <c r="I180" s="86"/>
      <c r="J180" s="86"/>
      <c r="K180" s="86"/>
      <c r="L180" s="86"/>
      <c r="M180" s="86"/>
      <c r="N180" s="86"/>
      <c r="O180" s="86"/>
      <c r="P180" s="86"/>
      <c r="Q180" s="86"/>
      <c r="R180" s="86"/>
      <c r="S180" s="86"/>
      <c r="T180" s="86"/>
      <c r="U180" s="86"/>
      <c r="V180" s="86"/>
      <c r="W180" s="86"/>
      <c r="X180" s="86"/>
      <c r="Y180" s="89"/>
    </row>
    <row r="181" spans="2:25" ht="25.5" hidden="1" customHeight="1">
      <c r="B181" s="86"/>
      <c r="C181" s="87"/>
      <c r="D181" s="86"/>
      <c r="E181" s="86"/>
      <c r="F181" s="164"/>
      <c r="G181" s="86"/>
      <c r="H181" s="86"/>
      <c r="I181" s="86"/>
      <c r="J181" s="86"/>
      <c r="K181" s="86"/>
      <c r="L181" s="86"/>
      <c r="M181" s="86"/>
      <c r="N181" s="86"/>
      <c r="O181" s="86"/>
      <c r="P181" s="86"/>
      <c r="Q181" s="86"/>
      <c r="R181" s="86"/>
      <c r="S181" s="86"/>
      <c r="T181" s="86"/>
      <c r="U181" s="86"/>
      <c r="V181" s="86"/>
      <c r="W181" s="86"/>
      <c r="X181" s="86"/>
      <c r="Y181" s="89"/>
    </row>
    <row r="182" spans="2:25" ht="25.5" hidden="1" customHeight="1">
      <c r="B182" s="86"/>
      <c r="C182" s="87"/>
      <c r="D182" s="86"/>
      <c r="E182" s="86"/>
      <c r="F182" s="164"/>
      <c r="G182" s="86"/>
      <c r="H182" s="86"/>
      <c r="I182" s="86"/>
      <c r="J182" s="86"/>
      <c r="K182" s="86"/>
      <c r="L182" s="86"/>
      <c r="M182" s="86"/>
      <c r="N182" s="86"/>
      <c r="O182" s="86"/>
      <c r="P182" s="86"/>
      <c r="Q182" s="86"/>
      <c r="R182" s="86"/>
      <c r="S182" s="86"/>
      <c r="T182" s="86"/>
      <c r="U182" s="86"/>
      <c r="V182" s="86"/>
      <c r="W182" s="86"/>
      <c r="X182" s="86"/>
      <c r="Y182" s="89"/>
    </row>
    <row r="183" spans="2:25" ht="25.5" hidden="1" customHeight="1">
      <c r="B183" s="86"/>
      <c r="C183" s="87"/>
      <c r="D183" s="86"/>
      <c r="E183" s="86"/>
      <c r="F183" s="164"/>
      <c r="G183" s="86"/>
      <c r="H183" s="86"/>
      <c r="I183" s="86"/>
      <c r="J183" s="86"/>
      <c r="K183" s="86"/>
      <c r="L183" s="86"/>
      <c r="M183" s="86"/>
      <c r="N183" s="86"/>
      <c r="O183" s="86"/>
      <c r="P183" s="86"/>
      <c r="Q183" s="86"/>
      <c r="R183" s="86"/>
      <c r="S183" s="86"/>
      <c r="T183" s="86"/>
      <c r="U183" s="86"/>
      <c r="V183" s="86"/>
      <c r="W183" s="86"/>
      <c r="X183" s="86"/>
      <c r="Y183" s="89"/>
    </row>
    <row r="184" spans="2:25" ht="25.5" hidden="1" customHeight="1">
      <c r="B184" s="86"/>
      <c r="C184" s="87"/>
      <c r="D184" s="86"/>
      <c r="E184" s="86"/>
      <c r="F184" s="164"/>
      <c r="G184" s="86"/>
      <c r="H184" s="86"/>
      <c r="I184" s="86"/>
      <c r="J184" s="86"/>
      <c r="K184" s="86"/>
      <c r="L184" s="86"/>
      <c r="M184" s="86"/>
      <c r="N184" s="86"/>
      <c r="O184" s="86"/>
      <c r="P184" s="86"/>
      <c r="Q184" s="86"/>
      <c r="R184" s="86"/>
      <c r="S184" s="86"/>
      <c r="T184" s="86"/>
      <c r="U184" s="86"/>
      <c r="V184" s="86"/>
      <c r="W184" s="86"/>
      <c r="X184" s="86"/>
      <c r="Y184" s="89"/>
    </row>
    <row r="185" spans="2:25" ht="25.5" hidden="1" customHeight="1">
      <c r="B185" s="86"/>
      <c r="C185" s="87"/>
      <c r="D185" s="86"/>
      <c r="E185" s="86"/>
      <c r="F185" s="164"/>
      <c r="G185" s="86"/>
      <c r="H185" s="86"/>
      <c r="I185" s="86"/>
      <c r="J185" s="86"/>
      <c r="K185" s="86"/>
      <c r="L185" s="86"/>
      <c r="M185" s="86"/>
      <c r="N185" s="86"/>
      <c r="O185" s="86"/>
      <c r="P185" s="86"/>
      <c r="Q185" s="86"/>
      <c r="R185" s="86"/>
      <c r="S185" s="86"/>
      <c r="T185" s="86"/>
      <c r="U185" s="86"/>
      <c r="V185" s="86"/>
      <c r="W185" s="86"/>
      <c r="X185" s="86"/>
      <c r="Y185" s="89"/>
    </row>
    <row r="186" spans="2:25" ht="25.5" hidden="1" customHeight="1">
      <c r="B186" s="86"/>
      <c r="C186" s="87"/>
      <c r="D186" s="86"/>
      <c r="E186" s="86"/>
      <c r="F186" s="164"/>
      <c r="G186" s="86"/>
      <c r="H186" s="86"/>
      <c r="I186" s="86"/>
      <c r="J186" s="86"/>
      <c r="K186" s="86"/>
      <c r="L186" s="86"/>
      <c r="M186" s="86"/>
      <c r="N186" s="86"/>
      <c r="O186" s="86"/>
      <c r="P186" s="86"/>
      <c r="Q186" s="86"/>
      <c r="R186" s="86"/>
      <c r="S186" s="86"/>
      <c r="T186" s="86"/>
      <c r="U186" s="86"/>
      <c r="V186" s="86"/>
      <c r="W186" s="86"/>
      <c r="X186" s="86"/>
      <c r="Y186" s="89"/>
    </row>
    <row r="187" spans="2:25" ht="25.5" hidden="1" customHeight="1">
      <c r="B187" s="86"/>
      <c r="C187" s="87"/>
      <c r="D187" s="86"/>
      <c r="E187" s="86"/>
      <c r="F187" s="164"/>
      <c r="G187" s="86"/>
      <c r="H187" s="86"/>
      <c r="I187" s="86"/>
      <c r="J187" s="86"/>
      <c r="K187" s="86"/>
      <c r="L187" s="86"/>
      <c r="M187" s="86"/>
      <c r="N187" s="86"/>
      <c r="O187" s="86"/>
      <c r="P187" s="86"/>
      <c r="Q187" s="86"/>
      <c r="R187" s="86"/>
      <c r="S187" s="86"/>
      <c r="T187" s="86"/>
      <c r="U187" s="86"/>
      <c r="V187" s="86"/>
      <c r="W187" s="86"/>
      <c r="X187" s="86"/>
      <c r="Y187" s="89"/>
    </row>
    <row r="188" spans="2:25" ht="25.5" hidden="1" customHeight="1">
      <c r="B188" s="86"/>
      <c r="C188" s="87"/>
      <c r="D188" s="86"/>
      <c r="E188" s="86"/>
      <c r="F188" s="164"/>
      <c r="G188" s="86"/>
      <c r="H188" s="86"/>
      <c r="I188" s="86"/>
      <c r="J188" s="86"/>
      <c r="K188" s="86"/>
      <c r="L188" s="86"/>
      <c r="M188" s="86"/>
      <c r="N188" s="86"/>
      <c r="O188" s="86"/>
      <c r="P188" s="86"/>
      <c r="Q188" s="86"/>
      <c r="R188" s="86"/>
      <c r="S188" s="86"/>
      <c r="T188" s="86"/>
      <c r="U188" s="86"/>
      <c r="V188" s="86"/>
      <c r="W188" s="86"/>
      <c r="X188" s="86"/>
      <c r="Y188" s="89"/>
    </row>
    <row r="189" spans="2:25" ht="25.5" hidden="1" customHeight="1">
      <c r="B189" s="86"/>
      <c r="C189" s="87"/>
      <c r="D189" s="86"/>
      <c r="E189" s="86"/>
      <c r="F189" s="164"/>
      <c r="G189" s="86"/>
      <c r="H189" s="86"/>
      <c r="I189" s="86"/>
      <c r="J189" s="86"/>
      <c r="K189" s="86"/>
      <c r="L189" s="86"/>
      <c r="M189" s="86"/>
      <c r="N189" s="86"/>
      <c r="O189" s="86"/>
      <c r="P189" s="86"/>
      <c r="Q189" s="86"/>
      <c r="R189" s="86"/>
      <c r="S189" s="86"/>
      <c r="T189" s="86"/>
      <c r="U189" s="86"/>
      <c r="V189" s="86"/>
      <c r="W189" s="86"/>
      <c r="X189" s="86"/>
      <c r="Y189" s="89"/>
    </row>
    <row r="190" spans="2:25" ht="25.5" hidden="1" customHeight="1">
      <c r="B190" s="86"/>
      <c r="C190" s="87"/>
      <c r="D190" s="86"/>
      <c r="E190" s="86"/>
      <c r="F190" s="164"/>
      <c r="G190" s="86"/>
      <c r="H190" s="86"/>
      <c r="I190" s="86"/>
      <c r="J190" s="86"/>
      <c r="K190" s="86"/>
      <c r="L190" s="86"/>
      <c r="M190" s="86"/>
      <c r="N190" s="86"/>
      <c r="O190" s="86"/>
      <c r="P190" s="86"/>
      <c r="Q190" s="86"/>
      <c r="R190" s="86"/>
      <c r="S190" s="86"/>
      <c r="T190" s="86"/>
      <c r="U190" s="86"/>
      <c r="V190" s="86"/>
      <c r="W190" s="86"/>
      <c r="X190" s="86"/>
      <c r="Y190" s="89"/>
    </row>
    <row r="191" spans="2:25" ht="25.5" hidden="1" customHeight="1">
      <c r="B191" s="86"/>
      <c r="C191" s="87"/>
      <c r="D191" s="86"/>
      <c r="E191" s="86"/>
      <c r="F191" s="164"/>
      <c r="G191" s="86"/>
      <c r="H191" s="86"/>
      <c r="I191" s="86"/>
      <c r="J191" s="86"/>
      <c r="K191" s="86"/>
      <c r="L191" s="86"/>
      <c r="M191" s="86"/>
      <c r="N191" s="86"/>
      <c r="O191" s="86"/>
      <c r="P191" s="86"/>
      <c r="Q191" s="86"/>
      <c r="R191" s="86"/>
      <c r="S191" s="86"/>
      <c r="T191" s="86"/>
      <c r="U191" s="86"/>
      <c r="V191" s="86"/>
      <c r="W191" s="86"/>
      <c r="X191" s="86"/>
      <c r="Y191" s="89"/>
    </row>
    <row r="192" spans="2:25" ht="25.5" hidden="1" customHeight="1">
      <c r="B192" s="86"/>
      <c r="C192" s="87"/>
      <c r="D192" s="86"/>
      <c r="E192" s="86"/>
      <c r="F192" s="164"/>
      <c r="G192" s="86"/>
      <c r="H192" s="86"/>
      <c r="I192" s="86"/>
      <c r="J192" s="86"/>
      <c r="K192" s="86"/>
      <c r="L192" s="86"/>
      <c r="M192" s="86"/>
      <c r="N192" s="86"/>
      <c r="O192" s="86"/>
      <c r="P192" s="86"/>
      <c r="Q192" s="86"/>
      <c r="R192" s="86"/>
      <c r="S192" s="86"/>
      <c r="T192" s="86"/>
      <c r="U192" s="86"/>
      <c r="V192" s="86"/>
      <c r="W192" s="86"/>
      <c r="X192" s="86"/>
      <c r="Y192" s="89"/>
    </row>
    <row r="193" spans="2:25" ht="25.5" hidden="1" customHeight="1">
      <c r="B193" s="86"/>
      <c r="C193" s="87"/>
      <c r="D193" s="86"/>
      <c r="E193" s="86"/>
      <c r="F193" s="164"/>
      <c r="G193" s="86"/>
      <c r="H193" s="86"/>
      <c r="I193" s="86"/>
      <c r="J193" s="86"/>
      <c r="K193" s="86"/>
      <c r="L193" s="86"/>
      <c r="M193" s="86"/>
      <c r="N193" s="86"/>
      <c r="O193" s="86"/>
      <c r="P193" s="86"/>
      <c r="Q193" s="86"/>
      <c r="R193" s="86"/>
      <c r="S193" s="86"/>
      <c r="T193" s="86"/>
      <c r="U193" s="86"/>
      <c r="V193" s="86"/>
      <c r="W193" s="86"/>
      <c r="X193" s="86"/>
      <c r="Y193" s="89"/>
    </row>
    <row r="194" spans="2:25" ht="25.5" hidden="1" customHeight="1">
      <c r="B194" s="86"/>
      <c r="C194" s="87"/>
      <c r="D194" s="86"/>
      <c r="E194" s="86"/>
      <c r="F194" s="164"/>
      <c r="G194" s="86"/>
      <c r="H194" s="86"/>
      <c r="I194" s="86"/>
      <c r="J194" s="86"/>
      <c r="K194" s="86"/>
      <c r="L194" s="86"/>
      <c r="M194" s="86"/>
      <c r="N194" s="86"/>
      <c r="O194" s="86"/>
      <c r="P194" s="86"/>
      <c r="Q194" s="86"/>
      <c r="R194" s="86"/>
      <c r="S194" s="86"/>
      <c r="T194" s="86"/>
      <c r="U194" s="86"/>
      <c r="V194" s="86"/>
      <c r="W194" s="86"/>
      <c r="X194" s="86"/>
      <c r="Y194" s="89"/>
    </row>
    <row r="195" spans="2:25" ht="25.5" hidden="1" customHeight="1">
      <c r="B195" s="86"/>
      <c r="C195" s="87"/>
      <c r="D195" s="86"/>
      <c r="E195" s="86"/>
      <c r="F195" s="164"/>
      <c r="G195" s="86"/>
      <c r="H195" s="86"/>
      <c r="I195" s="86"/>
      <c r="J195" s="86"/>
      <c r="K195" s="86"/>
      <c r="L195" s="86"/>
      <c r="M195" s="86"/>
      <c r="N195" s="86"/>
      <c r="O195" s="86"/>
      <c r="P195" s="86"/>
      <c r="Q195" s="86"/>
      <c r="R195" s="86"/>
      <c r="S195" s="86"/>
      <c r="T195" s="86"/>
      <c r="U195" s="86"/>
      <c r="V195" s="86"/>
      <c r="W195" s="86"/>
      <c r="X195" s="86"/>
      <c r="Y195" s="89"/>
    </row>
    <row r="196" spans="2:25" ht="25.5" hidden="1" customHeight="1">
      <c r="B196" s="86"/>
      <c r="C196" s="87"/>
      <c r="D196" s="86"/>
      <c r="E196" s="86"/>
      <c r="F196" s="164"/>
      <c r="G196" s="86"/>
      <c r="H196" s="86"/>
      <c r="I196" s="86"/>
      <c r="J196" s="86"/>
      <c r="K196" s="86"/>
      <c r="L196" s="86"/>
      <c r="M196" s="86"/>
      <c r="N196" s="86"/>
      <c r="O196" s="86"/>
      <c r="P196" s="86"/>
      <c r="Q196" s="86"/>
      <c r="R196" s="86"/>
      <c r="S196" s="86"/>
      <c r="T196" s="86"/>
      <c r="U196" s="86"/>
      <c r="V196" s="86"/>
      <c r="W196" s="86"/>
      <c r="X196" s="86"/>
      <c r="Y196" s="89"/>
    </row>
    <row r="197" spans="2:25" ht="25.5" hidden="1" customHeight="1">
      <c r="B197" s="86"/>
      <c r="C197" s="87"/>
      <c r="D197" s="86"/>
      <c r="E197" s="86"/>
      <c r="F197" s="164"/>
      <c r="G197" s="86"/>
      <c r="H197" s="86"/>
      <c r="I197" s="86"/>
      <c r="J197" s="86"/>
      <c r="K197" s="86"/>
      <c r="L197" s="86"/>
      <c r="M197" s="86"/>
      <c r="N197" s="86"/>
      <c r="O197" s="86"/>
      <c r="P197" s="86"/>
      <c r="Q197" s="86"/>
      <c r="R197" s="86"/>
      <c r="S197" s="86"/>
      <c r="T197" s="86"/>
      <c r="U197" s="86"/>
      <c r="V197" s="86"/>
      <c r="W197" s="86"/>
      <c r="X197" s="86"/>
      <c r="Y197" s="89"/>
    </row>
    <row r="198" spans="2:25" ht="25.5" hidden="1" customHeight="1">
      <c r="B198" s="86"/>
      <c r="C198" s="87"/>
      <c r="D198" s="86"/>
      <c r="E198" s="86"/>
      <c r="F198" s="164"/>
      <c r="G198" s="86"/>
      <c r="H198" s="86"/>
      <c r="I198" s="86"/>
      <c r="J198" s="86"/>
      <c r="K198" s="86"/>
      <c r="L198" s="86"/>
      <c r="M198" s="86"/>
      <c r="N198" s="86"/>
      <c r="O198" s="86"/>
      <c r="P198" s="86"/>
      <c r="Q198" s="86"/>
      <c r="R198" s="86"/>
      <c r="S198" s="86"/>
      <c r="T198" s="86"/>
      <c r="U198" s="86"/>
      <c r="V198" s="86"/>
      <c r="W198" s="86"/>
      <c r="X198" s="86"/>
      <c r="Y198" s="89"/>
    </row>
    <row r="199" spans="2:25" ht="25.5" hidden="1" customHeight="1">
      <c r="B199" s="86"/>
      <c r="C199" s="87"/>
      <c r="D199" s="86"/>
      <c r="E199" s="86"/>
      <c r="F199" s="164"/>
      <c r="G199" s="86"/>
      <c r="H199" s="86"/>
      <c r="I199" s="86"/>
      <c r="J199" s="86"/>
      <c r="K199" s="86"/>
      <c r="L199" s="86"/>
      <c r="M199" s="86"/>
      <c r="N199" s="86"/>
      <c r="O199" s="86"/>
      <c r="P199" s="86"/>
      <c r="Q199" s="86"/>
      <c r="R199" s="86"/>
      <c r="S199" s="86"/>
      <c r="T199" s="86"/>
      <c r="U199" s="86"/>
      <c r="V199" s="86"/>
      <c r="W199" s="86"/>
      <c r="X199" s="86"/>
      <c r="Y199" s="89"/>
    </row>
    <row r="200" spans="2:25" ht="25.5" hidden="1" customHeight="1">
      <c r="B200" s="86"/>
      <c r="C200" s="87"/>
      <c r="D200" s="86"/>
      <c r="E200" s="86"/>
      <c r="F200" s="164"/>
      <c r="G200" s="86"/>
      <c r="H200" s="86"/>
      <c r="I200" s="86"/>
      <c r="J200" s="86"/>
      <c r="K200" s="86"/>
      <c r="L200" s="86"/>
      <c r="M200" s="86"/>
      <c r="N200" s="86"/>
      <c r="O200" s="86"/>
      <c r="P200" s="86"/>
      <c r="Q200" s="86"/>
      <c r="R200" s="86"/>
      <c r="S200" s="86"/>
      <c r="T200" s="86"/>
      <c r="U200" s="86"/>
      <c r="V200" s="86"/>
      <c r="W200" s="86"/>
      <c r="X200" s="86"/>
      <c r="Y200" s="89"/>
    </row>
    <row r="201" spans="2:25" ht="25.5" hidden="1" customHeight="1">
      <c r="B201" s="86"/>
      <c r="C201" s="87"/>
      <c r="D201" s="86"/>
      <c r="E201" s="86"/>
      <c r="F201" s="164"/>
      <c r="G201" s="86"/>
      <c r="H201" s="86"/>
      <c r="I201" s="86"/>
      <c r="J201" s="86"/>
      <c r="K201" s="86"/>
      <c r="L201" s="86"/>
      <c r="M201" s="86"/>
      <c r="N201" s="86"/>
      <c r="O201" s="86"/>
      <c r="P201" s="86"/>
      <c r="Q201" s="86"/>
      <c r="R201" s="86"/>
      <c r="S201" s="86"/>
      <c r="T201" s="86"/>
      <c r="U201" s="86"/>
      <c r="V201" s="86"/>
      <c r="W201" s="86"/>
      <c r="X201" s="86"/>
      <c r="Y201" s="89"/>
    </row>
    <row r="202" spans="2:25" ht="25.5" hidden="1" customHeight="1">
      <c r="B202" s="86"/>
      <c r="C202" s="87"/>
      <c r="D202" s="86"/>
      <c r="E202" s="86"/>
      <c r="F202" s="164"/>
      <c r="G202" s="86"/>
      <c r="H202" s="86"/>
      <c r="I202" s="86"/>
      <c r="J202" s="86"/>
      <c r="K202" s="86"/>
      <c r="L202" s="86"/>
      <c r="M202" s="86"/>
      <c r="N202" s="86"/>
      <c r="O202" s="86"/>
      <c r="P202" s="86"/>
      <c r="Q202" s="86"/>
      <c r="R202" s="86"/>
      <c r="S202" s="86"/>
      <c r="T202" s="86"/>
      <c r="U202" s="86"/>
      <c r="V202" s="86"/>
      <c r="W202" s="86"/>
      <c r="X202" s="86"/>
      <c r="Y202" s="89"/>
    </row>
    <row r="203" spans="2:25" ht="25.5" hidden="1" customHeight="1">
      <c r="B203" s="86"/>
      <c r="C203" s="87"/>
      <c r="D203" s="86"/>
      <c r="E203" s="86"/>
      <c r="F203" s="164"/>
      <c r="G203" s="86"/>
      <c r="H203" s="86"/>
      <c r="I203" s="86"/>
      <c r="J203" s="86"/>
      <c r="K203" s="86"/>
      <c r="L203" s="86"/>
      <c r="M203" s="86"/>
      <c r="N203" s="86"/>
      <c r="O203" s="86"/>
      <c r="P203" s="86"/>
      <c r="Q203" s="86"/>
      <c r="R203" s="86"/>
      <c r="S203" s="86"/>
      <c r="T203" s="86"/>
      <c r="U203" s="86"/>
      <c r="V203" s="86"/>
      <c r="W203" s="86"/>
      <c r="X203" s="86"/>
      <c r="Y203" s="89"/>
    </row>
    <row r="204" spans="2:25" ht="25.5" hidden="1" customHeight="1">
      <c r="B204" s="86"/>
      <c r="C204" s="87"/>
      <c r="D204" s="86"/>
      <c r="E204" s="86"/>
      <c r="F204" s="164"/>
      <c r="G204" s="86"/>
      <c r="H204" s="86"/>
      <c r="I204" s="86"/>
      <c r="J204" s="86"/>
      <c r="K204" s="86"/>
      <c r="L204" s="86"/>
      <c r="M204" s="86"/>
      <c r="N204" s="86"/>
      <c r="O204" s="86"/>
      <c r="P204" s="86"/>
      <c r="Q204" s="86"/>
      <c r="R204" s="86"/>
      <c r="S204" s="86"/>
      <c r="T204" s="86"/>
      <c r="U204" s="86"/>
      <c r="V204" s="86"/>
      <c r="W204" s="86"/>
      <c r="X204" s="86"/>
      <c r="Y204" s="89"/>
    </row>
    <row r="205" spans="2:25" ht="25.5" hidden="1" customHeight="1">
      <c r="B205" s="86"/>
      <c r="C205" s="87"/>
      <c r="D205" s="86"/>
      <c r="E205" s="86"/>
      <c r="F205" s="164"/>
      <c r="G205" s="86"/>
      <c r="H205" s="86"/>
      <c r="I205" s="86"/>
      <c r="J205" s="86"/>
      <c r="K205" s="86"/>
      <c r="L205" s="86"/>
      <c r="M205" s="86"/>
      <c r="N205" s="86"/>
      <c r="O205" s="86"/>
      <c r="P205" s="86"/>
      <c r="Q205" s="86"/>
      <c r="R205" s="86"/>
      <c r="S205" s="86"/>
      <c r="T205" s="86"/>
      <c r="U205" s="86"/>
      <c r="V205" s="86"/>
      <c r="W205" s="86"/>
      <c r="X205" s="86"/>
      <c r="Y205" s="89"/>
    </row>
    <row r="206" spans="2:25" ht="25.5" hidden="1" customHeight="1">
      <c r="B206" s="86"/>
      <c r="C206" s="87"/>
      <c r="D206" s="86"/>
      <c r="E206" s="86"/>
      <c r="F206" s="164"/>
      <c r="G206" s="86"/>
      <c r="H206" s="86"/>
      <c r="I206" s="86"/>
      <c r="J206" s="86"/>
      <c r="K206" s="86"/>
      <c r="L206" s="86"/>
      <c r="M206" s="86"/>
      <c r="N206" s="86"/>
      <c r="O206" s="86"/>
      <c r="P206" s="86"/>
      <c r="Q206" s="86"/>
      <c r="R206" s="86"/>
      <c r="S206" s="86"/>
      <c r="T206" s="86"/>
      <c r="U206" s="86"/>
      <c r="V206" s="86"/>
      <c r="W206" s="86"/>
      <c r="X206" s="86"/>
      <c r="Y206" s="89"/>
    </row>
    <row r="207" spans="2:25" ht="25.5" hidden="1" customHeight="1">
      <c r="B207" s="86"/>
      <c r="C207" s="87"/>
      <c r="D207" s="86"/>
      <c r="E207" s="86"/>
      <c r="F207" s="164"/>
      <c r="G207" s="86"/>
      <c r="H207" s="86"/>
      <c r="I207" s="86"/>
      <c r="J207" s="86"/>
      <c r="K207" s="86"/>
      <c r="L207" s="86"/>
      <c r="M207" s="86"/>
      <c r="N207" s="86"/>
      <c r="O207" s="86"/>
      <c r="P207" s="86"/>
      <c r="Q207" s="86"/>
      <c r="R207" s="86"/>
      <c r="S207" s="86"/>
      <c r="T207" s="86"/>
      <c r="U207" s="86"/>
      <c r="V207" s="86"/>
      <c r="W207" s="86"/>
      <c r="X207" s="86"/>
      <c r="Y207" s="89"/>
    </row>
    <row r="208" spans="2:25" ht="25.5" hidden="1" customHeight="1">
      <c r="B208" s="86"/>
      <c r="C208" s="87"/>
      <c r="D208" s="86"/>
      <c r="E208" s="86"/>
      <c r="F208" s="164"/>
      <c r="G208" s="86"/>
      <c r="H208" s="86"/>
      <c r="I208" s="86"/>
      <c r="J208" s="86"/>
      <c r="K208" s="86"/>
      <c r="L208" s="86"/>
      <c r="M208" s="86"/>
      <c r="N208" s="86"/>
      <c r="O208" s="86"/>
      <c r="P208" s="86"/>
      <c r="Q208" s="86"/>
      <c r="R208" s="86"/>
      <c r="S208" s="86"/>
      <c r="T208" s="86"/>
      <c r="U208" s="86"/>
      <c r="V208" s="86"/>
      <c r="W208" s="86"/>
      <c r="X208" s="86"/>
      <c r="Y208" s="89"/>
    </row>
    <row r="209" spans="2:25" ht="25.5" hidden="1" customHeight="1">
      <c r="B209" s="86"/>
      <c r="C209" s="87"/>
      <c r="D209" s="86"/>
      <c r="E209" s="86"/>
      <c r="F209" s="164"/>
      <c r="G209" s="86"/>
      <c r="H209" s="86"/>
      <c r="I209" s="86"/>
      <c r="J209" s="86"/>
      <c r="K209" s="86"/>
      <c r="L209" s="86"/>
      <c r="M209" s="86"/>
      <c r="N209" s="86"/>
      <c r="O209" s="86"/>
      <c r="P209" s="86"/>
      <c r="Q209" s="86"/>
      <c r="R209" s="86"/>
      <c r="S209" s="86"/>
      <c r="T209" s="86"/>
      <c r="U209" s="86"/>
      <c r="V209" s="86"/>
      <c r="W209" s="86"/>
      <c r="X209" s="86"/>
      <c r="Y209" s="89"/>
    </row>
    <row r="210" spans="2:25" ht="25.5" hidden="1" customHeight="1">
      <c r="B210" s="86"/>
      <c r="C210" s="87"/>
      <c r="D210" s="86"/>
      <c r="E210" s="86"/>
      <c r="F210" s="164"/>
      <c r="G210" s="86"/>
      <c r="H210" s="86"/>
      <c r="I210" s="86"/>
      <c r="J210" s="86"/>
      <c r="K210" s="86"/>
      <c r="L210" s="86"/>
      <c r="M210" s="86"/>
      <c r="N210" s="86"/>
      <c r="O210" s="86"/>
      <c r="P210" s="86"/>
      <c r="Q210" s="86"/>
      <c r="R210" s="86"/>
      <c r="S210" s="86"/>
      <c r="T210" s="86"/>
      <c r="U210" s="86"/>
      <c r="V210" s="86"/>
      <c r="W210" s="86"/>
      <c r="X210" s="86"/>
      <c r="Y210" s="89"/>
    </row>
    <row r="211" spans="2:25" ht="25.5" hidden="1" customHeight="1">
      <c r="B211" s="86"/>
      <c r="C211" s="87"/>
      <c r="D211" s="86"/>
      <c r="E211" s="86"/>
      <c r="F211" s="164"/>
      <c r="G211" s="86"/>
      <c r="H211" s="86"/>
      <c r="I211" s="86"/>
      <c r="J211" s="86"/>
      <c r="K211" s="86"/>
      <c r="L211" s="86"/>
      <c r="M211" s="86"/>
      <c r="N211" s="86"/>
      <c r="O211" s="86"/>
      <c r="P211" s="86"/>
      <c r="Q211" s="86"/>
      <c r="R211" s="86"/>
      <c r="S211" s="86"/>
      <c r="T211" s="86"/>
      <c r="U211" s="86"/>
      <c r="V211" s="86"/>
      <c r="W211" s="86"/>
      <c r="X211" s="86"/>
      <c r="Y211" s="89"/>
    </row>
    <row r="212" spans="2:25" ht="25.5" hidden="1" customHeight="1">
      <c r="B212" s="86"/>
      <c r="C212" s="87"/>
      <c r="D212" s="86"/>
      <c r="E212" s="86"/>
      <c r="F212" s="164"/>
      <c r="G212" s="86"/>
      <c r="H212" s="86"/>
      <c r="I212" s="86"/>
      <c r="J212" s="86"/>
      <c r="K212" s="86"/>
      <c r="L212" s="86"/>
      <c r="M212" s="86"/>
      <c r="N212" s="86"/>
      <c r="O212" s="86"/>
      <c r="P212" s="86"/>
      <c r="Q212" s="86"/>
      <c r="R212" s="86"/>
      <c r="S212" s="86"/>
      <c r="T212" s="86"/>
      <c r="U212" s="86"/>
      <c r="V212" s="86"/>
      <c r="W212" s="86"/>
      <c r="X212" s="86"/>
      <c r="Y212" s="89"/>
    </row>
    <row r="213" spans="2:25" ht="25.5" hidden="1" customHeight="1">
      <c r="B213" s="86"/>
      <c r="C213" s="87"/>
      <c r="D213" s="86"/>
      <c r="E213" s="86"/>
      <c r="F213" s="164"/>
      <c r="G213" s="86"/>
      <c r="H213" s="86"/>
      <c r="I213" s="86"/>
      <c r="J213" s="86"/>
      <c r="K213" s="86"/>
      <c r="L213" s="86"/>
      <c r="M213" s="86"/>
      <c r="N213" s="86"/>
      <c r="O213" s="86"/>
      <c r="P213" s="86"/>
      <c r="Q213" s="86"/>
      <c r="R213" s="86"/>
      <c r="S213" s="86"/>
      <c r="T213" s="86"/>
      <c r="U213" s="86"/>
      <c r="V213" s="86"/>
      <c r="W213" s="86"/>
      <c r="X213" s="86"/>
      <c r="Y213" s="89"/>
    </row>
    <row r="214" spans="2:25" ht="25.5" hidden="1" customHeight="1">
      <c r="B214" s="86"/>
      <c r="C214" s="87"/>
      <c r="D214" s="86"/>
      <c r="E214" s="86"/>
      <c r="F214" s="164"/>
      <c r="G214" s="86"/>
      <c r="H214" s="86"/>
      <c r="I214" s="86"/>
      <c r="J214" s="86"/>
      <c r="K214" s="86"/>
      <c r="L214" s="86"/>
      <c r="M214" s="86"/>
      <c r="N214" s="86"/>
      <c r="O214" s="86"/>
      <c r="P214" s="86"/>
      <c r="Q214" s="86"/>
      <c r="R214" s="86"/>
      <c r="S214" s="86"/>
      <c r="T214" s="86"/>
      <c r="U214" s="86"/>
      <c r="V214" s="86"/>
      <c r="W214" s="86"/>
      <c r="X214" s="86"/>
      <c r="Y214" s="89"/>
    </row>
    <row r="215" spans="2:25" ht="25.5" hidden="1" customHeight="1">
      <c r="B215" s="86"/>
      <c r="C215" s="87"/>
      <c r="D215" s="86"/>
      <c r="E215" s="86"/>
      <c r="F215" s="164"/>
      <c r="G215" s="86"/>
      <c r="H215" s="86"/>
      <c r="I215" s="86"/>
      <c r="J215" s="86"/>
      <c r="K215" s="86"/>
      <c r="L215" s="86"/>
      <c r="M215" s="86"/>
      <c r="N215" s="86"/>
      <c r="O215" s="86"/>
      <c r="P215" s="86"/>
      <c r="Q215" s="86"/>
      <c r="R215" s="86"/>
      <c r="S215" s="86"/>
      <c r="T215" s="86"/>
      <c r="U215" s="86"/>
      <c r="V215" s="86"/>
      <c r="W215" s="86"/>
      <c r="X215" s="86"/>
      <c r="Y215" s="89"/>
    </row>
    <row r="216" spans="2:25" ht="25.5" hidden="1" customHeight="1">
      <c r="B216" s="86"/>
      <c r="C216" s="87"/>
      <c r="D216" s="86"/>
      <c r="E216" s="86"/>
      <c r="F216" s="164"/>
      <c r="G216" s="86"/>
      <c r="H216" s="86"/>
      <c r="I216" s="86"/>
      <c r="J216" s="86"/>
      <c r="K216" s="86"/>
      <c r="L216" s="86"/>
      <c r="M216" s="86"/>
      <c r="N216" s="86"/>
      <c r="O216" s="86"/>
      <c r="P216" s="86"/>
      <c r="Q216" s="86"/>
      <c r="R216" s="86"/>
      <c r="S216" s="86"/>
      <c r="T216" s="86"/>
      <c r="U216" s="86"/>
      <c r="V216" s="86"/>
      <c r="W216" s="86"/>
      <c r="X216" s="86"/>
      <c r="Y216" s="89"/>
    </row>
    <row r="217" spans="2:25" ht="25.5" hidden="1" customHeight="1">
      <c r="B217" s="86"/>
      <c r="C217" s="87"/>
      <c r="D217" s="86"/>
      <c r="E217" s="86"/>
      <c r="F217" s="164"/>
      <c r="G217" s="86"/>
      <c r="H217" s="86"/>
      <c r="I217" s="86"/>
      <c r="J217" s="86"/>
      <c r="K217" s="86"/>
      <c r="L217" s="86"/>
      <c r="M217" s="86"/>
      <c r="N217" s="86"/>
      <c r="O217" s="86"/>
      <c r="P217" s="86"/>
      <c r="Q217" s="86"/>
      <c r="R217" s="86"/>
      <c r="S217" s="86"/>
      <c r="T217" s="86"/>
      <c r="U217" s="86"/>
      <c r="V217" s="86"/>
      <c r="W217" s="86"/>
      <c r="X217" s="86"/>
      <c r="Y217" s="89"/>
    </row>
    <row r="218" spans="2:25" ht="25.5" hidden="1" customHeight="1">
      <c r="B218" s="86"/>
      <c r="C218" s="87"/>
      <c r="D218" s="86"/>
      <c r="E218" s="86"/>
      <c r="F218" s="164"/>
      <c r="G218" s="86"/>
      <c r="H218" s="86"/>
      <c r="I218" s="86"/>
      <c r="J218" s="86"/>
      <c r="K218" s="86"/>
      <c r="L218" s="86"/>
      <c r="M218" s="86"/>
      <c r="N218" s="86"/>
      <c r="O218" s="86"/>
      <c r="P218" s="86"/>
      <c r="Q218" s="86"/>
      <c r="R218" s="86"/>
      <c r="S218" s="86"/>
      <c r="T218" s="86"/>
      <c r="U218" s="86"/>
      <c r="V218" s="86"/>
      <c r="W218" s="86"/>
      <c r="X218" s="86"/>
      <c r="Y218" s="89"/>
    </row>
    <row r="219" spans="2:25" ht="25.5" hidden="1" customHeight="1">
      <c r="B219" s="86"/>
      <c r="C219" s="87"/>
      <c r="D219" s="86"/>
      <c r="E219" s="86"/>
      <c r="F219" s="164"/>
      <c r="G219" s="86"/>
      <c r="H219" s="86"/>
      <c r="I219" s="86"/>
      <c r="J219" s="86"/>
      <c r="K219" s="86"/>
      <c r="L219" s="86"/>
      <c r="M219" s="86"/>
      <c r="N219" s="86"/>
      <c r="O219" s="86"/>
      <c r="P219" s="86"/>
      <c r="Q219" s="86"/>
      <c r="R219" s="86"/>
      <c r="S219" s="86"/>
      <c r="T219" s="86"/>
      <c r="U219" s="86"/>
      <c r="V219" s="86"/>
      <c r="W219" s="86"/>
      <c r="X219" s="86"/>
      <c r="Y219" s="89"/>
    </row>
    <row r="220" spans="2:25" ht="25.5" hidden="1" customHeight="1">
      <c r="B220" s="86"/>
      <c r="C220" s="87"/>
      <c r="D220" s="86"/>
      <c r="E220" s="86"/>
      <c r="F220" s="164"/>
      <c r="G220" s="86"/>
      <c r="H220" s="86"/>
      <c r="I220" s="86"/>
      <c r="J220" s="86"/>
      <c r="K220" s="86"/>
      <c r="L220" s="86"/>
      <c r="M220" s="86"/>
      <c r="N220" s="86"/>
      <c r="O220" s="86"/>
      <c r="P220" s="86"/>
      <c r="Q220" s="86"/>
      <c r="R220" s="86"/>
      <c r="S220" s="86"/>
      <c r="T220" s="86"/>
      <c r="U220" s="86"/>
      <c r="V220" s="86"/>
      <c r="W220" s="86"/>
      <c r="X220" s="86"/>
      <c r="Y220" s="89"/>
    </row>
    <row r="221" spans="2:25" ht="25.5" hidden="1" customHeight="1">
      <c r="B221" s="86"/>
      <c r="C221" s="87"/>
      <c r="D221" s="86"/>
      <c r="E221" s="86"/>
      <c r="F221" s="164"/>
      <c r="G221" s="86"/>
      <c r="H221" s="86"/>
      <c r="I221" s="86"/>
      <c r="J221" s="86"/>
      <c r="K221" s="86"/>
      <c r="L221" s="86"/>
      <c r="M221" s="86"/>
      <c r="N221" s="86"/>
      <c r="O221" s="86"/>
      <c r="P221" s="86"/>
      <c r="Q221" s="86"/>
      <c r="R221" s="86"/>
      <c r="S221" s="86"/>
      <c r="T221" s="86"/>
      <c r="U221" s="86"/>
      <c r="V221" s="86"/>
      <c r="W221" s="86"/>
      <c r="X221" s="86"/>
      <c r="Y221" s="89"/>
    </row>
    <row r="222" spans="2:25" ht="25.5" hidden="1" customHeight="1">
      <c r="B222" s="86"/>
      <c r="C222" s="87"/>
      <c r="D222" s="86"/>
      <c r="E222" s="86"/>
      <c r="F222" s="164"/>
      <c r="G222" s="86"/>
      <c r="H222" s="86"/>
      <c r="I222" s="86"/>
      <c r="J222" s="86"/>
      <c r="K222" s="86"/>
      <c r="L222" s="86"/>
      <c r="M222" s="86"/>
      <c r="N222" s="86"/>
      <c r="O222" s="86"/>
      <c r="P222" s="86"/>
      <c r="Q222" s="86"/>
      <c r="R222" s="86"/>
      <c r="S222" s="86"/>
      <c r="T222" s="86"/>
      <c r="U222" s="86"/>
      <c r="V222" s="86"/>
      <c r="W222" s="86"/>
      <c r="X222" s="86"/>
      <c r="Y222" s="89"/>
    </row>
    <row r="223" spans="2:25" ht="25.5" hidden="1" customHeight="1">
      <c r="B223" s="86"/>
      <c r="C223" s="87"/>
      <c r="D223" s="86"/>
      <c r="E223" s="86"/>
      <c r="F223" s="164"/>
      <c r="G223" s="86"/>
      <c r="H223" s="86"/>
      <c r="I223" s="86"/>
      <c r="J223" s="86"/>
      <c r="K223" s="86"/>
      <c r="L223" s="86"/>
      <c r="M223" s="86"/>
      <c r="N223" s="86"/>
      <c r="O223" s="86"/>
      <c r="P223" s="86"/>
      <c r="Q223" s="86"/>
      <c r="R223" s="86"/>
      <c r="S223" s="86"/>
      <c r="T223" s="86"/>
      <c r="U223" s="86"/>
      <c r="V223" s="86"/>
      <c r="W223" s="86"/>
      <c r="X223" s="86"/>
      <c r="Y223" s="89"/>
    </row>
    <row r="224" spans="2:25" ht="25.5" hidden="1" customHeight="1">
      <c r="B224" s="86"/>
      <c r="C224" s="87"/>
      <c r="D224" s="86"/>
      <c r="E224" s="86"/>
      <c r="F224" s="164"/>
      <c r="G224" s="86"/>
      <c r="H224" s="86"/>
      <c r="I224" s="86"/>
      <c r="J224" s="86"/>
      <c r="K224" s="86"/>
      <c r="L224" s="86"/>
      <c r="M224" s="86"/>
      <c r="N224" s="86"/>
      <c r="O224" s="86"/>
      <c r="P224" s="86"/>
      <c r="Q224" s="86"/>
      <c r="R224" s="86"/>
      <c r="S224" s="86"/>
      <c r="T224" s="86"/>
      <c r="U224" s="86"/>
      <c r="V224" s="86"/>
      <c r="W224" s="86"/>
      <c r="X224" s="86"/>
      <c r="Y224" s="89"/>
    </row>
    <row r="225" spans="2:25" ht="25.5" hidden="1" customHeight="1">
      <c r="B225" s="86"/>
      <c r="C225" s="87"/>
      <c r="D225" s="86"/>
      <c r="E225" s="86"/>
      <c r="F225" s="164"/>
      <c r="G225" s="86"/>
      <c r="H225" s="86"/>
      <c r="I225" s="86"/>
      <c r="J225" s="86"/>
      <c r="K225" s="86"/>
      <c r="L225" s="86"/>
      <c r="M225" s="86"/>
      <c r="N225" s="86"/>
      <c r="O225" s="86"/>
      <c r="P225" s="86"/>
      <c r="Q225" s="86"/>
      <c r="R225" s="86"/>
      <c r="S225" s="86"/>
      <c r="T225" s="86"/>
      <c r="U225" s="86"/>
      <c r="V225" s="86"/>
      <c r="W225" s="86"/>
      <c r="X225" s="86"/>
      <c r="Y225" s="89"/>
    </row>
    <row r="226" spans="2:25" ht="25.5" hidden="1" customHeight="1">
      <c r="B226" s="86"/>
      <c r="C226" s="87"/>
      <c r="D226" s="86"/>
      <c r="E226" s="86"/>
      <c r="F226" s="164"/>
      <c r="G226" s="86"/>
      <c r="H226" s="86"/>
      <c r="I226" s="86"/>
      <c r="J226" s="86"/>
      <c r="K226" s="86"/>
      <c r="L226" s="86"/>
      <c r="M226" s="86"/>
      <c r="N226" s="86"/>
      <c r="O226" s="86"/>
      <c r="P226" s="86"/>
      <c r="Q226" s="86"/>
      <c r="R226" s="86"/>
      <c r="S226" s="86"/>
      <c r="T226" s="86"/>
      <c r="U226" s="86"/>
      <c r="V226" s="86"/>
      <c r="W226" s="86"/>
      <c r="X226" s="86"/>
      <c r="Y226" s="89"/>
    </row>
    <row r="227" spans="2:25" ht="25.5" hidden="1" customHeight="1">
      <c r="B227" s="86"/>
      <c r="C227" s="87"/>
      <c r="D227" s="86"/>
      <c r="E227" s="86"/>
      <c r="F227" s="164"/>
      <c r="G227" s="86"/>
      <c r="H227" s="86"/>
      <c r="I227" s="86"/>
      <c r="J227" s="86"/>
      <c r="K227" s="86"/>
      <c r="L227" s="86"/>
      <c r="M227" s="86"/>
      <c r="N227" s="86"/>
      <c r="O227" s="86"/>
      <c r="P227" s="86"/>
      <c r="Q227" s="86"/>
      <c r="R227" s="86"/>
      <c r="S227" s="86"/>
      <c r="T227" s="86"/>
      <c r="U227" s="86"/>
      <c r="V227" s="86"/>
      <c r="W227" s="86"/>
      <c r="X227" s="86"/>
      <c r="Y227" s="89"/>
    </row>
    <row r="228" spans="2:25" ht="25.5" hidden="1" customHeight="1">
      <c r="B228" s="86"/>
      <c r="C228" s="87"/>
      <c r="D228" s="86"/>
      <c r="E228" s="86"/>
      <c r="F228" s="164"/>
      <c r="G228" s="86"/>
      <c r="H228" s="86"/>
      <c r="I228" s="86"/>
      <c r="J228" s="86"/>
      <c r="K228" s="86"/>
      <c r="L228" s="86"/>
      <c r="M228" s="86"/>
      <c r="N228" s="86"/>
      <c r="O228" s="86"/>
      <c r="P228" s="86"/>
      <c r="Q228" s="86"/>
      <c r="R228" s="86"/>
      <c r="S228" s="86"/>
      <c r="T228" s="86"/>
      <c r="U228" s="86"/>
      <c r="V228" s="86"/>
      <c r="W228" s="86"/>
      <c r="X228" s="86"/>
      <c r="Y228" s="89"/>
    </row>
    <row r="229" spans="2:25" ht="25.5" hidden="1" customHeight="1">
      <c r="B229" s="86"/>
      <c r="C229" s="87"/>
      <c r="D229" s="86"/>
      <c r="E229" s="86"/>
      <c r="F229" s="164"/>
      <c r="G229" s="86"/>
      <c r="H229" s="86"/>
      <c r="I229" s="86"/>
      <c r="J229" s="86"/>
      <c r="K229" s="86"/>
      <c r="L229" s="86"/>
      <c r="M229" s="86"/>
      <c r="N229" s="86"/>
      <c r="O229" s="86"/>
      <c r="P229" s="86"/>
      <c r="Q229" s="86"/>
      <c r="R229" s="86"/>
      <c r="S229" s="86"/>
      <c r="T229" s="86"/>
      <c r="U229" s="86"/>
      <c r="V229" s="86"/>
      <c r="W229" s="86"/>
      <c r="X229" s="86"/>
      <c r="Y229" s="89"/>
    </row>
    <row r="230" spans="2:25" ht="25.5" hidden="1" customHeight="1">
      <c r="B230" s="86"/>
      <c r="C230" s="87"/>
      <c r="D230" s="86"/>
      <c r="E230" s="86"/>
      <c r="F230" s="164"/>
      <c r="G230" s="86"/>
      <c r="H230" s="86"/>
      <c r="I230" s="86"/>
      <c r="J230" s="86"/>
      <c r="K230" s="86"/>
      <c r="L230" s="86"/>
      <c r="M230" s="86"/>
      <c r="N230" s="86"/>
      <c r="O230" s="86"/>
      <c r="P230" s="86"/>
      <c r="Q230" s="86"/>
      <c r="R230" s="86"/>
      <c r="S230" s="86"/>
      <c r="T230" s="86"/>
      <c r="U230" s="86"/>
      <c r="V230" s="86"/>
      <c r="W230" s="86"/>
      <c r="X230" s="86"/>
      <c r="Y230" s="89"/>
    </row>
    <row r="231" spans="2:25" ht="25.5" hidden="1" customHeight="1">
      <c r="B231" s="86"/>
      <c r="C231" s="87"/>
      <c r="D231" s="86"/>
      <c r="E231" s="86"/>
      <c r="F231" s="164"/>
      <c r="G231" s="86"/>
      <c r="H231" s="86"/>
      <c r="I231" s="86"/>
      <c r="J231" s="86"/>
      <c r="K231" s="86"/>
      <c r="L231" s="86"/>
      <c r="M231" s="86"/>
      <c r="N231" s="86"/>
      <c r="O231" s="86"/>
      <c r="P231" s="86"/>
      <c r="Q231" s="86"/>
      <c r="R231" s="86"/>
      <c r="S231" s="86"/>
      <c r="T231" s="86"/>
      <c r="U231" s="86"/>
      <c r="V231" s="86"/>
      <c r="W231" s="86"/>
      <c r="X231" s="86"/>
      <c r="Y231" s="89"/>
    </row>
    <row r="232" spans="2:25" ht="25.5" hidden="1" customHeight="1">
      <c r="B232" s="86"/>
      <c r="C232" s="87"/>
      <c r="D232" s="86"/>
      <c r="E232" s="86"/>
      <c r="F232" s="164"/>
      <c r="G232" s="86"/>
      <c r="H232" s="86"/>
      <c r="I232" s="86"/>
      <c r="J232" s="86"/>
      <c r="K232" s="86"/>
      <c r="L232" s="86"/>
      <c r="M232" s="86"/>
      <c r="N232" s="86"/>
      <c r="O232" s="86"/>
      <c r="P232" s="86"/>
      <c r="Q232" s="86"/>
      <c r="R232" s="86"/>
      <c r="S232" s="86"/>
      <c r="T232" s="86"/>
      <c r="U232" s="86"/>
      <c r="V232" s="86"/>
      <c r="W232" s="86"/>
      <c r="X232" s="86"/>
      <c r="Y232" s="89"/>
    </row>
    <row r="233" spans="2:25" ht="25.5" hidden="1" customHeight="1">
      <c r="B233" s="86"/>
      <c r="C233" s="87"/>
      <c r="D233" s="86"/>
      <c r="E233" s="86"/>
      <c r="F233" s="164"/>
      <c r="G233" s="86"/>
      <c r="H233" s="86"/>
      <c r="I233" s="86"/>
      <c r="J233" s="86"/>
      <c r="K233" s="86"/>
      <c r="L233" s="86"/>
      <c r="M233" s="86"/>
      <c r="N233" s="86"/>
      <c r="O233" s="86"/>
      <c r="P233" s="86"/>
      <c r="Q233" s="86"/>
      <c r="R233" s="86"/>
      <c r="S233" s="86"/>
      <c r="T233" s="86"/>
      <c r="U233" s="86"/>
      <c r="V233" s="86"/>
      <c r="W233" s="86"/>
      <c r="X233" s="86"/>
      <c r="Y233" s="89"/>
    </row>
    <row r="234" spans="2:25" ht="25.5" hidden="1" customHeight="1">
      <c r="B234" s="86"/>
      <c r="C234" s="87"/>
      <c r="D234" s="86"/>
      <c r="E234" s="86"/>
      <c r="F234" s="164"/>
      <c r="G234" s="86"/>
      <c r="H234" s="86"/>
      <c r="I234" s="86"/>
      <c r="J234" s="86"/>
      <c r="K234" s="86"/>
      <c r="L234" s="86"/>
      <c r="M234" s="86"/>
      <c r="N234" s="86"/>
      <c r="O234" s="86"/>
      <c r="P234" s="86"/>
      <c r="Q234" s="86"/>
      <c r="R234" s="86"/>
      <c r="S234" s="86"/>
      <c r="T234" s="86"/>
      <c r="U234" s="86"/>
      <c r="V234" s="86"/>
      <c r="W234" s="86"/>
      <c r="X234" s="86"/>
      <c r="Y234" s="89"/>
    </row>
    <row r="235" spans="2:25" ht="25.5" hidden="1" customHeight="1">
      <c r="B235" s="86"/>
      <c r="C235" s="87"/>
      <c r="D235" s="86"/>
      <c r="E235" s="86"/>
      <c r="F235" s="164"/>
      <c r="G235" s="86"/>
      <c r="H235" s="86"/>
      <c r="I235" s="86"/>
      <c r="J235" s="86"/>
      <c r="K235" s="86"/>
      <c r="L235" s="86"/>
      <c r="M235" s="86"/>
      <c r="N235" s="86"/>
      <c r="O235" s="86"/>
      <c r="P235" s="86"/>
      <c r="Q235" s="86"/>
      <c r="R235" s="86"/>
      <c r="S235" s="86"/>
      <c r="T235" s="86"/>
      <c r="U235" s="86"/>
      <c r="V235" s="86"/>
      <c r="W235" s="86"/>
      <c r="X235" s="86"/>
      <c r="Y235" s="89"/>
    </row>
    <row r="236" spans="2:25" ht="25.5" hidden="1" customHeight="1">
      <c r="B236" s="86"/>
      <c r="C236" s="87"/>
      <c r="D236" s="86"/>
      <c r="E236" s="86"/>
      <c r="F236" s="164"/>
      <c r="G236" s="86"/>
      <c r="H236" s="86"/>
      <c r="I236" s="86"/>
      <c r="J236" s="86"/>
      <c r="K236" s="86"/>
      <c r="L236" s="86"/>
      <c r="M236" s="86"/>
      <c r="N236" s="86"/>
      <c r="O236" s="86"/>
      <c r="P236" s="86"/>
      <c r="Q236" s="86"/>
      <c r="R236" s="86"/>
      <c r="S236" s="86"/>
      <c r="T236" s="86"/>
      <c r="U236" s="86"/>
      <c r="V236" s="86"/>
      <c r="W236" s="86"/>
      <c r="X236" s="86"/>
      <c r="Y236" s="89"/>
    </row>
    <row r="237" spans="2:25" ht="25.5" hidden="1" customHeight="1">
      <c r="B237" s="86"/>
      <c r="C237" s="87"/>
      <c r="D237" s="86"/>
      <c r="E237" s="86"/>
      <c r="F237" s="164"/>
      <c r="G237" s="86"/>
      <c r="H237" s="86"/>
      <c r="I237" s="86"/>
      <c r="J237" s="86"/>
      <c r="K237" s="86"/>
      <c r="L237" s="86"/>
      <c r="M237" s="86"/>
      <c r="N237" s="86"/>
      <c r="O237" s="86"/>
      <c r="P237" s="86"/>
      <c r="Q237" s="86"/>
      <c r="R237" s="86"/>
      <c r="S237" s="86"/>
      <c r="T237" s="86"/>
      <c r="U237" s="86"/>
      <c r="V237" s="86"/>
      <c r="W237" s="86"/>
      <c r="X237" s="86"/>
      <c r="Y237" s="89"/>
    </row>
    <row r="238" spans="2:25" ht="25.5" hidden="1" customHeight="1">
      <c r="B238" s="86"/>
      <c r="C238" s="87"/>
      <c r="D238" s="86"/>
      <c r="E238" s="86"/>
      <c r="F238" s="164"/>
      <c r="G238" s="86"/>
      <c r="H238" s="86"/>
      <c r="I238" s="86"/>
      <c r="J238" s="86"/>
      <c r="K238" s="86"/>
      <c r="L238" s="86"/>
      <c r="M238" s="86"/>
      <c r="N238" s="86"/>
      <c r="O238" s="86"/>
      <c r="P238" s="86"/>
      <c r="Q238" s="86"/>
      <c r="R238" s="86"/>
      <c r="S238" s="86"/>
      <c r="T238" s="86"/>
      <c r="U238" s="86"/>
      <c r="V238" s="86"/>
      <c r="W238" s="86"/>
      <c r="X238" s="86"/>
      <c r="Y238" s="89"/>
    </row>
    <row r="239" spans="2:25" ht="25.5" hidden="1" customHeight="1">
      <c r="B239" s="86"/>
      <c r="C239" s="87"/>
      <c r="D239" s="86"/>
      <c r="E239" s="86"/>
      <c r="F239" s="164"/>
      <c r="G239" s="86"/>
      <c r="H239" s="86"/>
      <c r="I239" s="86"/>
      <c r="J239" s="86"/>
      <c r="K239" s="86"/>
      <c r="L239" s="86"/>
      <c r="M239" s="86"/>
      <c r="N239" s="86"/>
      <c r="O239" s="86"/>
      <c r="P239" s="86"/>
      <c r="Q239" s="86"/>
      <c r="R239" s="86"/>
      <c r="S239" s="86"/>
      <c r="T239" s="86"/>
      <c r="U239" s="86"/>
      <c r="V239" s="86"/>
      <c r="W239" s="86"/>
      <c r="X239" s="86"/>
      <c r="Y239" s="89"/>
    </row>
    <row r="240" spans="2:25" ht="25.5" hidden="1" customHeight="1">
      <c r="B240" s="86"/>
      <c r="C240" s="87"/>
      <c r="D240" s="86"/>
      <c r="E240" s="86"/>
      <c r="F240" s="164"/>
      <c r="G240" s="86"/>
      <c r="H240" s="86"/>
      <c r="I240" s="86"/>
      <c r="J240" s="86"/>
      <c r="K240" s="86"/>
      <c r="L240" s="86"/>
      <c r="M240" s="86"/>
      <c r="N240" s="86"/>
      <c r="O240" s="86"/>
      <c r="P240" s="86"/>
      <c r="Q240" s="86"/>
      <c r="R240" s="86"/>
      <c r="S240" s="86"/>
      <c r="T240" s="86"/>
      <c r="U240" s="86"/>
      <c r="V240" s="86"/>
      <c r="W240" s="86"/>
      <c r="X240" s="86"/>
      <c r="Y240" s="89"/>
    </row>
    <row r="241" spans="2:25" ht="25.5" hidden="1" customHeight="1">
      <c r="B241" s="86"/>
      <c r="C241" s="87"/>
      <c r="D241" s="86"/>
      <c r="E241" s="86"/>
      <c r="F241" s="164"/>
      <c r="G241" s="86"/>
      <c r="H241" s="86"/>
      <c r="I241" s="86"/>
      <c r="J241" s="86"/>
      <c r="K241" s="86"/>
      <c r="L241" s="86"/>
      <c r="M241" s="86"/>
      <c r="N241" s="86"/>
      <c r="O241" s="86"/>
      <c r="P241" s="86"/>
      <c r="Q241" s="86"/>
      <c r="R241" s="86"/>
      <c r="S241" s="86"/>
      <c r="T241" s="86"/>
      <c r="U241" s="86"/>
      <c r="V241" s="86"/>
      <c r="W241" s="86"/>
      <c r="X241" s="86"/>
      <c r="Y241" s="89"/>
    </row>
    <row r="242" spans="2:25" ht="25.5" hidden="1" customHeight="1">
      <c r="B242" s="86"/>
      <c r="C242" s="87"/>
      <c r="D242" s="86"/>
      <c r="E242" s="86"/>
      <c r="F242" s="164"/>
      <c r="G242" s="86"/>
      <c r="H242" s="86"/>
      <c r="I242" s="86"/>
      <c r="J242" s="86"/>
      <c r="K242" s="86"/>
      <c r="L242" s="86"/>
      <c r="M242" s="86"/>
      <c r="N242" s="86"/>
      <c r="O242" s="86"/>
      <c r="P242" s="86"/>
      <c r="Q242" s="86"/>
      <c r="R242" s="86"/>
      <c r="S242" s="86"/>
      <c r="T242" s="86"/>
      <c r="U242" s="86"/>
      <c r="V242" s="86"/>
      <c r="W242" s="86"/>
      <c r="X242" s="86"/>
      <c r="Y242" s="89"/>
    </row>
    <row r="243" spans="2:25" ht="25.5" hidden="1" customHeight="1">
      <c r="B243" s="86"/>
      <c r="C243" s="87"/>
      <c r="D243" s="86"/>
      <c r="E243" s="86"/>
      <c r="F243" s="164"/>
      <c r="G243" s="86"/>
      <c r="H243" s="86"/>
      <c r="I243" s="86"/>
      <c r="J243" s="86"/>
      <c r="K243" s="86"/>
      <c r="L243" s="86"/>
      <c r="M243" s="86"/>
      <c r="N243" s="86"/>
      <c r="O243" s="86"/>
      <c r="P243" s="86"/>
      <c r="Q243" s="86"/>
      <c r="R243" s="86"/>
      <c r="S243" s="86"/>
      <c r="T243" s="86"/>
      <c r="U243" s="86"/>
      <c r="V243" s="86"/>
      <c r="W243" s="86"/>
      <c r="X243" s="86"/>
      <c r="Y243" s="89"/>
    </row>
    <row r="244" spans="2:25" ht="25.5" hidden="1" customHeight="1">
      <c r="B244" s="86"/>
      <c r="C244" s="87"/>
      <c r="D244" s="86"/>
      <c r="E244" s="86"/>
      <c r="F244" s="164"/>
      <c r="G244" s="86"/>
      <c r="H244" s="86"/>
      <c r="I244" s="86"/>
      <c r="J244" s="86"/>
      <c r="K244" s="86"/>
      <c r="L244" s="86"/>
      <c r="M244" s="86"/>
      <c r="N244" s="86"/>
      <c r="O244" s="86"/>
      <c r="P244" s="86"/>
      <c r="Q244" s="86"/>
      <c r="R244" s="86"/>
      <c r="S244" s="86"/>
      <c r="T244" s="86"/>
      <c r="U244" s="86"/>
      <c r="V244" s="86"/>
      <c r="W244" s="86"/>
      <c r="X244" s="86"/>
      <c r="Y244" s="89"/>
    </row>
    <row r="245" spans="2:25" ht="25.5" hidden="1" customHeight="1">
      <c r="B245" s="86"/>
      <c r="C245" s="87"/>
      <c r="D245" s="86"/>
      <c r="E245" s="86"/>
      <c r="F245" s="164"/>
      <c r="G245" s="86"/>
      <c r="H245" s="86"/>
      <c r="I245" s="86"/>
      <c r="J245" s="86"/>
      <c r="K245" s="86"/>
      <c r="L245" s="86"/>
      <c r="M245" s="86"/>
      <c r="N245" s="86"/>
      <c r="O245" s="86"/>
      <c r="P245" s="86"/>
      <c r="Q245" s="86"/>
      <c r="R245" s="86"/>
      <c r="S245" s="86"/>
      <c r="T245" s="86"/>
      <c r="U245" s="86"/>
      <c r="V245" s="86"/>
      <c r="W245" s="86"/>
      <c r="X245" s="86"/>
      <c r="Y245" s="89"/>
    </row>
    <row r="246" spans="2:25" ht="25.5" hidden="1" customHeight="1">
      <c r="B246" s="86"/>
      <c r="C246" s="87"/>
      <c r="D246" s="86"/>
      <c r="E246" s="86"/>
      <c r="F246" s="164"/>
      <c r="G246" s="86"/>
      <c r="H246" s="86"/>
      <c r="I246" s="86"/>
      <c r="J246" s="86"/>
      <c r="K246" s="86"/>
      <c r="L246" s="86"/>
      <c r="M246" s="86"/>
      <c r="N246" s="86"/>
      <c r="O246" s="86"/>
      <c r="P246" s="86"/>
      <c r="Q246" s="86"/>
      <c r="R246" s="86"/>
      <c r="S246" s="86"/>
      <c r="T246" s="86"/>
      <c r="U246" s="86"/>
      <c r="V246" s="86"/>
      <c r="W246" s="86"/>
      <c r="X246" s="86"/>
      <c r="Y246" s="89"/>
    </row>
    <row r="247" spans="2:25" ht="25.5" hidden="1" customHeight="1">
      <c r="B247" s="86"/>
      <c r="C247" s="87"/>
      <c r="D247" s="86"/>
      <c r="E247" s="86"/>
      <c r="F247" s="164"/>
      <c r="G247" s="86"/>
      <c r="H247" s="86"/>
      <c r="I247" s="86"/>
      <c r="J247" s="86"/>
      <c r="K247" s="86"/>
      <c r="L247" s="86"/>
      <c r="M247" s="86"/>
      <c r="N247" s="86"/>
      <c r="O247" s="86"/>
      <c r="P247" s="86"/>
      <c r="Q247" s="86"/>
      <c r="R247" s="86"/>
      <c r="S247" s="86"/>
      <c r="T247" s="86"/>
      <c r="U247" s="86"/>
      <c r="V247" s="86"/>
      <c r="W247" s="86"/>
      <c r="X247" s="86"/>
      <c r="Y247" s="89"/>
    </row>
    <row r="248" spans="2:25" ht="25.5" hidden="1" customHeight="1">
      <c r="B248" s="86"/>
      <c r="C248" s="87"/>
      <c r="D248" s="86"/>
      <c r="E248" s="86"/>
      <c r="F248" s="164"/>
      <c r="G248" s="86"/>
      <c r="H248" s="86"/>
      <c r="I248" s="86"/>
      <c r="J248" s="86"/>
      <c r="K248" s="86"/>
      <c r="L248" s="86"/>
      <c r="M248" s="86"/>
      <c r="N248" s="86"/>
      <c r="O248" s="86"/>
      <c r="P248" s="86"/>
      <c r="Q248" s="86"/>
      <c r="R248" s="86"/>
      <c r="S248" s="86"/>
      <c r="T248" s="86"/>
      <c r="U248" s="86"/>
      <c r="V248" s="86"/>
      <c r="W248" s="86"/>
      <c r="X248" s="86"/>
      <c r="Y248" s="89"/>
    </row>
    <row r="249" spans="2:25" ht="25.5" hidden="1" customHeight="1">
      <c r="B249" s="86"/>
      <c r="C249" s="87"/>
      <c r="D249" s="86"/>
      <c r="E249" s="86"/>
      <c r="F249" s="164"/>
      <c r="G249" s="86"/>
      <c r="H249" s="86"/>
      <c r="I249" s="86"/>
      <c r="J249" s="86"/>
      <c r="K249" s="86"/>
      <c r="L249" s="86"/>
      <c r="M249" s="86"/>
      <c r="N249" s="86"/>
      <c r="O249" s="86"/>
      <c r="P249" s="86"/>
      <c r="Q249" s="86"/>
      <c r="R249" s="86"/>
      <c r="S249" s="86"/>
      <c r="T249" s="86"/>
      <c r="U249" s="86"/>
      <c r="V249" s="86"/>
      <c r="W249" s="86"/>
      <c r="X249" s="86"/>
      <c r="Y249" s="89"/>
    </row>
    <row r="250" spans="2:25" ht="25.5" hidden="1" customHeight="1">
      <c r="B250" s="86"/>
      <c r="C250" s="87"/>
      <c r="D250" s="86"/>
      <c r="E250" s="86"/>
      <c r="F250" s="164"/>
      <c r="G250" s="86"/>
      <c r="H250" s="86"/>
      <c r="I250" s="86"/>
      <c r="J250" s="86"/>
      <c r="K250" s="86"/>
      <c r="L250" s="86"/>
      <c r="M250" s="86"/>
      <c r="N250" s="86"/>
      <c r="O250" s="86"/>
      <c r="P250" s="86"/>
      <c r="Q250" s="86"/>
      <c r="R250" s="86"/>
      <c r="S250" s="86"/>
      <c r="T250" s="86"/>
      <c r="U250" s="86"/>
      <c r="V250" s="86"/>
      <c r="W250" s="86"/>
      <c r="X250" s="86"/>
      <c r="Y250" s="89"/>
    </row>
    <row r="251" spans="2:25" ht="25.5" hidden="1" customHeight="1"/>
    <row r="252" spans="2:25" ht="25.5" hidden="1" customHeight="1"/>
    <row r="253" spans="2:25" ht="25.5" hidden="1" customHeight="1"/>
    <row r="254" spans="2:25" ht="25.5" hidden="1" customHeight="1"/>
    <row r="255" spans="2:25" ht="25.5" hidden="1" customHeight="1"/>
    <row r="256" spans="2:25" ht="25.5" hidden="1" customHeight="1"/>
    <row r="257" ht="25.5" hidden="1" customHeight="1"/>
    <row r="258" ht="25.5" hidden="1" customHeight="1"/>
    <row r="259" ht="25.5" hidden="1" customHeight="1"/>
    <row r="260" ht="25.5" hidden="1" customHeight="1"/>
    <row r="261" ht="25.5" hidden="1" customHeight="1"/>
    <row r="262" ht="25.5" hidden="1" customHeight="1"/>
    <row r="263" ht="25.5" hidden="1" customHeight="1"/>
    <row r="264" ht="25.5" hidden="1" customHeight="1"/>
    <row r="265" ht="25.5" hidden="1" customHeight="1"/>
    <row r="266" ht="25.5" hidden="1" customHeight="1"/>
    <row r="267" ht="25.5" hidden="1" customHeight="1"/>
    <row r="268" ht="25.5" hidden="1" customHeight="1"/>
    <row r="269" ht="25.5" hidden="1" customHeight="1"/>
    <row r="270" ht="25.5" hidden="1" customHeight="1"/>
    <row r="271" ht="25.5" hidden="1" customHeight="1"/>
    <row r="272" ht="25.5" hidden="1" customHeight="1"/>
    <row r="273" ht="25.5" hidden="1" customHeight="1"/>
    <row r="274" ht="25.5" hidden="1" customHeight="1"/>
    <row r="275" ht="25.5" hidden="1" customHeight="1"/>
    <row r="276" ht="25.5" hidden="1" customHeight="1"/>
    <row r="277" ht="25.5" hidden="1" customHeight="1"/>
    <row r="278" ht="25.5" hidden="1" customHeight="1"/>
    <row r="279" ht="25.5" hidden="1" customHeight="1"/>
    <row r="280" ht="25.5" hidden="1" customHeight="1"/>
    <row r="281" ht="25.5" hidden="1" customHeight="1"/>
    <row r="282" ht="25.5" hidden="1" customHeight="1"/>
    <row r="283" ht="25.5" hidden="1" customHeight="1"/>
    <row r="284" ht="25.5" hidden="1" customHeight="1"/>
    <row r="285" ht="25.5" hidden="1" customHeight="1"/>
    <row r="286" ht="25.5" hidden="1" customHeight="1"/>
    <row r="287" ht="25.5" hidden="1" customHeight="1"/>
    <row r="288" ht="25.5" hidden="1" customHeight="1"/>
    <row r="289" ht="25.5" hidden="1" customHeight="1"/>
    <row r="290" ht="25.5" hidden="1" customHeight="1"/>
    <row r="291" ht="25.5" hidden="1" customHeight="1"/>
    <row r="292" ht="25.5" hidden="1" customHeight="1"/>
    <row r="293" ht="25.5" hidden="1" customHeight="1"/>
    <row r="294" ht="25.5" hidden="1" customHeight="1"/>
    <row r="295" ht="25.5" hidden="1" customHeight="1"/>
    <row r="296" ht="25.5" hidden="1" customHeight="1"/>
    <row r="297" ht="25.5" hidden="1" customHeight="1"/>
    <row r="298" ht="25.5" hidden="1" customHeight="1"/>
    <row r="299" ht="25.5" hidden="1" customHeight="1"/>
    <row r="300" ht="25.5" hidden="1" customHeight="1"/>
    <row r="301" ht="25.5" hidden="1" customHeight="1"/>
    <row r="302" ht="25.5" hidden="1" customHeight="1"/>
    <row r="303" ht="25.5" hidden="1" customHeight="1"/>
    <row r="304" ht="25.5" hidden="1" customHeight="1"/>
    <row r="305" ht="25.5" hidden="1" customHeight="1"/>
    <row r="306" ht="25.5" hidden="1" customHeight="1"/>
    <row r="307" ht="25.5" hidden="1" customHeight="1"/>
    <row r="308" ht="25.5" hidden="1" customHeight="1"/>
    <row r="309" ht="25.5" hidden="1" customHeight="1"/>
    <row r="310" ht="25.5" hidden="1" customHeight="1"/>
    <row r="311" ht="25.5" hidden="1" customHeight="1"/>
    <row r="312" ht="25.5" hidden="1" customHeight="1"/>
    <row r="313" ht="25.5" hidden="1" customHeight="1"/>
    <row r="314" ht="25.5" hidden="1" customHeight="1"/>
    <row r="315" ht="25.5" hidden="1" customHeight="1"/>
    <row r="316" ht="25.5" hidden="1" customHeight="1"/>
    <row r="317" ht="25.5" hidden="1" customHeight="1"/>
    <row r="318" ht="25.5" hidden="1" customHeight="1"/>
    <row r="319" ht="25.5" hidden="1" customHeight="1"/>
    <row r="320" ht="25.5" hidden="1" customHeight="1"/>
    <row r="321" ht="25.5" hidden="1" customHeight="1"/>
    <row r="322" ht="25.5" hidden="1" customHeight="1"/>
    <row r="323" ht="25.5" hidden="1" customHeight="1"/>
    <row r="324" ht="25.5" hidden="1" customHeight="1"/>
    <row r="325" ht="25.5" hidden="1" customHeight="1"/>
    <row r="326" ht="25.5" hidden="1" customHeight="1"/>
    <row r="327" ht="25.5" hidden="1" customHeight="1"/>
    <row r="328" ht="25.5" hidden="1" customHeight="1"/>
    <row r="329" ht="25.5" hidden="1" customHeight="1"/>
    <row r="330" ht="25.5" hidden="1" customHeight="1"/>
    <row r="331" ht="25.5" hidden="1" customHeight="1"/>
    <row r="332" ht="25.5" hidden="1" customHeight="1"/>
    <row r="333" ht="25.5" hidden="1" customHeight="1"/>
    <row r="334" ht="25.5" hidden="1" customHeight="1"/>
    <row r="335" ht="25.5" hidden="1" customHeight="1"/>
    <row r="336" ht="25.5" hidden="1" customHeight="1"/>
    <row r="337" ht="25.5" hidden="1" customHeight="1"/>
    <row r="338" ht="25.5" hidden="1" customHeight="1"/>
    <row r="339" ht="25.5" hidden="1" customHeight="1"/>
    <row r="340" ht="25.5" hidden="1" customHeight="1"/>
    <row r="341" ht="25.5" hidden="1" customHeight="1"/>
    <row r="342" ht="25.5" hidden="1" customHeight="1"/>
    <row r="343" ht="25.5" hidden="1" customHeight="1"/>
    <row r="344" ht="25.5" hidden="1" customHeight="1"/>
    <row r="345" ht="25.5" hidden="1" customHeight="1"/>
    <row r="346" ht="25.5" hidden="1" customHeight="1"/>
    <row r="347" ht="25.5" hidden="1" customHeight="1"/>
    <row r="348" ht="25.5" hidden="1" customHeight="1"/>
    <row r="349" ht="25.5" hidden="1" customHeight="1"/>
    <row r="350" ht="25.5" hidden="1" customHeight="1"/>
    <row r="351" ht="25.5" hidden="1" customHeight="1"/>
    <row r="352" ht="25.5" hidden="1" customHeight="1"/>
    <row r="353" ht="25.5" hidden="1" customHeight="1"/>
    <row r="354" ht="25.5" hidden="1" customHeight="1"/>
    <row r="355" ht="25.5" hidden="1" customHeight="1"/>
    <row r="356" ht="25.5" hidden="1" customHeight="1"/>
    <row r="357" ht="25.5" hidden="1" customHeight="1"/>
    <row r="358" ht="25.5" hidden="1" customHeight="1"/>
    <row r="359" ht="25.5" hidden="1" customHeight="1"/>
    <row r="360" ht="25.5" hidden="1" customHeight="1"/>
    <row r="361" ht="25.5" hidden="1" customHeight="1"/>
    <row r="362" ht="25.5" hidden="1" customHeight="1"/>
    <row r="363" ht="25.5" hidden="1" customHeight="1"/>
    <row r="364" ht="25.5" hidden="1" customHeight="1"/>
    <row r="365" ht="25.5" hidden="1" customHeight="1"/>
    <row r="366" ht="25.5" hidden="1" customHeight="1"/>
    <row r="367" ht="25.5" hidden="1" customHeight="1"/>
    <row r="368" ht="25.5" hidden="1" customHeight="1"/>
    <row r="369" ht="25.5" hidden="1" customHeight="1"/>
    <row r="370" ht="25.5" hidden="1" customHeight="1"/>
    <row r="371" ht="25.5" hidden="1" customHeight="1"/>
    <row r="372" ht="25.5" hidden="1" customHeight="1"/>
    <row r="373" ht="25.5" hidden="1" customHeight="1"/>
    <row r="374" ht="25.5" hidden="1" customHeight="1"/>
    <row r="375" ht="25.5" hidden="1" customHeight="1"/>
    <row r="376" ht="25.5" hidden="1" customHeight="1"/>
    <row r="377" ht="25.5" hidden="1" customHeight="1"/>
    <row r="378" ht="25.5" hidden="1" customHeight="1"/>
    <row r="379" ht="25.5" hidden="1" customHeight="1"/>
    <row r="380" ht="25.5" hidden="1" customHeight="1"/>
    <row r="381" ht="25.5" hidden="1" customHeight="1"/>
    <row r="382" ht="25.5" hidden="1" customHeight="1"/>
    <row r="383" ht="25.5" hidden="1" customHeight="1"/>
    <row r="384" ht="25.5" hidden="1" customHeight="1"/>
    <row r="385" ht="25.5" hidden="1" customHeight="1"/>
    <row r="386" ht="25.5" hidden="1" customHeight="1"/>
    <row r="387" ht="25.5" hidden="1" customHeight="1"/>
    <row r="388" ht="25.5" hidden="1" customHeight="1"/>
    <row r="389" ht="25.5" hidden="1" customHeight="1"/>
    <row r="390" ht="25.5" hidden="1" customHeight="1"/>
    <row r="391" ht="25.5" hidden="1" customHeight="1"/>
    <row r="392" ht="25.5" hidden="1" customHeight="1"/>
    <row r="393" ht="25.5" hidden="1" customHeight="1"/>
    <row r="394" ht="25.5" hidden="1" customHeight="1"/>
    <row r="395" ht="25.5" hidden="1" customHeight="1"/>
    <row r="396" ht="25.5" hidden="1" customHeight="1"/>
    <row r="397" ht="25.5" hidden="1" customHeight="1"/>
    <row r="398" ht="25.5" hidden="1" customHeight="1"/>
    <row r="399" ht="25.5" hidden="1" customHeight="1"/>
    <row r="400" ht="25.5" hidden="1" customHeight="1"/>
    <row r="401" ht="25.5" hidden="1" customHeight="1"/>
    <row r="402" ht="25.5" hidden="1" customHeight="1"/>
    <row r="403" ht="25.5" hidden="1" customHeight="1"/>
    <row r="404" ht="25.5" hidden="1" customHeight="1"/>
    <row r="405" ht="25.5" hidden="1" customHeight="1"/>
    <row r="406" ht="25.5" hidden="1" customHeight="1"/>
    <row r="407" ht="25.5" hidden="1" customHeight="1"/>
    <row r="408" ht="25.5" hidden="1" customHeight="1"/>
    <row r="409" ht="25.5" hidden="1" customHeight="1"/>
    <row r="410" ht="25.5" hidden="1" customHeight="1"/>
    <row r="411" ht="25.5" hidden="1" customHeight="1"/>
    <row r="412" ht="25.5" hidden="1" customHeight="1"/>
    <row r="413" ht="25.5" hidden="1" customHeight="1"/>
    <row r="414" ht="25.5" hidden="1" customHeight="1"/>
    <row r="415" ht="25.5" hidden="1" customHeight="1"/>
    <row r="416" ht="25.5" hidden="1" customHeight="1"/>
    <row r="417" ht="25.5" hidden="1" customHeight="1"/>
    <row r="418" ht="25.5" hidden="1" customHeight="1"/>
    <row r="419" ht="25.5" hidden="1" customHeight="1"/>
    <row r="420" ht="25.5" hidden="1" customHeight="1"/>
    <row r="421" ht="25.5" hidden="1" customHeight="1"/>
    <row r="422" ht="25.5" hidden="1" customHeight="1"/>
    <row r="423" ht="25.5" hidden="1" customHeight="1"/>
    <row r="424" ht="25.5" hidden="1" customHeight="1"/>
    <row r="425" ht="25.5" hidden="1" customHeight="1"/>
    <row r="426" ht="25.5" hidden="1" customHeight="1"/>
    <row r="427" ht="25.5" hidden="1" customHeight="1"/>
    <row r="428" ht="25.5" hidden="1" customHeight="1"/>
    <row r="429" ht="25.5" hidden="1" customHeight="1"/>
    <row r="430" ht="25.5" hidden="1" customHeight="1"/>
    <row r="431" ht="25.5" hidden="1" customHeight="1"/>
    <row r="432" ht="25.5" hidden="1" customHeight="1"/>
    <row r="433" ht="25.5" hidden="1" customHeight="1"/>
    <row r="434" ht="25.5" hidden="1" customHeight="1"/>
    <row r="435" ht="25.5" hidden="1" customHeight="1"/>
    <row r="436" ht="25.5" hidden="1" customHeight="1"/>
    <row r="437" ht="25.5" hidden="1" customHeight="1"/>
    <row r="438" ht="25.5" hidden="1" customHeight="1"/>
    <row r="439" ht="25.5" hidden="1" customHeight="1"/>
    <row r="440" ht="25.5" hidden="1" customHeight="1"/>
    <row r="441" ht="25.5" hidden="1" customHeight="1"/>
    <row r="442" ht="25.5" hidden="1" customHeight="1"/>
    <row r="443" ht="25.5" hidden="1" customHeight="1"/>
    <row r="444" ht="25.5" hidden="1" customHeight="1"/>
    <row r="445" ht="25.5" hidden="1" customHeight="1"/>
    <row r="446" ht="25.5" hidden="1" customHeight="1"/>
    <row r="447" ht="25.5" hidden="1" customHeight="1"/>
    <row r="448" ht="25.5" hidden="1" customHeight="1"/>
    <row r="449" ht="25.5" hidden="1" customHeight="1"/>
    <row r="450" ht="25.5" hidden="1" customHeight="1"/>
    <row r="451" ht="25.5" hidden="1" customHeight="1"/>
    <row r="452" ht="25.5" hidden="1" customHeight="1"/>
    <row r="453" ht="25.5" hidden="1" customHeight="1"/>
    <row r="454" ht="25.5" hidden="1" customHeight="1"/>
    <row r="455" ht="25.5" hidden="1" customHeight="1"/>
    <row r="456" ht="25.5" hidden="1" customHeight="1"/>
    <row r="457" ht="25.5" hidden="1" customHeight="1"/>
    <row r="458" ht="25.5" hidden="1" customHeight="1"/>
    <row r="459" ht="25.5" hidden="1" customHeight="1"/>
    <row r="460" ht="25.5" hidden="1" customHeight="1"/>
    <row r="461" ht="25.5" hidden="1" customHeight="1"/>
    <row r="462" ht="25.5" hidden="1" customHeight="1"/>
    <row r="463" ht="25.5" hidden="1" customHeight="1"/>
    <row r="464" ht="25.5" hidden="1" customHeight="1"/>
    <row r="465" ht="25.5" hidden="1" customHeight="1"/>
    <row r="466" ht="25.5" hidden="1" customHeight="1"/>
    <row r="467" ht="25.5" hidden="1" customHeight="1"/>
    <row r="468" ht="25.5" hidden="1" customHeight="1"/>
    <row r="469" ht="25.5" hidden="1" customHeight="1"/>
    <row r="470" ht="25.5" hidden="1" customHeight="1"/>
    <row r="471" ht="25.5" hidden="1" customHeight="1"/>
    <row r="472" ht="25.5" hidden="1" customHeight="1"/>
    <row r="473" ht="25.5" hidden="1" customHeight="1"/>
    <row r="474" ht="25.5" hidden="1" customHeight="1"/>
    <row r="475" ht="25.5" hidden="1" customHeight="1"/>
    <row r="476" ht="25.5" hidden="1" customHeight="1"/>
    <row r="477" ht="25.5" hidden="1" customHeight="1"/>
    <row r="478" ht="25.5" hidden="1" customHeight="1"/>
    <row r="479" ht="25.5" hidden="1" customHeight="1"/>
    <row r="480" ht="25.5" hidden="1" customHeight="1"/>
    <row r="481" ht="25.5" hidden="1" customHeight="1"/>
    <row r="482" ht="25.5" hidden="1" customHeight="1"/>
    <row r="483" ht="25.5" hidden="1" customHeight="1"/>
    <row r="484" ht="25.5" hidden="1" customHeight="1"/>
    <row r="485" ht="25.5" hidden="1" customHeight="1"/>
    <row r="486" ht="25.5" hidden="1" customHeight="1"/>
    <row r="487" ht="25.5" hidden="1" customHeight="1"/>
    <row r="488" ht="25.5" hidden="1" customHeight="1"/>
    <row r="489" ht="25.5" hidden="1" customHeight="1"/>
    <row r="490" ht="25.5" hidden="1" customHeight="1"/>
    <row r="491" ht="25.5" hidden="1" customHeight="1"/>
    <row r="492" ht="25.5" hidden="1" customHeight="1"/>
    <row r="493" ht="25.5" hidden="1" customHeight="1"/>
    <row r="494" ht="25.5" hidden="1" customHeight="1"/>
    <row r="495" ht="25.5" hidden="1" customHeight="1"/>
    <row r="496" ht="25.5" hidden="1" customHeight="1"/>
    <row r="497" ht="25.5" hidden="1" customHeight="1"/>
    <row r="498" ht="25.5" hidden="1" customHeight="1"/>
    <row r="499" ht="25.5" hidden="1" customHeight="1"/>
    <row r="500" ht="25.5" hidden="1" customHeight="1"/>
    <row r="501" ht="25.5" hidden="1" customHeight="1"/>
    <row r="502" ht="25.5" hidden="1" customHeight="1"/>
    <row r="503" ht="25.5" hidden="1" customHeight="1"/>
    <row r="504" ht="25.5" hidden="1" customHeight="1"/>
    <row r="505" ht="25.5" hidden="1" customHeight="1"/>
    <row r="506" ht="25.5" hidden="1" customHeight="1"/>
    <row r="507" ht="25.5" hidden="1" customHeight="1"/>
    <row r="508" ht="25.5" hidden="1" customHeight="1"/>
    <row r="509" ht="25.5" hidden="1" customHeight="1"/>
    <row r="510" ht="25.5" hidden="1" customHeight="1"/>
    <row r="511" ht="25.5" hidden="1" customHeight="1"/>
    <row r="512" ht="25.5" hidden="1" customHeight="1"/>
    <row r="513" ht="25.5" hidden="1" customHeight="1"/>
    <row r="514" ht="25.5" hidden="1" customHeight="1"/>
    <row r="515" ht="25.5" hidden="1" customHeight="1"/>
    <row r="516" ht="25.5" hidden="1" customHeight="1"/>
    <row r="517" ht="25.5" hidden="1" customHeight="1"/>
    <row r="518" ht="25.5" hidden="1" customHeight="1"/>
    <row r="519" ht="25.5" hidden="1" customHeight="1"/>
    <row r="520" ht="25.5" hidden="1" customHeight="1"/>
    <row r="521" ht="25.5" hidden="1" customHeight="1"/>
    <row r="522" ht="25.5" hidden="1" customHeight="1"/>
    <row r="523" ht="25.5" hidden="1" customHeight="1"/>
    <row r="524" ht="25.5" hidden="1" customHeight="1"/>
    <row r="525" ht="25.5" hidden="1" customHeight="1"/>
    <row r="526" ht="25.5" hidden="1" customHeight="1"/>
    <row r="527" ht="25.5" hidden="1" customHeight="1"/>
    <row r="528" ht="25.5" hidden="1" customHeight="1"/>
    <row r="529" ht="25.5" hidden="1" customHeight="1"/>
    <row r="530" ht="25.5" hidden="1" customHeight="1"/>
    <row r="531" ht="25.5" hidden="1" customHeight="1"/>
    <row r="532" ht="25.5" hidden="1" customHeight="1"/>
    <row r="533" ht="25.5" hidden="1" customHeight="1"/>
    <row r="534" ht="25.5" hidden="1" customHeight="1"/>
    <row r="535" ht="25.5" hidden="1" customHeight="1"/>
    <row r="536" ht="25.5" hidden="1" customHeight="1"/>
    <row r="537" ht="25.5" hidden="1" customHeight="1"/>
    <row r="538" ht="25.5" hidden="1" customHeight="1"/>
    <row r="539" ht="25.5" hidden="1" customHeight="1"/>
    <row r="540" ht="25.5" hidden="1" customHeight="1"/>
    <row r="541" ht="25.5" hidden="1" customHeight="1"/>
    <row r="542" ht="25.5" hidden="1" customHeight="1"/>
    <row r="543" ht="25.5" hidden="1" customHeight="1"/>
    <row r="544" ht="25.5" hidden="1" customHeight="1"/>
    <row r="545" ht="25.5" hidden="1" customHeight="1"/>
    <row r="546" ht="25.5" hidden="1" customHeight="1"/>
    <row r="547" ht="25.5" hidden="1" customHeight="1"/>
    <row r="548" ht="25.5" hidden="1" customHeight="1"/>
    <row r="549" ht="25.5" hidden="1" customHeight="1"/>
    <row r="550" ht="25.5" hidden="1" customHeight="1"/>
    <row r="551" ht="25.5" hidden="1" customHeight="1"/>
    <row r="552" ht="25.5" hidden="1" customHeight="1"/>
    <row r="553" ht="25.5" hidden="1" customHeight="1"/>
    <row r="554" ht="25.5" hidden="1" customHeight="1"/>
    <row r="555" ht="25.5" hidden="1" customHeight="1"/>
    <row r="556" ht="25.5" hidden="1" customHeight="1"/>
    <row r="557" ht="25.5" hidden="1" customHeight="1"/>
    <row r="558" ht="25.5" hidden="1" customHeight="1"/>
    <row r="559" ht="25.5" hidden="1" customHeight="1"/>
    <row r="560" ht="25.5" hidden="1" customHeight="1"/>
    <row r="561" ht="25.5" hidden="1" customHeight="1"/>
    <row r="562" ht="25.5" hidden="1" customHeight="1"/>
    <row r="563" ht="25.5" hidden="1" customHeight="1"/>
    <row r="564" ht="25.5" hidden="1" customHeight="1"/>
    <row r="565" ht="25.5" hidden="1" customHeight="1"/>
    <row r="566" ht="25.5" hidden="1" customHeight="1"/>
    <row r="567" ht="25.5" hidden="1" customHeight="1"/>
    <row r="568" ht="25.5" hidden="1" customHeight="1"/>
    <row r="569" ht="25.5" hidden="1" customHeight="1"/>
    <row r="570" ht="25.5" hidden="1" customHeight="1"/>
    <row r="571" ht="25.5" hidden="1" customHeight="1"/>
    <row r="572" ht="25.5" hidden="1" customHeight="1"/>
    <row r="573" ht="25.5" hidden="1" customHeight="1"/>
    <row r="574" ht="25.5" hidden="1" customHeight="1"/>
    <row r="575" ht="25.5" hidden="1" customHeight="1"/>
    <row r="576" ht="25.5" hidden="1" customHeight="1"/>
    <row r="577" ht="25.5" hidden="1" customHeight="1"/>
    <row r="578" ht="25.5" hidden="1" customHeight="1"/>
    <row r="579" ht="25.5" hidden="1" customHeight="1"/>
    <row r="580" ht="25.5" hidden="1" customHeight="1"/>
    <row r="581" ht="25.5" hidden="1" customHeight="1"/>
    <row r="582" ht="25.5" hidden="1" customHeight="1"/>
    <row r="583" ht="25.5" hidden="1" customHeight="1"/>
    <row r="584" ht="25.5" hidden="1" customHeight="1"/>
    <row r="585" ht="25.5" hidden="1" customHeight="1"/>
    <row r="586" ht="25.5" hidden="1" customHeight="1"/>
    <row r="587" ht="25.5" hidden="1" customHeight="1"/>
    <row r="588" ht="25.5" hidden="1" customHeight="1"/>
    <row r="589" ht="25.5" hidden="1" customHeight="1"/>
    <row r="590" ht="25.5" hidden="1" customHeight="1"/>
    <row r="591" ht="25.5" hidden="1" customHeight="1"/>
    <row r="592" ht="25.5" hidden="1" customHeight="1"/>
    <row r="593" ht="25.5" hidden="1" customHeight="1"/>
    <row r="594" ht="25.5" hidden="1" customHeight="1"/>
    <row r="595" ht="25.5" hidden="1" customHeight="1"/>
    <row r="596" ht="25.5" hidden="1" customHeight="1"/>
    <row r="597" ht="25.5" hidden="1" customHeight="1"/>
    <row r="598" ht="25.5" hidden="1" customHeight="1"/>
    <row r="599" ht="25.5" hidden="1" customHeight="1"/>
    <row r="600" ht="25.5" hidden="1" customHeight="1"/>
    <row r="601" ht="25.5" hidden="1" customHeight="1"/>
    <row r="602" ht="25.5" hidden="1" customHeight="1"/>
    <row r="603" ht="25.5" hidden="1" customHeight="1"/>
    <row r="604" ht="25.5" hidden="1" customHeight="1"/>
    <row r="605" ht="25.5" hidden="1" customHeight="1"/>
    <row r="606" ht="25.5" hidden="1" customHeight="1"/>
    <row r="607" ht="25.5" hidden="1" customHeight="1"/>
    <row r="608" ht="25.5" hidden="1" customHeight="1"/>
    <row r="609" ht="25.5" hidden="1" customHeight="1"/>
    <row r="610" ht="25.5" hidden="1" customHeight="1"/>
    <row r="611" ht="25.5" hidden="1" customHeight="1"/>
    <row r="612" ht="25.5" hidden="1" customHeight="1"/>
    <row r="613" ht="25.5" hidden="1" customHeight="1"/>
    <row r="614" ht="25.5" hidden="1" customHeight="1"/>
    <row r="615" ht="25.5" hidden="1" customHeight="1"/>
    <row r="616" ht="25.5" hidden="1" customHeight="1"/>
    <row r="617" ht="25.5" hidden="1" customHeight="1"/>
    <row r="618" ht="25.5" hidden="1" customHeight="1"/>
    <row r="619" ht="25.5" hidden="1" customHeight="1"/>
    <row r="620" ht="25.5" hidden="1" customHeight="1"/>
    <row r="621" ht="25.5" hidden="1" customHeight="1"/>
    <row r="622" ht="25.5" hidden="1" customHeight="1"/>
    <row r="623" ht="25.5" hidden="1" customHeight="1"/>
    <row r="624" ht="25.5" hidden="1" customHeight="1"/>
    <row r="625" ht="25.5" hidden="1" customHeight="1"/>
    <row r="626" ht="25.5" hidden="1" customHeight="1"/>
    <row r="627" ht="25.5" hidden="1" customHeight="1"/>
    <row r="628" ht="25.5" hidden="1" customHeight="1"/>
    <row r="629" ht="25.5" hidden="1" customHeight="1"/>
    <row r="630" ht="25.5" hidden="1" customHeight="1"/>
    <row r="631" ht="25.5" hidden="1" customHeight="1"/>
    <row r="632" ht="25.5" hidden="1" customHeight="1"/>
    <row r="633" ht="25.5" hidden="1" customHeight="1"/>
    <row r="634" ht="25.5" hidden="1" customHeight="1"/>
    <row r="635" ht="25.5" hidden="1" customHeight="1"/>
    <row r="636" ht="25.5" hidden="1" customHeight="1"/>
    <row r="637" ht="25.5" hidden="1" customHeight="1"/>
    <row r="638" ht="25.5" hidden="1" customHeight="1"/>
    <row r="639" ht="25.5" hidden="1" customHeight="1"/>
    <row r="640" ht="25.5" hidden="1" customHeight="1"/>
    <row r="641" ht="25.5" hidden="1" customHeight="1"/>
    <row r="642" ht="25.5" hidden="1" customHeight="1"/>
    <row r="643" ht="25.5" hidden="1" customHeight="1"/>
    <row r="644" ht="25.5" hidden="1" customHeight="1"/>
    <row r="645" ht="25.5" hidden="1" customHeight="1"/>
    <row r="646" ht="25.5" hidden="1" customHeight="1"/>
    <row r="647" ht="25.5" hidden="1" customHeight="1"/>
    <row r="648" ht="25.5" hidden="1" customHeight="1"/>
    <row r="649" ht="25.5" hidden="1" customHeight="1"/>
    <row r="650" ht="25.5" hidden="1" customHeight="1"/>
    <row r="651" ht="25.5" hidden="1" customHeight="1"/>
    <row r="652" ht="25.5" hidden="1" customHeight="1"/>
    <row r="653" ht="25.5" hidden="1" customHeight="1"/>
    <row r="654" ht="25.5" hidden="1" customHeight="1"/>
    <row r="655" ht="25.5" hidden="1" customHeight="1"/>
    <row r="656" ht="25.5" hidden="1" customHeight="1"/>
    <row r="657" ht="25.5" hidden="1" customHeight="1"/>
    <row r="658" ht="25.5" hidden="1" customHeight="1"/>
    <row r="659" ht="25.5" hidden="1" customHeight="1"/>
    <row r="660" ht="25.5" hidden="1" customHeight="1"/>
    <row r="661" ht="25.5" hidden="1" customHeight="1"/>
    <row r="662" ht="25.5" hidden="1" customHeight="1"/>
    <row r="663" ht="25.5" hidden="1" customHeight="1"/>
    <row r="664" ht="25.5" hidden="1" customHeight="1"/>
    <row r="665" ht="25.5" hidden="1" customHeight="1"/>
    <row r="666" ht="25.5" hidden="1" customHeight="1"/>
    <row r="667" ht="25.5" hidden="1" customHeight="1"/>
    <row r="668" ht="25.5" hidden="1" customHeight="1"/>
    <row r="669" ht="25.5" hidden="1" customHeight="1"/>
    <row r="670" ht="25.5" hidden="1" customHeight="1"/>
    <row r="671" ht="25.5" hidden="1" customHeight="1"/>
    <row r="672" ht="25.5" hidden="1" customHeight="1"/>
    <row r="673" ht="25.5" hidden="1" customHeight="1"/>
    <row r="674" ht="25.5" hidden="1" customHeight="1"/>
    <row r="675" ht="25.5" hidden="1" customHeight="1"/>
    <row r="676" ht="25.5" hidden="1" customHeight="1"/>
    <row r="677" ht="25.5" hidden="1" customHeight="1"/>
    <row r="678" ht="25.5" hidden="1" customHeight="1"/>
    <row r="679" ht="25.5" hidden="1" customHeight="1"/>
    <row r="680" ht="25.5" hidden="1" customHeight="1"/>
    <row r="681" ht="25.5" hidden="1" customHeight="1"/>
    <row r="682" ht="25.5" hidden="1" customHeight="1"/>
    <row r="683" ht="25.5" hidden="1" customHeight="1"/>
    <row r="684" ht="25.5" hidden="1" customHeight="1"/>
    <row r="685" ht="25.5" hidden="1" customHeight="1"/>
    <row r="686" ht="25.5" hidden="1" customHeight="1"/>
    <row r="687" ht="25.5" hidden="1" customHeight="1"/>
    <row r="688" ht="25.5" hidden="1" customHeight="1"/>
    <row r="689" ht="25.5" hidden="1" customHeight="1"/>
    <row r="690" ht="25.5" hidden="1" customHeight="1"/>
    <row r="691" ht="25.5" hidden="1" customHeight="1"/>
    <row r="692" ht="25.5" hidden="1" customHeight="1"/>
    <row r="693" ht="25.5" hidden="1" customHeight="1"/>
    <row r="694" ht="25.5" hidden="1" customHeight="1"/>
    <row r="695" ht="25.5" hidden="1" customHeight="1"/>
    <row r="696" ht="25.5" hidden="1" customHeight="1"/>
    <row r="697" ht="25.5" hidden="1" customHeight="1"/>
    <row r="698" ht="25.5" hidden="1" customHeight="1"/>
    <row r="699" ht="25.5" hidden="1" customHeight="1"/>
    <row r="700" ht="25.5" hidden="1" customHeight="1"/>
    <row r="701" ht="25.5" hidden="1" customHeight="1"/>
    <row r="702" ht="25.5" hidden="1" customHeight="1"/>
    <row r="703" ht="25.5" hidden="1" customHeight="1"/>
    <row r="704" ht="25.5" hidden="1" customHeight="1"/>
    <row r="705" ht="25.5" hidden="1" customHeight="1"/>
    <row r="706" ht="25.5" hidden="1" customHeight="1"/>
    <row r="707" ht="25.5" hidden="1" customHeight="1"/>
    <row r="708" ht="25.5" hidden="1" customHeight="1"/>
    <row r="709" ht="25.5" hidden="1" customHeight="1"/>
    <row r="710" ht="25.5" hidden="1" customHeight="1"/>
    <row r="711" ht="25.5" hidden="1" customHeight="1"/>
    <row r="712" ht="25.5" hidden="1" customHeight="1"/>
    <row r="713" ht="25.5" hidden="1" customHeight="1"/>
    <row r="714" ht="25.5" hidden="1" customHeight="1"/>
    <row r="715" ht="25.5" hidden="1" customHeight="1"/>
    <row r="716" ht="25.5" hidden="1" customHeight="1"/>
    <row r="717" ht="25.5" hidden="1" customHeight="1"/>
    <row r="718" ht="25.5" hidden="1" customHeight="1"/>
    <row r="719" ht="25.5" hidden="1" customHeight="1"/>
    <row r="720" ht="25.5" hidden="1" customHeight="1"/>
    <row r="721" ht="25.5" hidden="1" customHeight="1"/>
    <row r="722" ht="25.5" hidden="1" customHeight="1"/>
    <row r="723" ht="25.5" hidden="1" customHeight="1"/>
    <row r="724" ht="25.5" hidden="1" customHeight="1"/>
    <row r="725" ht="25.5" hidden="1" customHeight="1"/>
    <row r="726" ht="25.5" hidden="1" customHeight="1"/>
    <row r="727" ht="25.5" hidden="1" customHeight="1"/>
    <row r="728" ht="25.5" hidden="1" customHeight="1"/>
    <row r="729" ht="25.5" hidden="1" customHeight="1"/>
    <row r="730" ht="25.5" hidden="1" customHeight="1"/>
    <row r="731" ht="25.5" hidden="1" customHeight="1"/>
    <row r="732" ht="25.5" hidden="1" customHeight="1"/>
    <row r="733" ht="25.5" hidden="1" customHeight="1"/>
    <row r="734" ht="25.5" hidden="1" customHeight="1"/>
    <row r="735" ht="25.5" hidden="1" customHeight="1"/>
    <row r="736" ht="25.5" hidden="1" customHeight="1"/>
    <row r="737" ht="25.5" hidden="1" customHeight="1"/>
    <row r="738" ht="25.5" hidden="1" customHeight="1"/>
    <row r="739" ht="25.5" hidden="1" customHeight="1"/>
    <row r="740" ht="25.5" hidden="1" customHeight="1"/>
    <row r="741" ht="25.5" hidden="1" customHeight="1"/>
    <row r="742" ht="25.5" hidden="1" customHeight="1"/>
    <row r="743" ht="25.5" hidden="1" customHeight="1"/>
    <row r="744" ht="25.5" hidden="1" customHeight="1"/>
    <row r="745" ht="25.5" hidden="1" customHeight="1"/>
    <row r="746" ht="25.5" hidden="1" customHeight="1"/>
    <row r="747" ht="25.5" hidden="1" customHeight="1"/>
    <row r="748" ht="25.5" hidden="1" customHeight="1"/>
    <row r="749" ht="25.5" hidden="1" customHeight="1"/>
    <row r="750" ht="25.5" hidden="1" customHeight="1"/>
    <row r="751" ht="25.5" hidden="1" customHeight="1"/>
    <row r="752" ht="25.5" hidden="1" customHeight="1"/>
    <row r="753" ht="25.5" hidden="1" customHeight="1"/>
    <row r="754" ht="25.5" hidden="1" customHeight="1"/>
    <row r="755" ht="25.5" hidden="1" customHeight="1"/>
    <row r="756" ht="25.5" hidden="1" customHeight="1"/>
    <row r="757" ht="25.5" hidden="1" customHeight="1"/>
    <row r="758" ht="25.5" hidden="1" customHeight="1"/>
    <row r="759" ht="25.5" hidden="1" customHeight="1"/>
    <row r="760" ht="25.5" hidden="1" customHeight="1"/>
    <row r="761" ht="25.5" hidden="1" customHeight="1"/>
    <row r="762" ht="25.5" hidden="1" customHeight="1"/>
    <row r="763" ht="25.5" hidden="1" customHeight="1"/>
    <row r="764" ht="25.5" hidden="1" customHeight="1"/>
    <row r="765" ht="25.5" hidden="1" customHeight="1"/>
    <row r="766" ht="25.5" hidden="1" customHeight="1"/>
    <row r="767" ht="25.5" hidden="1" customHeight="1"/>
    <row r="768" ht="25.5" hidden="1" customHeight="1"/>
    <row r="769" ht="25.5" hidden="1" customHeight="1"/>
    <row r="770" ht="25.5" hidden="1" customHeight="1"/>
    <row r="771" ht="25.5" hidden="1" customHeight="1"/>
    <row r="772" ht="25.5" hidden="1" customHeight="1"/>
    <row r="773" ht="25.5" hidden="1" customHeight="1"/>
    <row r="774" ht="25.5" hidden="1" customHeight="1"/>
    <row r="775" ht="25.5" hidden="1" customHeight="1"/>
    <row r="776" ht="25.5" hidden="1" customHeight="1"/>
    <row r="777" ht="25.5" hidden="1" customHeight="1"/>
    <row r="778" ht="25.5" hidden="1" customHeight="1"/>
    <row r="779" ht="25.5" hidden="1" customHeight="1"/>
    <row r="780" ht="25.5" hidden="1" customHeight="1"/>
    <row r="781" ht="25.5" hidden="1" customHeight="1"/>
    <row r="782" ht="25.5" hidden="1" customHeight="1"/>
    <row r="783" ht="25.5" hidden="1" customHeight="1"/>
    <row r="784" ht="25.5" hidden="1" customHeight="1"/>
    <row r="785" ht="25.5" hidden="1" customHeight="1"/>
    <row r="786" ht="25.5" hidden="1" customHeight="1"/>
    <row r="787" ht="25.5" hidden="1" customHeight="1"/>
    <row r="788" ht="25.5" hidden="1" customHeight="1"/>
    <row r="789" ht="25.5" hidden="1" customHeight="1"/>
    <row r="790" ht="25.5" hidden="1" customHeight="1"/>
    <row r="791" ht="25.5" hidden="1" customHeight="1"/>
    <row r="792" ht="25.5" hidden="1" customHeight="1"/>
    <row r="793" ht="25.5" hidden="1" customHeight="1"/>
    <row r="794" ht="25.5" hidden="1" customHeight="1"/>
    <row r="795" ht="25.5" hidden="1" customHeight="1"/>
    <row r="796" ht="25.5" hidden="1" customHeight="1"/>
    <row r="797" ht="25.5" hidden="1" customHeight="1"/>
    <row r="798" ht="25.5" hidden="1" customHeight="1"/>
    <row r="799" ht="25.5" hidden="1" customHeight="1"/>
    <row r="800" ht="25.5" hidden="1" customHeight="1"/>
    <row r="801" ht="25.5" hidden="1" customHeight="1"/>
    <row r="802" ht="25.5" hidden="1" customHeight="1"/>
    <row r="803" ht="25.5" hidden="1" customHeight="1"/>
    <row r="804" ht="25.5" hidden="1" customHeight="1"/>
    <row r="805" ht="25.5" hidden="1" customHeight="1"/>
    <row r="806" ht="25.5" hidden="1" customHeight="1"/>
    <row r="807" ht="25.5" hidden="1" customHeight="1"/>
    <row r="808" ht="25.5" hidden="1" customHeight="1"/>
    <row r="809" ht="25.5" hidden="1" customHeight="1"/>
    <row r="810" ht="25.5" hidden="1" customHeight="1"/>
    <row r="811" ht="25.5" hidden="1" customHeight="1"/>
    <row r="812" ht="25.5" hidden="1" customHeight="1"/>
    <row r="813" ht="25.5" hidden="1" customHeight="1"/>
    <row r="814" ht="25.5" hidden="1" customHeight="1"/>
    <row r="815" ht="25.5" hidden="1" customHeight="1"/>
    <row r="816" ht="25.5" hidden="1" customHeight="1"/>
    <row r="817" ht="25.5" hidden="1" customHeight="1"/>
    <row r="818" ht="25.5" hidden="1" customHeight="1"/>
    <row r="819" ht="25.5" hidden="1" customHeight="1"/>
    <row r="820" ht="25.5" hidden="1" customHeight="1"/>
    <row r="821" ht="25.5" hidden="1" customHeight="1"/>
    <row r="822" ht="25.5" hidden="1" customHeight="1"/>
    <row r="823" ht="25.5" hidden="1" customHeight="1"/>
    <row r="824" ht="25.5" hidden="1" customHeight="1"/>
    <row r="825" ht="25.5" hidden="1" customHeight="1"/>
    <row r="826" ht="25.5" hidden="1" customHeight="1"/>
    <row r="827" ht="25.5" hidden="1" customHeight="1"/>
    <row r="828" ht="25.5" hidden="1" customHeight="1"/>
    <row r="829" ht="25.5" hidden="1" customHeight="1"/>
    <row r="830" ht="25.5" hidden="1" customHeight="1"/>
    <row r="831" ht="25.5" hidden="1" customHeight="1"/>
    <row r="832" ht="25.5" hidden="1" customHeight="1"/>
    <row r="833" ht="25.5" hidden="1" customHeight="1"/>
    <row r="834" ht="25.5" hidden="1" customHeight="1"/>
    <row r="835" ht="25.5" hidden="1" customHeight="1"/>
    <row r="836" ht="25.5" hidden="1" customHeight="1"/>
    <row r="837" ht="25.5" hidden="1" customHeight="1"/>
    <row r="838" ht="25.5" hidden="1" customHeight="1"/>
    <row r="839" ht="25.5" hidden="1" customHeight="1"/>
    <row r="840" ht="25.5" hidden="1" customHeight="1"/>
    <row r="841" ht="25.5" hidden="1" customHeight="1"/>
    <row r="842" ht="25.5" hidden="1" customHeight="1"/>
    <row r="843" ht="25.5" hidden="1" customHeight="1"/>
    <row r="844" ht="25.5" hidden="1" customHeight="1"/>
    <row r="845" ht="25.5" hidden="1" customHeight="1"/>
    <row r="846" ht="25.5" hidden="1" customHeight="1"/>
    <row r="847" ht="25.5" hidden="1" customHeight="1"/>
    <row r="848" ht="25.5" hidden="1" customHeight="1"/>
    <row r="849" ht="25.5" hidden="1" customHeight="1"/>
    <row r="850" ht="25.5" hidden="1" customHeight="1"/>
    <row r="851" ht="25.5" hidden="1" customHeight="1"/>
    <row r="852" ht="25.5" hidden="1" customHeight="1"/>
    <row r="853" ht="25.5" hidden="1" customHeight="1"/>
    <row r="854" ht="25.5" hidden="1" customHeight="1"/>
    <row r="855" ht="25.5" hidden="1" customHeight="1"/>
    <row r="856" ht="25.5" hidden="1" customHeight="1"/>
    <row r="857" ht="25.5" hidden="1" customHeight="1"/>
    <row r="858" ht="25.5" hidden="1" customHeight="1"/>
    <row r="859" ht="25.5" hidden="1" customHeight="1"/>
    <row r="860" ht="25.5" hidden="1" customHeight="1"/>
    <row r="861" ht="25.5" hidden="1" customHeight="1"/>
    <row r="862" ht="25.5" hidden="1" customHeight="1"/>
    <row r="863" ht="25.5" hidden="1" customHeight="1"/>
    <row r="864" ht="25.5" hidden="1" customHeight="1"/>
    <row r="865" ht="25.5" hidden="1" customHeight="1"/>
    <row r="866" ht="25.5" hidden="1" customHeight="1"/>
    <row r="867" ht="25.5" hidden="1" customHeight="1"/>
    <row r="868" ht="25.5" hidden="1" customHeight="1"/>
    <row r="869" ht="25.5" hidden="1" customHeight="1"/>
    <row r="870" ht="25.5" hidden="1" customHeight="1"/>
    <row r="871" ht="25.5" hidden="1" customHeight="1"/>
    <row r="872" ht="25.5" hidden="1" customHeight="1"/>
    <row r="873" ht="25.5" hidden="1" customHeight="1"/>
    <row r="874" ht="25.5" hidden="1" customHeight="1"/>
    <row r="875" ht="25.5" hidden="1" customHeight="1"/>
    <row r="876" ht="25.5" hidden="1" customHeight="1"/>
    <row r="877" ht="25.5" hidden="1" customHeight="1"/>
    <row r="878" ht="25.5" hidden="1" customHeight="1"/>
    <row r="879" ht="25.5" hidden="1" customHeight="1"/>
    <row r="880" ht="25.5" hidden="1" customHeight="1"/>
    <row r="881" ht="25.5" hidden="1" customHeight="1"/>
    <row r="882" ht="25.5" hidden="1" customHeight="1"/>
    <row r="883" ht="25.5" hidden="1" customHeight="1"/>
    <row r="884" ht="25.5" hidden="1" customHeight="1"/>
    <row r="885" ht="25.5" hidden="1" customHeight="1"/>
    <row r="886" ht="25.5" hidden="1" customHeight="1"/>
    <row r="887" ht="25.5" hidden="1" customHeight="1"/>
    <row r="888" ht="25.5" hidden="1" customHeight="1"/>
    <row r="889" ht="25.5" hidden="1" customHeight="1"/>
    <row r="890" ht="25.5" hidden="1" customHeight="1"/>
    <row r="891" ht="25.5" hidden="1" customHeight="1"/>
    <row r="892" ht="25.5" hidden="1" customHeight="1"/>
    <row r="893" ht="25.5" hidden="1" customHeight="1"/>
    <row r="894" ht="25.5" hidden="1" customHeight="1"/>
    <row r="895" ht="25.5" hidden="1" customHeight="1"/>
    <row r="896" ht="25.5" hidden="1" customHeight="1"/>
    <row r="897" ht="25.5" hidden="1" customHeight="1"/>
    <row r="898" ht="25.5" hidden="1" customHeight="1"/>
    <row r="899" ht="25.5" hidden="1" customHeight="1"/>
    <row r="900" ht="25.5" hidden="1" customHeight="1"/>
    <row r="901" ht="25.5" hidden="1" customHeight="1"/>
    <row r="902" ht="25.5" hidden="1" customHeight="1"/>
    <row r="903" ht="25.5" hidden="1" customHeight="1"/>
    <row r="904" ht="25.5" hidden="1" customHeight="1"/>
    <row r="905" ht="25.5" hidden="1" customHeight="1"/>
    <row r="906" ht="25.5" hidden="1" customHeight="1"/>
    <row r="907" ht="25.5" hidden="1" customHeight="1"/>
    <row r="908" ht="25.5" hidden="1" customHeight="1"/>
    <row r="909" ht="25.5" hidden="1" customHeight="1"/>
    <row r="910" ht="25.5" hidden="1" customHeight="1"/>
    <row r="911" ht="25.5" hidden="1" customHeight="1"/>
    <row r="912" ht="25.5" hidden="1" customHeight="1"/>
    <row r="913" ht="25.5" hidden="1" customHeight="1"/>
    <row r="914" ht="25.5" hidden="1" customHeight="1"/>
    <row r="915" ht="25.5" hidden="1" customHeight="1"/>
    <row r="916" ht="25.5" hidden="1" customHeight="1"/>
    <row r="917" ht="25.5" hidden="1" customHeight="1"/>
    <row r="918" ht="25.5" hidden="1" customHeight="1"/>
    <row r="919" ht="25.5" hidden="1" customHeight="1"/>
    <row r="920" ht="25.5" hidden="1" customHeight="1"/>
    <row r="921" ht="25.5" hidden="1" customHeight="1"/>
    <row r="922" ht="25.5" hidden="1" customHeight="1"/>
    <row r="923" ht="25.5" hidden="1" customHeight="1"/>
    <row r="924" ht="25.5" hidden="1" customHeight="1"/>
    <row r="925" ht="25.5" hidden="1" customHeight="1"/>
    <row r="926" ht="25.5" hidden="1" customHeight="1"/>
    <row r="927" ht="25.5" hidden="1" customHeight="1"/>
    <row r="928" ht="25.5" hidden="1" customHeight="1"/>
    <row r="929" ht="25.5" hidden="1" customHeight="1"/>
    <row r="930" ht="25.5" hidden="1" customHeight="1"/>
    <row r="931" ht="25.5" hidden="1" customHeight="1"/>
    <row r="932" ht="25.5" hidden="1" customHeight="1"/>
    <row r="933" ht="25.5" hidden="1" customHeight="1"/>
    <row r="934" ht="25.5" hidden="1" customHeight="1"/>
    <row r="935" ht="25.5" hidden="1" customHeight="1"/>
    <row r="936" ht="25.5" hidden="1" customHeight="1"/>
    <row r="937" ht="25.5" hidden="1" customHeight="1"/>
    <row r="938" ht="25.5" hidden="1" customHeight="1"/>
    <row r="939" ht="25.5" hidden="1" customHeight="1"/>
    <row r="940" ht="25.5" hidden="1" customHeight="1"/>
    <row r="941" ht="25.5" hidden="1" customHeight="1"/>
    <row r="942" ht="25.5" hidden="1" customHeight="1"/>
    <row r="943" ht="25.5" hidden="1" customHeight="1"/>
    <row r="944" ht="25.5" hidden="1" customHeight="1"/>
    <row r="945" ht="25.5" hidden="1" customHeight="1"/>
    <row r="946" ht="25.5" hidden="1" customHeight="1"/>
    <row r="947" ht="25.5" hidden="1" customHeight="1"/>
    <row r="948" ht="25.5" hidden="1" customHeight="1"/>
    <row r="949" ht="25.5" hidden="1" customHeight="1"/>
    <row r="950" ht="25.5" hidden="1" customHeight="1"/>
    <row r="951" ht="25.5" hidden="1" customHeight="1"/>
    <row r="952" ht="25.5" hidden="1" customHeight="1"/>
    <row r="953" ht="25.5" hidden="1" customHeight="1"/>
    <row r="954" ht="25.5" hidden="1" customHeight="1"/>
    <row r="955" ht="25.5" hidden="1" customHeight="1"/>
    <row r="956" ht="25.5" hidden="1" customHeight="1"/>
    <row r="957" ht="25.5" hidden="1" customHeight="1"/>
    <row r="958" ht="25.5" hidden="1" customHeight="1"/>
    <row r="959" ht="25.5" hidden="1" customHeight="1"/>
    <row r="960" ht="25.5" hidden="1" customHeight="1"/>
    <row r="961" ht="25.5" hidden="1" customHeight="1"/>
    <row r="962" ht="25.5" hidden="1" customHeight="1"/>
    <row r="963" ht="25.5" hidden="1" customHeight="1"/>
    <row r="964" ht="25.5" hidden="1" customHeight="1"/>
    <row r="965" ht="25.5" hidden="1" customHeight="1"/>
    <row r="966" ht="25.5" hidden="1" customHeight="1"/>
    <row r="967" ht="25.5" hidden="1" customHeight="1"/>
    <row r="968" ht="25.5" hidden="1" customHeight="1"/>
    <row r="969" ht="25.5" hidden="1" customHeight="1"/>
    <row r="970" ht="25.5" hidden="1" customHeight="1"/>
    <row r="971" ht="25.5" hidden="1" customHeight="1"/>
    <row r="972" ht="25.5" hidden="1" customHeight="1"/>
    <row r="973" ht="25.5" hidden="1" customHeight="1"/>
    <row r="974" ht="25.5" hidden="1" customHeight="1"/>
    <row r="975" ht="25.5" hidden="1" customHeight="1"/>
    <row r="976" ht="25.5" hidden="1" customHeight="1"/>
    <row r="977" ht="25.5" hidden="1" customHeight="1"/>
    <row r="978" ht="25.5" hidden="1" customHeight="1"/>
    <row r="979" ht="25.5" hidden="1" customHeight="1"/>
    <row r="980" ht="25.5" hidden="1" customHeight="1"/>
    <row r="981" ht="25.5" hidden="1" customHeight="1"/>
    <row r="982" ht="25.5" hidden="1" customHeight="1"/>
    <row r="983" ht="25.5" hidden="1" customHeight="1"/>
    <row r="984" ht="25.5" hidden="1" customHeight="1"/>
    <row r="985" ht="25.5" hidden="1" customHeight="1"/>
    <row r="986" ht="25.5" hidden="1" customHeight="1"/>
    <row r="987" ht="25.5" hidden="1" customHeight="1"/>
    <row r="988" ht="25.5" hidden="1" customHeight="1"/>
    <row r="989" ht="25.5" hidden="1" customHeight="1"/>
    <row r="990" ht="25.5" hidden="1" customHeight="1"/>
    <row r="991" ht="25.5" hidden="1" customHeight="1"/>
    <row r="992" ht="25.5" hidden="1" customHeight="1"/>
    <row r="993" ht="25.5" hidden="1" customHeight="1"/>
    <row r="994" ht="25.5" hidden="1" customHeight="1"/>
    <row r="995" ht="25.5" hidden="1" customHeight="1"/>
    <row r="996" ht="25.5" hidden="1" customHeight="1"/>
    <row r="997" ht="25.5" hidden="1" customHeight="1"/>
    <row r="998" ht="25.5" hidden="1" customHeight="1"/>
    <row r="999" ht="25.5" hidden="1" customHeight="1"/>
    <row r="1000" ht="25.5" hidden="1" customHeight="1"/>
    <row r="1001" ht="25.5" hidden="1" customHeight="1"/>
    <row r="1002" ht="25.5" hidden="1" customHeight="1"/>
    <row r="1003" ht="25.5" hidden="1" customHeight="1"/>
  </sheetData>
  <mergeCells count="3">
    <mergeCell ref="B2:E3"/>
    <mergeCell ref="B4:E4"/>
    <mergeCell ref="B5:E5"/>
  </mergeCells>
  <conditionalFormatting sqref="D8 D10 D12:D14 D16:D50">
    <cfRule type="beginsWith" dxfId="378" priority="1" operator="beginsWith" text="C">
      <formula>LEFT((D8),LEN("C"))=("C")</formula>
    </cfRule>
  </conditionalFormatting>
  <conditionalFormatting sqref="D8 D10 D12:D14 D16:D50">
    <cfRule type="beginsWith" dxfId="377" priority="2" operator="beginsWith" text="NC">
      <formula>LEFT((D8),LEN("NC"))=("NC")</formula>
    </cfRule>
  </conditionalFormatting>
  <conditionalFormatting sqref="D8 D10 D12:D14 D16:D50">
    <cfRule type="beginsWith" dxfId="376" priority="3" operator="beginsWith" text="NA">
      <formula>LEFT((D8),LEN("NA"))=("NA")</formula>
    </cfRule>
  </conditionalFormatting>
  <dataValidations count="1">
    <dataValidation type="list" allowBlank="1" sqref="D8 D10 D12:D14 D16:D50" xr:uid="{4211FE22-8416-4FBB-9F1A-5FE9EB0C44A0}">
      <formula1>"C,NC,NA"</formula1>
    </dataValidation>
  </dataValidations>
  <pageMargins left="0.7" right="0.7" top="0.75" bottom="0.75" header="0" footer="0"/>
  <pageSetup orientation="portrait"/>
  <drawing r:id="rId1"/>
  <tableParts count="1">
    <tablePart r:id="rId2"/>
  </tableParts>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237169-8B26-404A-B109-85EE08F11D4C}">
  <dimension ref="B1:E87"/>
  <sheetViews>
    <sheetView zoomScale="80" zoomScaleNormal="80" workbookViewId="0">
      <selection activeCell="B1" sqref="B1:E3"/>
    </sheetView>
  </sheetViews>
  <sheetFormatPr baseColWidth="10" defaultColWidth="11.5546875" defaultRowHeight="14.4"/>
  <cols>
    <col min="1" max="1" width="11.33203125" style="68" customWidth="1"/>
    <col min="2" max="3" width="21.6640625" style="5" customWidth="1"/>
    <col min="4" max="4" width="79.88671875" style="68" customWidth="1"/>
    <col min="5" max="5" width="36.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4447</v>
      </c>
      <c r="D6" s="781"/>
      <c r="E6" s="781"/>
    </row>
    <row r="7" spans="2:5" ht="16.8">
      <c r="B7" s="122">
        <v>2</v>
      </c>
      <c r="C7" s="811" t="s">
        <v>4448</v>
      </c>
      <c r="D7" s="811"/>
      <c r="E7" s="811"/>
    </row>
    <row r="8" spans="2:5" ht="16.8">
      <c r="B8" s="116">
        <v>3</v>
      </c>
      <c r="C8" s="781" t="s">
        <v>4449</v>
      </c>
      <c r="D8" s="781"/>
      <c r="E8" s="781"/>
    </row>
    <row r="9" spans="2:5" ht="16.8">
      <c r="B9" s="17"/>
      <c r="C9" s="17"/>
      <c r="D9" s="69"/>
      <c r="E9" s="69"/>
    </row>
    <row r="10" spans="2:5" ht="42" customHeight="1">
      <c r="B10" s="858" t="s">
        <v>125</v>
      </c>
      <c r="C10" s="858"/>
      <c r="D10" s="858"/>
      <c r="E10" s="858"/>
    </row>
    <row r="11" spans="2:5" ht="17.399999999999999" thickBot="1">
      <c r="B11" s="586" t="s">
        <v>126</v>
      </c>
      <c r="C11" s="951" t="s">
        <v>4372</v>
      </c>
      <c r="D11" s="952"/>
      <c r="E11" s="622" t="s">
        <v>4896</v>
      </c>
    </row>
    <row r="12" spans="2:5" ht="291" customHeight="1">
      <c r="B12" s="116" t="s">
        <v>4450</v>
      </c>
      <c r="C12" s="777" t="s">
        <v>4451</v>
      </c>
      <c r="D12" s="820"/>
      <c r="E12" s="953" t="s">
        <v>5068</v>
      </c>
    </row>
    <row r="13" spans="2:5" ht="51" thickBot="1">
      <c r="B13" s="621" t="s">
        <v>4373</v>
      </c>
      <c r="C13" s="955"/>
      <c r="D13" s="947"/>
      <c r="E13" s="954"/>
    </row>
    <row r="14" spans="2:5" ht="42" customHeight="1">
      <c r="B14" s="858" t="s">
        <v>4222</v>
      </c>
      <c r="C14" s="858"/>
      <c r="D14" s="858"/>
      <c r="E14" s="858"/>
    </row>
    <row r="15" spans="2:5" ht="16.8">
      <c r="B15" s="586" t="s">
        <v>126</v>
      </c>
      <c r="C15" s="829" t="s">
        <v>4223</v>
      </c>
      <c r="D15" s="956"/>
      <c r="E15" s="622" t="s">
        <v>4896</v>
      </c>
    </row>
    <row r="16" spans="2:5" ht="88.2" customHeight="1">
      <c r="B16" s="31" t="s">
        <v>4452</v>
      </c>
      <c r="C16" s="835" t="s">
        <v>4453</v>
      </c>
      <c r="D16" s="836"/>
      <c r="E16" s="957" t="s">
        <v>5064</v>
      </c>
    </row>
    <row r="17" spans="2:5" ht="87.6" customHeight="1" thickBot="1">
      <c r="B17" s="30" t="s">
        <v>4454</v>
      </c>
      <c r="C17" s="838" t="s">
        <v>4455</v>
      </c>
      <c r="D17" s="839"/>
      <c r="E17" s="954"/>
    </row>
    <row r="18" spans="2:5" ht="16.8">
      <c r="B18" s="110"/>
      <c r="C18" s="110"/>
      <c r="D18" s="33"/>
      <c r="E18" s="617"/>
    </row>
    <row r="19" spans="2:5" s="69" customFormat="1" ht="42" customHeight="1">
      <c r="B19" s="861" t="s">
        <v>147</v>
      </c>
      <c r="C19" s="861"/>
      <c r="D19" s="861"/>
      <c r="E19" s="861"/>
    </row>
    <row r="20" spans="2:5" s="69" customFormat="1" ht="16.8">
      <c r="B20" s="822" t="s">
        <v>127</v>
      </c>
      <c r="C20" s="822"/>
      <c r="D20" s="822"/>
      <c r="E20" s="623" t="s">
        <v>4896</v>
      </c>
    </row>
    <row r="21" spans="2:5" s="69" customFormat="1" ht="117.6" customHeight="1">
      <c r="B21" s="827"/>
      <c r="C21" s="66" t="s">
        <v>4787</v>
      </c>
      <c r="D21" s="612" t="s">
        <v>4818</v>
      </c>
      <c r="E21" s="899" t="s">
        <v>4901</v>
      </c>
    </row>
    <row r="22" spans="2:5" s="69" customFormat="1" ht="88.95" customHeight="1">
      <c r="B22" s="827"/>
      <c r="C22" s="66" t="s">
        <v>4788</v>
      </c>
      <c r="D22" s="612" t="s">
        <v>4795</v>
      </c>
      <c r="E22" s="900"/>
    </row>
    <row r="23" spans="2:5" s="69" customFormat="1" ht="201.6">
      <c r="B23" s="827"/>
      <c r="C23" s="31" t="s">
        <v>4232</v>
      </c>
      <c r="D23" s="585" t="s">
        <v>4793</v>
      </c>
      <c r="E23" s="900"/>
    </row>
    <row r="24" spans="2:5" s="69" customFormat="1" ht="218.4">
      <c r="B24" s="828"/>
      <c r="C24" s="374" t="s">
        <v>4792</v>
      </c>
      <c r="D24" s="590" t="s">
        <v>4824</v>
      </c>
      <c r="E24" s="900"/>
    </row>
    <row r="25" spans="2:5" s="69" customFormat="1" ht="36.6" customHeight="1">
      <c r="B25" s="30" t="s">
        <v>198</v>
      </c>
      <c r="C25" s="823" t="s">
        <v>4233</v>
      </c>
      <c r="D25" s="802"/>
      <c r="E25" s="901"/>
    </row>
    <row r="26" spans="2:5" s="69" customFormat="1" ht="269.39999999999998" customHeight="1">
      <c r="B26" s="713" t="s">
        <v>201</v>
      </c>
      <c r="C26" s="835" t="s">
        <v>5889</v>
      </c>
      <c r="D26" s="857"/>
      <c r="E26" s="592" t="s">
        <v>4899</v>
      </c>
    </row>
    <row r="27" spans="2:5" ht="16.8">
      <c r="B27" s="790" t="s">
        <v>130</v>
      </c>
      <c r="C27" s="790"/>
      <c r="D27" s="790"/>
      <c r="E27" s="576" t="s">
        <v>4896</v>
      </c>
    </row>
    <row r="28" spans="2:5" ht="16.8">
      <c r="B28" s="31" t="s">
        <v>131</v>
      </c>
      <c r="C28" s="835" t="s">
        <v>4234</v>
      </c>
      <c r="D28" s="855"/>
      <c r="E28" s="765" t="s">
        <v>5069</v>
      </c>
    </row>
    <row r="29" spans="2:5" ht="16.8">
      <c r="B29" s="30" t="s">
        <v>132</v>
      </c>
      <c r="C29" s="838" t="s">
        <v>4234</v>
      </c>
      <c r="D29" s="856"/>
      <c r="E29" s="766"/>
    </row>
    <row r="30" spans="2:5" ht="16.8">
      <c r="B30" s="31" t="s">
        <v>133</v>
      </c>
      <c r="C30" s="835" t="s">
        <v>4234</v>
      </c>
      <c r="D30" s="855"/>
      <c r="E30" s="766"/>
    </row>
    <row r="31" spans="2:5" ht="16.8">
      <c r="B31" s="30" t="s">
        <v>194</v>
      </c>
      <c r="C31" s="838" t="s">
        <v>4234</v>
      </c>
      <c r="D31" s="856"/>
      <c r="E31" s="766"/>
    </row>
    <row r="32" spans="2:5" ht="16.8">
      <c r="B32" s="31" t="s">
        <v>134</v>
      </c>
      <c r="C32" s="835" t="s">
        <v>4234</v>
      </c>
      <c r="D32" s="855"/>
      <c r="E32" s="766"/>
    </row>
    <row r="33" spans="2:5" ht="57.6" customHeight="1">
      <c r="B33" s="30" t="s">
        <v>135</v>
      </c>
      <c r="C33" s="838" t="s">
        <v>5902</v>
      </c>
      <c r="D33" s="856"/>
      <c r="E33" s="767"/>
    </row>
    <row r="34" spans="2:5" ht="16.8">
      <c r="B34" s="790" t="s">
        <v>195</v>
      </c>
      <c r="C34" s="790"/>
      <c r="D34" s="790"/>
      <c r="E34" s="576" t="s">
        <v>4896</v>
      </c>
    </row>
    <row r="35" spans="2:5" ht="50.4" customHeight="1">
      <c r="B35" s="31" t="s">
        <v>136</v>
      </c>
      <c r="C35" s="835" t="s">
        <v>4911</v>
      </c>
      <c r="D35" s="855"/>
      <c r="E35" s="817" t="s">
        <v>5896</v>
      </c>
    </row>
    <row r="36" spans="2:5" ht="33.6">
      <c r="B36" s="30" t="s">
        <v>137</v>
      </c>
      <c r="C36" s="838" t="s">
        <v>4911</v>
      </c>
      <c r="D36" s="856"/>
      <c r="E36" s="818"/>
    </row>
    <row r="37" spans="2:5" ht="33.6" customHeight="1">
      <c r="B37" s="31" t="s">
        <v>138</v>
      </c>
      <c r="C37" s="835" t="s">
        <v>4911</v>
      </c>
      <c r="D37" s="855"/>
      <c r="E37" s="818"/>
    </row>
    <row r="38" spans="2:5" ht="71.400000000000006" customHeight="1">
      <c r="B38" s="30" t="s">
        <v>4238</v>
      </c>
      <c r="C38" s="838" t="s">
        <v>4911</v>
      </c>
      <c r="D38" s="856"/>
      <c r="E38" s="818"/>
    </row>
    <row r="39" spans="2:5" ht="33.6">
      <c r="B39" s="31" t="s">
        <v>139</v>
      </c>
      <c r="C39" s="835" t="s">
        <v>4911</v>
      </c>
      <c r="D39" s="855"/>
      <c r="E39" s="818"/>
    </row>
    <row r="40" spans="2:5" ht="16.8">
      <c r="B40" s="790" t="s">
        <v>196</v>
      </c>
      <c r="C40" s="790"/>
      <c r="D40" s="790"/>
      <c r="E40" s="576" t="s">
        <v>4896</v>
      </c>
    </row>
    <row r="41" spans="2:5" ht="69.599999999999994" customHeight="1">
      <c r="B41" s="66" t="s">
        <v>200</v>
      </c>
      <c r="C41" s="844" t="s">
        <v>5893</v>
      </c>
      <c r="D41" s="845"/>
      <c r="E41" s="817" t="s">
        <v>5895</v>
      </c>
    </row>
    <row r="42" spans="2:5" ht="33.6" customHeight="1">
      <c r="B42" s="30" t="s">
        <v>140</v>
      </c>
      <c r="C42" s="846" t="s">
        <v>4241</v>
      </c>
      <c r="D42" s="862"/>
      <c r="E42" s="818"/>
    </row>
    <row r="43" spans="2:5" ht="33.6" customHeight="1">
      <c r="B43" s="31" t="s">
        <v>141</v>
      </c>
      <c r="C43" s="848" t="s">
        <v>4242</v>
      </c>
      <c r="D43" s="863"/>
      <c r="E43" s="818"/>
    </row>
    <row r="44" spans="2:5" ht="33.6" customHeight="1">
      <c r="B44" s="30" t="s">
        <v>143</v>
      </c>
      <c r="C44" s="850" t="s">
        <v>4243</v>
      </c>
      <c r="D44" s="864"/>
      <c r="E44" s="818"/>
    </row>
    <row r="45" spans="2:5" ht="33.6" customHeight="1">
      <c r="B45" s="31" t="s">
        <v>142</v>
      </c>
      <c r="C45" s="848" t="s">
        <v>4244</v>
      </c>
      <c r="D45" s="863"/>
      <c r="E45" s="818"/>
    </row>
    <row r="46" spans="2:5" ht="49.95" customHeight="1">
      <c r="B46" s="30" t="s">
        <v>144</v>
      </c>
      <c r="C46" s="852" t="s">
        <v>4245</v>
      </c>
      <c r="D46" s="865"/>
      <c r="E46" s="818"/>
    </row>
    <row r="47" spans="2:5" ht="17.399999999999999" thickBot="1">
      <c r="B47" s="790" t="s">
        <v>202</v>
      </c>
      <c r="C47" s="790"/>
      <c r="D47" s="790"/>
      <c r="E47" s="576" t="s">
        <v>4896</v>
      </c>
    </row>
    <row r="48" spans="2:5" ht="242.4" customHeight="1" thickBot="1">
      <c r="B48" s="31" t="s">
        <v>146</v>
      </c>
      <c r="C48" s="903" t="s">
        <v>5011</v>
      </c>
      <c r="D48" s="904"/>
      <c r="E48" s="771" t="s">
        <v>5067</v>
      </c>
    </row>
    <row r="49" spans="2:5" ht="101.4" customHeight="1">
      <c r="B49" s="30" t="s">
        <v>176</v>
      </c>
      <c r="C49" s="905" t="s">
        <v>5012</v>
      </c>
      <c r="D49" s="906"/>
      <c r="E49" s="771"/>
    </row>
    <row r="50" spans="2:5" ht="31.2" customHeight="1">
      <c r="B50" s="31" t="s">
        <v>177</v>
      </c>
      <c r="C50" s="835" t="s">
        <v>4234</v>
      </c>
      <c r="D50" s="836"/>
      <c r="E50" s="771"/>
    </row>
    <row r="51" spans="2:5" ht="16.8">
      <c r="B51" s="866" t="s">
        <v>145</v>
      </c>
      <c r="C51" s="866"/>
      <c r="D51" s="866"/>
      <c r="E51" s="576" t="s">
        <v>4896</v>
      </c>
    </row>
    <row r="52" spans="2:5" ht="16.8">
      <c r="B52" s="867" t="s">
        <v>4246</v>
      </c>
      <c r="C52" s="868"/>
      <c r="D52" s="869"/>
      <c r="E52" s="771"/>
    </row>
    <row r="53" spans="2:5" ht="16.8">
      <c r="B53" s="871"/>
      <c r="C53" s="872"/>
      <c r="D53" s="873"/>
      <c r="E53" s="771"/>
    </row>
    <row r="54" spans="2:5" ht="16.8">
      <c r="B54" s="874"/>
      <c r="C54" s="875"/>
      <c r="D54" s="876"/>
      <c r="E54" s="771"/>
    </row>
    <row r="55" spans="2:5" ht="16.8">
      <c r="B55" s="877"/>
      <c r="C55" s="878"/>
      <c r="D55" s="879"/>
      <c r="E55" s="771"/>
    </row>
    <row r="56" spans="2:5" ht="16.8">
      <c r="B56" s="874"/>
      <c r="C56" s="875"/>
      <c r="D56" s="876"/>
      <c r="E56" s="771"/>
    </row>
    <row r="57" spans="2:5" ht="16.8">
      <c r="B57" s="877"/>
      <c r="C57" s="878"/>
      <c r="D57" s="879"/>
      <c r="E57" s="771"/>
    </row>
    <row r="58" spans="2:5" ht="16.8">
      <c r="B58" s="113"/>
      <c r="C58" s="113"/>
      <c r="D58" s="65"/>
      <c r="E58" s="69"/>
    </row>
    <row r="59" spans="2:5" ht="16.8">
      <c r="B59" s="113"/>
      <c r="C59" s="113"/>
      <c r="D59" s="65"/>
      <c r="E59" s="69"/>
    </row>
    <row r="60" spans="2:5" ht="16.8">
      <c r="B60" s="17"/>
      <c r="C60" s="17"/>
      <c r="D60" s="69"/>
      <c r="E60" s="69"/>
    </row>
    <row r="61" spans="2:5" ht="16.8">
      <c r="B61" s="17"/>
      <c r="C61" s="17"/>
      <c r="D61" s="69"/>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sheetData>
  <mergeCells count="58">
    <mergeCell ref="B51:D51"/>
    <mergeCell ref="B52:D52"/>
    <mergeCell ref="E52:E57"/>
    <mergeCell ref="B53:D53"/>
    <mergeCell ref="B54:D54"/>
    <mergeCell ref="B55:D55"/>
    <mergeCell ref="B56:D56"/>
    <mergeCell ref="B57:D57"/>
    <mergeCell ref="B47:D47"/>
    <mergeCell ref="C48:D48"/>
    <mergeCell ref="E48:E50"/>
    <mergeCell ref="C49:D49"/>
    <mergeCell ref="C50:D50"/>
    <mergeCell ref="B40:D40"/>
    <mergeCell ref="C41:D41"/>
    <mergeCell ref="E41:E46"/>
    <mergeCell ref="C42:D42"/>
    <mergeCell ref="C43:D43"/>
    <mergeCell ref="C44:D44"/>
    <mergeCell ref="C45:D45"/>
    <mergeCell ref="C46:D46"/>
    <mergeCell ref="B34:D34"/>
    <mergeCell ref="C35:D35"/>
    <mergeCell ref="E35:E39"/>
    <mergeCell ref="C36:D36"/>
    <mergeCell ref="C37:D37"/>
    <mergeCell ref="C38:D38"/>
    <mergeCell ref="C39:D39"/>
    <mergeCell ref="B21:B24"/>
    <mergeCell ref="E21:E25"/>
    <mergeCell ref="C25:D25"/>
    <mergeCell ref="C26:D26"/>
    <mergeCell ref="B27:D27"/>
    <mergeCell ref="C28:D28"/>
    <mergeCell ref="E28:E33"/>
    <mergeCell ref="C29:D29"/>
    <mergeCell ref="C30:D30"/>
    <mergeCell ref="C31:D31"/>
    <mergeCell ref="C32:D32"/>
    <mergeCell ref="C33:D33"/>
    <mergeCell ref="B20:D20"/>
    <mergeCell ref="B10:E10"/>
    <mergeCell ref="C11:D11"/>
    <mergeCell ref="C12:D12"/>
    <mergeCell ref="E12:E13"/>
    <mergeCell ref="C13:D13"/>
    <mergeCell ref="B14:E14"/>
    <mergeCell ref="C15:D15"/>
    <mergeCell ref="C16:D16"/>
    <mergeCell ref="E16:E17"/>
    <mergeCell ref="C17:D17"/>
    <mergeCell ref="B19:E19"/>
    <mergeCell ref="C8:E8"/>
    <mergeCell ref="B1:E3"/>
    <mergeCell ref="B4:E4"/>
    <mergeCell ref="B5:E5"/>
    <mergeCell ref="C6:E6"/>
    <mergeCell ref="C7:E7"/>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0DC35D-11BB-44D5-96ED-59D572E931F5}">
  <sheetPr>
    <tabColor rgb="FF741B47"/>
  </sheetPr>
  <dimension ref="A1:Y236"/>
  <sheetViews>
    <sheetView showGridLines="0" zoomScale="80" zoomScaleNormal="80" workbookViewId="0">
      <selection activeCell="F8" sqref="F8"/>
    </sheetView>
  </sheetViews>
  <sheetFormatPr baseColWidth="10" defaultColWidth="0" defaultRowHeight="15" customHeight="1" zeroHeight="1" outlineLevelCol="1"/>
  <cols>
    <col min="1" max="1" width="11.6640625" style="159" customWidth="1"/>
    <col min="2" max="2" width="12.5546875" style="343" customWidth="1"/>
    <col min="3" max="3" width="72.6640625" style="343" customWidth="1"/>
    <col min="4" max="4" width="11.5546875" style="343" customWidth="1"/>
    <col min="5" max="5" width="26" style="343" customWidth="1" outlineLevel="1"/>
    <col min="6" max="6" width="11.6640625" style="159" customWidth="1"/>
    <col min="7" max="25" width="10.6640625" style="73" hidden="1" customWidth="1"/>
    <col min="26" max="16384" width="14.44140625" style="73"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4722</v>
      </c>
      <c r="C4" s="759"/>
      <c r="D4" s="759"/>
      <c r="E4" s="760"/>
      <c r="F4" s="3"/>
    </row>
    <row r="5" spans="1:25" s="68" customFormat="1" ht="18" customHeight="1" thickBot="1">
      <c r="A5" s="3"/>
      <c r="B5" s="761" t="s">
        <v>4707</v>
      </c>
      <c r="C5" s="762"/>
      <c r="D5" s="762"/>
      <c r="E5" s="763"/>
      <c r="F5" s="3"/>
    </row>
    <row r="6" spans="1:25" s="68" customFormat="1" ht="18" customHeight="1">
      <c r="A6" s="3"/>
      <c r="B6" s="3"/>
      <c r="C6" s="3"/>
      <c r="D6" s="3"/>
      <c r="E6" s="3"/>
      <c r="F6" s="3"/>
    </row>
    <row r="7" spans="1:25" ht="19.2">
      <c r="B7" s="234" t="s">
        <v>118</v>
      </c>
      <c r="C7" s="233" t="s">
        <v>119</v>
      </c>
      <c r="D7" s="234" t="s">
        <v>120</v>
      </c>
      <c r="E7" s="234" t="s">
        <v>214</v>
      </c>
      <c r="F7" s="160"/>
      <c r="G7" s="72"/>
      <c r="H7" s="72"/>
      <c r="I7" s="72"/>
      <c r="J7" s="72"/>
      <c r="K7" s="72"/>
      <c r="L7" s="72"/>
      <c r="M7" s="72"/>
      <c r="N7" s="72"/>
      <c r="O7" s="72"/>
      <c r="P7" s="72"/>
      <c r="Q7" s="72"/>
      <c r="R7" s="72"/>
      <c r="S7" s="72"/>
      <c r="T7" s="72"/>
      <c r="U7" s="72"/>
      <c r="V7" s="72"/>
      <c r="W7" s="72"/>
      <c r="X7" s="72"/>
      <c r="Y7" s="72"/>
    </row>
    <row r="8" spans="1:25" ht="38.4">
      <c r="B8" s="340" t="s">
        <v>1535</v>
      </c>
      <c r="C8" s="316" t="s">
        <v>606</v>
      </c>
      <c r="D8" s="133"/>
      <c r="E8" s="133"/>
      <c r="F8" s="160"/>
      <c r="G8" s="72"/>
      <c r="H8" s="72"/>
      <c r="I8" s="72"/>
      <c r="J8" s="72"/>
      <c r="K8" s="72"/>
      <c r="L8" s="72"/>
      <c r="M8" s="72"/>
      <c r="N8" s="72"/>
      <c r="O8" s="72"/>
      <c r="P8" s="72"/>
      <c r="Q8" s="72"/>
      <c r="R8" s="72"/>
      <c r="S8" s="72"/>
      <c r="T8" s="72"/>
      <c r="U8" s="72"/>
      <c r="V8" s="72"/>
      <c r="W8" s="72"/>
      <c r="X8" s="72"/>
      <c r="Y8" s="72"/>
    </row>
    <row r="9" spans="1:25" ht="38.4">
      <c r="B9" s="223" t="s">
        <v>1535</v>
      </c>
      <c r="C9" s="246" t="s">
        <v>1058</v>
      </c>
      <c r="D9" s="137"/>
      <c r="E9" s="270"/>
      <c r="F9" s="160"/>
      <c r="G9" s="72"/>
      <c r="H9" s="72"/>
      <c r="I9" s="72"/>
      <c r="J9" s="72"/>
      <c r="K9" s="72"/>
      <c r="L9" s="72"/>
      <c r="M9" s="72"/>
      <c r="N9" s="72"/>
      <c r="O9" s="72"/>
      <c r="P9" s="72"/>
      <c r="Q9" s="72"/>
      <c r="R9" s="72"/>
      <c r="S9" s="72"/>
      <c r="T9" s="72"/>
      <c r="U9" s="72"/>
      <c r="V9" s="72"/>
      <c r="W9" s="72"/>
      <c r="X9" s="72"/>
      <c r="Y9" s="72"/>
    </row>
    <row r="10" spans="1:25" ht="38.4">
      <c r="B10" s="223" t="s">
        <v>1535</v>
      </c>
      <c r="C10" s="246" t="s">
        <v>1536</v>
      </c>
      <c r="D10" s="137"/>
      <c r="E10" s="270"/>
      <c r="F10" s="160"/>
      <c r="G10" s="72"/>
      <c r="H10" s="72"/>
      <c r="I10" s="72"/>
      <c r="J10" s="72"/>
      <c r="K10" s="72"/>
      <c r="L10" s="72"/>
      <c r="M10" s="72"/>
      <c r="N10" s="72"/>
      <c r="O10" s="72"/>
      <c r="P10" s="72"/>
      <c r="Q10" s="72"/>
      <c r="R10" s="72"/>
      <c r="S10" s="72"/>
      <c r="T10" s="72"/>
      <c r="U10" s="72"/>
      <c r="V10" s="72"/>
      <c r="W10" s="72"/>
      <c r="X10" s="72"/>
      <c r="Y10" s="72"/>
    </row>
    <row r="11" spans="1:25" ht="19.2">
      <c r="B11" s="340" t="s">
        <v>1535</v>
      </c>
      <c r="C11" s="316" t="s">
        <v>1094</v>
      </c>
      <c r="D11" s="133"/>
      <c r="E11" s="133"/>
      <c r="F11" s="160"/>
      <c r="G11" s="72"/>
      <c r="H11" s="72"/>
      <c r="I11" s="72"/>
      <c r="J11" s="72"/>
      <c r="K11" s="72"/>
      <c r="L11" s="72"/>
      <c r="M11" s="72"/>
      <c r="N11" s="72"/>
      <c r="O11" s="72"/>
      <c r="P11" s="72"/>
      <c r="Q11" s="72"/>
      <c r="R11" s="72"/>
      <c r="S11" s="72"/>
      <c r="T11" s="72"/>
      <c r="U11" s="72"/>
      <c r="V11" s="72"/>
      <c r="W11" s="72"/>
      <c r="X11" s="72"/>
      <c r="Y11" s="72"/>
    </row>
    <row r="12" spans="1:25" ht="38.4">
      <c r="B12" s="223" t="s">
        <v>1535</v>
      </c>
      <c r="C12" s="246" t="s">
        <v>1537</v>
      </c>
      <c r="D12" s="137"/>
      <c r="E12" s="270"/>
      <c r="F12" s="160"/>
      <c r="G12" s="72"/>
      <c r="H12" s="72"/>
      <c r="I12" s="72"/>
      <c r="J12" s="72"/>
      <c r="K12" s="72"/>
      <c r="L12" s="72"/>
      <c r="M12" s="72"/>
      <c r="N12" s="72"/>
      <c r="O12" s="72"/>
      <c r="P12" s="72"/>
      <c r="Q12" s="72"/>
      <c r="R12" s="72"/>
      <c r="S12" s="72"/>
      <c r="T12" s="72"/>
      <c r="U12" s="72"/>
      <c r="V12" s="72"/>
      <c r="W12" s="72"/>
      <c r="X12" s="72"/>
      <c r="Y12" s="72"/>
    </row>
    <row r="13" spans="1:25" ht="19.2">
      <c r="B13" s="340" t="s">
        <v>1538</v>
      </c>
      <c r="C13" s="316" t="s">
        <v>497</v>
      </c>
      <c r="D13" s="133"/>
      <c r="E13" s="133"/>
      <c r="F13" s="160"/>
      <c r="G13" s="72"/>
      <c r="H13" s="72"/>
      <c r="I13" s="72"/>
      <c r="J13" s="72"/>
      <c r="K13" s="72"/>
      <c r="L13" s="72"/>
      <c r="M13" s="72"/>
      <c r="N13" s="72"/>
      <c r="O13" s="72"/>
      <c r="P13" s="72"/>
      <c r="Q13" s="72"/>
      <c r="R13" s="72"/>
      <c r="S13" s="72"/>
      <c r="T13" s="72"/>
      <c r="U13" s="72"/>
      <c r="V13" s="72"/>
      <c r="W13" s="72"/>
      <c r="X13" s="72"/>
      <c r="Y13" s="72"/>
    </row>
    <row r="14" spans="1:25" ht="19.2">
      <c r="B14" s="340" t="s">
        <v>1538</v>
      </c>
      <c r="C14" s="316" t="s">
        <v>497</v>
      </c>
      <c r="D14" s="133"/>
      <c r="E14" s="133"/>
      <c r="F14" s="160"/>
      <c r="G14" s="72"/>
      <c r="H14" s="72"/>
      <c r="I14" s="72"/>
      <c r="J14" s="72"/>
      <c r="K14" s="72"/>
      <c r="L14" s="72"/>
      <c r="M14" s="72"/>
      <c r="N14" s="72"/>
      <c r="O14" s="72"/>
      <c r="P14" s="72"/>
      <c r="Q14" s="72"/>
      <c r="R14" s="72"/>
      <c r="S14" s="72"/>
      <c r="T14" s="72"/>
      <c r="U14" s="72"/>
      <c r="V14" s="72"/>
      <c r="W14" s="72"/>
      <c r="X14" s="72"/>
      <c r="Y14" s="72"/>
    </row>
    <row r="15" spans="1:25" ht="38.4">
      <c r="B15" s="223" t="s">
        <v>1538</v>
      </c>
      <c r="C15" s="246" t="s">
        <v>1539</v>
      </c>
      <c r="D15" s="137"/>
      <c r="E15" s="341"/>
      <c r="F15" s="160"/>
      <c r="G15" s="72"/>
      <c r="H15" s="72"/>
      <c r="I15" s="72"/>
      <c r="J15" s="72"/>
      <c r="K15" s="72"/>
      <c r="L15" s="72"/>
      <c r="M15" s="72"/>
      <c r="N15" s="72"/>
      <c r="O15" s="72"/>
      <c r="P15" s="72"/>
      <c r="Q15" s="72"/>
      <c r="R15" s="72"/>
      <c r="S15" s="72"/>
      <c r="T15" s="72"/>
      <c r="U15" s="72"/>
      <c r="V15" s="72"/>
      <c r="W15" s="72"/>
      <c r="X15" s="72"/>
      <c r="Y15" s="72"/>
    </row>
    <row r="16" spans="1:25" ht="19.2">
      <c r="B16" s="340" t="s">
        <v>1538</v>
      </c>
      <c r="C16" s="316" t="s">
        <v>1496</v>
      </c>
      <c r="D16" s="133"/>
      <c r="E16" s="133"/>
      <c r="F16" s="160"/>
      <c r="G16" s="72"/>
      <c r="H16" s="72"/>
      <c r="I16" s="72"/>
      <c r="J16" s="72"/>
      <c r="K16" s="72"/>
      <c r="L16" s="72"/>
      <c r="M16" s="72"/>
      <c r="N16" s="72"/>
      <c r="O16" s="72"/>
      <c r="P16" s="72"/>
      <c r="Q16" s="72"/>
      <c r="R16" s="72"/>
      <c r="S16" s="72"/>
      <c r="T16" s="72"/>
      <c r="U16" s="72"/>
      <c r="V16" s="72"/>
      <c r="W16" s="72"/>
      <c r="X16" s="72"/>
      <c r="Y16" s="72"/>
    </row>
    <row r="17" spans="2:25" ht="38.4">
      <c r="B17" s="223" t="s">
        <v>1538</v>
      </c>
      <c r="C17" s="246" t="s">
        <v>1540</v>
      </c>
      <c r="D17" s="137"/>
      <c r="E17" s="270"/>
      <c r="F17" s="160"/>
      <c r="G17" s="72"/>
      <c r="H17" s="72"/>
      <c r="I17" s="72"/>
      <c r="J17" s="72"/>
      <c r="K17" s="72"/>
      <c r="L17" s="72"/>
      <c r="M17" s="72"/>
      <c r="N17" s="72"/>
      <c r="O17" s="72"/>
      <c r="P17" s="72"/>
      <c r="Q17" s="72"/>
      <c r="R17" s="72"/>
      <c r="S17" s="72"/>
      <c r="T17" s="72"/>
      <c r="U17" s="72"/>
      <c r="V17" s="72"/>
      <c r="W17" s="72"/>
      <c r="X17" s="72"/>
      <c r="Y17" s="72"/>
    </row>
    <row r="18" spans="2:25" ht="19.2">
      <c r="B18" s="223" t="s">
        <v>1538</v>
      </c>
      <c r="C18" s="246" t="s">
        <v>1541</v>
      </c>
      <c r="D18" s="137"/>
      <c r="E18" s="270"/>
      <c r="F18" s="160"/>
      <c r="G18" s="72"/>
      <c r="H18" s="72"/>
      <c r="I18" s="72"/>
      <c r="J18" s="72"/>
      <c r="K18" s="72"/>
      <c r="L18" s="72"/>
      <c r="M18" s="72"/>
      <c r="N18" s="72"/>
      <c r="O18" s="72"/>
      <c r="P18" s="72"/>
      <c r="Q18" s="72"/>
      <c r="R18" s="72"/>
      <c r="S18" s="72"/>
      <c r="T18" s="72"/>
      <c r="U18" s="72"/>
      <c r="V18" s="72"/>
      <c r="W18" s="72"/>
      <c r="X18" s="72"/>
      <c r="Y18" s="72"/>
    </row>
    <row r="19" spans="2:25" ht="38.4">
      <c r="B19" s="223" t="s">
        <v>1538</v>
      </c>
      <c r="C19" s="246" t="s">
        <v>1542</v>
      </c>
      <c r="D19" s="137"/>
      <c r="E19" s="270"/>
      <c r="F19" s="160"/>
      <c r="G19" s="72"/>
      <c r="H19" s="72"/>
      <c r="I19" s="72"/>
      <c r="J19" s="72"/>
      <c r="K19" s="72"/>
      <c r="L19" s="72"/>
      <c r="M19" s="72"/>
      <c r="N19" s="72"/>
      <c r="O19" s="72"/>
      <c r="P19" s="72"/>
      <c r="Q19" s="72"/>
      <c r="R19" s="72"/>
      <c r="S19" s="72"/>
      <c r="T19" s="72"/>
      <c r="U19" s="72"/>
      <c r="V19" s="72"/>
      <c r="W19" s="72"/>
      <c r="X19" s="72"/>
      <c r="Y19" s="72"/>
    </row>
    <row r="20" spans="2:25" ht="19.2">
      <c r="B20" s="223" t="s">
        <v>1538</v>
      </c>
      <c r="C20" s="246" t="s">
        <v>1543</v>
      </c>
      <c r="D20" s="137"/>
      <c r="E20" s="270"/>
      <c r="F20" s="160"/>
      <c r="G20" s="72"/>
      <c r="H20" s="72"/>
      <c r="I20" s="72"/>
      <c r="J20" s="72"/>
      <c r="K20" s="72"/>
      <c r="L20" s="72"/>
      <c r="M20" s="72"/>
      <c r="N20" s="72"/>
      <c r="O20" s="72"/>
      <c r="P20" s="72"/>
      <c r="Q20" s="72"/>
      <c r="R20" s="72"/>
      <c r="S20" s="72"/>
      <c r="T20" s="72"/>
      <c r="U20" s="72"/>
      <c r="V20" s="72"/>
      <c r="W20" s="72"/>
      <c r="X20" s="72"/>
      <c r="Y20" s="72"/>
    </row>
    <row r="21" spans="2:25" ht="38.4">
      <c r="B21" s="223" t="s">
        <v>1538</v>
      </c>
      <c r="C21" s="246" t="s">
        <v>1544</v>
      </c>
      <c r="D21" s="137"/>
      <c r="E21" s="270"/>
      <c r="F21" s="160"/>
      <c r="G21" s="72"/>
      <c r="H21" s="72"/>
      <c r="I21" s="72"/>
      <c r="J21" s="72"/>
      <c r="K21" s="72"/>
      <c r="L21" s="72"/>
      <c r="M21" s="72"/>
      <c r="N21" s="72"/>
      <c r="O21" s="72"/>
      <c r="P21" s="72"/>
      <c r="Q21" s="72"/>
      <c r="R21" s="72"/>
      <c r="S21" s="72"/>
      <c r="T21" s="72"/>
      <c r="U21" s="72"/>
      <c r="V21" s="72"/>
      <c r="W21" s="72"/>
      <c r="X21" s="72"/>
      <c r="Y21" s="72"/>
    </row>
    <row r="22" spans="2:25" ht="19.2">
      <c r="B22" s="223" t="s">
        <v>1538</v>
      </c>
      <c r="C22" s="246" t="s">
        <v>1545</v>
      </c>
      <c r="D22" s="137"/>
      <c r="E22" s="270"/>
      <c r="F22" s="160"/>
      <c r="G22" s="72"/>
      <c r="H22" s="72"/>
      <c r="I22" s="72"/>
      <c r="J22" s="72"/>
      <c r="K22" s="72"/>
      <c r="L22" s="72"/>
      <c r="M22" s="72"/>
      <c r="N22" s="72"/>
      <c r="O22" s="72"/>
      <c r="P22" s="72"/>
      <c r="Q22" s="72"/>
      <c r="R22" s="72"/>
      <c r="S22" s="72"/>
      <c r="T22" s="72"/>
      <c r="U22" s="72"/>
      <c r="V22" s="72"/>
      <c r="W22" s="72"/>
      <c r="X22" s="72"/>
      <c r="Y22" s="72"/>
    </row>
    <row r="23" spans="2:25" ht="19.2">
      <c r="B23" s="340" t="s">
        <v>1538</v>
      </c>
      <c r="C23" s="316" t="s">
        <v>1066</v>
      </c>
      <c r="D23" s="133"/>
      <c r="E23" s="133"/>
      <c r="F23" s="160"/>
      <c r="G23" s="72"/>
      <c r="H23" s="72"/>
      <c r="I23" s="72"/>
      <c r="J23" s="72"/>
      <c r="K23" s="72"/>
      <c r="L23" s="72"/>
      <c r="M23" s="72"/>
      <c r="N23" s="72"/>
      <c r="O23" s="72"/>
      <c r="P23" s="72"/>
      <c r="Q23" s="72"/>
      <c r="R23" s="72"/>
      <c r="S23" s="72"/>
      <c r="T23" s="72"/>
      <c r="U23" s="72"/>
      <c r="V23" s="72"/>
      <c r="W23" s="72"/>
      <c r="X23" s="72"/>
      <c r="Y23" s="72"/>
    </row>
    <row r="24" spans="2:25" ht="19.2">
      <c r="B24" s="223" t="s">
        <v>1538</v>
      </c>
      <c r="C24" s="246" t="s">
        <v>1546</v>
      </c>
      <c r="D24" s="137"/>
      <c r="E24" s="270"/>
      <c r="F24" s="160"/>
      <c r="G24" s="72"/>
      <c r="H24" s="72"/>
      <c r="I24" s="72"/>
      <c r="J24" s="72"/>
      <c r="K24" s="72"/>
      <c r="L24" s="72"/>
      <c r="M24" s="72"/>
      <c r="N24" s="72"/>
      <c r="O24" s="72"/>
      <c r="P24" s="72"/>
      <c r="Q24" s="72"/>
      <c r="R24" s="72"/>
      <c r="S24" s="72"/>
      <c r="T24" s="72"/>
      <c r="U24" s="72"/>
      <c r="V24" s="72"/>
      <c r="W24" s="72"/>
      <c r="X24" s="72"/>
      <c r="Y24" s="72"/>
    </row>
    <row r="25" spans="2:25" ht="19.2">
      <c r="B25" s="223" t="s">
        <v>1538</v>
      </c>
      <c r="C25" s="246" t="s">
        <v>1547</v>
      </c>
      <c r="D25" s="137"/>
      <c r="E25" s="270"/>
      <c r="F25" s="160"/>
      <c r="G25" s="72"/>
      <c r="H25" s="72"/>
      <c r="I25" s="72"/>
      <c r="J25" s="72"/>
      <c r="K25" s="72"/>
      <c r="L25" s="72"/>
      <c r="M25" s="72"/>
      <c r="N25" s="72"/>
      <c r="O25" s="72"/>
      <c r="P25" s="72"/>
      <c r="Q25" s="72"/>
      <c r="R25" s="72"/>
      <c r="S25" s="72"/>
      <c r="T25" s="72"/>
      <c r="U25" s="72"/>
      <c r="V25" s="72"/>
      <c r="W25" s="72"/>
      <c r="X25" s="72"/>
      <c r="Y25" s="72"/>
    </row>
    <row r="26" spans="2:25" ht="38.4">
      <c r="B26" s="340" t="s">
        <v>1538</v>
      </c>
      <c r="C26" s="316" t="s">
        <v>627</v>
      </c>
      <c r="D26" s="133"/>
      <c r="E26" s="133"/>
      <c r="F26" s="160"/>
      <c r="G26" s="72"/>
      <c r="H26" s="72"/>
      <c r="I26" s="72"/>
      <c r="J26" s="72"/>
      <c r="K26" s="72"/>
      <c r="L26" s="72"/>
      <c r="M26" s="72"/>
      <c r="N26" s="72"/>
      <c r="O26" s="72"/>
      <c r="P26" s="72"/>
      <c r="Q26" s="72"/>
      <c r="R26" s="72"/>
      <c r="S26" s="72"/>
      <c r="T26" s="72"/>
      <c r="U26" s="72"/>
      <c r="V26" s="72"/>
      <c r="W26" s="72"/>
      <c r="X26" s="72"/>
      <c r="Y26" s="72"/>
    </row>
    <row r="27" spans="2:25" ht="19.2">
      <c r="B27" s="223" t="s">
        <v>1538</v>
      </c>
      <c r="C27" s="246" t="s">
        <v>1548</v>
      </c>
      <c r="D27" s="137"/>
      <c r="E27" s="270"/>
      <c r="F27" s="160"/>
      <c r="G27" s="72"/>
      <c r="H27" s="72"/>
      <c r="I27" s="72"/>
      <c r="J27" s="72"/>
      <c r="K27" s="72"/>
      <c r="L27" s="72"/>
      <c r="M27" s="72"/>
      <c r="N27" s="72"/>
      <c r="O27" s="72"/>
      <c r="P27" s="72"/>
      <c r="Q27" s="72"/>
      <c r="R27" s="72"/>
      <c r="S27" s="72"/>
      <c r="T27" s="72"/>
      <c r="U27" s="72"/>
      <c r="V27" s="72"/>
      <c r="W27" s="72"/>
      <c r="X27" s="72"/>
      <c r="Y27" s="72"/>
    </row>
    <row r="28" spans="2:25" ht="38.4">
      <c r="B28" s="340" t="s">
        <v>1549</v>
      </c>
      <c r="C28" s="316" t="s">
        <v>606</v>
      </c>
      <c r="D28" s="133"/>
      <c r="E28" s="133"/>
      <c r="F28" s="160"/>
      <c r="G28" s="72"/>
      <c r="H28" s="72"/>
      <c r="I28" s="72"/>
      <c r="J28" s="72"/>
      <c r="K28" s="72"/>
      <c r="L28" s="72"/>
      <c r="M28" s="72"/>
      <c r="N28" s="72"/>
      <c r="O28" s="72"/>
      <c r="P28" s="72"/>
      <c r="Q28" s="72"/>
      <c r="R28" s="72"/>
      <c r="S28" s="72"/>
      <c r="T28" s="72"/>
      <c r="U28" s="72"/>
      <c r="V28" s="72"/>
      <c r="W28" s="72"/>
      <c r="X28" s="72"/>
      <c r="Y28" s="72"/>
    </row>
    <row r="29" spans="2:25" ht="38.4">
      <c r="B29" s="223" t="s">
        <v>1549</v>
      </c>
      <c r="C29" s="246" t="s">
        <v>1550</v>
      </c>
      <c r="D29" s="137"/>
      <c r="E29" s="270"/>
      <c r="F29" s="160"/>
      <c r="G29" s="72"/>
      <c r="H29" s="72"/>
      <c r="I29" s="72"/>
      <c r="J29" s="72"/>
      <c r="K29" s="72"/>
      <c r="L29" s="72"/>
      <c r="M29" s="72"/>
      <c r="N29" s="72"/>
      <c r="O29" s="72"/>
      <c r="P29" s="72"/>
      <c r="Q29" s="72"/>
      <c r="R29" s="72"/>
      <c r="S29" s="72"/>
      <c r="T29" s="72"/>
      <c r="U29" s="72"/>
      <c r="V29" s="72"/>
      <c r="W29" s="72"/>
      <c r="X29" s="72"/>
      <c r="Y29" s="72"/>
    </row>
    <row r="30" spans="2:25" ht="38.4">
      <c r="B30" s="223" t="s">
        <v>1549</v>
      </c>
      <c r="C30" s="246" t="s">
        <v>1551</v>
      </c>
      <c r="D30" s="137"/>
      <c r="E30" s="341"/>
      <c r="F30" s="160"/>
      <c r="G30" s="72"/>
      <c r="H30" s="72"/>
      <c r="I30" s="72"/>
      <c r="J30" s="72"/>
      <c r="K30" s="72"/>
      <c r="L30" s="72"/>
      <c r="M30" s="72"/>
      <c r="N30" s="72"/>
      <c r="O30" s="72"/>
      <c r="P30" s="72"/>
      <c r="Q30" s="72"/>
      <c r="R30" s="72"/>
      <c r="S30" s="72"/>
      <c r="T30" s="72"/>
      <c r="U30" s="72"/>
      <c r="V30" s="72"/>
      <c r="W30" s="72"/>
      <c r="X30" s="72"/>
      <c r="Y30" s="72"/>
    </row>
    <row r="31" spans="2:25" ht="38.4">
      <c r="B31" s="340" t="s">
        <v>1552</v>
      </c>
      <c r="C31" s="316" t="s">
        <v>606</v>
      </c>
      <c r="D31" s="133"/>
      <c r="E31" s="133"/>
      <c r="F31" s="160"/>
      <c r="G31" s="72"/>
      <c r="H31" s="72"/>
      <c r="I31" s="72"/>
      <c r="J31" s="72"/>
      <c r="K31" s="72"/>
      <c r="L31" s="72"/>
      <c r="M31" s="72"/>
      <c r="N31" s="72"/>
      <c r="O31" s="72"/>
      <c r="P31" s="72"/>
      <c r="Q31" s="72"/>
      <c r="R31" s="72"/>
      <c r="S31" s="72"/>
      <c r="T31" s="72"/>
      <c r="U31" s="72"/>
      <c r="V31" s="72"/>
      <c r="W31" s="72"/>
      <c r="X31" s="72"/>
      <c r="Y31" s="72"/>
    </row>
    <row r="32" spans="2:25" ht="38.4">
      <c r="B32" s="223" t="s">
        <v>1552</v>
      </c>
      <c r="C32" s="246" t="s">
        <v>972</v>
      </c>
      <c r="D32" s="137"/>
      <c r="E32" s="270"/>
      <c r="F32" s="160"/>
      <c r="G32" s="72"/>
      <c r="H32" s="72"/>
      <c r="I32" s="72"/>
      <c r="J32" s="72"/>
      <c r="K32" s="72"/>
      <c r="L32" s="72"/>
      <c r="M32" s="72"/>
      <c r="N32" s="72"/>
      <c r="O32" s="72"/>
      <c r="P32" s="72"/>
      <c r="Q32" s="72"/>
      <c r="R32" s="72"/>
      <c r="S32" s="72"/>
      <c r="T32" s="72"/>
      <c r="U32" s="72"/>
      <c r="V32" s="72"/>
      <c r="W32" s="72"/>
      <c r="X32" s="72"/>
      <c r="Y32" s="72"/>
    </row>
    <row r="33" spans="2:25" ht="57.6">
      <c r="B33" s="223" t="s">
        <v>1552</v>
      </c>
      <c r="C33" s="246" t="s">
        <v>1553</v>
      </c>
      <c r="D33" s="137"/>
      <c r="E33" s="270"/>
      <c r="F33" s="160"/>
      <c r="G33" s="72"/>
      <c r="H33" s="72"/>
      <c r="I33" s="72"/>
      <c r="J33" s="72"/>
      <c r="K33" s="72"/>
      <c r="L33" s="72"/>
      <c r="M33" s="72"/>
      <c r="N33" s="72"/>
      <c r="O33" s="72"/>
      <c r="P33" s="72"/>
      <c r="Q33" s="72"/>
      <c r="R33" s="72"/>
      <c r="S33" s="72"/>
      <c r="T33" s="72"/>
      <c r="U33" s="72"/>
      <c r="V33" s="72"/>
      <c r="W33" s="72"/>
      <c r="X33" s="72"/>
      <c r="Y33" s="72"/>
    </row>
    <row r="34" spans="2:25" ht="38.4">
      <c r="B34" s="340" t="s">
        <v>1554</v>
      </c>
      <c r="C34" s="316" t="s">
        <v>606</v>
      </c>
      <c r="D34" s="133"/>
      <c r="E34" s="133"/>
      <c r="F34" s="160"/>
      <c r="G34" s="72"/>
      <c r="H34" s="72"/>
      <c r="I34" s="72"/>
      <c r="J34" s="72"/>
      <c r="K34" s="72"/>
      <c r="L34" s="72"/>
      <c r="M34" s="72"/>
      <c r="N34" s="72"/>
      <c r="O34" s="72"/>
      <c r="P34" s="72"/>
      <c r="Q34" s="72"/>
      <c r="R34" s="72"/>
      <c r="S34" s="72"/>
      <c r="T34" s="72"/>
      <c r="U34" s="72"/>
      <c r="V34" s="72"/>
      <c r="W34" s="72"/>
      <c r="X34" s="72"/>
      <c r="Y34" s="72"/>
    </row>
    <row r="35" spans="2:25" ht="38.4">
      <c r="B35" s="223" t="s">
        <v>1554</v>
      </c>
      <c r="C35" s="246" t="s">
        <v>1555</v>
      </c>
      <c r="D35" s="137"/>
      <c r="E35" s="341"/>
      <c r="F35" s="160"/>
      <c r="G35" s="72"/>
      <c r="H35" s="72"/>
      <c r="I35" s="72"/>
      <c r="J35" s="72"/>
      <c r="K35" s="72"/>
      <c r="L35" s="72"/>
      <c r="M35" s="72"/>
      <c r="N35" s="72"/>
      <c r="O35" s="72"/>
      <c r="P35" s="72"/>
      <c r="Q35" s="72"/>
      <c r="R35" s="72"/>
      <c r="S35" s="72"/>
      <c r="T35" s="72"/>
      <c r="U35" s="72"/>
      <c r="V35" s="72"/>
      <c r="W35" s="72"/>
      <c r="X35" s="72"/>
      <c r="Y35" s="72"/>
    </row>
    <row r="36" spans="2:25" ht="38.4">
      <c r="B36" s="223" t="s">
        <v>1554</v>
      </c>
      <c r="C36" s="246" t="s">
        <v>1556</v>
      </c>
      <c r="D36" s="137"/>
      <c r="E36" s="270"/>
      <c r="F36" s="160"/>
      <c r="G36" s="72"/>
      <c r="H36" s="72"/>
      <c r="I36" s="72"/>
      <c r="J36" s="72"/>
      <c r="K36" s="72"/>
      <c r="L36" s="72"/>
      <c r="M36" s="72"/>
      <c r="N36" s="72"/>
      <c r="O36" s="72"/>
      <c r="P36" s="72"/>
      <c r="Q36" s="72"/>
      <c r="R36" s="72"/>
      <c r="S36" s="72"/>
      <c r="T36" s="72"/>
      <c r="U36" s="72"/>
      <c r="V36" s="72"/>
      <c r="W36" s="72"/>
      <c r="X36" s="72"/>
      <c r="Y36" s="72"/>
    </row>
    <row r="37" spans="2:25" ht="19.2">
      <c r="B37" s="223" t="s">
        <v>1554</v>
      </c>
      <c r="C37" s="246" t="s">
        <v>1557</v>
      </c>
      <c r="D37" s="137"/>
      <c r="E37" s="270"/>
      <c r="F37" s="160"/>
      <c r="G37" s="72"/>
      <c r="H37" s="72"/>
      <c r="I37" s="72"/>
      <c r="J37" s="72"/>
      <c r="K37" s="72"/>
      <c r="L37" s="72"/>
      <c r="M37" s="72"/>
      <c r="N37" s="72"/>
      <c r="O37" s="72"/>
      <c r="P37" s="72"/>
      <c r="Q37" s="72"/>
      <c r="R37" s="72"/>
      <c r="S37" s="72"/>
      <c r="T37" s="72"/>
      <c r="U37" s="72"/>
      <c r="V37" s="72"/>
      <c r="W37" s="72"/>
      <c r="X37" s="72"/>
      <c r="Y37" s="72"/>
    </row>
    <row r="38" spans="2:25" ht="38.4">
      <c r="B38" s="223" t="s">
        <v>1554</v>
      </c>
      <c r="C38" s="246" t="s">
        <v>1558</v>
      </c>
      <c r="D38" s="137"/>
      <c r="E38" s="270"/>
      <c r="F38" s="160"/>
      <c r="G38" s="72"/>
      <c r="H38" s="72"/>
      <c r="I38" s="72"/>
      <c r="J38" s="72"/>
      <c r="K38" s="72"/>
      <c r="L38" s="72"/>
      <c r="M38" s="72"/>
      <c r="N38" s="72"/>
      <c r="O38" s="72"/>
      <c r="P38" s="72"/>
      <c r="Q38" s="72"/>
      <c r="R38" s="72"/>
      <c r="S38" s="72"/>
      <c r="T38" s="72"/>
      <c r="U38" s="72"/>
      <c r="V38" s="72"/>
      <c r="W38" s="72"/>
      <c r="X38" s="72"/>
      <c r="Y38" s="72"/>
    </row>
    <row r="39" spans="2:25" ht="38.4">
      <c r="B39" s="223" t="s">
        <v>1554</v>
      </c>
      <c r="C39" s="246" t="s">
        <v>1559</v>
      </c>
      <c r="D39" s="137"/>
      <c r="E39" s="270"/>
      <c r="F39" s="160"/>
      <c r="G39" s="72"/>
      <c r="H39" s="72"/>
      <c r="I39" s="72"/>
      <c r="J39" s="72"/>
      <c r="K39" s="72"/>
      <c r="L39" s="72"/>
      <c r="M39" s="72"/>
      <c r="N39" s="72"/>
      <c r="O39" s="72"/>
      <c r="P39" s="72"/>
      <c r="Q39" s="72"/>
      <c r="R39" s="72"/>
      <c r="S39" s="72"/>
      <c r="T39" s="72"/>
      <c r="U39" s="72"/>
      <c r="V39" s="72"/>
      <c r="W39" s="72"/>
      <c r="X39" s="72"/>
      <c r="Y39" s="72"/>
    </row>
    <row r="40" spans="2:25" ht="38.4">
      <c r="B40" s="340" t="s">
        <v>1560</v>
      </c>
      <c r="C40" s="316" t="s">
        <v>606</v>
      </c>
      <c r="D40" s="133"/>
      <c r="E40" s="133"/>
      <c r="F40" s="160"/>
      <c r="G40" s="72"/>
      <c r="H40" s="72"/>
      <c r="I40" s="72"/>
      <c r="J40" s="72"/>
      <c r="K40" s="72"/>
      <c r="L40" s="72"/>
      <c r="M40" s="72"/>
      <c r="N40" s="72"/>
      <c r="O40" s="72"/>
      <c r="P40" s="72"/>
      <c r="Q40" s="72"/>
      <c r="R40" s="72"/>
      <c r="S40" s="72"/>
      <c r="T40" s="72"/>
      <c r="U40" s="72"/>
      <c r="V40" s="72"/>
      <c r="W40" s="72"/>
      <c r="X40" s="72"/>
      <c r="Y40" s="72"/>
    </row>
    <row r="41" spans="2:25" ht="38.4">
      <c r="B41" s="223" t="s">
        <v>1560</v>
      </c>
      <c r="C41" s="246" t="s">
        <v>1561</v>
      </c>
      <c r="D41" s="137"/>
      <c r="E41" s="270"/>
      <c r="F41" s="160"/>
      <c r="G41" s="72"/>
      <c r="H41" s="72"/>
      <c r="I41" s="72"/>
      <c r="J41" s="72"/>
      <c r="K41" s="72"/>
      <c r="L41" s="72"/>
      <c r="M41" s="72"/>
      <c r="N41" s="72"/>
      <c r="O41" s="72"/>
      <c r="P41" s="72"/>
      <c r="Q41" s="72"/>
      <c r="R41" s="72"/>
      <c r="S41" s="72"/>
      <c r="T41" s="72"/>
      <c r="U41" s="72"/>
      <c r="V41" s="72"/>
      <c r="W41" s="72"/>
      <c r="X41" s="72"/>
      <c r="Y41" s="72"/>
    </row>
    <row r="42" spans="2:25" ht="38.4">
      <c r="B42" s="223" t="s">
        <v>1560</v>
      </c>
      <c r="C42" s="246" t="s">
        <v>1562</v>
      </c>
      <c r="D42" s="137"/>
      <c r="E42" s="270"/>
      <c r="F42" s="160"/>
      <c r="G42" s="72"/>
      <c r="H42" s="72"/>
      <c r="I42" s="72"/>
      <c r="J42" s="72"/>
      <c r="K42" s="72"/>
      <c r="L42" s="72"/>
      <c r="M42" s="72"/>
      <c r="N42" s="72"/>
      <c r="O42" s="72"/>
      <c r="P42" s="72"/>
      <c r="Q42" s="72"/>
      <c r="R42" s="72"/>
      <c r="S42" s="72"/>
      <c r="T42" s="72"/>
      <c r="U42" s="72"/>
      <c r="V42" s="72"/>
      <c r="W42" s="72"/>
      <c r="X42" s="72"/>
      <c r="Y42" s="72"/>
    </row>
    <row r="43" spans="2:25" ht="57.6">
      <c r="B43" s="223" t="s">
        <v>1560</v>
      </c>
      <c r="C43" s="246" t="s">
        <v>1563</v>
      </c>
      <c r="D43" s="137"/>
      <c r="E43" s="270"/>
      <c r="F43" s="160"/>
      <c r="G43" s="72"/>
      <c r="H43" s="72"/>
      <c r="I43" s="72"/>
      <c r="J43" s="72"/>
      <c r="K43" s="72"/>
      <c r="L43" s="72"/>
      <c r="M43" s="72"/>
      <c r="N43" s="72"/>
      <c r="O43" s="72"/>
      <c r="P43" s="72"/>
      <c r="Q43" s="72"/>
      <c r="R43" s="72"/>
      <c r="S43" s="72"/>
      <c r="T43" s="72"/>
      <c r="U43" s="72"/>
      <c r="V43" s="72"/>
      <c r="W43" s="72"/>
      <c r="X43" s="72"/>
      <c r="Y43" s="72"/>
    </row>
    <row r="44" spans="2:25" ht="57.6">
      <c r="B44" s="223" t="s">
        <v>1560</v>
      </c>
      <c r="C44" s="246" t="s">
        <v>1564</v>
      </c>
      <c r="D44" s="137"/>
      <c r="E44" s="270"/>
      <c r="F44" s="160"/>
      <c r="G44" s="72"/>
      <c r="H44" s="72"/>
      <c r="I44" s="72"/>
      <c r="J44" s="72"/>
      <c r="K44" s="72"/>
      <c r="L44" s="72"/>
      <c r="M44" s="72"/>
      <c r="N44" s="72"/>
      <c r="O44" s="72"/>
      <c r="P44" s="72"/>
      <c r="Q44" s="72"/>
      <c r="R44" s="72"/>
      <c r="S44" s="72"/>
      <c r="T44" s="72"/>
      <c r="U44" s="72"/>
      <c r="V44" s="72"/>
      <c r="W44" s="72"/>
      <c r="X44" s="72"/>
      <c r="Y44" s="72"/>
    </row>
    <row r="45" spans="2:25" ht="76.8">
      <c r="B45" s="223" t="s">
        <v>1560</v>
      </c>
      <c r="C45" s="246" t="s">
        <v>1565</v>
      </c>
      <c r="D45" s="137"/>
      <c r="E45" s="270"/>
      <c r="F45" s="160"/>
      <c r="G45" s="72"/>
      <c r="H45" s="72"/>
      <c r="I45" s="72"/>
      <c r="J45" s="72"/>
      <c r="K45" s="72"/>
      <c r="L45" s="72"/>
      <c r="M45" s="72"/>
      <c r="N45" s="72"/>
      <c r="O45" s="72"/>
      <c r="P45" s="72"/>
      <c r="Q45" s="72"/>
      <c r="R45" s="72"/>
      <c r="S45" s="72"/>
      <c r="T45" s="72"/>
      <c r="U45" s="72"/>
      <c r="V45" s="72"/>
      <c r="W45" s="72"/>
      <c r="X45" s="72"/>
      <c r="Y45" s="72"/>
    </row>
    <row r="46" spans="2:25" ht="38.4">
      <c r="B46" s="340" t="s">
        <v>1566</v>
      </c>
      <c r="C46" s="316" t="s">
        <v>606</v>
      </c>
      <c r="D46" s="133"/>
      <c r="E46" s="133"/>
      <c r="F46" s="160"/>
      <c r="G46" s="72"/>
      <c r="H46" s="72"/>
      <c r="I46" s="72"/>
      <c r="J46" s="72"/>
      <c r="K46" s="72"/>
      <c r="L46" s="72"/>
      <c r="M46" s="72"/>
      <c r="N46" s="72"/>
      <c r="O46" s="72"/>
      <c r="P46" s="72"/>
      <c r="Q46" s="72"/>
      <c r="R46" s="72"/>
      <c r="S46" s="72"/>
      <c r="T46" s="72"/>
      <c r="U46" s="72"/>
      <c r="V46" s="72"/>
      <c r="W46" s="72"/>
      <c r="X46" s="72"/>
      <c r="Y46" s="72"/>
    </row>
    <row r="47" spans="2:25" ht="38.4">
      <c r="B47" s="223" t="s">
        <v>1566</v>
      </c>
      <c r="C47" s="246" t="s">
        <v>1567</v>
      </c>
      <c r="D47" s="137"/>
      <c r="E47" s="270"/>
      <c r="F47" s="160"/>
      <c r="G47" s="72"/>
      <c r="H47" s="72"/>
      <c r="I47" s="72"/>
      <c r="J47" s="72"/>
      <c r="K47" s="72"/>
      <c r="L47" s="72"/>
      <c r="M47" s="72"/>
      <c r="N47" s="72"/>
      <c r="O47" s="72"/>
      <c r="P47" s="72"/>
      <c r="Q47" s="72"/>
      <c r="R47" s="72"/>
      <c r="S47" s="72"/>
      <c r="T47" s="72"/>
      <c r="U47" s="72"/>
      <c r="V47" s="72"/>
      <c r="W47" s="72"/>
      <c r="X47" s="72"/>
      <c r="Y47" s="72"/>
    </row>
    <row r="48" spans="2:25" ht="19.2">
      <c r="B48" s="335" t="s">
        <v>1566</v>
      </c>
      <c r="C48" s="157" t="s">
        <v>1568</v>
      </c>
      <c r="D48" s="187"/>
      <c r="E48" s="335"/>
      <c r="F48" s="160"/>
      <c r="G48" s="72"/>
      <c r="H48" s="72"/>
      <c r="I48" s="72"/>
      <c r="J48" s="72"/>
      <c r="K48" s="72"/>
      <c r="L48" s="72"/>
      <c r="M48" s="72"/>
      <c r="N48" s="72"/>
      <c r="O48" s="72"/>
      <c r="P48" s="72"/>
      <c r="Q48" s="72"/>
      <c r="R48" s="72"/>
      <c r="S48" s="72"/>
      <c r="T48" s="72"/>
      <c r="U48" s="72"/>
      <c r="V48" s="72"/>
      <c r="W48" s="72"/>
      <c r="X48" s="72"/>
      <c r="Y48" s="72"/>
    </row>
    <row r="49" spans="2:25" ht="19.2">
      <c r="B49" s="344"/>
      <c r="C49" s="345"/>
      <c r="D49" s="344"/>
      <c r="E49" s="344"/>
      <c r="F49" s="160"/>
      <c r="G49" s="72"/>
      <c r="H49" s="72"/>
      <c r="I49" s="72"/>
      <c r="J49" s="72"/>
      <c r="K49" s="72"/>
      <c r="L49" s="72"/>
      <c r="M49" s="72"/>
      <c r="N49" s="72"/>
      <c r="O49" s="72"/>
      <c r="P49" s="72"/>
      <c r="Q49" s="72"/>
      <c r="R49" s="72"/>
      <c r="S49" s="72"/>
      <c r="T49" s="72"/>
      <c r="U49" s="72"/>
      <c r="V49" s="72"/>
      <c r="W49" s="72"/>
      <c r="X49" s="72"/>
      <c r="Y49" s="72"/>
    </row>
    <row r="50" spans="2:25" ht="19.2" hidden="1">
      <c r="B50" s="344"/>
      <c r="C50" s="345"/>
      <c r="D50" s="344"/>
      <c r="E50" s="344"/>
      <c r="F50" s="160"/>
      <c r="G50" s="72"/>
      <c r="H50" s="72"/>
      <c r="I50" s="72"/>
      <c r="J50" s="72"/>
      <c r="K50" s="72"/>
      <c r="L50" s="72"/>
      <c r="M50" s="72"/>
      <c r="N50" s="72"/>
      <c r="O50" s="72"/>
      <c r="P50" s="72"/>
      <c r="Q50" s="72"/>
      <c r="R50" s="72"/>
      <c r="S50" s="72"/>
      <c r="T50" s="72"/>
      <c r="U50" s="72"/>
      <c r="V50" s="72"/>
      <c r="W50" s="72"/>
      <c r="X50" s="72"/>
      <c r="Y50" s="72"/>
    </row>
    <row r="51" spans="2:25" ht="19.2">
      <c r="B51" s="344"/>
      <c r="C51" s="339" t="s">
        <v>216</v>
      </c>
      <c r="D51" s="336">
        <f>COUNTIF($D$7:$D$48,"C")</f>
        <v>0</v>
      </c>
      <c r="E51" s="344"/>
      <c r="F51" s="160"/>
      <c r="G51" s="72"/>
      <c r="H51" s="72"/>
      <c r="I51" s="72"/>
      <c r="J51" s="72"/>
      <c r="K51" s="72"/>
      <c r="L51" s="72"/>
      <c r="M51" s="72"/>
      <c r="N51" s="72"/>
      <c r="O51" s="72"/>
      <c r="P51" s="72"/>
      <c r="Q51" s="72"/>
      <c r="R51" s="72"/>
      <c r="S51" s="72"/>
      <c r="T51" s="72"/>
      <c r="U51" s="72"/>
      <c r="V51" s="72"/>
      <c r="W51" s="72"/>
      <c r="X51" s="72"/>
      <c r="Y51" s="72"/>
    </row>
    <row r="52" spans="2:25" ht="19.2">
      <c r="B52" s="344"/>
      <c r="C52" s="339" t="s">
        <v>217</v>
      </c>
      <c r="D52" s="336">
        <f>COUNTIF($D$7:$D$48,"NC")</f>
        <v>0</v>
      </c>
      <c r="E52" s="344"/>
      <c r="F52" s="160"/>
      <c r="G52" s="72"/>
      <c r="H52" s="72"/>
      <c r="I52" s="72"/>
      <c r="J52" s="72"/>
      <c r="K52" s="72"/>
      <c r="L52" s="72"/>
      <c r="M52" s="72"/>
      <c r="N52" s="72"/>
      <c r="O52" s="72"/>
      <c r="P52" s="72"/>
      <c r="Q52" s="72"/>
      <c r="R52" s="72"/>
      <c r="S52" s="72"/>
      <c r="T52" s="72"/>
      <c r="U52" s="72"/>
      <c r="V52" s="72"/>
      <c r="W52" s="72"/>
      <c r="X52" s="72"/>
      <c r="Y52" s="72"/>
    </row>
    <row r="53" spans="2:25" ht="19.2">
      <c r="B53" s="344"/>
      <c r="C53" s="339" t="s">
        <v>218</v>
      </c>
      <c r="D53" s="336">
        <f>COUNTIF($D$7:$D$48,"NA")</f>
        <v>0</v>
      </c>
      <c r="E53" s="344"/>
      <c r="F53" s="160"/>
      <c r="G53" s="72"/>
      <c r="H53" s="72"/>
      <c r="I53" s="72"/>
      <c r="J53" s="72"/>
      <c r="K53" s="72"/>
      <c r="L53" s="72"/>
      <c r="M53" s="72"/>
      <c r="N53" s="72"/>
      <c r="O53" s="72"/>
      <c r="P53" s="72"/>
      <c r="Q53" s="72"/>
      <c r="R53" s="72"/>
      <c r="S53" s="72"/>
      <c r="T53" s="72"/>
      <c r="U53" s="72"/>
      <c r="V53" s="72"/>
      <c r="W53" s="72"/>
      <c r="X53" s="72"/>
      <c r="Y53" s="72"/>
    </row>
    <row r="54" spans="2:25" ht="19.2">
      <c r="B54" s="344"/>
      <c r="C54" s="345"/>
      <c r="D54" s="344"/>
      <c r="E54" s="344"/>
      <c r="F54" s="160"/>
      <c r="G54" s="72"/>
      <c r="H54" s="72"/>
      <c r="I54" s="72"/>
      <c r="J54" s="72"/>
      <c r="K54" s="72"/>
      <c r="L54" s="72"/>
      <c r="M54" s="72"/>
      <c r="N54" s="72"/>
      <c r="O54" s="72"/>
      <c r="P54" s="72"/>
      <c r="Q54" s="72"/>
      <c r="R54" s="72"/>
      <c r="S54" s="72"/>
      <c r="T54" s="72"/>
      <c r="U54" s="72"/>
      <c r="V54" s="72"/>
      <c r="W54" s="72"/>
      <c r="X54" s="72"/>
      <c r="Y54" s="72"/>
    </row>
    <row r="55" spans="2:25" ht="19.2" hidden="1">
      <c r="B55" s="342"/>
      <c r="C55" s="327"/>
      <c r="D55" s="342"/>
      <c r="E55" s="342"/>
      <c r="F55" s="160"/>
      <c r="G55" s="72"/>
      <c r="H55" s="72"/>
      <c r="I55" s="72"/>
      <c r="J55" s="72"/>
      <c r="K55" s="72"/>
      <c r="L55" s="72"/>
      <c r="M55" s="72"/>
      <c r="N55" s="72"/>
      <c r="O55" s="72"/>
      <c r="P55" s="72"/>
      <c r="Q55" s="72"/>
      <c r="R55" s="72"/>
      <c r="S55" s="72"/>
      <c r="T55" s="72"/>
      <c r="U55" s="72"/>
      <c r="V55" s="72"/>
      <c r="W55" s="72"/>
      <c r="X55" s="72"/>
      <c r="Y55" s="72"/>
    </row>
    <row r="56" spans="2:25" ht="19.2" hidden="1">
      <c r="B56" s="342"/>
      <c r="C56" s="327"/>
      <c r="D56" s="342"/>
      <c r="E56" s="342"/>
      <c r="F56" s="160"/>
      <c r="G56" s="72"/>
      <c r="H56" s="72"/>
      <c r="I56" s="72"/>
      <c r="J56" s="72"/>
      <c r="K56" s="72"/>
      <c r="L56" s="72"/>
      <c r="M56" s="72"/>
      <c r="N56" s="72"/>
      <c r="O56" s="72"/>
      <c r="P56" s="72"/>
      <c r="Q56" s="72"/>
      <c r="R56" s="72"/>
      <c r="S56" s="72"/>
      <c r="T56" s="72"/>
      <c r="U56" s="72"/>
      <c r="V56" s="72"/>
      <c r="W56" s="72"/>
      <c r="X56" s="72"/>
      <c r="Y56" s="72"/>
    </row>
    <row r="57" spans="2:25" ht="19.2" hidden="1">
      <c r="B57" s="342"/>
      <c r="C57" s="327"/>
      <c r="D57" s="342"/>
      <c r="E57" s="342"/>
      <c r="F57" s="160"/>
      <c r="G57" s="72"/>
      <c r="H57" s="72"/>
      <c r="I57" s="72"/>
      <c r="J57" s="72"/>
      <c r="K57" s="72"/>
      <c r="L57" s="72"/>
      <c r="M57" s="72"/>
      <c r="N57" s="72"/>
      <c r="O57" s="72"/>
      <c r="P57" s="72"/>
      <c r="Q57" s="72"/>
      <c r="R57" s="72"/>
      <c r="S57" s="72"/>
      <c r="T57" s="72"/>
      <c r="U57" s="72"/>
      <c r="V57" s="72"/>
      <c r="W57" s="72"/>
      <c r="X57" s="72"/>
      <c r="Y57" s="72"/>
    </row>
    <row r="58" spans="2:25" ht="19.2" hidden="1">
      <c r="B58" s="342"/>
      <c r="C58" s="327"/>
      <c r="D58" s="342"/>
      <c r="E58" s="342"/>
      <c r="F58" s="160"/>
      <c r="G58" s="72"/>
      <c r="H58" s="72"/>
      <c r="I58" s="72"/>
      <c r="J58" s="72"/>
      <c r="K58" s="72"/>
      <c r="L58" s="72"/>
      <c r="M58" s="72"/>
      <c r="N58" s="72"/>
      <c r="O58" s="72"/>
      <c r="P58" s="72"/>
      <c r="Q58" s="72"/>
      <c r="R58" s="72"/>
      <c r="S58" s="72"/>
      <c r="T58" s="72"/>
      <c r="U58" s="72"/>
      <c r="V58" s="72"/>
      <c r="W58" s="72"/>
      <c r="X58" s="72"/>
      <c r="Y58" s="72"/>
    </row>
    <row r="59" spans="2:25" ht="19.2" hidden="1">
      <c r="B59" s="342"/>
      <c r="C59" s="327"/>
      <c r="D59" s="342"/>
      <c r="E59" s="342"/>
      <c r="F59" s="160"/>
      <c r="G59" s="72"/>
      <c r="H59" s="72"/>
      <c r="I59" s="72"/>
      <c r="J59" s="72"/>
      <c r="K59" s="72"/>
      <c r="L59" s="72"/>
      <c r="M59" s="72"/>
      <c r="N59" s="72"/>
      <c r="O59" s="72"/>
      <c r="P59" s="72"/>
      <c r="Q59" s="72"/>
      <c r="R59" s="72"/>
      <c r="S59" s="72"/>
      <c r="T59" s="72"/>
      <c r="U59" s="72"/>
      <c r="V59" s="72"/>
      <c r="W59" s="72"/>
      <c r="X59" s="72"/>
      <c r="Y59" s="72"/>
    </row>
    <row r="60" spans="2:25" ht="19.2" hidden="1">
      <c r="B60" s="342"/>
      <c r="C60" s="327"/>
      <c r="D60" s="342"/>
      <c r="E60" s="342"/>
      <c r="F60" s="160"/>
      <c r="G60" s="72"/>
      <c r="H60" s="72"/>
      <c r="I60" s="72"/>
      <c r="J60" s="72"/>
      <c r="K60" s="72"/>
      <c r="L60" s="72"/>
      <c r="M60" s="72"/>
      <c r="N60" s="72"/>
      <c r="O60" s="72"/>
      <c r="P60" s="72"/>
      <c r="Q60" s="72"/>
      <c r="R60" s="72"/>
      <c r="S60" s="72"/>
      <c r="T60" s="72"/>
      <c r="U60" s="72"/>
      <c r="V60" s="72"/>
      <c r="W60" s="72"/>
      <c r="X60" s="72"/>
      <c r="Y60" s="72"/>
    </row>
    <row r="61" spans="2:25" ht="19.2" hidden="1">
      <c r="B61" s="342"/>
      <c r="C61" s="327"/>
      <c r="D61" s="342"/>
      <c r="E61" s="342"/>
      <c r="F61" s="160"/>
      <c r="G61" s="72"/>
      <c r="H61" s="72"/>
      <c r="I61" s="72"/>
      <c r="J61" s="72"/>
      <c r="K61" s="72"/>
      <c r="L61" s="72"/>
      <c r="M61" s="72"/>
      <c r="N61" s="72"/>
      <c r="O61" s="72"/>
      <c r="P61" s="72"/>
      <c r="Q61" s="72"/>
      <c r="R61" s="72"/>
      <c r="S61" s="72"/>
      <c r="T61" s="72"/>
      <c r="U61" s="72"/>
      <c r="V61" s="72"/>
      <c r="W61" s="72"/>
      <c r="X61" s="72"/>
      <c r="Y61" s="72"/>
    </row>
    <row r="62" spans="2:25" ht="19.2" hidden="1">
      <c r="B62" s="342"/>
      <c r="C62" s="327"/>
      <c r="D62" s="342"/>
      <c r="E62" s="342"/>
      <c r="F62" s="160"/>
      <c r="G62" s="72"/>
      <c r="H62" s="72"/>
      <c r="I62" s="72"/>
      <c r="J62" s="72"/>
      <c r="K62" s="72"/>
      <c r="L62" s="72"/>
      <c r="M62" s="72"/>
      <c r="N62" s="72"/>
      <c r="O62" s="72"/>
      <c r="P62" s="72"/>
      <c r="Q62" s="72"/>
      <c r="R62" s="72"/>
      <c r="S62" s="72"/>
      <c r="T62" s="72"/>
      <c r="U62" s="72"/>
      <c r="V62" s="72"/>
      <c r="W62" s="72"/>
      <c r="X62" s="72"/>
      <c r="Y62" s="72"/>
    </row>
    <row r="63" spans="2:25" ht="19.2" hidden="1">
      <c r="B63" s="342"/>
      <c r="C63" s="327"/>
      <c r="D63" s="342"/>
      <c r="E63" s="342"/>
      <c r="F63" s="160"/>
      <c r="G63" s="72"/>
      <c r="H63" s="72"/>
      <c r="I63" s="72"/>
      <c r="J63" s="72"/>
      <c r="K63" s="72"/>
      <c r="L63" s="72"/>
      <c r="M63" s="72"/>
      <c r="N63" s="72"/>
      <c r="O63" s="72"/>
      <c r="P63" s="72"/>
      <c r="Q63" s="72"/>
      <c r="R63" s="72"/>
      <c r="S63" s="72"/>
      <c r="T63" s="72"/>
      <c r="U63" s="72"/>
      <c r="V63" s="72"/>
      <c r="W63" s="72"/>
      <c r="X63" s="72"/>
      <c r="Y63" s="72"/>
    </row>
    <row r="64" spans="2:25" ht="19.2" hidden="1">
      <c r="B64" s="342"/>
      <c r="C64" s="327"/>
      <c r="D64" s="342"/>
      <c r="E64" s="342"/>
      <c r="F64" s="160"/>
      <c r="G64" s="72"/>
      <c r="H64" s="72"/>
      <c r="I64" s="72"/>
      <c r="J64" s="72"/>
      <c r="K64" s="72"/>
      <c r="L64" s="72"/>
      <c r="M64" s="72"/>
      <c r="N64" s="72"/>
      <c r="O64" s="72"/>
      <c r="P64" s="72"/>
      <c r="Q64" s="72"/>
      <c r="R64" s="72"/>
      <c r="S64" s="72"/>
      <c r="T64" s="72"/>
      <c r="U64" s="72"/>
      <c r="V64" s="72"/>
      <c r="W64" s="72"/>
      <c r="X64" s="72"/>
      <c r="Y64" s="72"/>
    </row>
    <row r="65" spans="2:25" ht="19.2" hidden="1">
      <c r="B65" s="342"/>
      <c r="C65" s="327"/>
      <c r="D65" s="342"/>
      <c r="E65" s="342"/>
      <c r="F65" s="160"/>
      <c r="G65" s="72"/>
      <c r="H65" s="72"/>
      <c r="I65" s="72"/>
      <c r="J65" s="72"/>
      <c r="K65" s="72"/>
      <c r="L65" s="72"/>
      <c r="M65" s="72"/>
      <c r="N65" s="72"/>
      <c r="O65" s="72"/>
      <c r="P65" s="72"/>
      <c r="Q65" s="72"/>
      <c r="R65" s="72"/>
      <c r="S65" s="72"/>
      <c r="T65" s="72"/>
      <c r="U65" s="72"/>
      <c r="V65" s="72"/>
      <c r="W65" s="72"/>
      <c r="X65" s="72"/>
      <c r="Y65" s="72"/>
    </row>
    <row r="66" spans="2:25" ht="19.2" hidden="1">
      <c r="B66" s="342"/>
      <c r="C66" s="327"/>
      <c r="D66" s="342"/>
      <c r="E66" s="342"/>
      <c r="F66" s="160"/>
      <c r="G66" s="72"/>
      <c r="H66" s="72"/>
      <c r="I66" s="72"/>
      <c r="J66" s="72"/>
      <c r="K66" s="72"/>
      <c r="L66" s="72"/>
      <c r="M66" s="72"/>
      <c r="N66" s="72"/>
      <c r="O66" s="72"/>
      <c r="P66" s="72"/>
      <c r="Q66" s="72"/>
      <c r="R66" s="72"/>
      <c r="S66" s="72"/>
      <c r="T66" s="72"/>
      <c r="U66" s="72"/>
      <c r="V66" s="72"/>
      <c r="W66" s="72"/>
      <c r="X66" s="72"/>
      <c r="Y66" s="72"/>
    </row>
    <row r="67" spans="2:25" ht="19.2" hidden="1">
      <c r="B67" s="342"/>
      <c r="C67" s="327"/>
      <c r="D67" s="342"/>
      <c r="E67" s="342"/>
      <c r="F67" s="160"/>
      <c r="G67" s="72"/>
      <c r="H67" s="72"/>
      <c r="I67" s="72"/>
      <c r="J67" s="72"/>
      <c r="K67" s="72"/>
      <c r="L67" s="72"/>
      <c r="M67" s="72"/>
      <c r="N67" s="72"/>
      <c r="O67" s="72"/>
      <c r="P67" s="72"/>
      <c r="Q67" s="72"/>
      <c r="R67" s="72"/>
      <c r="S67" s="72"/>
      <c r="T67" s="72"/>
      <c r="U67" s="72"/>
      <c r="V67" s="72"/>
      <c r="W67" s="72"/>
      <c r="X67" s="72"/>
      <c r="Y67" s="72"/>
    </row>
    <row r="68" spans="2:25" ht="19.2" hidden="1">
      <c r="B68" s="342"/>
      <c r="C68" s="327"/>
      <c r="D68" s="342"/>
      <c r="E68" s="342"/>
      <c r="F68" s="160"/>
      <c r="G68" s="72"/>
      <c r="H68" s="72"/>
      <c r="I68" s="72"/>
      <c r="J68" s="72"/>
      <c r="K68" s="72"/>
      <c r="L68" s="72"/>
      <c r="M68" s="72"/>
      <c r="N68" s="72"/>
      <c r="O68" s="72"/>
      <c r="P68" s="72"/>
      <c r="Q68" s="72"/>
      <c r="R68" s="72"/>
      <c r="S68" s="72"/>
      <c r="T68" s="72"/>
      <c r="U68" s="72"/>
      <c r="V68" s="72"/>
      <c r="W68" s="72"/>
      <c r="X68" s="72"/>
      <c r="Y68" s="72"/>
    </row>
    <row r="69" spans="2:25" ht="19.2" hidden="1">
      <c r="B69" s="342"/>
      <c r="C69" s="327"/>
      <c r="D69" s="342"/>
      <c r="E69" s="342"/>
      <c r="F69" s="160"/>
      <c r="G69" s="72"/>
      <c r="H69" s="72"/>
      <c r="I69" s="72"/>
      <c r="J69" s="72"/>
      <c r="K69" s="72"/>
      <c r="L69" s="72"/>
      <c r="M69" s="72"/>
      <c r="N69" s="72"/>
      <c r="O69" s="72"/>
      <c r="P69" s="72"/>
      <c r="Q69" s="72"/>
      <c r="R69" s="72"/>
      <c r="S69" s="72"/>
      <c r="T69" s="72"/>
      <c r="U69" s="72"/>
      <c r="V69" s="72"/>
      <c r="W69" s="72"/>
      <c r="X69" s="72"/>
      <c r="Y69" s="72"/>
    </row>
    <row r="70" spans="2:25" ht="19.2" hidden="1">
      <c r="B70" s="342"/>
      <c r="C70" s="327"/>
      <c r="D70" s="342"/>
      <c r="E70" s="342"/>
      <c r="F70" s="160"/>
      <c r="G70" s="72"/>
      <c r="H70" s="72"/>
      <c r="I70" s="72"/>
      <c r="J70" s="72"/>
      <c r="K70" s="72"/>
      <c r="L70" s="72"/>
      <c r="M70" s="72"/>
      <c r="N70" s="72"/>
      <c r="O70" s="72"/>
      <c r="P70" s="72"/>
      <c r="Q70" s="72"/>
      <c r="R70" s="72"/>
      <c r="S70" s="72"/>
      <c r="T70" s="72"/>
      <c r="U70" s="72"/>
      <c r="V70" s="72"/>
      <c r="W70" s="72"/>
      <c r="X70" s="72"/>
      <c r="Y70" s="72"/>
    </row>
    <row r="71" spans="2:25" ht="19.2" hidden="1">
      <c r="B71" s="342"/>
      <c r="C71" s="327"/>
      <c r="D71" s="342"/>
      <c r="E71" s="342"/>
      <c r="F71" s="160"/>
      <c r="G71" s="72"/>
      <c r="H71" s="72"/>
      <c r="I71" s="72"/>
      <c r="J71" s="72"/>
      <c r="K71" s="72"/>
      <c r="L71" s="72"/>
      <c r="M71" s="72"/>
      <c r="N71" s="72"/>
      <c r="O71" s="72"/>
      <c r="P71" s="72"/>
      <c r="Q71" s="72"/>
      <c r="R71" s="72"/>
      <c r="S71" s="72"/>
      <c r="T71" s="72"/>
      <c r="U71" s="72"/>
      <c r="V71" s="72"/>
      <c r="W71" s="72"/>
      <c r="X71" s="72"/>
      <c r="Y71" s="72"/>
    </row>
    <row r="72" spans="2:25" ht="19.2" hidden="1">
      <c r="B72" s="342"/>
      <c r="C72" s="327"/>
      <c r="D72" s="342"/>
      <c r="E72" s="342"/>
      <c r="F72" s="160"/>
      <c r="G72" s="72"/>
      <c r="H72" s="72"/>
      <c r="I72" s="72"/>
      <c r="J72" s="72"/>
      <c r="K72" s="72"/>
      <c r="L72" s="72"/>
      <c r="M72" s="72"/>
      <c r="N72" s="72"/>
      <c r="O72" s="72"/>
      <c r="P72" s="72"/>
      <c r="Q72" s="72"/>
      <c r="R72" s="72"/>
      <c r="S72" s="72"/>
      <c r="T72" s="72"/>
      <c r="U72" s="72"/>
      <c r="V72" s="72"/>
      <c r="W72" s="72"/>
      <c r="X72" s="72"/>
      <c r="Y72" s="72"/>
    </row>
    <row r="73" spans="2:25" ht="19.2" hidden="1">
      <c r="B73" s="342"/>
      <c r="C73" s="327"/>
      <c r="D73" s="342"/>
      <c r="E73" s="342"/>
      <c r="F73" s="160"/>
      <c r="G73" s="72"/>
      <c r="H73" s="72"/>
      <c r="I73" s="72"/>
      <c r="J73" s="72"/>
      <c r="K73" s="72"/>
      <c r="L73" s="72"/>
      <c r="M73" s="72"/>
      <c r="N73" s="72"/>
      <c r="O73" s="72"/>
      <c r="P73" s="72"/>
      <c r="Q73" s="72"/>
      <c r="R73" s="72"/>
      <c r="S73" s="72"/>
      <c r="T73" s="72"/>
      <c r="U73" s="72"/>
      <c r="V73" s="72"/>
      <c r="W73" s="72"/>
      <c r="X73" s="72"/>
      <c r="Y73" s="72"/>
    </row>
    <row r="74" spans="2:25" ht="19.2" hidden="1">
      <c r="B74" s="342"/>
      <c r="C74" s="327"/>
      <c r="D74" s="342"/>
      <c r="E74" s="342"/>
      <c r="F74" s="160"/>
      <c r="G74" s="72"/>
      <c r="H74" s="72"/>
      <c r="I74" s="72"/>
      <c r="J74" s="72"/>
      <c r="K74" s="72"/>
      <c r="L74" s="72"/>
      <c r="M74" s="72"/>
      <c r="N74" s="72"/>
      <c r="O74" s="72"/>
      <c r="P74" s="72"/>
      <c r="Q74" s="72"/>
      <c r="R74" s="72"/>
      <c r="S74" s="72"/>
      <c r="T74" s="72"/>
      <c r="U74" s="72"/>
      <c r="V74" s="72"/>
      <c r="W74" s="72"/>
      <c r="X74" s="72"/>
      <c r="Y74" s="72"/>
    </row>
    <row r="75" spans="2:25" ht="19.2" hidden="1">
      <c r="B75" s="342"/>
      <c r="C75" s="327"/>
      <c r="D75" s="342"/>
      <c r="E75" s="342"/>
      <c r="F75" s="160"/>
      <c r="G75" s="72"/>
      <c r="H75" s="72"/>
      <c r="I75" s="72"/>
      <c r="J75" s="72"/>
      <c r="K75" s="72"/>
      <c r="L75" s="72"/>
      <c r="M75" s="72"/>
      <c r="N75" s="72"/>
      <c r="O75" s="72"/>
      <c r="P75" s="72"/>
      <c r="Q75" s="72"/>
      <c r="R75" s="72"/>
      <c r="S75" s="72"/>
      <c r="T75" s="72"/>
      <c r="U75" s="72"/>
      <c r="V75" s="72"/>
      <c r="W75" s="72"/>
      <c r="X75" s="72"/>
      <c r="Y75" s="72"/>
    </row>
    <row r="76" spans="2:25" ht="19.2" hidden="1">
      <c r="B76" s="342"/>
      <c r="C76" s="327"/>
      <c r="D76" s="342"/>
      <c r="E76" s="342"/>
      <c r="F76" s="160"/>
      <c r="G76" s="72"/>
      <c r="H76" s="72"/>
      <c r="I76" s="72"/>
      <c r="J76" s="72"/>
      <c r="K76" s="72"/>
      <c r="L76" s="72"/>
      <c r="M76" s="72"/>
      <c r="N76" s="72"/>
      <c r="O76" s="72"/>
      <c r="P76" s="72"/>
      <c r="Q76" s="72"/>
      <c r="R76" s="72"/>
      <c r="S76" s="72"/>
      <c r="T76" s="72"/>
      <c r="U76" s="72"/>
      <c r="V76" s="72"/>
      <c r="W76" s="72"/>
      <c r="X76" s="72"/>
      <c r="Y76" s="72"/>
    </row>
    <row r="77" spans="2:25" ht="19.2" hidden="1">
      <c r="B77" s="342"/>
      <c r="C77" s="327"/>
      <c r="D77" s="342"/>
      <c r="E77" s="342"/>
      <c r="F77" s="160"/>
      <c r="G77" s="72"/>
      <c r="H77" s="72"/>
      <c r="I77" s="72"/>
      <c r="J77" s="72"/>
      <c r="K77" s="72"/>
      <c r="L77" s="72"/>
      <c r="M77" s="72"/>
      <c r="N77" s="72"/>
      <c r="O77" s="72"/>
      <c r="P77" s="72"/>
      <c r="Q77" s="72"/>
      <c r="R77" s="72"/>
      <c r="S77" s="72"/>
      <c r="T77" s="72"/>
      <c r="U77" s="72"/>
      <c r="V77" s="72"/>
      <c r="W77" s="72"/>
      <c r="X77" s="72"/>
      <c r="Y77" s="72"/>
    </row>
    <row r="78" spans="2:25" ht="19.2" hidden="1">
      <c r="B78" s="342"/>
      <c r="C78" s="327"/>
      <c r="D78" s="342"/>
      <c r="E78" s="342"/>
      <c r="F78" s="160"/>
      <c r="G78" s="72"/>
      <c r="H78" s="72"/>
      <c r="I78" s="72"/>
      <c r="J78" s="72"/>
      <c r="K78" s="72"/>
      <c r="L78" s="72"/>
      <c r="M78" s="72"/>
      <c r="N78" s="72"/>
      <c r="O78" s="72"/>
      <c r="P78" s="72"/>
      <c r="Q78" s="72"/>
      <c r="R78" s="72"/>
      <c r="S78" s="72"/>
      <c r="T78" s="72"/>
      <c r="U78" s="72"/>
      <c r="V78" s="72"/>
      <c r="W78" s="72"/>
      <c r="X78" s="72"/>
      <c r="Y78" s="72"/>
    </row>
    <row r="79" spans="2:25" ht="19.2" hidden="1">
      <c r="B79" s="342"/>
      <c r="C79" s="327"/>
      <c r="D79" s="342"/>
      <c r="E79" s="342"/>
      <c r="F79" s="160"/>
      <c r="G79" s="72"/>
      <c r="H79" s="72"/>
      <c r="I79" s="72"/>
      <c r="J79" s="72"/>
      <c r="K79" s="72"/>
      <c r="L79" s="72"/>
      <c r="M79" s="72"/>
      <c r="N79" s="72"/>
      <c r="O79" s="72"/>
      <c r="P79" s="72"/>
      <c r="Q79" s="72"/>
      <c r="R79" s="72"/>
      <c r="S79" s="72"/>
      <c r="T79" s="72"/>
      <c r="U79" s="72"/>
      <c r="V79" s="72"/>
      <c r="W79" s="72"/>
      <c r="X79" s="72"/>
      <c r="Y79" s="72"/>
    </row>
    <row r="80" spans="2:25" ht="19.2" hidden="1">
      <c r="B80" s="342"/>
      <c r="C80" s="327"/>
      <c r="D80" s="342"/>
      <c r="E80" s="342"/>
      <c r="F80" s="160"/>
      <c r="G80" s="72"/>
      <c r="H80" s="72"/>
      <c r="I80" s="72"/>
      <c r="J80" s="72"/>
      <c r="K80" s="72"/>
      <c r="L80" s="72"/>
      <c r="M80" s="72"/>
      <c r="N80" s="72"/>
      <c r="O80" s="72"/>
      <c r="P80" s="72"/>
      <c r="Q80" s="72"/>
      <c r="R80" s="72"/>
      <c r="S80" s="72"/>
      <c r="T80" s="72"/>
      <c r="U80" s="72"/>
      <c r="V80" s="72"/>
      <c r="W80" s="72"/>
      <c r="X80" s="72"/>
      <c r="Y80" s="72"/>
    </row>
    <row r="81" spans="2:25" ht="19.2" hidden="1">
      <c r="B81" s="342"/>
      <c r="C81" s="327"/>
      <c r="D81" s="342"/>
      <c r="E81" s="342"/>
      <c r="F81" s="160"/>
      <c r="G81" s="72"/>
      <c r="H81" s="72"/>
      <c r="I81" s="72"/>
      <c r="J81" s="72"/>
      <c r="K81" s="72"/>
      <c r="L81" s="72"/>
      <c r="M81" s="72"/>
      <c r="N81" s="72"/>
      <c r="O81" s="72"/>
      <c r="P81" s="72"/>
      <c r="Q81" s="72"/>
      <c r="R81" s="72"/>
      <c r="S81" s="72"/>
      <c r="T81" s="72"/>
      <c r="U81" s="72"/>
      <c r="V81" s="72"/>
      <c r="W81" s="72"/>
      <c r="X81" s="72"/>
      <c r="Y81" s="72"/>
    </row>
    <row r="82" spans="2:25" ht="19.2" hidden="1">
      <c r="B82" s="342"/>
      <c r="C82" s="327"/>
      <c r="D82" s="342"/>
      <c r="E82" s="342"/>
      <c r="F82" s="160"/>
      <c r="G82" s="72"/>
      <c r="H82" s="72"/>
      <c r="I82" s="72"/>
      <c r="J82" s="72"/>
      <c r="K82" s="72"/>
      <c r="L82" s="72"/>
      <c r="M82" s="72"/>
      <c r="N82" s="72"/>
      <c r="O82" s="72"/>
      <c r="P82" s="72"/>
      <c r="Q82" s="72"/>
      <c r="R82" s="72"/>
      <c r="S82" s="72"/>
      <c r="T82" s="72"/>
      <c r="U82" s="72"/>
      <c r="V82" s="72"/>
      <c r="W82" s="72"/>
      <c r="X82" s="72"/>
      <c r="Y82" s="72"/>
    </row>
    <row r="83" spans="2:25" ht="19.2" hidden="1">
      <c r="B83" s="342"/>
      <c r="C83" s="327"/>
      <c r="D83" s="342"/>
      <c r="E83" s="342"/>
      <c r="F83" s="160"/>
      <c r="G83" s="72"/>
      <c r="H83" s="72"/>
      <c r="I83" s="72"/>
      <c r="J83" s="72"/>
      <c r="K83" s="72"/>
      <c r="L83" s="72"/>
      <c r="M83" s="72"/>
      <c r="N83" s="72"/>
      <c r="O83" s="72"/>
      <c r="P83" s="72"/>
      <c r="Q83" s="72"/>
      <c r="R83" s="72"/>
      <c r="S83" s="72"/>
      <c r="T83" s="72"/>
      <c r="U83" s="72"/>
      <c r="V83" s="72"/>
      <c r="W83" s="72"/>
      <c r="X83" s="72"/>
      <c r="Y83" s="72"/>
    </row>
    <row r="84" spans="2:25" ht="19.2" hidden="1">
      <c r="B84" s="342"/>
      <c r="C84" s="327"/>
      <c r="D84" s="342"/>
      <c r="E84" s="342"/>
      <c r="F84" s="160"/>
      <c r="G84" s="72"/>
      <c r="H84" s="72"/>
      <c r="I84" s="72"/>
      <c r="J84" s="72"/>
      <c r="K84" s="72"/>
      <c r="L84" s="72"/>
      <c r="M84" s="72"/>
      <c r="N84" s="72"/>
      <c r="O84" s="72"/>
      <c r="P84" s="72"/>
      <c r="Q84" s="72"/>
      <c r="R84" s="72"/>
      <c r="S84" s="72"/>
      <c r="T84" s="72"/>
      <c r="U84" s="72"/>
      <c r="V84" s="72"/>
      <c r="W84" s="72"/>
      <c r="X84" s="72"/>
      <c r="Y84" s="72"/>
    </row>
    <row r="85" spans="2:25" ht="19.2" hidden="1">
      <c r="B85" s="342"/>
      <c r="C85" s="327"/>
      <c r="D85" s="342"/>
      <c r="E85" s="342"/>
      <c r="F85" s="160"/>
      <c r="G85" s="72"/>
      <c r="H85" s="72"/>
      <c r="I85" s="72"/>
      <c r="J85" s="72"/>
      <c r="K85" s="72"/>
      <c r="L85" s="72"/>
      <c r="M85" s="72"/>
      <c r="N85" s="72"/>
      <c r="O85" s="72"/>
      <c r="P85" s="72"/>
      <c r="Q85" s="72"/>
      <c r="R85" s="72"/>
      <c r="S85" s="72"/>
      <c r="T85" s="72"/>
      <c r="U85" s="72"/>
      <c r="V85" s="72"/>
      <c r="W85" s="72"/>
      <c r="X85" s="72"/>
      <c r="Y85" s="72"/>
    </row>
    <row r="86" spans="2:25" ht="19.2" hidden="1">
      <c r="B86" s="342"/>
      <c r="C86" s="327"/>
      <c r="D86" s="342"/>
      <c r="E86" s="342"/>
      <c r="F86" s="160"/>
      <c r="G86" s="72"/>
      <c r="H86" s="72"/>
      <c r="I86" s="72"/>
      <c r="J86" s="72"/>
      <c r="K86" s="72"/>
      <c r="L86" s="72"/>
      <c r="M86" s="72"/>
      <c r="N86" s="72"/>
      <c r="O86" s="72"/>
      <c r="P86" s="72"/>
      <c r="Q86" s="72"/>
      <c r="R86" s="72"/>
      <c r="S86" s="72"/>
      <c r="T86" s="72"/>
      <c r="U86" s="72"/>
      <c r="V86" s="72"/>
      <c r="W86" s="72"/>
      <c r="X86" s="72"/>
      <c r="Y86" s="72"/>
    </row>
    <row r="87" spans="2:25" ht="19.2" hidden="1">
      <c r="B87" s="342"/>
      <c r="C87" s="327"/>
      <c r="D87" s="342"/>
      <c r="E87" s="342"/>
      <c r="F87" s="160"/>
      <c r="G87" s="72"/>
      <c r="H87" s="72"/>
      <c r="I87" s="72"/>
      <c r="J87" s="72"/>
      <c r="K87" s="72"/>
      <c r="L87" s="72"/>
      <c r="M87" s="72"/>
      <c r="N87" s="72"/>
      <c r="O87" s="72"/>
      <c r="P87" s="72"/>
      <c r="Q87" s="72"/>
      <c r="R87" s="72"/>
      <c r="S87" s="72"/>
      <c r="T87" s="72"/>
      <c r="U87" s="72"/>
      <c r="V87" s="72"/>
      <c r="W87" s="72"/>
      <c r="X87" s="72"/>
      <c r="Y87" s="72"/>
    </row>
    <row r="88" spans="2:25" ht="19.2" hidden="1">
      <c r="B88" s="342"/>
      <c r="C88" s="327"/>
      <c r="D88" s="342"/>
      <c r="E88" s="342"/>
      <c r="F88" s="160"/>
      <c r="G88" s="72"/>
      <c r="H88" s="72"/>
      <c r="I88" s="72"/>
      <c r="J88" s="72"/>
      <c r="K88" s="72"/>
      <c r="L88" s="72"/>
      <c r="M88" s="72"/>
      <c r="N88" s="72"/>
      <c r="O88" s="72"/>
      <c r="P88" s="72"/>
      <c r="Q88" s="72"/>
      <c r="R88" s="72"/>
      <c r="S88" s="72"/>
      <c r="T88" s="72"/>
      <c r="U88" s="72"/>
      <c r="V88" s="72"/>
      <c r="W88" s="72"/>
      <c r="X88" s="72"/>
      <c r="Y88" s="72"/>
    </row>
    <row r="89" spans="2:25" ht="19.2" hidden="1">
      <c r="B89" s="342"/>
      <c r="C89" s="327"/>
      <c r="D89" s="342"/>
      <c r="E89" s="342"/>
      <c r="F89" s="160"/>
      <c r="G89" s="72"/>
      <c r="H89" s="72"/>
      <c r="I89" s="72"/>
      <c r="J89" s="72"/>
      <c r="K89" s="72"/>
      <c r="L89" s="72"/>
      <c r="M89" s="72"/>
      <c r="N89" s="72"/>
      <c r="O89" s="72"/>
      <c r="P89" s="72"/>
      <c r="Q89" s="72"/>
      <c r="R89" s="72"/>
      <c r="S89" s="72"/>
      <c r="T89" s="72"/>
      <c r="U89" s="72"/>
      <c r="V89" s="72"/>
      <c r="W89" s="72"/>
      <c r="X89" s="72"/>
      <c r="Y89" s="72"/>
    </row>
    <row r="90" spans="2:25" ht="19.2" hidden="1">
      <c r="B90" s="342"/>
      <c r="C90" s="327"/>
      <c r="D90" s="342"/>
      <c r="E90" s="342"/>
      <c r="F90" s="160"/>
      <c r="G90" s="72"/>
      <c r="H90" s="72"/>
      <c r="I90" s="72"/>
      <c r="J90" s="72"/>
      <c r="K90" s="72"/>
      <c r="L90" s="72"/>
      <c r="M90" s="72"/>
      <c r="N90" s="72"/>
      <c r="O90" s="72"/>
      <c r="P90" s="72"/>
      <c r="Q90" s="72"/>
      <c r="R90" s="72"/>
      <c r="S90" s="72"/>
      <c r="T90" s="72"/>
      <c r="U90" s="72"/>
      <c r="V90" s="72"/>
      <c r="W90" s="72"/>
      <c r="X90" s="72"/>
      <c r="Y90" s="72"/>
    </row>
    <row r="91" spans="2:25" ht="19.2" hidden="1">
      <c r="B91" s="342"/>
      <c r="C91" s="327"/>
      <c r="D91" s="342"/>
      <c r="E91" s="342"/>
      <c r="F91" s="160"/>
      <c r="G91" s="72"/>
      <c r="H91" s="72"/>
      <c r="I91" s="72"/>
      <c r="J91" s="72"/>
      <c r="K91" s="72"/>
      <c r="L91" s="72"/>
      <c r="M91" s="72"/>
      <c r="N91" s="72"/>
      <c r="O91" s="72"/>
      <c r="P91" s="72"/>
      <c r="Q91" s="72"/>
      <c r="R91" s="72"/>
      <c r="S91" s="72"/>
      <c r="T91" s="72"/>
      <c r="U91" s="72"/>
      <c r="V91" s="72"/>
      <c r="W91" s="72"/>
      <c r="X91" s="72"/>
      <c r="Y91" s="72"/>
    </row>
    <row r="92" spans="2:25" ht="19.2" hidden="1">
      <c r="B92" s="342"/>
      <c r="C92" s="327"/>
      <c r="D92" s="342"/>
      <c r="E92" s="342"/>
      <c r="F92" s="160"/>
      <c r="G92" s="72"/>
      <c r="H92" s="72"/>
      <c r="I92" s="72"/>
      <c r="J92" s="72"/>
      <c r="K92" s="72"/>
      <c r="L92" s="72"/>
      <c r="M92" s="72"/>
      <c r="N92" s="72"/>
      <c r="O92" s="72"/>
      <c r="P92" s="72"/>
      <c r="Q92" s="72"/>
      <c r="R92" s="72"/>
      <c r="S92" s="72"/>
      <c r="T92" s="72"/>
      <c r="U92" s="72"/>
      <c r="V92" s="72"/>
      <c r="W92" s="72"/>
      <c r="X92" s="72"/>
      <c r="Y92" s="72"/>
    </row>
    <row r="93" spans="2:25" ht="19.2" hidden="1">
      <c r="B93" s="342"/>
      <c r="C93" s="327"/>
      <c r="D93" s="342"/>
      <c r="E93" s="342"/>
      <c r="F93" s="160"/>
      <c r="G93" s="72"/>
      <c r="H93" s="72"/>
      <c r="I93" s="72"/>
      <c r="J93" s="72"/>
      <c r="K93" s="72"/>
      <c r="L93" s="72"/>
      <c r="M93" s="72"/>
      <c r="N93" s="72"/>
      <c r="O93" s="72"/>
      <c r="P93" s="72"/>
      <c r="Q93" s="72"/>
      <c r="R93" s="72"/>
      <c r="S93" s="72"/>
      <c r="T93" s="72"/>
      <c r="U93" s="72"/>
      <c r="V93" s="72"/>
      <c r="W93" s="72"/>
      <c r="X93" s="72"/>
      <c r="Y93" s="72"/>
    </row>
    <row r="94" spans="2:25" ht="19.2" hidden="1">
      <c r="B94" s="342"/>
      <c r="C94" s="327"/>
      <c r="D94" s="342"/>
      <c r="E94" s="342"/>
      <c r="F94" s="160"/>
      <c r="G94" s="72"/>
      <c r="H94" s="72"/>
      <c r="I94" s="72"/>
      <c r="J94" s="72"/>
      <c r="K94" s="72"/>
      <c r="L94" s="72"/>
      <c r="M94" s="72"/>
      <c r="N94" s="72"/>
      <c r="O94" s="72"/>
      <c r="P94" s="72"/>
      <c r="Q94" s="72"/>
      <c r="R94" s="72"/>
      <c r="S94" s="72"/>
      <c r="T94" s="72"/>
      <c r="U94" s="72"/>
      <c r="V94" s="72"/>
      <c r="W94" s="72"/>
      <c r="X94" s="72"/>
      <c r="Y94" s="72"/>
    </row>
    <row r="95" spans="2:25" ht="19.2" hidden="1">
      <c r="B95" s="342"/>
      <c r="C95" s="327"/>
      <c r="D95" s="342"/>
      <c r="E95" s="342"/>
      <c r="F95" s="160"/>
      <c r="G95" s="72"/>
      <c r="H95" s="72"/>
      <c r="I95" s="72"/>
      <c r="J95" s="72"/>
      <c r="K95" s="72"/>
      <c r="L95" s="72"/>
      <c r="M95" s="72"/>
      <c r="N95" s="72"/>
      <c r="O95" s="72"/>
      <c r="P95" s="72"/>
      <c r="Q95" s="72"/>
      <c r="R95" s="72"/>
      <c r="S95" s="72"/>
      <c r="T95" s="72"/>
      <c r="U95" s="72"/>
      <c r="V95" s="72"/>
      <c r="W95" s="72"/>
      <c r="X95" s="72"/>
      <c r="Y95" s="72"/>
    </row>
    <row r="96" spans="2:25" ht="19.2" hidden="1">
      <c r="B96" s="342"/>
      <c r="C96" s="327"/>
      <c r="D96" s="342"/>
      <c r="E96" s="342"/>
      <c r="F96" s="160"/>
      <c r="G96" s="72"/>
      <c r="H96" s="72"/>
      <c r="I96" s="72"/>
      <c r="J96" s="72"/>
      <c r="K96" s="72"/>
      <c r="L96" s="72"/>
      <c r="M96" s="72"/>
      <c r="N96" s="72"/>
      <c r="O96" s="72"/>
      <c r="P96" s="72"/>
      <c r="Q96" s="72"/>
      <c r="R96" s="72"/>
      <c r="S96" s="72"/>
      <c r="T96" s="72"/>
      <c r="U96" s="72"/>
      <c r="V96" s="72"/>
      <c r="W96" s="72"/>
      <c r="X96" s="72"/>
      <c r="Y96" s="72"/>
    </row>
    <row r="97" spans="2:25" ht="19.2" hidden="1">
      <c r="B97" s="342"/>
      <c r="C97" s="327"/>
      <c r="D97" s="342"/>
      <c r="E97" s="342"/>
      <c r="F97" s="160"/>
      <c r="G97" s="72"/>
      <c r="H97" s="72"/>
      <c r="I97" s="72"/>
      <c r="J97" s="72"/>
      <c r="K97" s="72"/>
      <c r="L97" s="72"/>
      <c r="M97" s="72"/>
      <c r="N97" s="72"/>
      <c r="O97" s="72"/>
      <c r="P97" s="72"/>
      <c r="Q97" s="72"/>
      <c r="R97" s="72"/>
      <c r="S97" s="72"/>
      <c r="T97" s="72"/>
      <c r="U97" s="72"/>
      <c r="V97" s="72"/>
      <c r="W97" s="72"/>
      <c r="X97" s="72"/>
      <c r="Y97" s="72"/>
    </row>
    <row r="98" spans="2:25" ht="19.2" hidden="1">
      <c r="B98" s="342"/>
      <c r="C98" s="327"/>
      <c r="D98" s="342"/>
      <c r="E98" s="342"/>
      <c r="F98" s="160"/>
      <c r="G98" s="72"/>
      <c r="H98" s="72"/>
      <c r="I98" s="72"/>
      <c r="J98" s="72"/>
      <c r="K98" s="72"/>
      <c r="L98" s="72"/>
      <c r="M98" s="72"/>
      <c r="N98" s="72"/>
      <c r="O98" s="72"/>
      <c r="P98" s="72"/>
      <c r="Q98" s="72"/>
      <c r="R98" s="72"/>
      <c r="S98" s="72"/>
      <c r="T98" s="72"/>
      <c r="U98" s="72"/>
      <c r="V98" s="72"/>
      <c r="W98" s="72"/>
      <c r="X98" s="72"/>
      <c r="Y98" s="72"/>
    </row>
    <row r="99" spans="2:25" ht="19.2" hidden="1">
      <c r="B99" s="342"/>
      <c r="C99" s="327"/>
      <c r="D99" s="342"/>
      <c r="E99" s="342"/>
      <c r="F99" s="160"/>
      <c r="G99" s="72"/>
      <c r="H99" s="72"/>
      <c r="I99" s="72"/>
      <c r="J99" s="72"/>
      <c r="K99" s="72"/>
      <c r="L99" s="72"/>
      <c r="M99" s="72"/>
      <c r="N99" s="72"/>
      <c r="O99" s="72"/>
      <c r="P99" s="72"/>
      <c r="Q99" s="72"/>
      <c r="R99" s="72"/>
      <c r="S99" s="72"/>
      <c r="T99" s="72"/>
      <c r="U99" s="72"/>
      <c r="V99" s="72"/>
      <c r="W99" s="72"/>
      <c r="X99" s="72"/>
      <c r="Y99" s="72"/>
    </row>
    <row r="100" spans="2:25" ht="19.2" hidden="1">
      <c r="B100" s="342"/>
      <c r="C100" s="327"/>
      <c r="D100" s="342"/>
      <c r="E100" s="342"/>
      <c r="F100" s="160"/>
      <c r="G100" s="72"/>
      <c r="H100" s="72"/>
      <c r="I100" s="72"/>
      <c r="J100" s="72"/>
      <c r="K100" s="72"/>
      <c r="L100" s="72"/>
      <c r="M100" s="72"/>
      <c r="N100" s="72"/>
      <c r="O100" s="72"/>
      <c r="P100" s="72"/>
      <c r="Q100" s="72"/>
      <c r="R100" s="72"/>
      <c r="S100" s="72"/>
      <c r="T100" s="72"/>
      <c r="U100" s="72"/>
      <c r="V100" s="72"/>
      <c r="W100" s="72"/>
      <c r="X100" s="72"/>
      <c r="Y100" s="72"/>
    </row>
    <row r="101" spans="2:25" ht="19.2" hidden="1">
      <c r="B101" s="342"/>
      <c r="C101" s="327"/>
      <c r="D101" s="342"/>
      <c r="E101" s="342"/>
      <c r="F101" s="160"/>
      <c r="G101" s="72"/>
      <c r="H101" s="72"/>
      <c r="I101" s="72"/>
      <c r="J101" s="72"/>
      <c r="K101" s="72"/>
      <c r="L101" s="72"/>
      <c r="M101" s="72"/>
      <c r="N101" s="72"/>
      <c r="O101" s="72"/>
      <c r="P101" s="72"/>
      <c r="Q101" s="72"/>
      <c r="R101" s="72"/>
      <c r="S101" s="72"/>
      <c r="T101" s="72"/>
      <c r="U101" s="72"/>
      <c r="V101" s="72"/>
      <c r="W101" s="72"/>
      <c r="X101" s="72"/>
      <c r="Y101" s="72"/>
    </row>
    <row r="102" spans="2:25" ht="19.2" hidden="1">
      <c r="B102" s="342"/>
      <c r="C102" s="327"/>
      <c r="D102" s="342"/>
      <c r="E102" s="342"/>
      <c r="F102" s="160"/>
      <c r="G102" s="72"/>
      <c r="H102" s="72"/>
      <c r="I102" s="72"/>
      <c r="J102" s="72"/>
      <c r="K102" s="72"/>
      <c r="L102" s="72"/>
      <c r="M102" s="72"/>
      <c r="N102" s="72"/>
      <c r="O102" s="72"/>
      <c r="P102" s="72"/>
      <c r="Q102" s="72"/>
      <c r="R102" s="72"/>
      <c r="S102" s="72"/>
      <c r="T102" s="72"/>
      <c r="U102" s="72"/>
      <c r="V102" s="72"/>
      <c r="W102" s="72"/>
      <c r="X102" s="72"/>
      <c r="Y102" s="72"/>
    </row>
    <row r="103" spans="2:25" ht="19.2" hidden="1">
      <c r="B103" s="342"/>
      <c r="C103" s="327"/>
      <c r="D103" s="342"/>
      <c r="E103" s="342"/>
      <c r="F103" s="160"/>
      <c r="G103" s="72"/>
      <c r="H103" s="72"/>
      <c r="I103" s="72"/>
      <c r="J103" s="72"/>
      <c r="K103" s="72"/>
      <c r="L103" s="72"/>
      <c r="M103" s="72"/>
      <c r="N103" s="72"/>
      <c r="O103" s="72"/>
      <c r="P103" s="72"/>
      <c r="Q103" s="72"/>
      <c r="R103" s="72"/>
      <c r="S103" s="72"/>
      <c r="T103" s="72"/>
      <c r="U103" s="72"/>
      <c r="V103" s="72"/>
      <c r="W103" s="72"/>
      <c r="X103" s="72"/>
      <c r="Y103" s="72"/>
    </row>
    <row r="104" spans="2:25" ht="19.2" hidden="1">
      <c r="B104" s="342"/>
      <c r="C104" s="327"/>
      <c r="D104" s="342"/>
      <c r="E104" s="342"/>
      <c r="F104" s="160"/>
      <c r="G104" s="72"/>
      <c r="H104" s="72"/>
      <c r="I104" s="72"/>
      <c r="J104" s="72"/>
      <c r="K104" s="72"/>
      <c r="L104" s="72"/>
      <c r="M104" s="72"/>
      <c r="N104" s="72"/>
      <c r="O104" s="72"/>
      <c r="P104" s="72"/>
      <c r="Q104" s="72"/>
      <c r="R104" s="72"/>
      <c r="S104" s="72"/>
      <c r="T104" s="72"/>
      <c r="U104" s="72"/>
      <c r="V104" s="72"/>
      <c r="W104" s="72"/>
      <c r="X104" s="72"/>
      <c r="Y104" s="72"/>
    </row>
    <row r="105" spans="2:25" ht="19.2" hidden="1">
      <c r="B105" s="342"/>
      <c r="C105" s="327"/>
      <c r="D105" s="342"/>
      <c r="E105" s="342"/>
      <c r="F105" s="160"/>
      <c r="G105" s="72"/>
      <c r="H105" s="72"/>
      <c r="I105" s="72"/>
      <c r="J105" s="72"/>
      <c r="K105" s="72"/>
      <c r="L105" s="72"/>
      <c r="M105" s="72"/>
      <c r="N105" s="72"/>
      <c r="O105" s="72"/>
      <c r="P105" s="72"/>
      <c r="Q105" s="72"/>
      <c r="R105" s="72"/>
      <c r="S105" s="72"/>
      <c r="T105" s="72"/>
      <c r="U105" s="72"/>
      <c r="V105" s="72"/>
      <c r="W105" s="72"/>
      <c r="X105" s="72"/>
      <c r="Y105" s="72"/>
    </row>
    <row r="106" spans="2:25" ht="19.2" hidden="1">
      <c r="B106" s="342"/>
      <c r="C106" s="327"/>
      <c r="D106" s="342"/>
      <c r="E106" s="342"/>
      <c r="F106" s="160"/>
      <c r="G106" s="72"/>
      <c r="H106" s="72"/>
      <c r="I106" s="72"/>
      <c r="J106" s="72"/>
      <c r="K106" s="72"/>
      <c r="L106" s="72"/>
      <c r="M106" s="72"/>
      <c r="N106" s="72"/>
      <c r="O106" s="72"/>
      <c r="P106" s="72"/>
      <c r="Q106" s="72"/>
      <c r="R106" s="72"/>
      <c r="S106" s="72"/>
      <c r="T106" s="72"/>
      <c r="U106" s="72"/>
      <c r="V106" s="72"/>
      <c r="W106" s="72"/>
      <c r="X106" s="72"/>
      <c r="Y106" s="72"/>
    </row>
    <row r="107" spans="2:25" ht="19.2" hidden="1">
      <c r="B107" s="342"/>
      <c r="C107" s="327"/>
      <c r="D107" s="342"/>
      <c r="E107" s="342"/>
      <c r="F107" s="160"/>
      <c r="G107" s="72"/>
      <c r="H107" s="72"/>
      <c r="I107" s="72"/>
      <c r="J107" s="72"/>
      <c r="K107" s="72"/>
      <c r="L107" s="72"/>
      <c r="M107" s="72"/>
      <c r="N107" s="72"/>
      <c r="O107" s="72"/>
      <c r="P107" s="72"/>
      <c r="Q107" s="72"/>
      <c r="R107" s="72"/>
      <c r="S107" s="72"/>
      <c r="T107" s="72"/>
      <c r="U107" s="72"/>
      <c r="V107" s="72"/>
      <c r="W107" s="72"/>
      <c r="X107" s="72"/>
      <c r="Y107" s="72"/>
    </row>
    <row r="108" spans="2:25" ht="19.2" hidden="1">
      <c r="B108" s="342"/>
      <c r="C108" s="327"/>
      <c r="D108" s="342"/>
      <c r="E108" s="342"/>
      <c r="F108" s="160"/>
      <c r="G108" s="72"/>
      <c r="H108" s="72"/>
      <c r="I108" s="72"/>
      <c r="J108" s="72"/>
      <c r="K108" s="72"/>
      <c r="L108" s="72"/>
      <c r="M108" s="72"/>
      <c r="N108" s="72"/>
      <c r="O108" s="72"/>
      <c r="P108" s="72"/>
      <c r="Q108" s="72"/>
      <c r="R108" s="72"/>
      <c r="S108" s="72"/>
      <c r="T108" s="72"/>
      <c r="U108" s="72"/>
      <c r="V108" s="72"/>
      <c r="W108" s="72"/>
      <c r="X108" s="72"/>
      <c r="Y108" s="72"/>
    </row>
    <row r="109" spans="2:25" ht="19.2" hidden="1">
      <c r="B109" s="342"/>
      <c r="C109" s="327"/>
      <c r="D109" s="342"/>
      <c r="E109" s="342"/>
      <c r="F109" s="160"/>
      <c r="G109" s="72"/>
      <c r="H109" s="72"/>
      <c r="I109" s="72"/>
      <c r="J109" s="72"/>
      <c r="K109" s="72"/>
      <c r="L109" s="72"/>
      <c r="M109" s="72"/>
      <c r="N109" s="72"/>
      <c r="O109" s="72"/>
      <c r="P109" s="72"/>
      <c r="Q109" s="72"/>
      <c r="R109" s="72"/>
      <c r="S109" s="72"/>
      <c r="T109" s="72"/>
      <c r="U109" s="72"/>
      <c r="V109" s="72"/>
      <c r="W109" s="72"/>
      <c r="X109" s="72"/>
      <c r="Y109" s="72"/>
    </row>
    <row r="110" spans="2:25" ht="19.2" hidden="1">
      <c r="B110" s="342"/>
      <c r="C110" s="327"/>
      <c r="D110" s="342"/>
      <c r="E110" s="342"/>
      <c r="F110" s="160"/>
      <c r="G110" s="72"/>
      <c r="H110" s="72"/>
      <c r="I110" s="72"/>
      <c r="J110" s="72"/>
      <c r="K110" s="72"/>
      <c r="L110" s="72"/>
      <c r="M110" s="72"/>
      <c r="N110" s="72"/>
      <c r="O110" s="72"/>
      <c r="P110" s="72"/>
      <c r="Q110" s="72"/>
      <c r="R110" s="72"/>
      <c r="S110" s="72"/>
      <c r="T110" s="72"/>
      <c r="U110" s="72"/>
      <c r="V110" s="72"/>
      <c r="W110" s="72"/>
      <c r="X110" s="72"/>
      <c r="Y110" s="72"/>
    </row>
    <row r="111" spans="2:25" ht="19.2" hidden="1">
      <c r="B111" s="342"/>
      <c r="C111" s="327"/>
      <c r="D111" s="342"/>
      <c r="E111" s="342"/>
      <c r="F111" s="160"/>
      <c r="G111" s="72"/>
      <c r="H111" s="72"/>
      <c r="I111" s="72"/>
      <c r="J111" s="72"/>
      <c r="K111" s="72"/>
      <c r="L111" s="72"/>
      <c r="M111" s="72"/>
      <c r="N111" s="72"/>
      <c r="O111" s="72"/>
      <c r="P111" s="72"/>
      <c r="Q111" s="72"/>
      <c r="R111" s="72"/>
      <c r="S111" s="72"/>
      <c r="T111" s="72"/>
      <c r="U111" s="72"/>
      <c r="V111" s="72"/>
      <c r="W111" s="72"/>
      <c r="X111" s="72"/>
      <c r="Y111" s="72"/>
    </row>
    <row r="112" spans="2:25" ht="19.2" hidden="1">
      <c r="B112" s="342"/>
      <c r="C112" s="327"/>
      <c r="D112" s="342"/>
      <c r="E112" s="342"/>
      <c r="F112" s="160"/>
      <c r="G112" s="72"/>
      <c r="H112" s="72"/>
      <c r="I112" s="72"/>
      <c r="J112" s="72"/>
      <c r="K112" s="72"/>
      <c r="L112" s="72"/>
      <c r="M112" s="72"/>
      <c r="N112" s="72"/>
      <c r="O112" s="72"/>
      <c r="P112" s="72"/>
      <c r="Q112" s="72"/>
      <c r="R112" s="72"/>
      <c r="S112" s="72"/>
      <c r="T112" s="72"/>
      <c r="U112" s="72"/>
      <c r="V112" s="72"/>
      <c r="W112" s="72"/>
      <c r="X112" s="72"/>
      <c r="Y112" s="72"/>
    </row>
    <row r="113" spans="2:25" ht="19.2" hidden="1">
      <c r="B113" s="342"/>
      <c r="C113" s="327"/>
      <c r="D113" s="342"/>
      <c r="E113" s="342"/>
      <c r="F113" s="160"/>
      <c r="G113" s="72"/>
      <c r="H113" s="72"/>
      <c r="I113" s="72"/>
      <c r="J113" s="72"/>
      <c r="K113" s="72"/>
      <c r="L113" s="72"/>
      <c r="M113" s="72"/>
      <c r="N113" s="72"/>
      <c r="O113" s="72"/>
      <c r="P113" s="72"/>
      <c r="Q113" s="72"/>
      <c r="R113" s="72"/>
      <c r="S113" s="72"/>
      <c r="T113" s="72"/>
      <c r="U113" s="72"/>
      <c r="V113" s="72"/>
      <c r="W113" s="72"/>
      <c r="X113" s="72"/>
      <c r="Y113" s="72"/>
    </row>
    <row r="114" spans="2:25" ht="19.2" hidden="1">
      <c r="B114" s="342"/>
      <c r="C114" s="327"/>
      <c r="D114" s="342"/>
      <c r="E114" s="342"/>
      <c r="F114" s="160"/>
      <c r="G114" s="72"/>
      <c r="H114" s="72"/>
      <c r="I114" s="72"/>
      <c r="J114" s="72"/>
      <c r="K114" s="72"/>
      <c r="L114" s="72"/>
      <c r="M114" s="72"/>
      <c r="N114" s="72"/>
      <c r="O114" s="72"/>
      <c r="P114" s="72"/>
      <c r="Q114" s="72"/>
      <c r="R114" s="72"/>
      <c r="S114" s="72"/>
      <c r="T114" s="72"/>
      <c r="U114" s="72"/>
      <c r="V114" s="72"/>
      <c r="W114" s="72"/>
      <c r="X114" s="72"/>
      <c r="Y114" s="72"/>
    </row>
    <row r="115" spans="2:25" ht="19.2" hidden="1">
      <c r="B115" s="342"/>
      <c r="C115" s="327"/>
      <c r="D115" s="342"/>
      <c r="E115" s="342"/>
      <c r="F115" s="160"/>
      <c r="G115" s="72"/>
      <c r="H115" s="72"/>
      <c r="I115" s="72"/>
      <c r="J115" s="72"/>
      <c r="K115" s="72"/>
      <c r="L115" s="72"/>
      <c r="M115" s="72"/>
      <c r="N115" s="72"/>
      <c r="O115" s="72"/>
      <c r="P115" s="72"/>
      <c r="Q115" s="72"/>
      <c r="R115" s="72"/>
      <c r="S115" s="72"/>
      <c r="T115" s="72"/>
      <c r="U115" s="72"/>
      <c r="V115" s="72"/>
      <c r="W115" s="72"/>
      <c r="X115" s="72"/>
      <c r="Y115" s="72"/>
    </row>
    <row r="116" spans="2:25" ht="19.2" hidden="1">
      <c r="B116" s="342"/>
      <c r="C116" s="327"/>
      <c r="D116" s="342"/>
      <c r="E116" s="342"/>
      <c r="F116" s="160"/>
      <c r="G116" s="72"/>
      <c r="H116" s="72"/>
      <c r="I116" s="72"/>
      <c r="J116" s="72"/>
      <c r="K116" s="72"/>
      <c r="L116" s="72"/>
      <c r="M116" s="72"/>
      <c r="N116" s="72"/>
      <c r="O116" s="72"/>
      <c r="P116" s="72"/>
      <c r="Q116" s="72"/>
      <c r="R116" s="72"/>
      <c r="S116" s="72"/>
      <c r="T116" s="72"/>
      <c r="U116" s="72"/>
      <c r="V116" s="72"/>
      <c r="W116" s="72"/>
      <c r="X116" s="72"/>
      <c r="Y116" s="72"/>
    </row>
    <row r="117" spans="2:25" ht="19.2" hidden="1">
      <c r="B117" s="342"/>
      <c r="C117" s="327"/>
      <c r="D117" s="342"/>
      <c r="E117" s="342"/>
      <c r="F117" s="160"/>
      <c r="G117" s="72"/>
      <c r="H117" s="72"/>
      <c r="I117" s="72"/>
      <c r="J117" s="72"/>
      <c r="K117" s="72"/>
      <c r="L117" s="72"/>
      <c r="M117" s="72"/>
      <c r="N117" s="72"/>
      <c r="O117" s="72"/>
      <c r="P117" s="72"/>
      <c r="Q117" s="72"/>
      <c r="R117" s="72"/>
      <c r="S117" s="72"/>
      <c r="T117" s="72"/>
      <c r="U117" s="72"/>
      <c r="V117" s="72"/>
      <c r="W117" s="72"/>
      <c r="X117" s="72"/>
      <c r="Y117" s="72"/>
    </row>
    <row r="118" spans="2:25" ht="19.2" hidden="1">
      <c r="B118" s="342"/>
      <c r="C118" s="327"/>
      <c r="D118" s="342"/>
      <c r="E118" s="342"/>
      <c r="F118" s="160"/>
      <c r="G118" s="72"/>
      <c r="H118" s="72"/>
      <c r="I118" s="72"/>
      <c r="J118" s="72"/>
      <c r="K118" s="72"/>
      <c r="L118" s="72"/>
      <c r="M118" s="72"/>
      <c r="N118" s="72"/>
      <c r="O118" s="72"/>
      <c r="P118" s="72"/>
      <c r="Q118" s="72"/>
      <c r="R118" s="72"/>
      <c r="S118" s="72"/>
      <c r="T118" s="72"/>
      <c r="U118" s="72"/>
      <c r="V118" s="72"/>
      <c r="W118" s="72"/>
      <c r="X118" s="72"/>
      <c r="Y118" s="72"/>
    </row>
    <row r="119" spans="2:25" ht="19.2" hidden="1">
      <c r="B119" s="342"/>
      <c r="C119" s="327"/>
      <c r="D119" s="342"/>
      <c r="E119" s="342"/>
      <c r="F119" s="160"/>
      <c r="G119" s="72"/>
      <c r="H119" s="72"/>
      <c r="I119" s="72"/>
      <c r="J119" s="72"/>
      <c r="K119" s="72"/>
      <c r="L119" s="72"/>
      <c r="M119" s="72"/>
      <c r="N119" s="72"/>
      <c r="O119" s="72"/>
      <c r="P119" s="72"/>
      <c r="Q119" s="72"/>
      <c r="R119" s="72"/>
      <c r="S119" s="72"/>
      <c r="T119" s="72"/>
      <c r="U119" s="72"/>
      <c r="V119" s="72"/>
      <c r="W119" s="72"/>
      <c r="X119" s="72"/>
      <c r="Y119" s="72"/>
    </row>
    <row r="120" spans="2:25" ht="19.2" hidden="1">
      <c r="B120" s="342"/>
      <c r="C120" s="327"/>
      <c r="D120" s="342"/>
      <c r="E120" s="342"/>
      <c r="F120" s="160"/>
      <c r="G120" s="72"/>
      <c r="H120" s="72"/>
      <c r="I120" s="72"/>
      <c r="J120" s="72"/>
      <c r="K120" s="72"/>
      <c r="L120" s="72"/>
      <c r="M120" s="72"/>
      <c r="N120" s="72"/>
      <c r="O120" s="72"/>
      <c r="P120" s="72"/>
      <c r="Q120" s="72"/>
      <c r="R120" s="72"/>
      <c r="S120" s="72"/>
      <c r="T120" s="72"/>
      <c r="U120" s="72"/>
      <c r="V120" s="72"/>
      <c r="W120" s="72"/>
      <c r="X120" s="72"/>
      <c r="Y120" s="72"/>
    </row>
    <row r="121" spans="2:25" ht="19.2" hidden="1">
      <c r="B121" s="342"/>
      <c r="C121" s="327"/>
      <c r="D121" s="342"/>
      <c r="E121" s="342"/>
      <c r="F121" s="160"/>
      <c r="G121" s="72"/>
      <c r="H121" s="72"/>
      <c r="I121" s="72"/>
      <c r="J121" s="72"/>
      <c r="K121" s="72"/>
      <c r="L121" s="72"/>
      <c r="M121" s="72"/>
      <c r="N121" s="72"/>
      <c r="O121" s="72"/>
      <c r="P121" s="72"/>
      <c r="Q121" s="72"/>
      <c r="R121" s="72"/>
      <c r="S121" s="72"/>
      <c r="T121" s="72"/>
      <c r="U121" s="72"/>
      <c r="V121" s="72"/>
      <c r="W121" s="72"/>
      <c r="X121" s="72"/>
      <c r="Y121" s="72"/>
    </row>
    <row r="122" spans="2:25" ht="19.2" hidden="1">
      <c r="B122" s="342"/>
      <c r="C122" s="327"/>
      <c r="D122" s="342"/>
      <c r="E122" s="342"/>
      <c r="F122" s="160"/>
      <c r="G122" s="72"/>
      <c r="H122" s="72"/>
      <c r="I122" s="72"/>
      <c r="J122" s="72"/>
      <c r="K122" s="72"/>
      <c r="L122" s="72"/>
      <c r="M122" s="72"/>
      <c r="N122" s="72"/>
      <c r="O122" s="72"/>
      <c r="P122" s="72"/>
      <c r="Q122" s="72"/>
      <c r="R122" s="72"/>
      <c r="S122" s="72"/>
      <c r="T122" s="72"/>
      <c r="U122" s="72"/>
      <c r="V122" s="72"/>
      <c r="W122" s="72"/>
      <c r="X122" s="72"/>
      <c r="Y122" s="72"/>
    </row>
    <row r="123" spans="2:25" ht="19.2" hidden="1">
      <c r="B123" s="342"/>
      <c r="C123" s="327"/>
      <c r="D123" s="342"/>
      <c r="E123" s="342"/>
      <c r="F123" s="160"/>
      <c r="G123" s="72"/>
      <c r="H123" s="72"/>
      <c r="I123" s="72"/>
      <c r="J123" s="72"/>
      <c r="K123" s="72"/>
      <c r="L123" s="72"/>
      <c r="M123" s="72"/>
      <c r="N123" s="72"/>
      <c r="O123" s="72"/>
      <c r="P123" s="72"/>
      <c r="Q123" s="72"/>
      <c r="R123" s="72"/>
      <c r="S123" s="72"/>
      <c r="T123" s="72"/>
      <c r="U123" s="72"/>
      <c r="V123" s="72"/>
      <c r="W123" s="72"/>
      <c r="X123" s="72"/>
      <c r="Y123" s="72"/>
    </row>
    <row r="124" spans="2:25" ht="19.2" hidden="1">
      <c r="B124" s="342"/>
      <c r="C124" s="327"/>
      <c r="D124" s="342"/>
      <c r="E124" s="342"/>
      <c r="F124" s="160"/>
      <c r="G124" s="72"/>
      <c r="H124" s="72"/>
      <c r="I124" s="72"/>
      <c r="J124" s="72"/>
      <c r="K124" s="72"/>
      <c r="L124" s="72"/>
      <c r="M124" s="72"/>
      <c r="N124" s="72"/>
      <c r="O124" s="72"/>
      <c r="P124" s="72"/>
      <c r="Q124" s="72"/>
      <c r="R124" s="72"/>
      <c r="S124" s="72"/>
      <c r="T124" s="72"/>
      <c r="U124" s="72"/>
      <c r="V124" s="72"/>
      <c r="W124" s="72"/>
      <c r="X124" s="72"/>
      <c r="Y124" s="72"/>
    </row>
    <row r="125" spans="2:25" ht="19.2" hidden="1">
      <c r="B125" s="342"/>
      <c r="C125" s="327"/>
      <c r="D125" s="342"/>
      <c r="E125" s="342"/>
      <c r="F125" s="160"/>
      <c r="G125" s="72"/>
      <c r="H125" s="72"/>
      <c r="I125" s="72"/>
      <c r="J125" s="72"/>
      <c r="K125" s="72"/>
      <c r="L125" s="72"/>
      <c r="M125" s="72"/>
      <c r="N125" s="72"/>
      <c r="O125" s="72"/>
      <c r="P125" s="72"/>
      <c r="Q125" s="72"/>
      <c r="R125" s="72"/>
      <c r="S125" s="72"/>
      <c r="T125" s="72"/>
      <c r="U125" s="72"/>
      <c r="V125" s="72"/>
      <c r="W125" s="72"/>
      <c r="X125" s="72"/>
      <c r="Y125" s="72"/>
    </row>
    <row r="126" spans="2:25" ht="19.2" hidden="1">
      <c r="B126" s="342"/>
      <c r="C126" s="327"/>
      <c r="D126" s="342"/>
      <c r="E126" s="342"/>
      <c r="F126" s="160"/>
      <c r="G126" s="72"/>
      <c r="H126" s="72"/>
      <c r="I126" s="72"/>
      <c r="J126" s="72"/>
      <c r="K126" s="72"/>
      <c r="L126" s="72"/>
      <c r="M126" s="72"/>
      <c r="N126" s="72"/>
      <c r="O126" s="72"/>
      <c r="P126" s="72"/>
      <c r="Q126" s="72"/>
      <c r="R126" s="72"/>
      <c r="S126" s="72"/>
      <c r="T126" s="72"/>
      <c r="U126" s="72"/>
      <c r="V126" s="72"/>
      <c r="W126" s="72"/>
      <c r="X126" s="72"/>
      <c r="Y126" s="72"/>
    </row>
    <row r="127" spans="2:25" ht="19.2" hidden="1">
      <c r="B127" s="342"/>
      <c r="C127" s="327"/>
      <c r="D127" s="342"/>
      <c r="E127" s="342"/>
      <c r="F127" s="160"/>
      <c r="G127" s="72"/>
      <c r="H127" s="72"/>
      <c r="I127" s="72"/>
      <c r="J127" s="72"/>
      <c r="K127" s="72"/>
      <c r="L127" s="72"/>
      <c r="M127" s="72"/>
      <c r="N127" s="72"/>
      <c r="O127" s="72"/>
      <c r="P127" s="72"/>
      <c r="Q127" s="72"/>
      <c r="R127" s="72"/>
      <c r="S127" s="72"/>
      <c r="T127" s="72"/>
      <c r="U127" s="72"/>
      <c r="V127" s="72"/>
      <c r="W127" s="72"/>
      <c r="X127" s="72"/>
      <c r="Y127" s="72"/>
    </row>
    <row r="128" spans="2:25" ht="19.2" hidden="1">
      <c r="B128" s="342"/>
      <c r="C128" s="327"/>
      <c r="D128" s="342"/>
      <c r="E128" s="342"/>
      <c r="F128" s="160"/>
      <c r="G128" s="72"/>
      <c r="H128" s="72"/>
      <c r="I128" s="72"/>
      <c r="J128" s="72"/>
      <c r="K128" s="72"/>
      <c r="L128" s="72"/>
      <c r="M128" s="72"/>
      <c r="N128" s="72"/>
      <c r="O128" s="72"/>
      <c r="P128" s="72"/>
      <c r="Q128" s="72"/>
      <c r="R128" s="72"/>
      <c r="S128" s="72"/>
      <c r="T128" s="72"/>
      <c r="U128" s="72"/>
      <c r="V128" s="72"/>
      <c r="W128" s="72"/>
      <c r="X128" s="72"/>
      <c r="Y128" s="72"/>
    </row>
    <row r="129" spans="2:25" ht="19.2" hidden="1">
      <c r="B129" s="342"/>
      <c r="C129" s="327"/>
      <c r="D129" s="342"/>
      <c r="E129" s="342"/>
      <c r="F129" s="160"/>
      <c r="G129" s="72"/>
      <c r="H129" s="72"/>
      <c r="I129" s="72"/>
      <c r="J129" s="72"/>
      <c r="K129" s="72"/>
      <c r="L129" s="72"/>
      <c r="M129" s="72"/>
      <c r="N129" s="72"/>
      <c r="O129" s="72"/>
      <c r="P129" s="72"/>
      <c r="Q129" s="72"/>
      <c r="R129" s="72"/>
      <c r="S129" s="72"/>
      <c r="T129" s="72"/>
      <c r="U129" s="72"/>
      <c r="V129" s="72"/>
      <c r="W129" s="72"/>
      <c r="X129" s="72"/>
      <c r="Y129" s="72"/>
    </row>
    <row r="130" spans="2:25" ht="19.2" hidden="1">
      <c r="B130" s="342"/>
      <c r="C130" s="327"/>
      <c r="D130" s="342"/>
      <c r="E130" s="342"/>
      <c r="F130" s="160"/>
      <c r="G130" s="72"/>
      <c r="H130" s="72"/>
      <c r="I130" s="72"/>
      <c r="J130" s="72"/>
      <c r="K130" s="72"/>
      <c r="L130" s="72"/>
      <c r="M130" s="72"/>
      <c r="N130" s="72"/>
      <c r="O130" s="72"/>
      <c r="P130" s="72"/>
      <c r="Q130" s="72"/>
      <c r="R130" s="72"/>
      <c r="S130" s="72"/>
      <c r="T130" s="72"/>
      <c r="U130" s="72"/>
      <c r="V130" s="72"/>
      <c r="W130" s="72"/>
      <c r="X130" s="72"/>
      <c r="Y130" s="72"/>
    </row>
    <row r="131" spans="2:25" ht="19.2" hidden="1">
      <c r="B131" s="342"/>
      <c r="C131" s="327"/>
      <c r="D131" s="342"/>
      <c r="E131" s="342"/>
      <c r="F131" s="160"/>
      <c r="G131" s="72"/>
      <c r="H131" s="72"/>
      <c r="I131" s="72"/>
      <c r="J131" s="72"/>
      <c r="K131" s="72"/>
      <c r="L131" s="72"/>
      <c r="M131" s="72"/>
      <c r="N131" s="72"/>
      <c r="O131" s="72"/>
      <c r="P131" s="72"/>
      <c r="Q131" s="72"/>
      <c r="R131" s="72"/>
      <c r="S131" s="72"/>
      <c r="T131" s="72"/>
      <c r="U131" s="72"/>
      <c r="V131" s="72"/>
      <c r="W131" s="72"/>
      <c r="X131" s="72"/>
      <c r="Y131" s="72"/>
    </row>
    <row r="132" spans="2:25" ht="19.2" hidden="1">
      <c r="B132" s="342"/>
      <c r="C132" s="327"/>
      <c r="D132" s="342"/>
      <c r="E132" s="342"/>
      <c r="F132" s="160"/>
      <c r="G132" s="72"/>
      <c r="H132" s="72"/>
      <c r="I132" s="72"/>
      <c r="J132" s="72"/>
      <c r="K132" s="72"/>
      <c r="L132" s="72"/>
      <c r="M132" s="72"/>
      <c r="N132" s="72"/>
      <c r="O132" s="72"/>
      <c r="P132" s="72"/>
      <c r="Q132" s="72"/>
      <c r="R132" s="72"/>
      <c r="S132" s="72"/>
      <c r="T132" s="72"/>
      <c r="U132" s="72"/>
      <c r="V132" s="72"/>
      <c r="W132" s="72"/>
      <c r="X132" s="72"/>
      <c r="Y132" s="72"/>
    </row>
    <row r="133" spans="2:25" ht="19.2" hidden="1">
      <c r="B133" s="342"/>
      <c r="C133" s="327"/>
      <c r="D133" s="342"/>
      <c r="E133" s="342"/>
      <c r="F133" s="160"/>
      <c r="G133" s="72"/>
      <c r="H133" s="72"/>
      <c r="I133" s="72"/>
      <c r="J133" s="72"/>
      <c r="K133" s="72"/>
      <c r="L133" s="72"/>
      <c r="M133" s="72"/>
      <c r="N133" s="72"/>
      <c r="O133" s="72"/>
      <c r="P133" s="72"/>
      <c r="Q133" s="72"/>
      <c r="R133" s="72"/>
      <c r="S133" s="72"/>
      <c r="T133" s="72"/>
      <c r="U133" s="72"/>
      <c r="V133" s="72"/>
      <c r="W133" s="72"/>
      <c r="X133" s="72"/>
      <c r="Y133" s="72"/>
    </row>
    <row r="134" spans="2:25" ht="19.2" hidden="1">
      <c r="B134" s="342"/>
      <c r="C134" s="327"/>
      <c r="D134" s="342"/>
      <c r="E134" s="342"/>
      <c r="F134" s="160"/>
      <c r="G134" s="72"/>
      <c r="H134" s="72"/>
      <c r="I134" s="72"/>
      <c r="J134" s="72"/>
      <c r="K134" s="72"/>
      <c r="L134" s="72"/>
      <c r="M134" s="72"/>
      <c r="N134" s="72"/>
      <c r="O134" s="72"/>
      <c r="P134" s="72"/>
      <c r="Q134" s="72"/>
      <c r="R134" s="72"/>
      <c r="S134" s="72"/>
      <c r="T134" s="72"/>
      <c r="U134" s="72"/>
      <c r="V134" s="72"/>
      <c r="W134" s="72"/>
      <c r="X134" s="72"/>
      <c r="Y134" s="72"/>
    </row>
    <row r="135" spans="2:25" ht="19.2" hidden="1">
      <c r="B135" s="342"/>
      <c r="C135" s="327"/>
      <c r="D135" s="342"/>
      <c r="E135" s="342"/>
      <c r="F135" s="160"/>
      <c r="G135" s="72"/>
      <c r="H135" s="72"/>
      <c r="I135" s="72"/>
      <c r="J135" s="72"/>
      <c r="K135" s="72"/>
      <c r="L135" s="72"/>
      <c r="M135" s="72"/>
      <c r="N135" s="72"/>
      <c r="O135" s="72"/>
      <c r="P135" s="72"/>
      <c r="Q135" s="72"/>
      <c r="R135" s="72"/>
      <c r="S135" s="72"/>
      <c r="T135" s="72"/>
      <c r="U135" s="72"/>
      <c r="V135" s="72"/>
      <c r="W135" s="72"/>
      <c r="X135" s="72"/>
      <c r="Y135" s="72"/>
    </row>
    <row r="136" spans="2:25" ht="19.2" hidden="1">
      <c r="B136" s="342"/>
      <c r="C136" s="327"/>
      <c r="D136" s="342"/>
      <c r="E136" s="342"/>
      <c r="F136" s="160"/>
      <c r="G136" s="72"/>
      <c r="H136" s="72"/>
      <c r="I136" s="72"/>
      <c r="J136" s="72"/>
      <c r="K136" s="72"/>
      <c r="L136" s="72"/>
      <c r="M136" s="72"/>
      <c r="N136" s="72"/>
      <c r="O136" s="72"/>
      <c r="P136" s="72"/>
      <c r="Q136" s="72"/>
      <c r="R136" s="72"/>
      <c r="S136" s="72"/>
      <c r="T136" s="72"/>
      <c r="U136" s="72"/>
      <c r="V136" s="72"/>
      <c r="W136" s="72"/>
      <c r="X136" s="72"/>
      <c r="Y136" s="72"/>
    </row>
    <row r="137" spans="2:25" ht="19.2" hidden="1">
      <c r="B137" s="342"/>
      <c r="C137" s="327"/>
      <c r="D137" s="342"/>
      <c r="E137" s="342"/>
      <c r="F137" s="160"/>
      <c r="G137" s="72"/>
      <c r="H137" s="72"/>
      <c r="I137" s="72"/>
      <c r="J137" s="72"/>
      <c r="K137" s="72"/>
      <c r="L137" s="72"/>
      <c r="M137" s="72"/>
      <c r="N137" s="72"/>
      <c r="O137" s="72"/>
      <c r="P137" s="72"/>
      <c r="Q137" s="72"/>
      <c r="R137" s="72"/>
      <c r="S137" s="72"/>
      <c r="T137" s="72"/>
      <c r="U137" s="72"/>
      <c r="V137" s="72"/>
      <c r="W137" s="72"/>
      <c r="X137" s="72"/>
      <c r="Y137" s="72"/>
    </row>
    <row r="138" spans="2:25" ht="19.2" hidden="1">
      <c r="B138" s="342"/>
      <c r="C138" s="327"/>
      <c r="D138" s="342"/>
      <c r="E138" s="342"/>
      <c r="F138" s="160"/>
      <c r="G138" s="72"/>
      <c r="H138" s="72"/>
      <c r="I138" s="72"/>
      <c r="J138" s="72"/>
      <c r="K138" s="72"/>
      <c r="L138" s="72"/>
      <c r="M138" s="72"/>
      <c r="N138" s="72"/>
      <c r="O138" s="72"/>
      <c r="P138" s="72"/>
      <c r="Q138" s="72"/>
      <c r="R138" s="72"/>
      <c r="S138" s="72"/>
      <c r="T138" s="72"/>
      <c r="U138" s="72"/>
      <c r="V138" s="72"/>
      <c r="W138" s="72"/>
      <c r="X138" s="72"/>
      <c r="Y138" s="72"/>
    </row>
    <row r="139" spans="2:25" ht="19.2" hidden="1">
      <c r="B139" s="342"/>
      <c r="C139" s="327"/>
      <c r="D139" s="342"/>
      <c r="E139" s="342"/>
      <c r="F139" s="160"/>
      <c r="G139" s="72"/>
      <c r="H139" s="72"/>
      <c r="I139" s="72"/>
      <c r="J139" s="72"/>
      <c r="K139" s="72"/>
      <c r="L139" s="72"/>
      <c r="M139" s="72"/>
      <c r="N139" s="72"/>
      <c r="O139" s="72"/>
      <c r="P139" s="72"/>
      <c r="Q139" s="72"/>
      <c r="R139" s="72"/>
      <c r="S139" s="72"/>
      <c r="T139" s="72"/>
      <c r="U139" s="72"/>
      <c r="V139" s="72"/>
      <c r="W139" s="72"/>
      <c r="X139" s="72"/>
      <c r="Y139" s="72"/>
    </row>
    <row r="140" spans="2:25" ht="19.2" hidden="1">
      <c r="B140" s="342"/>
      <c r="C140" s="327"/>
      <c r="D140" s="342"/>
      <c r="E140" s="342"/>
      <c r="F140" s="160"/>
      <c r="G140" s="72"/>
      <c r="H140" s="72"/>
      <c r="I140" s="72"/>
      <c r="J140" s="72"/>
      <c r="K140" s="72"/>
      <c r="L140" s="72"/>
      <c r="M140" s="72"/>
      <c r="N140" s="72"/>
      <c r="O140" s="72"/>
      <c r="P140" s="72"/>
      <c r="Q140" s="72"/>
      <c r="R140" s="72"/>
      <c r="S140" s="72"/>
      <c r="T140" s="72"/>
      <c r="U140" s="72"/>
      <c r="V140" s="72"/>
      <c r="W140" s="72"/>
      <c r="X140" s="72"/>
      <c r="Y140" s="72"/>
    </row>
    <row r="141" spans="2:25" ht="19.2" hidden="1">
      <c r="B141" s="342"/>
      <c r="C141" s="327"/>
      <c r="D141" s="342"/>
      <c r="E141" s="342"/>
      <c r="F141" s="160"/>
      <c r="G141" s="72"/>
      <c r="H141" s="72"/>
      <c r="I141" s="72"/>
      <c r="J141" s="72"/>
      <c r="K141" s="72"/>
      <c r="L141" s="72"/>
      <c r="M141" s="72"/>
      <c r="N141" s="72"/>
      <c r="O141" s="72"/>
      <c r="P141" s="72"/>
      <c r="Q141" s="72"/>
      <c r="R141" s="72"/>
      <c r="S141" s="72"/>
      <c r="T141" s="72"/>
      <c r="U141" s="72"/>
      <c r="V141" s="72"/>
      <c r="W141" s="72"/>
      <c r="X141" s="72"/>
      <c r="Y141" s="72"/>
    </row>
    <row r="142" spans="2:25" ht="19.2" hidden="1">
      <c r="B142" s="342"/>
      <c r="C142" s="327"/>
      <c r="D142" s="342"/>
      <c r="E142" s="342"/>
      <c r="F142" s="160"/>
      <c r="G142" s="72"/>
      <c r="H142" s="72"/>
      <c r="I142" s="72"/>
      <c r="J142" s="72"/>
      <c r="K142" s="72"/>
      <c r="L142" s="72"/>
      <c r="M142" s="72"/>
      <c r="N142" s="72"/>
      <c r="O142" s="72"/>
      <c r="P142" s="72"/>
      <c r="Q142" s="72"/>
      <c r="R142" s="72"/>
      <c r="S142" s="72"/>
      <c r="T142" s="72"/>
      <c r="U142" s="72"/>
      <c r="V142" s="72"/>
      <c r="W142" s="72"/>
      <c r="X142" s="72"/>
      <c r="Y142" s="72"/>
    </row>
    <row r="143" spans="2:25" ht="19.2" hidden="1">
      <c r="B143" s="342"/>
      <c r="C143" s="327"/>
      <c r="D143" s="342"/>
      <c r="E143" s="342"/>
      <c r="F143" s="160"/>
      <c r="G143" s="72"/>
      <c r="H143" s="72"/>
      <c r="I143" s="72"/>
      <c r="J143" s="72"/>
      <c r="K143" s="72"/>
      <c r="L143" s="72"/>
      <c r="M143" s="72"/>
      <c r="N143" s="72"/>
      <c r="O143" s="72"/>
      <c r="P143" s="72"/>
      <c r="Q143" s="72"/>
      <c r="R143" s="72"/>
      <c r="S143" s="72"/>
      <c r="T143" s="72"/>
      <c r="U143" s="72"/>
      <c r="V143" s="72"/>
      <c r="W143" s="72"/>
      <c r="X143" s="72"/>
      <c r="Y143" s="72"/>
    </row>
    <row r="144" spans="2:25" ht="19.2" hidden="1">
      <c r="B144" s="342"/>
      <c r="C144" s="327"/>
      <c r="D144" s="342"/>
      <c r="E144" s="342"/>
      <c r="F144" s="160"/>
      <c r="G144" s="72"/>
      <c r="H144" s="72"/>
      <c r="I144" s="72"/>
      <c r="J144" s="72"/>
      <c r="K144" s="72"/>
      <c r="L144" s="72"/>
      <c r="M144" s="72"/>
      <c r="N144" s="72"/>
      <c r="O144" s="72"/>
      <c r="P144" s="72"/>
      <c r="Q144" s="72"/>
      <c r="R144" s="72"/>
      <c r="S144" s="72"/>
      <c r="T144" s="72"/>
      <c r="U144" s="72"/>
      <c r="V144" s="72"/>
      <c r="W144" s="72"/>
      <c r="X144" s="72"/>
      <c r="Y144" s="72"/>
    </row>
    <row r="145" spans="2:25" ht="19.2" hidden="1">
      <c r="B145" s="342"/>
      <c r="C145" s="327"/>
      <c r="D145" s="342"/>
      <c r="E145" s="342"/>
      <c r="F145" s="160"/>
      <c r="G145" s="72"/>
      <c r="H145" s="72"/>
      <c r="I145" s="72"/>
      <c r="J145" s="72"/>
      <c r="K145" s="72"/>
      <c r="L145" s="72"/>
      <c r="M145" s="72"/>
      <c r="N145" s="72"/>
      <c r="O145" s="72"/>
      <c r="P145" s="72"/>
      <c r="Q145" s="72"/>
      <c r="R145" s="72"/>
      <c r="S145" s="72"/>
      <c r="T145" s="72"/>
      <c r="U145" s="72"/>
      <c r="V145" s="72"/>
      <c r="W145" s="72"/>
      <c r="X145" s="72"/>
      <c r="Y145" s="72"/>
    </row>
    <row r="146" spans="2:25" ht="19.2" hidden="1">
      <c r="B146" s="342"/>
      <c r="C146" s="327"/>
      <c r="D146" s="342"/>
      <c r="E146" s="342"/>
      <c r="F146" s="160"/>
      <c r="G146" s="72"/>
      <c r="H146" s="72"/>
      <c r="I146" s="72"/>
      <c r="J146" s="72"/>
      <c r="K146" s="72"/>
      <c r="L146" s="72"/>
      <c r="M146" s="72"/>
      <c r="N146" s="72"/>
      <c r="O146" s="72"/>
      <c r="P146" s="72"/>
      <c r="Q146" s="72"/>
      <c r="R146" s="72"/>
      <c r="S146" s="72"/>
      <c r="T146" s="72"/>
      <c r="U146" s="72"/>
      <c r="V146" s="72"/>
      <c r="W146" s="72"/>
      <c r="X146" s="72"/>
      <c r="Y146" s="72"/>
    </row>
    <row r="147" spans="2:25" ht="19.2" hidden="1">
      <c r="B147" s="342"/>
      <c r="C147" s="327"/>
      <c r="D147" s="342"/>
      <c r="E147" s="342"/>
      <c r="F147" s="160"/>
      <c r="G147" s="72"/>
      <c r="H147" s="72"/>
      <c r="I147" s="72"/>
      <c r="J147" s="72"/>
      <c r="K147" s="72"/>
      <c r="L147" s="72"/>
      <c r="M147" s="72"/>
      <c r="N147" s="72"/>
      <c r="O147" s="72"/>
      <c r="P147" s="72"/>
      <c r="Q147" s="72"/>
      <c r="R147" s="72"/>
      <c r="S147" s="72"/>
      <c r="T147" s="72"/>
      <c r="U147" s="72"/>
      <c r="V147" s="72"/>
      <c r="W147" s="72"/>
      <c r="X147" s="72"/>
      <c r="Y147" s="72"/>
    </row>
    <row r="148" spans="2:25" ht="19.2" hidden="1">
      <c r="B148" s="342"/>
      <c r="C148" s="327"/>
      <c r="D148" s="342"/>
      <c r="E148" s="342"/>
      <c r="F148" s="160"/>
      <c r="G148" s="72"/>
      <c r="H148" s="72"/>
      <c r="I148" s="72"/>
      <c r="J148" s="72"/>
      <c r="K148" s="72"/>
      <c r="L148" s="72"/>
      <c r="M148" s="72"/>
      <c r="N148" s="72"/>
      <c r="O148" s="72"/>
      <c r="P148" s="72"/>
      <c r="Q148" s="72"/>
      <c r="R148" s="72"/>
      <c r="S148" s="72"/>
      <c r="T148" s="72"/>
      <c r="U148" s="72"/>
      <c r="V148" s="72"/>
      <c r="W148" s="72"/>
      <c r="X148" s="72"/>
      <c r="Y148" s="72"/>
    </row>
    <row r="149" spans="2:25" ht="19.2" hidden="1">
      <c r="B149" s="342"/>
      <c r="C149" s="327"/>
      <c r="D149" s="342"/>
      <c r="E149" s="342"/>
      <c r="F149" s="160"/>
      <c r="G149" s="72"/>
      <c r="H149" s="72"/>
      <c r="I149" s="72"/>
      <c r="J149" s="72"/>
      <c r="K149" s="72"/>
      <c r="L149" s="72"/>
      <c r="M149" s="72"/>
      <c r="N149" s="72"/>
      <c r="O149" s="72"/>
      <c r="P149" s="72"/>
      <c r="Q149" s="72"/>
      <c r="R149" s="72"/>
      <c r="S149" s="72"/>
      <c r="T149" s="72"/>
      <c r="U149" s="72"/>
      <c r="V149" s="72"/>
      <c r="W149" s="72"/>
      <c r="X149" s="72"/>
      <c r="Y149" s="72"/>
    </row>
    <row r="150" spans="2:25" ht="19.2" hidden="1">
      <c r="B150" s="342"/>
      <c r="C150" s="327"/>
      <c r="D150" s="342"/>
      <c r="E150" s="342"/>
      <c r="F150" s="160"/>
      <c r="G150" s="72"/>
      <c r="H150" s="72"/>
      <c r="I150" s="72"/>
      <c r="J150" s="72"/>
      <c r="K150" s="72"/>
      <c r="L150" s="72"/>
      <c r="M150" s="72"/>
      <c r="N150" s="72"/>
      <c r="O150" s="72"/>
      <c r="P150" s="72"/>
      <c r="Q150" s="72"/>
      <c r="R150" s="72"/>
      <c r="S150" s="72"/>
      <c r="T150" s="72"/>
      <c r="U150" s="72"/>
      <c r="V150" s="72"/>
      <c r="W150" s="72"/>
      <c r="X150" s="72"/>
      <c r="Y150" s="72"/>
    </row>
    <row r="151" spans="2:25" ht="19.2" hidden="1">
      <c r="B151" s="342"/>
      <c r="C151" s="327"/>
      <c r="D151" s="342"/>
      <c r="E151" s="342"/>
      <c r="F151" s="160"/>
      <c r="G151" s="72"/>
      <c r="H151" s="72"/>
      <c r="I151" s="72"/>
      <c r="J151" s="72"/>
      <c r="K151" s="72"/>
      <c r="L151" s="72"/>
      <c r="M151" s="72"/>
      <c r="N151" s="72"/>
      <c r="O151" s="72"/>
      <c r="P151" s="72"/>
      <c r="Q151" s="72"/>
      <c r="R151" s="72"/>
      <c r="S151" s="72"/>
      <c r="T151" s="72"/>
      <c r="U151" s="72"/>
      <c r="V151" s="72"/>
      <c r="W151" s="72"/>
      <c r="X151" s="72"/>
      <c r="Y151" s="72"/>
    </row>
    <row r="152" spans="2:25" ht="19.2" hidden="1">
      <c r="B152" s="342"/>
      <c r="C152" s="327"/>
      <c r="D152" s="342"/>
      <c r="E152" s="342"/>
      <c r="F152" s="160"/>
      <c r="G152" s="72"/>
      <c r="H152" s="72"/>
      <c r="I152" s="72"/>
      <c r="J152" s="72"/>
      <c r="K152" s="72"/>
      <c r="L152" s="72"/>
      <c r="M152" s="72"/>
      <c r="N152" s="72"/>
      <c r="O152" s="72"/>
      <c r="P152" s="72"/>
      <c r="Q152" s="72"/>
      <c r="R152" s="72"/>
      <c r="S152" s="72"/>
      <c r="T152" s="72"/>
      <c r="U152" s="72"/>
      <c r="V152" s="72"/>
      <c r="W152" s="72"/>
      <c r="X152" s="72"/>
      <c r="Y152" s="72"/>
    </row>
    <row r="153" spans="2:25" ht="19.2" hidden="1">
      <c r="B153" s="342"/>
      <c r="C153" s="327"/>
      <c r="D153" s="342"/>
      <c r="E153" s="342"/>
      <c r="F153" s="160"/>
      <c r="G153" s="72"/>
      <c r="H153" s="72"/>
      <c r="I153" s="72"/>
      <c r="J153" s="72"/>
      <c r="K153" s="72"/>
      <c r="L153" s="72"/>
      <c r="M153" s="72"/>
      <c r="N153" s="72"/>
      <c r="O153" s="72"/>
      <c r="P153" s="72"/>
      <c r="Q153" s="72"/>
      <c r="R153" s="72"/>
      <c r="S153" s="72"/>
      <c r="T153" s="72"/>
      <c r="U153" s="72"/>
      <c r="V153" s="72"/>
      <c r="W153" s="72"/>
      <c r="X153" s="72"/>
      <c r="Y153" s="72"/>
    </row>
    <row r="154" spans="2:25" ht="19.2" hidden="1">
      <c r="B154" s="342"/>
      <c r="C154" s="327"/>
      <c r="D154" s="342"/>
      <c r="E154" s="342"/>
      <c r="F154" s="160"/>
      <c r="G154" s="72"/>
      <c r="H154" s="72"/>
      <c r="I154" s="72"/>
      <c r="J154" s="72"/>
      <c r="K154" s="72"/>
      <c r="L154" s="72"/>
      <c r="M154" s="72"/>
      <c r="N154" s="72"/>
      <c r="O154" s="72"/>
      <c r="P154" s="72"/>
      <c r="Q154" s="72"/>
      <c r="R154" s="72"/>
      <c r="S154" s="72"/>
      <c r="T154" s="72"/>
      <c r="U154" s="72"/>
      <c r="V154" s="72"/>
      <c r="W154" s="72"/>
      <c r="X154" s="72"/>
      <c r="Y154" s="72"/>
    </row>
    <row r="155" spans="2:25" ht="19.2" hidden="1">
      <c r="B155" s="342"/>
      <c r="C155" s="327"/>
      <c r="D155" s="342"/>
      <c r="E155" s="342"/>
      <c r="F155" s="160"/>
      <c r="G155" s="72"/>
      <c r="H155" s="72"/>
      <c r="I155" s="72"/>
      <c r="J155" s="72"/>
      <c r="K155" s="72"/>
      <c r="L155" s="72"/>
      <c r="M155" s="72"/>
      <c r="N155" s="72"/>
      <c r="O155" s="72"/>
      <c r="P155" s="72"/>
      <c r="Q155" s="72"/>
      <c r="R155" s="72"/>
      <c r="S155" s="72"/>
      <c r="T155" s="72"/>
      <c r="U155" s="72"/>
      <c r="V155" s="72"/>
      <c r="W155" s="72"/>
      <c r="X155" s="72"/>
      <c r="Y155" s="72"/>
    </row>
    <row r="156" spans="2:25" ht="19.2" hidden="1">
      <c r="B156" s="342"/>
      <c r="C156" s="327"/>
      <c r="D156" s="342"/>
      <c r="E156" s="342"/>
      <c r="F156" s="160"/>
      <c r="G156" s="72"/>
      <c r="H156" s="72"/>
      <c r="I156" s="72"/>
      <c r="J156" s="72"/>
      <c r="K156" s="72"/>
      <c r="L156" s="72"/>
      <c r="M156" s="72"/>
      <c r="N156" s="72"/>
      <c r="O156" s="72"/>
      <c r="P156" s="72"/>
      <c r="Q156" s="72"/>
      <c r="R156" s="72"/>
      <c r="S156" s="72"/>
      <c r="T156" s="72"/>
      <c r="U156" s="72"/>
      <c r="V156" s="72"/>
      <c r="W156" s="72"/>
      <c r="X156" s="72"/>
      <c r="Y156" s="72"/>
    </row>
    <row r="157" spans="2:25" ht="19.2" hidden="1">
      <c r="B157" s="342"/>
      <c r="C157" s="327"/>
      <c r="D157" s="342"/>
      <c r="E157" s="342"/>
      <c r="F157" s="160"/>
      <c r="G157" s="72"/>
      <c r="H157" s="72"/>
      <c r="I157" s="72"/>
      <c r="J157" s="72"/>
      <c r="K157" s="72"/>
      <c r="L157" s="72"/>
      <c r="M157" s="72"/>
      <c r="N157" s="72"/>
      <c r="O157" s="72"/>
      <c r="P157" s="72"/>
      <c r="Q157" s="72"/>
      <c r="R157" s="72"/>
      <c r="S157" s="72"/>
      <c r="T157" s="72"/>
      <c r="U157" s="72"/>
      <c r="V157" s="72"/>
      <c r="W157" s="72"/>
      <c r="X157" s="72"/>
      <c r="Y157" s="72"/>
    </row>
    <row r="158" spans="2:25" ht="19.2" hidden="1">
      <c r="B158" s="342"/>
      <c r="C158" s="327"/>
      <c r="D158" s="342"/>
      <c r="E158" s="342"/>
      <c r="F158" s="160"/>
      <c r="G158" s="72"/>
      <c r="H158" s="72"/>
      <c r="I158" s="72"/>
      <c r="J158" s="72"/>
      <c r="K158" s="72"/>
      <c r="L158" s="72"/>
      <c r="M158" s="72"/>
      <c r="N158" s="72"/>
      <c r="O158" s="72"/>
      <c r="P158" s="72"/>
      <c r="Q158" s="72"/>
      <c r="R158" s="72"/>
      <c r="S158" s="72"/>
      <c r="T158" s="72"/>
      <c r="U158" s="72"/>
      <c r="V158" s="72"/>
      <c r="W158" s="72"/>
      <c r="X158" s="72"/>
      <c r="Y158" s="72"/>
    </row>
    <row r="159" spans="2:25" ht="19.2" hidden="1">
      <c r="B159" s="342"/>
      <c r="C159" s="327"/>
      <c r="D159" s="342"/>
      <c r="E159" s="342"/>
      <c r="F159" s="160"/>
      <c r="G159" s="72"/>
      <c r="H159" s="72"/>
      <c r="I159" s="72"/>
      <c r="J159" s="72"/>
      <c r="K159" s="72"/>
      <c r="L159" s="72"/>
      <c r="M159" s="72"/>
      <c r="N159" s="72"/>
      <c r="O159" s="72"/>
      <c r="P159" s="72"/>
      <c r="Q159" s="72"/>
      <c r="R159" s="72"/>
      <c r="S159" s="72"/>
      <c r="T159" s="72"/>
      <c r="U159" s="72"/>
      <c r="V159" s="72"/>
      <c r="W159" s="72"/>
      <c r="X159" s="72"/>
      <c r="Y159" s="72"/>
    </row>
    <row r="160" spans="2:25" ht="19.2" hidden="1">
      <c r="B160" s="342"/>
      <c r="C160" s="327"/>
      <c r="D160" s="342"/>
      <c r="E160" s="342"/>
      <c r="F160" s="160"/>
      <c r="G160" s="72"/>
      <c r="H160" s="72"/>
      <c r="I160" s="72"/>
      <c r="J160" s="72"/>
      <c r="K160" s="72"/>
      <c r="L160" s="72"/>
      <c r="M160" s="72"/>
      <c r="N160" s="72"/>
      <c r="O160" s="72"/>
      <c r="P160" s="72"/>
      <c r="Q160" s="72"/>
      <c r="R160" s="72"/>
      <c r="S160" s="72"/>
      <c r="T160" s="72"/>
      <c r="U160" s="72"/>
      <c r="V160" s="72"/>
      <c r="W160" s="72"/>
      <c r="X160" s="72"/>
      <c r="Y160" s="72"/>
    </row>
    <row r="161" spans="2:25" ht="19.2" hidden="1">
      <c r="B161" s="342"/>
      <c r="C161" s="327"/>
      <c r="D161" s="342"/>
      <c r="E161" s="342"/>
      <c r="F161" s="160"/>
      <c r="G161" s="72"/>
      <c r="H161" s="72"/>
      <c r="I161" s="72"/>
      <c r="J161" s="72"/>
      <c r="K161" s="72"/>
      <c r="L161" s="72"/>
      <c r="M161" s="72"/>
      <c r="N161" s="72"/>
      <c r="O161" s="72"/>
      <c r="P161" s="72"/>
      <c r="Q161" s="72"/>
      <c r="R161" s="72"/>
      <c r="S161" s="72"/>
      <c r="T161" s="72"/>
      <c r="U161" s="72"/>
      <c r="V161" s="72"/>
      <c r="W161" s="72"/>
      <c r="X161" s="72"/>
      <c r="Y161" s="72"/>
    </row>
    <row r="162" spans="2:25" ht="19.2" hidden="1">
      <c r="B162" s="342"/>
      <c r="C162" s="327"/>
      <c r="D162" s="342"/>
      <c r="E162" s="342"/>
      <c r="F162" s="160"/>
      <c r="G162" s="72"/>
      <c r="H162" s="72"/>
      <c r="I162" s="72"/>
      <c r="J162" s="72"/>
      <c r="K162" s="72"/>
      <c r="L162" s="72"/>
      <c r="M162" s="72"/>
      <c r="N162" s="72"/>
      <c r="O162" s="72"/>
      <c r="P162" s="72"/>
      <c r="Q162" s="72"/>
      <c r="R162" s="72"/>
      <c r="S162" s="72"/>
      <c r="T162" s="72"/>
      <c r="U162" s="72"/>
      <c r="V162" s="72"/>
      <c r="W162" s="72"/>
      <c r="X162" s="72"/>
      <c r="Y162" s="72"/>
    </row>
    <row r="163" spans="2:25" ht="19.2" hidden="1">
      <c r="B163" s="342"/>
      <c r="C163" s="327"/>
      <c r="D163" s="342"/>
      <c r="E163" s="342"/>
      <c r="F163" s="160"/>
      <c r="G163" s="72"/>
      <c r="H163" s="72"/>
      <c r="I163" s="72"/>
      <c r="J163" s="72"/>
      <c r="K163" s="72"/>
      <c r="L163" s="72"/>
      <c r="M163" s="72"/>
      <c r="N163" s="72"/>
      <c r="O163" s="72"/>
      <c r="P163" s="72"/>
      <c r="Q163" s="72"/>
      <c r="R163" s="72"/>
      <c r="S163" s="72"/>
      <c r="T163" s="72"/>
      <c r="U163" s="72"/>
      <c r="V163" s="72"/>
      <c r="W163" s="72"/>
      <c r="X163" s="72"/>
      <c r="Y163" s="72"/>
    </row>
    <row r="164" spans="2:25" ht="19.2" hidden="1">
      <c r="B164" s="342"/>
      <c r="C164" s="327"/>
      <c r="D164" s="342"/>
      <c r="E164" s="342"/>
      <c r="F164" s="160"/>
      <c r="G164" s="72"/>
      <c r="H164" s="72"/>
      <c r="I164" s="72"/>
      <c r="J164" s="72"/>
      <c r="K164" s="72"/>
      <c r="L164" s="72"/>
      <c r="M164" s="72"/>
      <c r="N164" s="72"/>
      <c r="O164" s="72"/>
      <c r="P164" s="72"/>
      <c r="Q164" s="72"/>
      <c r="R164" s="72"/>
      <c r="S164" s="72"/>
      <c r="T164" s="72"/>
      <c r="U164" s="72"/>
      <c r="V164" s="72"/>
      <c r="W164" s="72"/>
      <c r="X164" s="72"/>
      <c r="Y164" s="72"/>
    </row>
    <row r="165" spans="2:25" ht="19.2" hidden="1">
      <c r="B165" s="342"/>
      <c r="C165" s="327"/>
      <c r="D165" s="342"/>
      <c r="E165" s="342"/>
      <c r="F165" s="160"/>
      <c r="G165" s="72"/>
      <c r="H165" s="72"/>
      <c r="I165" s="72"/>
      <c r="J165" s="72"/>
      <c r="K165" s="72"/>
      <c r="L165" s="72"/>
      <c r="M165" s="72"/>
      <c r="N165" s="72"/>
      <c r="O165" s="72"/>
      <c r="P165" s="72"/>
      <c r="Q165" s="72"/>
      <c r="R165" s="72"/>
      <c r="S165" s="72"/>
      <c r="T165" s="72"/>
      <c r="U165" s="72"/>
      <c r="V165" s="72"/>
      <c r="W165" s="72"/>
      <c r="X165" s="72"/>
      <c r="Y165" s="72"/>
    </row>
    <row r="166" spans="2:25" ht="19.2" hidden="1">
      <c r="B166" s="342"/>
      <c r="C166" s="327"/>
      <c r="D166" s="342"/>
      <c r="E166" s="342"/>
      <c r="F166" s="160"/>
      <c r="G166" s="72"/>
      <c r="H166" s="72"/>
      <c r="I166" s="72"/>
      <c r="J166" s="72"/>
      <c r="K166" s="72"/>
      <c r="L166" s="72"/>
      <c r="M166" s="72"/>
      <c r="N166" s="72"/>
      <c r="O166" s="72"/>
      <c r="P166" s="72"/>
      <c r="Q166" s="72"/>
      <c r="R166" s="72"/>
      <c r="S166" s="72"/>
      <c r="T166" s="72"/>
      <c r="U166" s="72"/>
      <c r="V166" s="72"/>
      <c r="W166" s="72"/>
      <c r="X166" s="72"/>
      <c r="Y166" s="72"/>
    </row>
    <row r="167" spans="2:25" ht="19.2" hidden="1">
      <c r="B167" s="342"/>
      <c r="C167" s="327"/>
      <c r="D167" s="342"/>
      <c r="E167" s="342"/>
      <c r="F167" s="160"/>
      <c r="G167" s="72"/>
      <c r="H167" s="72"/>
      <c r="I167" s="72"/>
      <c r="J167" s="72"/>
      <c r="K167" s="72"/>
      <c r="L167" s="72"/>
      <c r="M167" s="72"/>
      <c r="N167" s="72"/>
      <c r="O167" s="72"/>
      <c r="P167" s="72"/>
      <c r="Q167" s="72"/>
      <c r="R167" s="72"/>
      <c r="S167" s="72"/>
      <c r="T167" s="72"/>
      <c r="U167" s="72"/>
      <c r="V167" s="72"/>
      <c r="W167" s="72"/>
      <c r="X167" s="72"/>
      <c r="Y167" s="72"/>
    </row>
    <row r="168" spans="2:25" ht="19.2" hidden="1">
      <c r="B168" s="342"/>
      <c r="C168" s="327"/>
      <c r="D168" s="342"/>
      <c r="E168" s="342"/>
      <c r="F168" s="160"/>
      <c r="G168" s="72"/>
      <c r="H168" s="72"/>
      <c r="I168" s="72"/>
      <c r="J168" s="72"/>
      <c r="K168" s="72"/>
      <c r="L168" s="72"/>
      <c r="M168" s="72"/>
      <c r="N168" s="72"/>
      <c r="O168" s="72"/>
      <c r="P168" s="72"/>
      <c r="Q168" s="72"/>
      <c r="R168" s="72"/>
      <c r="S168" s="72"/>
      <c r="T168" s="72"/>
      <c r="U168" s="72"/>
      <c r="V168" s="72"/>
      <c r="W168" s="72"/>
      <c r="X168" s="72"/>
      <c r="Y168" s="72"/>
    </row>
    <row r="169" spans="2:25" ht="19.2" hidden="1">
      <c r="B169" s="342"/>
      <c r="C169" s="327"/>
      <c r="D169" s="342"/>
      <c r="E169" s="342"/>
      <c r="F169" s="160"/>
      <c r="G169" s="72"/>
      <c r="H169" s="72"/>
      <c r="I169" s="72"/>
      <c r="J169" s="72"/>
      <c r="K169" s="72"/>
      <c r="L169" s="72"/>
      <c r="M169" s="72"/>
      <c r="N169" s="72"/>
      <c r="O169" s="72"/>
      <c r="P169" s="72"/>
      <c r="Q169" s="72"/>
      <c r="R169" s="72"/>
      <c r="S169" s="72"/>
      <c r="T169" s="72"/>
      <c r="U169" s="72"/>
      <c r="V169" s="72"/>
      <c r="W169" s="72"/>
      <c r="X169" s="72"/>
      <c r="Y169" s="72"/>
    </row>
    <row r="170" spans="2:25" ht="19.2" hidden="1">
      <c r="B170" s="342"/>
      <c r="C170" s="327"/>
      <c r="D170" s="342"/>
      <c r="E170" s="342"/>
      <c r="F170" s="160"/>
      <c r="G170" s="72"/>
      <c r="H170" s="72"/>
      <c r="I170" s="72"/>
      <c r="J170" s="72"/>
      <c r="K170" s="72"/>
      <c r="L170" s="72"/>
      <c r="M170" s="72"/>
      <c r="N170" s="72"/>
      <c r="O170" s="72"/>
      <c r="P170" s="72"/>
      <c r="Q170" s="72"/>
      <c r="R170" s="72"/>
      <c r="S170" s="72"/>
      <c r="T170" s="72"/>
      <c r="U170" s="72"/>
      <c r="V170" s="72"/>
      <c r="W170" s="72"/>
      <c r="X170" s="72"/>
      <c r="Y170" s="72"/>
    </row>
    <row r="171" spans="2:25" ht="19.2" hidden="1">
      <c r="B171" s="342"/>
      <c r="C171" s="327"/>
      <c r="D171" s="342"/>
      <c r="E171" s="342"/>
      <c r="F171" s="160"/>
      <c r="G171" s="72"/>
      <c r="H171" s="72"/>
      <c r="I171" s="72"/>
      <c r="J171" s="72"/>
      <c r="K171" s="72"/>
      <c r="L171" s="72"/>
      <c r="M171" s="72"/>
      <c r="N171" s="72"/>
      <c r="O171" s="72"/>
      <c r="P171" s="72"/>
      <c r="Q171" s="72"/>
      <c r="R171" s="72"/>
      <c r="S171" s="72"/>
      <c r="T171" s="72"/>
      <c r="U171" s="72"/>
      <c r="V171" s="72"/>
      <c r="W171" s="72"/>
      <c r="X171" s="72"/>
      <c r="Y171" s="72"/>
    </row>
    <row r="172" spans="2:25" ht="19.2" hidden="1">
      <c r="B172" s="342"/>
      <c r="C172" s="327"/>
      <c r="D172" s="342"/>
      <c r="E172" s="342"/>
      <c r="F172" s="160"/>
      <c r="G172" s="72"/>
      <c r="H172" s="72"/>
      <c r="I172" s="72"/>
      <c r="J172" s="72"/>
      <c r="K172" s="72"/>
      <c r="L172" s="72"/>
      <c r="M172" s="72"/>
      <c r="N172" s="72"/>
      <c r="O172" s="72"/>
      <c r="P172" s="72"/>
      <c r="Q172" s="72"/>
      <c r="R172" s="72"/>
      <c r="S172" s="72"/>
      <c r="T172" s="72"/>
      <c r="U172" s="72"/>
      <c r="V172" s="72"/>
      <c r="W172" s="72"/>
      <c r="X172" s="72"/>
      <c r="Y172" s="72"/>
    </row>
    <row r="173" spans="2:25" ht="19.2" hidden="1">
      <c r="B173" s="342"/>
      <c r="C173" s="327"/>
      <c r="D173" s="342"/>
      <c r="E173" s="342"/>
      <c r="F173" s="160"/>
      <c r="G173" s="72"/>
      <c r="H173" s="72"/>
      <c r="I173" s="72"/>
      <c r="J173" s="72"/>
      <c r="K173" s="72"/>
      <c r="L173" s="72"/>
      <c r="M173" s="72"/>
      <c r="N173" s="72"/>
      <c r="O173" s="72"/>
      <c r="P173" s="72"/>
      <c r="Q173" s="72"/>
      <c r="R173" s="72"/>
      <c r="S173" s="72"/>
      <c r="T173" s="72"/>
      <c r="U173" s="72"/>
      <c r="V173" s="72"/>
      <c r="W173" s="72"/>
      <c r="X173" s="72"/>
      <c r="Y173" s="72"/>
    </row>
    <row r="174" spans="2:25" ht="19.2" hidden="1">
      <c r="B174" s="342"/>
      <c r="C174" s="327"/>
      <c r="D174" s="342"/>
      <c r="E174" s="342"/>
      <c r="F174" s="160"/>
      <c r="G174" s="72"/>
      <c r="H174" s="72"/>
      <c r="I174" s="72"/>
      <c r="J174" s="72"/>
      <c r="K174" s="72"/>
      <c r="L174" s="72"/>
      <c r="M174" s="72"/>
      <c r="N174" s="72"/>
      <c r="O174" s="72"/>
      <c r="P174" s="72"/>
      <c r="Q174" s="72"/>
      <c r="R174" s="72"/>
      <c r="S174" s="72"/>
      <c r="T174" s="72"/>
      <c r="U174" s="72"/>
      <c r="V174" s="72"/>
      <c r="W174" s="72"/>
      <c r="X174" s="72"/>
      <c r="Y174" s="72"/>
    </row>
    <row r="175" spans="2:25" ht="19.2" hidden="1">
      <c r="B175" s="342"/>
      <c r="C175" s="327"/>
      <c r="D175" s="342"/>
      <c r="E175" s="342"/>
      <c r="F175" s="160"/>
      <c r="G175" s="72"/>
      <c r="H175" s="72"/>
      <c r="I175" s="72"/>
      <c r="J175" s="72"/>
      <c r="K175" s="72"/>
      <c r="L175" s="72"/>
      <c r="M175" s="72"/>
      <c r="N175" s="72"/>
      <c r="O175" s="72"/>
      <c r="P175" s="72"/>
      <c r="Q175" s="72"/>
      <c r="R175" s="72"/>
      <c r="S175" s="72"/>
      <c r="T175" s="72"/>
      <c r="U175" s="72"/>
      <c r="V175" s="72"/>
      <c r="W175" s="72"/>
      <c r="X175" s="72"/>
      <c r="Y175" s="72"/>
    </row>
    <row r="176" spans="2:25" ht="19.2" hidden="1">
      <c r="B176" s="342"/>
      <c r="C176" s="327"/>
      <c r="D176" s="342"/>
      <c r="E176" s="342"/>
      <c r="F176" s="160"/>
      <c r="G176" s="72"/>
      <c r="H176" s="72"/>
      <c r="I176" s="72"/>
      <c r="J176" s="72"/>
      <c r="K176" s="72"/>
      <c r="L176" s="72"/>
      <c r="M176" s="72"/>
      <c r="N176" s="72"/>
      <c r="O176" s="72"/>
      <c r="P176" s="72"/>
      <c r="Q176" s="72"/>
      <c r="R176" s="72"/>
      <c r="S176" s="72"/>
      <c r="T176" s="72"/>
      <c r="U176" s="72"/>
      <c r="V176" s="72"/>
      <c r="W176" s="72"/>
      <c r="X176" s="72"/>
      <c r="Y176" s="72"/>
    </row>
    <row r="177" spans="2:25" ht="19.2" hidden="1">
      <c r="B177" s="342"/>
      <c r="C177" s="327"/>
      <c r="D177" s="342"/>
      <c r="E177" s="342"/>
      <c r="F177" s="160"/>
      <c r="G177" s="72"/>
      <c r="H177" s="72"/>
      <c r="I177" s="72"/>
      <c r="J177" s="72"/>
      <c r="K177" s="72"/>
      <c r="L177" s="72"/>
      <c r="M177" s="72"/>
      <c r="N177" s="72"/>
      <c r="O177" s="72"/>
      <c r="P177" s="72"/>
      <c r="Q177" s="72"/>
      <c r="R177" s="72"/>
      <c r="S177" s="72"/>
      <c r="T177" s="72"/>
      <c r="U177" s="72"/>
      <c r="V177" s="72"/>
      <c r="W177" s="72"/>
      <c r="X177" s="72"/>
      <c r="Y177" s="72"/>
    </row>
    <row r="178" spans="2:25" ht="19.2" hidden="1">
      <c r="B178" s="342"/>
      <c r="C178" s="327"/>
      <c r="D178" s="342"/>
      <c r="E178" s="342"/>
      <c r="F178" s="160"/>
      <c r="G178" s="72"/>
      <c r="H178" s="72"/>
      <c r="I178" s="72"/>
      <c r="J178" s="72"/>
      <c r="K178" s="72"/>
      <c r="L178" s="72"/>
      <c r="M178" s="72"/>
      <c r="N178" s="72"/>
      <c r="O178" s="72"/>
      <c r="P178" s="72"/>
      <c r="Q178" s="72"/>
      <c r="R178" s="72"/>
      <c r="S178" s="72"/>
      <c r="T178" s="72"/>
      <c r="U178" s="72"/>
      <c r="V178" s="72"/>
      <c r="W178" s="72"/>
      <c r="X178" s="72"/>
      <c r="Y178" s="72"/>
    </row>
    <row r="179" spans="2:25" ht="19.2" hidden="1">
      <c r="B179" s="342"/>
      <c r="C179" s="327"/>
      <c r="D179" s="342"/>
      <c r="E179" s="342"/>
      <c r="F179" s="160"/>
      <c r="G179" s="72"/>
      <c r="H179" s="72"/>
      <c r="I179" s="72"/>
      <c r="J179" s="72"/>
      <c r="K179" s="72"/>
      <c r="L179" s="72"/>
      <c r="M179" s="72"/>
      <c r="N179" s="72"/>
      <c r="O179" s="72"/>
      <c r="P179" s="72"/>
      <c r="Q179" s="72"/>
      <c r="R179" s="72"/>
      <c r="S179" s="72"/>
      <c r="T179" s="72"/>
      <c r="U179" s="72"/>
      <c r="V179" s="72"/>
      <c r="W179" s="72"/>
      <c r="X179" s="72"/>
      <c r="Y179" s="72"/>
    </row>
    <row r="180" spans="2:25" ht="19.2" hidden="1">
      <c r="B180" s="342"/>
      <c r="C180" s="327"/>
      <c r="D180" s="342"/>
      <c r="E180" s="342"/>
      <c r="F180" s="160"/>
      <c r="G180" s="72"/>
      <c r="H180" s="72"/>
      <c r="I180" s="72"/>
      <c r="J180" s="72"/>
      <c r="K180" s="72"/>
      <c r="L180" s="72"/>
      <c r="M180" s="72"/>
      <c r="N180" s="72"/>
      <c r="O180" s="72"/>
      <c r="P180" s="72"/>
      <c r="Q180" s="72"/>
      <c r="R180" s="72"/>
      <c r="S180" s="72"/>
      <c r="T180" s="72"/>
      <c r="U180" s="72"/>
      <c r="V180" s="72"/>
      <c r="W180" s="72"/>
      <c r="X180" s="72"/>
      <c r="Y180" s="72"/>
    </row>
    <row r="181" spans="2:25" ht="19.2" hidden="1">
      <c r="B181" s="342"/>
      <c r="C181" s="327"/>
      <c r="D181" s="342"/>
      <c r="E181" s="342"/>
      <c r="F181" s="160"/>
      <c r="G181" s="72"/>
      <c r="H181" s="72"/>
      <c r="I181" s="72"/>
      <c r="J181" s="72"/>
      <c r="K181" s="72"/>
      <c r="L181" s="72"/>
      <c r="M181" s="72"/>
      <c r="N181" s="72"/>
      <c r="O181" s="72"/>
      <c r="P181" s="72"/>
      <c r="Q181" s="72"/>
      <c r="R181" s="72"/>
      <c r="S181" s="72"/>
      <c r="T181" s="72"/>
      <c r="U181" s="72"/>
      <c r="V181" s="72"/>
      <c r="W181" s="72"/>
      <c r="X181" s="72"/>
      <c r="Y181" s="72"/>
    </row>
    <row r="182" spans="2:25" ht="19.2" hidden="1">
      <c r="B182" s="342"/>
      <c r="C182" s="327"/>
      <c r="D182" s="342"/>
      <c r="E182" s="342"/>
      <c r="F182" s="160"/>
      <c r="G182" s="72"/>
      <c r="H182" s="72"/>
      <c r="I182" s="72"/>
      <c r="J182" s="72"/>
      <c r="K182" s="72"/>
      <c r="L182" s="72"/>
      <c r="M182" s="72"/>
      <c r="N182" s="72"/>
      <c r="O182" s="72"/>
      <c r="P182" s="72"/>
      <c r="Q182" s="72"/>
      <c r="R182" s="72"/>
      <c r="S182" s="72"/>
      <c r="T182" s="72"/>
      <c r="U182" s="72"/>
      <c r="V182" s="72"/>
      <c r="W182" s="72"/>
      <c r="X182" s="72"/>
      <c r="Y182" s="72"/>
    </row>
    <row r="183" spans="2:25" ht="19.2" hidden="1">
      <c r="B183" s="342"/>
      <c r="C183" s="327"/>
      <c r="D183" s="342"/>
      <c r="E183" s="342"/>
      <c r="F183" s="160"/>
      <c r="G183" s="72"/>
      <c r="H183" s="72"/>
      <c r="I183" s="72"/>
      <c r="J183" s="72"/>
      <c r="K183" s="72"/>
      <c r="L183" s="72"/>
      <c r="M183" s="72"/>
      <c r="N183" s="72"/>
      <c r="O183" s="72"/>
      <c r="P183" s="72"/>
      <c r="Q183" s="72"/>
      <c r="R183" s="72"/>
      <c r="S183" s="72"/>
      <c r="T183" s="72"/>
      <c r="U183" s="72"/>
      <c r="V183" s="72"/>
      <c r="W183" s="72"/>
      <c r="X183" s="72"/>
      <c r="Y183" s="72"/>
    </row>
    <row r="184" spans="2:25" ht="19.2" hidden="1">
      <c r="B184" s="342"/>
      <c r="C184" s="327"/>
      <c r="D184" s="342"/>
      <c r="E184" s="342"/>
      <c r="F184" s="160"/>
      <c r="G184" s="72"/>
      <c r="H184" s="72"/>
      <c r="I184" s="72"/>
      <c r="J184" s="72"/>
      <c r="K184" s="72"/>
      <c r="L184" s="72"/>
      <c r="M184" s="72"/>
      <c r="N184" s="72"/>
      <c r="O184" s="72"/>
      <c r="P184" s="72"/>
      <c r="Q184" s="72"/>
      <c r="R184" s="72"/>
      <c r="S184" s="72"/>
      <c r="T184" s="72"/>
      <c r="U184" s="72"/>
      <c r="V184" s="72"/>
      <c r="W184" s="72"/>
      <c r="X184" s="72"/>
      <c r="Y184" s="72"/>
    </row>
    <row r="185" spans="2:25" ht="19.2" hidden="1">
      <c r="B185" s="342"/>
      <c r="C185" s="327"/>
      <c r="D185" s="342"/>
      <c r="E185" s="342"/>
      <c r="F185" s="160"/>
      <c r="G185" s="72"/>
      <c r="H185" s="72"/>
      <c r="I185" s="72"/>
      <c r="J185" s="72"/>
      <c r="K185" s="72"/>
      <c r="L185" s="72"/>
      <c r="M185" s="72"/>
      <c r="N185" s="72"/>
      <c r="O185" s="72"/>
      <c r="P185" s="72"/>
      <c r="Q185" s="72"/>
      <c r="R185" s="72"/>
      <c r="S185" s="72"/>
      <c r="T185" s="72"/>
      <c r="U185" s="72"/>
      <c r="V185" s="72"/>
      <c r="W185" s="72"/>
      <c r="X185" s="72"/>
      <c r="Y185" s="72"/>
    </row>
    <row r="186" spans="2:25" ht="19.2" hidden="1">
      <c r="B186" s="342"/>
      <c r="C186" s="327"/>
      <c r="D186" s="342"/>
      <c r="E186" s="342"/>
      <c r="F186" s="160"/>
      <c r="G186" s="72"/>
      <c r="H186" s="72"/>
      <c r="I186" s="72"/>
      <c r="J186" s="72"/>
      <c r="K186" s="72"/>
      <c r="L186" s="72"/>
      <c r="M186" s="72"/>
      <c r="N186" s="72"/>
      <c r="O186" s="72"/>
      <c r="P186" s="72"/>
      <c r="Q186" s="72"/>
      <c r="R186" s="72"/>
      <c r="S186" s="72"/>
      <c r="T186" s="72"/>
      <c r="U186" s="72"/>
      <c r="V186" s="72"/>
      <c r="W186" s="72"/>
      <c r="X186" s="72"/>
      <c r="Y186" s="72"/>
    </row>
    <row r="187" spans="2:25" ht="19.2" hidden="1">
      <c r="B187" s="342"/>
      <c r="C187" s="327"/>
      <c r="D187" s="342"/>
      <c r="E187" s="342"/>
      <c r="F187" s="160"/>
      <c r="G187" s="72"/>
      <c r="H187" s="72"/>
      <c r="I187" s="72"/>
      <c r="J187" s="72"/>
      <c r="K187" s="72"/>
      <c r="L187" s="72"/>
      <c r="M187" s="72"/>
      <c r="N187" s="72"/>
      <c r="O187" s="72"/>
      <c r="P187" s="72"/>
      <c r="Q187" s="72"/>
      <c r="R187" s="72"/>
      <c r="S187" s="72"/>
      <c r="T187" s="72"/>
      <c r="U187" s="72"/>
      <c r="V187" s="72"/>
      <c r="W187" s="72"/>
      <c r="X187" s="72"/>
      <c r="Y187" s="72"/>
    </row>
    <row r="188" spans="2:25" ht="19.2" hidden="1">
      <c r="B188" s="342"/>
      <c r="C188" s="327"/>
      <c r="D188" s="342"/>
      <c r="E188" s="342"/>
      <c r="F188" s="160"/>
      <c r="G188" s="72"/>
      <c r="H188" s="72"/>
      <c r="I188" s="72"/>
      <c r="J188" s="72"/>
      <c r="K188" s="72"/>
      <c r="L188" s="72"/>
      <c r="M188" s="72"/>
      <c r="N188" s="72"/>
      <c r="O188" s="72"/>
      <c r="P188" s="72"/>
      <c r="Q188" s="72"/>
      <c r="R188" s="72"/>
      <c r="S188" s="72"/>
      <c r="T188" s="72"/>
      <c r="U188" s="72"/>
      <c r="V188" s="72"/>
      <c r="W188" s="72"/>
      <c r="X188" s="72"/>
      <c r="Y188" s="72"/>
    </row>
    <row r="189" spans="2:25" ht="19.2" hidden="1">
      <c r="B189" s="342"/>
      <c r="C189" s="327"/>
      <c r="D189" s="342"/>
      <c r="E189" s="342"/>
      <c r="F189" s="160"/>
      <c r="G189" s="72"/>
      <c r="H189" s="72"/>
      <c r="I189" s="72"/>
      <c r="J189" s="72"/>
      <c r="K189" s="72"/>
      <c r="L189" s="72"/>
      <c r="M189" s="72"/>
      <c r="N189" s="72"/>
      <c r="O189" s="72"/>
      <c r="P189" s="72"/>
      <c r="Q189" s="72"/>
      <c r="R189" s="72"/>
      <c r="S189" s="72"/>
      <c r="T189" s="72"/>
      <c r="U189" s="72"/>
      <c r="V189" s="72"/>
      <c r="W189" s="72"/>
      <c r="X189" s="72"/>
      <c r="Y189" s="72"/>
    </row>
    <row r="190" spans="2:25" ht="19.2" hidden="1">
      <c r="B190" s="342"/>
      <c r="C190" s="327"/>
      <c r="D190" s="342"/>
      <c r="E190" s="342"/>
      <c r="F190" s="160"/>
      <c r="G190" s="72"/>
      <c r="H190" s="72"/>
      <c r="I190" s="72"/>
      <c r="J190" s="72"/>
      <c r="K190" s="72"/>
      <c r="L190" s="72"/>
      <c r="M190" s="72"/>
      <c r="N190" s="72"/>
      <c r="O190" s="72"/>
      <c r="P190" s="72"/>
      <c r="Q190" s="72"/>
      <c r="R190" s="72"/>
      <c r="S190" s="72"/>
      <c r="T190" s="72"/>
      <c r="U190" s="72"/>
      <c r="V190" s="72"/>
      <c r="W190" s="72"/>
      <c r="X190" s="72"/>
      <c r="Y190" s="72"/>
    </row>
    <row r="191" spans="2:25" ht="19.2" hidden="1">
      <c r="B191" s="342"/>
      <c r="C191" s="327"/>
      <c r="D191" s="342"/>
      <c r="E191" s="342"/>
      <c r="F191" s="160"/>
      <c r="G191" s="72"/>
      <c r="H191" s="72"/>
      <c r="I191" s="72"/>
      <c r="J191" s="72"/>
      <c r="K191" s="72"/>
      <c r="L191" s="72"/>
      <c r="M191" s="72"/>
      <c r="N191" s="72"/>
      <c r="O191" s="72"/>
      <c r="P191" s="72"/>
      <c r="Q191" s="72"/>
      <c r="R191" s="72"/>
      <c r="S191" s="72"/>
      <c r="T191" s="72"/>
      <c r="U191" s="72"/>
      <c r="V191" s="72"/>
      <c r="W191" s="72"/>
      <c r="X191" s="72"/>
      <c r="Y191" s="72"/>
    </row>
    <row r="192" spans="2:25" ht="19.2" hidden="1">
      <c r="B192" s="342"/>
      <c r="C192" s="327"/>
      <c r="D192" s="342"/>
      <c r="E192" s="342"/>
      <c r="F192" s="160"/>
      <c r="G192" s="72"/>
      <c r="H192" s="72"/>
      <c r="I192" s="72"/>
      <c r="J192" s="72"/>
      <c r="K192" s="72"/>
      <c r="L192" s="72"/>
      <c r="M192" s="72"/>
      <c r="N192" s="72"/>
      <c r="O192" s="72"/>
      <c r="P192" s="72"/>
      <c r="Q192" s="72"/>
      <c r="R192" s="72"/>
      <c r="S192" s="72"/>
      <c r="T192" s="72"/>
      <c r="U192" s="72"/>
      <c r="V192" s="72"/>
      <c r="W192" s="72"/>
      <c r="X192" s="72"/>
      <c r="Y192" s="72"/>
    </row>
    <row r="193" spans="2:25" ht="19.2" hidden="1">
      <c r="B193" s="342"/>
      <c r="C193" s="327"/>
      <c r="D193" s="342"/>
      <c r="E193" s="342"/>
      <c r="F193" s="160"/>
      <c r="G193" s="72"/>
      <c r="H193" s="72"/>
      <c r="I193" s="72"/>
      <c r="J193" s="72"/>
      <c r="K193" s="72"/>
      <c r="L193" s="72"/>
      <c r="M193" s="72"/>
      <c r="N193" s="72"/>
      <c r="O193" s="72"/>
      <c r="P193" s="72"/>
      <c r="Q193" s="72"/>
      <c r="R193" s="72"/>
      <c r="S193" s="72"/>
      <c r="T193" s="72"/>
      <c r="U193" s="72"/>
      <c r="V193" s="72"/>
      <c r="W193" s="72"/>
      <c r="X193" s="72"/>
      <c r="Y193" s="72"/>
    </row>
    <row r="194" spans="2:25" ht="19.2" hidden="1">
      <c r="B194" s="342"/>
      <c r="C194" s="327"/>
      <c r="D194" s="342"/>
      <c r="E194" s="342"/>
      <c r="F194" s="160"/>
      <c r="G194" s="72"/>
      <c r="H194" s="72"/>
      <c r="I194" s="72"/>
      <c r="J194" s="72"/>
      <c r="K194" s="72"/>
      <c r="L194" s="72"/>
      <c r="M194" s="72"/>
      <c r="N194" s="72"/>
      <c r="O194" s="72"/>
      <c r="P194" s="72"/>
      <c r="Q194" s="72"/>
      <c r="R194" s="72"/>
      <c r="S194" s="72"/>
      <c r="T194" s="72"/>
      <c r="U194" s="72"/>
      <c r="V194" s="72"/>
      <c r="W194" s="72"/>
      <c r="X194" s="72"/>
      <c r="Y194" s="72"/>
    </row>
    <row r="195" spans="2:25" ht="19.2" hidden="1">
      <c r="B195" s="342"/>
      <c r="C195" s="327"/>
      <c r="D195" s="342"/>
      <c r="E195" s="342"/>
      <c r="F195" s="160"/>
      <c r="G195" s="72"/>
      <c r="H195" s="72"/>
      <c r="I195" s="72"/>
      <c r="J195" s="72"/>
      <c r="K195" s="72"/>
      <c r="L195" s="72"/>
      <c r="M195" s="72"/>
      <c r="N195" s="72"/>
      <c r="O195" s="72"/>
      <c r="P195" s="72"/>
      <c r="Q195" s="72"/>
      <c r="R195" s="72"/>
      <c r="S195" s="72"/>
      <c r="T195" s="72"/>
      <c r="U195" s="72"/>
      <c r="V195" s="72"/>
      <c r="W195" s="72"/>
      <c r="X195" s="72"/>
      <c r="Y195" s="72"/>
    </row>
    <row r="196" spans="2:25" ht="19.2" hidden="1">
      <c r="B196" s="342"/>
      <c r="C196" s="327"/>
      <c r="D196" s="342"/>
      <c r="E196" s="342"/>
      <c r="F196" s="160"/>
      <c r="G196" s="72"/>
      <c r="H196" s="72"/>
      <c r="I196" s="72"/>
      <c r="J196" s="72"/>
      <c r="K196" s="72"/>
      <c r="L196" s="72"/>
      <c r="M196" s="72"/>
      <c r="N196" s="72"/>
      <c r="O196" s="72"/>
      <c r="P196" s="72"/>
      <c r="Q196" s="72"/>
      <c r="R196" s="72"/>
      <c r="S196" s="72"/>
      <c r="T196" s="72"/>
      <c r="U196" s="72"/>
      <c r="V196" s="72"/>
      <c r="W196" s="72"/>
      <c r="X196" s="72"/>
      <c r="Y196" s="72"/>
    </row>
    <row r="197" spans="2:25" ht="19.2" hidden="1">
      <c r="B197" s="342"/>
      <c r="C197" s="327"/>
      <c r="D197" s="342"/>
      <c r="E197" s="342"/>
      <c r="F197" s="160"/>
      <c r="G197" s="72"/>
      <c r="H197" s="72"/>
      <c r="I197" s="72"/>
      <c r="J197" s="72"/>
      <c r="K197" s="72"/>
      <c r="L197" s="72"/>
      <c r="M197" s="72"/>
      <c r="N197" s="72"/>
      <c r="O197" s="72"/>
      <c r="P197" s="72"/>
      <c r="Q197" s="72"/>
      <c r="R197" s="72"/>
      <c r="S197" s="72"/>
      <c r="T197" s="72"/>
      <c r="U197" s="72"/>
      <c r="V197" s="72"/>
      <c r="W197" s="72"/>
      <c r="X197" s="72"/>
      <c r="Y197" s="72"/>
    </row>
    <row r="198" spans="2:25" ht="19.2" hidden="1">
      <c r="B198" s="342"/>
      <c r="C198" s="327"/>
      <c r="D198" s="342"/>
      <c r="E198" s="342"/>
      <c r="F198" s="160"/>
      <c r="G198" s="72"/>
      <c r="H198" s="72"/>
      <c r="I198" s="72"/>
      <c r="J198" s="72"/>
      <c r="K198" s="72"/>
      <c r="L198" s="72"/>
      <c r="M198" s="72"/>
      <c r="N198" s="72"/>
      <c r="O198" s="72"/>
      <c r="P198" s="72"/>
      <c r="Q198" s="72"/>
      <c r="R198" s="72"/>
      <c r="S198" s="72"/>
      <c r="T198" s="72"/>
      <c r="U198" s="72"/>
      <c r="V198" s="72"/>
      <c r="W198" s="72"/>
      <c r="X198" s="72"/>
      <c r="Y198" s="72"/>
    </row>
    <row r="199" spans="2:25" ht="19.2" hidden="1">
      <c r="B199" s="342"/>
      <c r="C199" s="327"/>
      <c r="D199" s="342"/>
      <c r="E199" s="342"/>
      <c r="F199" s="160"/>
      <c r="G199" s="72"/>
      <c r="H199" s="72"/>
      <c r="I199" s="72"/>
      <c r="J199" s="72"/>
      <c r="K199" s="72"/>
      <c r="L199" s="72"/>
      <c r="M199" s="72"/>
      <c r="N199" s="72"/>
      <c r="O199" s="72"/>
      <c r="P199" s="72"/>
      <c r="Q199" s="72"/>
      <c r="R199" s="72"/>
      <c r="S199" s="72"/>
      <c r="T199" s="72"/>
      <c r="U199" s="72"/>
      <c r="V199" s="72"/>
      <c r="W199" s="72"/>
      <c r="X199" s="72"/>
      <c r="Y199" s="72"/>
    </row>
    <row r="200" spans="2:25" ht="19.2" hidden="1">
      <c r="B200" s="342"/>
      <c r="C200" s="327"/>
      <c r="D200" s="342"/>
      <c r="E200" s="342"/>
      <c r="F200" s="160"/>
      <c r="G200" s="72"/>
      <c r="H200" s="72"/>
      <c r="I200" s="72"/>
      <c r="J200" s="72"/>
      <c r="K200" s="72"/>
      <c r="L200" s="72"/>
      <c r="M200" s="72"/>
      <c r="N200" s="72"/>
      <c r="O200" s="72"/>
      <c r="P200" s="72"/>
      <c r="Q200" s="72"/>
      <c r="R200" s="72"/>
      <c r="S200" s="72"/>
      <c r="T200" s="72"/>
      <c r="U200" s="72"/>
      <c r="V200" s="72"/>
      <c r="W200" s="72"/>
      <c r="X200" s="72"/>
      <c r="Y200" s="72"/>
    </row>
    <row r="201" spans="2:25" ht="19.2" hidden="1">
      <c r="B201" s="342"/>
      <c r="C201" s="327"/>
      <c r="D201" s="342"/>
      <c r="E201" s="342"/>
      <c r="F201" s="160"/>
      <c r="G201" s="72"/>
      <c r="H201" s="72"/>
      <c r="I201" s="72"/>
      <c r="J201" s="72"/>
      <c r="K201" s="72"/>
      <c r="L201" s="72"/>
      <c r="M201" s="72"/>
      <c r="N201" s="72"/>
      <c r="O201" s="72"/>
      <c r="P201" s="72"/>
      <c r="Q201" s="72"/>
      <c r="R201" s="72"/>
      <c r="S201" s="72"/>
      <c r="T201" s="72"/>
      <c r="U201" s="72"/>
      <c r="V201" s="72"/>
      <c r="W201" s="72"/>
      <c r="X201" s="72"/>
      <c r="Y201" s="72"/>
    </row>
    <row r="202" spans="2:25" ht="19.2" hidden="1">
      <c r="B202" s="342"/>
      <c r="C202" s="327"/>
      <c r="D202" s="342"/>
      <c r="E202" s="342"/>
      <c r="F202" s="160"/>
      <c r="G202" s="72"/>
      <c r="H202" s="72"/>
      <c r="I202" s="72"/>
      <c r="J202" s="72"/>
      <c r="K202" s="72"/>
      <c r="L202" s="72"/>
      <c r="M202" s="72"/>
      <c r="N202" s="72"/>
      <c r="O202" s="72"/>
      <c r="P202" s="72"/>
      <c r="Q202" s="72"/>
      <c r="R202" s="72"/>
      <c r="S202" s="72"/>
      <c r="T202" s="72"/>
      <c r="U202" s="72"/>
      <c r="V202" s="72"/>
      <c r="W202" s="72"/>
      <c r="X202" s="72"/>
      <c r="Y202" s="72"/>
    </row>
    <row r="203" spans="2:25" ht="19.2" hidden="1">
      <c r="B203" s="342"/>
      <c r="C203" s="327"/>
      <c r="D203" s="342"/>
      <c r="E203" s="342"/>
      <c r="F203" s="160"/>
      <c r="G203" s="72"/>
      <c r="H203" s="72"/>
      <c r="I203" s="72"/>
      <c r="J203" s="72"/>
      <c r="K203" s="72"/>
      <c r="L203" s="72"/>
      <c r="M203" s="72"/>
      <c r="N203" s="72"/>
      <c r="O203" s="72"/>
      <c r="P203" s="72"/>
      <c r="Q203" s="72"/>
      <c r="R203" s="72"/>
      <c r="S203" s="72"/>
      <c r="T203" s="72"/>
      <c r="U203" s="72"/>
      <c r="V203" s="72"/>
      <c r="W203" s="72"/>
      <c r="X203" s="72"/>
      <c r="Y203" s="72"/>
    </row>
    <row r="204" spans="2:25" ht="19.2" hidden="1">
      <c r="B204" s="342"/>
      <c r="C204" s="327"/>
      <c r="D204" s="342"/>
      <c r="E204" s="342"/>
      <c r="F204" s="160"/>
      <c r="G204" s="72"/>
      <c r="H204" s="72"/>
      <c r="I204" s="72"/>
      <c r="J204" s="72"/>
      <c r="K204" s="72"/>
      <c r="L204" s="72"/>
      <c r="M204" s="72"/>
      <c r="N204" s="72"/>
      <c r="O204" s="72"/>
      <c r="P204" s="72"/>
      <c r="Q204" s="72"/>
      <c r="R204" s="72"/>
      <c r="S204" s="72"/>
      <c r="T204" s="72"/>
      <c r="U204" s="72"/>
      <c r="V204" s="72"/>
      <c r="W204" s="72"/>
      <c r="X204" s="72"/>
      <c r="Y204" s="72"/>
    </row>
    <row r="205" spans="2:25" ht="19.2" hidden="1">
      <c r="B205" s="342"/>
      <c r="C205" s="327"/>
      <c r="D205" s="342"/>
      <c r="E205" s="342"/>
      <c r="F205" s="160"/>
      <c r="G205" s="72"/>
      <c r="H205" s="72"/>
      <c r="I205" s="72"/>
      <c r="J205" s="72"/>
      <c r="K205" s="72"/>
      <c r="L205" s="72"/>
      <c r="M205" s="72"/>
      <c r="N205" s="72"/>
      <c r="O205" s="72"/>
      <c r="P205" s="72"/>
      <c r="Q205" s="72"/>
      <c r="R205" s="72"/>
      <c r="S205" s="72"/>
      <c r="T205" s="72"/>
      <c r="U205" s="72"/>
      <c r="V205" s="72"/>
      <c r="W205" s="72"/>
      <c r="X205" s="72"/>
      <c r="Y205" s="72"/>
    </row>
    <row r="206" spans="2:25" ht="19.2" hidden="1">
      <c r="B206" s="342"/>
      <c r="C206" s="327"/>
      <c r="D206" s="342"/>
      <c r="E206" s="342"/>
      <c r="F206" s="160"/>
      <c r="G206" s="72"/>
      <c r="H206" s="72"/>
      <c r="I206" s="72"/>
      <c r="J206" s="72"/>
      <c r="K206" s="72"/>
      <c r="L206" s="72"/>
      <c r="M206" s="72"/>
      <c r="N206" s="72"/>
      <c r="O206" s="72"/>
      <c r="P206" s="72"/>
      <c r="Q206" s="72"/>
      <c r="R206" s="72"/>
      <c r="S206" s="72"/>
      <c r="T206" s="72"/>
      <c r="U206" s="72"/>
      <c r="V206" s="72"/>
      <c r="W206" s="72"/>
      <c r="X206" s="72"/>
      <c r="Y206" s="72"/>
    </row>
    <row r="207" spans="2:25" ht="19.2" hidden="1">
      <c r="B207" s="342"/>
      <c r="C207" s="327"/>
      <c r="D207" s="342"/>
      <c r="E207" s="342"/>
      <c r="F207" s="160"/>
      <c r="G207" s="72"/>
      <c r="H207" s="72"/>
      <c r="I207" s="72"/>
      <c r="J207" s="72"/>
      <c r="K207" s="72"/>
      <c r="L207" s="72"/>
      <c r="M207" s="72"/>
      <c r="N207" s="72"/>
      <c r="O207" s="72"/>
      <c r="P207" s="72"/>
      <c r="Q207" s="72"/>
      <c r="R207" s="72"/>
      <c r="S207" s="72"/>
      <c r="T207" s="72"/>
      <c r="U207" s="72"/>
      <c r="V207" s="72"/>
      <c r="W207" s="72"/>
      <c r="X207" s="72"/>
      <c r="Y207" s="72"/>
    </row>
    <row r="208" spans="2:25" ht="19.2" hidden="1">
      <c r="B208" s="342"/>
      <c r="C208" s="327"/>
      <c r="D208" s="342"/>
      <c r="E208" s="342"/>
      <c r="F208" s="160"/>
      <c r="G208" s="72"/>
      <c r="H208" s="72"/>
      <c r="I208" s="72"/>
      <c r="J208" s="72"/>
      <c r="K208" s="72"/>
      <c r="L208" s="72"/>
      <c r="M208" s="72"/>
      <c r="N208" s="72"/>
      <c r="O208" s="72"/>
      <c r="P208" s="72"/>
      <c r="Q208" s="72"/>
      <c r="R208" s="72"/>
      <c r="S208" s="72"/>
      <c r="T208" s="72"/>
      <c r="U208" s="72"/>
      <c r="V208" s="72"/>
      <c r="W208" s="72"/>
      <c r="X208" s="72"/>
      <c r="Y208" s="72"/>
    </row>
    <row r="209" spans="2:25" ht="19.2" hidden="1">
      <c r="B209" s="342"/>
      <c r="C209" s="327"/>
      <c r="D209" s="342"/>
      <c r="E209" s="342"/>
      <c r="F209" s="160"/>
      <c r="G209" s="72"/>
      <c r="H209" s="72"/>
      <c r="I209" s="72"/>
      <c r="J209" s="72"/>
      <c r="K209" s="72"/>
      <c r="L209" s="72"/>
      <c r="M209" s="72"/>
      <c r="N209" s="72"/>
      <c r="O209" s="72"/>
      <c r="P209" s="72"/>
      <c r="Q209" s="72"/>
      <c r="R209" s="72"/>
      <c r="S209" s="72"/>
      <c r="T209" s="72"/>
      <c r="U209" s="72"/>
      <c r="V209" s="72"/>
      <c r="W209" s="72"/>
      <c r="X209" s="72"/>
      <c r="Y209" s="72"/>
    </row>
    <row r="210" spans="2:25" ht="19.2" hidden="1">
      <c r="B210" s="342"/>
      <c r="C210" s="327"/>
      <c r="D210" s="342"/>
      <c r="E210" s="342"/>
      <c r="F210" s="160"/>
      <c r="G210" s="72"/>
      <c r="H210" s="72"/>
      <c r="I210" s="72"/>
      <c r="J210" s="72"/>
      <c r="K210" s="72"/>
      <c r="L210" s="72"/>
      <c r="M210" s="72"/>
      <c r="N210" s="72"/>
      <c r="O210" s="72"/>
      <c r="P210" s="72"/>
      <c r="Q210" s="72"/>
      <c r="R210" s="72"/>
      <c r="S210" s="72"/>
      <c r="T210" s="72"/>
      <c r="U210" s="72"/>
      <c r="V210" s="72"/>
      <c r="W210" s="72"/>
      <c r="X210" s="72"/>
      <c r="Y210" s="72"/>
    </row>
    <row r="211" spans="2:25" ht="19.2" hidden="1">
      <c r="B211" s="342"/>
      <c r="C211" s="327"/>
      <c r="D211" s="342"/>
      <c r="E211" s="342"/>
      <c r="F211" s="160"/>
      <c r="G211" s="72"/>
      <c r="H211" s="72"/>
      <c r="I211" s="72"/>
      <c r="J211" s="72"/>
      <c r="K211" s="72"/>
      <c r="L211" s="72"/>
      <c r="M211" s="72"/>
      <c r="N211" s="72"/>
      <c r="O211" s="72"/>
      <c r="P211" s="72"/>
      <c r="Q211" s="72"/>
      <c r="R211" s="72"/>
      <c r="S211" s="72"/>
      <c r="T211" s="72"/>
      <c r="U211" s="72"/>
      <c r="V211" s="72"/>
      <c r="W211" s="72"/>
      <c r="X211" s="72"/>
      <c r="Y211" s="72"/>
    </row>
    <row r="212" spans="2:25" ht="19.2" hidden="1">
      <c r="B212" s="342"/>
      <c r="C212" s="327"/>
      <c r="D212" s="342"/>
      <c r="E212" s="342"/>
      <c r="F212" s="160"/>
      <c r="G212" s="72"/>
      <c r="H212" s="72"/>
      <c r="I212" s="72"/>
      <c r="J212" s="72"/>
      <c r="K212" s="72"/>
      <c r="L212" s="72"/>
      <c r="M212" s="72"/>
      <c r="N212" s="72"/>
      <c r="O212" s="72"/>
      <c r="P212" s="72"/>
      <c r="Q212" s="72"/>
      <c r="R212" s="72"/>
      <c r="S212" s="72"/>
      <c r="T212" s="72"/>
      <c r="U212" s="72"/>
      <c r="V212" s="72"/>
      <c r="W212" s="72"/>
      <c r="X212" s="72"/>
      <c r="Y212" s="72"/>
    </row>
    <row r="213" spans="2:25" ht="19.2" hidden="1">
      <c r="B213" s="342"/>
      <c r="C213" s="327"/>
      <c r="D213" s="342"/>
      <c r="E213" s="342"/>
      <c r="F213" s="160"/>
      <c r="G213" s="72"/>
      <c r="H213" s="72"/>
      <c r="I213" s="72"/>
      <c r="J213" s="72"/>
      <c r="K213" s="72"/>
      <c r="L213" s="72"/>
      <c r="M213" s="72"/>
      <c r="N213" s="72"/>
      <c r="O213" s="72"/>
      <c r="P213" s="72"/>
      <c r="Q213" s="72"/>
      <c r="R213" s="72"/>
      <c r="S213" s="72"/>
      <c r="T213" s="72"/>
      <c r="U213" s="72"/>
      <c r="V213" s="72"/>
      <c r="W213" s="72"/>
      <c r="X213" s="72"/>
      <c r="Y213" s="72"/>
    </row>
    <row r="214" spans="2:25" ht="19.2" hidden="1">
      <c r="B214" s="342"/>
      <c r="C214" s="327"/>
      <c r="D214" s="342"/>
      <c r="E214" s="342"/>
      <c r="F214" s="160"/>
      <c r="G214" s="72"/>
      <c r="H214" s="72"/>
      <c r="I214" s="72"/>
      <c r="J214" s="72"/>
      <c r="K214" s="72"/>
      <c r="L214" s="72"/>
      <c r="M214" s="72"/>
      <c r="N214" s="72"/>
      <c r="O214" s="72"/>
      <c r="P214" s="72"/>
      <c r="Q214" s="72"/>
      <c r="R214" s="72"/>
      <c r="S214" s="72"/>
      <c r="T214" s="72"/>
      <c r="U214" s="72"/>
      <c r="V214" s="72"/>
      <c r="W214" s="72"/>
      <c r="X214" s="72"/>
      <c r="Y214" s="72"/>
    </row>
    <row r="215" spans="2:25" ht="19.2" hidden="1">
      <c r="B215" s="342"/>
      <c r="C215" s="327"/>
      <c r="D215" s="342"/>
      <c r="E215" s="342"/>
      <c r="F215" s="160"/>
      <c r="G215" s="72"/>
      <c r="H215" s="72"/>
      <c r="I215" s="72"/>
      <c r="J215" s="72"/>
      <c r="K215" s="72"/>
      <c r="L215" s="72"/>
      <c r="M215" s="72"/>
      <c r="N215" s="72"/>
      <c r="O215" s="72"/>
      <c r="P215" s="72"/>
      <c r="Q215" s="72"/>
      <c r="R215" s="72"/>
      <c r="S215" s="72"/>
      <c r="T215" s="72"/>
      <c r="U215" s="72"/>
      <c r="V215" s="72"/>
      <c r="W215" s="72"/>
      <c r="X215" s="72"/>
      <c r="Y215" s="72"/>
    </row>
    <row r="216" spans="2:25" ht="19.2" hidden="1">
      <c r="B216" s="342"/>
      <c r="C216" s="327"/>
      <c r="D216" s="342"/>
      <c r="E216" s="342"/>
      <c r="F216" s="160"/>
      <c r="G216" s="72"/>
      <c r="H216" s="72"/>
      <c r="I216" s="72"/>
      <c r="J216" s="72"/>
      <c r="K216" s="72"/>
      <c r="L216" s="72"/>
      <c r="M216" s="72"/>
      <c r="N216" s="72"/>
      <c r="O216" s="72"/>
      <c r="P216" s="72"/>
      <c r="Q216" s="72"/>
      <c r="R216" s="72"/>
      <c r="S216" s="72"/>
      <c r="T216" s="72"/>
      <c r="U216" s="72"/>
      <c r="V216" s="72"/>
      <c r="W216" s="72"/>
      <c r="X216" s="72"/>
      <c r="Y216" s="72"/>
    </row>
    <row r="217" spans="2:25" ht="19.2" hidden="1">
      <c r="B217" s="342"/>
      <c r="C217" s="327"/>
      <c r="D217" s="342"/>
      <c r="E217" s="342"/>
      <c r="F217" s="160"/>
      <c r="G217" s="72"/>
      <c r="H217" s="72"/>
      <c r="I217" s="72"/>
      <c r="J217" s="72"/>
      <c r="K217" s="72"/>
      <c r="L217" s="72"/>
      <c r="M217" s="72"/>
      <c r="N217" s="72"/>
      <c r="O217" s="72"/>
      <c r="P217" s="72"/>
      <c r="Q217" s="72"/>
      <c r="R217" s="72"/>
      <c r="S217" s="72"/>
      <c r="T217" s="72"/>
      <c r="U217" s="72"/>
      <c r="V217" s="72"/>
      <c r="W217" s="72"/>
      <c r="X217" s="72"/>
      <c r="Y217" s="72"/>
    </row>
    <row r="218" spans="2:25" ht="19.2" hidden="1">
      <c r="B218" s="342"/>
      <c r="C218" s="327"/>
      <c r="D218" s="342"/>
      <c r="E218" s="342"/>
      <c r="F218" s="160"/>
      <c r="G218" s="72"/>
      <c r="H218" s="72"/>
      <c r="I218" s="72"/>
      <c r="J218" s="72"/>
      <c r="K218" s="72"/>
      <c r="L218" s="72"/>
      <c r="M218" s="72"/>
      <c r="N218" s="72"/>
      <c r="O218" s="72"/>
      <c r="P218" s="72"/>
      <c r="Q218" s="72"/>
      <c r="R218" s="72"/>
      <c r="S218" s="72"/>
      <c r="T218" s="72"/>
      <c r="U218" s="72"/>
      <c r="V218" s="72"/>
      <c r="W218" s="72"/>
      <c r="X218" s="72"/>
      <c r="Y218" s="72"/>
    </row>
    <row r="219" spans="2:25" ht="19.2" hidden="1">
      <c r="B219" s="342"/>
      <c r="C219" s="327"/>
      <c r="D219" s="342"/>
      <c r="E219" s="342"/>
      <c r="F219" s="160"/>
      <c r="G219" s="72"/>
      <c r="H219" s="72"/>
      <c r="I219" s="72"/>
      <c r="J219" s="72"/>
      <c r="K219" s="72"/>
      <c r="L219" s="72"/>
      <c r="M219" s="72"/>
      <c r="N219" s="72"/>
      <c r="O219" s="72"/>
      <c r="P219" s="72"/>
      <c r="Q219" s="72"/>
      <c r="R219" s="72"/>
      <c r="S219" s="72"/>
      <c r="T219" s="72"/>
      <c r="U219" s="72"/>
      <c r="V219" s="72"/>
      <c r="W219" s="72"/>
      <c r="X219" s="72"/>
      <c r="Y219" s="72"/>
    </row>
    <row r="220" spans="2:25" ht="19.2" hidden="1">
      <c r="B220" s="342"/>
      <c r="C220" s="327"/>
      <c r="D220" s="342"/>
      <c r="E220" s="342"/>
      <c r="F220" s="160"/>
      <c r="G220" s="72"/>
      <c r="H220" s="72"/>
      <c r="I220" s="72"/>
      <c r="J220" s="72"/>
      <c r="K220" s="72"/>
      <c r="L220" s="72"/>
      <c r="M220" s="72"/>
      <c r="N220" s="72"/>
      <c r="O220" s="72"/>
      <c r="P220" s="72"/>
      <c r="Q220" s="72"/>
      <c r="R220" s="72"/>
      <c r="S220" s="72"/>
      <c r="T220" s="72"/>
      <c r="U220" s="72"/>
      <c r="V220" s="72"/>
      <c r="W220" s="72"/>
      <c r="X220" s="72"/>
      <c r="Y220" s="72"/>
    </row>
    <row r="221" spans="2:25" ht="19.2" hidden="1">
      <c r="B221" s="342"/>
      <c r="C221" s="327"/>
      <c r="D221" s="342"/>
      <c r="E221" s="342"/>
      <c r="F221" s="160"/>
      <c r="G221" s="72"/>
      <c r="H221" s="72"/>
      <c r="I221" s="72"/>
      <c r="J221" s="72"/>
      <c r="K221" s="72"/>
      <c r="L221" s="72"/>
      <c r="M221" s="72"/>
      <c r="N221" s="72"/>
      <c r="O221" s="72"/>
      <c r="P221" s="72"/>
      <c r="Q221" s="72"/>
      <c r="R221" s="72"/>
      <c r="S221" s="72"/>
      <c r="T221" s="72"/>
      <c r="U221" s="72"/>
      <c r="V221" s="72"/>
      <c r="W221" s="72"/>
      <c r="X221" s="72"/>
      <c r="Y221" s="72"/>
    </row>
    <row r="222" spans="2:25" ht="19.2" hidden="1">
      <c r="B222" s="342"/>
      <c r="C222" s="327"/>
      <c r="D222" s="342"/>
      <c r="E222" s="342"/>
      <c r="F222" s="160"/>
      <c r="G222" s="72"/>
      <c r="H222" s="72"/>
      <c r="I222" s="72"/>
      <c r="J222" s="72"/>
      <c r="K222" s="72"/>
      <c r="L222" s="72"/>
      <c r="M222" s="72"/>
      <c r="N222" s="72"/>
      <c r="O222" s="72"/>
      <c r="P222" s="72"/>
      <c r="Q222" s="72"/>
      <c r="R222" s="72"/>
      <c r="S222" s="72"/>
      <c r="T222" s="72"/>
      <c r="U222" s="72"/>
      <c r="V222" s="72"/>
      <c r="W222" s="72"/>
      <c r="X222" s="72"/>
      <c r="Y222" s="72"/>
    </row>
    <row r="223" spans="2:25" ht="19.2" hidden="1">
      <c r="B223" s="342"/>
      <c r="C223" s="327"/>
      <c r="D223" s="342"/>
      <c r="E223" s="342"/>
      <c r="F223" s="160"/>
      <c r="G223" s="72"/>
      <c r="H223" s="72"/>
      <c r="I223" s="72"/>
      <c r="J223" s="72"/>
      <c r="K223" s="72"/>
      <c r="L223" s="72"/>
      <c r="M223" s="72"/>
      <c r="N223" s="72"/>
      <c r="O223" s="72"/>
      <c r="P223" s="72"/>
      <c r="Q223" s="72"/>
      <c r="R223" s="72"/>
      <c r="S223" s="72"/>
      <c r="T223" s="72"/>
      <c r="U223" s="72"/>
      <c r="V223" s="72"/>
      <c r="W223" s="72"/>
      <c r="X223" s="72"/>
      <c r="Y223" s="72"/>
    </row>
    <row r="224" spans="2:25" ht="19.2" hidden="1">
      <c r="B224" s="342"/>
      <c r="C224" s="327"/>
      <c r="D224" s="342"/>
      <c r="E224" s="342"/>
      <c r="F224" s="160"/>
      <c r="G224" s="72"/>
      <c r="H224" s="72"/>
      <c r="I224" s="72"/>
      <c r="J224" s="72"/>
      <c r="K224" s="72"/>
      <c r="L224" s="72"/>
      <c r="M224" s="72"/>
      <c r="N224" s="72"/>
      <c r="O224" s="72"/>
      <c r="P224" s="72"/>
      <c r="Q224" s="72"/>
      <c r="R224" s="72"/>
      <c r="S224" s="72"/>
      <c r="T224" s="72"/>
      <c r="U224" s="72"/>
      <c r="V224" s="72"/>
      <c r="W224" s="72"/>
      <c r="X224" s="72"/>
      <c r="Y224" s="72"/>
    </row>
    <row r="225" spans="2:25" ht="19.2" hidden="1">
      <c r="B225" s="342"/>
      <c r="C225" s="327"/>
      <c r="D225" s="342"/>
      <c r="E225" s="342"/>
      <c r="F225" s="160"/>
      <c r="G225" s="72"/>
      <c r="H225" s="72"/>
      <c r="I225" s="72"/>
      <c r="J225" s="72"/>
      <c r="K225" s="72"/>
      <c r="L225" s="72"/>
      <c r="M225" s="72"/>
      <c r="N225" s="72"/>
      <c r="O225" s="72"/>
      <c r="P225" s="72"/>
      <c r="Q225" s="72"/>
      <c r="R225" s="72"/>
      <c r="S225" s="72"/>
      <c r="T225" s="72"/>
      <c r="U225" s="72"/>
      <c r="V225" s="72"/>
      <c r="W225" s="72"/>
      <c r="X225" s="72"/>
      <c r="Y225" s="72"/>
    </row>
    <row r="226" spans="2:25" ht="19.2" hidden="1">
      <c r="B226" s="342"/>
      <c r="C226" s="327"/>
      <c r="D226" s="342"/>
      <c r="E226" s="342"/>
      <c r="F226" s="160"/>
      <c r="G226" s="72"/>
      <c r="H226" s="72"/>
      <c r="I226" s="72"/>
      <c r="J226" s="72"/>
      <c r="K226" s="72"/>
      <c r="L226" s="72"/>
      <c r="M226" s="72"/>
      <c r="N226" s="72"/>
      <c r="O226" s="72"/>
      <c r="P226" s="72"/>
      <c r="Q226" s="72"/>
      <c r="R226" s="72"/>
      <c r="S226" s="72"/>
      <c r="T226" s="72"/>
      <c r="U226" s="72"/>
      <c r="V226" s="72"/>
      <c r="W226" s="72"/>
      <c r="X226" s="72"/>
      <c r="Y226" s="72"/>
    </row>
    <row r="227" spans="2:25" ht="19.2" hidden="1">
      <c r="B227" s="342"/>
      <c r="C227" s="327"/>
      <c r="D227" s="342"/>
      <c r="E227" s="342"/>
      <c r="F227" s="160"/>
      <c r="G227" s="72"/>
      <c r="H227" s="72"/>
      <c r="I227" s="72"/>
      <c r="J227" s="72"/>
      <c r="K227" s="72"/>
      <c r="L227" s="72"/>
      <c r="M227" s="72"/>
      <c r="N227" s="72"/>
      <c r="O227" s="72"/>
      <c r="P227" s="72"/>
      <c r="Q227" s="72"/>
      <c r="R227" s="72"/>
      <c r="S227" s="72"/>
      <c r="T227" s="72"/>
      <c r="U227" s="72"/>
      <c r="V227" s="72"/>
      <c r="W227" s="72"/>
      <c r="X227" s="72"/>
      <c r="Y227" s="72"/>
    </row>
    <row r="228" spans="2:25" ht="19.2" hidden="1">
      <c r="B228" s="342"/>
      <c r="C228" s="327"/>
      <c r="D228" s="342"/>
      <c r="E228" s="342"/>
      <c r="F228" s="160"/>
      <c r="G228" s="72"/>
      <c r="H228" s="72"/>
      <c r="I228" s="72"/>
      <c r="J228" s="72"/>
      <c r="K228" s="72"/>
      <c r="L228" s="72"/>
      <c r="M228" s="72"/>
      <c r="N228" s="72"/>
      <c r="O228" s="72"/>
      <c r="P228" s="72"/>
      <c r="Q228" s="72"/>
      <c r="R228" s="72"/>
      <c r="S228" s="72"/>
      <c r="T228" s="72"/>
      <c r="U228" s="72"/>
      <c r="V228" s="72"/>
      <c r="W228" s="72"/>
      <c r="X228" s="72"/>
      <c r="Y228" s="72"/>
    </row>
    <row r="229" spans="2:25" ht="19.2" hidden="1">
      <c r="B229" s="342"/>
      <c r="C229" s="327"/>
      <c r="D229" s="342"/>
      <c r="E229" s="342"/>
      <c r="F229" s="160"/>
      <c r="G229" s="72"/>
      <c r="H229" s="72"/>
      <c r="I229" s="72"/>
      <c r="J229" s="72"/>
      <c r="K229" s="72"/>
      <c r="L229" s="72"/>
      <c r="M229" s="72"/>
      <c r="N229" s="72"/>
      <c r="O229" s="72"/>
      <c r="P229" s="72"/>
      <c r="Q229" s="72"/>
      <c r="R229" s="72"/>
      <c r="S229" s="72"/>
      <c r="T229" s="72"/>
      <c r="U229" s="72"/>
      <c r="V229" s="72"/>
      <c r="W229" s="72"/>
      <c r="X229" s="72"/>
      <c r="Y229" s="72"/>
    </row>
    <row r="230" spans="2:25" ht="19.2" hidden="1">
      <c r="B230" s="342"/>
      <c r="C230" s="327"/>
      <c r="D230" s="342"/>
      <c r="E230" s="342"/>
      <c r="F230" s="160"/>
      <c r="G230" s="72"/>
      <c r="H230" s="72"/>
      <c r="I230" s="72"/>
      <c r="J230" s="72"/>
      <c r="K230" s="72"/>
      <c r="L230" s="72"/>
      <c r="M230" s="72"/>
      <c r="N230" s="72"/>
      <c r="O230" s="72"/>
      <c r="P230" s="72"/>
      <c r="Q230" s="72"/>
      <c r="R230" s="72"/>
      <c r="S230" s="72"/>
      <c r="T230" s="72"/>
      <c r="U230" s="72"/>
      <c r="V230" s="72"/>
      <c r="W230" s="72"/>
      <c r="X230" s="72"/>
      <c r="Y230" s="72"/>
    </row>
    <row r="231" spans="2:25" ht="19.2" hidden="1">
      <c r="B231" s="342"/>
      <c r="C231" s="327"/>
      <c r="D231" s="342"/>
      <c r="E231" s="342"/>
      <c r="F231" s="160"/>
      <c r="G231" s="72"/>
      <c r="H231" s="72"/>
      <c r="I231" s="72"/>
      <c r="J231" s="72"/>
      <c r="K231" s="72"/>
      <c r="L231" s="72"/>
      <c r="M231" s="72"/>
      <c r="N231" s="72"/>
      <c r="O231" s="72"/>
      <c r="P231" s="72"/>
      <c r="Q231" s="72"/>
      <c r="R231" s="72"/>
      <c r="S231" s="72"/>
      <c r="T231" s="72"/>
      <c r="U231" s="72"/>
      <c r="V231" s="72"/>
      <c r="W231" s="72"/>
      <c r="X231" s="72"/>
      <c r="Y231" s="72"/>
    </row>
    <row r="232" spans="2:25" ht="19.2" hidden="1">
      <c r="B232" s="342"/>
      <c r="C232" s="327"/>
      <c r="D232" s="342"/>
      <c r="E232" s="342"/>
      <c r="F232" s="160"/>
      <c r="G232" s="72"/>
      <c r="H232" s="72"/>
      <c r="I232" s="72"/>
      <c r="J232" s="72"/>
      <c r="K232" s="72"/>
      <c r="L232" s="72"/>
      <c r="M232" s="72"/>
      <c r="N232" s="72"/>
      <c r="O232" s="72"/>
      <c r="P232" s="72"/>
      <c r="Q232" s="72"/>
      <c r="R232" s="72"/>
      <c r="S232" s="72"/>
      <c r="T232" s="72"/>
      <c r="U232" s="72"/>
      <c r="V232" s="72"/>
      <c r="W232" s="72"/>
      <c r="X232" s="72"/>
      <c r="Y232" s="72"/>
    </row>
    <row r="233" spans="2:25" ht="19.2" hidden="1">
      <c r="B233" s="342"/>
      <c r="C233" s="327"/>
      <c r="D233" s="342"/>
      <c r="E233" s="342"/>
      <c r="F233" s="160"/>
      <c r="G233" s="72"/>
      <c r="H233" s="72"/>
      <c r="I233" s="72"/>
      <c r="J233" s="72"/>
      <c r="K233" s="72"/>
      <c r="L233" s="72"/>
      <c r="M233" s="72"/>
      <c r="N233" s="72"/>
      <c r="O233" s="72"/>
      <c r="P233" s="72"/>
      <c r="Q233" s="72"/>
      <c r="R233" s="72"/>
      <c r="S233" s="72"/>
      <c r="T233" s="72"/>
      <c r="U233" s="72"/>
      <c r="V233" s="72"/>
      <c r="W233" s="72"/>
      <c r="X233" s="72"/>
      <c r="Y233" s="72"/>
    </row>
    <row r="234" spans="2:25" ht="19.2" hidden="1">
      <c r="B234" s="342"/>
      <c r="C234" s="327"/>
      <c r="D234" s="342"/>
      <c r="E234" s="342"/>
      <c r="F234" s="160"/>
      <c r="G234" s="72"/>
      <c r="H234" s="72"/>
      <c r="I234" s="72"/>
      <c r="J234" s="72"/>
      <c r="K234" s="72"/>
      <c r="L234" s="72"/>
      <c r="M234" s="72"/>
      <c r="N234" s="72"/>
      <c r="O234" s="72"/>
      <c r="P234" s="72"/>
      <c r="Q234" s="72"/>
      <c r="R234" s="72"/>
      <c r="S234" s="72"/>
      <c r="T234" s="72"/>
      <c r="U234" s="72"/>
      <c r="V234" s="72"/>
      <c r="W234" s="72"/>
      <c r="X234" s="72"/>
      <c r="Y234" s="72"/>
    </row>
    <row r="235" spans="2:25" ht="19.2" hidden="1">
      <c r="B235" s="342"/>
      <c r="C235" s="327"/>
      <c r="D235" s="342"/>
      <c r="E235" s="342"/>
      <c r="F235" s="160"/>
      <c r="G235" s="72"/>
      <c r="H235" s="72"/>
      <c r="I235" s="72"/>
      <c r="J235" s="72"/>
      <c r="K235" s="72"/>
      <c r="L235" s="72"/>
      <c r="M235" s="72"/>
      <c r="N235" s="72"/>
      <c r="O235" s="72"/>
      <c r="P235" s="72"/>
      <c r="Q235" s="72"/>
      <c r="R235" s="72"/>
      <c r="S235" s="72"/>
      <c r="T235" s="72"/>
      <c r="U235" s="72"/>
      <c r="V235" s="72"/>
      <c r="W235" s="72"/>
      <c r="X235" s="72"/>
      <c r="Y235" s="72"/>
    </row>
    <row r="236" spans="2:25" ht="19.2" hidden="1">
      <c r="B236" s="342"/>
      <c r="C236" s="327"/>
      <c r="D236" s="342"/>
      <c r="E236" s="342"/>
      <c r="F236" s="160"/>
      <c r="G236" s="72"/>
      <c r="H236" s="72"/>
      <c r="I236" s="72"/>
      <c r="J236" s="72"/>
      <c r="K236" s="72"/>
      <c r="L236" s="72"/>
      <c r="M236" s="72"/>
      <c r="N236" s="72"/>
      <c r="O236" s="72"/>
      <c r="P236" s="72"/>
      <c r="Q236" s="72"/>
      <c r="R236" s="72"/>
      <c r="S236" s="72"/>
      <c r="T236" s="72"/>
      <c r="U236" s="72"/>
      <c r="V236" s="72"/>
      <c r="W236" s="72"/>
      <c r="X236" s="72"/>
      <c r="Y236" s="72"/>
    </row>
  </sheetData>
  <mergeCells count="3">
    <mergeCell ref="B2:E3"/>
    <mergeCell ref="B4:E4"/>
    <mergeCell ref="B5:E5"/>
  </mergeCells>
  <conditionalFormatting sqref="D9:D10 D12 D15 D17:D22 D24:D25 D27 D29:D30 D32:D33 D35:D39 D41:D45 D47:D48">
    <cfRule type="beginsWith" dxfId="368" priority="1" operator="beginsWith" text="C">
      <formula>LEFT((D9),LEN("C"))=("C")</formula>
    </cfRule>
  </conditionalFormatting>
  <conditionalFormatting sqref="D9:D10 D12 D15 D17:D22 D24:D25 D27 D29:D30 D32:D33 D35:D39 D41:D45 D47:D48">
    <cfRule type="beginsWith" dxfId="367" priority="2" operator="beginsWith" text="NC">
      <formula>LEFT((D9),LEN("NC"))=("NC")</formula>
    </cfRule>
  </conditionalFormatting>
  <conditionalFormatting sqref="D9:D10 D12 D15 D17:D22 D24:D25 D27 D29:D30 D32:D33 D35:D39 D41:D45 D47:D48">
    <cfRule type="beginsWith" dxfId="366" priority="3" operator="beginsWith" text="NA">
      <formula>LEFT((D9),LEN("NA"))=("NA")</formula>
    </cfRule>
  </conditionalFormatting>
  <dataValidations count="1">
    <dataValidation type="list" allowBlank="1" sqref="D9:D10 D12 D15 D17:D22 D24:D25 D27 D29:D30 D32:D33 D35:D39 D41:D45 D47:D48" xr:uid="{40825563-40D4-4323-BF78-E27D1CA32A5A}">
      <formula1>"C,NC,NA"</formula1>
    </dataValidation>
  </dataValidations>
  <pageMargins left="0.7" right="0.7" top="0.75" bottom="0.75" header="0" footer="0"/>
  <pageSetup orientation="portrait"/>
  <drawing r:id="rId1"/>
  <tableParts count="1">
    <tablePart r:id="rId2"/>
  </tablePart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F54D87-C6CF-40CC-B4CE-8F1AF3756580}">
  <dimension ref="B1:F89"/>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6" ht="94.95" customHeight="1">
      <c r="B1" s="816"/>
      <c r="C1" s="816"/>
      <c r="D1" s="816"/>
      <c r="E1" s="816"/>
    </row>
    <row r="2" spans="2:6" ht="67.95" customHeight="1">
      <c r="B2" s="816"/>
      <c r="C2" s="816"/>
      <c r="D2" s="816"/>
      <c r="E2" s="816"/>
    </row>
    <row r="3" spans="2:6" ht="35.4" customHeight="1">
      <c r="B3" s="816"/>
      <c r="C3" s="816"/>
      <c r="D3" s="816"/>
      <c r="E3" s="816"/>
    </row>
    <row r="4" spans="2:6" ht="42" customHeight="1">
      <c r="B4" s="810" t="s">
        <v>123</v>
      </c>
      <c r="C4" s="810"/>
      <c r="D4" s="810"/>
      <c r="E4" s="810"/>
      <c r="F4" s="71"/>
    </row>
    <row r="5" spans="2:6" ht="16.8">
      <c r="B5" s="958" t="s">
        <v>124</v>
      </c>
      <c r="C5" s="958"/>
      <c r="D5" s="958"/>
      <c r="E5" s="958"/>
    </row>
    <row r="6" spans="2:6" ht="16.8">
      <c r="B6" s="732">
        <v>1</v>
      </c>
      <c r="C6" s="780" t="s">
        <v>4456</v>
      </c>
      <c r="D6" s="780"/>
      <c r="E6" s="780"/>
    </row>
    <row r="7" spans="2:6" ht="16.8">
      <c r="B7" s="733">
        <v>2</v>
      </c>
      <c r="C7" s="897" t="s">
        <v>4457</v>
      </c>
      <c r="D7" s="897"/>
      <c r="E7" s="897"/>
    </row>
    <row r="8" spans="2:6" ht="16.8">
      <c r="B8" s="17"/>
      <c r="C8" s="17"/>
      <c r="D8" s="17"/>
      <c r="E8" s="17"/>
    </row>
    <row r="9" spans="2:6" ht="42" customHeight="1">
      <c r="B9" s="858" t="s">
        <v>125</v>
      </c>
      <c r="C9" s="858"/>
      <c r="D9" s="858"/>
      <c r="E9" s="858"/>
    </row>
    <row r="10" spans="2:6" ht="17.399999999999999" thickBot="1">
      <c r="B10" s="586" t="s">
        <v>126</v>
      </c>
      <c r="C10" s="951" t="s">
        <v>4372</v>
      </c>
      <c r="D10" s="952"/>
      <c r="E10" s="622" t="s">
        <v>4896</v>
      </c>
    </row>
    <row r="11" spans="2:6" ht="81" customHeight="1">
      <c r="B11" s="31" t="s">
        <v>4458</v>
      </c>
      <c r="C11" s="792" t="s">
        <v>4459</v>
      </c>
      <c r="D11" s="793"/>
      <c r="E11" s="953" t="s">
        <v>5070</v>
      </c>
    </row>
    <row r="12" spans="2:6" ht="50.4" customHeight="1" thickBot="1">
      <c r="B12" s="621" t="s">
        <v>4373</v>
      </c>
      <c r="C12" s="955"/>
      <c r="D12" s="947"/>
      <c r="E12" s="954"/>
    </row>
    <row r="13" spans="2:6" ht="16.8">
      <c r="B13" s="17"/>
      <c r="C13" s="17"/>
      <c r="D13" s="69"/>
      <c r="E13" s="69"/>
    </row>
    <row r="14" spans="2:6" ht="42" customHeight="1" thickBot="1">
      <c r="B14" s="858" t="s">
        <v>4222</v>
      </c>
      <c r="C14" s="858"/>
      <c r="D14" s="858"/>
      <c r="E14" s="858"/>
    </row>
    <row r="15" spans="2:6" ht="17.399999999999999" thickBot="1">
      <c r="B15" s="586" t="s">
        <v>126</v>
      </c>
      <c r="C15" s="829" t="s">
        <v>4223</v>
      </c>
      <c r="D15" s="956"/>
      <c r="E15" s="624" t="s">
        <v>4896</v>
      </c>
    </row>
    <row r="16" spans="2:6" ht="72" customHeight="1">
      <c r="B16" s="31" t="s">
        <v>4292</v>
      </c>
      <c r="C16" s="859" t="s">
        <v>4460</v>
      </c>
      <c r="D16" s="913"/>
      <c r="E16" s="953" t="s">
        <v>5071</v>
      </c>
    </row>
    <row r="17" spans="2:5" ht="53.4" customHeight="1">
      <c r="B17" s="30" t="s">
        <v>4461</v>
      </c>
      <c r="C17" s="838" t="s">
        <v>4462</v>
      </c>
      <c r="D17" s="839"/>
      <c r="E17" s="957"/>
    </row>
    <row r="18" spans="2:5" ht="41.4" customHeight="1" thickBot="1">
      <c r="B18" s="31" t="s">
        <v>4228</v>
      </c>
      <c r="C18" s="835" t="s">
        <v>4257</v>
      </c>
      <c r="D18" s="836"/>
      <c r="E18" s="954"/>
    </row>
    <row r="19" spans="2:5" ht="16.8">
      <c r="B19" s="110"/>
      <c r="C19" s="110"/>
      <c r="D19" s="33"/>
      <c r="E19" s="69"/>
    </row>
    <row r="20" spans="2:5" s="69" customFormat="1" ht="42" customHeight="1">
      <c r="B20" s="861" t="s">
        <v>147</v>
      </c>
      <c r="C20" s="861"/>
      <c r="D20" s="861"/>
      <c r="E20" s="861"/>
    </row>
    <row r="21" spans="2:5" s="69" customFormat="1" ht="16.8">
      <c r="B21" s="822" t="s">
        <v>127</v>
      </c>
      <c r="C21" s="822"/>
      <c r="D21" s="822"/>
      <c r="E21" s="622" t="s">
        <v>4896</v>
      </c>
    </row>
    <row r="22" spans="2:5" s="69" customFormat="1" ht="37.950000000000003" customHeight="1">
      <c r="B22" s="826" t="s">
        <v>197</v>
      </c>
      <c r="C22" s="824" t="s">
        <v>4789</v>
      </c>
      <c r="D22" s="825"/>
      <c r="E22" s="959" t="s">
        <v>4901</v>
      </c>
    </row>
    <row r="23" spans="2:5" s="69" customFormat="1" ht="33.6">
      <c r="B23" s="827"/>
      <c r="C23" s="66" t="s">
        <v>4787</v>
      </c>
      <c r="D23" s="612" t="s">
        <v>4817</v>
      </c>
      <c r="E23" s="960"/>
    </row>
    <row r="24" spans="2:5" s="69" customFormat="1" ht="116.4" customHeight="1">
      <c r="B24" s="827"/>
      <c r="C24" s="66" t="s">
        <v>4788</v>
      </c>
      <c r="D24" s="612" t="s">
        <v>4795</v>
      </c>
      <c r="E24" s="960"/>
    </row>
    <row r="25" spans="2:5" s="69" customFormat="1" ht="201.6">
      <c r="B25" s="827"/>
      <c r="C25" s="31" t="s">
        <v>4232</v>
      </c>
      <c r="D25" s="585" t="s">
        <v>4793</v>
      </c>
      <c r="E25" s="960"/>
    </row>
    <row r="26" spans="2:5" s="69" customFormat="1" ht="218.4">
      <c r="B26" s="828"/>
      <c r="C26" s="374" t="s">
        <v>4792</v>
      </c>
      <c r="D26" s="590" t="s">
        <v>4824</v>
      </c>
      <c r="E26" s="960"/>
    </row>
    <row r="27" spans="2:5" s="69" customFormat="1" ht="36.6" customHeight="1" thickBot="1">
      <c r="B27" s="30" t="s">
        <v>198</v>
      </c>
      <c r="C27" s="823" t="s">
        <v>4233</v>
      </c>
      <c r="D27" s="802"/>
      <c r="E27" s="961"/>
    </row>
    <row r="28" spans="2:5" s="69" customFormat="1" ht="267.60000000000002" customHeight="1" thickBot="1">
      <c r="B28" s="713" t="s">
        <v>201</v>
      </c>
      <c r="C28" s="835" t="s">
        <v>5889</v>
      </c>
      <c r="D28" s="857"/>
      <c r="E28" s="625" t="s">
        <v>4899</v>
      </c>
    </row>
    <row r="29" spans="2:5" ht="16.8">
      <c r="B29" s="790" t="s">
        <v>130</v>
      </c>
      <c r="C29" s="790"/>
      <c r="D29" s="790"/>
      <c r="E29" s="622" t="s">
        <v>4896</v>
      </c>
    </row>
    <row r="30" spans="2:5" ht="16.8">
      <c r="B30" s="31" t="s">
        <v>131</v>
      </c>
      <c r="C30" s="835" t="s">
        <v>4234</v>
      </c>
      <c r="D30" s="855"/>
      <c r="E30" s="765" t="s">
        <v>5072</v>
      </c>
    </row>
    <row r="31" spans="2:5" ht="16.8">
      <c r="B31" s="30" t="s">
        <v>132</v>
      </c>
      <c r="C31" s="838" t="s">
        <v>4234</v>
      </c>
      <c r="D31" s="856"/>
      <c r="E31" s="766"/>
    </row>
    <row r="32" spans="2:5" ht="16.8">
      <c r="B32" s="31" t="s">
        <v>133</v>
      </c>
      <c r="C32" s="835" t="s">
        <v>4234</v>
      </c>
      <c r="D32" s="855"/>
      <c r="E32" s="766"/>
    </row>
    <row r="33" spans="2:5" ht="16.8">
      <c r="B33" s="30" t="s">
        <v>194</v>
      </c>
      <c r="C33" s="838" t="s">
        <v>4234</v>
      </c>
      <c r="D33" s="856"/>
      <c r="E33" s="766"/>
    </row>
    <row r="34" spans="2:5" ht="16.8">
      <c r="B34" s="31" t="s">
        <v>134</v>
      </c>
      <c r="C34" s="835" t="s">
        <v>4234</v>
      </c>
      <c r="D34" s="855"/>
      <c r="E34" s="766"/>
    </row>
    <row r="35" spans="2:5" ht="31.95" customHeight="1">
      <c r="B35" s="30" t="s">
        <v>135</v>
      </c>
      <c r="C35" s="838" t="s">
        <v>5902</v>
      </c>
      <c r="D35" s="856"/>
      <c r="E35" s="767"/>
    </row>
    <row r="36" spans="2:5" ht="16.8">
      <c r="B36" s="790" t="s">
        <v>195</v>
      </c>
      <c r="C36" s="790"/>
      <c r="D36" s="790"/>
      <c r="E36" s="622" t="s">
        <v>4896</v>
      </c>
    </row>
    <row r="37" spans="2:5" ht="50.4" customHeight="1">
      <c r="B37" s="31" t="s">
        <v>136</v>
      </c>
      <c r="C37" s="835" t="s">
        <v>4911</v>
      </c>
      <c r="D37" s="855"/>
      <c r="E37" s="817" t="s">
        <v>5896</v>
      </c>
    </row>
    <row r="38" spans="2:5" ht="33.6">
      <c r="B38" s="30" t="s">
        <v>137</v>
      </c>
      <c r="C38" s="838" t="s">
        <v>4911</v>
      </c>
      <c r="D38" s="856"/>
      <c r="E38" s="818"/>
    </row>
    <row r="39" spans="2:5" ht="33.6" customHeight="1">
      <c r="B39" s="31" t="s">
        <v>138</v>
      </c>
      <c r="C39" s="835" t="s">
        <v>4911</v>
      </c>
      <c r="D39" s="855"/>
      <c r="E39" s="818"/>
    </row>
    <row r="40" spans="2:5" ht="71.400000000000006" customHeight="1">
      <c r="B40" s="30" t="s">
        <v>4238</v>
      </c>
      <c r="C40" s="838" t="s">
        <v>4911</v>
      </c>
      <c r="D40" s="856"/>
      <c r="E40" s="818"/>
    </row>
    <row r="41" spans="2:5" ht="52.2" customHeight="1">
      <c r="B41" s="31" t="s">
        <v>139</v>
      </c>
      <c r="C41" s="835" t="s">
        <v>4234</v>
      </c>
      <c r="D41" s="855"/>
      <c r="E41" s="818"/>
    </row>
    <row r="42" spans="2:5" ht="16.8">
      <c r="B42" s="790" t="s">
        <v>196</v>
      </c>
      <c r="C42" s="790"/>
      <c r="D42" s="790"/>
      <c r="E42" s="622" t="s">
        <v>4896</v>
      </c>
    </row>
    <row r="43" spans="2:5" ht="69.599999999999994" customHeight="1">
      <c r="B43" s="66" t="s">
        <v>200</v>
      </c>
      <c r="C43" s="844" t="s">
        <v>5893</v>
      </c>
      <c r="D43" s="845"/>
      <c r="E43" s="817" t="s">
        <v>5895</v>
      </c>
    </row>
    <row r="44" spans="2:5" ht="33.6" customHeight="1">
      <c r="B44" s="30" t="s">
        <v>140</v>
      </c>
      <c r="C44" s="846" t="s">
        <v>4241</v>
      </c>
      <c r="D44" s="862"/>
      <c r="E44" s="818"/>
    </row>
    <row r="45" spans="2:5" ht="33.6" customHeight="1">
      <c r="B45" s="31" t="s">
        <v>141</v>
      </c>
      <c r="C45" s="848" t="s">
        <v>4242</v>
      </c>
      <c r="D45" s="863"/>
      <c r="E45" s="818"/>
    </row>
    <row r="46" spans="2:5" ht="33.6" customHeight="1">
      <c r="B46" s="30" t="s">
        <v>143</v>
      </c>
      <c r="C46" s="850" t="s">
        <v>4243</v>
      </c>
      <c r="D46" s="864"/>
      <c r="E46" s="818"/>
    </row>
    <row r="47" spans="2:5" ht="33.6" customHeight="1">
      <c r="B47" s="31" t="s">
        <v>142</v>
      </c>
      <c r="C47" s="848" t="s">
        <v>4244</v>
      </c>
      <c r="D47" s="863"/>
      <c r="E47" s="818"/>
    </row>
    <row r="48" spans="2:5" ht="49.95" customHeight="1">
      <c r="B48" s="30" t="s">
        <v>144</v>
      </c>
      <c r="C48" s="852" t="s">
        <v>4245</v>
      </c>
      <c r="D48" s="865"/>
      <c r="E48" s="818"/>
    </row>
    <row r="49" spans="2:5" ht="16.8">
      <c r="B49" s="866" t="s">
        <v>202</v>
      </c>
      <c r="C49" s="866"/>
      <c r="D49" s="866"/>
      <c r="E49" s="622" t="s">
        <v>4896</v>
      </c>
    </row>
    <row r="50" spans="2:5" ht="248.4" customHeight="1">
      <c r="B50" s="603" t="s">
        <v>146</v>
      </c>
      <c r="C50" s="780" t="s">
        <v>5011</v>
      </c>
      <c r="D50" s="780"/>
      <c r="E50" s="902" t="s">
        <v>5067</v>
      </c>
    </row>
    <row r="51" spans="2:5" ht="118.2" customHeight="1">
      <c r="B51" s="610" t="s">
        <v>176</v>
      </c>
      <c r="C51" s="905" t="s">
        <v>5012</v>
      </c>
      <c r="D51" s="906"/>
      <c r="E51" s="771"/>
    </row>
    <row r="52" spans="2:5" ht="34.950000000000003" customHeight="1">
      <c r="B52" s="31" t="s">
        <v>177</v>
      </c>
      <c r="C52" s="835" t="s">
        <v>4234</v>
      </c>
      <c r="D52" s="836"/>
      <c r="E52" s="771"/>
    </row>
    <row r="53" spans="2:5" ht="16.8">
      <c r="B53" s="866" t="s">
        <v>145</v>
      </c>
      <c r="C53" s="866"/>
      <c r="D53" s="866"/>
      <c r="E53" s="622" t="s">
        <v>4896</v>
      </c>
    </row>
    <row r="54" spans="2:5" ht="16.8">
      <c r="B54" s="867" t="s">
        <v>4246</v>
      </c>
      <c r="C54" s="868"/>
      <c r="D54" s="869"/>
      <c r="E54" s="771"/>
    </row>
    <row r="55" spans="2:5" ht="16.8">
      <c r="B55" s="871"/>
      <c r="C55" s="872"/>
      <c r="D55" s="873"/>
      <c r="E55" s="771"/>
    </row>
    <row r="56" spans="2:5" ht="16.8">
      <c r="B56" s="874"/>
      <c r="C56" s="875"/>
      <c r="D56" s="876"/>
      <c r="E56" s="771"/>
    </row>
    <row r="57" spans="2:5" ht="16.8">
      <c r="B57" s="877"/>
      <c r="C57" s="878"/>
      <c r="D57" s="879"/>
      <c r="E57" s="771"/>
    </row>
    <row r="58" spans="2:5" ht="16.8">
      <c r="B58" s="874"/>
      <c r="C58" s="875"/>
      <c r="D58" s="876"/>
      <c r="E58" s="771"/>
    </row>
    <row r="59" spans="2:5" ht="16.8">
      <c r="B59" s="877"/>
      <c r="C59" s="878"/>
      <c r="D59" s="879"/>
      <c r="E59" s="771"/>
    </row>
    <row r="60" spans="2:5" ht="16.8">
      <c r="B60" s="113"/>
      <c r="C60" s="113"/>
      <c r="D60" s="65"/>
      <c r="E60" s="69"/>
    </row>
    <row r="61" spans="2:5" ht="16.8">
      <c r="B61" s="113"/>
      <c r="C61" s="113"/>
      <c r="D61" s="65"/>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sheetData>
  <mergeCells count="59">
    <mergeCell ref="B53:D53"/>
    <mergeCell ref="B54:D54"/>
    <mergeCell ref="E54:E59"/>
    <mergeCell ref="B55:D55"/>
    <mergeCell ref="B56:D56"/>
    <mergeCell ref="B57:D57"/>
    <mergeCell ref="B58:D58"/>
    <mergeCell ref="B59:D59"/>
    <mergeCell ref="B49:D49"/>
    <mergeCell ref="C50:D50"/>
    <mergeCell ref="E50:E52"/>
    <mergeCell ref="C51:D51"/>
    <mergeCell ref="C52:D52"/>
    <mergeCell ref="B42:D42"/>
    <mergeCell ref="C43:D43"/>
    <mergeCell ref="E43:E48"/>
    <mergeCell ref="C44:D44"/>
    <mergeCell ref="C45:D45"/>
    <mergeCell ref="C46:D46"/>
    <mergeCell ref="C47:D47"/>
    <mergeCell ref="C48:D48"/>
    <mergeCell ref="B36:D36"/>
    <mergeCell ref="C37:D37"/>
    <mergeCell ref="E37:E41"/>
    <mergeCell ref="C38:D38"/>
    <mergeCell ref="C39:D39"/>
    <mergeCell ref="C40:D40"/>
    <mergeCell ref="C41:D41"/>
    <mergeCell ref="C30:D30"/>
    <mergeCell ref="E30:E35"/>
    <mergeCell ref="C31:D31"/>
    <mergeCell ref="C32:D32"/>
    <mergeCell ref="C33:D33"/>
    <mergeCell ref="C34:D34"/>
    <mergeCell ref="C35:D35"/>
    <mergeCell ref="B29:D29"/>
    <mergeCell ref="C16:D16"/>
    <mergeCell ref="E16:E18"/>
    <mergeCell ref="C17:D17"/>
    <mergeCell ref="C18:D18"/>
    <mergeCell ref="B20:E20"/>
    <mergeCell ref="B21:D21"/>
    <mergeCell ref="B22:B26"/>
    <mergeCell ref="C22:D22"/>
    <mergeCell ref="E22:E27"/>
    <mergeCell ref="C27:D27"/>
    <mergeCell ref="C28:D28"/>
    <mergeCell ref="C15:D15"/>
    <mergeCell ref="B1:E3"/>
    <mergeCell ref="B4:E4"/>
    <mergeCell ref="B5:E5"/>
    <mergeCell ref="C6:E6"/>
    <mergeCell ref="C7:E7"/>
    <mergeCell ref="B9:E9"/>
    <mergeCell ref="C10:D10"/>
    <mergeCell ref="C11:D11"/>
    <mergeCell ref="E11:E12"/>
    <mergeCell ref="C12:D12"/>
    <mergeCell ref="B14:E14"/>
  </mergeCells>
  <pageMargins left="0.7" right="0.7" top="0.75" bottom="0.75" header="0.3" footer="0.3"/>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C18F64-0337-4669-BE32-E8237198CB2B}">
  <sheetPr>
    <tabColor rgb="FF741B47"/>
  </sheetPr>
  <dimension ref="A1:Y271"/>
  <sheetViews>
    <sheetView showGridLines="0" zoomScale="80" zoomScaleNormal="80" workbookViewId="0">
      <selection activeCell="F9" sqref="F9"/>
    </sheetView>
  </sheetViews>
  <sheetFormatPr baseColWidth="10" defaultColWidth="0" defaultRowHeight="15" customHeight="1" zeroHeight="1" outlineLevelCol="1"/>
  <cols>
    <col min="1" max="1" width="11.33203125" style="159" customWidth="1"/>
    <col min="2" max="2" width="12.5546875" style="73" customWidth="1"/>
    <col min="3" max="3" width="72.6640625" style="73" customWidth="1"/>
    <col min="4" max="4" width="11.5546875" style="73" customWidth="1"/>
    <col min="5" max="5" width="26" style="73" customWidth="1" outlineLevel="1"/>
    <col min="6" max="6" width="11.33203125" style="159" customWidth="1"/>
    <col min="7" max="25" width="10.6640625" style="73" hidden="1" customWidth="1"/>
    <col min="26" max="16384" width="14.44140625" style="73"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4728</v>
      </c>
      <c r="C4" s="759"/>
      <c r="D4" s="759"/>
      <c r="E4" s="760"/>
      <c r="F4" s="3"/>
    </row>
    <row r="5" spans="1:25" s="68" customFormat="1" ht="18" customHeight="1" thickBot="1">
      <c r="A5" s="3"/>
      <c r="B5" s="761" t="s">
        <v>4707</v>
      </c>
      <c r="C5" s="762"/>
      <c r="D5" s="762"/>
      <c r="E5" s="763"/>
      <c r="F5" s="3"/>
    </row>
    <row r="6" spans="1:25" s="68" customFormat="1" ht="18" customHeight="1">
      <c r="A6" s="3"/>
      <c r="B6" s="3"/>
      <c r="C6" s="3"/>
      <c r="D6" s="3"/>
      <c r="E6" s="3"/>
      <c r="F6" s="3"/>
    </row>
    <row r="7" spans="1:25" ht="19.2">
      <c r="B7" s="234" t="s">
        <v>118</v>
      </c>
      <c r="C7" s="233" t="s">
        <v>119</v>
      </c>
      <c r="D7" s="234" t="s">
        <v>120</v>
      </c>
      <c r="E7" s="234" t="s">
        <v>214</v>
      </c>
      <c r="F7" s="160"/>
      <c r="G7" s="72"/>
      <c r="H7" s="72"/>
      <c r="I7" s="72"/>
      <c r="J7" s="72"/>
      <c r="K7" s="72"/>
      <c r="L7" s="72"/>
      <c r="M7" s="72"/>
      <c r="N7" s="72"/>
      <c r="O7" s="72"/>
      <c r="P7" s="72"/>
      <c r="Q7" s="72"/>
      <c r="R7" s="72"/>
      <c r="S7" s="72"/>
      <c r="T7" s="72"/>
      <c r="U7" s="72"/>
      <c r="V7" s="72"/>
      <c r="W7" s="72"/>
      <c r="X7" s="72"/>
      <c r="Y7" s="72"/>
    </row>
    <row r="8" spans="1:25" ht="38.4">
      <c r="B8" s="333" t="s">
        <v>1569</v>
      </c>
      <c r="C8" s="325" t="s">
        <v>1570</v>
      </c>
      <c r="D8" s="334"/>
      <c r="E8" s="334"/>
      <c r="F8" s="160"/>
      <c r="G8" s="72"/>
      <c r="H8" s="72"/>
      <c r="I8" s="72"/>
      <c r="J8" s="72"/>
      <c r="K8" s="72"/>
      <c r="L8" s="72"/>
      <c r="M8" s="72"/>
      <c r="N8" s="72"/>
      <c r="O8" s="72"/>
      <c r="P8" s="72"/>
      <c r="Q8" s="72"/>
      <c r="R8" s="72"/>
      <c r="S8" s="72"/>
      <c r="T8" s="72"/>
      <c r="U8" s="72"/>
      <c r="V8" s="72"/>
      <c r="W8" s="72"/>
      <c r="X8" s="72"/>
      <c r="Y8" s="72"/>
    </row>
    <row r="9" spans="1:25" ht="38.4">
      <c r="B9" s="346" t="s">
        <v>1569</v>
      </c>
      <c r="C9" s="246" t="s">
        <v>957</v>
      </c>
      <c r="D9" s="137"/>
      <c r="E9" s="341"/>
      <c r="F9" s="160"/>
      <c r="G9" s="72"/>
      <c r="H9" s="72"/>
      <c r="I9" s="72"/>
      <c r="J9" s="72"/>
      <c r="K9" s="72"/>
      <c r="L9" s="72"/>
      <c r="M9" s="72"/>
      <c r="N9" s="72"/>
      <c r="O9" s="72"/>
      <c r="P9" s="72"/>
      <c r="Q9" s="72"/>
      <c r="R9" s="72"/>
      <c r="S9" s="72"/>
      <c r="T9" s="72"/>
      <c r="U9" s="72"/>
      <c r="V9" s="72"/>
      <c r="W9" s="72"/>
      <c r="X9" s="72"/>
      <c r="Y9" s="72"/>
    </row>
    <row r="10" spans="1:25" ht="19.2">
      <c r="B10" s="333" t="s">
        <v>1569</v>
      </c>
      <c r="C10" s="325" t="s">
        <v>1571</v>
      </c>
      <c r="D10" s="347"/>
      <c r="E10" s="334"/>
      <c r="F10" s="160"/>
      <c r="G10" s="72"/>
      <c r="H10" s="72"/>
      <c r="I10" s="72"/>
      <c r="J10" s="72"/>
      <c r="K10" s="72"/>
      <c r="L10" s="72"/>
      <c r="M10" s="72"/>
      <c r="N10" s="72"/>
      <c r="O10" s="72"/>
      <c r="P10" s="72"/>
      <c r="Q10" s="72"/>
      <c r="R10" s="72"/>
      <c r="S10" s="72"/>
      <c r="T10" s="72"/>
      <c r="U10" s="72"/>
      <c r="V10" s="72"/>
      <c r="W10" s="72"/>
      <c r="X10" s="72"/>
      <c r="Y10" s="72"/>
    </row>
    <row r="11" spans="1:25" ht="19.2">
      <c r="B11" s="346" t="s">
        <v>1569</v>
      </c>
      <c r="C11" s="246" t="s">
        <v>1572</v>
      </c>
      <c r="D11" s="137"/>
      <c r="E11" s="270"/>
      <c r="F11" s="160"/>
      <c r="G11" s="72"/>
      <c r="H11" s="72"/>
      <c r="I11" s="72"/>
      <c r="J11" s="72"/>
      <c r="K11" s="72"/>
      <c r="L11" s="72"/>
      <c r="M11" s="72"/>
      <c r="N11" s="72"/>
      <c r="O11" s="72"/>
      <c r="P11" s="72"/>
      <c r="Q11" s="72"/>
      <c r="R11" s="72"/>
      <c r="S11" s="72"/>
      <c r="T11" s="72"/>
      <c r="U11" s="72"/>
      <c r="V11" s="72"/>
      <c r="W11" s="72"/>
      <c r="X11" s="72"/>
      <c r="Y11" s="72"/>
    </row>
    <row r="12" spans="1:25" ht="57.6">
      <c r="B12" s="346" t="s">
        <v>1569</v>
      </c>
      <c r="C12" s="246" t="s">
        <v>4723</v>
      </c>
      <c r="D12" s="137"/>
      <c r="E12" s="270"/>
      <c r="F12" s="160"/>
      <c r="G12" s="72"/>
      <c r="H12" s="72"/>
      <c r="I12" s="72"/>
      <c r="J12" s="72"/>
      <c r="K12" s="72"/>
      <c r="L12" s="72"/>
      <c r="M12" s="72"/>
      <c r="N12" s="72"/>
      <c r="O12" s="72"/>
      <c r="P12" s="72"/>
      <c r="Q12" s="72"/>
      <c r="R12" s="72"/>
      <c r="S12" s="72"/>
      <c r="T12" s="72"/>
      <c r="U12" s="72"/>
      <c r="V12" s="72"/>
      <c r="W12" s="72"/>
      <c r="X12" s="72"/>
      <c r="Y12" s="72"/>
    </row>
    <row r="13" spans="1:25" ht="38.4">
      <c r="B13" s="346" t="s">
        <v>1569</v>
      </c>
      <c r="C13" s="246" t="s">
        <v>1573</v>
      </c>
      <c r="D13" s="137"/>
      <c r="E13" s="270"/>
      <c r="F13" s="160"/>
      <c r="G13" s="72"/>
      <c r="H13" s="72"/>
      <c r="I13" s="72"/>
      <c r="J13" s="72"/>
      <c r="K13" s="72"/>
      <c r="L13" s="72"/>
      <c r="M13" s="72"/>
      <c r="N13" s="72"/>
      <c r="O13" s="72"/>
      <c r="P13" s="72"/>
      <c r="Q13" s="72"/>
      <c r="R13" s="72"/>
      <c r="S13" s="72"/>
      <c r="T13" s="72"/>
      <c r="U13" s="72"/>
      <c r="V13" s="72"/>
      <c r="W13" s="72"/>
      <c r="X13" s="72"/>
      <c r="Y13" s="72"/>
    </row>
    <row r="14" spans="1:25" ht="76.8">
      <c r="B14" s="346" t="s">
        <v>1569</v>
      </c>
      <c r="C14" s="246" t="s">
        <v>4724</v>
      </c>
      <c r="D14" s="137"/>
      <c r="E14" s="223"/>
      <c r="F14" s="160"/>
      <c r="G14" s="72"/>
      <c r="H14" s="72"/>
      <c r="I14" s="72"/>
      <c r="J14" s="72"/>
      <c r="K14" s="72"/>
      <c r="L14" s="72"/>
      <c r="M14" s="72"/>
      <c r="N14" s="72"/>
      <c r="O14" s="72"/>
      <c r="P14" s="72"/>
      <c r="Q14" s="72"/>
      <c r="R14" s="72"/>
      <c r="S14" s="72"/>
      <c r="T14" s="72"/>
      <c r="U14" s="72"/>
      <c r="V14" s="72"/>
      <c r="W14" s="72"/>
      <c r="X14" s="72"/>
      <c r="Y14" s="72"/>
    </row>
    <row r="15" spans="1:25" ht="57.6">
      <c r="B15" s="346" t="s">
        <v>1569</v>
      </c>
      <c r="C15" s="246" t="s">
        <v>4725</v>
      </c>
      <c r="D15" s="137"/>
      <c r="E15" s="341"/>
      <c r="F15" s="160"/>
      <c r="G15" s="72"/>
      <c r="H15" s="72"/>
      <c r="I15" s="72"/>
      <c r="J15" s="72"/>
      <c r="K15" s="72"/>
      <c r="L15" s="72"/>
      <c r="M15" s="72"/>
      <c r="N15" s="72"/>
      <c r="O15" s="72"/>
      <c r="P15" s="72"/>
      <c r="Q15" s="72"/>
      <c r="R15" s="72"/>
      <c r="S15" s="72"/>
      <c r="T15" s="72"/>
      <c r="U15" s="72"/>
      <c r="V15" s="72"/>
      <c r="W15" s="72"/>
      <c r="X15" s="72"/>
      <c r="Y15" s="72"/>
    </row>
    <row r="16" spans="1:25" ht="57.6">
      <c r="B16" s="346" t="s">
        <v>1569</v>
      </c>
      <c r="C16" s="246" t="s">
        <v>1574</v>
      </c>
      <c r="D16" s="137"/>
      <c r="E16" s="270"/>
      <c r="F16" s="160"/>
      <c r="G16" s="72"/>
      <c r="H16" s="72"/>
      <c r="I16" s="72"/>
      <c r="J16" s="72"/>
      <c r="K16" s="72"/>
      <c r="L16" s="72"/>
      <c r="M16" s="72"/>
      <c r="N16" s="72"/>
      <c r="O16" s="72"/>
      <c r="P16" s="72"/>
      <c r="Q16" s="72"/>
      <c r="R16" s="72"/>
      <c r="S16" s="72"/>
      <c r="T16" s="72"/>
      <c r="U16" s="72"/>
      <c r="V16" s="72"/>
      <c r="W16" s="72"/>
      <c r="X16" s="72"/>
      <c r="Y16" s="72"/>
    </row>
    <row r="17" spans="2:25" ht="96">
      <c r="B17" s="346" t="s">
        <v>1569</v>
      </c>
      <c r="C17" s="246" t="s">
        <v>4726</v>
      </c>
      <c r="D17" s="137"/>
      <c r="E17" s="270"/>
      <c r="F17" s="160"/>
      <c r="G17" s="72"/>
      <c r="H17" s="72"/>
      <c r="I17" s="72"/>
      <c r="J17" s="72"/>
      <c r="K17" s="72"/>
      <c r="L17" s="72"/>
      <c r="M17" s="72"/>
      <c r="N17" s="72"/>
      <c r="O17" s="72"/>
      <c r="P17" s="72"/>
      <c r="Q17" s="72"/>
      <c r="R17" s="72"/>
      <c r="S17" s="72"/>
      <c r="T17" s="72"/>
      <c r="U17" s="72"/>
      <c r="V17" s="72"/>
      <c r="W17" s="72"/>
      <c r="X17" s="72"/>
      <c r="Y17" s="72"/>
    </row>
    <row r="18" spans="2:25" ht="19.2">
      <c r="B18" s="348" t="s">
        <v>1569</v>
      </c>
      <c r="C18" s="325" t="s">
        <v>915</v>
      </c>
      <c r="D18" s="334"/>
      <c r="E18" s="334"/>
      <c r="F18" s="160"/>
      <c r="G18" s="72"/>
      <c r="H18" s="72"/>
      <c r="I18" s="72"/>
      <c r="J18" s="72"/>
      <c r="K18" s="72"/>
      <c r="L18" s="72"/>
      <c r="M18" s="72"/>
      <c r="N18" s="72"/>
      <c r="O18" s="72"/>
      <c r="P18" s="72"/>
      <c r="Q18" s="72"/>
      <c r="R18" s="72"/>
      <c r="S18" s="72"/>
      <c r="T18" s="72"/>
      <c r="U18" s="72"/>
      <c r="V18" s="72"/>
      <c r="W18" s="72"/>
      <c r="X18" s="72"/>
      <c r="Y18" s="72"/>
    </row>
    <row r="19" spans="2:25" ht="19.2">
      <c r="B19" s="346" t="s">
        <v>1569</v>
      </c>
      <c r="C19" s="246" t="s">
        <v>1575</v>
      </c>
      <c r="D19" s="349"/>
      <c r="E19" s="270"/>
      <c r="F19" s="160"/>
      <c r="G19" s="72"/>
      <c r="H19" s="72"/>
      <c r="I19" s="72"/>
      <c r="J19" s="72"/>
      <c r="K19" s="72"/>
      <c r="L19" s="72"/>
      <c r="M19" s="72"/>
      <c r="N19" s="72"/>
      <c r="O19" s="72"/>
      <c r="P19" s="72"/>
      <c r="Q19" s="72"/>
      <c r="R19" s="72"/>
      <c r="S19" s="72"/>
      <c r="T19" s="72"/>
      <c r="U19" s="72"/>
      <c r="V19" s="72"/>
      <c r="W19" s="72"/>
      <c r="X19" s="72"/>
      <c r="Y19" s="72"/>
    </row>
    <row r="20" spans="2:25" ht="76.8">
      <c r="B20" s="346" t="s">
        <v>1569</v>
      </c>
      <c r="C20" s="246" t="s">
        <v>1576</v>
      </c>
      <c r="D20" s="137"/>
      <c r="E20" s="270"/>
      <c r="F20" s="160"/>
      <c r="G20" s="72"/>
      <c r="H20" s="72"/>
      <c r="I20" s="72"/>
      <c r="J20" s="72"/>
      <c r="K20" s="72"/>
      <c r="L20" s="72"/>
      <c r="M20" s="72"/>
      <c r="N20" s="72"/>
      <c r="O20" s="72"/>
      <c r="P20" s="72"/>
      <c r="Q20" s="72"/>
      <c r="R20" s="72"/>
      <c r="S20" s="72"/>
      <c r="T20" s="72"/>
      <c r="U20" s="72"/>
      <c r="V20" s="72"/>
      <c r="W20" s="72"/>
      <c r="X20" s="72"/>
      <c r="Y20" s="72"/>
    </row>
    <row r="21" spans="2:25" ht="19.2">
      <c r="B21" s="348" t="s">
        <v>1577</v>
      </c>
      <c r="C21" s="325" t="s">
        <v>906</v>
      </c>
      <c r="D21" s="334"/>
      <c r="E21" s="334"/>
      <c r="F21" s="160"/>
      <c r="G21" s="72"/>
      <c r="H21" s="72"/>
      <c r="I21" s="72"/>
      <c r="J21" s="72"/>
      <c r="K21" s="72"/>
      <c r="L21" s="72"/>
      <c r="M21" s="72"/>
      <c r="N21" s="72"/>
      <c r="O21" s="72"/>
      <c r="P21" s="72"/>
      <c r="Q21" s="72"/>
      <c r="R21" s="72"/>
      <c r="S21" s="72"/>
      <c r="T21" s="72"/>
      <c r="U21" s="72"/>
      <c r="V21" s="72"/>
      <c r="W21" s="72"/>
      <c r="X21" s="72"/>
      <c r="Y21" s="72"/>
    </row>
    <row r="22" spans="2:25" ht="19.2">
      <c r="B22" s="346" t="s">
        <v>1577</v>
      </c>
      <c r="C22" s="246" t="s">
        <v>1578</v>
      </c>
      <c r="D22" s="137"/>
      <c r="E22" s="270"/>
      <c r="F22" s="160"/>
      <c r="G22" s="72"/>
      <c r="H22" s="72"/>
      <c r="I22" s="72"/>
      <c r="J22" s="72"/>
      <c r="K22" s="72"/>
      <c r="L22" s="72"/>
      <c r="M22" s="72"/>
      <c r="N22" s="72"/>
      <c r="O22" s="72"/>
      <c r="P22" s="72"/>
      <c r="Q22" s="72"/>
      <c r="R22" s="72"/>
      <c r="S22" s="72"/>
      <c r="T22" s="72"/>
      <c r="U22" s="72"/>
      <c r="V22" s="72"/>
      <c r="W22" s="72"/>
      <c r="X22" s="72"/>
      <c r="Y22" s="72"/>
    </row>
    <row r="23" spans="2:25" ht="19.2">
      <c r="B23" s="333" t="s">
        <v>1577</v>
      </c>
      <c r="C23" s="325" t="s">
        <v>1579</v>
      </c>
      <c r="D23" s="347"/>
      <c r="E23" s="334"/>
      <c r="F23" s="160"/>
      <c r="G23" s="72"/>
      <c r="H23" s="72"/>
      <c r="I23" s="72"/>
      <c r="J23" s="72"/>
      <c r="K23" s="72"/>
      <c r="L23" s="72"/>
      <c r="M23" s="72"/>
      <c r="N23" s="72"/>
      <c r="O23" s="72"/>
      <c r="P23" s="72"/>
      <c r="Q23" s="72"/>
      <c r="R23" s="72"/>
      <c r="S23" s="72"/>
      <c r="T23" s="72"/>
      <c r="U23" s="72"/>
      <c r="V23" s="72"/>
      <c r="W23" s="72"/>
      <c r="X23" s="72"/>
      <c r="Y23" s="72"/>
    </row>
    <row r="24" spans="2:25" ht="38.4">
      <c r="B24" s="346" t="s">
        <v>1577</v>
      </c>
      <c r="C24" s="246" t="s">
        <v>1580</v>
      </c>
      <c r="D24" s="137"/>
      <c r="E24" s="270"/>
      <c r="F24" s="160"/>
      <c r="G24" s="72"/>
      <c r="H24" s="72"/>
      <c r="I24" s="72"/>
      <c r="J24" s="72"/>
      <c r="K24" s="72"/>
      <c r="L24" s="72"/>
      <c r="M24" s="72"/>
      <c r="N24" s="72"/>
      <c r="O24" s="72"/>
      <c r="P24" s="72"/>
      <c r="Q24" s="72"/>
      <c r="R24" s="72"/>
      <c r="S24" s="72"/>
      <c r="T24" s="72"/>
      <c r="U24" s="72"/>
      <c r="V24" s="72"/>
      <c r="W24" s="72"/>
      <c r="X24" s="72"/>
      <c r="Y24" s="72"/>
    </row>
    <row r="25" spans="2:25" ht="19.2">
      <c r="B25" s="346" t="s">
        <v>1577</v>
      </c>
      <c r="C25" s="246" t="s">
        <v>1581</v>
      </c>
      <c r="D25" s="137"/>
      <c r="E25" s="270"/>
      <c r="F25" s="160"/>
      <c r="G25" s="72"/>
      <c r="H25" s="72"/>
      <c r="I25" s="72"/>
      <c r="J25" s="72"/>
      <c r="K25" s="72"/>
      <c r="L25" s="72"/>
      <c r="M25" s="72"/>
      <c r="N25" s="72"/>
      <c r="O25" s="72"/>
      <c r="P25" s="72"/>
      <c r="Q25" s="72"/>
      <c r="R25" s="72"/>
      <c r="S25" s="72"/>
      <c r="T25" s="72"/>
      <c r="U25" s="72"/>
      <c r="V25" s="72"/>
      <c r="W25" s="72"/>
      <c r="X25" s="72"/>
      <c r="Y25" s="72"/>
    </row>
    <row r="26" spans="2:25" ht="19.2">
      <c r="B26" s="346" t="s">
        <v>1577</v>
      </c>
      <c r="C26" s="246" t="s">
        <v>1582</v>
      </c>
      <c r="D26" s="137"/>
      <c r="E26" s="270"/>
      <c r="F26" s="160"/>
      <c r="G26" s="72"/>
      <c r="H26" s="72"/>
      <c r="I26" s="72"/>
      <c r="J26" s="72"/>
      <c r="K26" s="72"/>
      <c r="L26" s="72"/>
      <c r="M26" s="72"/>
      <c r="N26" s="72"/>
      <c r="O26" s="72"/>
      <c r="P26" s="72"/>
      <c r="Q26" s="72"/>
      <c r="R26" s="72"/>
      <c r="S26" s="72"/>
      <c r="T26" s="72"/>
      <c r="U26" s="72"/>
      <c r="V26" s="72"/>
      <c r="W26" s="72"/>
      <c r="X26" s="72"/>
      <c r="Y26" s="72"/>
    </row>
    <row r="27" spans="2:25" ht="38.4">
      <c r="B27" s="346" t="s">
        <v>1577</v>
      </c>
      <c r="C27" s="246" t="s">
        <v>1583</v>
      </c>
      <c r="D27" s="137"/>
      <c r="E27" s="341"/>
      <c r="F27" s="160"/>
      <c r="G27" s="72"/>
      <c r="H27" s="72"/>
      <c r="I27" s="72"/>
      <c r="J27" s="72"/>
      <c r="K27" s="72"/>
      <c r="L27" s="72"/>
      <c r="M27" s="72"/>
      <c r="N27" s="72"/>
      <c r="O27" s="72"/>
      <c r="P27" s="72"/>
      <c r="Q27" s="72"/>
      <c r="R27" s="72"/>
      <c r="S27" s="72"/>
      <c r="T27" s="72"/>
      <c r="U27" s="72"/>
      <c r="V27" s="72"/>
      <c r="W27" s="72"/>
      <c r="X27" s="72"/>
      <c r="Y27" s="72"/>
    </row>
    <row r="28" spans="2:25" ht="19.2">
      <c r="B28" s="346" t="s">
        <v>1577</v>
      </c>
      <c r="C28" s="246" t="s">
        <v>1584</v>
      </c>
      <c r="D28" s="137"/>
      <c r="E28" s="270"/>
      <c r="F28" s="160"/>
      <c r="G28" s="72"/>
      <c r="H28" s="72"/>
      <c r="I28" s="72"/>
      <c r="J28" s="72"/>
      <c r="K28" s="72"/>
      <c r="L28" s="72"/>
      <c r="M28" s="72"/>
      <c r="N28" s="72"/>
      <c r="O28" s="72"/>
      <c r="P28" s="72"/>
      <c r="Q28" s="72"/>
      <c r="R28" s="72"/>
      <c r="S28" s="72"/>
      <c r="T28" s="72"/>
      <c r="U28" s="72"/>
      <c r="V28" s="72"/>
      <c r="W28" s="72"/>
      <c r="X28" s="72"/>
      <c r="Y28" s="72"/>
    </row>
    <row r="29" spans="2:25" ht="19.2">
      <c r="B29" s="346" t="s">
        <v>1577</v>
      </c>
      <c r="C29" s="246" t="s">
        <v>1585</v>
      </c>
      <c r="D29" s="137"/>
      <c r="E29" s="270"/>
      <c r="F29" s="160"/>
      <c r="G29" s="72"/>
      <c r="H29" s="72"/>
      <c r="I29" s="72"/>
      <c r="J29" s="72"/>
      <c r="K29" s="72"/>
      <c r="L29" s="72"/>
      <c r="M29" s="72"/>
      <c r="N29" s="72"/>
      <c r="O29" s="72"/>
      <c r="P29" s="72"/>
      <c r="Q29" s="72"/>
      <c r="R29" s="72"/>
      <c r="S29" s="72"/>
      <c r="T29" s="72"/>
      <c r="U29" s="72"/>
      <c r="V29" s="72"/>
      <c r="W29" s="72"/>
      <c r="X29" s="72"/>
      <c r="Y29" s="72"/>
    </row>
    <row r="30" spans="2:25" ht="19.2">
      <c r="B30" s="346" t="s">
        <v>1577</v>
      </c>
      <c r="C30" s="246" t="s">
        <v>1586</v>
      </c>
      <c r="D30" s="137"/>
      <c r="E30" s="270"/>
      <c r="F30" s="160"/>
      <c r="G30" s="72"/>
      <c r="H30" s="72"/>
      <c r="I30" s="72"/>
      <c r="J30" s="72"/>
      <c r="K30" s="72"/>
      <c r="L30" s="72"/>
      <c r="M30" s="72"/>
      <c r="N30" s="72"/>
      <c r="O30" s="72"/>
      <c r="P30" s="72"/>
      <c r="Q30" s="72"/>
      <c r="R30" s="72"/>
      <c r="S30" s="72"/>
      <c r="T30" s="72"/>
      <c r="U30" s="72"/>
      <c r="V30" s="72"/>
      <c r="W30" s="72"/>
      <c r="X30" s="72"/>
      <c r="Y30" s="72"/>
    </row>
    <row r="31" spans="2:25" ht="38.4">
      <c r="B31" s="346" t="s">
        <v>1577</v>
      </c>
      <c r="C31" s="246" t="s">
        <v>1587</v>
      </c>
      <c r="D31" s="137"/>
      <c r="E31" s="341"/>
      <c r="F31" s="160"/>
      <c r="G31" s="72"/>
      <c r="H31" s="72"/>
      <c r="I31" s="72"/>
      <c r="J31" s="72"/>
      <c r="K31" s="72"/>
      <c r="L31" s="72"/>
      <c r="M31" s="72"/>
      <c r="N31" s="72"/>
      <c r="O31" s="72"/>
      <c r="P31" s="72"/>
      <c r="Q31" s="72"/>
      <c r="R31" s="72"/>
      <c r="S31" s="72"/>
      <c r="T31" s="72"/>
      <c r="U31" s="72"/>
      <c r="V31" s="72"/>
      <c r="W31" s="72"/>
      <c r="X31" s="72"/>
      <c r="Y31" s="72"/>
    </row>
    <row r="32" spans="2:25" ht="57.6">
      <c r="B32" s="346" t="s">
        <v>1577</v>
      </c>
      <c r="C32" s="246" t="s">
        <v>1588</v>
      </c>
      <c r="D32" s="137"/>
      <c r="E32" s="341"/>
      <c r="F32" s="160"/>
      <c r="G32" s="72"/>
      <c r="H32" s="72"/>
      <c r="I32" s="72"/>
      <c r="J32" s="72"/>
      <c r="K32" s="72"/>
      <c r="L32" s="72"/>
      <c r="M32" s="72"/>
      <c r="N32" s="72"/>
      <c r="O32" s="72"/>
      <c r="P32" s="72"/>
      <c r="Q32" s="72"/>
      <c r="R32" s="72"/>
      <c r="S32" s="72"/>
      <c r="T32" s="72"/>
      <c r="U32" s="72"/>
      <c r="V32" s="72"/>
      <c r="W32" s="72"/>
      <c r="X32" s="72"/>
      <c r="Y32" s="72"/>
    </row>
    <row r="33" spans="2:25" ht="57.6">
      <c r="B33" s="346" t="s">
        <v>1577</v>
      </c>
      <c r="C33" s="246" t="s">
        <v>1589</v>
      </c>
      <c r="D33" s="137"/>
      <c r="E33" s="270"/>
      <c r="F33" s="160"/>
      <c r="G33" s="72"/>
      <c r="H33" s="72"/>
      <c r="I33" s="72"/>
      <c r="J33" s="72"/>
      <c r="K33" s="72"/>
      <c r="L33" s="72"/>
      <c r="M33" s="72"/>
      <c r="N33" s="72"/>
      <c r="O33" s="72"/>
      <c r="P33" s="72"/>
      <c r="Q33" s="72"/>
      <c r="R33" s="72"/>
      <c r="S33" s="72"/>
      <c r="T33" s="72"/>
      <c r="U33" s="72"/>
      <c r="V33" s="72"/>
      <c r="W33" s="72"/>
      <c r="X33" s="72"/>
      <c r="Y33" s="72"/>
    </row>
    <row r="34" spans="2:25" ht="19.2">
      <c r="B34" s="333" t="s">
        <v>1577</v>
      </c>
      <c r="C34" s="325" t="s">
        <v>805</v>
      </c>
      <c r="D34" s="334"/>
      <c r="E34" s="334"/>
      <c r="F34" s="160"/>
      <c r="G34" s="72"/>
      <c r="H34" s="72"/>
      <c r="I34" s="72"/>
      <c r="J34" s="72"/>
      <c r="K34" s="72"/>
      <c r="L34" s="72"/>
      <c r="M34" s="72"/>
      <c r="N34" s="72"/>
      <c r="O34" s="72"/>
      <c r="P34" s="72"/>
      <c r="Q34" s="72"/>
      <c r="R34" s="72"/>
      <c r="S34" s="72"/>
      <c r="T34" s="72"/>
      <c r="U34" s="72"/>
      <c r="V34" s="72"/>
      <c r="W34" s="72"/>
      <c r="X34" s="72"/>
      <c r="Y34" s="72"/>
    </row>
    <row r="35" spans="2:25" ht="19.2">
      <c r="B35" s="346" t="s">
        <v>1577</v>
      </c>
      <c r="C35" s="246" t="s">
        <v>1590</v>
      </c>
      <c r="D35" s="137"/>
      <c r="E35" s="270"/>
      <c r="F35" s="160"/>
      <c r="G35" s="72"/>
      <c r="H35" s="72"/>
      <c r="I35" s="72"/>
      <c r="J35" s="72"/>
      <c r="K35" s="72"/>
      <c r="L35" s="72"/>
      <c r="M35" s="72"/>
      <c r="N35" s="72"/>
      <c r="O35" s="72"/>
      <c r="P35" s="72"/>
      <c r="Q35" s="72"/>
      <c r="R35" s="72"/>
      <c r="S35" s="72"/>
      <c r="T35" s="72"/>
      <c r="U35" s="72"/>
      <c r="V35" s="72"/>
      <c r="W35" s="72"/>
      <c r="X35" s="72"/>
      <c r="Y35" s="72"/>
    </row>
    <row r="36" spans="2:25" ht="38.4">
      <c r="B36" s="346" t="s">
        <v>1577</v>
      </c>
      <c r="C36" s="246" t="s">
        <v>1591</v>
      </c>
      <c r="D36" s="137"/>
      <c r="E36" s="270"/>
      <c r="F36" s="160"/>
      <c r="G36" s="72"/>
      <c r="H36" s="72"/>
      <c r="I36" s="72"/>
      <c r="J36" s="72"/>
      <c r="K36" s="72"/>
      <c r="L36" s="72"/>
      <c r="M36" s="72"/>
      <c r="N36" s="72"/>
      <c r="O36" s="72"/>
      <c r="P36" s="72"/>
      <c r="Q36" s="72"/>
      <c r="R36" s="72"/>
      <c r="S36" s="72"/>
      <c r="T36" s="72"/>
      <c r="U36" s="72"/>
      <c r="V36" s="72"/>
      <c r="W36" s="72"/>
      <c r="X36" s="72"/>
      <c r="Y36" s="72"/>
    </row>
    <row r="37" spans="2:25" ht="19.2">
      <c r="B37" s="333" t="s">
        <v>1577</v>
      </c>
      <c r="C37" s="325" t="s">
        <v>1592</v>
      </c>
      <c r="D37" s="347"/>
      <c r="E37" s="334"/>
      <c r="F37" s="160"/>
      <c r="G37" s="72"/>
      <c r="H37" s="72"/>
      <c r="I37" s="72"/>
      <c r="J37" s="72"/>
      <c r="K37" s="72"/>
      <c r="L37" s="72"/>
      <c r="M37" s="72"/>
      <c r="N37" s="72"/>
      <c r="O37" s="72"/>
      <c r="P37" s="72"/>
      <c r="Q37" s="72"/>
      <c r="R37" s="72"/>
      <c r="S37" s="72"/>
      <c r="T37" s="72"/>
      <c r="U37" s="72"/>
      <c r="V37" s="72"/>
      <c r="W37" s="72"/>
      <c r="X37" s="72"/>
      <c r="Y37" s="72"/>
    </row>
    <row r="38" spans="2:25" ht="19.2">
      <c r="B38" s="346" t="s">
        <v>1577</v>
      </c>
      <c r="C38" s="246" t="s">
        <v>1592</v>
      </c>
      <c r="D38" s="137"/>
      <c r="E38" s="270"/>
      <c r="F38" s="160"/>
      <c r="G38" s="72"/>
      <c r="H38" s="72"/>
      <c r="I38" s="72"/>
      <c r="J38" s="72"/>
      <c r="K38" s="72"/>
      <c r="L38" s="72"/>
      <c r="M38" s="72"/>
      <c r="N38" s="72"/>
      <c r="O38" s="72"/>
      <c r="P38" s="72"/>
      <c r="Q38" s="72"/>
      <c r="R38" s="72"/>
      <c r="S38" s="72"/>
      <c r="T38" s="72"/>
      <c r="U38" s="72"/>
      <c r="V38" s="72"/>
      <c r="W38" s="72"/>
      <c r="X38" s="72"/>
      <c r="Y38" s="72"/>
    </row>
    <row r="39" spans="2:25" ht="19.2">
      <c r="B39" s="346" t="s">
        <v>1577</v>
      </c>
      <c r="C39" s="246" t="s">
        <v>874</v>
      </c>
      <c r="D39" s="137"/>
      <c r="E39" s="270"/>
      <c r="F39" s="160"/>
      <c r="G39" s="72"/>
      <c r="H39" s="72"/>
      <c r="I39" s="72"/>
      <c r="J39" s="72"/>
      <c r="K39" s="72"/>
      <c r="L39" s="72"/>
      <c r="M39" s="72"/>
      <c r="N39" s="72"/>
      <c r="O39" s="72"/>
      <c r="P39" s="72"/>
      <c r="Q39" s="72"/>
      <c r="R39" s="72"/>
      <c r="S39" s="72"/>
      <c r="T39" s="72"/>
      <c r="U39" s="72"/>
      <c r="V39" s="72"/>
      <c r="W39" s="72"/>
      <c r="X39" s="72"/>
      <c r="Y39" s="72"/>
    </row>
    <row r="40" spans="2:25" ht="19.2">
      <c r="B40" s="333" t="s">
        <v>1577</v>
      </c>
      <c r="C40" s="325" t="s">
        <v>915</v>
      </c>
      <c r="D40" s="347"/>
      <c r="E40" s="334"/>
      <c r="F40" s="160"/>
      <c r="G40" s="72"/>
      <c r="H40" s="72"/>
      <c r="I40" s="72"/>
      <c r="J40" s="72"/>
      <c r="K40" s="72"/>
      <c r="L40" s="72"/>
      <c r="M40" s="72"/>
      <c r="N40" s="72"/>
      <c r="O40" s="72"/>
      <c r="P40" s="72"/>
      <c r="Q40" s="72"/>
      <c r="R40" s="72"/>
      <c r="S40" s="72"/>
      <c r="T40" s="72"/>
      <c r="U40" s="72"/>
      <c r="V40" s="72"/>
      <c r="W40" s="72"/>
      <c r="X40" s="72"/>
      <c r="Y40" s="72"/>
    </row>
    <row r="41" spans="2:25" ht="19.2">
      <c r="B41" s="346" t="s">
        <v>1577</v>
      </c>
      <c r="C41" s="246" t="s">
        <v>811</v>
      </c>
      <c r="D41" s="137"/>
      <c r="E41" s="270"/>
      <c r="F41" s="160"/>
      <c r="G41" s="72"/>
      <c r="H41" s="72"/>
      <c r="I41" s="72"/>
      <c r="J41" s="72"/>
      <c r="K41" s="72"/>
      <c r="L41" s="72"/>
      <c r="M41" s="72"/>
      <c r="N41" s="72"/>
      <c r="O41" s="72"/>
      <c r="P41" s="72"/>
      <c r="Q41" s="72"/>
      <c r="R41" s="72"/>
      <c r="S41" s="72"/>
      <c r="T41" s="72"/>
      <c r="U41" s="72"/>
      <c r="V41" s="72"/>
      <c r="W41" s="72"/>
      <c r="X41" s="72"/>
      <c r="Y41" s="72"/>
    </row>
    <row r="42" spans="2:25" ht="38.4">
      <c r="B42" s="333" t="s">
        <v>1593</v>
      </c>
      <c r="C42" s="325" t="s">
        <v>1594</v>
      </c>
      <c r="D42" s="334"/>
      <c r="E42" s="334"/>
      <c r="F42" s="160"/>
      <c r="G42" s="72"/>
      <c r="H42" s="72"/>
      <c r="I42" s="72"/>
      <c r="J42" s="72"/>
      <c r="K42" s="72"/>
      <c r="L42" s="72"/>
      <c r="M42" s="72"/>
      <c r="N42" s="72"/>
      <c r="O42" s="72"/>
      <c r="P42" s="72"/>
      <c r="Q42" s="72"/>
      <c r="R42" s="72"/>
      <c r="S42" s="72"/>
      <c r="T42" s="72"/>
      <c r="U42" s="72"/>
      <c r="V42" s="72"/>
      <c r="W42" s="72"/>
      <c r="X42" s="72"/>
      <c r="Y42" s="72"/>
    </row>
    <row r="43" spans="2:25" ht="38.4">
      <c r="B43" s="346" t="s">
        <v>1593</v>
      </c>
      <c r="C43" s="246" t="s">
        <v>1290</v>
      </c>
      <c r="D43" s="137"/>
      <c r="E43" s="270"/>
      <c r="F43" s="160"/>
      <c r="G43" s="72"/>
      <c r="H43" s="72"/>
      <c r="I43" s="72"/>
      <c r="J43" s="72"/>
      <c r="K43" s="72"/>
      <c r="L43" s="72"/>
      <c r="M43" s="72"/>
      <c r="N43" s="72"/>
      <c r="O43" s="72"/>
      <c r="P43" s="72"/>
      <c r="Q43" s="72"/>
      <c r="R43" s="72"/>
      <c r="S43" s="72"/>
      <c r="T43" s="72"/>
      <c r="U43" s="72"/>
      <c r="V43" s="72"/>
      <c r="W43" s="72"/>
      <c r="X43" s="72"/>
      <c r="Y43" s="72"/>
    </row>
    <row r="44" spans="2:25" ht="38.4">
      <c r="B44" s="346" t="s">
        <v>1593</v>
      </c>
      <c r="C44" s="246" t="s">
        <v>1595</v>
      </c>
      <c r="D44" s="137"/>
      <c r="E44" s="270"/>
      <c r="F44" s="160"/>
      <c r="G44" s="72"/>
      <c r="H44" s="72"/>
      <c r="I44" s="72"/>
      <c r="J44" s="72"/>
      <c r="K44" s="72"/>
      <c r="L44" s="72"/>
      <c r="M44" s="72"/>
      <c r="N44" s="72"/>
      <c r="O44" s="72"/>
      <c r="P44" s="72"/>
      <c r="Q44" s="72"/>
      <c r="R44" s="72"/>
      <c r="S44" s="72"/>
      <c r="T44" s="72"/>
      <c r="U44" s="72"/>
      <c r="V44" s="72"/>
      <c r="W44" s="72"/>
      <c r="X44" s="72"/>
      <c r="Y44" s="72"/>
    </row>
    <row r="45" spans="2:25" ht="57.6">
      <c r="B45" s="346" t="s">
        <v>1593</v>
      </c>
      <c r="C45" s="246" t="s">
        <v>1596</v>
      </c>
      <c r="D45" s="137"/>
      <c r="E45" s="270"/>
      <c r="F45" s="160"/>
      <c r="G45" s="72"/>
      <c r="H45" s="72"/>
      <c r="I45" s="72"/>
      <c r="J45" s="72"/>
      <c r="K45" s="72"/>
      <c r="L45" s="72"/>
      <c r="M45" s="72"/>
      <c r="N45" s="72"/>
      <c r="O45" s="72"/>
      <c r="P45" s="72"/>
      <c r="Q45" s="72"/>
      <c r="R45" s="72"/>
      <c r="S45" s="72"/>
      <c r="T45" s="72"/>
      <c r="U45" s="72"/>
      <c r="V45" s="72"/>
      <c r="W45" s="72"/>
      <c r="X45" s="72"/>
      <c r="Y45" s="72"/>
    </row>
    <row r="46" spans="2:25" ht="57.6">
      <c r="B46" s="346" t="s">
        <v>1593</v>
      </c>
      <c r="C46" s="246" t="s">
        <v>1597</v>
      </c>
      <c r="D46" s="137"/>
      <c r="E46" s="270"/>
      <c r="F46" s="160"/>
      <c r="G46" s="72"/>
      <c r="H46" s="72"/>
      <c r="I46" s="72"/>
      <c r="J46" s="72"/>
      <c r="K46" s="72"/>
      <c r="L46" s="72"/>
      <c r="M46" s="72"/>
      <c r="N46" s="72"/>
      <c r="O46" s="72"/>
      <c r="P46" s="72"/>
      <c r="Q46" s="72"/>
      <c r="R46" s="72"/>
      <c r="S46" s="72"/>
      <c r="T46" s="72"/>
      <c r="U46" s="72"/>
      <c r="V46" s="72"/>
      <c r="W46" s="72"/>
      <c r="X46" s="72"/>
      <c r="Y46" s="72"/>
    </row>
    <row r="47" spans="2:25" ht="19.2">
      <c r="B47" s="333" t="s">
        <v>1593</v>
      </c>
      <c r="C47" s="325" t="s">
        <v>915</v>
      </c>
      <c r="D47" s="334"/>
      <c r="E47" s="334"/>
      <c r="F47" s="160"/>
      <c r="G47" s="72"/>
      <c r="H47" s="72"/>
      <c r="I47" s="72"/>
      <c r="J47" s="72"/>
      <c r="K47" s="72"/>
      <c r="L47" s="72"/>
      <c r="M47" s="72"/>
      <c r="N47" s="72"/>
      <c r="O47" s="72"/>
      <c r="P47" s="72"/>
      <c r="Q47" s="72"/>
      <c r="R47" s="72"/>
      <c r="S47" s="72"/>
      <c r="T47" s="72"/>
      <c r="U47" s="72"/>
      <c r="V47" s="72"/>
      <c r="W47" s="72"/>
      <c r="X47" s="72"/>
      <c r="Y47" s="72"/>
    </row>
    <row r="48" spans="2:25" ht="19.2">
      <c r="B48" s="346" t="s">
        <v>1593</v>
      </c>
      <c r="C48" s="246" t="s">
        <v>813</v>
      </c>
      <c r="D48" s="137"/>
      <c r="E48" s="270"/>
      <c r="F48" s="160"/>
      <c r="G48" s="72"/>
      <c r="H48" s="72"/>
      <c r="I48" s="72"/>
      <c r="J48" s="72"/>
      <c r="K48" s="72"/>
      <c r="L48" s="72"/>
      <c r="M48" s="72"/>
      <c r="N48" s="72"/>
      <c r="O48" s="72"/>
      <c r="P48" s="72"/>
      <c r="Q48" s="72"/>
      <c r="R48" s="72"/>
      <c r="S48" s="72"/>
      <c r="T48" s="72"/>
      <c r="U48" s="72"/>
      <c r="V48" s="72"/>
      <c r="W48" s="72"/>
      <c r="X48" s="72"/>
      <c r="Y48" s="72"/>
    </row>
    <row r="49" spans="2:25" ht="38.4">
      <c r="B49" s="333" t="s">
        <v>1598</v>
      </c>
      <c r="C49" s="325" t="s">
        <v>1594</v>
      </c>
      <c r="D49" s="334"/>
      <c r="E49" s="334"/>
      <c r="F49" s="160"/>
      <c r="G49" s="72"/>
      <c r="H49" s="72"/>
      <c r="I49" s="72"/>
      <c r="J49" s="72"/>
      <c r="K49" s="72"/>
      <c r="L49" s="72"/>
      <c r="M49" s="72"/>
      <c r="N49" s="72"/>
      <c r="O49" s="72"/>
      <c r="P49" s="72"/>
      <c r="Q49" s="72"/>
      <c r="R49" s="72"/>
      <c r="S49" s="72"/>
      <c r="T49" s="72"/>
      <c r="U49" s="72"/>
      <c r="V49" s="72"/>
      <c r="W49" s="72"/>
      <c r="X49" s="72"/>
      <c r="Y49" s="72"/>
    </row>
    <row r="50" spans="2:25" ht="38.4">
      <c r="B50" s="346" t="s">
        <v>1598</v>
      </c>
      <c r="C50" s="246" t="s">
        <v>1599</v>
      </c>
      <c r="D50" s="349"/>
      <c r="E50" s="270"/>
      <c r="F50" s="160"/>
      <c r="G50" s="72"/>
      <c r="H50" s="72"/>
      <c r="I50" s="72"/>
      <c r="J50" s="72"/>
      <c r="K50" s="72"/>
      <c r="L50" s="72"/>
      <c r="M50" s="72"/>
      <c r="N50" s="72"/>
      <c r="O50" s="72"/>
      <c r="P50" s="72"/>
      <c r="Q50" s="72"/>
      <c r="R50" s="72"/>
      <c r="S50" s="72"/>
      <c r="T50" s="72"/>
      <c r="U50" s="72"/>
      <c r="V50" s="72"/>
      <c r="W50" s="72"/>
      <c r="X50" s="72"/>
      <c r="Y50" s="72"/>
    </row>
    <row r="51" spans="2:25" ht="38.4">
      <c r="B51" s="346" t="s">
        <v>1598</v>
      </c>
      <c r="C51" s="246" t="s">
        <v>1600</v>
      </c>
      <c r="D51" s="349"/>
      <c r="E51" s="270"/>
      <c r="F51" s="160"/>
      <c r="G51" s="72"/>
      <c r="H51" s="72"/>
      <c r="I51" s="72"/>
      <c r="J51" s="72"/>
      <c r="K51" s="72"/>
      <c r="L51" s="72"/>
      <c r="M51" s="72"/>
      <c r="N51" s="72"/>
      <c r="O51" s="72"/>
      <c r="P51" s="72"/>
      <c r="Q51" s="72"/>
      <c r="R51" s="72"/>
      <c r="S51" s="72"/>
      <c r="T51" s="72"/>
      <c r="U51" s="72"/>
      <c r="V51" s="72"/>
      <c r="W51" s="72"/>
      <c r="X51" s="72"/>
      <c r="Y51" s="72"/>
    </row>
    <row r="52" spans="2:25" ht="19.2">
      <c r="B52" s="346" t="s">
        <v>1598</v>
      </c>
      <c r="C52" s="246" t="s">
        <v>915</v>
      </c>
      <c r="D52" s="349"/>
      <c r="E52" s="270"/>
      <c r="F52" s="160"/>
      <c r="G52" s="72"/>
      <c r="H52" s="72"/>
      <c r="I52" s="72"/>
      <c r="J52" s="72"/>
      <c r="K52" s="72"/>
      <c r="L52" s="72"/>
      <c r="M52" s="72"/>
      <c r="N52" s="72"/>
      <c r="O52" s="72"/>
      <c r="P52" s="72"/>
      <c r="Q52" s="72"/>
      <c r="R52" s="72"/>
      <c r="S52" s="72"/>
      <c r="T52" s="72"/>
      <c r="U52" s="72"/>
      <c r="V52" s="72"/>
      <c r="W52" s="72"/>
      <c r="X52" s="72"/>
      <c r="Y52" s="72"/>
    </row>
    <row r="53" spans="2:25" ht="19.2">
      <c r="B53" s="346" t="s">
        <v>1598</v>
      </c>
      <c r="C53" s="246" t="s">
        <v>1255</v>
      </c>
      <c r="D53" s="349"/>
      <c r="E53" s="270"/>
      <c r="F53" s="160"/>
      <c r="G53" s="72"/>
      <c r="H53" s="72"/>
      <c r="I53" s="72"/>
      <c r="J53" s="72"/>
      <c r="K53" s="72"/>
      <c r="L53" s="72"/>
      <c r="M53" s="72"/>
      <c r="N53" s="72"/>
      <c r="O53" s="72"/>
      <c r="P53" s="72"/>
      <c r="Q53" s="72"/>
      <c r="R53" s="72"/>
      <c r="S53" s="72"/>
      <c r="T53" s="72"/>
      <c r="U53" s="72"/>
      <c r="V53" s="72"/>
      <c r="W53" s="72"/>
      <c r="X53" s="72"/>
      <c r="Y53" s="72"/>
    </row>
    <row r="54" spans="2:25" ht="38.4">
      <c r="B54" s="333" t="s">
        <v>1601</v>
      </c>
      <c r="C54" s="325" t="s">
        <v>1594</v>
      </c>
      <c r="D54" s="334"/>
      <c r="E54" s="334"/>
      <c r="F54" s="160"/>
      <c r="G54" s="72"/>
      <c r="H54" s="72"/>
      <c r="I54" s="72"/>
      <c r="J54" s="72"/>
      <c r="K54" s="72"/>
      <c r="L54" s="72"/>
      <c r="M54" s="72"/>
      <c r="N54" s="72"/>
      <c r="O54" s="72"/>
      <c r="P54" s="72"/>
      <c r="Q54" s="72"/>
      <c r="R54" s="72"/>
      <c r="S54" s="72"/>
      <c r="T54" s="72"/>
      <c r="U54" s="72"/>
      <c r="V54" s="72"/>
      <c r="W54" s="72"/>
      <c r="X54" s="72"/>
      <c r="Y54" s="72"/>
    </row>
    <row r="55" spans="2:25" ht="38.4">
      <c r="B55" s="346" t="s">
        <v>1601</v>
      </c>
      <c r="C55" s="246" t="s">
        <v>4727</v>
      </c>
      <c r="D55" s="349"/>
      <c r="E55" s="270"/>
      <c r="F55" s="160"/>
      <c r="G55" s="72"/>
      <c r="H55" s="72"/>
      <c r="I55" s="72"/>
      <c r="J55" s="72"/>
      <c r="K55" s="72"/>
      <c r="L55" s="72"/>
      <c r="M55" s="72"/>
      <c r="N55" s="72"/>
      <c r="O55" s="72"/>
      <c r="P55" s="72"/>
      <c r="Q55" s="72"/>
      <c r="R55" s="72"/>
      <c r="S55" s="72"/>
      <c r="T55" s="72"/>
      <c r="U55" s="72"/>
      <c r="V55" s="72"/>
      <c r="W55" s="72"/>
      <c r="X55" s="72"/>
      <c r="Y55" s="72"/>
    </row>
    <row r="56" spans="2:25" ht="38.4">
      <c r="B56" s="346" t="s">
        <v>1601</v>
      </c>
      <c r="C56" s="246" t="s">
        <v>1602</v>
      </c>
      <c r="D56" s="349"/>
      <c r="E56" s="270"/>
      <c r="F56" s="160"/>
      <c r="G56" s="72"/>
      <c r="H56" s="72"/>
      <c r="I56" s="72"/>
      <c r="J56" s="72"/>
      <c r="K56" s="72"/>
      <c r="L56" s="72"/>
      <c r="M56" s="72"/>
      <c r="N56" s="72"/>
      <c r="O56" s="72"/>
      <c r="P56" s="72"/>
      <c r="Q56" s="72"/>
      <c r="R56" s="72"/>
      <c r="S56" s="72"/>
      <c r="T56" s="72"/>
      <c r="U56" s="72"/>
      <c r="V56" s="72"/>
      <c r="W56" s="72"/>
      <c r="X56" s="72"/>
      <c r="Y56" s="72"/>
    </row>
    <row r="57" spans="2:25" ht="19.2">
      <c r="B57" s="346" t="s">
        <v>1601</v>
      </c>
      <c r="C57" s="246" t="s">
        <v>1603</v>
      </c>
      <c r="D57" s="349"/>
      <c r="E57" s="270"/>
      <c r="F57" s="160"/>
      <c r="G57" s="72"/>
      <c r="H57" s="72"/>
      <c r="I57" s="72"/>
      <c r="J57" s="72"/>
      <c r="K57" s="72"/>
      <c r="L57" s="72"/>
      <c r="M57" s="72"/>
      <c r="N57" s="72"/>
      <c r="O57" s="72"/>
      <c r="P57" s="72"/>
      <c r="Q57" s="72"/>
      <c r="R57" s="72"/>
      <c r="S57" s="72"/>
      <c r="T57" s="72"/>
      <c r="U57" s="72"/>
      <c r="V57" s="72"/>
      <c r="W57" s="72"/>
      <c r="X57" s="72"/>
      <c r="Y57" s="72"/>
    </row>
    <row r="58" spans="2:25" ht="38.4">
      <c r="B58" s="346" t="s">
        <v>1601</v>
      </c>
      <c r="C58" s="246" t="s">
        <v>1604</v>
      </c>
      <c r="D58" s="349"/>
      <c r="E58" s="270"/>
      <c r="F58" s="160"/>
      <c r="G58" s="72"/>
      <c r="H58" s="72"/>
      <c r="I58" s="72"/>
      <c r="J58" s="72"/>
      <c r="K58" s="72"/>
      <c r="L58" s="72"/>
      <c r="M58" s="72"/>
      <c r="N58" s="72"/>
      <c r="O58" s="72"/>
      <c r="P58" s="72"/>
      <c r="Q58" s="72"/>
      <c r="R58" s="72"/>
      <c r="S58" s="72"/>
      <c r="T58" s="72"/>
      <c r="U58" s="72"/>
      <c r="V58" s="72"/>
      <c r="W58" s="72"/>
      <c r="X58" s="72"/>
      <c r="Y58" s="72"/>
    </row>
    <row r="59" spans="2:25" ht="38.4">
      <c r="B59" s="346" t="s">
        <v>1601</v>
      </c>
      <c r="C59" s="246" t="s">
        <v>1605</v>
      </c>
      <c r="D59" s="349"/>
      <c r="E59" s="270"/>
      <c r="F59" s="160"/>
      <c r="G59" s="72"/>
      <c r="H59" s="72"/>
      <c r="I59" s="72"/>
      <c r="J59" s="72"/>
      <c r="K59" s="72"/>
      <c r="L59" s="72"/>
      <c r="M59" s="72"/>
      <c r="N59" s="72"/>
      <c r="O59" s="72"/>
      <c r="P59" s="72"/>
      <c r="Q59" s="72"/>
      <c r="R59" s="72"/>
      <c r="S59" s="72"/>
      <c r="T59" s="72"/>
      <c r="U59" s="72"/>
      <c r="V59" s="72"/>
      <c r="W59" s="72"/>
      <c r="X59" s="72"/>
      <c r="Y59" s="72"/>
    </row>
    <row r="60" spans="2:25" ht="19.2">
      <c r="B60" s="346" t="s">
        <v>1601</v>
      </c>
      <c r="C60" s="246" t="s">
        <v>1606</v>
      </c>
      <c r="D60" s="349"/>
      <c r="E60" s="270"/>
      <c r="F60" s="160"/>
      <c r="G60" s="72"/>
      <c r="H60" s="72"/>
      <c r="I60" s="72"/>
      <c r="J60" s="72"/>
      <c r="K60" s="72"/>
      <c r="L60" s="72"/>
      <c r="M60" s="72"/>
      <c r="N60" s="72"/>
      <c r="O60" s="72"/>
      <c r="P60" s="72"/>
      <c r="Q60" s="72"/>
      <c r="R60" s="72"/>
      <c r="S60" s="72"/>
      <c r="T60" s="72"/>
      <c r="U60" s="72"/>
      <c r="V60" s="72"/>
      <c r="W60" s="72"/>
      <c r="X60" s="72"/>
      <c r="Y60" s="72"/>
    </row>
    <row r="61" spans="2:25" ht="38.4">
      <c r="B61" s="346" t="s">
        <v>1601</v>
      </c>
      <c r="C61" s="246" t="s">
        <v>1607</v>
      </c>
      <c r="D61" s="137"/>
      <c r="E61" s="270"/>
      <c r="F61" s="160"/>
      <c r="G61" s="72"/>
      <c r="H61" s="72"/>
      <c r="I61" s="72"/>
      <c r="J61" s="72"/>
      <c r="K61" s="72"/>
      <c r="L61" s="72"/>
      <c r="M61" s="72"/>
      <c r="N61" s="72"/>
      <c r="O61" s="72"/>
      <c r="P61" s="72"/>
      <c r="Q61" s="72"/>
      <c r="R61" s="72"/>
      <c r="S61" s="72"/>
      <c r="T61" s="72"/>
      <c r="U61" s="72"/>
      <c r="V61" s="72"/>
      <c r="W61" s="72"/>
      <c r="X61" s="72"/>
      <c r="Y61" s="72"/>
    </row>
    <row r="62" spans="2:25" ht="38.4">
      <c r="B62" s="346" t="s">
        <v>1601</v>
      </c>
      <c r="C62" s="246" t="s">
        <v>1608</v>
      </c>
      <c r="D62" s="137"/>
      <c r="E62" s="270"/>
      <c r="F62" s="160"/>
      <c r="G62" s="72"/>
      <c r="H62" s="72"/>
      <c r="I62" s="72"/>
      <c r="J62" s="72"/>
      <c r="K62" s="72"/>
      <c r="L62" s="72"/>
      <c r="M62" s="72"/>
      <c r="N62" s="72"/>
      <c r="O62" s="72"/>
      <c r="P62" s="72"/>
      <c r="Q62" s="72"/>
      <c r="R62" s="72"/>
      <c r="S62" s="72"/>
      <c r="T62" s="72"/>
      <c r="U62" s="72"/>
      <c r="V62" s="72"/>
      <c r="W62" s="72"/>
      <c r="X62" s="72"/>
      <c r="Y62" s="72"/>
    </row>
    <row r="63" spans="2:25" ht="38.4">
      <c r="B63" s="346" t="s">
        <v>1601</v>
      </c>
      <c r="C63" s="246" t="s">
        <v>1609</v>
      </c>
      <c r="D63" s="137"/>
      <c r="E63" s="270"/>
      <c r="F63" s="160"/>
      <c r="G63" s="72"/>
      <c r="H63" s="72"/>
      <c r="I63" s="72"/>
      <c r="J63" s="72"/>
      <c r="K63" s="72"/>
      <c r="L63" s="72"/>
      <c r="M63" s="72"/>
      <c r="N63" s="72"/>
      <c r="O63" s="72"/>
      <c r="P63" s="72"/>
      <c r="Q63" s="72"/>
      <c r="R63" s="72"/>
      <c r="S63" s="72"/>
      <c r="T63" s="72"/>
      <c r="U63" s="72"/>
      <c r="V63" s="72"/>
      <c r="W63" s="72"/>
      <c r="X63" s="72"/>
      <c r="Y63" s="72"/>
    </row>
    <row r="64" spans="2:25" ht="57.6">
      <c r="B64" s="346" t="s">
        <v>1601</v>
      </c>
      <c r="C64" s="246" t="s">
        <v>1610</v>
      </c>
      <c r="D64" s="137"/>
      <c r="E64" s="270"/>
      <c r="F64" s="160"/>
      <c r="G64" s="72"/>
      <c r="H64" s="72"/>
      <c r="I64" s="72"/>
      <c r="J64" s="72"/>
      <c r="K64" s="72"/>
      <c r="L64" s="72"/>
      <c r="M64" s="72"/>
      <c r="N64" s="72"/>
      <c r="O64" s="72"/>
      <c r="P64" s="72"/>
      <c r="Q64" s="72"/>
      <c r="R64" s="72"/>
      <c r="S64" s="72"/>
      <c r="T64" s="72"/>
      <c r="U64" s="72"/>
      <c r="V64" s="72"/>
      <c r="W64" s="72"/>
      <c r="X64" s="72"/>
      <c r="Y64" s="72"/>
    </row>
    <row r="65" spans="2:25" ht="19.2">
      <c r="B65" s="333" t="s">
        <v>1601</v>
      </c>
      <c r="C65" s="325" t="s">
        <v>915</v>
      </c>
      <c r="D65" s="334"/>
      <c r="E65" s="334"/>
      <c r="F65" s="160"/>
      <c r="G65" s="72"/>
      <c r="H65" s="72"/>
      <c r="I65" s="72"/>
      <c r="J65" s="72"/>
      <c r="K65" s="72"/>
      <c r="L65" s="72"/>
      <c r="M65" s="72"/>
      <c r="N65" s="72"/>
      <c r="O65" s="72"/>
      <c r="P65" s="72"/>
      <c r="Q65" s="72"/>
      <c r="R65" s="72"/>
      <c r="S65" s="72"/>
      <c r="T65" s="72"/>
      <c r="U65" s="72"/>
      <c r="V65" s="72"/>
      <c r="W65" s="72"/>
      <c r="X65" s="72"/>
      <c r="Y65" s="72"/>
    </row>
    <row r="66" spans="2:25" ht="19.2">
      <c r="B66" s="346" t="s">
        <v>1601</v>
      </c>
      <c r="C66" s="246" t="s">
        <v>1611</v>
      </c>
      <c r="D66" s="137"/>
      <c r="E66" s="270"/>
      <c r="F66" s="160"/>
      <c r="G66" s="72"/>
      <c r="H66" s="72"/>
      <c r="I66" s="72"/>
      <c r="J66" s="72"/>
      <c r="K66" s="72"/>
      <c r="L66" s="72"/>
      <c r="M66" s="72"/>
      <c r="N66" s="72"/>
      <c r="O66" s="72"/>
      <c r="P66" s="72"/>
      <c r="Q66" s="72"/>
      <c r="R66" s="72"/>
      <c r="S66" s="72"/>
      <c r="T66" s="72"/>
      <c r="U66" s="72"/>
      <c r="V66" s="72"/>
      <c r="W66" s="72"/>
      <c r="X66" s="72"/>
      <c r="Y66" s="72"/>
    </row>
    <row r="67" spans="2:25" ht="38.4">
      <c r="B67" s="346" t="s">
        <v>1612</v>
      </c>
      <c r="C67" s="246" t="s">
        <v>1613</v>
      </c>
      <c r="D67" s="137"/>
      <c r="E67" s="270"/>
      <c r="F67" s="160"/>
      <c r="G67" s="72"/>
      <c r="H67" s="72"/>
      <c r="I67" s="72"/>
      <c r="J67" s="72"/>
      <c r="K67" s="72"/>
      <c r="L67" s="72"/>
      <c r="M67" s="72"/>
      <c r="N67" s="72"/>
      <c r="O67" s="72"/>
      <c r="P67" s="72"/>
      <c r="Q67" s="72"/>
      <c r="R67" s="72"/>
      <c r="S67" s="72"/>
      <c r="T67" s="72"/>
      <c r="U67" s="72"/>
      <c r="V67" s="72"/>
      <c r="W67" s="72"/>
      <c r="X67" s="72"/>
      <c r="Y67" s="72"/>
    </row>
    <row r="68" spans="2:25" ht="38.4">
      <c r="B68" s="346" t="s">
        <v>1612</v>
      </c>
      <c r="C68" s="246" t="s">
        <v>1614</v>
      </c>
      <c r="D68" s="137"/>
      <c r="E68" s="270"/>
      <c r="F68" s="160"/>
      <c r="G68" s="72"/>
      <c r="H68" s="72"/>
      <c r="I68" s="72"/>
      <c r="J68" s="72"/>
      <c r="K68" s="72"/>
      <c r="L68" s="72"/>
      <c r="M68" s="72"/>
      <c r="N68" s="72"/>
      <c r="O68" s="72"/>
      <c r="P68" s="72"/>
      <c r="Q68" s="72"/>
      <c r="R68" s="72"/>
      <c r="S68" s="72"/>
      <c r="T68" s="72"/>
      <c r="U68" s="72"/>
      <c r="V68" s="72"/>
      <c r="W68" s="72"/>
      <c r="X68" s="72"/>
      <c r="Y68" s="72"/>
    </row>
    <row r="69" spans="2:25" ht="19.2">
      <c r="B69" s="346" t="s">
        <v>1612</v>
      </c>
      <c r="C69" s="246" t="s">
        <v>1615</v>
      </c>
      <c r="D69" s="137"/>
      <c r="E69" s="270"/>
      <c r="F69" s="160"/>
      <c r="G69" s="72"/>
      <c r="H69" s="72"/>
      <c r="I69" s="72"/>
      <c r="J69" s="72"/>
      <c r="K69" s="72"/>
      <c r="L69" s="72"/>
      <c r="M69" s="72"/>
      <c r="N69" s="72"/>
      <c r="O69" s="72"/>
      <c r="P69" s="72"/>
      <c r="Q69" s="72"/>
      <c r="R69" s="72"/>
      <c r="S69" s="72"/>
      <c r="T69" s="72"/>
      <c r="U69" s="72"/>
      <c r="V69" s="72"/>
      <c r="W69" s="72"/>
      <c r="X69" s="72"/>
      <c r="Y69" s="72"/>
    </row>
    <row r="70" spans="2:25" ht="38.4">
      <c r="B70" s="346" t="s">
        <v>1612</v>
      </c>
      <c r="C70" s="246" t="s">
        <v>1616</v>
      </c>
      <c r="D70" s="137"/>
      <c r="E70" s="270"/>
      <c r="F70" s="160"/>
      <c r="G70" s="72"/>
      <c r="H70" s="72"/>
      <c r="I70" s="72"/>
      <c r="J70" s="72"/>
      <c r="K70" s="72"/>
      <c r="L70" s="72"/>
      <c r="M70" s="72"/>
      <c r="N70" s="72"/>
      <c r="O70" s="72"/>
      <c r="P70" s="72"/>
      <c r="Q70" s="72"/>
      <c r="R70" s="72"/>
      <c r="S70" s="72"/>
      <c r="T70" s="72"/>
      <c r="U70" s="72"/>
      <c r="V70" s="72"/>
      <c r="W70" s="72"/>
      <c r="X70" s="72"/>
      <c r="Y70" s="72"/>
    </row>
    <row r="71" spans="2:25" ht="19.2">
      <c r="B71" s="346" t="s">
        <v>1612</v>
      </c>
      <c r="C71" s="246" t="s">
        <v>1617</v>
      </c>
      <c r="D71" s="137"/>
      <c r="E71" s="270"/>
      <c r="F71" s="160"/>
      <c r="G71" s="72"/>
      <c r="H71" s="72"/>
      <c r="I71" s="72"/>
      <c r="J71" s="72"/>
      <c r="K71" s="72"/>
      <c r="L71" s="72"/>
      <c r="M71" s="72"/>
      <c r="N71" s="72"/>
      <c r="O71" s="72"/>
      <c r="P71" s="72"/>
      <c r="Q71" s="72"/>
      <c r="R71" s="72"/>
      <c r="S71" s="72"/>
      <c r="T71" s="72"/>
      <c r="U71" s="72"/>
      <c r="V71" s="72"/>
      <c r="W71" s="72"/>
      <c r="X71" s="72"/>
      <c r="Y71" s="72"/>
    </row>
    <row r="72" spans="2:25" ht="19.2">
      <c r="B72" s="346" t="s">
        <v>1612</v>
      </c>
      <c r="C72" s="246" t="s">
        <v>1618</v>
      </c>
      <c r="D72" s="137"/>
      <c r="E72" s="270"/>
      <c r="F72" s="160"/>
      <c r="G72" s="72"/>
      <c r="H72" s="72"/>
      <c r="I72" s="72"/>
      <c r="J72" s="72"/>
      <c r="K72" s="72"/>
      <c r="L72" s="72"/>
      <c r="M72" s="72"/>
      <c r="N72" s="72"/>
      <c r="O72" s="72"/>
      <c r="P72" s="72"/>
      <c r="Q72" s="72"/>
      <c r="R72" s="72"/>
      <c r="S72" s="72"/>
      <c r="T72" s="72"/>
      <c r="U72" s="72"/>
      <c r="V72" s="72"/>
      <c r="W72" s="72"/>
      <c r="X72" s="72"/>
      <c r="Y72" s="72"/>
    </row>
    <row r="73" spans="2:25" ht="57.6">
      <c r="B73" s="346" t="s">
        <v>1612</v>
      </c>
      <c r="C73" s="246" t="s">
        <v>1619</v>
      </c>
      <c r="D73" s="137"/>
      <c r="E73" s="270"/>
      <c r="F73" s="160"/>
      <c r="G73" s="72"/>
      <c r="H73" s="72"/>
      <c r="I73" s="72"/>
      <c r="J73" s="72"/>
      <c r="K73" s="72"/>
      <c r="L73" s="72"/>
      <c r="M73" s="72"/>
      <c r="N73" s="72"/>
      <c r="O73" s="72"/>
      <c r="P73" s="72"/>
      <c r="Q73" s="72"/>
      <c r="R73" s="72"/>
      <c r="S73" s="72"/>
      <c r="T73" s="72"/>
      <c r="U73" s="72"/>
      <c r="V73" s="72"/>
      <c r="W73" s="72"/>
      <c r="X73" s="72"/>
      <c r="Y73" s="72"/>
    </row>
    <row r="74" spans="2:25" ht="19.2">
      <c r="B74" s="346" t="s">
        <v>1612</v>
      </c>
      <c r="C74" s="246" t="s">
        <v>1620</v>
      </c>
      <c r="D74" s="137"/>
      <c r="E74" s="270"/>
      <c r="F74" s="160"/>
      <c r="G74" s="72"/>
      <c r="H74" s="72"/>
      <c r="I74" s="72"/>
      <c r="J74" s="72"/>
      <c r="K74" s="72"/>
      <c r="L74" s="72"/>
      <c r="M74" s="72"/>
      <c r="N74" s="72"/>
      <c r="O74" s="72"/>
      <c r="P74" s="72"/>
      <c r="Q74" s="72"/>
      <c r="R74" s="72"/>
      <c r="S74" s="72"/>
      <c r="T74" s="72"/>
      <c r="U74" s="72"/>
      <c r="V74" s="72"/>
      <c r="W74" s="72"/>
      <c r="X74" s="72"/>
      <c r="Y74" s="72"/>
    </row>
    <row r="75" spans="2:25" ht="38.4">
      <c r="B75" s="346" t="s">
        <v>1612</v>
      </c>
      <c r="C75" s="246" t="s">
        <v>1621</v>
      </c>
      <c r="D75" s="137"/>
      <c r="E75" s="270"/>
      <c r="F75" s="160"/>
      <c r="G75" s="72"/>
      <c r="H75" s="72"/>
      <c r="I75" s="72"/>
      <c r="J75" s="72"/>
      <c r="K75" s="72"/>
      <c r="L75" s="72"/>
      <c r="M75" s="72"/>
      <c r="N75" s="72"/>
      <c r="O75" s="72"/>
      <c r="P75" s="72"/>
      <c r="Q75" s="72"/>
      <c r="R75" s="72"/>
      <c r="S75" s="72"/>
      <c r="T75" s="72"/>
      <c r="U75" s="72"/>
      <c r="V75" s="72"/>
      <c r="W75" s="72"/>
      <c r="X75" s="72"/>
      <c r="Y75" s="72"/>
    </row>
    <row r="76" spans="2:25" ht="96">
      <c r="B76" s="346" t="s">
        <v>1612</v>
      </c>
      <c r="C76" s="246" t="s">
        <v>1622</v>
      </c>
      <c r="D76" s="137"/>
      <c r="E76" s="270"/>
      <c r="F76" s="160"/>
      <c r="G76" s="72"/>
      <c r="H76" s="72"/>
      <c r="I76" s="72"/>
      <c r="J76" s="72"/>
      <c r="K76" s="72"/>
      <c r="L76" s="72"/>
      <c r="M76" s="72"/>
      <c r="N76" s="72"/>
      <c r="O76" s="72"/>
      <c r="P76" s="72"/>
      <c r="Q76" s="72"/>
      <c r="R76" s="72"/>
      <c r="S76" s="72"/>
      <c r="T76" s="72"/>
      <c r="U76" s="72"/>
      <c r="V76" s="72"/>
      <c r="W76" s="72"/>
      <c r="X76" s="72"/>
      <c r="Y76" s="72"/>
    </row>
    <row r="77" spans="2:25" ht="115.2">
      <c r="B77" s="346" t="s">
        <v>1612</v>
      </c>
      <c r="C77" s="246" t="s">
        <v>1623</v>
      </c>
      <c r="D77" s="137"/>
      <c r="E77" s="270"/>
      <c r="F77" s="160"/>
      <c r="G77" s="72"/>
      <c r="H77" s="72"/>
      <c r="I77" s="72"/>
      <c r="J77" s="72"/>
      <c r="K77" s="72"/>
      <c r="L77" s="72"/>
      <c r="M77" s="72"/>
      <c r="N77" s="72"/>
      <c r="O77" s="72"/>
      <c r="P77" s="72"/>
      <c r="Q77" s="72"/>
      <c r="R77" s="72"/>
      <c r="S77" s="72"/>
      <c r="T77" s="72"/>
      <c r="U77" s="72"/>
      <c r="V77" s="72"/>
      <c r="W77" s="72"/>
      <c r="X77" s="72"/>
      <c r="Y77" s="72"/>
    </row>
    <row r="78" spans="2:25" ht="19.2">
      <c r="B78" s="333" t="s">
        <v>1612</v>
      </c>
      <c r="C78" s="325" t="s">
        <v>915</v>
      </c>
      <c r="D78" s="334"/>
      <c r="E78" s="334"/>
      <c r="F78" s="160"/>
      <c r="G78" s="72"/>
      <c r="H78" s="72"/>
      <c r="I78" s="72"/>
      <c r="J78" s="72"/>
      <c r="K78" s="72"/>
      <c r="L78" s="72"/>
      <c r="M78" s="72"/>
      <c r="N78" s="72"/>
      <c r="O78" s="72"/>
      <c r="P78" s="72"/>
      <c r="Q78" s="72"/>
      <c r="R78" s="72"/>
      <c r="S78" s="72"/>
      <c r="T78" s="72"/>
      <c r="U78" s="72"/>
      <c r="V78" s="72"/>
      <c r="W78" s="72"/>
      <c r="X78" s="72"/>
      <c r="Y78" s="72"/>
    </row>
    <row r="79" spans="2:25" ht="19.2">
      <c r="B79" s="346" t="s">
        <v>1612</v>
      </c>
      <c r="C79" s="246" t="s">
        <v>890</v>
      </c>
      <c r="D79" s="137"/>
      <c r="E79" s="270"/>
      <c r="F79" s="160"/>
      <c r="G79" s="72"/>
      <c r="H79" s="72"/>
      <c r="I79" s="72"/>
      <c r="J79" s="72"/>
      <c r="K79" s="72"/>
      <c r="L79" s="72"/>
      <c r="M79" s="72"/>
      <c r="N79" s="72"/>
      <c r="O79" s="72"/>
      <c r="P79" s="72"/>
      <c r="Q79" s="72"/>
      <c r="R79" s="72"/>
      <c r="S79" s="72"/>
      <c r="T79" s="72"/>
      <c r="U79" s="72"/>
      <c r="V79" s="72"/>
      <c r="W79" s="72"/>
      <c r="X79" s="72"/>
      <c r="Y79" s="72"/>
    </row>
    <row r="80" spans="2:25" ht="38.4">
      <c r="B80" s="333" t="s">
        <v>1624</v>
      </c>
      <c r="C80" s="325" t="s">
        <v>1625</v>
      </c>
      <c r="D80" s="334"/>
      <c r="E80" s="334"/>
      <c r="F80" s="160"/>
      <c r="G80" s="72"/>
      <c r="H80" s="72"/>
      <c r="I80" s="72"/>
      <c r="J80" s="72"/>
      <c r="K80" s="72"/>
      <c r="L80" s="72"/>
      <c r="M80" s="72"/>
      <c r="N80" s="72"/>
      <c r="O80" s="72"/>
      <c r="P80" s="72"/>
      <c r="Q80" s="72"/>
      <c r="R80" s="72"/>
      <c r="S80" s="72"/>
      <c r="T80" s="72"/>
      <c r="U80" s="72"/>
      <c r="V80" s="72"/>
      <c r="W80" s="72"/>
      <c r="X80" s="72"/>
      <c r="Y80" s="72"/>
    </row>
    <row r="81" spans="2:25" ht="19.2">
      <c r="B81" s="335" t="s">
        <v>1624</v>
      </c>
      <c r="C81" s="157" t="s">
        <v>1626</v>
      </c>
      <c r="D81" s="187"/>
      <c r="E81" s="335"/>
      <c r="F81" s="160"/>
      <c r="G81" s="72"/>
      <c r="H81" s="72"/>
      <c r="I81" s="72"/>
      <c r="J81" s="72"/>
      <c r="K81" s="72"/>
      <c r="L81" s="72"/>
      <c r="M81" s="72"/>
      <c r="N81" s="72"/>
      <c r="O81" s="72"/>
      <c r="P81" s="72"/>
      <c r="Q81" s="72"/>
      <c r="R81" s="72"/>
      <c r="S81" s="72"/>
      <c r="T81" s="72"/>
      <c r="U81" s="72"/>
      <c r="V81" s="72"/>
      <c r="W81" s="72"/>
      <c r="X81" s="72"/>
      <c r="Y81" s="72"/>
    </row>
    <row r="82" spans="2:25" ht="14.4">
      <c r="B82" s="160"/>
      <c r="C82" s="203"/>
      <c r="D82" s="160"/>
      <c r="E82" s="160"/>
      <c r="F82" s="160"/>
      <c r="G82" s="72"/>
      <c r="H82" s="72"/>
      <c r="I82" s="72"/>
      <c r="J82" s="72"/>
      <c r="K82" s="72"/>
      <c r="L82" s="72"/>
      <c r="M82" s="72"/>
      <c r="N82" s="72"/>
      <c r="O82" s="72"/>
      <c r="P82" s="72"/>
      <c r="Q82" s="72"/>
      <c r="R82" s="72"/>
      <c r="S82" s="72"/>
      <c r="T82" s="72"/>
      <c r="U82" s="72"/>
      <c r="V82" s="72"/>
      <c r="W82" s="72"/>
      <c r="X82" s="72"/>
      <c r="Y82" s="72"/>
    </row>
    <row r="83" spans="2:25" ht="14.4">
      <c r="B83" s="160"/>
      <c r="C83" s="203"/>
      <c r="D83" s="160"/>
      <c r="E83" s="160"/>
      <c r="F83" s="160"/>
      <c r="G83" s="72"/>
      <c r="H83" s="72"/>
      <c r="I83" s="72"/>
      <c r="J83" s="72"/>
      <c r="K83" s="72"/>
      <c r="L83" s="72"/>
      <c r="M83" s="72"/>
      <c r="N83" s="72"/>
      <c r="O83" s="72"/>
      <c r="P83" s="72"/>
      <c r="Q83" s="72"/>
      <c r="R83" s="72"/>
      <c r="S83" s="72"/>
      <c r="T83" s="72"/>
      <c r="U83" s="72"/>
      <c r="V83" s="72"/>
      <c r="W83" s="72"/>
      <c r="X83" s="72"/>
      <c r="Y83" s="72"/>
    </row>
    <row r="84" spans="2:25" ht="14.4">
      <c r="B84" s="160"/>
      <c r="C84" s="163" t="s">
        <v>216</v>
      </c>
      <c r="D84" s="164">
        <f>COUNTIF($D$7:$D$81,"C")</f>
        <v>0</v>
      </c>
      <c r="E84" s="160"/>
      <c r="F84" s="160"/>
      <c r="G84" s="72"/>
      <c r="H84" s="72"/>
      <c r="I84" s="72"/>
      <c r="J84" s="72"/>
      <c r="K84" s="72"/>
      <c r="L84" s="72"/>
      <c r="M84" s="72"/>
      <c r="N84" s="72"/>
      <c r="O84" s="72"/>
      <c r="P84" s="72"/>
      <c r="Q84" s="72"/>
      <c r="R84" s="72"/>
      <c r="S84" s="72"/>
      <c r="T84" s="72"/>
      <c r="U84" s="72"/>
      <c r="V84" s="72"/>
      <c r="W84" s="72"/>
      <c r="X84" s="72"/>
      <c r="Y84" s="72"/>
    </row>
    <row r="85" spans="2:25" ht="14.4">
      <c r="B85" s="160"/>
      <c r="C85" s="163" t="s">
        <v>217</v>
      </c>
      <c r="D85" s="164">
        <f>COUNTIF($D$7:$D$81,"NC")</f>
        <v>0</v>
      </c>
      <c r="E85" s="160"/>
      <c r="F85" s="160"/>
      <c r="G85" s="72"/>
      <c r="H85" s="72"/>
      <c r="I85" s="72"/>
      <c r="J85" s="72"/>
      <c r="K85" s="72"/>
      <c r="L85" s="72"/>
      <c r="M85" s="72"/>
      <c r="N85" s="72"/>
      <c r="O85" s="72"/>
      <c r="P85" s="72"/>
      <c r="Q85" s="72"/>
      <c r="R85" s="72"/>
      <c r="S85" s="72"/>
      <c r="T85" s="72"/>
      <c r="U85" s="72"/>
      <c r="V85" s="72"/>
      <c r="W85" s="72"/>
      <c r="X85" s="72"/>
      <c r="Y85" s="72"/>
    </row>
    <row r="86" spans="2:25" ht="14.4">
      <c r="B86" s="160"/>
      <c r="C86" s="163" t="s">
        <v>218</v>
      </c>
      <c r="D86" s="164">
        <f>COUNTIF($D$7:$D$81,"NA")</f>
        <v>0</v>
      </c>
      <c r="E86" s="160"/>
      <c r="F86" s="160"/>
      <c r="G86" s="72"/>
      <c r="H86" s="72"/>
      <c r="I86" s="72"/>
      <c r="J86" s="72"/>
      <c r="K86" s="72"/>
      <c r="L86" s="72"/>
      <c r="M86" s="72"/>
      <c r="N86" s="72"/>
      <c r="O86" s="72"/>
      <c r="P86" s="72"/>
      <c r="Q86" s="72"/>
      <c r="R86" s="72"/>
      <c r="S86" s="72"/>
      <c r="T86" s="72"/>
      <c r="U86" s="72"/>
      <c r="V86" s="72"/>
      <c r="W86" s="72"/>
      <c r="X86" s="72"/>
      <c r="Y86" s="72"/>
    </row>
    <row r="87" spans="2:25" ht="14.4">
      <c r="B87" s="160"/>
      <c r="C87" s="203"/>
      <c r="D87" s="160"/>
      <c r="E87" s="160"/>
      <c r="F87" s="160"/>
      <c r="G87" s="72"/>
      <c r="H87" s="72"/>
      <c r="I87" s="72"/>
      <c r="J87" s="72"/>
      <c r="K87" s="72"/>
      <c r="L87" s="72"/>
      <c r="M87" s="72"/>
      <c r="N87" s="72"/>
      <c r="O87" s="72"/>
      <c r="P87" s="72"/>
      <c r="Q87" s="72"/>
      <c r="R87" s="72"/>
      <c r="S87" s="72"/>
      <c r="T87" s="72"/>
      <c r="U87" s="72"/>
      <c r="V87" s="72"/>
      <c r="W87" s="72"/>
      <c r="X87" s="72"/>
      <c r="Y87" s="72"/>
    </row>
    <row r="88" spans="2:25" ht="14.4" hidden="1">
      <c r="B88" s="72"/>
      <c r="C88" s="78"/>
      <c r="D88" s="72"/>
      <c r="E88" s="72"/>
      <c r="F88" s="160"/>
      <c r="G88" s="72"/>
      <c r="H88" s="72"/>
      <c r="I88" s="72"/>
      <c r="J88" s="72"/>
      <c r="K88" s="72"/>
      <c r="L88" s="72"/>
      <c r="M88" s="72"/>
      <c r="N88" s="72"/>
      <c r="O88" s="72"/>
      <c r="P88" s="72"/>
      <c r="Q88" s="72"/>
      <c r="R88" s="72"/>
      <c r="S88" s="72"/>
      <c r="T88" s="72"/>
      <c r="U88" s="72"/>
      <c r="V88" s="72"/>
      <c r="W88" s="72"/>
      <c r="X88" s="72"/>
      <c r="Y88" s="72"/>
    </row>
    <row r="89" spans="2:25" ht="14.4" hidden="1">
      <c r="B89" s="72"/>
      <c r="C89" s="78"/>
      <c r="D89" s="72"/>
      <c r="E89" s="72"/>
      <c r="F89" s="160"/>
      <c r="G89" s="72"/>
      <c r="H89" s="72"/>
      <c r="I89" s="72"/>
      <c r="J89" s="72"/>
      <c r="K89" s="72"/>
      <c r="L89" s="72"/>
      <c r="M89" s="72"/>
      <c r="N89" s="72"/>
      <c r="O89" s="72"/>
      <c r="P89" s="72"/>
      <c r="Q89" s="72"/>
      <c r="R89" s="72"/>
      <c r="S89" s="72"/>
      <c r="T89" s="72"/>
      <c r="U89" s="72"/>
      <c r="V89" s="72"/>
      <c r="W89" s="72"/>
      <c r="X89" s="72"/>
      <c r="Y89" s="72"/>
    </row>
    <row r="90" spans="2:25" ht="14.4" hidden="1">
      <c r="B90" s="72"/>
      <c r="C90" s="78"/>
      <c r="D90" s="72"/>
      <c r="E90" s="72"/>
      <c r="F90" s="160"/>
      <c r="G90" s="72"/>
      <c r="H90" s="72"/>
      <c r="I90" s="72"/>
      <c r="J90" s="72"/>
      <c r="K90" s="72"/>
      <c r="L90" s="72"/>
      <c r="M90" s="72"/>
      <c r="N90" s="72"/>
      <c r="O90" s="72"/>
      <c r="P90" s="72"/>
      <c r="Q90" s="72"/>
      <c r="R90" s="72"/>
      <c r="S90" s="72"/>
      <c r="T90" s="72"/>
      <c r="U90" s="72"/>
      <c r="V90" s="72"/>
      <c r="W90" s="72"/>
      <c r="X90" s="72"/>
      <c r="Y90" s="72"/>
    </row>
    <row r="91" spans="2:25" ht="14.4" hidden="1">
      <c r="B91" s="72"/>
      <c r="C91" s="78"/>
      <c r="D91" s="72"/>
      <c r="E91" s="72"/>
      <c r="F91" s="160"/>
      <c r="G91" s="72"/>
      <c r="H91" s="72"/>
      <c r="I91" s="72"/>
      <c r="J91" s="72"/>
      <c r="K91" s="72"/>
      <c r="L91" s="72"/>
      <c r="M91" s="72"/>
      <c r="N91" s="72"/>
      <c r="O91" s="72"/>
      <c r="P91" s="72"/>
      <c r="Q91" s="72"/>
      <c r="R91" s="72"/>
      <c r="S91" s="72"/>
      <c r="T91" s="72"/>
      <c r="U91" s="72"/>
      <c r="V91" s="72"/>
      <c r="W91" s="72"/>
      <c r="X91" s="72"/>
      <c r="Y91" s="72"/>
    </row>
    <row r="92" spans="2:25" ht="14.4" hidden="1">
      <c r="B92" s="72"/>
      <c r="C92" s="78"/>
      <c r="D92" s="72"/>
      <c r="E92" s="72"/>
      <c r="F92" s="160"/>
      <c r="G92" s="72"/>
      <c r="H92" s="72"/>
      <c r="I92" s="72"/>
      <c r="J92" s="72"/>
      <c r="K92" s="72"/>
      <c r="L92" s="72"/>
      <c r="M92" s="72"/>
      <c r="N92" s="72"/>
      <c r="O92" s="72"/>
      <c r="P92" s="72"/>
      <c r="Q92" s="72"/>
      <c r="R92" s="72"/>
      <c r="S92" s="72"/>
      <c r="T92" s="72"/>
      <c r="U92" s="72"/>
      <c r="V92" s="72"/>
      <c r="W92" s="72"/>
      <c r="X92" s="72"/>
      <c r="Y92" s="72"/>
    </row>
    <row r="93" spans="2:25" ht="14.4" hidden="1">
      <c r="B93" s="72"/>
      <c r="C93" s="78"/>
      <c r="D93" s="72"/>
      <c r="E93" s="72"/>
      <c r="F93" s="160"/>
      <c r="G93" s="72"/>
      <c r="H93" s="72"/>
      <c r="I93" s="72"/>
      <c r="J93" s="72"/>
      <c r="K93" s="72"/>
      <c r="L93" s="72"/>
      <c r="M93" s="72"/>
      <c r="N93" s="72"/>
      <c r="O93" s="72"/>
      <c r="P93" s="72"/>
      <c r="Q93" s="72"/>
      <c r="R93" s="72"/>
      <c r="S93" s="72"/>
      <c r="T93" s="72"/>
      <c r="U93" s="72"/>
      <c r="V93" s="72"/>
      <c r="W93" s="72"/>
      <c r="X93" s="72"/>
      <c r="Y93" s="72"/>
    </row>
    <row r="94" spans="2:25" ht="14.4" hidden="1">
      <c r="B94" s="72"/>
      <c r="C94" s="78"/>
      <c r="D94" s="72"/>
      <c r="E94" s="72"/>
      <c r="F94" s="160"/>
      <c r="G94" s="72"/>
      <c r="H94" s="72"/>
      <c r="I94" s="72"/>
      <c r="J94" s="72"/>
      <c r="K94" s="72"/>
      <c r="L94" s="72"/>
      <c r="M94" s="72"/>
      <c r="N94" s="72"/>
      <c r="O94" s="72"/>
      <c r="P94" s="72"/>
      <c r="Q94" s="72"/>
      <c r="R94" s="72"/>
      <c r="S94" s="72"/>
      <c r="T94" s="72"/>
      <c r="U94" s="72"/>
      <c r="V94" s="72"/>
      <c r="W94" s="72"/>
      <c r="X94" s="72"/>
      <c r="Y94" s="72"/>
    </row>
    <row r="95" spans="2:25" ht="14.4" hidden="1">
      <c r="B95" s="72"/>
      <c r="C95" s="78"/>
      <c r="D95" s="72"/>
      <c r="E95" s="72"/>
      <c r="F95" s="160"/>
      <c r="G95" s="72"/>
      <c r="H95" s="72"/>
      <c r="I95" s="72"/>
      <c r="J95" s="72"/>
      <c r="K95" s="72"/>
      <c r="L95" s="72"/>
      <c r="M95" s="72"/>
      <c r="N95" s="72"/>
      <c r="O95" s="72"/>
      <c r="P95" s="72"/>
      <c r="Q95" s="72"/>
      <c r="R95" s="72"/>
      <c r="S95" s="72"/>
      <c r="T95" s="72"/>
      <c r="U95" s="72"/>
      <c r="V95" s="72"/>
      <c r="W95" s="72"/>
      <c r="X95" s="72"/>
      <c r="Y95" s="72"/>
    </row>
    <row r="96" spans="2:25" ht="14.4" hidden="1">
      <c r="B96" s="72"/>
      <c r="C96" s="78"/>
      <c r="D96" s="72"/>
      <c r="E96" s="72"/>
      <c r="F96" s="160"/>
      <c r="G96" s="72"/>
      <c r="H96" s="72"/>
      <c r="I96" s="72"/>
      <c r="J96" s="72"/>
      <c r="K96" s="72"/>
      <c r="L96" s="72"/>
      <c r="M96" s="72"/>
      <c r="N96" s="72"/>
      <c r="O96" s="72"/>
      <c r="P96" s="72"/>
      <c r="Q96" s="72"/>
      <c r="R96" s="72"/>
      <c r="S96" s="72"/>
      <c r="T96" s="72"/>
      <c r="U96" s="72"/>
      <c r="V96" s="72"/>
      <c r="W96" s="72"/>
      <c r="X96" s="72"/>
      <c r="Y96" s="72"/>
    </row>
    <row r="97" spans="2:25" ht="14.4" hidden="1">
      <c r="B97" s="72"/>
      <c r="C97" s="78"/>
      <c r="D97" s="72"/>
      <c r="E97" s="72"/>
      <c r="F97" s="160"/>
      <c r="G97" s="72"/>
      <c r="H97" s="72"/>
      <c r="I97" s="72"/>
      <c r="J97" s="72"/>
      <c r="K97" s="72"/>
      <c r="L97" s="72"/>
      <c r="M97" s="72"/>
      <c r="N97" s="72"/>
      <c r="O97" s="72"/>
      <c r="P97" s="72"/>
      <c r="Q97" s="72"/>
      <c r="R97" s="72"/>
      <c r="S97" s="72"/>
      <c r="T97" s="72"/>
      <c r="U97" s="72"/>
      <c r="V97" s="72"/>
      <c r="W97" s="72"/>
      <c r="X97" s="72"/>
      <c r="Y97" s="72"/>
    </row>
    <row r="98" spans="2:25" ht="14.4" hidden="1">
      <c r="B98" s="72"/>
      <c r="C98" s="78"/>
      <c r="D98" s="72"/>
      <c r="E98" s="72"/>
      <c r="F98" s="160"/>
      <c r="G98" s="72"/>
      <c r="H98" s="72"/>
      <c r="I98" s="72"/>
      <c r="J98" s="72"/>
      <c r="K98" s="72"/>
      <c r="L98" s="72"/>
      <c r="M98" s="72"/>
      <c r="N98" s="72"/>
      <c r="O98" s="72"/>
      <c r="P98" s="72"/>
      <c r="Q98" s="72"/>
      <c r="R98" s="72"/>
      <c r="S98" s="72"/>
      <c r="T98" s="72"/>
      <c r="U98" s="72"/>
      <c r="V98" s="72"/>
      <c r="W98" s="72"/>
      <c r="X98" s="72"/>
      <c r="Y98" s="72"/>
    </row>
    <row r="99" spans="2:25" ht="14.4" hidden="1">
      <c r="B99" s="72"/>
      <c r="C99" s="78"/>
      <c r="D99" s="72"/>
      <c r="E99" s="72"/>
      <c r="F99" s="160"/>
      <c r="G99" s="72"/>
      <c r="H99" s="72"/>
      <c r="I99" s="72"/>
      <c r="J99" s="72"/>
      <c r="K99" s="72"/>
      <c r="L99" s="72"/>
      <c r="M99" s="72"/>
      <c r="N99" s="72"/>
      <c r="O99" s="72"/>
      <c r="P99" s="72"/>
      <c r="Q99" s="72"/>
      <c r="R99" s="72"/>
      <c r="S99" s="72"/>
      <c r="T99" s="72"/>
      <c r="U99" s="72"/>
      <c r="V99" s="72"/>
      <c r="W99" s="72"/>
      <c r="X99" s="72"/>
      <c r="Y99" s="72"/>
    </row>
    <row r="100" spans="2:25" ht="14.4" hidden="1">
      <c r="B100" s="72"/>
      <c r="C100" s="78"/>
      <c r="D100" s="72"/>
      <c r="E100" s="72"/>
      <c r="F100" s="160"/>
      <c r="G100" s="72"/>
      <c r="H100" s="72"/>
      <c r="I100" s="72"/>
      <c r="J100" s="72"/>
      <c r="K100" s="72"/>
      <c r="L100" s="72"/>
      <c r="M100" s="72"/>
      <c r="N100" s="72"/>
      <c r="O100" s="72"/>
      <c r="P100" s="72"/>
      <c r="Q100" s="72"/>
      <c r="R100" s="72"/>
      <c r="S100" s="72"/>
      <c r="T100" s="72"/>
      <c r="U100" s="72"/>
      <c r="V100" s="72"/>
      <c r="W100" s="72"/>
      <c r="X100" s="72"/>
      <c r="Y100" s="72"/>
    </row>
    <row r="101" spans="2:25" ht="14.4" hidden="1">
      <c r="B101" s="72"/>
      <c r="C101" s="78"/>
      <c r="D101" s="72"/>
      <c r="E101" s="72"/>
      <c r="F101" s="160"/>
      <c r="G101" s="72"/>
      <c r="H101" s="72"/>
      <c r="I101" s="72"/>
      <c r="J101" s="72"/>
      <c r="K101" s="72"/>
      <c r="L101" s="72"/>
      <c r="M101" s="72"/>
      <c r="N101" s="72"/>
      <c r="O101" s="72"/>
      <c r="P101" s="72"/>
      <c r="Q101" s="72"/>
      <c r="R101" s="72"/>
      <c r="S101" s="72"/>
      <c r="T101" s="72"/>
      <c r="U101" s="72"/>
      <c r="V101" s="72"/>
      <c r="W101" s="72"/>
      <c r="X101" s="72"/>
      <c r="Y101" s="72"/>
    </row>
    <row r="102" spans="2:25" ht="14.4" hidden="1">
      <c r="B102" s="72"/>
      <c r="C102" s="78"/>
      <c r="D102" s="72"/>
      <c r="E102" s="72"/>
      <c r="F102" s="160"/>
      <c r="G102" s="72"/>
      <c r="H102" s="72"/>
      <c r="I102" s="72"/>
      <c r="J102" s="72"/>
      <c r="K102" s="72"/>
      <c r="L102" s="72"/>
      <c r="M102" s="72"/>
      <c r="N102" s="72"/>
      <c r="O102" s="72"/>
      <c r="P102" s="72"/>
      <c r="Q102" s="72"/>
      <c r="R102" s="72"/>
      <c r="S102" s="72"/>
      <c r="T102" s="72"/>
      <c r="U102" s="72"/>
      <c r="V102" s="72"/>
      <c r="W102" s="72"/>
      <c r="X102" s="72"/>
      <c r="Y102" s="72"/>
    </row>
    <row r="103" spans="2:25" ht="14.4" hidden="1">
      <c r="B103" s="72"/>
      <c r="C103" s="78"/>
      <c r="D103" s="72"/>
      <c r="E103" s="72"/>
      <c r="F103" s="160"/>
      <c r="G103" s="72"/>
      <c r="H103" s="72"/>
      <c r="I103" s="72"/>
      <c r="J103" s="72"/>
      <c r="K103" s="72"/>
      <c r="L103" s="72"/>
      <c r="M103" s="72"/>
      <c r="N103" s="72"/>
      <c r="O103" s="72"/>
      <c r="P103" s="72"/>
      <c r="Q103" s="72"/>
      <c r="R103" s="72"/>
      <c r="S103" s="72"/>
      <c r="T103" s="72"/>
      <c r="U103" s="72"/>
      <c r="V103" s="72"/>
      <c r="W103" s="72"/>
      <c r="X103" s="72"/>
      <c r="Y103" s="72"/>
    </row>
    <row r="104" spans="2:25" ht="14.4" hidden="1">
      <c r="B104" s="72"/>
      <c r="C104" s="78"/>
      <c r="D104" s="72"/>
      <c r="E104" s="72"/>
      <c r="F104" s="160"/>
      <c r="G104" s="72"/>
      <c r="H104" s="72"/>
      <c r="I104" s="72"/>
      <c r="J104" s="72"/>
      <c r="K104" s="72"/>
      <c r="L104" s="72"/>
      <c r="M104" s="72"/>
      <c r="N104" s="72"/>
      <c r="O104" s="72"/>
      <c r="P104" s="72"/>
      <c r="Q104" s="72"/>
      <c r="R104" s="72"/>
      <c r="S104" s="72"/>
      <c r="T104" s="72"/>
      <c r="U104" s="72"/>
      <c r="V104" s="72"/>
      <c r="W104" s="72"/>
      <c r="X104" s="72"/>
      <c r="Y104" s="72"/>
    </row>
    <row r="105" spans="2:25" ht="14.4" hidden="1">
      <c r="B105" s="72"/>
      <c r="C105" s="78"/>
      <c r="D105" s="72"/>
      <c r="E105" s="72"/>
      <c r="F105" s="160"/>
      <c r="G105" s="72"/>
      <c r="H105" s="72"/>
      <c r="I105" s="72"/>
      <c r="J105" s="72"/>
      <c r="K105" s="72"/>
      <c r="L105" s="72"/>
      <c r="M105" s="72"/>
      <c r="N105" s="72"/>
      <c r="O105" s="72"/>
      <c r="P105" s="72"/>
      <c r="Q105" s="72"/>
      <c r="R105" s="72"/>
      <c r="S105" s="72"/>
      <c r="T105" s="72"/>
      <c r="U105" s="72"/>
      <c r="V105" s="72"/>
      <c r="W105" s="72"/>
      <c r="X105" s="72"/>
      <c r="Y105" s="72"/>
    </row>
    <row r="106" spans="2:25" ht="14.4" hidden="1">
      <c r="B106" s="72"/>
      <c r="C106" s="78"/>
      <c r="D106" s="72"/>
      <c r="E106" s="72"/>
      <c r="F106" s="160"/>
      <c r="G106" s="72"/>
      <c r="H106" s="72"/>
      <c r="I106" s="72"/>
      <c r="J106" s="72"/>
      <c r="K106" s="72"/>
      <c r="L106" s="72"/>
      <c r="M106" s="72"/>
      <c r="N106" s="72"/>
      <c r="O106" s="72"/>
      <c r="P106" s="72"/>
      <c r="Q106" s="72"/>
      <c r="R106" s="72"/>
      <c r="S106" s="72"/>
      <c r="T106" s="72"/>
      <c r="U106" s="72"/>
      <c r="V106" s="72"/>
      <c r="W106" s="72"/>
      <c r="X106" s="72"/>
      <c r="Y106" s="72"/>
    </row>
    <row r="107" spans="2:25" ht="14.4" hidden="1">
      <c r="B107" s="72"/>
      <c r="C107" s="78"/>
      <c r="D107" s="72"/>
      <c r="E107" s="72"/>
      <c r="F107" s="160"/>
      <c r="G107" s="72"/>
      <c r="H107" s="72"/>
      <c r="I107" s="72"/>
      <c r="J107" s="72"/>
      <c r="K107" s="72"/>
      <c r="L107" s="72"/>
      <c r="M107" s="72"/>
      <c r="N107" s="72"/>
      <c r="O107" s="72"/>
      <c r="P107" s="72"/>
      <c r="Q107" s="72"/>
      <c r="R107" s="72"/>
      <c r="S107" s="72"/>
      <c r="T107" s="72"/>
      <c r="U107" s="72"/>
      <c r="V107" s="72"/>
      <c r="W107" s="72"/>
      <c r="X107" s="72"/>
      <c r="Y107" s="72"/>
    </row>
    <row r="108" spans="2:25" ht="14.4" hidden="1">
      <c r="B108" s="72"/>
      <c r="C108" s="78"/>
      <c r="D108" s="72"/>
      <c r="E108" s="72"/>
      <c r="F108" s="160"/>
      <c r="G108" s="72"/>
      <c r="H108" s="72"/>
      <c r="I108" s="72"/>
      <c r="J108" s="72"/>
      <c r="K108" s="72"/>
      <c r="L108" s="72"/>
      <c r="M108" s="72"/>
      <c r="N108" s="72"/>
      <c r="O108" s="72"/>
      <c r="P108" s="72"/>
      <c r="Q108" s="72"/>
      <c r="R108" s="72"/>
      <c r="S108" s="72"/>
      <c r="T108" s="72"/>
      <c r="U108" s="72"/>
      <c r="V108" s="72"/>
      <c r="W108" s="72"/>
      <c r="X108" s="72"/>
      <c r="Y108" s="72"/>
    </row>
    <row r="109" spans="2:25" ht="14.4" hidden="1">
      <c r="B109" s="72"/>
      <c r="C109" s="78"/>
      <c r="D109" s="72"/>
      <c r="E109" s="72"/>
      <c r="F109" s="160"/>
      <c r="G109" s="72"/>
      <c r="H109" s="72"/>
      <c r="I109" s="72"/>
      <c r="J109" s="72"/>
      <c r="K109" s="72"/>
      <c r="L109" s="72"/>
      <c r="M109" s="72"/>
      <c r="N109" s="72"/>
      <c r="O109" s="72"/>
      <c r="P109" s="72"/>
      <c r="Q109" s="72"/>
      <c r="R109" s="72"/>
      <c r="S109" s="72"/>
      <c r="T109" s="72"/>
      <c r="U109" s="72"/>
      <c r="V109" s="72"/>
      <c r="W109" s="72"/>
      <c r="X109" s="72"/>
      <c r="Y109" s="72"/>
    </row>
    <row r="110" spans="2:25" ht="14.4" hidden="1">
      <c r="B110" s="72"/>
      <c r="C110" s="78"/>
      <c r="D110" s="72"/>
      <c r="E110" s="72"/>
      <c r="F110" s="160"/>
      <c r="G110" s="72"/>
      <c r="H110" s="72"/>
      <c r="I110" s="72"/>
      <c r="J110" s="72"/>
      <c r="K110" s="72"/>
      <c r="L110" s="72"/>
      <c r="M110" s="72"/>
      <c r="N110" s="72"/>
      <c r="O110" s="72"/>
      <c r="P110" s="72"/>
      <c r="Q110" s="72"/>
      <c r="R110" s="72"/>
      <c r="S110" s="72"/>
      <c r="T110" s="72"/>
      <c r="U110" s="72"/>
      <c r="V110" s="72"/>
      <c r="W110" s="72"/>
      <c r="X110" s="72"/>
      <c r="Y110" s="72"/>
    </row>
    <row r="111" spans="2:25" ht="14.4" hidden="1">
      <c r="B111" s="72"/>
      <c r="C111" s="78"/>
      <c r="D111" s="72"/>
      <c r="E111" s="72"/>
      <c r="F111" s="160"/>
      <c r="G111" s="72"/>
      <c r="H111" s="72"/>
      <c r="I111" s="72"/>
      <c r="J111" s="72"/>
      <c r="K111" s="72"/>
      <c r="L111" s="72"/>
      <c r="M111" s="72"/>
      <c r="N111" s="72"/>
      <c r="O111" s="72"/>
      <c r="P111" s="72"/>
      <c r="Q111" s="72"/>
      <c r="R111" s="72"/>
      <c r="S111" s="72"/>
      <c r="T111" s="72"/>
      <c r="U111" s="72"/>
      <c r="V111" s="72"/>
      <c r="W111" s="72"/>
      <c r="X111" s="72"/>
      <c r="Y111" s="72"/>
    </row>
    <row r="112" spans="2:25" ht="14.4" hidden="1">
      <c r="B112" s="72"/>
      <c r="C112" s="78"/>
      <c r="D112" s="72"/>
      <c r="E112" s="72"/>
      <c r="F112" s="160"/>
      <c r="G112" s="72"/>
      <c r="H112" s="72"/>
      <c r="I112" s="72"/>
      <c r="J112" s="72"/>
      <c r="K112" s="72"/>
      <c r="L112" s="72"/>
      <c r="M112" s="72"/>
      <c r="N112" s="72"/>
      <c r="O112" s="72"/>
      <c r="P112" s="72"/>
      <c r="Q112" s="72"/>
      <c r="R112" s="72"/>
      <c r="S112" s="72"/>
      <c r="T112" s="72"/>
      <c r="U112" s="72"/>
      <c r="V112" s="72"/>
      <c r="W112" s="72"/>
      <c r="X112" s="72"/>
      <c r="Y112" s="72"/>
    </row>
    <row r="113" spans="2:25" ht="14.4" hidden="1">
      <c r="B113" s="72"/>
      <c r="C113" s="78"/>
      <c r="D113" s="72"/>
      <c r="E113" s="72"/>
      <c r="F113" s="160"/>
      <c r="G113" s="72"/>
      <c r="H113" s="72"/>
      <c r="I113" s="72"/>
      <c r="J113" s="72"/>
      <c r="K113" s="72"/>
      <c r="L113" s="72"/>
      <c r="M113" s="72"/>
      <c r="N113" s="72"/>
      <c r="O113" s="72"/>
      <c r="P113" s="72"/>
      <c r="Q113" s="72"/>
      <c r="R113" s="72"/>
      <c r="S113" s="72"/>
      <c r="T113" s="72"/>
      <c r="U113" s="72"/>
      <c r="V113" s="72"/>
      <c r="W113" s="72"/>
      <c r="X113" s="72"/>
      <c r="Y113" s="72"/>
    </row>
    <row r="114" spans="2:25" ht="14.4" hidden="1">
      <c r="B114" s="72"/>
      <c r="C114" s="78"/>
      <c r="D114" s="72"/>
      <c r="E114" s="72"/>
      <c r="F114" s="160"/>
      <c r="G114" s="72"/>
      <c r="H114" s="72"/>
      <c r="I114" s="72"/>
      <c r="J114" s="72"/>
      <c r="K114" s="72"/>
      <c r="L114" s="72"/>
      <c r="M114" s="72"/>
      <c r="N114" s="72"/>
      <c r="O114" s="72"/>
      <c r="P114" s="72"/>
      <c r="Q114" s="72"/>
      <c r="R114" s="72"/>
      <c r="S114" s="72"/>
      <c r="T114" s="72"/>
      <c r="U114" s="72"/>
      <c r="V114" s="72"/>
      <c r="W114" s="72"/>
      <c r="X114" s="72"/>
      <c r="Y114" s="72"/>
    </row>
    <row r="115" spans="2:25" ht="14.4" hidden="1">
      <c r="B115" s="72"/>
      <c r="C115" s="78"/>
      <c r="D115" s="72"/>
      <c r="E115" s="72"/>
      <c r="F115" s="160"/>
      <c r="G115" s="72"/>
      <c r="H115" s="72"/>
      <c r="I115" s="72"/>
      <c r="J115" s="72"/>
      <c r="K115" s="72"/>
      <c r="L115" s="72"/>
      <c r="M115" s="72"/>
      <c r="N115" s="72"/>
      <c r="O115" s="72"/>
      <c r="P115" s="72"/>
      <c r="Q115" s="72"/>
      <c r="R115" s="72"/>
      <c r="S115" s="72"/>
      <c r="T115" s="72"/>
      <c r="U115" s="72"/>
      <c r="V115" s="72"/>
      <c r="W115" s="72"/>
      <c r="X115" s="72"/>
      <c r="Y115" s="72"/>
    </row>
    <row r="116" spans="2:25" ht="14.4" hidden="1">
      <c r="B116" s="72"/>
      <c r="C116" s="78"/>
      <c r="D116" s="72"/>
      <c r="E116" s="72"/>
      <c r="F116" s="160"/>
      <c r="G116" s="72"/>
      <c r="H116" s="72"/>
      <c r="I116" s="72"/>
      <c r="J116" s="72"/>
      <c r="K116" s="72"/>
      <c r="L116" s="72"/>
      <c r="M116" s="72"/>
      <c r="N116" s="72"/>
      <c r="O116" s="72"/>
      <c r="P116" s="72"/>
      <c r="Q116" s="72"/>
      <c r="R116" s="72"/>
      <c r="S116" s="72"/>
      <c r="T116" s="72"/>
      <c r="U116" s="72"/>
      <c r="V116" s="72"/>
      <c r="W116" s="72"/>
      <c r="X116" s="72"/>
      <c r="Y116" s="72"/>
    </row>
    <row r="117" spans="2:25" ht="14.4" hidden="1">
      <c r="B117" s="72"/>
      <c r="C117" s="78"/>
      <c r="D117" s="72"/>
      <c r="E117" s="72"/>
      <c r="F117" s="160"/>
      <c r="G117" s="72"/>
      <c r="H117" s="72"/>
      <c r="I117" s="72"/>
      <c r="J117" s="72"/>
      <c r="K117" s="72"/>
      <c r="L117" s="72"/>
      <c r="M117" s="72"/>
      <c r="N117" s="72"/>
      <c r="O117" s="72"/>
      <c r="P117" s="72"/>
      <c r="Q117" s="72"/>
      <c r="R117" s="72"/>
      <c r="S117" s="72"/>
      <c r="T117" s="72"/>
      <c r="U117" s="72"/>
      <c r="V117" s="72"/>
      <c r="W117" s="72"/>
      <c r="X117" s="72"/>
      <c r="Y117" s="72"/>
    </row>
    <row r="118" spans="2:25" ht="14.4" hidden="1">
      <c r="B118" s="72"/>
      <c r="C118" s="78"/>
      <c r="D118" s="72"/>
      <c r="E118" s="72"/>
      <c r="F118" s="160"/>
      <c r="G118" s="72"/>
      <c r="H118" s="72"/>
      <c r="I118" s="72"/>
      <c r="J118" s="72"/>
      <c r="K118" s="72"/>
      <c r="L118" s="72"/>
      <c r="M118" s="72"/>
      <c r="N118" s="72"/>
      <c r="O118" s="72"/>
      <c r="P118" s="72"/>
      <c r="Q118" s="72"/>
      <c r="R118" s="72"/>
      <c r="S118" s="72"/>
      <c r="T118" s="72"/>
      <c r="U118" s="72"/>
      <c r="V118" s="72"/>
      <c r="W118" s="72"/>
      <c r="X118" s="72"/>
      <c r="Y118" s="72"/>
    </row>
    <row r="119" spans="2:25" ht="14.4" hidden="1">
      <c r="B119" s="72"/>
      <c r="C119" s="78"/>
      <c r="D119" s="72"/>
      <c r="E119" s="72"/>
      <c r="F119" s="160"/>
      <c r="G119" s="72"/>
      <c r="H119" s="72"/>
      <c r="I119" s="72"/>
      <c r="J119" s="72"/>
      <c r="K119" s="72"/>
      <c r="L119" s="72"/>
      <c r="M119" s="72"/>
      <c r="N119" s="72"/>
      <c r="O119" s="72"/>
      <c r="P119" s="72"/>
      <c r="Q119" s="72"/>
      <c r="R119" s="72"/>
      <c r="S119" s="72"/>
      <c r="T119" s="72"/>
      <c r="U119" s="72"/>
      <c r="V119" s="72"/>
      <c r="W119" s="72"/>
      <c r="X119" s="72"/>
      <c r="Y119" s="72"/>
    </row>
    <row r="120" spans="2:25" ht="14.4" hidden="1">
      <c r="B120" s="72"/>
      <c r="C120" s="78"/>
      <c r="D120" s="72"/>
      <c r="E120" s="72"/>
      <c r="F120" s="160"/>
      <c r="G120" s="72"/>
      <c r="H120" s="72"/>
      <c r="I120" s="72"/>
      <c r="J120" s="72"/>
      <c r="K120" s="72"/>
      <c r="L120" s="72"/>
      <c r="M120" s="72"/>
      <c r="N120" s="72"/>
      <c r="O120" s="72"/>
      <c r="P120" s="72"/>
      <c r="Q120" s="72"/>
      <c r="R120" s="72"/>
      <c r="S120" s="72"/>
      <c r="T120" s="72"/>
      <c r="U120" s="72"/>
      <c r="V120" s="72"/>
      <c r="W120" s="72"/>
      <c r="X120" s="72"/>
      <c r="Y120" s="72"/>
    </row>
    <row r="121" spans="2:25" ht="14.4" hidden="1">
      <c r="B121" s="72"/>
      <c r="C121" s="78"/>
      <c r="D121" s="72"/>
      <c r="E121" s="72"/>
      <c r="F121" s="160"/>
      <c r="G121" s="72"/>
      <c r="H121" s="72"/>
      <c r="I121" s="72"/>
      <c r="J121" s="72"/>
      <c r="K121" s="72"/>
      <c r="L121" s="72"/>
      <c r="M121" s="72"/>
      <c r="N121" s="72"/>
      <c r="O121" s="72"/>
      <c r="P121" s="72"/>
      <c r="Q121" s="72"/>
      <c r="R121" s="72"/>
      <c r="S121" s="72"/>
      <c r="T121" s="72"/>
      <c r="U121" s="72"/>
      <c r="V121" s="72"/>
      <c r="W121" s="72"/>
      <c r="X121" s="72"/>
      <c r="Y121" s="72"/>
    </row>
    <row r="122" spans="2:25" ht="14.4" hidden="1">
      <c r="B122" s="72"/>
      <c r="C122" s="78"/>
      <c r="D122" s="72"/>
      <c r="E122" s="72"/>
      <c r="F122" s="160"/>
      <c r="G122" s="72"/>
      <c r="H122" s="72"/>
      <c r="I122" s="72"/>
      <c r="J122" s="72"/>
      <c r="K122" s="72"/>
      <c r="L122" s="72"/>
      <c r="M122" s="72"/>
      <c r="N122" s="72"/>
      <c r="O122" s="72"/>
      <c r="P122" s="72"/>
      <c r="Q122" s="72"/>
      <c r="R122" s="72"/>
      <c r="S122" s="72"/>
      <c r="T122" s="72"/>
      <c r="U122" s="72"/>
      <c r="V122" s="72"/>
      <c r="W122" s="72"/>
      <c r="X122" s="72"/>
      <c r="Y122" s="72"/>
    </row>
    <row r="123" spans="2:25" ht="14.4" hidden="1">
      <c r="B123" s="72"/>
      <c r="C123" s="78"/>
      <c r="D123" s="72"/>
      <c r="E123" s="72"/>
      <c r="F123" s="160"/>
      <c r="G123" s="72"/>
      <c r="H123" s="72"/>
      <c r="I123" s="72"/>
      <c r="J123" s="72"/>
      <c r="K123" s="72"/>
      <c r="L123" s="72"/>
      <c r="M123" s="72"/>
      <c r="N123" s="72"/>
      <c r="O123" s="72"/>
      <c r="P123" s="72"/>
      <c r="Q123" s="72"/>
      <c r="R123" s="72"/>
      <c r="S123" s="72"/>
      <c r="T123" s="72"/>
      <c r="U123" s="72"/>
      <c r="V123" s="72"/>
      <c r="W123" s="72"/>
      <c r="X123" s="72"/>
      <c r="Y123" s="72"/>
    </row>
    <row r="124" spans="2:25" ht="14.4" hidden="1">
      <c r="B124" s="72"/>
      <c r="C124" s="78"/>
      <c r="D124" s="72"/>
      <c r="E124" s="72"/>
      <c r="F124" s="160"/>
      <c r="G124" s="72"/>
      <c r="H124" s="72"/>
      <c r="I124" s="72"/>
      <c r="J124" s="72"/>
      <c r="K124" s="72"/>
      <c r="L124" s="72"/>
      <c r="M124" s="72"/>
      <c r="N124" s="72"/>
      <c r="O124" s="72"/>
      <c r="P124" s="72"/>
      <c r="Q124" s="72"/>
      <c r="R124" s="72"/>
      <c r="S124" s="72"/>
      <c r="T124" s="72"/>
      <c r="U124" s="72"/>
      <c r="V124" s="72"/>
      <c r="W124" s="72"/>
      <c r="X124" s="72"/>
      <c r="Y124" s="72"/>
    </row>
    <row r="125" spans="2:25" ht="14.4" hidden="1">
      <c r="B125" s="72"/>
      <c r="C125" s="78"/>
      <c r="D125" s="72"/>
      <c r="E125" s="72"/>
      <c r="F125" s="160"/>
      <c r="G125" s="72"/>
      <c r="H125" s="72"/>
      <c r="I125" s="72"/>
      <c r="J125" s="72"/>
      <c r="K125" s="72"/>
      <c r="L125" s="72"/>
      <c r="M125" s="72"/>
      <c r="N125" s="72"/>
      <c r="O125" s="72"/>
      <c r="P125" s="72"/>
      <c r="Q125" s="72"/>
      <c r="R125" s="72"/>
      <c r="S125" s="72"/>
      <c r="T125" s="72"/>
      <c r="U125" s="72"/>
      <c r="V125" s="72"/>
      <c r="W125" s="72"/>
      <c r="X125" s="72"/>
      <c r="Y125" s="72"/>
    </row>
    <row r="126" spans="2:25" ht="14.4" hidden="1">
      <c r="B126" s="72"/>
      <c r="C126" s="78"/>
      <c r="D126" s="72"/>
      <c r="E126" s="72"/>
      <c r="F126" s="160"/>
      <c r="G126" s="72"/>
      <c r="H126" s="72"/>
      <c r="I126" s="72"/>
      <c r="J126" s="72"/>
      <c r="K126" s="72"/>
      <c r="L126" s="72"/>
      <c r="M126" s="72"/>
      <c r="N126" s="72"/>
      <c r="O126" s="72"/>
      <c r="P126" s="72"/>
      <c r="Q126" s="72"/>
      <c r="R126" s="72"/>
      <c r="S126" s="72"/>
      <c r="T126" s="72"/>
      <c r="U126" s="72"/>
      <c r="V126" s="72"/>
      <c r="W126" s="72"/>
      <c r="X126" s="72"/>
      <c r="Y126" s="72"/>
    </row>
    <row r="127" spans="2:25" ht="14.4" hidden="1">
      <c r="B127" s="72"/>
      <c r="C127" s="78"/>
      <c r="D127" s="72"/>
      <c r="E127" s="72"/>
      <c r="F127" s="160"/>
      <c r="G127" s="72"/>
      <c r="H127" s="72"/>
      <c r="I127" s="72"/>
      <c r="J127" s="72"/>
      <c r="K127" s="72"/>
      <c r="L127" s="72"/>
      <c r="M127" s="72"/>
      <c r="N127" s="72"/>
      <c r="O127" s="72"/>
      <c r="P127" s="72"/>
      <c r="Q127" s="72"/>
      <c r="R127" s="72"/>
      <c r="S127" s="72"/>
      <c r="T127" s="72"/>
      <c r="U127" s="72"/>
      <c r="V127" s="72"/>
      <c r="W127" s="72"/>
      <c r="X127" s="72"/>
      <c r="Y127" s="72"/>
    </row>
    <row r="128" spans="2:25" ht="14.4" hidden="1">
      <c r="B128" s="72"/>
      <c r="C128" s="78"/>
      <c r="D128" s="72"/>
      <c r="E128" s="72"/>
      <c r="F128" s="160"/>
      <c r="G128" s="72"/>
      <c r="H128" s="72"/>
      <c r="I128" s="72"/>
      <c r="J128" s="72"/>
      <c r="K128" s="72"/>
      <c r="L128" s="72"/>
      <c r="M128" s="72"/>
      <c r="N128" s="72"/>
      <c r="O128" s="72"/>
      <c r="P128" s="72"/>
      <c r="Q128" s="72"/>
      <c r="R128" s="72"/>
      <c r="S128" s="72"/>
      <c r="T128" s="72"/>
      <c r="U128" s="72"/>
      <c r="V128" s="72"/>
      <c r="W128" s="72"/>
      <c r="X128" s="72"/>
      <c r="Y128" s="72"/>
    </row>
    <row r="129" spans="2:25" ht="14.4" hidden="1">
      <c r="B129" s="72"/>
      <c r="C129" s="78"/>
      <c r="D129" s="72"/>
      <c r="E129" s="72"/>
      <c r="F129" s="160"/>
      <c r="G129" s="72"/>
      <c r="H129" s="72"/>
      <c r="I129" s="72"/>
      <c r="J129" s="72"/>
      <c r="K129" s="72"/>
      <c r="L129" s="72"/>
      <c r="M129" s="72"/>
      <c r="N129" s="72"/>
      <c r="O129" s="72"/>
      <c r="P129" s="72"/>
      <c r="Q129" s="72"/>
      <c r="R129" s="72"/>
      <c r="S129" s="72"/>
      <c r="T129" s="72"/>
      <c r="U129" s="72"/>
      <c r="V129" s="72"/>
      <c r="W129" s="72"/>
      <c r="X129" s="72"/>
      <c r="Y129" s="72"/>
    </row>
    <row r="130" spans="2:25" ht="14.4" hidden="1">
      <c r="B130" s="72"/>
      <c r="C130" s="78"/>
      <c r="D130" s="72"/>
      <c r="E130" s="72"/>
      <c r="F130" s="160"/>
      <c r="G130" s="72"/>
      <c r="H130" s="72"/>
      <c r="I130" s="72"/>
      <c r="J130" s="72"/>
      <c r="K130" s="72"/>
      <c r="L130" s="72"/>
      <c r="M130" s="72"/>
      <c r="N130" s="72"/>
      <c r="O130" s="72"/>
      <c r="P130" s="72"/>
      <c r="Q130" s="72"/>
      <c r="R130" s="72"/>
      <c r="S130" s="72"/>
      <c r="T130" s="72"/>
      <c r="U130" s="72"/>
      <c r="V130" s="72"/>
      <c r="W130" s="72"/>
      <c r="X130" s="72"/>
      <c r="Y130" s="72"/>
    </row>
    <row r="131" spans="2:25" ht="14.4" hidden="1">
      <c r="B131" s="72"/>
      <c r="C131" s="78"/>
      <c r="D131" s="72"/>
      <c r="E131" s="72"/>
      <c r="F131" s="160"/>
      <c r="G131" s="72"/>
      <c r="H131" s="72"/>
      <c r="I131" s="72"/>
      <c r="J131" s="72"/>
      <c r="K131" s="72"/>
      <c r="L131" s="72"/>
      <c r="M131" s="72"/>
      <c r="N131" s="72"/>
      <c r="O131" s="72"/>
      <c r="P131" s="72"/>
      <c r="Q131" s="72"/>
      <c r="R131" s="72"/>
      <c r="S131" s="72"/>
      <c r="T131" s="72"/>
      <c r="U131" s="72"/>
      <c r="V131" s="72"/>
      <c r="W131" s="72"/>
      <c r="X131" s="72"/>
      <c r="Y131" s="72"/>
    </row>
    <row r="132" spans="2:25" ht="14.4" hidden="1">
      <c r="B132" s="72"/>
      <c r="C132" s="78"/>
      <c r="D132" s="72"/>
      <c r="E132" s="72"/>
      <c r="F132" s="160"/>
      <c r="G132" s="72"/>
      <c r="H132" s="72"/>
      <c r="I132" s="72"/>
      <c r="J132" s="72"/>
      <c r="K132" s="72"/>
      <c r="L132" s="72"/>
      <c r="M132" s="72"/>
      <c r="N132" s="72"/>
      <c r="O132" s="72"/>
      <c r="P132" s="72"/>
      <c r="Q132" s="72"/>
      <c r="R132" s="72"/>
      <c r="S132" s="72"/>
      <c r="T132" s="72"/>
      <c r="U132" s="72"/>
      <c r="V132" s="72"/>
      <c r="W132" s="72"/>
      <c r="X132" s="72"/>
      <c r="Y132" s="72"/>
    </row>
    <row r="133" spans="2:25" ht="14.4" hidden="1">
      <c r="B133" s="72"/>
      <c r="C133" s="78"/>
      <c r="D133" s="72"/>
      <c r="E133" s="72"/>
      <c r="F133" s="160"/>
      <c r="G133" s="72"/>
      <c r="H133" s="72"/>
      <c r="I133" s="72"/>
      <c r="J133" s="72"/>
      <c r="K133" s="72"/>
      <c r="L133" s="72"/>
      <c r="M133" s="72"/>
      <c r="N133" s="72"/>
      <c r="O133" s="72"/>
      <c r="P133" s="72"/>
      <c r="Q133" s="72"/>
      <c r="R133" s="72"/>
      <c r="S133" s="72"/>
      <c r="T133" s="72"/>
      <c r="U133" s="72"/>
      <c r="V133" s="72"/>
      <c r="W133" s="72"/>
      <c r="X133" s="72"/>
      <c r="Y133" s="72"/>
    </row>
    <row r="134" spans="2:25" ht="14.4" hidden="1">
      <c r="B134" s="72"/>
      <c r="C134" s="78"/>
      <c r="D134" s="72"/>
      <c r="E134" s="72"/>
      <c r="F134" s="160"/>
      <c r="G134" s="72"/>
      <c r="H134" s="72"/>
      <c r="I134" s="72"/>
      <c r="J134" s="72"/>
      <c r="K134" s="72"/>
      <c r="L134" s="72"/>
      <c r="M134" s="72"/>
      <c r="N134" s="72"/>
      <c r="O134" s="72"/>
      <c r="P134" s="72"/>
      <c r="Q134" s="72"/>
      <c r="R134" s="72"/>
      <c r="S134" s="72"/>
      <c r="T134" s="72"/>
      <c r="U134" s="72"/>
      <c r="V134" s="72"/>
      <c r="W134" s="72"/>
      <c r="X134" s="72"/>
      <c r="Y134" s="72"/>
    </row>
    <row r="135" spans="2:25" ht="14.4" hidden="1">
      <c r="B135" s="72"/>
      <c r="C135" s="78"/>
      <c r="D135" s="72"/>
      <c r="E135" s="72"/>
      <c r="F135" s="160"/>
      <c r="G135" s="72"/>
      <c r="H135" s="72"/>
      <c r="I135" s="72"/>
      <c r="J135" s="72"/>
      <c r="K135" s="72"/>
      <c r="L135" s="72"/>
      <c r="M135" s="72"/>
      <c r="N135" s="72"/>
      <c r="O135" s="72"/>
      <c r="P135" s="72"/>
      <c r="Q135" s="72"/>
      <c r="R135" s="72"/>
      <c r="S135" s="72"/>
      <c r="T135" s="72"/>
      <c r="U135" s="72"/>
      <c r="V135" s="72"/>
      <c r="W135" s="72"/>
      <c r="X135" s="72"/>
      <c r="Y135" s="72"/>
    </row>
    <row r="136" spans="2:25" ht="14.4" hidden="1">
      <c r="B136" s="72"/>
      <c r="C136" s="78"/>
      <c r="D136" s="72"/>
      <c r="E136" s="72"/>
      <c r="F136" s="160"/>
      <c r="G136" s="72"/>
      <c r="H136" s="72"/>
      <c r="I136" s="72"/>
      <c r="J136" s="72"/>
      <c r="K136" s="72"/>
      <c r="L136" s="72"/>
      <c r="M136" s="72"/>
      <c r="N136" s="72"/>
      <c r="O136" s="72"/>
      <c r="P136" s="72"/>
      <c r="Q136" s="72"/>
      <c r="R136" s="72"/>
      <c r="S136" s="72"/>
      <c r="T136" s="72"/>
      <c r="U136" s="72"/>
      <c r="V136" s="72"/>
      <c r="W136" s="72"/>
      <c r="X136" s="72"/>
      <c r="Y136" s="72"/>
    </row>
    <row r="137" spans="2:25" ht="14.4" hidden="1">
      <c r="B137" s="72"/>
      <c r="C137" s="78"/>
      <c r="D137" s="72"/>
      <c r="E137" s="72"/>
      <c r="F137" s="160"/>
      <c r="G137" s="72"/>
      <c r="H137" s="72"/>
      <c r="I137" s="72"/>
      <c r="J137" s="72"/>
      <c r="K137" s="72"/>
      <c r="L137" s="72"/>
      <c r="M137" s="72"/>
      <c r="N137" s="72"/>
      <c r="O137" s="72"/>
      <c r="P137" s="72"/>
      <c r="Q137" s="72"/>
      <c r="R137" s="72"/>
      <c r="S137" s="72"/>
      <c r="T137" s="72"/>
      <c r="U137" s="72"/>
      <c r="V137" s="72"/>
      <c r="W137" s="72"/>
      <c r="X137" s="72"/>
      <c r="Y137" s="72"/>
    </row>
    <row r="138" spans="2:25" ht="14.4" hidden="1">
      <c r="B138" s="72"/>
      <c r="C138" s="78"/>
      <c r="D138" s="72"/>
      <c r="E138" s="72"/>
      <c r="F138" s="160"/>
      <c r="G138" s="72"/>
      <c r="H138" s="72"/>
      <c r="I138" s="72"/>
      <c r="J138" s="72"/>
      <c r="K138" s="72"/>
      <c r="L138" s="72"/>
      <c r="M138" s="72"/>
      <c r="N138" s="72"/>
      <c r="O138" s="72"/>
      <c r="P138" s="72"/>
      <c r="Q138" s="72"/>
      <c r="R138" s="72"/>
      <c r="S138" s="72"/>
      <c r="T138" s="72"/>
      <c r="U138" s="72"/>
      <c r="V138" s="72"/>
      <c r="W138" s="72"/>
      <c r="X138" s="72"/>
      <c r="Y138" s="72"/>
    </row>
    <row r="139" spans="2:25" ht="14.4" hidden="1">
      <c r="B139" s="72"/>
      <c r="C139" s="78"/>
      <c r="D139" s="72"/>
      <c r="E139" s="72"/>
      <c r="F139" s="160"/>
      <c r="G139" s="72"/>
      <c r="H139" s="72"/>
      <c r="I139" s="72"/>
      <c r="J139" s="72"/>
      <c r="K139" s="72"/>
      <c r="L139" s="72"/>
      <c r="M139" s="72"/>
      <c r="N139" s="72"/>
      <c r="O139" s="72"/>
      <c r="P139" s="72"/>
      <c r="Q139" s="72"/>
      <c r="R139" s="72"/>
      <c r="S139" s="72"/>
      <c r="T139" s="72"/>
      <c r="U139" s="72"/>
      <c r="V139" s="72"/>
      <c r="W139" s="72"/>
      <c r="X139" s="72"/>
      <c r="Y139" s="72"/>
    </row>
    <row r="140" spans="2:25" ht="14.4" hidden="1">
      <c r="B140" s="72"/>
      <c r="C140" s="78"/>
      <c r="D140" s="72"/>
      <c r="E140" s="72"/>
      <c r="F140" s="160"/>
      <c r="G140" s="72"/>
      <c r="H140" s="72"/>
      <c r="I140" s="72"/>
      <c r="J140" s="72"/>
      <c r="K140" s="72"/>
      <c r="L140" s="72"/>
      <c r="M140" s="72"/>
      <c r="N140" s="72"/>
      <c r="O140" s="72"/>
      <c r="P140" s="72"/>
      <c r="Q140" s="72"/>
      <c r="R140" s="72"/>
      <c r="S140" s="72"/>
      <c r="T140" s="72"/>
      <c r="U140" s="72"/>
      <c r="V140" s="72"/>
      <c r="W140" s="72"/>
      <c r="X140" s="72"/>
      <c r="Y140" s="72"/>
    </row>
    <row r="141" spans="2:25" ht="14.4" hidden="1">
      <c r="B141" s="72"/>
      <c r="C141" s="78"/>
      <c r="D141" s="72"/>
      <c r="E141" s="72"/>
      <c r="F141" s="160"/>
      <c r="G141" s="72"/>
      <c r="H141" s="72"/>
      <c r="I141" s="72"/>
      <c r="J141" s="72"/>
      <c r="K141" s="72"/>
      <c r="L141" s="72"/>
      <c r="M141" s="72"/>
      <c r="N141" s="72"/>
      <c r="O141" s="72"/>
      <c r="P141" s="72"/>
      <c r="Q141" s="72"/>
      <c r="R141" s="72"/>
      <c r="S141" s="72"/>
      <c r="T141" s="72"/>
      <c r="U141" s="72"/>
      <c r="V141" s="72"/>
      <c r="W141" s="72"/>
      <c r="X141" s="72"/>
      <c r="Y141" s="72"/>
    </row>
    <row r="142" spans="2:25" ht="14.4" hidden="1">
      <c r="B142" s="72"/>
      <c r="C142" s="78"/>
      <c r="D142" s="72"/>
      <c r="E142" s="72"/>
      <c r="F142" s="160"/>
      <c r="G142" s="72"/>
      <c r="H142" s="72"/>
      <c r="I142" s="72"/>
      <c r="J142" s="72"/>
      <c r="K142" s="72"/>
      <c r="L142" s="72"/>
      <c r="M142" s="72"/>
      <c r="N142" s="72"/>
      <c r="O142" s="72"/>
      <c r="P142" s="72"/>
      <c r="Q142" s="72"/>
      <c r="R142" s="72"/>
      <c r="S142" s="72"/>
      <c r="T142" s="72"/>
      <c r="U142" s="72"/>
      <c r="V142" s="72"/>
      <c r="W142" s="72"/>
      <c r="X142" s="72"/>
      <c r="Y142" s="72"/>
    </row>
    <row r="143" spans="2:25" ht="14.4" hidden="1">
      <c r="B143" s="72"/>
      <c r="C143" s="78"/>
      <c r="D143" s="72"/>
      <c r="E143" s="72"/>
      <c r="F143" s="160"/>
      <c r="G143" s="72"/>
      <c r="H143" s="72"/>
      <c r="I143" s="72"/>
      <c r="J143" s="72"/>
      <c r="K143" s="72"/>
      <c r="L143" s="72"/>
      <c r="M143" s="72"/>
      <c r="N143" s="72"/>
      <c r="O143" s="72"/>
      <c r="P143" s="72"/>
      <c r="Q143" s="72"/>
      <c r="R143" s="72"/>
      <c r="S143" s="72"/>
      <c r="T143" s="72"/>
      <c r="U143" s="72"/>
      <c r="V143" s="72"/>
      <c r="W143" s="72"/>
      <c r="X143" s="72"/>
      <c r="Y143" s="72"/>
    </row>
    <row r="144" spans="2:25" ht="14.4" hidden="1">
      <c r="B144" s="72"/>
      <c r="C144" s="78"/>
      <c r="D144" s="72"/>
      <c r="E144" s="72"/>
      <c r="F144" s="160"/>
      <c r="G144" s="72"/>
      <c r="H144" s="72"/>
      <c r="I144" s="72"/>
      <c r="J144" s="72"/>
      <c r="K144" s="72"/>
      <c r="L144" s="72"/>
      <c r="M144" s="72"/>
      <c r="N144" s="72"/>
      <c r="O144" s="72"/>
      <c r="P144" s="72"/>
      <c r="Q144" s="72"/>
      <c r="R144" s="72"/>
      <c r="S144" s="72"/>
      <c r="T144" s="72"/>
      <c r="U144" s="72"/>
      <c r="V144" s="72"/>
      <c r="W144" s="72"/>
      <c r="X144" s="72"/>
      <c r="Y144" s="72"/>
    </row>
    <row r="145" spans="2:25" ht="14.4" hidden="1">
      <c r="B145" s="72"/>
      <c r="C145" s="78"/>
      <c r="D145" s="72"/>
      <c r="E145" s="72"/>
      <c r="F145" s="160"/>
      <c r="G145" s="72"/>
      <c r="H145" s="72"/>
      <c r="I145" s="72"/>
      <c r="J145" s="72"/>
      <c r="K145" s="72"/>
      <c r="L145" s="72"/>
      <c r="M145" s="72"/>
      <c r="N145" s="72"/>
      <c r="O145" s="72"/>
      <c r="P145" s="72"/>
      <c r="Q145" s="72"/>
      <c r="R145" s="72"/>
      <c r="S145" s="72"/>
      <c r="T145" s="72"/>
      <c r="U145" s="72"/>
      <c r="V145" s="72"/>
      <c r="W145" s="72"/>
      <c r="X145" s="72"/>
      <c r="Y145" s="72"/>
    </row>
    <row r="146" spans="2:25" ht="14.4" hidden="1">
      <c r="B146" s="72"/>
      <c r="C146" s="78"/>
      <c r="D146" s="72"/>
      <c r="E146" s="72"/>
      <c r="F146" s="160"/>
      <c r="G146" s="72"/>
      <c r="H146" s="72"/>
      <c r="I146" s="72"/>
      <c r="J146" s="72"/>
      <c r="K146" s="72"/>
      <c r="L146" s="72"/>
      <c r="M146" s="72"/>
      <c r="N146" s="72"/>
      <c r="O146" s="72"/>
      <c r="P146" s="72"/>
      <c r="Q146" s="72"/>
      <c r="R146" s="72"/>
      <c r="S146" s="72"/>
      <c r="T146" s="72"/>
      <c r="U146" s="72"/>
      <c r="V146" s="72"/>
      <c r="W146" s="72"/>
      <c r="X146" s="72"/>
      <c r="Y146" s="72"/>
    </row>
    <row r="147" spans="2:25" ht="14.4" hidden="1">
      <c r="B147" s="72"/>
      <c r="C147" s="78"/>
      <c r="D147" s="72"/>
      <c r="E147" s="72"/>
      <c r="F147" s="160"/>
      <c r="G147" s="72"/>
      <c r="H147" s="72"/>
      <c r="I147" s="72"/>
      <c r="J147" s="72"/>
      <c r="K147" s="72"/>
      <c r="L147" s="72"/>
      <c r="M147" s="72"/>
      <c r="N147" s="72"/>
      <c r="O147" s="72"/>
      <c r="P147" s="72"/>
      <c r="Q147" s="72"/>
      <c r="R147" s="72"/>
      <c r="S147" s="72"/>
      <c r="T147" s="72"/>
      <c r="U147" s="72"/>
      <c r="V147" s="72"/>
      <c r="W147" s="72"/>
      <c r="X147" s="72"/>
      <c r="Y147" s="72"/>
    </row>
    <row r="148" spans="2:25" ht="14.4" hidden="1">
      <c r="B148" s="72"/>
      <c r="C148" s="78"/>
      <c r="D148" s="72"/>
      <c r="E148" s="72"/>
      <c r="F148" s="160"/>
      <c r="G148" s="72"/>
      <c r="H148" s="72"/>
      <c r="I148" s="72"/>
      <c r="J148" s="72"/>
      <c r="K148" s="72"/>
      <c r="L148" s="72"/>
      <c r="M148" s="72"/>
      <c r="N148" s="72"/>
      <c r="O148" s="72"/>
      <c r="P148" s="72"/>
      <c r="Q148" s="72"/>
      <c r="R148" s="72"/>
      <c r="S148" s="72"/>
      <c r="T148" s="72"/>
      <c r="U148" s="72"/>
      <c r="V148" s="72"/>
      <c r="W148" s="72"/>
      <c r="X148" s="72"/>
      <c r="Y148" s="72"/>
    </row>
    <row r="149" spans="2:25" ht="14.4" hidden="1">
      <c r="B149" s="72"/>
      <c r="C149" s="78"/>
      <c r="D149" s="72"/>
      <c r="E149" s="72"/>
      <c r="F149" s="160"/>
      <c r="G149" s="72"/>
      <c r="H149" s="72"/>
      <c r="I149" s="72"/>
      <c r="J149" s="72"/>
      <c r="K149" s="72"/>
      <c r="L149" s="72"/>
      <c r="M149" s="72"/>
      <c r="N149" s="72"/>
      <c r="O149" s="72"/>
      <c r="P149" s="72"/>
      <c r="Q149" s="72"/>
      <c r="R149" s="72"/>
      <c r="S149" s="72"/>
      <c r="T149" s="72"/>
      <c r="U149" s="72"/>
      <c r="V149" s="72"/>
      <c r="W149" s="72"/>
      <c r="X149" s="72"/>
      <c r="Y149" s="72"/>
    </row>
    <row r="150" spans="2:25" ht="14.4" hidden="1">
      <c r="B150" s="72"/>
      <c r="C150" s="78"/>
      <c r="D150" s="72"/>
      <c r="E150" s="72"/>
      <c r="F150" s="160"/>
      <c r="G150" s="72"/>
      <c r="H150" s="72"/>
      <c r="I150" s="72"/>
      <c r="J150" s="72"/>
      <c r="K150" s="72"/>
      <c r="L150" s="72"/>
      <c r="M150" s="72"/>
      <c r="N150" s="72"/>
      <c r="O150" s="72"/>
      <c r="P150" s="72"/>
      <c r="Q150" s="72"/>
      <c r="R150" s="72"/>
      <c r="S150" s="72"/>
      <c r="T150" s="72"/>
      <c r="U150" s="72"/>
      <c r="V150" s="72"/>
      <c r="W150" s="72"/>
      <c r="X150" s="72"/>
      <c r="Y150" s="72"/>
    </row>
    <row r="151" spans="2:25" ht="14.4" hidden="1">
      <c r="B151" s="72"/>
      <c r="C151" s="78"/>
      <c r="D151" s="72"/>
      <c r="E151" s="72"/>
      <c r="F151" s="160"/>
      <c r="G151" s="72"/>
      <c r="H151" s="72"/>
      <c r="I151" s="72"/>
      <c r="J151" s="72"/>
      <c r="K151" s="72"/>
      <c r="L151" s="72"/>
      <c r="M151" s="72"/>
      <c r="N151" s="72"/>
      <c r="O151" s="72"/>
      <c r="P151" s="72"/>
      <c r="Q151" s="72"/>
      <c r="R151" s="72"/>
      <c r="S151" s="72"/>
      <c r="T151" s="72"/>
      <c r="U151" s="72"/>
      <c r="V151" s="72"/>
      <c r="W151" s="72"/>
      <c r="X151" s="72"/>
      <c r="Y151" s="72"/>
    </row>
    <row r="152" spans="2:25" ht="14.4" hidden="1">
      <c r="B152" s="72"/>
      <c r="C152" s="78"/>
      <c r="D152" s="72"/>
      <c r="E152" s="72"/>
      <c r="F152" s="160"/>
      <c r="G152" s="72"/>
      <c r="H152" s="72"/>
      <c r="I152" s="72"/>
      <c r="J152" s="72"/>
      <c r="K152" s="72"/>
      <c r="L152" s="72"/>
      <c r="M152" s="72"/>
      <c r="N152" s="72"/>
      <c r="O152" s="72"/>
      <c r="P152" s="72"/>
      <c r="Q152" s="72"/>
      <c r="R152" s="72"/>
      <c r="S152" s="72"/>
      <c r="T152" s="72"/>
      <c r="U152" s="72"/>
      <c r="V152" s="72"/>
      <c r="W152" s="72"/>
      <c r="X152" s="72"/>
      <c r="Y152" s="72"/>
    </row>
    <row r="153" spans="2:25" ht="14.4" hidden="1">
      <c r="B153" s="72"/>
      <c r="C153" s="78"/>
      <c r="D153" s="72"/>
      <c r="E153" s="72"/>
      <c r="F153" s="160"/>
      <c r="G153" s="72"/>
      <c r="H153" s="72"/>
      <c r="I153" s="72"/>
      <c r="J153" s="72"/>
      <c r="K153" s="72"/>
      <c r="L153" s="72"/>
      <c r="M153" s="72"/>
      <c r="N153" s="72"/>
      <c r="O153" s="72"/>
      <c r="P153" s="72"/>
      <c r="Q153" s="72"/>
      <c r="R153" s="72"/>
      <c r="S153" s="72"/>
      <c r="T153" s="72"/>
      <c r="U153" s="72"/>
      <c r="V153" s="72"/>
      <c r="W153" s="72"/>
      <c r="X153" s="72"/>
      <c r="Y153" s="72"/>
    </row>
    <row r="154" spans="2:25" ht="14.4" hidden="1">
      <c r="B154" s="72"/>
      <c r="C154" s="78"/>
      <c r="D154" s="72"/>
      <c r="E154" s="72"/>
      <c r="F154" s="160"/>
      <c r="G154" s="72"/>
      <c r="H154" s="72"/>
      <c r="I154" s="72"/>
      <c r="J154" s="72"/>
      <c r="K154" s="72"/>
      <c r="L154" s="72"/>
      <c r="M154" s="72"/>
      <c r="N154" s="72"/>
      <c r="O154" s="72"/>
      <c r="P154" s="72"/>
      <c r="Q154" s="72"/>
      <c r="R154" s="72"/>
      <c r="S154" s="72"/>
      <c r="T154" s="72"/>
      <c r="U154" s="72"/>
      <c r="V154" s="72"/>
      <c r="W154" s="72"/>
      <c r="X154" s="72"/>
      <c r="Y154" s="72"/>
    </row>
    <row r="155" spans="2:25" ht="14.4" hidden="1">
      <c r="B155" s="72"/>
      <c r="C155" s="78"/>
      <c r="D155" s="72"/>
      <c r="E155" s="72"/>
      <c r="F155" s="160"/>
      <c r="G155" s="72"/>
      <c r="H155" s="72"/>
      <c r="I155" s="72"/>
      <c r="J155" s="72"/>
      <c r="K155" s="72"/>
      <c r="L155" s="72"/>
      <c r="M155" s="72"/>
      <c r="N155" s="72"/>
      <c r="O155" s="72"/>
      <c r="P155" s="72"/>
      <c r="Q155" s="72"/>
      <c r="R155" s="72"/>
      <c r="S155" s="72"/>
      <c r="T155" s="72"/>
      <c r="U155" s="72"/>
      <c r="V155" s="72"/>
      <c r="W155" s="72"/>
      <c r="X155" s="72"/>
      <c r="Y155" s="72"/>
    </row>
    <row r="156" spans="2:25" ht="14.4" hidden="1">
      <c r="B156" s="72"/>
      <c r="C156" s="78"/>
      <c r="D156" s="72"/>
      <c r="E156" s="72"/>
      <c r="F156" s="160"/>
      <c r="G156" s="72"/>
      <c r="H156" s="72"/>
      <c r="I156" s="72"/>
      <c r="J156" s="72"/>
      <c r="K156" s="72"/>
      <c r="L156" s="72"/>
      <c r="M156" s="72"/>
      <c r="N156" s="72"/>
      <c r="O156" s="72"/>
      <c r="P156" s="72"/>
      <c r="Q156" s="72"/>
      <c r="R156" s="72"/>
      <c r="S156" s="72"/>
      <c r="T156" s="72"/>
      <c r="U156" s="72"/>
      <c r="V156" s="72"/>
      <c r="W156" s="72"/>
      <c r="X156" s="72"/>
      <c r="Y156" s="72"/>
    </row>
    <row r="157" spans="2:25" ht="14.4" hidden="1">
      <c r="B157" s="72"/>
      <c r="C157" s="78"/>
      <c r="D157" s="72"/>
      <c r="E157" s="72"/>
      <c r="F157" s="160"/>
      <c r="G157" s="72"/>
      <c r="H157" s="72"/>
      <c r="I157" s="72"/>
      <c r="J157" s="72"/>
      <c r="K157" s="72"/>
      <c r="L157" s="72"/>
      <c r="M157" s="72"/>
      <c r="N157" s="72"/>
      <c r="O157" s="72"/>
      <c r="P157" s="72"/>
      <c r="Q157" s="72"/>
      <c r="R157" s="72"/>
      <c r="S157" s="72"/>
      <c r="T157" s="72"/>
      <c r="U157" s="72"/>
      <c r="V157" s="72"/>
      <c r="W157" s="72"/>
      <c r="X157" s="72"/>
      <c r="Y157" s="72"/>
    </row>
    <row r="158" spans="2:25" ht="14.4" hidden="1">
      <c r="B158" s="72"/>
      <c r="C158" s="78"/>
      <c r="D158" s="72"/>
      <c r="E158" s="72"/>
      <c r="F158" s="160"/>
      <c r="G158" s="72"/>
      <c r="H158" s="72"/>
      <c r="I158" s="72"/>
      <c r="J158" s="72"/>
      <c r="K158" s="72"/>
      <c r="L158" s="72"/>
      <c r="M158" s="72"/>
      <c r="N158" s="72"/>
      <c r="O158" s="72"/>
      <c r="P158" s="72"/>
      <c r="Q158" s="72"/>
      <c r="R158" s="72"/>
      <c r="S158" s="72"/>
      <c r="T158" s="72"/>
      <c r="U158" s="72"/>
      <c r="V158" s="72"/>
      <c r="W158" s="72"/>
      <c r="X158" s="72"/>
      <c r="Y158" s="72"/>
    </row>
    <row r="159" spans="2:25" ht="14.4" hidden="1">
      <c r="B159" s="72"/>
      <c r="C159" s="78"/>
      <c r="D159" s="72"/>
      <c r="E159" s="72"/>
      <c r="F159" s="160"/>
      <c r="G159" s="72"/>
      <c r="H159" s="72"/>
      <c r="I159" s="72"/>
      <c r="J159" s="72"/>
      <c r="K159" s="72"/>
      <c r="L159" s="72"/>
      <c r="M159" s="72"/>
      <c r="N159" s="72"/>
      <c r="O159" s="72"/>
      <c r="P159" s="72"/>
      <c r="Q159" s="72"/>
      <c r="R159" s="72"/>
      <c r="S159" s="72"/>
      <c r="T159" s="72"/>
      <c r="U159" s="72"/>
      <c r="V159" s="72"/>
      <c r="W159" s="72"/>
      <c r="X159" s="72"/>
      <c r="Y159" s="72"/>
    </row>
    <row r="160" spans="2:25" ht="14.4" hidden="1">
      <c r="B160" s="72"/>
      <c r="C160" s="78"/>
      <c r="D160" s="72"/>
      <c r="E160" s="72"/>
      <c r="F160" s="160"/>
      <c r="G160" s="72"/>
      <c r="H160" s="72"/>
      <c r="I160" s="72"/>
      <c r="J160" s="72"/>
      <c r="K160" s="72"/>
      <c r="L160" s="72"/>
      <c r="M160" s="72"/>
      <c r="N160" s="72"/>
      <c r="O160" s="72"/>
      <c r="P160" s="72"/>
      <c r="Q160" s="72"/>
      <c r="R160" s="72"/>
      <c r="S160" s="72"/>
      <c r="T160" s="72"/>
      <c r="U160" s="72"/>
      <c r="V160" s="72"/>
      <c r="W160" s="72"/>
      <c r="X160" s="72"/>
      <c r="Y160" s="72"/>
    </row>
    <row r="161" spans="2:25" ht="14.4" hidden="1">
      <c r="B161" s="72"/>
      <c r="C161" s="78"/>
      <c r="D161" s="72"/>
      <c r="E161" s="72"/>
      <c r="F161" s="160"/>
      <c r="G161" s="72"/>
      <c r="H161" s="72"/>
      <c r="I161" s="72"/>
      <c r="J161" s="72"/>
      <c r="K161" s="72"/>
      <c r="L161" s="72"/>
      <c r="M161" s="72"/>
      <c r="N161" s="72"/>
      <c r="O161" s="72"/>
      <c r="P161" s="72"/>
      <c r="Q161" s="72"/>
      <c r="R161" s="72"/>
      <c r="S161" s="72"/>
      <c r="T161" s="72"/>
      <c r="U161" s="72"/>
      <c r="V161" s="72"/>
      <c r="W161" s="72"/>
      <c r="X161" s="72"/>
      <c r="Y161" s="72"/>
    </row>
    <row r="162" spans="2:25" ht="14.4" hidden="1">
      <c r="B162" s="72"/>
      <c r="C162" s="78"/>
      <c r="D162" s="72"/>
      <c r="E162" s="72"/>
      <c r="F162" s="160"/>
      <c r="G162" s="72"/>
      <c r="H162" s="72"/>
      <c r="I162" s="72"/>
      <c r="J162" s="72"/>
      <c r="K162" s="72"/>
      <c r="L162" s="72"/>
      <c r="M162" s="72"/>
      <c r="N162" s="72"/>
      <c r="O162" s="72"/>
      <c r="P162" s="72"/>
      <c r="Q162" s="72"/>
      <c r="R162" s="72"/>
      <c r="S162" s="72"/>
      <c r="T162" s="72"/>
      <c r="U162" s="72"/>
      <c r="V162" s="72"/>
      <c r="W162" s="72"/>
      <c r="X162" s="72"/>
      <c r="Y162" s="72"/>
    </row>
    <row r="163" spans="2:25" ht="14.4" hidden="1">
      <c r="B163" s="72"/>
      <c r="C163" s="78"/>
      <c r="D163" s="72"/>
      <c r="E163" s="72"/>
      <c r="F163" s="160"/>
      <c r="G163" s="72"/>
      <c r="H163" s="72"/>
      <c r="I163" s="72"/>
      <c r="J163" s="72"/>
      <c r="K163" s="72"/>
      <c r="L163" s="72"/>
      <c r="M163" s="72"/>
      <c r="N163" s="72"/>
      <c r="O163" s="72"/>
      <c r="P163" s="72"/>
      <c r="Q163" s="72"/>
      <c r="R163" s="72"/>
      <c r="S163" s="72"/>
      <c r="T163" s="72"/>
      <c r="U163" s="72"/>
      <c r="V163" s="72"/>
      <c r="W163" s="72"/>
      <c r="X163" s="72"/>
      <c r="Y163" s="72"/>
    </row>
    <row r="164" spans="2:25" ht="14.4" hidden="1">
      <c r="B164" s="72"/>
      <c r="C164" s="78"/>
      <c r="D164" s="72"/>
      <c r="E164" s="72"/>
      <c r="F164" s="160"/>
      <c r="G164" s="72"/>
      <c r="H164" s="72"/>
      <c r="I164" s="72"/>
      <c r="J164" s="72"/>
      <c r="K164" s="72"/>
      <c r="L164" s="72"/>
      <c r="M164" s="72"/>
      <c r="N164" s="72"/>
      <c r="O164" s="72"/>
      <c r="P164" s="72"/>
      <c r="Q164" s="72"/>
      <c r="R164" s="72"/>
      <c r="S164" s="72"/>
      <c r="T164" s="72"/>
      <c r="U164" s="72"/>
      <c r="V164" s="72"/>
      <c r="W164" s="72"/>
      <c r="X164" s="72"/>
      <c r="Y164" s="72"/>
    </row>
    <row r="165" spans="2:25" ht="14.4" hidden="1">
      <c r="B165" s="72"/>
      <c r="C165" s="78"/>
      <c r="D165" s="72"/>
      <c r="E165" s="72"/>
      <c r="F165" s="160"/>
      <c r="G165" s="72"/>
      <c r="H165" s="72"/>
      <c r="I165" s="72"/>
      <c r="J165" s="72"/>
      <c r="K165" s="72"/>
      <c r="L165" s="72"/>
      <c r="M165" s="72"/>
      <c r="N165" s="72"/>
      <c r="O165" s="72"/>
      <c r="P165" s="72"/>
      <c r="Q165" s="72"/>
      <c r="R165" s="72"/>
      <c r="S165" s="72"/>
      <c r="T165" s="72"/>
      <c r="U165" s="72"/>
      <c r="V165" s="72"/>
      <c r="W165" s="72"/>
      <c r="X165" s="72"/>
      <c r="Y165" s="72"/>
    </row>
    <row r="166" spans="2:25" ht="14.4" hidden="1">
      <c r="B166" s="72"/>
      <c r="C166" s="78"/>
      <c r="D166" s="72"/>
      <c r="E166" s="72"/>
      <c r="F166" s="160"/>
      <c r="G166" s="72"/>
      <c r="H166" s="72"/>
      <c r="I166" s="72"/>
      <c r="J166" s="72"/>
      <c r="K166" s="72"/>
      <c r="L166" s="72"/>
      <c r="M166" s="72"/>
      <c r="N166" s="72"/>
      <c r="O166" s="72"/>
      <c r="P166" s="72"/>
      <c r="Q166" s="72"/>
      <c r="R166" s="72"/>
      <c r="S166" s="72"/>
      <c r="T166" s="72"/>
      <c r="U166" s="72"/>
      <c r="V166" s="72"/>
      <c r="W166" s="72"/>
      <c r="X166" s="72"/>
      <c r="Y166" s="72"/>
    </row>
    <row r="167" spans="2:25" ht="14.4" hidden="1">
      <c r="B167" s="72"/>
      <c r="C167" s="78"/>
      <c r="D167" s="72"/>
      <c r="E167" s="72"/>
      <c r="F167" s="160"/>
      <c r="G167" s="72"/>
      <c r="H167" s="72"/>
      <c r="I167" s="72"/>
      <c r="J167" s="72"/>
      <c r="K167" s="72"/>
      <c r="L167" s="72"/>
      <c r="M167" s="72"/>
      <c r="N167" s="72"/>
      <c r="O167" s="72"/>
      <c r="P167" s="72"/>
      <c r="Q167" s="72"/>
      <c r="R167" s="72"/>
      <c r="S167" s="72"/>
      <c r="T167" s="72"/>
      <c r="U167" s="72"/>
      <c r="V167" s="72"/>
      <c r="W167" s="72"/>
      <c r="X167" s="72"/>
      <c r="Y167" s="72"/>
    </row>
    <row r="168" spans="2:25" ht="14.4" hidden="1">
      <c r="B168" s="72"/>
      <c r="C168" s="78"/>
      <c r="D168" s="72"/>
      <c r="E168" s="72"/>
      <c r="F168" s="160"/>
      <c r="G168" s="72"/>
      <c r="H168" s="72"/>
      <c r="I168" s="72"/>
      <c r="J168" s="72"/>
      <c r="K168" s="72"/>
      <c r="L168" s="72"/>
      <c r="M168" s="72"/>
      <c r="N168" s="72"/>
      <c r="O168" s="72"/>
      <c r="P168" s="72"/>
      <c r="Q168" s="72"/>
      <c r="R168" s="72"/>
      <c r="S168" s="72"/>
      <c r="T168" s="72"/>
      <c r="U168" s="72"/>
      <c r="V168" s="72"/>
      <c r="W168" s="72"/>
      <c r="X168" s="72"/>
      <c r="Y168" s="72"/>
    </row>
    <row r="169" spans="2:25" ht="14.4" hidden="1">
      <c r="B169" s="72"/>
      <c r="C169" s="78"/>
      <c r="D169" s="72"/>
      <c r="E169" s="72"/>
      <c r="F169" s="160"/>
      <c r="G169" s="72"/>
      <c r="H169" s="72"/>
      <c r="I169" s="72"/>
      <c r="J169" s="72"/>
      <c r="K169" s="72"/>
      <c r="L169" s="72"/>
      <c r="M169" s="72"/>
      <c r="N169" s="72"/>
      <c r="O169" s="72"/>
      <c r="P169" s="72"/>
      <c r="Q169" s="72"/>
      <c r="R169" s="72"/>
      <c r="S169" s="72"/>
      <c r="T169" s="72"/>
      <c r="U169" s="72"/>
      <c r="V169" s="72"/>
      <c r="W169" s="72"/>
      <c r="X169" s="72"/>
      <c r="Y169" s="72"/>
    </row>
    <row r="170" spans="2:25" ht="14.4" hidden="1">
      <c r="B170" s="72"/>
      <c r="C170" s="78"/>
      <c r="D170" s="72"/>
      <c r="E170" s="72"/>
      <c r="F170" s="160"/>
      <c r="G170" s="72"/>
      <c r="H170" s="72"/>
      <c r="I170" s="72"/>
      <c r="J170" s="72"/>
      <c r="K170" s="72"/>
      <c r="L170" s="72"/>
      <c r="M170" s="72"/>
      <c r="N170" s="72"/>
      <c r="O170" s="72"/>
      <c r="P170" s="72"/>
      <c r="Q170" s="72"/>
      <c r="R170" s="72"/>
      <c r="S170" s="72"/>
      <c r="T170" s="72"/>
      <c r="U170" s="72"/>
      <c r="V170" s="72"/>
      <c r="W170" s="72"/>
      <c r="X170" s="72"/>
      <c r="Y170" s="72"/>
    </row>
    <row r="171" spans="2:25" ht="14.4" hidden="1">
      <c r="B171" s="72"/>
      <c r="C171" s="78"/>
      <c r="D171" s="72"/>
      <c r="E171" s="72"/>
      <c r="F171" s="160"/>
      <c r="G171" s="72"/>
      <c r="H171" s="72"/>
      <c r="I171" s="72"/>
      <c r="J171" s="72"/>
      <c r="K171" s="72"/>
      <c r="L171" s="72"/>
      <c r="M171" s="72"/>
      <c r="N171" s="72"/>
      <c r="O171" s="72"/>
      <c r="P171" s="72"/>
      <c r="Q171" s="72"/>
      <c r="R171" s="72"/>
      <c r="S171" s="72"/>
      <c r="T171" s="72"/>
      <c r="U171" s="72"/>
      <c r="V171" s="72"/>
      <c r="W171" s="72"/>
      <c r="X171" s="72"/>
      <c r="Y171" s="72"/>
    </row>
    <row r="172" spans="2:25" ht="14.4" hidden="1">
      <c r="B172" s="72"/>
      <c r="C172" s="78"/>
      <c r="D172" s="72"/>
      <c r="E172" s="72"/>
      <c r="F172" s="160"/>
      <c r="G172" s="72"/>
      <c r="H172" s="72"/>
      <c r="I172" s="72"/>
      <c r="J172" s="72"/>
      <c r="K172" s="72"/>
      <c r="L172" s="72"/>
      <c r="M172" s="72"/>
      <c r="N172" s="72"/>
      <c r="O172" s="72"/>
      <c r="P172" s="72"/>
      <c r="Q172" s="72"/>
      <c r="R172" s="72"/>
      <c r="S172" s="72"/>
      <c r="T172" s="72"/>
      <c r="U172" s="72"/>
      <c r="V172" s="72"/>
      <c r="W172" s="72"/>
      <c r="X172" s="72"/>
      <c r="Y172" s="72"/>
    </row>
    <row r="173" spans="2:25" ht="14.4" hidden="1">
      <c r="B173" s="72"/>
      <c r="C173" s="78"/>
      <c r="D173" s="72"/>
      <c r="E173" s="72"/>
      <c r="F173" s="160"/>
      <c r="G173" s="72"/>
      <c r="H173" s="72"/>
      <c r="I173" s="72"/>
      <c r="J173" s="72"/>
      <c r="K173" s="72"/>
      <c r="L173" s="72"/>
      <c r="M173" s="72"/>
      <c r="N173" s="72"/>
      <c r="O173" s="72"/>
      <c r="P173" s="72"/>
      <c r="Q173" s="72"/>
      <c r="R173" s="72"/>
      <c r="S173" s="72"/>
      <c r="T173" s="72"/>
      <c r="U173" s="72"/>
      <c r="V173" s="72"/>
      <c r="W173" s="72"/>
      <c r="X173" s="72"/>
      <c r="Y173" s="72"/>
    </row>
    <row r="174" spans="2:25" ht="14.4" hidden="1">
      <c r="B174" s="72"/>
      <c r="C174" s="78"/>
      <c r="D174" s="72"/>
      <c r="E174" s="72"/>
      <c r="F174" s="160"/>
      <c r="G174" s="72"/>
      <c r="H174" s="72"/>
      <c r="I174" s="72"/>
      <c r="J174" s="72"/>
      <c r="K174" s="72"/>
      <c r="L174" s="72"/>
      <c r="M174" s="72"/>
      <c r="N174" s="72"/>
      <c r="O174" s="72"/>
      <c r="P174" s="72"/>
      <c r="Q174" s="72"/>
      <c r="R174" s="72"/>
      <c r="S174" s="72"/>
      <c r="T174" s="72"/>
      <c r="U174" s="72"/>
      <c r="V174" s="72"/>
      <c r="W174" s="72"/>
      <c r="X174" s="72"/>
      <c r="Y174" s="72"/>
    </row>
    <row r="175" spans="2:25" ht="14.4" hidden="1">
      <c r="B175" s="72"/>
      <c r="C175" s="78"/>
      <c r="D175" s="72"/>
      <c r="E175" s="72"/>
      <c r="F175" s="160"/>
      <c r="G175" s="72"/>
      <c r="H175" s="72"/>
      <c r="I175" s="72"/>
      <c r="J175" s="72"/>
      <c r="K175" s="72"/>
      <c r="L175" s="72"/>
      <c r="M175" s="72"/>
      <c r="N175" s="72"/>
      <c r="O175" s="72"/>
      <c r="P175" s="72"/>
      <c r="Q175" s="72"/>
      <c r="R175" s="72"/>
      <c r="S175" s="72"/>
      <c r="T175" s="72"/>
      <c r="U175" s="72"/>
      <c r="V175" s="72"/>
      <c r="W175" s="72"/>
      <c r="X175" s="72"/>
      <c r="Y175" s="72"/>
    </row>
    <row r="176" spans="2:25" ht="14.4" hidden="1">
      <c r="B176" s="72"/>
      <c r="C176" s="78"/>
      <c r="D176" s="72"/>
      <c r="E176" s="72"/>
      <c r="F176" s="160"/>
      <c r="G176" s="72"/>
      <c r="H176" s="72"/>
      <c r="I176" s="72"/>
      <c r="J176" s="72"/>
      <c r="K176" s="72"/>
      <c r="L176" s="72"/>
      <c r="M176" s="72"/>
      <c r="N176" s="72"/>
      <c r="O176" s="72"/>
      <c r="P176" s="72"/>
      <c r="Q176" s="72"/>
      <c r="R176" s="72"/>
      <c r="S176" s="72"/>
      <c r="T176" s="72"/>
      <c r="U176" s="72"/>
      <c r="V176" s="72"/>
      <c r="W176" s="72"/>
      <c r="X176" s="72"/>
      <c r="Y176" s="72"/>
    </row>
    <row r="177" spans="2:25" ht="14.4" hidden="1">
      <c r="B177" s="72"/>
      <c r="C177" s="78"/>
      <c r="D177" s="72"/>
      <c r="E177" s="72"/>
      <c r="F177" s="160"/>
      <c r="G177" s="72"/>
      <c r="H177" s="72"/>
      <c r="I177" s="72"/>
      <c r="J177" s="72"/>
      <c r="K177" s="72"/>
      <c r="L177" s="72"/>
      <c r="M177" s="72"/>
      <c r="N177" s="72"/>
      <c r="O177" s="72"/>
      <c r="P177" s="72"/>
      <c r="Q177" s="72"/>
      <c r="R177" s="72"/>
      <c r="S177" s="72"/>
      <c r="T177" s="72"/>
      <c r="U177" s="72"/>
      <c r="V177" s="72"/>
      <c r="W177" s="72"/>
      <c r="X177" s="72"/>
      <c r="Y177" s="72"/>
    </row>
    <row r="178" spans="2:25" ht="14.4" hidden="1">
      <c r="B178" s="72"/>
      <c r="C178" s="78"/>
      <c r="D178" s="72"/>
      <c r="E178" s="72"/>
      <c r="F178" s="160"/>
      <c r="G178" s="72"/>
      <c r="H178" s="72"/>
      <c r="I178" s="72"/>
      <c r="J178" s="72"/>
      <c r="K178" s="72"/>
      <c r="L178" s="72"/>
      <c r="M178" s="72"/>
      <c r="N178" s="72"/>
      <c r="O178" s="72"/>
      <c r="P178" s="72"/>
      <c r="Q178" s="72"/>
      <c r="R178" s="72"/>
      <c r="S178" s="72"/>
      <c r="T178" s="72"/>
      <c r="U178" s="72"/>
      <c r="V178" s="72"/>
      <c r="W178" s="72"/>
      <c r="X178" s="72"/>
      <c r="Y178" s="72"/>
    </row>
    <row r="179" spans="2:25" ht="14.4" hidden="1">
      <c r="B179" s="72"/>
      <c r="C179" s="78"/>
      <c r="D179" s="72"/>
      <c r="E179" s="72"/>
      <c r="F179" s="160"/>
      <c r="G179" s="72"/>
      <c r="H179" s="72"/>
      <c r="I179" s="72"/>
      <c r="J179" s="72"/>
      <c r="K179" s="72"/>
      <c r="L179" s="72"/>
      <c r="M179" s="72"/>
      <c r="N179" s="72"/>
      <c r="O179" s="72"/>
      <c r="P179" s="72"/>
      <c r="Q179" s="72"/>
      <c r="R179" s="72"/>
      <c r="S179" s="72"/>
      <c r="T179" s="72"/>
      <c r="U179" s="72"/>
      <c r="V179" s="72"/>
      <c r="W179" s="72"/>
      <c r="X179" s="72"/>
      <c r="Y179" s="72"/>
    </row>
    <row r="180" spans="2:25" ht="14.4" hidden="1">
      <c r="B180" s="72"/>
      <c r="C180" s="78"/>
      <c r="D180" s="72"/>
      <c r="E180" s="72"/>
      <c r="F180" s="160"/>
      <c r="G180" s="72"/>
      <c r="H180" s="72"/>
      <c r="I180" s="72"/>
      <c r="J180" s="72"/>
      <c r="K180" s="72"/>
      <c r="L180" s="72"/>
      <c r="M180" s="72"/>
      <c r="N180" s="72"/>
      <c r="O180" s="72"/>
      <c r="P180" s="72"/>
      <c r="Q180" s="72"/>
      <c r="R180" s="72"/>
      <c r="S180" s="72"/>
      <c r="T180" s="72"/>
      <c r="U180" s="72"/>
      <c r="V180" s="72"/>
      <c r="W180" s="72"/>
      <c r="X180" s="72"/>
      <c r="Y180" s="72"/>
    </row>
    <row r="181" spans="2:25" ht="14.4" hidden="1">
      <c r="B181" s="72"/>
      <c r="C181" s="78"/>
      <c r="D181" s="72"/>
      <c r="E181" s="72"/>
      <c r="F181" s="160"/>
      <c r="G181" s="72"/>
      <c r="H181" s="72"/>
      <c r="I181" s="72"/>
      <c r="J181" s="72"/>
      <c r="K181" s="72"/>
      <c r="L181" s="72"/>
      <c r="M181" s="72"/>
      <c r="N181" s="72"/>
      <c r="O181" s="72"/>
      <c r="P181" s="72"/>
      <c r="Q181" s="72"/>
      <c r="R181" s="72"/>
      <c r="S181" s="72"/>
      <c r="T181" s="72"/>
      <c r="U181" s="72"/>
      <c r="V181" s="72"/>
      <c r="W181" s="72"/>
      <c r="X181" s="72"/>
      <c r="Y181" s="72"/>
    </row>
    <row r="182" spans="2:25" ht="14.4" hidden="1">
      <c r="B182" s="72"/>
      <c r="C182" s="78"/>
      <c r="D182" s="72"/>
      <c r="E182" s="72"/>
      <c r="F182" s="160"/>
      <c r="G182" s="72"/>
      <c r="H182" s="72"/>
      <c r="I182" s="72"/>
      <c r="J182" s="72"/>
      <c r="K182" s="72"/>
      <c r="L182" s="72"/>
      <c r="M182" s="72"/>
      <c r="N182" s="72"/>
      <c r="O182" s="72"/>
      <c r="P182" s="72"/>
      <c r="Q182" s="72"/>
      <c r="R182" s="72"/>
      <c r="S182" s="72"/>
      <c r="T182" s="72"/>
      <c r="U182" s="72"/>
      <c r="V182" s="72"/>
      <c r="W182" s="72"/>
      <c r="X182" s="72"/>
      <c r="Y182" s="72"/>
    </row>
    <row r="183" spans="2:25" ht="14.4" hidden="1">
      <c r="B183" s="72"/>
      <c r="C183" s="78"/>
      <c r="D183" s="72"/>
      <c r="E183" s="72"/>
      <c r="F183" s="160"/>
      <c r="G183" s="72"/>
      <c r="H183" s="72"/>
      <c r="I183" s="72"/>
      <c r="J183" s="72"/>
      <c r="K183" s="72"/>
      <c r="L183" s="72"/>
      <c r="M183" s="72"/>
      <c r="N183" s="72"/>
      <c r="O183" s="72"/>
      <c r="P183" s="72"/>
      <c r="Q183" s="72"/>
      <c r="R183" s="72"/>
      <c r="S183" s="72"/>
      <c r="T183" s="72"/>
      <c r="U183" s="72"/>
      <c r="V183" s="72"/>
      <c r="W183" s="72"/>
      <c r="X183" s="72"/>
      <c r="Y183" s="72"/>
    </row>
    <row r="184" spans="2:25" ht="14.4" hidden="1">
      <c r="B184" s="72"/>
      <c r="C184" s="78"/>
      <c r="D184" s="72"/>
      <c r="E184" s="72"/>
      <c r="F184" s="160"/>
      <c r="G184" s="72"/>
      <c r="H184" s="72"/>
      <c r="I184" s="72"/>
      <c r="J184" s="72"/>
      <c r="K184" s="72"/>
      <c r="L184" s="72"/>
      <c r="M184" s="72"/>
      <c r="N184" s="72"/>
      <c r="O184" s="72"/>
      <c r="P184" s="72"/>
      <c r="Q184" s="72"/>
      <c r="R184" s="72"/>
      <c r="S184" s="72"/>
      <c r="T184" s="72"/>
      <c r="U184" s="72"/>
      <c r="V184" s="72"/>
      <c r="W184" s="72"/>
      <c r="X184" s="72"/>
      <c r="Y184" s="72"/>
    </row>
    <row r="185" spans="2:25" ht="14.4" hidden="1">
      <c r="B185" s="72"/>
      <c r="C185" s="78"/>
      <c r="D185" s="72"/>
      <c r="E185" s="72"/>
      <c r="F185" s="160"/>
      <c r="G185" s="72"/>
      <c r="H185" s="72"/>
      <c r="I185" s="72"/>
      <c r="J185" s="72"/>
      <c r="K185" s="72"/>
      <c r="L185" s="72"/>
      <c r="M185" s="72"/>
      <c r="N185" s="72"/>
      <c r="O185" s="72"/>
      <c r="P185" s="72"/>
      <c r="Q185" s="72"/>
      <c r="R185" s="72"/>
      <c r="S185" s="72"/>
      <c r="T185" s="72"/>
      <c r="U185" s="72"/>
      <c r="V185" s="72"/>
      <c r="W185" s="72"/>
      <c r="X185" s="72"/>
      <c r="Y185" s="72"/>
    </row>
    <row r="186" spans="2:25" ht="14.4" hidden="1">
      <c r="B186" s="72"/>
      <c r="C186" s="78"/>
      <c r="D186" s="72"/>
      <c r="E186" s="72"/>
      <c r="F186" s="160"/>
      <c r="G186" s="72"/>
      <c r="H186" s="72"/>
      <c r="I186" s="72"/>
      <c r="J186" s="72"/>
      <c r="K186" s="72"/>
      <c r="L186" s="72"/>
      <c r="M186" s="72"/>
      <c r="N186" s="72"/>
      <c r="O186" s="72"/>
      <c r="P186" s="72"/>
      <c r="Q186" s="72"/>
      <c r="R186" s="72"/>
      <c r="S186" s="72"/>
      <c r="T186" s="72"/>
      <c r="U186" s="72"/>
      <c r="V186" s="72"/>
      <c r="W186" s="72"/>
      <c r="X186" s="72"/>
      <c r="Y186" s="72"/>
    </row>
    <row r="187" spans="2:25" ht="14.4" hidden="1">
      <c r="B187" s="72"/>
      <c r="C187" s="78"/>
      <c r="D187" s="72"/>
      <c r="E187" s="72"/>
      <c r="F187" s="160"/>
      <c r="G187" s="72"/>
      <c r="H187" s="72"/>
      <c r="I187" s="72"/>
      <c r="J187" s="72"/>
      <c r="K187" s="72"/>
      <c r="L187" s="72"/>
      <c r="M187" s="72"/>
      <c r="N187" s="72"/>
      <c r="O187" s="72"/>
      <c r="P187" s="72"/>
      <c r="Q187" s="72"/>
      <c r="R187" s="72"/>
      <c r="S187" s="72"/>
      <c r="T187" s="72"/>
      <c r="U187" s="72"/>
      <c r="V187" s="72"/>
      <c r="W187" s="72"/>
      <c r="X187" s="72"/>
      <c r="Y187" s="72"/>
    </row>
    <row r="188" spans="2:25" ht="14.4" hidden="1">
      <c r="B188" s="72"/>
      <c r="C188" s="78"/>
      <c r="D188" s="72"/>
      <c r="E188" s="72"/>
      <c r="F188" s="160"/>
      <c r="G188" s="72"/>
      <c r="H188" s="72"/>
      <c r="I188" s="72"/>
      <c r="J188" s="72"/>
      <c r="K188" s="72"/>
      <c r="L188" s="72"/>
      <c r="M188" s="72"/>
      <c r="N188" s="72"/>
      <c r="O188" s="72"/>
      <c r="P188" s="72"/>
      <c r="Q188" s="72"/>
      <c r="R188" s="72"/>
      <c r="S188" s="72"/>
      <c r="T188" s="72"/>
      <c r="U188" s="72"/>
      <c r="V188" s="72"/>
      <c r="W188" s="72"/>
      <c r="X188" s="72"/>
      <c r="Y188" s="72"/>
    </row>
    <row r="189" spans="2:25" ht="14.4" hidden="1">
      <c r="B189" s="72"/>
      <c r="C189" s="78"/>
      <c r="D189" s="72"/>
      <c r="E189" s="72"/>
      <c r="F189" s="160"/>
      <c r="G189" s="72"/>
      <c r="H189" s="72"/>
      <c r="I189" s="72"/>
      <c r="J189" s="72"/>
      <c r="K189" s="72"/>
      <c r="L189" s="72"/>
      <c r="M189" s="72"/>
      <c r="N189" s="72"/>
      <c r="O189" s="72"/>
      <c r="P189" s="72"/>
      <c r="Q189" s="72"/>
      <c r="R189" s="72"/>
      <c r="S189" s="72"/>
      <c r="T189" s="72"/>
      <c r="U189" s="72"/>
      <c r="V189" s="72"/>
      <c r="W189" s="72"/>
      <c r="X189" s="72"/>
      <c r="Y189" s="72"/>
    </row>
    <row r="190" spans="2:25" ht="14.4" hidden="1">
      <c r="B190" s="72"/>
      <c r="C190" s="78"/>
      <c r="D190" s="72"/>
      <c r="E190" s="72"/>
      <c r="F190" s="160"/>
      <c r="G190" s="72"/>
      <c r="H190" s="72"/>
      <c r="I190" s="72"/>
      <c r="J190" s="72"/>
      <c r="K190" s="72"/>
      <c r="L190" s="72"/>
      <c r="M190" s="72"/>
      <c r="N190" s="72"/>
      <c r="O190" s="72"/>
      <c r="P190" s="72"/>
      <c r="Q190" s="72"/>
      <c r="R190" s="72"/>
      <c r="S190" s="72"/>
      <c r="T190" s="72"/>
      <c r="U190" s="72"/>
      <c r="V190" s="72"/>
      <c r="W190" s="72"/>
      <c r="X190" s="72"/>
      <c r="Y190" s="72"/>
    </row>
    <row r="191" spans="2:25" ht="14.4" hidden="1">
      <c r="B191" s="72"/>
      <c r="C191" s="78"/>
      <c r="D191" s="72"/>
      <c r="E191" s="72"/>
      <c r="F191" s="160"/>
      <c r="G191" s="72"/>
      <c r="H191" s="72"/>
      <c r="I191" s="72"/>
      <c r="J191" s="72"/>
      <c r="K191" s="72"/>
      <c r="L191" s="72"/>
      <c r="M191" s="72"/>
      <c r="N191" s="72"/>
      <c r="O191" s="72"/>
      <c r="P191" s="72"/>
      <c r="Q191" s="72"/>
      <c r="R191" s="72"/>
      <c r="S191" s="72"/>
      <c r="T191" s="72"/>
      <c r="U191" s="72"/>
      <c r="V191" s="72"/>
      <c r="W191" s="72"/>
      <c r="X191" s="72"/>
      <c r="Y191" s="72"/>
    </row>
    <row r="192" spans="2:25" ht="14.4" hidden="1">
      <c r="B192" s="72"/>
      <c r="C192" s="78"/>
      <c r="D192" s="72"/>
      <c r="E192" s="72"/>
      <c r="F192" s="160"/>
      <c r="G192" s="72"/>
      <c r="H192" s="72"/>
      <c r="I192" s="72"/>
      <c r="J192" s="72"/>
      <c r="K192" s="72"/>
      <c r="L192" s="72"/>
      <c r="M192" s="72"/>
      <c r="N192" s="72"/>
      <c r="O192" s="72"/>
      <c r="P192" s="72"/>
      <c r="Q192" s="72"/>
      <c r="R192" s="72"/>
      <c r="S192" s="72"/>
      <c r="T192" s="72"/>
      <c r="U192" s="72"/>
      <c r="V192" s="72"/>
      <c r="W192" s="72"/>
      <c r="X192" s="72"/>
      <c r="Y192" s="72"/>
    </row>
    <row r="193" spans="2:25" ht="14.4" hidden="1">
      <c r="B193" s="72"/>
      <c r="C193" s="78"/>
      <c r="D193" s="72"/>
      <c r="E193" s="72"/>
      <c r="F193" s="160"/>
      <c r="G193" s="72"/>
      <c r="H193" s="72"/>
      <c r="I193" s="72"/>
      <c r="J193" s="72"/>
      <c r="K193" s="72"/>
      <c r="L193" s="72"/>
      <c r="M193" s="72"/>
      <c r="N193" s="72"/>
      <c r="O193" s="72"/>
      <c r="P193" s="72"/>
      <c r="Q193" s="72"/>
      <c r="R193" s="72"/>
      <c r="S193" s="72"/>
      <c r="T193" s="72"/>
      <c r="U193" s="72"/>
      <c r="V193" s="72"/>
      <c r="W193" s="72"/>
      <c r="X193" s="72"/>
      <c r="Y193" s="72"/>
    </row>
    <row r="194" spans="2:25" ht="14.4" hidden="1">
      <c r="B194" s="72"/>
      <c r="C194" s="78"/>
      <c r="D194" s="72"/>
      <c r="E194" s="72"/>
      <c r="F194" s="160"/>
      <c r="G194" s="72"/>
      <c r="H194" s="72"/>
      <c r="I194" s="72"/>
      <c r="J194" s="72"/>
      <c r="K194" s="72"/>
      <c r="L194" s="72"/>
      <c r="M194" s="72"/>
      <c r="N194" s="72"/>
      <c r="O194" s="72"/>
      <c r="P194" s="72"/>
      <c r="Q194" s="72"/>
      <c r="R194" s="72"/>
      <c r="S194" s="72"/>
      <c r="T194" s="72"/>
      <c r="U194" s="72"/>
      <c r="V194" s="72"/>
      <c r="W194" s="72"/>
      <c r="X194" s="72"/>
      <c r="Y194" s="72"/>
    </row>
    <row r="195" spans="2:25" ht="14.4" hidden="1">
      <c r="B195" s="72"/>
      <c r="C195" s="78"/>
      <c r="D195" s="72"/>
      <c r="E195" s="72"/>
      <c r="F195" s="160"/>
      <c r="G195" s="72"/>
      <c r="H195" s="72"/>
      <c r="I195" s="72"/>
      <c r="J195" s="72"/>
      <c r="K195" s="72"/>
      <c r="L195" s="72"/>
      <c r="M195" s="72"/>
      <c r="N195" s="72"/>
      <c r="O195" s="72"/>
      <c r="P195" s="72"/>
      <c r="Q195" s="72"/>
      <c r="R195" s="72"/>
      <c r="S195" s="72"/>
      <c r="T195" s="72"/>
      <c r="U195" s="72"/>
      <c r="V195" s="72"/>
      <c r="W195" s="72"/>
      <c r="X195" s="72"/>
      <c r="Y195" s="72"/>
    </row>
    <row r="196" spans="2:25" ht="14.4" hidden="1">
      <c r="B196" s="72"/>
      <c r="C196" s="78"/>
      <c r="D196" s="72"/>
      <c r="E196" s="72"/>
      <c r="F196" s="160"/>
      <c r="G196" s="72"/>
      <c r="H196" s="72"/>
      <c r="I196" s="72"/>
      <c r="J196" s="72"/>
      <c r="K196" s="72"/>
      <c r="L196" s="72"/>
      <c r="M196" s="72"/>
      <c r="N196" s="72"/>
      <c r="O196" s="72"/>
      <c r="P196" s="72"/>
      <c r="Q196" s="72"/>
      <c r="R196" s="72"/>
      <c r="S196" s="72"/>
      <c r="T196" s="72"/>
      <c r="U196" s="72"/>
      <c r="V196" s="72"/>
      <c r="W196" s="72"/>
      <c r="X196" s="72"/>
      <c r="Y196" s="72"/>
    </row>
    <row r="197" spans="2:25" ht="14.4" hidden="1">
      <c r="B197" s="72"/>
      <c r="C197" s="78"/>
      <c r="D197" s="72"/>
      <c r="E197" s="72"/>
      <c r="F197" s="160"/>
      <c r="G197" s="72"/>
      <c r="H197" s="72"/>
      <c r="I197" s="72"/>
      <c r="J197" s="72"/>
      <c r="K197" s="72"/>
      <c r="L197" s="72"/>
      <c r="M197" s="72"/>
      <c r="N197" s="72"/>
      <c r="O197" s="72"/>
      <c r="P197" s="72"/>
      <c r="Q197" s="72"/>
      <c r="R197" s="72"/>
      <c r="S197" s="72"/>
      <c r="T197" s="72"/>
      <c r="U197" s="72"/>
      <c r="V197" s="72"/>
      <c r="W197" s="72"/>
      <c r="X197" s="72"/>
      <c r="Y197" s="72"/>
    </row>
    <row r="198" spans="2:25" ht="14.4" hidden="1">
      <c r="B198" s="72"/>
      <c r="C198" s="78"/>
      <c r="D198" s="72"/>
      <c r="E198" s="72"/>
      <c r="F198" s="160"/>
      <c r="G198" s="72"/>
      <c r="H198" s="72"/>
      <c r="I198" s="72"/>
      <c r="J198" s="72"/>
      <c r="K198" s="72"/>
      <c r="L198" s="72"/>
      <c r="M198" s="72"/>
      <c r="N198" s="72"/>
      <c r="O198" s="72"/>
      <c r="P198" s="72"/>
      <c r="Q198" s="72"/>
      <c r="R198" s="72"/>
      <c r="S198" s="72"/>
      <c r="T198" s="72"/>
      <c r="U198" s="72"/>
      <c r="V198" s="72"/>
      <c r="W198" s="72"/>
      <c r="X198" s="72"/>
      <c r="Y198" s="72"/>
    </row>
    <row r="199" spans="2:25" ht="14.4" hidden="1">
      <c r="B199" s="72"/>
      <c r="C199" s="78"/>
      <c r="D199" s="72"/>
      <c r="E199" s="72"/>
      <c r="F199" s="160"/>
      <c r="G199" s="72"/>
      <c r="H199" s="72"/>
      <c r="I199" s="72"/>
      <c r="J199" s="72"/>
      <c r="K199" s="72"/>
      <c r="L199" s="72"/>
      <c r="M199" s="72"/>
      <c r="N199" s="72"/>
      <c r="O199" s="72"/>
      <c r="P199" s="72"/>
      <c r="Q199" s="72"/>
      <c r="R199" s="72"/>
      <c r="S199" s="72"/>
      <c r="T199" s="72"/>
      <c r="U199" s="72"/>
      <c r="V199" s="72"/>
      <c r="W199" s="72"/>
      <c r="X199" s="72"/>
      <c r="Y199" s="72"/>
    </row>
    <row r="200" spans="2:25" ht="14.4" hidden="1">
      <c r="B200" s="72"/>
      <c r="C200" s="78"/>
      <c r="D200" s="72"/>
      <c r="E200" s="72"/>
      <c r="F200" s="160"/>
      <c r="G200" s="72"/>
      <c r="H200" s="72"/>
      <c r="I200" s="72"/>
      <c r="J200" s="72"/>
      <c r="K200" s="72"/>
      <c r="L200" s="72"/>
      <c r="M200" s="72"/>
      <c r="N200" s="72"/>
      <c r="O200" s="72"/>
      <c r="P200" s="72"/>
      <c r="Q200" s="72"/>
      <c r="R200" s="72"/>
      <c r="S200" s="72"/>
      <c r="T200" s="72"/>
      <c r="U200" s="72"/>
      <c r="V200" s="72"/>
      <c r="W200" s="72"/>
      <c r="X200" s="72"/>
      <c r="Y200" s="72"/>
    </row>
    <row r="201" spans="2:25" ht="14.4" hidden="1">
      <c r="B201" s="72"/>
      <c r="C201" s="78"/>
      <c r="D201" s="72"/>
      <c r="E201" s="72"/>
      <c r="F201" s="160"/>
      <c r="G201" s="72"/>
      <c r="H201" s="72"/>
      <c r="I201" s="72"/>
      <c r="J201" s="72"/>
      <c r="K201" s="72"/>
      <c r="L201" s="72"/>
      <c r="M201" s="72"/>
      <c r="N201" s="72"/>
      <c r="O201" s="72"/>
      <c r="P201" s="72"/>
      <c r="Q201" s="72"/>
      <c r="R201" s="72"/>
      <c r="S201" s="72"/>
      <c r="T201" s="72"/>
      <c r="U201" s="72"/>
      <c r="V201" s="72"/>
      <c r="W201" s="72"/>
      <c r="X201" s="72"/>
      <c r="Y201" s="72"/>
    </row>
    <row r="202" spans="2:25" ht="14.4" hidden="1">
      <c r="B202" s="72"/>
      <c r="C202" s="78"/>
      <c r="D202" s="72"/>
      <c r="E202" s="72"/>
      <c r="F202" s="160"/>
      <c r="G202" s="72"/>
      <c r="H202" s="72"/>
      <c r="I202" s="72"/>
      <c r="J202" s="72"/>
      <c r="K202" s="72"/>
      <c r="L202" s="72"/>
      <c r="M202" s="72"/>
      <c r="N202" s="72"/>
      <c r="O202" s="72"/>
      <c r="P202" s="72"/>
      <c r="Q202" s="72"/>
      <c r="R202" s="72"/>
      <c r="S202" s="72"/>
      <c r="T202" s="72"/>
      <c r="U202" s="72"/>
      <c r="V202" s="72"/>
      <c r="W202" s="72"/>
      <c r="X202" s="72"/>
      <c r="Y202" s="72"/>
    </row>
    <row r="203" spans="2:25" ht="14.4" hidden="1">
      <c r="B203" s="72"/>
      <c r="C203" s="78"/>
      <c r="D203" s="72"/>
      <c r="E203" s="72"/>
      <c r="F203" s="160"/>
      <c r="G203" s="72"/>
      <c r="H203" s="72"/>
      <c r="I203" s="72"/>
      <c r="J203" s="72"/>
      <c r="K203" s="72"/>
      <c r="L203" s="72"/>
      <c r="M203" s="72"/>
      <c r="N203" s="72"/>
      <c r="O203" s="72"/>
      <c r="P203" s="72"/>
      <c r="Q203" s="72"/>
      <c r="R203" s="72"/>
      <c r="S203" s="72"/>
      <c r="T203" s="72"/>
      <c r="U203" s="72"/>
      <c r="V203" s="72"/>
      <c r="W203" s="72"/>
      <c r="X203" s="72"/>
      <c r="Y203" s="72"/>
    </row>
    <row r="204" spans="2:25" ht="14.4" hidden="1">
      <c r="B204" s="72"/>
      <c r="C204" s="78"/>
      <c r="D204" s="72"/>
      <c r="E204" s="72"/>
      <c r="F204" s="160"/>
      <c r="G204" s="72"/>
      <c r="H204" s="72"/>
      <c r="I204" s="72"/>
      <c r="J204" s="72"/>
      <c r="K204" s="72"/>
      <c r="L204" s="72"/>
      <c r="M204" s="72"/>
      <c r="N204" s="72"/>
      <c r="O204" s="72"/>
      <c r="P204" s="72"/>
      <c r="Q204" s="72"/>
      <c r="R204" s="72"/>
      <c r="S204" s="72"/>
      <c r="T204" s="72"/>
      <c r="U204" s="72"/>
      <c r="V204" s="72"/>
      <c r="W204" s="72"/>
      <c r="X204" s="72"/>
      <c r="Y204" s="72"/>
    </row>
    <row r="205" spans="2:25" ht="14.4" hidden="1">
      <c r="B205" s="72"/>
      <c r="C205" s="78"/>
      <c r="D205" s="72"/>
      <c r="E205" s="72"/>
      <c r="F205" s="160"/>
      <c r="G205" s="72"/>
      <c r="H205" s="72"/>
      <c r="I205" s="72"/>
      <c r="J205" s="72"/>
      <c r="K205" s="72"/>
      <c r="L205" s="72"/>
      <c r="M205" s="72"/>
      <c r="N205" s="72"/>
      <c r="O205" s="72"/>
      <c r="P205" s="72"/>
      <c r="Q205" s="72"/>
      <c r="R205" s="72"/>
      <c r="S205" s="72"/>
      <c r="T205" s="72"/>
      <c r="U205" s="72"/>
      <c r="V205" s="72"/>
      <c r="W205" s="72"/>
      <c r="X205" s="72"/>
      <c r="Y205" s="72"/>
    </row>
    <row r="206" spans="2:25" ht="14.4" hidden="1">
      <c r="B206" s="72"/>
      <c r="C206" s="78"/>
      <c r="D206" s="72"/>
      <c r="E206" s="72"/>
      <c r="F206" s="160"/>
      <c r="G206" s="72"/>
      <c r="H206" s="72"/>
      <c r="I206" s="72"/>
      <c r="J206" s="72"/>
      <c r="K206" s="72"/>
      <c r="L206" s="72"/>
      <c r="M206" s="72"/>
      <c r="N206" s="72"/>
      <c r="O206" s="72"/>
      <c r="P206" s="72"/>
      <c r="Q206" s="72"/>
      <c r="R206" s="72"/>
      <c r="S206" s="72"/>
      <c r="T206" s="72"/>
      <c r="U206" s="72"/>
      <c r="V206" s="72"/>
      <c r="W206" s="72"/>
      <c r="X206" s="72"/>
      <c r="Y206" s="72"/>
    </row>
    <row r="207" spans="2:25" ht="14.4" hidden="1">
      <c r="B207" s="72"/>
      <c r="C207" s="78"/>
      <c r="D207" s="72"/>
      <c r="E207" s="72"/>
      <c r="F207" s="160"/>
      <c r="G207" s="72"/>
      <c r="H207" s="72"/>
      <c r="I207" s="72"/>
      <c r="J207" s="72"/>
      <c r="K207" s="72"/>
      <c r="L207" s="72"/>
      <c r="M207" s="72"/>
      <c r="N207" s="72"/>
      <c r="O207" s="72"/>
      <c r="P207" s="72"/>
      <c r="Q207" s="72"/>
      <c r="R207" s="72"/>
      <c r="S207" s="72"/>
      <c r="T207" s="72"/>
      <c r="U207" s="72"/>
      <c r="V207" s="72"/>
      <c r="W207" s="72"/>
      <c r="X207" s="72"/>
      <c r="Y207" s="72"/>
    </row>
    <row r="208" spans="2:25" ht="14.4" hidden="1">
      <c r="B208" s="72"/>
      <c r="C208" s="78"/>
      <c r="D208" s="72"/>
      <c r="E208" s="72"/>
      <c r="F208" s="160"/>
      <c r="G208" s="72"/>
      <c r="H208" s="72"/>
      <c r="I208" s="72"/>
      <c r="J208" s="72"/>
      <c r="K208" s="72"/>
      <c r="L208" s="72"/>
      <c r="M208" s="72"/>
      <c r="N208" s="72"/>
      <c r="O208" s="72"/>
      <c r="P208" s="72"/>
      <c r="Q208" s="72"/>
      <c r="R208" s="72"/>
      <c r="S208" s="72"/>
      <c r="T208" s="72"/>
      <c r="U208" s="72"/>
      <c r="V208" s="72"/>
      <c r="W208" s="72"/>
      <c r="X208" s="72"/>
      <c r="Y208" s="72"/>
    </row>
    <row r="209" spans="2:25" ht="14.4" hidden="1">
      <c r="B209" s="72"/>
      <c r="C209" s="78"/>
      <c r="D209" s="72"/>
      <c r="E209" s="72"/>
      <c r="F209" s="160"/>
      <c r="G209" s="72"/>
      <c r="H209" s="72"/>
      <c r="I209" s="72"/>
      <c r="J209" s="72"/>
      <c r="K209" s="72"/>
      <c r="L209" s="72"/>
      <c r="M209" s="72"/>
      <c r="N209" s="72"/>
      <c r="O209" s="72"/>
      <c r="P209" s="72"/>
      <c r="Q209" s="72"/>
      <c r="R209" s="72"/>
      <c r="S209" s="72"/>
      <c r="T209" s="72"/>
      <c r="U209" s="72"/>
      <c r="V209" s="72"/>
      <c r="W209" s="72"/>
      <c r="X209" s="72"/>
      <c r="Y209" s="72"/>
    </row>
    <row r="210" spans="2:25" ht="14.4" hidden="1">
      <c r="B210" s="72"/>
      <c r="C210" s="78"/>
      <c r="D210" s="72"/>
      <c r="E210" s="72"/>
      <c r="F210" s="160"/>
      <c r="G210" s="72"/>
      <c r="H210" s="72"/>
      <c r="I210" s="72"/>
      <c r="J210" s="72"/>
      <c r="K210" s="72"/>
      <c r="L210" s="72"/>
      <c r="M210" s="72"/>
      <c r="N210" s="72"/>
      <c r="O210" s="72"/>
      <c r="P210" s="72"/>
      <c r="Q210" s="72"/>
      <c r="R210" s="72"/>
      <c r="S210" s="72"/>
      <c r="T210" s="72"/>
      <c r="U210" s="72"/>
      <c r="V210" s="72"/>
      <c r="W210" s="72"/>
      <c r="X210" s="72"/>
      <c r="Y210" s="72"/>
    </row>
    <row r="211" spans="2:25" ht="14.4" hidden="1">
      <c r="B211" s="72"/>
      <c r="C211" s="78"/>
      <c r="D211" s="72"/>
      <c r="E211" s="72"/>
      <c r="F211" s="160"/>
      <c r="G211" s="72"/>
      <c r="H211" s="72"/>
      <c r="I211" s="72"/>
      <c r="J211" s="72"/>
      <c r="K211" s="72"/>
      <c r="L211" s="72"/>
      <c r="M211" s="72"/>
      <c r="N211" s="72"/>
      <c r="O211" s="72"/>
      <c r="P211" s="72"/>
      <c r="Q211" s="72"/>
      <c r="R211" s="72"/>
      <c r="S211" s="72"/>
      <c r="T211" s="72"/>
      <c r="U211" s="72"/>
      <c r="V211" s="72"/>
      <c r="W211" s="72"/>
      <c r="X211" s="72"/>
      <c r="Y211" s="72"/>
    </row>
    <row r="212" spans="2:25" ht="14.4" hidden="1">
      <c r="B212" s="72"/>
      <c r="C212" s="78"/>
      <c r="D212" s="72"/>
      <c r="E212" s="72"/>
      <c r="F212" s="160"/>
      <c r="G212" s="72"/>
      <c r="H212" s="72"/>
      <c r="I212" s="72"/>
      <c r="J212" s="72"/>
      <c r="K212" s="72"/>
      <c r="L212" s="72"/>
      <c r="M212" s="72"/>
      <c r="N212" s="72"/>
      <c r="O212" s="72"/>
      <c r="P212" s="72"/>
      <c r="Q212" s="72"/>
      <c r="R212" s="72"/>
      <c r="S212" s="72"/>
      <c r="T212" s="72"/>
      <c r="U212" s="72"/>
      <c r="V212" s="72"/>
      <c r="W212" s="72"/>
      <c r="X212" s="72"/>
      <c r="Y212" s="72"/>
    </row>
    <row r="213" spans="2:25" ht="14.4" hidden="1">
      <c r="B213" s="72"/>
      <c r="C213" s="78"/>
      <c r="D213" s="72"/>
      <c r="E213" s="72"/>
      <c r="F213" s="160"/>
      <c r="G213" s="72"/>
      <c r="H213" s="72"/>
      <c r="I213" s="72"/>
      <c r="J213" s="72"/>
      <c r="K213" s="72"/>
      <c r="L213" s="72"/>
      <c r="M213" s="72"/>
      <c r="N213" s="72"/>
      <c r="O213" s="72"/>
      <c r="P213" s="72"/>
      <c r="Q213" s="72"/>
      <c r="R213" s="72"/>
      <c r="S213" s="72"/>
      <c r="T213" s="72"/>
      <c r="U213" s="72"/>
      <c r="V213" s="72"/>
      <c r="W213" s="72"/>
      <c r="X213" s="72"/>
      <c r="Y213" s="72"/>
    </row>
    <row r="214" spans="2:25" ht="14.4" hidden="1">
      <c r="B214" s="72"/>
      <c r="C214" s="78"/>
      <c r="D214" s="72"/>
      <c r="E214" s="72"/>
      <c r="F214" s="160"/>
      <c r="G214" s="72"/>
      <c r="H214" s="72"/>
      <c r="I214" s="72"/>
      <c r="J214" s="72"/>
      <c r="K214" s="72"/>
      <c r="L214" s="72"/>
      <c r="M214" s="72"/>
      <c r="N214" s="72"/>
      <c r="O214" s="72"/>
      <c r="P214" s="72"/>
      <c r="Q214" s="72"/>
      <c r="R214" s="72"/>
      <c r="S214" s="72"/>
      <c r="T214" s="72"/>
      <c r="U214" s="72"/>
      <c r="V214" s="72"/>
      <c r="W214" s="72"/>
      <c r="X214" s="72"/>
      <c r="Y214" s="72"/>
    </row>
    <row r="215" spans="2:25" ht="14.4" hidden="1">
      <c r="B215" s="72"/>
      <c r="C215" s="78"/>
      <c r="D215" s="72"/>
      <c r="E215" s="72"/>
      <c r="F215" s="160"/>
      <c r="G215" s="72"/>
      <c r="H215" s="72"/>
      <c r="I215" s="72"/>
      <c r="J215" s="72"/>
      <c r="K215" s="72"/>
      <c r="L215" s="72"/>
      <c r="M215" s="72"/>
      <c r="N215" s="72"/>
      <c r="O215" s="72"/>
      <c r="P215" s="72"/>
      <c r="Q215" s="72"/>
      <c r="R215" s="72"/>
      <c r="S215" s="72"/>
      <c r="T215" s="72"/>
      <c r="U215" s="72"/>
      <c r="V215" s="72"/>
      <c r="W215" s="72"/>
      <c r="X215" s="72"/>
      <c r="Y215" s="72"/>
    </row>
    <row r="216" spans="2:25" ht="14.4" hidden="1">
      <c r="B216" s="72"/>
      <c r="C216" s="78"/>
      <c r="D216" s="72"/>
      <c r="E216" s="72"/>
      <c r="F216" s="160"/>
      <c r="G216" s="72"/>
      <c r="H216" s="72"/>
      <c r="I216" s="72"/>
      <c r="J216" s="72"/>
      <c r="K216" s="72"/>
      <c r="L216" s="72"/>
      <c r="M216" s="72"/>
      <c r="N216" s="72"/>
      <c r="O216" s="72"/>
      <c r="P216" s="72"/>
      <c r="Q216" s="72"/>
      <c r="R216" s="72"/>
      <c r="S216" s="72"/>
      <c r="T216" s="72"/>
      <c r="U216" s="72"/>
      <c r="V216" s="72"/>
      <c r="W216" s="72"/>
      <c r="X216" s="72"/>
      <c r="Y216" s="72"/>
    </row>
    <row r="217" spans="2:25" ht="14.4" hidden="1">
      <c r="B217" s="72"/>
      <c r="C217" s="78"/>
      <c r="D217" s="72"/>
      <c r="E217" s="72"/>
      <c r="F217" s="160"/>
      <c r="G217" s="72"/>
      <c r="H217" s="72"/>
      <c r="I217" s="72"/>
      <c r="J217" s="72"/>
      <c r="K217" s="72"/>
      <c r="L217" s="72"/>
      <c r="M217" s="72"/>
      <c r="N217" s="72"/>
      <c r="O217" s="72"/>
      <c r="P217" s="72"/>
      <c r="Q217" s="72"/>
      <c r="R217" s="72"/>
      <c r="S217" s="72"/>
      <c r="T217" s="72"/>
      <c r="U217" s="72"/>
      <c r="V217" s="72"/>
      <c r="W217" s="72"/>
      <c r="X217" s="72"/>
      <c r="Y217" s="72"/>
    </row>
    <row r="218" spans="2:25" ht="14.4" hidden="1">
      <c r="B218" s="72"/>
      <c r="C218" s="78"/>
      <c r="D218" s="72"/>
      <c r="E218" s="72"/>
      <c r="F218" s="160"/>
      <c r="G218" s="72"/>
      <c r="H218" s="72"/>
      <c r="I218" s="72"/>
      <c r="J218" s="72"/>
      <c r="K218" s="72"/>
      <c r="L218" s="72"/>
      <c r="M218" s="72"/>
      <c r="N218" s="72"/>
      <c r="O218" s="72"/>
      <c r="P218" s="72"/>
      <c r="Q218" s="72"/>
      <c r="R218" s="72"/>
      <c r="S218" s="72"/>
      <c r="T218" s="72"/>
      <c r="U218" s="72"/>
      <c r="V218" s="72"/>
      <c r="W218" s="72"/>
      <c r="X218" s="72"/>
      <c r="Y218" s="72"/>
    </row>
    <row r="219" spans="2:25" ht="14.4" hidden="1">
      <c r="B219" s="72"/>
      <c r="C219" s="78"/>
      <c r="D219" s="72"/>
      <c r="E219" s="72"/>
      <c r="F219" s="160"/>
      <c r="G219" s="72"/>
      <c r="H219" s="72"/>
      <c r="I219" s="72"/>
      <c r="J219" s="72"/>
      <c r="K219" s="72"/>
      <c r="L219" s="72"/>
      <c r="M219" s="72"/>
      <c r="N219" s="72"/>
      <c r="O219" s="72"/>
      <c r="P219" s="72"/>
      <c r="Q219" s="72"/>
      <c r="R219" s="72"/>
      <c r="S219" s="72"/>
      <c r="T219" s="72"/>
      <c r="U219" s="72"/>
      <c r="V219" s="72"/>
      <c r="W219" s="72"/>
      <c r="X219" s="72"/>
      <c r="Y219" s="72"/>
    </row>
    <row r="220" spans="2:25" ht="14.4" hidden="1">
      <c r="B220" s="72"/>
      <c r="C220" s="78"/>
      <c r="D220" s="72"/>
      <c r="E220" s="72"/>
      <c r="F220" s="160"/>
      <c r="G220" s="72"/>
      <c r="H220" s="72"/>
      <c r="I220" s="72"/>
      <c r="J220" s="72"/>
      <c r="K220" s="72"/>
      <c r="L220" s="72"/>
      <c r="M220" s="72"/>
      <c r="N220" s="72"/>
      <c r="O220" s="72"/>
      <c r="P220" s="72"/>
      <c r="Q220" s="72"/>
      <c r="R220" s="72"/>
      <c r="S220" s="72"/>
      <c r="T220" s="72"/>
      <c r="U220" s="72"/>
      <c r="V220" s="72"/>
      <c r="W220" s="72"/>
      <c r="X220" s="72"/>
      <c r="Y220" s="72"/>
    </row>
    <row r="221" spans="2:25" ht="14.4" hidden="1">
      <c r="B221" s="72"/>
      <c r="C221" s="78"/>
      <c r="D221" s="72"/>
      <c r="E221" s="72"/>
      <c r="F221" s="160"/>
      <c r="G221" s="72"/>
      <c r="H221" s="72"/>
      <c r="I221" s="72"/>
      <c r="J221" s="72"/>
      <c r="K221" s="72"/>
      <c r="L221" s="72"/>
      <c r="M221" s="72"/>
      <c r="N221" s="72"/>
      <c r="O221" s="72"/>
      <c r="P221" s="72"/>
      <c r="Q221" s="72"/>
      <c r="R221" s="72"/>
      <c r="S221" s="72"/>
      <c r="T221" s="72"/>
      <c r="U221" s="72"/>
      <c r="V221" s="72"/>
      <c r="W221" s="72"/>
      <c r="X221" s="72"/>
      <c r="Y221" s="72"/>
    </row>
    <row r="222" spans="2:25" ht="14.4" hidden="1">
      <c r="B222" s="72"/>
      <c r="C222" s="78"/>
      <c r="D222" s="72"/>
      <c r="E222" s="72"/>
      <c r="F222" s="160"/>
      <c r="G222" s="72"/>
      <c r="H222" s="72"/>
      <c r="I222" s="72"/>
      <c r="J222" s="72"/>
      <c r="K222" s="72"/>
      <c r="L222" s="72"/>
      <c r="M222" s="72"/>
      <c r="N222" s="72"/>
      <c r="O222" s="72"/>
      <c r="P222" s="72"/>
      <c r="Q222" s="72"/>
      <c r="R222" s="72"/>
      <c r="S222" s="72"/>
      <c r="T222" s="72"/>
      <c r="U222" s="72"/>
      <c r="V222" s="72"/>
      <c r="W222" s="72"/>
      <c r="X222" s="72"/>
      <c r="Y222" s="72"/>
    </row>
    <row r="223" spans="2:25" ht="14.4" hidden="1">
      <c r="B223" s="72"/>
      <c r="C223" s="78"/>
      <c r="D223" s="72"/>
      <c r="E223" s="72"/>
      <c r="F223" s="160"/>
      <c r="G223" s="72"/>
      <c r="H223" s="72"/>
      <c r="I223" s="72"/>
      <c r="J223" s="72"/>
      <c r="K223" s="72"/>
      <c r="L223" s="72"/>
      <c r="M223" s="72"/>
      <c r="N223" s="72"/>
      <c r="O223" s="72"/>
      <c r="P223" s="72"/>
      <c r="Q223" s="72"/>
      <c r="R223" s="72"/>
      <c r="S223" s="72"/>
      <c r="T223" s="72"/>
      <c r="U223" s="72"/>
      <c r="V223" s="72"/>
      <c r="W223" s="72"/>
      <c r="X223" s="72"/>
      <c r="Y223" s="72"/>
    </row>
    <row r="224" spans="2:25" ht="14.4" hidden="1">
      <c r="B224" s="72"/>
      <c r="C224" s="78"/>
      <c r="D224" s="72"/>
      <c r="E224" s="72"/>
      <c r="F224" s="160"/>
      <c r="G224" s="72"/>
      <c r="H224" s="72"/>
      <c r="I224" s="72"/>
      <c r="J224" s="72"/>
      <c r="K224" s="72"/>
      <c r="L224" s="72"/>
      <c r="M224" s="72"/>
      <c r="N224" s="72"/>
      <c r="O224" s="72"/>
      <c r="P224" s="72"/>
      <c r="Q224" s="72"/>
      <c r="R224" s="72"/>
      <c r="S224" s="72"/>
      <c r="T224" s="72"/>
      <c r="U224" s="72"/>
      <c r="V224" s="72"/>
      <c r="W224" s="72"/>
      <c r="X224" s="72"/>
      <c r="Y224" s="72"/>
    </row>
    <row r="225" spans="2:25" ht="14.4" hidden="1">
      <c r="B225" s="72"/>
      <c r="C225" s="78"/>
      <c r="D225" s="72"/>
      <c r="E225" s="72"/>
      <c r="F225" s="160"/>
      <c r="G225" s="72"/>
      <c r="H225" s="72"/>
      <c r="I225" s="72"/>
      <c r="J225" s="72"/>
      <c r="K225" s="72"/>
      <c r="L225" s="72"/>
      <c r="M225" s="72"/>
      <c r="N225" s="72"/>
      <c r="O225" s="72"/>
      <c r="P225" s="72"/>
      <c r="Q225" s="72"/>
      <c r="R225" s="72"/>
      <c r="S225" s="72"/>
      <c r="T225" s="72"/>
      <c r="U225" s="72"/>
      <c r="V225" s="72"/>
      <c r="W225" s="72"/>
      <c r="X225" s="72"/>
      <c r="Y225" s="72"/>
    </row>
    <row r="226" spans="2:25" ht="14.4" hidden="1">
      <c r="B226" s="72"/>
      <c r="C226" s="78"/>
      <c r="D226" s="72"/>
      <c r="E226" s="72"/>
      <c r="F226" s="160"/>
      <c r="G226" s="72"/>
      <c r="H226" s="72"/>
      <c r="I226" s="72"/>
      <c r="J226" s="72"/>
      <c r="K226" s="72"/>
      <c r="L226" s="72"/>
      <c r="M226" s="72"/>
      <c r="N226" s="72"/>
      <c r="O226" s="72"/>
      <c r="P226" s="72"/>
      <c r="Q226" s="72"/>
      <c r="R226" s="72"/>
      <c r="S226" s="72"/>
      <c r="T226" s="72"/>
      <c r="U226" s="72"/>
      <c r="V226" s="72"/>
      <c r="W226" s="72"/>
      <c r="X226" s="72"/>
      <c r="Y226" s="72"/>
    </row>
    <row r="227" spans="2:25" ht="14.4" hidden="1">
      <c r="B227" s="72"/>
      <c r="C227" s="78"/>
      <c r="D227" s="72"/>
      <c r="E227" s="72"/>
      <c r="F227" s="160"/>
      <c r="G227" s="72"/>
      <c r="H227" s="72"/>
      <c r="I227" s="72"/>
      <c r="J227" s="72"/>
      <c r="K227" s="72"/>
      <c r="L227" s="72"/>
      <c r="M227" s="72"/>
      <c r="N227" s="72"/>
      <c r="O227" s="72"/>
      <c r="P227" s="72"/>
      <c r="Q227" s="72"/>
      <c r="R227" s="72"/>
      <c r="S227" s="72"/>
      <c r="T227" s="72"/>
      <c r="U227" s="72"/>
      <c r="V227" s="72"/>
      <c r="W227" s="72"/>
      <c r="X227" s="72"/>
      <c r="Y227" s="72"/>
    </row>
    <row r="228" spans="2:25" ht="14.4" hidden="1">
      <c r="B228" s="72"/>
      <c r="C228" s="78"/>
      <c r="D228" s="72"/>
      <c r="E228" s="72"/>
      <c r="F228" s="160"/>
      <c r="G228" s="72"/>
      <c r="H228" s="72"/>
      <c r="I228" s="72"/>
      <c r="J228" s="72"/>
      <c r="K228" s="72"/>
      <c r="L228" s="72"/>
      <c r="M228" s="72"/>
      <c r="N228" s="72"/>
      <c r="O228" s="72"/>
      <c r="P228" s="72"/>
      <c r="Q228" s="72"/>
      <c r="R228" s="72"/>
      <c r="S228" s="72"/>
      <c r="T228" s="72"/>
      <c r="U228" s="72"/>
      <c r="V228" s="72"/>
      <c r="W228" s="72"/>
      <c r="X228" s="72"/>
      <c r="Y228" s="72"/>
    </row>
    <row r="229" spans="2:25" ht="14.4" hidden="1">
      <c r="B229" s="72"/>
      <c r="C229" s="78"/>
      <c r="D229" s="72"/>
      <c r="E229" s="72"/>
      <c r="F229" s="160"/>
      <c r="G229" s="72"/>
      <c r="H229" s="72"/>
      <c r="I229" s="72"/>
      <c r="J229" s="72"/>
      <c r="K229" s="72"/>
      <c r="L229" s="72"/>
      <c r="M229" s="72"/>
      <c r="N229" s="72"/>
      <c r="O229" s="72"/>
      <c r="P229" s="72"/>
      <c r="Q229" s="72"/>
      <c r="R229" s="72"/>
      <c r="S229" s="72"/>
      <c r="T229" s="72"/>
      <c r="U229" s="72"/>
      <c r="V229" s="72"/>
      <c r="W229" s="72"/>
      <c r="X229" s="72"/>
      <c r="Y229" s="72"/>
    </row>
    <row r="230" spans="2:25" ht="14.4" hidden="1">
      <c r="B230" s="72"/>
      <c r="C230" s="78"/>
      <c r="D230" s="72"/>
      <c r="E230" s="72"/>
      <c r="F230" s="160"/>
      <c r="G230" s="72"/>
      <c r="H230" s="72"/>
      <c r="I230" s="72"/>
      <c r="J230" s="72"/>
      <c r="K230" s="72"/>
      <c r="L230" s="72"/>
      <c r="M230" s="72"/>
      <c r="N230" s="72"/>
      <c r="O230" s="72"/>
      <c r="P230" s="72"/>
      <c r="Q230" s="72"/>
      <c r="R230" s="72"/>
      <c r="S230" s="72"/>
      <c r="T230" s="72"/>
      <c r="U230" s="72"/>
      <c r="V230" s="72"/>
      <c r="W230" s="72"/>
      <c r="X230" s="72"/>
      <c r="Y230" s="72"/>
    </row>
    <row r="231" spans="2:25" ht="14.4" hidden="1">
      <c r="B231" s="72"/>
      <c r="C231" s="78"/>
      <c r="D231" s="72"/>
      <c r="E231" s="72"/>
      <c r="F231" s="160"/>
      <c r="G231" s="72"/>
      <c r="H231" s="72"/>
      <c r="I231" s="72"/>
      <c r="J231" s="72"/>
      <c r="K231" s="72"/>
      <c r="L231" s="72"/>
      <c r="M231" s="72"/>
      <c r="N231" s="72"/>
      <c r="O231" s="72"/>
      <c r="P231" s="72"/>
      <c r="Q231" s="72"/>
      <c r="R231" s="72"/>
      <c r="S231" s="72"/>
      <c r="T231" s="72"/>
      <c r="U231" s="72"/>
      <c r="V231" s="72"/>
      <c r="W231" s="72"/>
      <c r="X231" s="72"/>
      <c r="Y231" s="72"/>
    </row>
    <row r="232" spans="2:25" ht="14.4" hidden="1">
      <c r="B232" s="72"/>
      <c r="C232" s="78"/>
      <c r="D232" s="72"/>
      <c r="E232" s="72"/>
      <c r="F232" s="160"/>
      <c r="G232" s="72"/>
      <c r="H232" s="72"/>
      <c r="I232" s="72"/>
      <c r="J232" s="72"/>
      <c r="K232" s="72"/>
      <c r="L232" s="72"/>
      <c r="M232" s="72"/>
      <c r="N232" s="72"/>
      <c r="O232" s="72"/>
      <c r="P232" s="72"/>
      <c r="Q232" s="72"/>
      <c r="R232" s="72"/>
      <c r="S232" s="72"/>
      <c r="T232" s="72"/>
      <c r="U232" s="72"/>
      <c r="V232" s="72"/>
      <c r="W232" s="72"/>
      <c r="X232" s="72"/>
      <c r="Y232" s="72"/>
    </row>
    <row r="233" spans="2:25" ht="14.4" hidden="1">
      <c r="B233" s="72"/>
      <c r="C233" s="78"/>
      <c r="D233" s="72"/>
      <c r="E233" s="72"/>
      <c r="F233" s="160"/>
      <c r="G233" s="72"/>
      <c r="H233" s="72"/>
      <c r="I233" s="72"/>
      <c r="J233" s="72"/>
      <c r="K233" s="72"/>
      <c r="L233" s="72"/>
      <c r="M233" s="72"/>
      <c r="N233" s="72"/>
      <c r="O233" s="72"/>
      <c r="P233" s="72"/>
      <c r="Q233" s="72"/>
      <c r="R233" s="72"/>
      <c r="S233" s="72"/>
      <c r="T233" s="72"/>
      <c r="U233" s="72"/>
      <c r="V233" s="72"/>
      <c r="W233" s="72"/>
      <c r="X233" s="72"/>
      <c r="Y233" s="72"/>
    </row>
    <row r="234" spans="2:25" ht="14.4" hidden="1">
      <c r="B234" s="72"/>
      <c r="C234" s="78"/>
      <c r="D234" s="72"/>
      <c r="E234" s="72"/>
      <c r="F234" s="160"/>
      <c r="G234" s="72"/>
      <c r="H234" s="72"/>
      <c r="I234" s="72"/>
      <c r="J234" s="72"/>
      <c r="K234" s="72"/>
      <c r="L234" s="72"/>
      <c r="M234" s="72"/>
      <c r="N234" s="72"/>
      <c r="O234" s="72"/>
      <c r="P234" s="72"/>
      <c r="Q234" s="72"/>
      <c r="R234" s="72"/>
      <c r="S234" s="72"/>
      <c r="T234" s="72"/>
      <c r="U234" s="72"/>
      <c r="V234" s="72"/>
      <c r="W234" s="72"/>
      <c r="X234" s="72"/>
      <c r="Y234" s="72"/>
    </row>
    <row r="235" spans="2:25" ht="14.4" hidden="1">
      <c r="B235" s="72"/>
      <c r="C235" s="78"/>
      <c r="D235" s="72"/>
      <c r="E235" s="72"/>
      <c r="F235" s="160"/>
      <c r="G235" s="72"/>
      <c r="H235" s="72"/>
      <c r="I235" s="72"/>
      <c r="J235" s="72"/>
      <c r="K235" s="72"/>
      <c r="L235" s="72"/>
      <c r="M235" s="72"/>
      <c r="N235" s="72"/>
      <c r="O235" s="72"/>
      <c r="P235" s="72"/>
      <c r="Q235" s="72"/>
      <c r="R235" s="72"/>
      <c r="S235" s="72"/>
      <c r="T235" s="72"/>
      <c r="U235" s="72"/>
      <c r="V235" s="72"/>
      <c r="W235" s="72"/>
      <c r="X235" s="72"/>
      <c r="Y235" s="72"/>
    </row>
    <row r="236" spans="2:25" ht="14.4" hidden="1">
      <c r="B236" s="72"/>
      <c r="C236" s="78"/>
      <c r="D236" s="72"/>
      <c r="E236" s="72"/>
      <c r="F236" s="160"/>
      <c r="G236" s="72"/>
      <c r="H236" s="72"/>
      <c r="I236" s="72"/>
      <c r="J236" s="72"/>
      <c r="K236" s="72"/>
      <c r="L236" s="72"/>
      <c r="M236" s="72"/>
      <c r="N236" s="72"/>
      <c r="O236" s="72"/>
      <c r="P236" s="72"/>
      <c r="Q236" s="72"/>
      <c r="R236" s="72"/>
      <c r="S236" s="72"/>
      <c r="T236" s="72"/>
      <c r="U236" s="72"/>
      <c r="V236" s="72"/>
      <c r="W236" s="72"/>
      <c r="X236" s="72"/>
      <c r="Y236" s="72"/>
    </row>
    <row r="237" spans="2:25" ht="14.4" hidden="1">
      <c r="B237" s="72"/>
      <c r="C237" s="78"/>
      <c r="D237" s="72"/>
      <c r="E237" s="72"/>
      <c r="F237" s="160"/>
      <c r="G237" s="72"/>
      <c r="H237" s="72"/>
      <c r="I237" s="72"/>
      <c r="J237" s="72"/>
      <c r="K237" s="72"/>
      <c r="L237" s="72"/>
      <c r="M237" s="72"/>
      <c r="N237" s="72"/>
      <c r="O237" s="72"/>
      <c r="P237" s="72"/>
      <c r="Q237" s="72"/>
      <c r="R237" s="72"/>
      <c r="S237" s="72"/>
      <c r="T237" s="72"/>
      <c r="U237" s="72"/>
      <c r="V237" s="72"/>
      <c r="W237" s="72"/>
      <c r="X237" s="72"/>
      <c r="Y237" s="72"/>
    </row>
    <row r="238" spans="2:25" ht="14.4" hidden="1">
      <c r="B238" s="72"/>
      <c r="C238" s="78"/>
      <c r="D238" s="72"/>
      <c r="E238" s="72"/>
      <c r="F238" s="160"/>
      <c r="G238" s="72"/>
      <c r="H238" s="72"/>
      <c r="I238" s="72"/>
      <c r="J238" s="72"/>
      <c r="K238" s="72"/>
      <c r="L238" s="72"/>
      <c r="M238" s="72"/>
      <c r="N238" s="72"/>
      <c r="O238" s="72"/>
      <c r="P238" s="72"/>
      <c r="Q238" s="72"/>
      <c r="R238" s="72"/>
      <c r="S238" s="72"/>
      <c r="T238" s="72"/>
      <c r="U238" s="72"/>
      <c r="V238" s="72"/>
      <c r="W238" s="72"/>
      <c r="X238" s="72"/>
      <c r="Y238" s="72"/>
    </row>
    <row r="239" spans="2:25" ht="14.4" hidden="1">
      <c r="B239" s="72"/>
      <c r="C239" s="78"/>
      <c r="D239" s="72"/>
      <c r="E239" s="72"/>
      <c r="F239" s="160"/>
      <c r="G239" s="72"/>
      <c r="H239" s="72"/>
      <c r="I239" s="72"/>
      <c r="J239" s="72"/>
      <c r="K239" s="72"/>
      <c r="L239" s="72"/>
      <c r="M239" s="72"/>
      <c r="N239" s="72"/>
      <c r="O239" s="72"/>
      <c r="P239" s="72"/>
      <c r="Q239" s="72"/>
      <c r="R239" s="72"/>
      <c r="S239" s="72"/>
      <c r="T239" s="72"/>
      <c r="U239" s="72"/>
      <c r="V239" s="72"/>
      <c r="W239" s="72"/>
      <c r="X239" s="72"/>
      <c r="Y239" s="72"/>
    </row>
    <row r="240" spans="2:25" ht="14.4" hidden="1">
      <c r="B240" s="72"/>
      <c r="C240" s="78"/>
      <c r="D240" s="72"/>
      <c r="E240" s="72"/>
      <c r="F240" s="160"/>
      <c r="G240" s="72"/>
      <c r="H240" s="72"/>
      <c r="I240" s="72"/>
      <c r="J240" s="72"/>
      <c r="K240" s="72"/>
      <c r="L240" s="72"/>
      <c r="M240" s="72"/>
      <c r="N240" s="72"/>
      <c r="O240" s="72"/>
      <c r="P240" s="72"/>
      <c r="Q240" s="72"/>
      <c r="R240" s="72"/>
      <c r="S240" s="72"/>
      <c r="T240" s="72"/>
      <c r="U240" s="72"/>
      <c r="V240" s="72"/>
      <c r="W240" s="72"/>
      <c r="X240" s="72"/>
      <c r="Y240" s="72"/>
    </row>
    <row r="241" spans="2:25" ht="14.4" hidden="1">
      <c r="B241" s="72"/>
      <c r="C241" s="78"/>
      <c r="D241" s="72"/>
      <c r="E241" s="72"/>
      <c r="F241" s="160"/>
      <c r="G241" s="72"/>
      <c r="H241" s="72"/>
      <c r="I241" s="72"/>
      <c r="J241" s="72"/>
      <c r="K241" s="72"/>
      <c r="L241" s="72"/>
      <c r="M241" s="72"/>
      <c r="N241" s="72"/>
      <c r="O241" s="72"/>
      <c r="P241" s="72"/>
      <c r="Q241" s="72"/>
      <c r="R241" s="72"/>
      <c r="S241" s="72"/>
      <c r="T241" s="72"/>
      <c r="U241" s="72"/>
      <c r="V241" s="72"/>
      <c r="W241" s="72"/>
      <c r="X241" s="72"/>
      <c r="Y241" s="72"/>
    </row>
    <row r="242" spans="2:25" ht="14.4" hidden="1">
      <c r="B242" s="72"/>
      <c r="C242" s="78"/>
      <c r="D242" s="72"/>
      <c r="E242" s="72"/>
      <c r="F242" s="160"/>
      <c r="G242" s="72"/>
      <c r="H242" s="72"/>
      <c r="I242" s="72"/>
      <c r="J242" s="72"/>
      <c r="K242" s="72"/>
      <c r="L242" s="72"/>
      <c r="M242" s="72"/>
      <c r="N242" s="72"/>
      <c r="O242" s="72"/>
      <c r="P242" s="72"/>
      <c r="Q242" s="72"/>
      <c r="R242" s="72"/>
      <c r="S242" s="72"/>
      <c r="T242" s="72"/>
      <c r="U242" s="72"/>
      <c r="V242" s="72"/>
      <c r="W242" s="72"/>
      <c r="X242" s="72"/>
      <c r="Y242" s="72"/>
    </row>
    <row r="243" spans="2:25" ht="14.4" hidden="1">
      <c r="B243" s="72"/>
      <c r="C243" s="78"/>
      <c r="D243" s="72"/>
      <c r="E243" s="72"/>
      <c r="F243" s="160"/>
      <c r="G243" s="72"/>
      <c r="H243" s="72"/>
      <c r="I243" s="72"/>
      <c r="J243" s="72"/>
      <c r="K243" s="72"/>
      <c r="L243" s="72"/>
      <c r="M243" s="72"/>
      <c r="N243" s="72"/>
      <c r="O243" s="72"/>
      <c r="P243" s="72"/>
      <c r="Q243" s="72"/>
      <c r="R243" s="72"/>
      <c r="S243" s="72"/>
      <c r="T243" s="72"/>
      <c r="U243" s="72"/>
      <c r="V243" s="72"/>
      <c r="W243" s="72"/>
      <c r="X243" s="72"/>
      <c r="Y243" s="72"/>
    </row>
    <row r="244" spans="2:25" ht="14.4" hidden="1">
      <c r="B244" s="72"/>
      <c r="C244" s="78"/>
      <c r="D244" s="72"/>
      <c r="E244" s="72"/>
      <c r="F244" s="160"/>
      <c r="G244" s="72"/>
      <c r="H244" s="72"/>
      <c r="I244" s="72"/>
      <c r="J244" s="72"/>
      <c r="K244" s="72"/>
      <c r="L244" s="72"/>
      <c r="M244" s="72"/>
      <c r="N244" s="72"/>
      <c r="O244" s="72"/>
      <c r="P244" s="72"/>
      <c r="Q244" s="72"/>
      <c r="R244" s="72"/>
      <c r="S244" s="72"/>
      <c r="T244" s="72"/>
      <c r="U244" s="72"/>
      <c r="V244" s="72"/>
      <c r="W244" s="72"/>
      <c r="X244" s="72"/>
      <c r="Y244" s="72"/>
    </row>
    <row r="245" spans="2:25" ht="14.4" hidden="1">
      <c r="B245" s="72"/>
      <c r="C245" s="78"/>
      <c r="D245" s="72"/>
      <c r="E245" s="72"/>
      <c r="F245" s="160"/>
      <c r="G245" s="72"/>
      <c r="H245" s="72"/>
      <c r="I245" s="72"/>
      <c r="J245" s="72"/>
      <c r="K245" s="72"/>
      <c r="L245" s="72"/>
      <c r="M245" s="72"/>
      <c r="N245" s="72"/>
      <c r="O245" s="72"/>
      <c r="P245" s="72"/>
      <c r="Q245" s="72"/>
      <c r="R245" s="72"/>
      <c r="S245" s="72"/>
      <c r="T245" s="72"/>
      <c r="U245" s="72"/>
      <c r="V245" s="72"/>
      <c r="W245" s="72"/>
      <c r="X245" s="72"/>
      <c r="Y245" s="72"/>
    </row>
    <row r="246" spans="2:25" ht="14.4" hidden="1">
      <c r="B246" s="72"/>
      <c r="C246" s="78"/>
      <c r="D246" s="72"/>
      <c r="E246" s="72"/>
      <c r="F246" s="160"/>
      <c r="G246" s="72"/>
      <c r="H246" s="72"/>
      <c r="I246" s="72"/>
      <c r="J246" s="72"/>
      <c r="K246" s="72"/>
      <c r="L246" s="72"/>
      <c r="M246" s="72"/>
      <c r="N246" s="72"/>
      <c r="O246" s="72"/>
      <c r="P246" s="72"/>
      <c r="Q246" s="72"/>
      <c r="R246" s="72"/>
      <c r="S246" s="72"/>
      <c r="T246" s="72"/>
      <c r="U246" s="72"/>
      <c r="V246" s="72"/>
      <c r="W246" s="72"/>
      <c r="X246" s="72"/>
      <c r="Y246" s="72"/>
    </row>
    <row r="247" spans="2:25" ht="14.4" hidden="1">
      <c r="B247" s="72"/>
      <c r="C247" s="78"/>
      <c r="D247" s="72"/>
      <c r="E247" s="72"/>
      <c r="F247" s="160"/>
      <c r="G247" s="72"/>
      <c r="H247" s="72"/>
      <c r="I247" s="72"/>
      <c r="J247" s="72"/>
      <c r="K247" s="72"/>
      <c r="L247" s="72"/>
      <c r="M247" s="72"/>
      <c r="N247" s="72"/>
      <c r="O247" s="72"/>
      <c r="P247" s="72"/>
      <c r="Q247" s="72"/>
      <c r="R247" s="72"/>
      <c r="S247" s="72"/>
      <c r="T247" s="72"/>
      <c r="U247" s="72"/>
      <c r="V247" s="72"/>
      <c r="W247" s="72"/>
      <c r="X247" s="72"/>
      <c r="Y247" s="72"/>
    </row>
    <row r="248" spans="2:25" ht="14.4" hidden="1">
      <c r="B248" s="72"/>
      <c r="C248" s="78"/>
      <c r="D248" s="72"/>
      <c r="E248" s="72"/>
      <c r="F248" s="160"/>
      <c r="G248" s="72"/>
      <c r="H248" s="72"/>
      <c r="I248" s="72"/>
      <c r="J248" s="72"/>
      <c r="K248" s="72"/>
      <c r="L248" s="72"/>
      <c r="M248" s="72"/>
      <c r="N248" s="72"/>
      <c r="O248" s="72"/>
      <c r="P248" s="72"/>
      <c r="Q248" s="72"/>
      <c r="R248" s="72"/>
      <c r="S248" s="72"/>
      <c r="T248" s="72"/>
      <c r="U248" s="72"/>
      <c r="V248" s="72"/>
      <c r="W248" s="72"/>
      <c r="X248" s="72"/>
      <c r="Y248" s="72"/>
    </row>
    <row r="249" spans="2:25" ht="14.4" hidden="1">
      <c r="B249" s="72"/>
      <c r="C249" s="78"/>
      <c r="D249" s="72"/>
      <c r="E249" s="72"/>
      <c r="F249" s="160"/>
      <c r="G249" s="72"/>
      <c r="H249" s="72"/>
      <c r="I249" s="72"/>
      <c r="J249" s="72"/>
      <c r="K249" s="72"/>
      <c r="L249" s="72"/>
      <c r="M249" s="72"/>
      <c r="N249" s="72"/>
      <c r="O249" s="72"/>
      <c r="P249" s="72"/>
      <c r="Q249" s="72"/>
      <c r="R249" s="72"/>
      <c r="S249" s="72"/>
      <c r="T249" s="72"/>
      <c r="U249" s="72"/>
      <c r="V249" s="72"/>
      <c r="W249" s="72"/>
      <c r="X249" s="72"/>
      <c r="Y249" s="72"/>
    </row>
    <row r="250" spans="2:25" ht="14.4" hidden="1">
      <c r="B250" s="72"/>
      <c r="C250" s="78"/>
      <c r="D250" s="72"/>
      <c r="E250" s="72"/>
      <c r="F250" s="160"/>
      <c r="G250" s="72"/>
      <c r="H250" s="72"/>
      <c r="I250" s="72"/>
      <c r="J250" s="72"/>
      <c r="K250" s="72"/>
      <c r="L250" s="72"/>
      <c r="M250" s="72"/>
      <c r="N250" s="72"/>
      <c r="O250" s="72"/>
      <c r="P250" s="72"/>
      <c r="Q250" s="72"/>
      <c r="R250" s="72"/>
      <c r="S250" s="72"/>
      <c r="T250" s="72"/>
      <c r="U250" s="72"/>
      <c r="V250" s="72"/>
      <c r="W250" s="72"/>
      <c r="X250" s="72"/>
      <c r="Y250" s="72"/>
    </row>
    <row r="251" spans="2:25" ht="14.4" hidden="1">
      <c r="B251" s="72"/>
      <c r="C251" s="78"/>
      <c r="D251" s="72"/>
      <c r="E251" s="72"/>
      <c r="F251" s="160"/>
      <c r="G251" s="72"/>
      <c r="H251" s="72"/>
      <c r="I251" s="72"/>
      <c r="J251" s="72"/>
      <c r="K251" s="72"/>
      <c r="L251" s="72"/>
      <c r="M251" s="72"/>
      <c r="N251" s="72"/>
      <c r="O251" s="72"/>
      <c r="P251" s="72"/>
      <c r="Q251" s="72"/>
      <c r="R251" s="72"/>
      <c r="S251" s="72"/>
      <c r="T251" s="72"/>
      <c r="U251" s="72"/>
      <c r="V251" s="72"/>
      <c r="W251" s="72"/>
      <c r="X251" s="72"/>
      <c r="Y251" s="72"/>
    </row>
    <row r="252" spans="2:25" ht="14.4" hidden="1">
      <c r="B252" s="72"/>
      <c r="C252" s="78"/>
      <c r="D252" s="72"/>
      <c r="E252" s="72"/>
      <c r="F252" s="160"/>
      <c r="G252" s="72"/>
      <c r="H252" s="72"/>
      <c r="I252" s="72"/>
      <c r="J252" s="72"/>
      <c r="K252" s="72"/>
      <c r="L252" s="72"/>
      <c r="M252" s="72"/>
      <c r="N252" s="72"/>
      <c r="O252" s="72"/>
      <c r="P252" s="72"/>
      <c r="Q252" s="72"/>
      <c r="R252" s="72"/>
      <c r="S252" s="72"/>
      <c r="T252" s="72"/>
      <c r="U252" s="72"/>
      <c r="V252" s="72"/>
      <c r="W252" s="72"/>
      <c r="X252" s="72"/>
      <c r="Y252" s="72"/>
    </row>
    <row r="253" spans="2:25" ht="14.4" hidden="1">
      <c r="B253" s="72"/>
      <c r="C253" s="78"/>
      <c r="D253" s="72"/>
      <c r="E253" s="72"/>
      <c r="F253" s="160"/>
      <c r="G253" s="72"/>
      <c r="H253" s="72"/>
      <c r="I253" s="72"/>
      <c r="J253" s="72"/>
      <c r="K253" s="72"/>
      <c r="L253" s="72"/>
      <c r="M253" s="72"/>
      <c r="N253" s="72"/>
      <c r="O253" s="72"/>
      <c r="P253" s="72"/>
      <c r="Q253" s="72"/>
      <c r="R253" s="72"/>
      <c r="S253" s="72"/>
      <c r="T253" s="72"/>
      <c r="U253" s="72"/>
      <c r="V253" s="72"/>
      <c r="W253" s="72"/>
      <c r="X253" s="72"/>
      <c r="Y253" s="72"/>
    </row>
    <row r="254" spans="2:25" ht="14.4" hidden="1">
      <c r="B254" s="72"/>
      <c r="C254" s="78"/>
      <c r="D254" s="72"/>
      <c r="E254" s="72"/>
      <c r="F254" s="160"/>
      <c r="G254" s="72"/>
      <c r="H254" s="72"/>
      <c r="I254" s="72"/>
      <c r="J254" s="72"/>
      <c r="K254" s="72"/>
      <c r="L254" s="72"/>
      <c r="M254" s="72"/>
      <c r="N254" s="72"/>
      <c r="O254" s="72"/>
      <c r="P254" s="72"/>
      <c r="Q254" s="72"/>
      <c r="R254" s="72"/>
      <c r="S254" s="72"/>
      <c r="T254" s="72"/>
      <c r="U254" s="72"/>
      <c r="V254" s="72"/>
      <c r="W254" s="72"/>
      <c r="X254" s="72"/>
      <c r="Y254" s="72"/>
    </row>
    <row r="255" spans="2:25" ht="14.4" hidden="1">
      <c r="B255" s="72"/>
      <c r="C255" s="78"/>
      <c r="D255" s="72"/>
      <c r="E255" s="72"/>
      <c r="F255" s="160"/>
      <c r="G255" s="72"/>
      <c r="H255" s="72"/>
      <c r="I255" s="72"/>
      <c r="J255" s="72"/>
      <c r="K255" s="72"/>
      <c r="L255" s="72"/>
      <c r="M255" s="72"/>
      <c r="N255" s="72"/>
      <c r="O255" s="72"/>
      <c r="P255" s="72"/>
      <c r="Q255" s="72"/>
      <c r="R255" s="72"/>
      <c r="S255" s="72"/>
      <c r="T255" s="72"/>
      <c r="U255" s="72"/>
      <c r="V255" s="72"/>
      <c r="W255" s="72"/>
      <c r="X255" s="72"/>
      <c r="Y255" s="72"/>
    </row>
    <row r="256" spans="2:25" ht="14.4" hidden="1">
      <c r="B256" s="72"/>
      <c r="C256" s="78"/>
      <c r="D256" s="72"/>
      <c r="E256" s="72"/>
      <c r="F256" s="160"/>
      <c r="G256" s="72"/>
      <c r="H256" s="72"/>
      <c r="I256" s="72"/>
      <c r="J256" s="72"/>
      <c r="K256" s="72"/>
      <c r="L256" s="72"/>
      <c r="M256" s="72"/>
      <c r="N256" s="72"/>
      <c r="O256" s="72"/>
      <c r="P256" s="72"/>
      <c r="Q256" s="72"/>
      <c r="R256" s="72"/>
      <c r="S256" s="72"/>
      <c r="T256" s="72"/>
      <c r="U256" s="72"/>
      <c r="V256" s="72"/>
      <c r="W256" s="72"/>
      <c r="X256" s="72"/>
      <c r="Y256" s="72"/>
    </row>
    <row r="257" spans="2:25" ht="14.4" hidden="1">
      <c r="B257" s="72"/>
      <c r="C257" s="78"/>
      <c r="D257" s="72"/>
      <c r="E257" s="72"/>
      <c r="F257" s="160"/>
      <c r="G257" s="72"/>
      <c r="H257" s="72"/>
      <c r="I257" s="72"/>
      <c r="J257" s="72"/>
      <c r="K257" s="72"/>
      <c r="L257" s="72"/>
      <c r="M257" s="72"/>
      <c r="N257" s="72"/>
      <c r="O257" s="72"/>
      <c r="P257" s="72"/>
      <c r="Q257" s="72"/>
      <c r="R257" s="72"/>
      <c r="S257" s="72"/>
      <c r="T257" s="72"/>
      <c r="U257" s="72"/>
      <c r="V257" s="72"/>
      <c r="W257" s="72"/>
      <c r="X257" s="72"/>
      <c r="Y257" s="72"/>
    </row>
    <row r="258" spans="2:25" ht="14.4" hidden="1">
      <c r="B258" s="72"/>
      <c r="C258" s="78"/>
      <c r="D258" s="72"/>
      <c r="E258" s="72"/>
      <c r="F258" s="160"/>
      <c r="G258" s="72"/>
      <c r="H258" s="72"/>
      <c r="I258" s="72"/>
      <c r="J258" s="72"/>
      <c r="K258" s="72"/>
      <c r="L258" s="72"/>
      <c r="M258" s="72"/>
      <c r="N258" s="72"/>
      <c r="O258" s="72"/>
      <c r="P258" s="72"/>
      <c r="Q258" s="72"/>
      <c r="R258" s="72"/>
      <c r="S258" s="72"/>
      <c r="T258" s="72"/>
      <c r="U258" s="72"/>
      <c r="V258" s="72"/>
      <c r="W258" s="72"/>
      <c r="X258" s="72"/>
      <c r="Y258" s="72"/>
    </row>
    <row r="259" spans="2:25" ht="14.4" hidden="1">
      <c r="B259" s="72"/>
      <c r="C259" s="78"/>
      <c r="D259" s="72"/>
      <c r="E259" s="72"/>
      <c r="F259" s="160"/>
      <c r="G259" s="72"/>
      <c r="H259" s="72"/>
      <c r="I259" s="72"/>
      <c r="J259" s="72"/>
      <c r="K259" s="72"/>
      <c r="L259" s="72"/>
      <c r="M259" s="72"/>
      <c r="N259" s="72"/>
      <c r="O259" s="72"/>
      <c r="P259" s="72"/>
      <c r="Q259" s="72"/>
      <c r="R259" s="72"/>
      <c r="S259" s="72"/>
      <c r="T259" s="72"/>
      <c r="U259" s="72"/>
      <c r="V259" s="72"/>
      <c r="W259" s="72"/>
      <c r="X259" s="72"/>
      <c r="Y259" s="72"/>
    </row>
    <row r="260" spans="2:25" ht="14.4" hidden="1">
      <c r="B260" s="72"/>
      <c r="C260" s="78"/>
      <c r="D260" s="72"/>
      <c r="E260" s="72"/>
      <c r="F260" s="160"/>
      <c r="G260" s="72"/>
      <c r="H260" s="72"/>
      <c r="I260" s="72"/>
      <c r="J260" s="72"/>
      <c r="K260" s="72"/>
      <c r="L260" s="72"/>
      <c r="M260" s="72"/>
      <c r="N260" s="72"/>
      <c r="O260" s="72"/>
      <c r="P260" s="72"/>
      <c r="Q260" s="72"/>
      <c r="R260" s="72"/>
      <c r="S260" s="72"/>
      <c r="T260" s="72"/>
      <c r="U260" s="72"/>
      <c r="V260" s="72"/>
      <c r="W260" s="72"/>
      <c r="X260" s="72"/>
      <c r="Y260" s="72"/>
    </row>
    <row r="261" spans="2:25" ht="14.4" hidden="1">
      <c r="B261" s="72"/>
      <c r="C261" s="78"/>
      <c r="D261" s="72"/>
      <c r="E261" s="72"/>
      <c r="F261" s="160"/>
      <c r="G261" s="72"/>
      <c r="H261" s="72"/>
      <c r="I261" s="72"/>
      <c r="J261" s="72"/>
      <c r="K261" s="72"/>
      <c r="L261" s="72"/>
      <c r="M261" s="72"/>
      <c r="N261" s="72"/>
      <c r="O261" s="72"/>
      <c r="P261" s="72"/>
      <c r="Q261" s="72"/>
      <c r="R261" s="72"/>
      <c r="S261" s="72"/>
      <c r="T261" s="72"/>
      <c r="U261" s="72"/>
      <c r="V261" s="72"/>
      <c r="W261" s="72"/>
      <c r="X261" s="72"/>
      <c r="Y261" s="72"/>
    </row>
    <row r="262" spans="2:25" ht="14.4" hidden="1">
      <c r="B262" s="72"/>
      <c r="C262" s="78"/>
      <c r="D262" s="72"/>
      <c r="E262" s="72"/>
      <c r="F262" s="160"/>
      <c r="G262" s="72"/>
      <c r="H262" s="72"/>
      <c r="I262" s="72"/>
      <c r="J262" s="72"/>
      <c r="K262" s="72"/>
      <c r="L262" s="72"/>
      <c r="M262" s="72"/>
      <c r="N262" s="72"/>
      <c r="O262" s="72"/>
      <c r="P262" s="72"/>
      <c r="Q262" s="72"/>
      <c r="R262" s="72"/>
      <c r="S262" s="72"/>
      <c r="T262" s="72"/>
      <c r="U262" s="72"/>
      <c r="V262" s="72"/>
      <c r="W262" s="72"/>
      <c r="X262" s="72"/>
      <c r="Y262" s="72"/>
    </row>
    <row r="263" spans="2:25" ht="14.4" hidden="1">
      <c r="B263" s="72"/>
      <c r="C263" s="78"/>
      <c r="D263" s="72"/>
      <c r="E263" s="72"/>
      <c r="F263" s="160"/>
      <c r="G263" s="72"/>
      <c r="H263" s="72"/>
      <c r="I263" s="72"/>
      <c r="J263" s="72"/>
      <c r="K263" s="72"/>
      <c r="L263" s="72"/>
      <c r="M263" s="72"/>
      <c r="N263" s="72"/>
      <c r="O263" s="72"/>
      <c r="P263" s="72"/>
      <c r="Q263" s="72"/>
      <c r="R263" s="72"/>
      <c r="S263" s="72"/>
      <c r="T263" s="72"/>
      <c r="U263" s="72"/>
      <c r="V263" s="72"/>
      <c r="W263" s="72"/>
      <c r="X263" s="72"/>
      <c r="Y263" s="72"/>
    </row>
    <row r="264" spans="2:25" ht="14.4" hidden="1">
      <c r="B264" s="72"/>
      <c r="C264" s="78"/>
      <c r="D264" s="72"/>
      <c r="E264" s="72"/>
      <c r="F264" s="160"/>
      <c r="G264" s="72"/>
      <c r="H264" s="72"/>
      <c r="I264" s="72"/>
      <c r="J264" s="72"/>
      <c r="K264" s="72"/>
      <c r="L264" s="72"/>
      <c r="M264" s="72"/>
      <c r="N264" s="72"/>
      <c r="O264" s="72"/>
      <c r="P264" s="72"/>
      <c r="Q264" s="72"/>
      <c r="R264" s="72"/>
      <c r="S264" s="72"/>
      <c r="T264" s="72"/>
      <c r="U264" s="72"/>
      <c r="V264" s="72"/>
      <c r="W264" s="72"/>
      <c r="X264" s="72"/>
      <c r="Y264" s="72"/>
    </row>
    <row r="265" spans="2:25" ht="14.4" hidden="1">
      <c r="B265" s="72"/>
      <c r="C265" s="78"/>
      <c r="D265" s="72"/>
      <c r="E265" s="72"/>
      <c r="F265" s="160"/>
      <c r="G265" s="72"/>
      <c r="H265" s="72"/>
      <c r="I265" s="72"/>
      <c r="J265" s="72"/>
      <c r="K265" s="72"/>
      <c r="L265" s="72"/>
      <c r="M265" s="72"/>
      <c r="N265" s="72"/>
      <c r="O265" s="72"/>
      <c r="P265" s="72"/>
      <c r="Q265" s="72"/>
      <c r="R265" s="72"/>
      <c r="S265" s="72"/>
      <c r="T265" s="72"/>
      <c r="U265" s="72"/>
      <c r="V265" s="72"/>
      <c r="W265" s="72"/>
      <c r="X265" s="72"/>
      <c r="Y265" s="72"/>
    </row>
    <row r="266" spans="2:25" ht="14.4" hidden="1">
      <c r="B266" s="72"/>
      <c r="C266" s="78"/>
      <c r="D266" s="72"/>
      <c r="E266" s="72"/>
      <c r="F266" s="160"/>
      <c r="G266" s="72"/>
      <c r="H266" s="72"/>
      <c r="I266" s="72"/>
      <c r="J266" s="72"/>
      <c r="K266" s="72"/>
      <c r="L266" s="72"/>
      <c r="M266" s="72"/>
      <c r="N266" s="72"/>
      <c r="O266" s="72"/>
      <c r="P266" s="72"/>
      <c r="Q266" s="72"/>
      <c r="R266" s="72"/>
      <c r="S266" s="72"/>
      <c r="T266" s="72"/>
      <c r="U266" s="72"/>
      <c r="V266" s="72"/>
      <c r="W266" s="72"/>
      <c r="X266" s="72"/>
      <c r="Y266" s="72"/>
    </row>
    <row r="267" spans="2:25" ht="14.4" hidden="1">
      <c r="B267" s="72"/>
      <c r="C267" s="78"/>
      <c r="D267" s="72"/>
      <c r="E267" s="72"/>
      <c r="F267" s="160"/>
      <c r="G267" s="72"/>
      <c r="H267" s="72"/>
      <c r="I267" s="72"/>
      <c r="J267" s="72"/>
      <c r="K267" s="72"/>
      <c r="L267" s="72"/>
      <c r="M267" s="72"/>
      <c r="N267" s="72"/>
      <c r="O267" s="72"/>
      <c r="P267" s="72"/>
      <c r="Q267" s="72"/>
      <c r="R267" s="72"/>
      <c r="S267" s="72"/>
      <c r="T267" s="72"/>
      <c r="U267" s="72"/>
      <c r="V267" s="72"/>
      <c r="W267" s="72"/>
      <c r="X267" s="72"/>
      <c r="Y267" s="72"/>
    </row>
    <row r="268" spans="2:25" ht="14.4" hidden="1">
      <c r="B268" s="72"/>
      <c r="C268" s="78"/>
      <c r="D268" s="72"/>
      <c r="E268" s="72"/>
      <c r="F268" s="160"/>
      <c r="G268" s="72"/>
      <c r="H268" s="72"/>
      <c r="I268" s="72"/>
      <c r="J268" s="72"/>
      <c r="K268" s="72"/>
      <c r="L268" s="72"/>
      <c r="M268" s="72"/>
      <c r="N268" s="72"/>
      <c r="O268" s="72"/>
      <c r="P268" s="72"/>
      <c r="Q268" s="72"/>
      <c r="R268" s="72"/>
      <c r="S268" s="72"/>
      <c r="T268" s="72"/>
      <c r="U268" s="72"/>
      <c r="V268" s="72"/>
      <c r="W268" s="72"/>
      <c r="X268" s="72"/>
      <c r="Y268" s="72"/>
    </row>
    <row r="269" spans="2:25" ht="14.4" hidden="1">
      <c r="B269" s="72"/>
      <c r="C269" s="78"/>
      <c r="D269" s="72"/>
      <c r="E269" s="72"/>
      <c r="F269" s="160"/>
      <c r="G269" s="72"/>
      <c r="H269" s="72"/>
      <c r="I269" s="72"/>
      <c r="J269" s="72"/>
      <c r="K269" s="72"/>
      <c r="L269" s="72"/>
      <c r="M269" s="72"/>
      <c r="N269" s="72"/>
      <c r="O269" s="72"/>
      <c r="P269" s="72"/>
      <c r="Q269" s="72"/>
      <c r="R269" s="72"/>
      <c r="S269" s="72"/>
      <c r="T269" s="72"/>
      <c r="U269" s="72"/>
      <c r="V269" s="72"/>
      <c r="W269" s="72"/>
      <c r="X269" s="72"/>
      <c r="Y269" s="72"/>
    </row>
    <row r="270" spans="2:25" ht="14.4" hidden="1">
      <c r="B270" s="72"/>
      <c r="C270" s="78"/>
      <c r="D270" s="72"/>
      <c r="E270" s="72"/>
      <c r="F270" s="160"/>
      <c r="G270" s="72"/>
      <c r="H270" s="72"/>
      <c r="I270" s="72"/>
      <c r="J270" s="72"/>
      <c r="K270" s="72"/>
      <c r="L270" s="72"/>
      <c r="M270" s="72"/>
      <c r="N270" s="72"/>
      <c r="O270" s="72"/>
      <c r="P270" s="72"/>
      <c r="Q270" s="72"/>
      <c r="R270" s="72"/>
      <c r="S270" s="72"/>
      <c r="T270" s="72"/>
      <c r="U270" s="72"/>
      <c r="V270" s="72"/>
      <c r="W270" s="72"/>
      <c r="X270" s="72"/>
      <c r="Y270" s="72"/>
    </row>
    <row r="271" spans="2:25" ht="14.4" hidden="1">
      <c r="B271" s="72"/>
      <c r="C271" s="78"/>
      <c r="D271" s="72"/>
      <c r="E271" s="72"/>
      <c r="F271" s="160"/>
      <c r="G271" s="72"/>
      <c r="H271" s="72"/>
      <c r="I271" s="72"/>
      <c r="J271" s="72"/>
      <c r="K271" s="72"/>
      <c r="L271" s="72"/>
      <c r="M271" s="72"/>
      <c r="N271" s="72"/>
      <c r="O271" s="72"/>
      <c r="P271" s="72"/>
      <c r="Q271" s="72"/>
      <c r="R271" s="72"/>
      <c r="S271" s="72"/>
      <c r="T271" s="72"/>
      <c r="U271" s="72"/>
      <c r="V271" s="72"/>
      <c r="W271" s="72"/>
      <c r="X271" s="72"/>
      <c r="Y271" s="72"/>
    </row>
  </sheetData>
  <mergeCells count="3">
    <mergeCell ref="B2:E3"/>
    <mergeCell ref="B4:E4"/>
    <mergeCell ref="B5:E5"/>
  </mergeCells>
  <conditionalFormatting sqref="D9:D17 D19:D20 D22:D33 D35:D41 D43:D46 D48 D50:D53 D55:D64 D66:D77 D79 D81">
    <cfRule type="beginsWith" dxfId="357" priority="1" operator="beginsWith" text="C">
      <formula>LEFT((D9),LEN("C"))=("C")</formula>
    </cfRule>
  </conditionalFormatting>
  <conditionalFormatting sqref="D9:D17 D19:D20 D22:D33 D35:D41 D43:D46 D48 D50:D53 D55:D64 D66:D77 D79 D81">
    <cfRule type="beginsWith" dxfId="356" priority="2" operator="beginsWith" text="NC">
      <formula>LEFT((D9),LEN("NC"))=("NC")</formula>
    </cfRule>
  </conditionalFormatting>
  <conditionalFormatting sqref="D9:D17 D19:D20 D22:D33 D35:D41 D43:D46 D48 D50:D53 D55:D64 D66:D77 D79 D81">
    <cfRule type="beginsWith" dxfId="355" priority="3" operator="beginsWith" text="NA">
      <formula>LEFT((D9),LEN("NA"))=("NA")</formula>
    </cfRule>
  </conditionalFormatting>
  <dataValidations count="1">
    <dataValidation type="list" allowBlank="1" sqref="D9 D11:D17 D19:D20 D22 D24:D33 D35:D36 D38:D39 D41 D43:D46 D48 D50:D53 D55:D64 D66:D77 D79 D81" xr:uid="{7BF9B1F3-B232-4EDC-B08D-F58AAD227A5F}">
      <formula1>"C,NC,NA"</formula1>
    </dataValidation>
  </dataValidations>
  <pageMargins left="0.7" right="0.7" top="0.75" bottom="0.75" header="0" footer="0"/>
  <pageSetup orientation="portrait"/>
  <drawing r:id="rId1"/>
  <tableParts count="1">
    <tablePart r:id="rId2"/>
  </tablePart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2D1FA0-EE58-42B1-9C8B-FEEA82FA0135}">
  <dimension ref="A1:F92"/>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1:6" ht="97.95" customHeight="1">
      <c r="B1" s="816"/>
      <c r="C1" s="816"/>
      <c r="D1" s="816"/>
      <c r="E1" s="816"/>
    </row>
    <row r="2" spans="1:6" ht="67.95" customHeight="1">
      <c r="A2" s="626"/>
      <c r="B2" s="816"/>
      <c r="C2" s="816"/>
      <c r="D2" s="816"/>
      <c r="E2" s="816"/>
      <c r="F2" s="5"/>
    </row>
    <row r="3" spans="1:6" ht="35.4" customHeight="1">
      <c r="B3" s="816"/>
      <c r="C3" s="816"/>
      <c r="D3" s="816"/>
      <c r="E3" s="816"/>
    </row>
    <row r="4" spans="1:6" ht="42" customHeight="1">
      <c r="B4" s="810" t="s">
        <v>123</v>
      </c>
      <c r="C4" s="810"/>
      <c r="D4" s="810"/>
      <c r="E4" s="810"/>
    </row>
    <row r="5" spans="1:6" ht="16.8">
      <c r="B5" s="813" t="s">
        <v>124</v>
      </c>
      <c r="C5" s="813"/>
      <c r="D5" s="813"/>
      <c r="E5" s="813"/>
    </row>
    <row r="6" spans="1:6" ht="16.8">
      <c r="B6" s="734">
        <v>1</v>
      </c>
      <c r="C6" s="781" t="s">
        <v>4463</v>
      </c>
      <c r="D6" s="781"/>
      <c r="E6" s="781"/>
    </row>
    <row r="7" spans="1:6" ht="16.8">
      <c r="B7" s="731">
        <v>2</v>
      </c>
      <c r="C7" s="811" t="s">
        <v>4464</v>
      </c>
      <c r="D7" s="811"/>
      <c r="E7" s="811"/>
    </row>
    <row r="8" spans="1:6" ht="16.8">
      <c r="B8" s="734">
        <v>3</v>
      </c>
      <c r="C8" s="781" t="s">
        <v>4465</v>
      </c>
      <c r="D8" s="781"/>
      <c r="E8" s="781"/>
    </row>
    <row r="9" spans="1:6" ht="16.8">
      <c r="B9" s="731">
        <v>4</v>
      </c>
      <c r="C9" s="811" t="s">
        <v>4466</v>
      </c>
      <c r="D9" s="811"/>
      <c r="E9" s="811"/>
    </row>
    <row r="10" spans="1:6" ht="16.8">
      <c r="B10" s="734">
        <v>5</v>
      </c>
      <c r="C10" s="781" t="s">
        <v>4467</v>
      </c>
      <c r="D10" s="781"/>
      <c r="E10" s="781"/>
    </row>
    <row r="11" spans="1:6" ht="16.8">
      <c r="B11" s="731">
        <v>6</v>
      </c>
      <c r="C11" s="811" t="s">
        <v>4468</v>
      </c>
      <c r="D11" s="811"/>
      <c r="E11" s="811"/>
    </row>
    <row r="12" spans="1:6" ht="16.8">
      <c r="B12" s="734">
        <v>7</v>
      </c>
      <c r="C12" s="781" t="s">
        <v>4469</v>
      </c>
      <c r="D12" s="781"/>
      <c r="E12" s="781"/>
    </row>
    <row r="13" spans="1:6" ht="16.8">
      <c r="B13" s="17"/>
      <c r="C13" s="17"/>
      <c r="D13" s="69"/>
    </row>
    <row r="14" spans="1:6" ht="42" customHeight="1">
      <c r="B14" s="858" t="s">
        <v>125</v>
      </c>
      <c r="C14" s="858"/>
      <c r="D14" s="858"/>
      <c r="E14" s="858"/>
    </row>
    <row r="15" spans="1:6" ht="17.399999999999999" thickBot="1">
      <c r="B15" s="586" t="s">
        <v>126</v>
      </c>
      <c r="C15" s="951" t="s">
        <v>4372</v>
      </c>
      <c r="D15" s="952"/>
      <c r="E15" s="622" t="s">
        <v>4896</v>
      </c>
    </row>
    <row r="16" spans="1:6" ht="94.2" customHeight="1">
      <c r="B16" s="31" t="s">
        <v>4470</v>
      </c>
      <c r="C16" s="792" t="s">
        <v>4471</v>
      </c>
      <c r="D16" s="793"/>
      <c r="E16" s="953" t="s">
        <v>5073</v>
      </c>
    </row>
    <row r="17" spans="2:5" ht="51" thickBot="1">
      <c r="B17" s="621" t="s">
        <v>4373</v>
      </c>
      <c r="C17" s="955"/>
      <c r="D17" s="947"/>
      <c r="E17" s="954"/>
    </row>
    <row r="18" spans="2:5" ht="42" customHeight="1">
      <c r="B18" s="858" t="s">
        <v>4222</v>
      </c>
      <c r="C18" s="858"/>
      <c r="D18" s="858"/>
      <c r="E18" s="858"/>
    </row>
    <row r="19" spans="2:5" ht="17.399999999999999" thickBot="1">
      <c r="B19" s="586" t="s">
        <v>126</v>
      </c>
      <c r="C19" s="829" t="s">
        <v>4223</v>
      </c>
      <c r="D19" s="830"/>
      <c r="E19" s="622" t="s">
        <v>4896</v>
      </c>
    </row>
    <row r="20" spans="2:5" ht="100.2" customHeight="1">
      <c r="B20" s="31" t="s">
        <v>4292</v>
      </c>
      <c r="C20" s="792" t="s">
        <v>4472</v>
      </c>
      <c r="D20" s="962"/>
      <c r="E20" s="953" t="s">
        <v>5074</v>
      </c>
    </row>
    <row r="21" spans="2:5" ht="82.2" customHeight="1">
      <c r="B21" s="30" t="s">
        <v>4473</v>
      </c>
      <c r="C21" s="801" t="s">
        <v>4474</v>
      </c>
      <c r="D21" s="890"/>
      <c r="E21" s="957"/>
    </row>
    <row r="22" spans="2:5" ht="35.4" customHeight="1" thickBot="1">
      <c r="B22" s="31" t="s">
        <v>4228</v>
      </c>
      <c r="C22" s="792" t="s">
        <v>4475</v>
      </c>
      <c r="D22" s="962"/>
      <c r="E22" s="954"/>
    </row>
    <row r="23" spans="2:5" ht="16.8">
      <c r="B23" s="110"/>
      <c r="C23" s="110"/>
      <c r="D23" s="33"/>
      <c r="E23" s="69"/>
    </row>
    <row r="24" spans="2:5" s="69" customFormat="1" ht="42" customHeight="1">
      <c r="B24" s="861" t="s">
        <v>147</v>
      </c>
      <c r="C24" s="861"/>
      <c r="D24" s="861"/>
      <c r="E24" s="861"/>
    </row>
    <row r="25" spans="2:5" s="69" customFormat="1" ht="17.399999999999999" thickBot="1">
      <c r="B25" s="822" t="s">
        <v>127</v>
      </c>
      <c r="C25" s="822"/>
      <c r="D25" s="822"/>
      <c r="E25" s="622" t="s">
        <v>4896</v>
      </c>
    </row>
    <row r="26" spans="2:5" s="69" customFormat="1" ht="100.95" customHeight="1">
      <c r="B26" s="827"/>
      <c r="C26" s="66" t="s">
        <v>4787</v>
      </c>
      <c r="D26" s="612" t="s">
        <v>4816</v>
      </c>
      <c r="E26" s="963" t="s">
        <v>4901</v>
      </c>
    </row>
    <row r="27" spans="2:5" s="69" customFormat="1" ht="88.95" customHeight="1">
      <c r="B27" s="827"/>
      <c r="C27" s="66" t="s">
        <v>4788</v>
      </c>
      <c r="D27" s="612" t="s">
        <v>4795</v>
      </c>
      <c r="E27" s="964"/>
    </row>
    <row r="28" spans="2:5" s="69" customFormat="1" ht="201.6">
      <c r="B28" s="827"/>
      <c r="C28" s="31" t="s">
        <v>4232</v>
      </c>
      <c r="D28" s="585" t="s">
        <v>4793</v>
      </c>
      <c r="E28" s="964"/>
    </row>
    <row r="29" spans="2:5" s="69" customFormat="1" ht="218.4">
      <c r="B29" s="828"/>
      <c r="C29" s="374" t="s">
        <v>4792</v>
      </c>
      <c r="D29" s="590" t="s">
        <v>4824</v>
      </c>
      <c r="E29" s="964"/>
    </row>
    <row r="30" spans="2:5" s="69" customFormat="1" ht="36.6" customHeight="1" thickBot="1">
      <c r="B30" s="30" t="s">
        <v>198</v>
      </c>
      <c r="C30" s="823" t="s">
        <v>4233</v>
      </c>
      <c r="D30" s="802"/>
      <c r="E30" s="965"/>
    </row>
    <row r="31" spans="2:5" s="69" customFormat="1" ht="293.39999999999998" customHeight="1" thickBot="1">
      <c r="B31" s="713" t="s">
        <v>201</v>
      </c>
      <c r="C31" s="835" t="s">
        <v>5889</v>
      </c>
      <c r="D31" s="857"/>
      <c r="E31" s="625" t="s">
        <v>4899</v>
      </c>
    </row>
    <row r="32" spans="2:5" ht="16.8">
      <c r="B32" s="790" t="s">
        <v>130</v>
      </c>
      <c r="C32" s="790"/>
      <c r="D32" s="790"/>
      <c r="E32" s="622" t="s">
        <v>4896</v>
      </c>
    </row>
    <row r="33" spans="2:5" ht="16.8">
      <c r="B33" s="31" t="s">
        <v>131</v>
      </c>
      <c r="C33" s="835" t="s">
        <v>4234</v>
      </c>
      <c r="D33" s="855"/>
      <c r="E33" s="765" t="s">
        <v>5075</v>
      </c>
    </row>
    <row r="34" spans="2:5" ht="16.8">
      <c r="B34" s="30" t="s">
        <v>132</v>
      </c>
      <c r="C34" s="838" t="s">
        <v>4234</v>
      </c>
      <c r="D34" s="856"/>
      <c r="E34" s="766"/>
    </row>
    <row r="35" spans="2:5" ht="16.8">
      <c r="B35" s="31" t="s">
        <v>133</v>
      </c>
      <c r="C35" s="835" t="s">
        <v>4234</v>
      </c>
      <c r="D35" s="855"/>
      <c r="E35" s="766"/>
    </row>
    <row r="36" spans="2:5" ht="16.8">
      <c r="B36" s="30" t="s">
        <v>194</v>
      </c>
      <c r="C36" s="838" t="s">
        <v>4234</v>
      </c>
      <c r="D36" s="856"/>
      <c r="E36" s="766"/>
    </row>
    <row r="37" spans="2:5" ht="16.8">
      <c r="B37" s="31" t="s">
        <v>134</v>
      </c>
      <c r="C37" s="835" t="s">
        <v>4234</v>
      </c>
      <c r="D37" s="855"/>
      <c r="E37" s="766"/>
    </row>
    <row r="38" spans="2:5" ht="16.8">
      <c r="B38" s="30" t="s">
        <v>135</v>
      </c>
      <c r="C38" s="838" t="s">
        <v>5902</v>
      </c>
      <c r="D38" s="856"/>
      <c r="E38" s="767"/>
    </row>
    <row r="39" spans="2:5" ht="16.8">
      <c r="B39" s="790" t="s">
        <v>195</v>
      </c>
      <c r="C39" s="790"/>
      <c r="D39" s="790"/>
      <c r="E39" s="622" t="s">
        <v>4896</v>
      </c>
    </row>
    <row r="40" spans="2:5" ht="50.4" customHeight="1">
      <c r="B40" s="31" t="s">
        <v>136</v>
      </c>
      <c r="C40" s="835" t="s">
        <v>4911</v>
      </c>
      <c r="D40" s="855"/>
      <c r="E40" s="817" t="s">
        <v>5896</v>
      </c>
    </row>
    <row r="41" spans="2:5" ht="33.6">
      <c r="B41" s="30" t="s">
        <v>137</v>
      </c>
      <c r="C41" s="838" t="s">
        <v>4911</v>
      </c>
      <c r="D41" s="856"/>
      <c r="E41" s="818"/>
    </row>
    <row r="42" spans="2:5" ht="33.6" customHeight="1">
      <c r="B42" s="31" t="s">
        <v>138</v>
      </c>
      <c r="C42" s="835" t="s">
        <v>4911</v>
      </c>
      <c r="D42" s="855"/>
      <c r="E42" s="818"/>
    </row>
    <row r="43" spans="2:5" ht="71.400000000000006" customHeight="1">
      <c r="B43" s="30" t="s">
        <v>4238</v>
      </c>
      <c r="C43" s="838" t="s">
        <v>4911</v>
      </c>
      <c r="D43" s="856"/>
      <c r="E43" s="818"/>
    </row>
    <row r="44" spans="2:5" ht="59.4" customHeight="1">
      <c r="B44" s="31" t="s">
        <v>139</v>
      </c>
      <c r="C44" s="835" t="s">
        <v>4911</v>
      </c>
      <c r="D44" s="855"/>
      <c r="E44" s="818"/>
    </row>
    <row r="45" spans="2:5" ht="16.8">
      <c r="B45" s="790" t="s">
        <v>196</v>
      </c>
      <c r="C45" s="790"/>
      <c r="D45" s="790"/>
      <c r="E45" s="622" t="s">
        <v>4896</v>
      </c>
    </row>
    <row r="46" spans="2:5" ht="69.599999999999994" customHeight="1">
      <c r="B46" s="66" t="s">
        <v>200</v>
      </c>
      <c r="C46" s="844" t="s">
        <v>5893</v>
      </c>
      <c r="D46" s="845"/>
      <c r="E46" s="817" t="s">
        <v>5895</v>
      </c>
    </row>
    <row r="47" spans="2:5" ht="33.6" customHeight="1">
      <c r="B47" s="30" t="s">
        <v>140</v>
      </c>
      <c r="C47" s="846" t="s">
        <v>4241</v>
      </c>
      <c r="D47" s="862"/>
      <c r="E47" s="818"/>
    </row>
    <row r="48" spans="2:5" ht="33.6" customHeight="1">
      <c r="B48" s="31" t="s">
        <v>141</v>
      </c>
      <c r="C48" s="848" t="s">
        <v>4242</v>
      </c>
      <c r="D48" s="863"/>
      <c r="E48" s="818"/>
    </row>
    <row r="49" spans="2:5" ht="33.6" customHeight="1">
      <c r="B49" s="30" t="s">
        <v>143</v>
      </c>
      <c r="C49" s="850" t="s">
        <v>4243</v>
      </c>
      <c r="D49" s="864"/>
      <c r="E49" s="818"/>
    </row>
    <row r="50" spans="2:5" ht="33.6" customHeight="1">
      <c r="B50" s="31" t="s">
        <v>142</v>
      </c>
      <c r="C50" s="848" t="s">
        <v>4244</v>
      </c>
      <c r="D50" s="863"/>
      <c r="E50" s="818"/>
    </row>
    <row r="51" spans="2:5" ht="49.95" customHeight="1">
      <c r="B51" s="30" t="s">
        <v>144</v>
      </c>
      <c r="C51" s="852" t="s">
        <v>4245</v>
      </c>
      <c r="D51" s="865"/>
      <c r="E51" s="818"/>
    </row>
    <row r="52" spans="2:5" ht="16.8">
      <c r="B52" s="790" t="s">
        <v>202</v>
      </c>
      <c r="C52" s="790"/>
      <c r="D52" s="790"/>
      <c r="E52" s="622" t="s">
        <v>4896</v>
      </c>
    </row>
    <row r="53" spans="2:5" ht="243.6" customHeight="1">
      <c r="B53" s="31" t="s">
        <v>146</v>
      </c>
      <c r="C53" s="780" t="s">
        <v>5011</v>
      </c>
      <c r="D53" s="780"/>
      <c r="E53" s="771" t="s">
        <v>5067</v>
      </c>
    </row>
    <row r="54" spans="2:5" ht="118.95" customHeight="1">
      <c r="B54" s="30" t="s">
        <v>176</v>
      </c>
      <c r="C54" s="905" t="s">
        <v>5012</v>
      </c>
      <c r="D54" s="906"/>
      <c r="E54" s="771"/>
    </row>
    <row r="55" spans="2:5" ht="36" customHeight="1">
      <c r="B55" s="31" t="s">
        <v>177</v>
      </c>
      <c r="C55" s="835" t="s">
        <v>4234</v>
      </c>
      <c r="D55" s="836"/>
      <c r="E55" s="771"/>
    </row>
    <row r="56" spans="2:5" ht="16.8">
      <c r="B56" s="866" t="s">
        <v>145</v>
      </c>
      <c r="C56" s="866"/>
      <c r="D56" s="866"/>
      <c r="E56" s="622" t="s">
        <v>4896</v>
      </c>
    </row>
    <row r="57" spans="2:5" ht="16.8">
      <c r="B57" s="867" t="s">
        <v>4246</v>
      </c>
      <c r="C57" s="868"/>
      <c r="D57" s="869"/>
      <c r="E57" s="771"/>
    </row>
    <row r="58" spans="2:5" ht="16.8">
      <c r="B58" s="871"/>
      <c r="C58" s="872"/>
      <c r="D58" s="873"/>
      <c r="E58" s="771"/>
    </row>
    <row r="59" spans="2:5" ht="16.8">
      <c r="B59" s="874"/>
      <c r="C59" s="875"/>
      <c r="D59" s="876"/>
      <c r="E59" s="771"/>
    </row>
    <row r="60" spans="2:5" ht="16.8">
      <c r="B60" s="877"/>
      <c r="C60" s="878"/>
      <c r="D60" s="879"/>
      <c r="E60" s="771"/>
    </row>
    <row r="61" spans="2:5" ht="16.8">
      <c r="B61" s="874"/>
      <c r="C61" s="875"/>
      <c r="D61" s="876"/>
      <c r="E61" s="771"/>
    </row>
    <row r="62" spans="2:5" ht="16.8">
      <c r="B62" s="877"/>
      <c r="C62" s="878"/>
      <c r="D62" s="879"/>
      <c r="E62" s="771"/>
    </row>
    <row r="63" spans="2:5" ht="16.8">
      <c r="B63" s="113"/>
      <c r="C63" s="113"/>
      <c r="D63" s="65"/>
      <c r="E63" s="69"/>
    </row>
    <row r="64" spans="2:5" ht="16.8">
      <c r="B64" s="113"/>
      <c r="C64" s="113"/>
      <c r="D64" s="65"/>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sheetData>
  <mergeCells count="63">
    <mergeCell ref="B56:D56"/>
    <mergeCell ref="B57:D57"/>
    <mergeCell ref="E57:E62"/>
    <mergeCell ref="B58:D58"/>
    <mergeCell ref="B59:D59"/>
    <mergeCell ref="B60:D60"/>
    <mergeCell ref="B61:D61"/>
    <mergeCell ref="B62:D62"/>
    <mergeCell ref="B52:D52"/>
    <mergeCell ref="C53:D53"/>
    <mergeCell ref="E53:E55"/>
    <mergeCell ref="C54:D54"/>
    <mergeCell ref="C55:D55"/>
    <mergeCell ref="B45:D45"/>
    <mergeCell ref="C46:D46"/>
    <mergeCell ref="E46:E51"/>
    <mergeCell ref="C47:D47"/>
    <mergeCell ref="C48:D48"/>
    <mergeCell ref="C49:D49"/>
    <mergeCell ref="C50:D50"/>
    <mergeCell ref="C51:D51"/>
    <mergeCell ref="B39:D39"/>
    <mergeCell ref="C40:D40"/>
    <mergeCell ref="E40:E44"/>
    <mergeCell ref="C41:D41"/>
    <mergeCell ref="C42:D42"/>
    <mergeCell ref="C43:D43"/>
    <mergeCell ref="C44:D44"/>
    <mergeCell ref="B32:D32"/>
    <mergeCell ref="C33:D33"/>
    <mergeCell ref="E33:E38"/>
    <mergeCell ref="C34:D34"/>
    <mergeCell ref="C35:D35"/>
    <mergeCell ref="C36:D36"/>
    <mergeCell ref="C37:D37"/>
    <mergeCell ref="C38:D38"/>
    <mergeCell ref="C31:D31"/>
    <mergeCell ref="C16:D16"/>
    <mergeCell ref="E16:E17"/>
    <mergeCell ref="C17:D17"/>
    <mergeCell ref="B18:E18"/>
    <mergeCell ref="C19:D19"/>
    <mergeCell ref="C20:D20"/>
    <mergeCell ref="E20:E22"/>
    <mergeCell ref="C21:D21"/>
    <mergeCell ref="C22:D22"/>
    <mergeCell ref="B24:E24"/>
    <mergeCell ref="B25:D25"/>
    <mergeCell ref="B26:B29"/>
    <mergeCell ref="E26:E30"/>
    <mergeCell ref="C30:D30"/>
    <mergeCell ref="C15:D15"/>
    <mergeCell ref="B1:E3"/>
    <mergeCell ref="B4:E4"/>
    <mergeCell ref="B5:E5"/>
    <mergeCell ref="C6:E6"/>
    <mergeCell ref="C7:E7"/>
    <mergeCell ref="C8:E8"/>
    <mergeCell ref="C9:E9"/>
    <mergeCell ref="C10:E10"/>
    <mergeCell ref="C11:E11"/>
    <mergeCell ref="C12:E12"/>
    <mergeCell ref="B14:E14"/>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F21438-8E33-4C80-9BE2-F56E318879B3}">
  <sheetPr>
    <tabColor rgb="FF741B47"/>
  </sheetPr>
  <dimension ref="A1:Y260"/>
  <sheetViews>
    <sheetView showGridLines="0" zoomScale="80" zoomScaleNormal="80" workbookViewId="0">
      <selection activeCell="B29" sqref="B29"/>
    </sheetView>
  </sheetViews>
  <sheetFormatPr baseColWidth="10" defaultColWidth="0" defaultRowHeight="15" customHeight="1" zeroHeight="1" outlineLevelCol="1"/>
  <cols>
    <col min="1" max="1" width="11.6640625" style="159" customWidth="1"/>
    <col min="2" max="2" width="13.5546875" style="73" customWidth="1"/>
    <col min="3" max="3" width="72.6640625" style="73" customWidth="1"/>
    <col min="4" max="4" width="11.5546875" style="73" customWidth="1"/>
    <col min="5" max="5" width="26" style="73" customWidth="1" outlineLevel="1"/>
    <col min="6" max="6" width="11.6640625" style="159" customWidth="1"/>
    <col min="7" max="25" width="10.6640625" style="73" hidden="1" customWidth="1"/>
    <col min="26" max="16384" width="14.44140625" style="73"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1627</v>
      </c>
      <c r="C4" s="759"/>
      <c r="D4" s="759"/>
      <c r="E4" s="760"/>
      <c r="F4" s="3"/>
    </row>
    <row r="5" spans="1:25" s="68" customFormat="1" ht="18" customHeight="1" thickBot="1">
      <c r="A5" s="3"/>
      <c r="B5" s="761" t="s">
        <v>4707</v>
      </c>
      <c r="C5" s="762"/>
      <c r="D5" s="762"/>
      <c r="E5" s="763"/>
      <c r="F5" s="3"/>
    </row>
    <row r="6" spans="1:25" s="68" customFormat="1" ht="18" customHeight="1">
      <c r="A6" s="3"/>
      <c r="B6" s="3"/>
      <c r="C6" s="3"/>
      <c r="D6" s="3"/>
      <c r="E6" s="3"/>
      <c r="F6" s="3"/>
    </row>
    <row r="7" spans="1:25" ht="19.2">
      <c r="B7" s="350" t="s">
        <v>118</v>
      </c>
      <c r="C7" s="233" t="s">
        <v>119</v>
      </c>
      <c r="D7" s="234" t="s">
        <v>120</v>
      </c>
      <c r="E7" s="234" t="s">
        <v>214</v>
      </c>
      <c r="F7" s="160"/>
      <c r="G7" s="72"/>
      <c r="H7" s="72"/>
      <c r="I7" s="72"/>
      <c r="J7" s="72"/>
      <c r="K7" s="72"/>
      <c r="L7" s="72"/>
      <c r="M7" s="72"/>
      <c r="N7" s="72"/>
      <c r="O7" s="72"/>
      <c r="P7" s="72"/>
      <c r="Q7" s="72"/>
      <c r="R7" s="72"/>
      <c r="S7" s="72"/>
      <c r="T7" s="72"/>
      <c r="U7" s="72"/>
      <c r="V7" s="72"/>
      <c r="W7" s="72"/>
      <c r="X7" s="72"/>
      <c r="Y7" s="72"/>
    </row>
    <row r="8" spans="1:25" ht="38.4">
      <c r="B8" s="333" t="s">
        <v>1172</v>
      </c>
      <c r="C8" s="325" t="s">
        <v>1628</v>
      </c>
      <c r="D8" s="347"/>
      <c r="E8" s="334"/>
      <c r="F8" s="160"/>
      <c r="G8" s="72"/>
      <c r="H8" s="72"/>
      <c r="I8" s="72"/>
      <c r="J8" s="72"/>
      <c r="K8" s="72"/>
      <c r="L8" s="72"/>
      <c r="M8" s="72"/>
      <c r="N8" s="72"/>
      <c r="O8" s="72"/>
      <c r="P8" s="72"/>
      <c r="Q8" s="72"/>
      <c r="R8" s="72"/>
      <c r="S8" s="72"/>
      <c r="T8" s="72"/>
      <c r="U8" s="72"/>
      <c r="V8" s="72"/>
      <c r="W8" s="72"/>
      <c r="X8" s="72"/>
      <c r="Y8" s="72"/>
    </row>
    <row r="9" spans="1:25" ht="38.4">
      <c r="B9" s="346" t="s">
        <v>1172</v>
      </c>
      <c r="C9" s="247" t="s">
        <v>1629</v>
      </c>
      <c r="D9" s="137"/>
      <c r="E9" s="341"/>
      <c r="F9" s="160"/>
      <c r="G9" s="72"/>
      <c r="H9" s="72"/>
      <c r="I9" s="72"/>
      <c r="J9" s="72"/>
      <c r="K9" s="72"/>
      <c r="L9" s="72"/>
      <c r="M9" s="72"/>
      <c r="N9" s="72"/>
      <c r="O9" s="72"/>
      <c r="P9" s="72"/>
      <c r="Q9" s="72"/>
      <c r="R9" s="72"/>
      <c r="S9" s="72"/>
      <c r="T9" s="72"/>
      <c r="U9" s="72"/>
      <c r="V9" s="72"/>
      <c r="W9" s="72"/>
      <c r="X9" s="72"/>
      <c r="Y9" s="72"/>
    </row>
    <row r="10" spans="1:25" ht="57.6">
      <c r="B10" s="346" t="s">
        <v>1172</v>
      </c>
      <c r="C10" s="247" t="s">
        <v>1630</v>
      </c>
      <c r="D10" s="137"/>
      <c r="E10" s="341"/>
      <c r="F10" s="160"/>
      <c r="G10" s="72"/>
      <c r="H10" s="72"/>
      <c r="I10" s="72"/>
      <c r="J10" s="72"/>
      <c r="K10" s="72"/>
      <c r="L10" s="72"/>
      <c r="M10" s="72"/>
      <c r="N10" s="72"/>
      <c r="O10" s="72"/>
      <c r="P10" s="72"/>
      <c r="Q10" s="72"/>
      <c r="R10" s="72"/>
      <c r="S10" s="72"/>
      <c r="T10" s="72"/>
      <c r="U10" s="72"/>
      <c r="V10" s="72"/>
      <c r="W10" s="72"/>
      <c r="X10" s="72"/>
      <c r="Y10" s="72"/>
    </row>
    <row r="11" spans="1:25" ht="38.4">
      <c r="B11" s="346" t="s">
        <v>1172</v>
      </c>
      <c r="C11" s="247" t="s">
        <v>1631</v>
      </c>
      <c r="D11" s="137"/>
      <c r="E11" s="341"/>
      <c r="F11" s="160"/>
      <c r="G11" s="72"/>
      <c r="H11" s="72"/>
      <c r="I11" s="72"/>
      <c r="J11" s="72"/>
      <c r="K11" s="72"/>
      <c r="L11" s="72"/>
      <c r="M11" s="72"/>
      <c r="N11" s="72"/>
      <c r="O11" s="72"/>
      <c r="P11" s="72"/>
      <c r="Q11" s="72"/>
      <c r="R11" s="72"/>
      <c r="S11" s="72"/>
      <c r="T11" s="72"/>
      <c r="U11" s="72"/>
      <c r="V11" s="72"/>
      <c r="W11" s="72"/>
      <c r="X11" s="72"/>
      <c r="Y11" s="72"/>
    </row>
    <row r="12" spans="1:25" ht="38.4">
      <c r="B12" s="346" t="s">
        <v>1172</v>
      </c>
      <c r="C12" s="247" t="s">
        <v>1632</v>
      </c>
      <c r="D12" s="137"/>
      <c r="E12" s="341"/>
      <c r="F12" s="160"/>
      <c r="G12" s="72"/>
      <c r="H12" s="72"/>
      <c r="I12" s="72"/>
      <c r="J12" s="72"/>
      <c r="K12" s="72"/>
      <c r="L12" s="72"/>
      <c r="M12" s="72"/>
      <c r="N12" s="72"/>
      <c r="O12" s="72"/>
      <c r="P12" s="72"/>
      <c r="Q12" s="72"/>
      <c r="R12" s="72"/>
      <c r="S12" s="72"/>
      <c r="T12" s="72"/>
      <c r="U12" s="72"/>
      <c r="V12" s="72"/>
      <c r="W12" s="72"/>
      <c r="X12" s="72"/>
      <c r="Y12" s="72"/>
    </row>
    <row r="13" spans="1:25" ht="38.4">
      <c r="B13" s="333" t="s">
        <v>1172</v>
      </c>
      <c r="C13" s="325" t="s">
        <v>1633</v>
      </c>
      <c r="D13" s="347"/>
      <c r="E13" s="334"/>
      <c r="F13" s="160"/>
      <c r="G13" s="72"/>
      <c r="H13" s="72"/>
      <c r="I13" s="72"/>
      <c r="J13" s="72"/>
      <c r="K13" s="72"/>
      <c r="L13" s="72"/>
      <c r="M13" s="72"/>
      <c r="N13" s="72"/>
      <c r="O13" s="72"/>
      <c r="P13" s="72"/>
      <c r="Q13" s="72"/>
      <c r="R13" s="72"/>
      <c r="S13" s="72"/>
      <c r="T13" s="72"/>
      <c r="U13" s="72"/>
      <c r="V13" s="72"/>
      <c r="W13" s="72"/>
      <c r="X13" s="72"/>
      <c r="Y13" s="72"/>
    </row>
    <row r="14" spans="1:25" ht="38.4">
      <c r="B14" s="333" t="s">
        <v>1172</v>
      </c>
      <c r="C14" s="325" t="s">
        <v>1634</v>
      </c>
      <c r="D14" s="347"/>
      <c r="E14" s="334"/>
      <c r="F14" s="160"/>
      <c r="G14" s="72"/>
      <c r="H14" s="72"/>
      <c r="I14" s="72"/>
      <c r="J14" s="72"/>
      <c r="K14" s="72"/>
      <c r="L14" s="72"/>
      <c r="M14" s="72"/>
      <c r="N14" s="72"/>
      <c r="O14" s="72"/>
      <c r="P14" s="72"/>
      <c r="Q14" s="72"/>
      <c r="R14" s="72"/>
      <c r="S14" s="72"/>
      <c r="T14" s="72"/>
      <c r="U14" s="72"/>
      <c r="V14" s="72"/>
      <c r="W14" s="72"/>
      <c r="X14" s="72"/>
      <c r="Y14" s="72"/>
    </row>
    <row r="15" spans="1:25" ht="57.6">
      <c r="B15" s="346" t="s">
        <v>1172</v>
      </c>
      <c r="C15" s="247" t="s">
        <v>1635</v>
      </c>
      <c r="D15" s="137"/>
      <c r="E15" s="341"/>
      <c r="F15" s="160"/>
      <c r="G15" s="72"/>
      <c r="H15" s="72"/>
      <c r="I15" s="72"/>
      <c r="J15" s="72"/>
      <c r="K15" s="72"/>
      <c r="L15" s="72"/>
      <c r="M15" s="72"/>
      <c r="N15" s="72"/>
      <c r="O15" s="72"/>
      <c r="P15" s="72"/>
      <c r="Q15" s="72"/>
      <c r="R15" s="72"/>
      <c r="S15" s="72"/>
      <c r="T15" s="72"/>
      <c r="U15" s="72"/>
      <c r="V15" s="72"/>
      <c r="W15" s="72"/>
      <c r="X15" s="72"/>
      <c r="Y15" s="72"/>
    </row>
    <row r="16" spans="1:25" ht="38.4">
      <c r="B16" s="346" t="s">
        <v>1172</v>
      </c>
      <c r="C16" s="247" t="s">
        <v>1636</v>
      </c>
      <c r="D16" s="137"/>
      <c r="E16" s="341"/>
      <c r="F16" s="160"/>
      <c r="G16" s="72"/>
      <c r="H16" s="72"/>
      <c r="I16" s="72"/>
      <c r="J16" s="72"/>
      <c r="K16" s="72"/>
      <c r="L16" s="72"/>
      <c r="M16" s="72"/>
      <c r="N16" s="72"/>
      <c r="O16" s="72"/>
      <c r="P16" s="72"/>
      <c r="Q16" s="72"/>
      <c r="R16" s="72"/>
      <c r="S16" s="72"/>
      <c r="T16" s="72"/>
      <c r="U16" s="72"/>
      <c r="V16" s="72"/>
      <c r="W16" s="72"/>
      <c r="X16" s="72"/>
      <c r="Y16" s="72"/>
    </row>
    <row r="17" spans="2:25" ht="19.2">
      <c r="B17" s="325" t="s">
        <v>1637</v>
      </c>
      <c r="C17" s="325" t="s">
        <v>497</v>
      </c>
      <c r="D17" s="347"/>
      <c r="E17" s="334"/>
      <c r="F17" s="160"/>
      <c r="G17" s="72"/>
      <c r="H17" s="72"/>
      <c r="I17" s="72"/>
      <c r="J17" s="72"/>
      <c r="K17" s="72"/>
      <c r="L17" s="72"/>
      <c r="M17" s="72"/>
      <c r="N17" s="72"/>
      <c r="O17" s="72"/>
      <c r="P17" s="72"/>
      <c r="Q17" s="72"/>
      <c r="R17" s="72"/>
      <c r="S17" s="72"/>
      <c r="T17" s="72"/>
      <c r="U17" s="72"/>
      <c r="V17" s="72"/>
      <c r="W17" s="72"/>
      <c r="X17" s="72"/>
      <c r="Y17" s="72"/>
    </row>
    <row r="18" spans="2:25" ht="38.4">
      <c r="B18" s="346" t="s">
        <v>1637</v>
      </c>
      <c r="C18" s="246" t="s">
        <v>1638</v>
      </c>
      <c r="D18" s="137"/>
      <c r="E18" s="270"/>
      <c r="F18" s="160"/>
      <c r="G18" s="72"/>
      <c r="H18" s="72"/>
      <c r="I18" s="72"/>
      <c r="J18" s="72"/>
      <c r="K18" s="72"/>
      <c r="L18" s="72"/>
      <c r="M18" s="72"/>
      <c r="N18" s="72"/>
      <c r="O18" s="72"/>
      <c r="P18" s="72"/>
      <c r="Q18" s="72"/>
      <c r="R18" s="72"/>
      <c r="S18" s="72"/>
      <c r="T18" s="72"/>
      <c r="U18" s="72"/>
      <c r="V18" s="72"/>
      <c r="W18" s="72"/>
      <c r="X18" s="72"/>
      <c r="Y18" s="72"/>
    </row>
    <row r="19" spans="2:25" ht="38.4">
      <c r="B19" s="351" t="s">
        <v>1637</v>
      </c>
      <c r="C19" s="246" t="s">
        <v>1639</v>
      </c>
      <c r="D19" s="137"/>
      <c r="E19" s="270"/>
      <c r="F19" s="160"/>
      <c r="G19" s="72"/>
      <c r="H19" s="72"/>
      <c r="I19" s="72"/>
      <c r="J19" s="72"/>
      <c r="K19" s="72"/>
      <c r="L19" s="72"/>
      <c r="M19" s="72"/>
      <c r="N19" s="72"/>
      <c r="O19" s="72"/>
      <c r="P19" s="72"/>
      <c r="Q19" s="72"/>
      <c r="R19" s="72"/>
      <c r="S19" s="72"/>
      <c r="T19" s="72"/>
      <c r="U19" s="72"/>
      <c r="V19" s="72"/>
      <c r="W19" s="72"/>
      <c r="X19" s="72"/>
      <c r="Y19" s="72"/>
    </row>
    <row r="20" spans="2:25" ht="19.2">
      <c r="B20" s="351" t="s">
        <v>1637</v>
      </c>
      <c r="C20" s="246" t="s">
        <v>1193</v>
      </c>
      <c r="D20" s="137"/>
      <c r="E20" s="270"/>
      <c r="F20" s="160"/>
      <c r="G20" s="72"/>
      <c r="H20" s="72"/>
      <c r="I20" s="72"/>
      <c r="J20" s="72"/>
      <c r="K20" s="72"/>
      <c r="L20" s="72"/>
      <c r="M20" s="72"/>
      <c r="N20" s="72"/>
      <c r="O20" s="72"/>
      <c r="P20" s="72"/>
      <c r="Q20" s="72"/>
      <c r="R20" s="72"/>
      <c r="S20" s="72"/>
      <c r="T20" s="72"/>
      <c r="U20" s="72"/>
      <c r="V20" s="72"/>
      <c r="W20" s="72"/>
      <c r="X20" s="72"/>
      <c r="Y20" s="72"/>
    </row>
    <row r="21" spans="2:25" ht="19.2">
      <c r="B21" s="351" t="s">
        <v>1637</v>
      </c>
      <c r="C21" s="246" t="s">
        <v>1640</v>
      </c>
      <c r="D21" s="137"/>
      <c r="E21" s="223"/>
      <c r="F21" s="160"/>
      <c r="G21" s="72"/>
      <c r="H21" s="72"/>
      <c r="I21" s="72"/>
      <c r="J21" s="72"/>
      <c r="K21" s="72"/>
      <c r="L21" s="72"/>
      <c r="M21" s="72"/>
      <c r="N21" s="72"/>
      <c r="O21" s="72"/>
      <c r="P21" s="72"/>
      <c r="Q21" s="72"/>
      <c r="R21" s="72"/>
      <c r="S21" s="72"/>
      <c r="T21" s="72"/>
      <c r="U21" s="72"/>
      <c r="V21" s="72"/>
      <c r="W21" s="72"/>
      <c r="X21" s="72"/>
      <c r="Y21" s="72"/>
    </row>
    <row r="22" spans="2:25" ht="38.4">
      <c r="B22" s="351" t="s">
        <v>1637</v>
      </c>
      <c r="C22" s="246" t="s">
        <v>1641</v>
      </c>
      <c r="D22" s="137"/>
      <c r="E22" s="341"/>
      <c r="F22" s="160"/>
      <c r="G22" s="72"/>
      <c r="H22" s="72"/>
      <c r="I22" s="72"/>
      <c r="J22" s="72"/>
      <c r="K22" s="72"/>
      <c r="L22" s="72"/>
      <c r="M22" s="72"/>
      <c r="N22" s="72"/>
      <c r="O22" s="72"/>
      <c r="P22" s="72"/>
      <c r="Q22" s="72"/>
      <c r="R22" s="72"/>
      <c r="S22" s="72"/>
      <c r="T22" s="72"/>
      <c r="U22" s="72"/>
      <c r="V22" s="72"/>
      <c r="W22" s="72"/>
      <c r="X22" s="72"/>
      <c r="Y22" s="72"/>
    </row>
    <row r="23" spans="2:25" ht="38.4">
      <c r="B23" s="351" t="s">
        <v>1637</v>
      </c>
      <c r="C23" s="246" t="s">
        <v>1642</v>
      </c>
      <c r="D23" s="137"/>
      <c r="E23" s="270"/>
      <c r="F23" s="160"/>
      <c r="G23" s="72"/>
      <c r="H23" s="72"/>
      <c r="I23" s="72"/>
      <c r="J23" s="72"/>
      <c r="K23" s="72"/>
      <c r="L23" s="72"/>
      <c r="M23" s="72"/>
      <c r="N23" s="72"/>
      <c r="O23" s="72"/>
      <c r="P23" s="72"/>
      <c r="Q23" s="72"/>
      <c r="R23" s="72"/>
      <c r="S23" s="72"/>
      <c r="T23" s="72"/>
      <c r="U23" s="72"/>
      <c r="V23" s="72"/>
      <c r="W23" s="72"/>
      <c r="X23" s="72"/>
      <c r="Y23" s="72"/>
    </row>
    <row r="24" spans="2:25" ht="19.2">
      <c r="B24" s="333" t="s">
        <v>1637</v>
      </c>
      <c r="C24" s="325" t="s">
        <v>1643</v>
      </c>
      <c r="D24" s="347"/>
      <c r="E24" s="334"/>
      <c r="F24" s="160"/>
      <c r="G24" s="72"/>
      <c r="H24" s="72"/>
      <c r="I24" s="72"/>
      <c r="J24" s="72"/>
      <c r="K24" s="72"/>
      <c r="L24" s="72"/>
      <c r="M24" s="72"/>
      <c r="N24" s="72"/>
      <c r="O24" s="72"/>
      <c r="P24" s="72"/>
      <c r="Q24" s="72"/>
      <c r="R24" s="72"/>
      <c r="S24" s="72"/>
      <c r="T24" s="72"/>
      <c r="U24" s="72"/>
      <c r="V24" s="72"/>
      <c r="W24" s="72"/>
      <c r="X24" s="72"/>
      <c r="Y24" s="72"/>
    </row>
    <row r="25" spans="2:25" ht="19.2">
      <c r="B25" s="346" t="s">
        <v>1637</v>
      </c>
      <c r="C25" s="246" t="s">
        <v>1644</v>
      </c>
      <c r="D25" s="137"/>
      <c r="E25" s="270"/>
      <c r="F25" s="160"/>
      <c r="G25" s="72"/>
      <c r="H25" s="72"/>
      <c r="I25" s="72"/>
      <c r="J25" s="72"/>
      <c r="K25" s="72"/>
      <c r="L25" s="72"/>
      <c r="M25" s="72"/>
      <c r="N25" s="72"/>
      <c r="O25" s="72"/>
      <c r="P25" s="72"/>
      <c r="Q25" s="72"/>
      <c r="R25" s="72"/>
      <c r="S25" s="72"/>
      <c r="T25" s="72"/>
      <c r="U25" s="72"/>
      <c r="V25" s="72"/>
      <c r="W25" s="72"/>
      <c r="X25" s="72"/>
      <c r="Y25" s="72"/>
    </row>
    <row r="26" spans="2:25" ht="19.2">
      <c r="B26" s="346" t="s">
        <v>1637</v>
      </c>
      <c r="C26" s="246" t="s">
        <v>1645</v>
      </c>
      <c r="D26" s="137"/>
      <c r="E26" s="270"/>
      <c r="F26" s="160"/>
      <c r="G26" s="72"/>
      <c r="H26" s="72"/>
      <c r="I26" s="72"/>
      <c r="J26" s="72"/>
      <c r="K26" s="72"/>
      <c r="L26" s="72"/>
      <c r="M26" s="72"/>
      <c r="N26" s="72"/>
      <c r="O26" s="72"/>
      <c r="P26" s="72"/>
      <c r="Q26" s="72"/>
      <c r="R26" s="72"/>
      <c r="S26" s="72"/>
      <c r="T26" s="72"/>
      <c r="U26" s="72"/>
      <c r="V26" s="72"/>
      <c r="W26" s="72"/>
      <c r="X26" s="72"/>
      <c r="Y26" s="72"/>
    </row>
    <row r="27" spans="2:25" ht="19.2">
      <c r="B27" s="333" t="s">
        <v>1637</v>
      </c>
      <c r="C27" s="325" t="s">
        <v>1646</v>
      </c>
      <c r="D27" s="347"/>
      <c r="E27" s="334"/>
      <c r="F27" s="160"/>
      <c r="G27" s="72"/>
      <c r="H27" s="72"/>
      <c r="I27" s="72"/>
      <c r="J27" s="72"/>
      <c r="K27" s="72"/>
      <c r="L27" s="72"/>
      <c r="M27" s="72"/>
      <c r="N27" s="72"/>
      <c r="O27" s="72"/>
      <c r="P27" s="72"/>
      <c r="Q27" s="72"/>
      <c r="R27" s="72"/>
      <c r="S27" s="72"/>
      <c r="T27" s="72"/>
      <c r="U27" s="72"/>
      <c r="V27" s="72"/>
      <c r="W27" s="72"/>
      <c r="X27" s="72"/>
      <c r="Y27" s="72"/>
    </row>
    <row r="28" spans="2:25" ht="19.2">
      <c r="B28" s="351" t="s">
        <v>1637</v>
      </c>
      <c r="C28" s="246" t="s">
        <v>1647</v>
      </c>
      <c r="D28" s="137"/>
      <c r="E28" s="270"/>
      <c r="F28" s="160"/>
      <c r="G28" s="72"/>
      <c r="H28" s="72"/>
      <c r="I28" s="72"/>
      <c r="J28" s="72"/>
      <c r="K28" s="72"/>
      <c r="L28" s="72"/>
      <c r="M28" s="72"/>
      <c r="N28" s="72"/>
      <c r="O28" s="72"/>
      <c r="P28" s="72"/>
      <c r="Q28" s="72"/>
      <c r="R28" s="72"/>
      <c r="S28" s="72"/>
      <c r="T28" s="72"/>
      <c r="U28" s="72"/>
      <c r="V28" s="72"/>
      <c r="W28" s="72"/>
      <c r="X28" s="72"/>
      <c r="Y28" s="72"/>
    </row>
    <row r="29" spans="2:25" ht="38.4">
      <c r="B29" s="333" t="s">
        <v>1130</v>
      </c>
      <c r="C29" s="325" t="s">
        <v>737</v>
      </c>
      <c r="D29" s="347"/>
      <c r="E29" s="334"/>
      <c r="F29" s="160"/>
      <c r="G29" s="72"/>
      <c r="H29" s="72"/>
      <c r="I29" s="72"/>
      <c r="J29" s="72"/>
      <c r="K29" s="72"/>
      <c r="L29" s="72"/>
      <c r="M29" s="72"/>
      <c r="N29" s="72"/>
      <c r="O29" s="72"/>
      <c r="P29" s="72"/>
      <c r="Q29" s="72"/>
      <c r="R29" s="72"/>
      <c r="S29" s="72"/>
      <c r="T29" s="72"/>
      <c r="U29" s="72"/>
      <c r="V29" s="72"/>
      <c r="W29" s="72"/>
      <c r="X29" s="72"/>
      <c r="Y29" s="72"/>
    </row>
    <row r="30" spans="2:25" ht="38.4">
      <c r="B30" s="346" t="s">
        <v>1130</v>
      </c>
      <c r="C30" s="246" t="s">
        <v>907</v>
      </c>
      <c r="D30" s="137"/>
      <c r="E30" s="270"/>
      <c r="F30" s="160"/>
      <c r="G30" s="72"/>
      <c r="H30" s="72"/>
      <c r="I30" s="72"/>
      <c r="J30" s="72"/>
      <c r="K30" s="72"/>
      <c r="L30" s="72"/>
      <c r="M30" s="72"/>
      <c r="N30" s="72"/>
      <c r="O30" s="72"/>
      <c r="P30" s="72"/>
      <c r="Q30" s="72"/>
      <c r="R30" s="72"/>
      <c r="S30" s="72"/>
      <c r="T30" s="72"/>
      <c r="U30" s="72"/>
      <c r="V30" s="72"/>
      <c r="W30" s="72"/>
      <c r="X30" s="72"/>
      <c r="Y30" s="72"/>
    </row>
    <row r="31" spans="2:25" ht="19.2">
      <c r="B31" s="346" t="s">
        <v>1130</v>
      </c>
      <c r="C31" s="246" t="s">
        <v>1648</v>
      </c>
      <c r="D31" s="137"/>
      <c r="E31" s="270"/>
      <c r="F31" s="160"/>
      <c r="G31" s="72"/>
      <c r="H31" s="72"/>
      <c r="I31" s="72"/>
      <c r="J31" s="72"/>
      <c r="K31" s="72"/>
      <c r="L31" s="72"/>
      <c r="M31" s="72"/>
      <c r="N31" s="72"/>
      <c r="O31" s="72"/>
      <c r="P31" s="72"/>
      <c r="Q31" s="72"/>
      <c r="R31" s="72"/>
      <c r="S31" s="72"/>
      <c r="T31" s="72"/>
      <c r="U31" s="72"/>
      <c r="V31" s="72"/>
      <c r="W31" s="72"/>
      <c r="X31" s="72"/>
      <c r="Y31" s="72"/>
    </row>
    <row r="32" spans="2:25" ht="19.2">
      <c r="B32" s="346" t="s">
        <v>1130</v>
      </c>
      <c r="C32" s="246" t="s">
        <v>1649</v>
      </c>
      <c r="D32" s="137"/>
      <c r="E32" s="270"/>
      <c r="F32" s="160"/>
      <c r="G32" s="72"/>
      <c r="H32" s="72"/>
      <c r="I32" s="72"/>
      <c r="J32" s="72"/>
      <c r="K32" s="72"/>
      <c r="L32" s="72"/>
      <c r="M32" s="72"/>
      <c r="N32" s="72"/>
      <c r="O32" s="72"/>
      <c r="P32" s="72"/>
      <c r="Q32" s="72"/>
      <c r="R32" s="72"/>
      <c r="S32" s="72"/>
      <c r="T32" s="72"/>
      <c r="U32" s="72"/>
      <c r="V32" s="72"/>
      <c r="W32" s="72"/>
      <c r="X32" s="72"/>
      <c r="Y32" s="72"/>
    </row>
    <row r="33" spans="2:25" ht="19.2">
      <c r="B33" s="346" t="s">
        <v>1130</v>
      </c>
      <c r="C33" s="246" t="s">
        <v>1650</v>
      </c>
      <c r="D33" s="137"/>
      <c r="E33" s="270"/>
      <c r="F33" s="160"/>
      <c r="G33" s="72"/>
      <c r="H33" s="72"/>
      <c r="I33" s="72"/>
      <c r="J33" s="72"/>
      <c r="K33" s="72"/>
      <c r="L33" s="72"/>
      <c r="M33" s="72"/>
      <c r="N33" s="72"/>
      <c r="O33" s="72"/>
      <c r="P33" s="72"/>
      <c r="Q33" s="72"/>
      <c r="R33" s="72"/>
      <c r="S33" s="72"/>
      <c r="T33" s="72"/>
      <c r="U33" s="72"/>
      <c r="V33" s="72"/>
      <c r="W33" s="72"/>
      <c r="X33" s="72"/>
      <c r="Y33" s="72"/>
    </row>
    <row r="34" spans="2:25" ht="38.4">
      <c r="B34" s="333" t="s">
        <v>1651</v>
      </c>
      <c r="C34" s="325" t="s">
        <v>737</v>
      </c>
      <c r="D34" s="334"/>
      <c r="E34" s="334"/>
      <c r="F34" s="160"/>
      <c r="G34" s="72"/>
      <c r="H34" s="72"/>
      <c r="I34" s="72"/>
      <c r="J34" s="72"/>
      <c r="K34" s="72"/>
      <c r="L34" s="72"/>
      <c r="M34" s="72"/>
      <c r="N34" s="72"/>
      <c r="O34" s="72"/>
      <c r="P34" s="72"/>
      <c r="Q34" s="72"/>
      <c r="R34" s="72"/>
      <c r="S34" s="72"/>
      <c r="T34" s="72"/>
      <c r="U34" s="72"/>
      <c r="V34" s="72"/>
      <c r="W34" s="72"/>
      <c r="X34" s="72"/>
      <c r="Y34" s="72"/>
    </row>
    <row r="35" spans="2:25" ht="38.4">
      <c r="B35" s="346" t="s">
        <v>1651</v>
      </c>
      <c r="C35" s="246" t="s">
        <v>1550</v>
      </c>
      <c r="D35" s="137"/>
      <c r="E35" s="270"/>
      <c r="F35" s="160"/>
      <c r="G35" s="72"/>
      <c r="H35" s="72"/>
      <c r="I35" s="72"/>
      <c r="J35" s="72"/>
      <c r="K35" s="72"/>
      <c r="L35" s="72"/>
      <c r="M35" s="72"/>
      <c r="N35" s="72"/>
      <c r="O35" s="72"/>
      <c r="P35" s="72"/>
      <c r="Q35" s="72"/>
      <c r="R35" s="72"/>
      <c r="S35" s="72"/>
      <c r="T35" s="72"/>
      <c r="U35" s="72"/>
      <c r="V35" s="72"/>
      <c r="W35" s="72"/>
      <c r="X35" s="72"/>
      <c r="Y35" s="72"/>
    </row>
    <row r="36" spans="2:25" ht="38.4">
      <c r="B36" s="346" t="s">
        <v>1651</v>
      </c>
      <c r="C36" s="246" t="s">
        <v>1652</v>
      </c>
      <c r="D36" s="137"/>
      <c r="E36" s="270"/>
      <c r="F36" s="160"/>
      <c r="G36" s="72"/>
      <c r="H36" s="72"/>
      <c r="I36" s="72"/>
      <c r="J36" s="72"/>
      <c r="K36" s="72"/>
      <c r="L36" s="72"/>
      <c r="M36" s="72"/>
      <c r="N36" s="72"/>
      <c r="O36" s="72"/>
      <c r="P36" s="72"/>
      <c r="Q36" s="72"/>
      <c r="R36" s="72"/>
      <c r="S36" s="72"/>
      <c r="T36" s="72"/>
      <c r="U36" s="72"/>
      <c r="V36" s="72"/>
      <c r="W36" s="72"/>
      <c r="X36" s="72"/>
      <c r="Y36" s="72"/>
    </row>
    <row r="37" spans="2:25" ht="19.2">
      <c r="B37" s="346" t="s">
        <v>1651</v>
      </c>
      <c r="C37" s="246" t="s">
        <v>1653</v>
      </c>
      <c r="D37" s="137"/>
      <c r="E37" s="270"/>
      <c r="F37" s="160"/>
      <c r="G37" s="72"/>
      <c r="H37" s="72"/>
      <c r="I37" s="72"/>
      <c r="J37" s="72"/>
      <c r="K37" s="72"/>
      <c r="L37" s="72"/>
      <c r="M37" s="72"/>
      <c r="N37" s="72"/>
      <c r="O37" s="72"/>
      <c r="P37" s="72"/>
      <c r="Q37" s="72"/>
      <c r="R37" s="72"/>
      <c r="S37" s="72"/>
      <c r="T37" s="72"/>
      <c r="U37" s="72"/>
      <c r="V37" s="72"/>
      <c r="W37" s="72"/>
      <c r="X37" s="72"/>
      <c r="Y37" s="72"/>
    </row>
    <row r="38" spans="2:25" ht="19.2">
      <c r="B38" s="346" t="s">
        <v>1651</v>
      </c>
      <c r="C38" s="246" t="s">
        <v>1654</v>
      </c>
      <c r="D38" s="137"/>
      <c r="E38" s="270"/>
      <c r="F38" s="160"/>
      <c r="G38" s="72"/>
      <c r="H38" s="72"/>
      <c r="I38" s="72"/>
      <c r="J38" s="72"/>
      <c r="K38" s="72"/>
      <c r="L38" s="72"/>
      <c r="M38" s="72"/>
      <c r="N38" s="72"/>
      <c r="O38" s="72"/>
      <c r="P38" s="72"/>
      <c r="Q38" s="72"/>
      <c r="R38" s="72"/>
      <c r="S38" s="72"/>
      <c r="T38" s="72"/>
      <c r="U38" s="72"/>
      <c r="V38" s="72"/>
      <c r="W38" s="72"/>
      <c r="X38" s="72"/>
      <c r="Y38" s="72"/>
    </row>
    <row r="39" spans="2:25" ht="19.2">
      <c r="B39" s="346" t="s">
        <v>1651</v>
      </c>
      <c r="C39" s="246" t="s">
        <v>1655</v>
      </c>
      <c r="D39" s="137"/>
      <c r="E39" s="270"/>
      <c r="F39" s="160"/>
      <c r="G39" s="72"/>
      <c r="H39" s="72"/>
      <c r="I39" s="72"/>
      <c r="J39" s="72"/>
      <c r="K39" s="72"/>
      <c r="L39" s="72"/>
      <c r="M39" s="72"/>
      <c r="N39" s="72"/>
      <c r="O39" s="72"/>
      <c r="P39" s="72"/>
      <c r="Q39" s="72"/>
      <c r="R39" s="72"/>
      <c r="S39" s="72"/>
      <c r="T39" s="72"/>
      <c r="U39" s="72"/>
      <c r="V39" s="72"/>
      <c r="W39" s="72"/>
      <c r="X39" s="72"/>
      <c r="Y39" s="72"/>
    </row>
    <row r="40" spans="2:25" ht="38.4">
      <c r="B40" s="346" t="s">
        <v>1651</v>
      </c>
      <c r="C40" s="246" t="s">
        <v>1656</v>
      </c>
      <c r="D40" s="137"/>
      <c r="E40" s="270"/>
      <c r="F40" s="160"/>
      <c r="G40" s="72"/>
      <c r="H40" s="72"/>
      <c r="I40" s="72"/>
      <c r="J40" s="72"/>
      <c r="K40" s="72"/>
      <c r="L40" s="72"/>
      <c r="M40" s="72"/>
      <c r="N40" s="72"/>
      <c r="O40" s="72"/>
      <c r="P40" s="72"/>
      <c r="Q40" s="72"/>
      <c r="R40" s="72"/>
      <c r="S40" s="72"/>
      <c r="T40" s="72"/>
      <c r="U40" s="72"/>
      <c r="V40" s="72"/>
      <c r="W40" s="72"/>
      <c r="X40" s="72"/>
      <c r="Y40" s="72"/>
    </row>
    <row r="41" spans="2:25" ht="38.4">
      <c r="B41" s="346" t="s">
        <v>1651</v>
      </c>
      <c r="C41" s="246" t="s">
        <v>1657</v>
      </c>
      <c r="D41" s="137"/>
      <c r="E41" s="270"/>
      <c r="F41" s="160"/>
      <c r="G41" s="72"/>
      <c r="H41" s="72"/>
      <c r="I41" s="72"/>
      <c r="J41" s="72"/>
      <c r="K41" s="72"/>
      <c r="L41" s="72"/>
      <c r="M41" s="72"/>
      <c r="N41" s="72"/>
      <c r="O41" s="72"/>
      <c r="P41" s="72"/>
      <c r="Q41" s="72"/>
      <c r="R41" s="72"/>
      <c r="S41" s="72"/>
      <c r="T41" s="72"/>
      <c r="U41" s="72"/>
      <c r="V41" s="72"/>
      <c r="W41" s="72"/>
      <c r="X41" s="72"/>
      <c r="Y41" s="72"/>
    </row>
    <row r="42" spans="2:25" ht="19.2">
      <c r="B42" s="346" t="s">
        <v>1651</v>
      </c>
      <c r="C42" s="246" t="s">
        <v>1658</v>
      </c>
      <c r="D42" s="137"/>
      <c r="E42" s="270"/>
      <c r="F42" s="160"/>
      <c r="G42" s="72"/>
      <c r="H42" s="72"/>
      <c r="I42" s="72"/>
      <c r="J42" s="72"/>
      <c r="K42" s="72"/>
      <c r="L42" s="72"/>
      <c r="M42" s="72"/>
      <c r="N42" s="72"/>
      <c r="O42" s="72"/>
      <c r="P42" s="72"/>
      <c r="Q42" s="72"/>
      <c r="R42" s="72"/>
      <c r="S42" s="72"/>
      <c r="T42" s="72"/>
      <c r="U42" s="72"/>
      <c r="V42" s="72"/>
      <c r="W42" s="72"/>
      <c r="X42" s="72"/>
      <c r="Y42" s="72"/>
    </row>
    <row r="43" spans="2:25" ht="19.2">
      <c r="B43" s="346" t="s">
        <v>1651</v>
      </c>
      <c r="C43" s="246" t="s">
        <v>1659</v>
      </c>
      <c r="D43" s="137"/>
      <c r="E43" s="270"/>
      <c r="F43" s="160"/>
      <c r="G43" s="72"/>
      <c r="H43" s="72"/>
      <c r="I43" s="72"/>
      <c r="J43" s="72"/>
      <c r="K43" s="72"/>
      <c r="L43" s="72"/>
      <c r="M43" s="72"/>
      <c r="N43" s="72"/>
      <c r="O43" s="72"/>
      <c r="P43" s="72"/>
      <c r="Q43" s="72"/>
      <c r="R43" s="72"/>
      <c r="S43" s="72"/>
      <c r="T43" s="72"/>
      <c r="U43" s="72"/>
      <c r="V43" s="72"/>
      <c r="W43" s="72"/>
      <c r="X43" s="72"/>
      <c r="Y43" s="72"/>
    </row>
    <row r="44" spans="2:25" ht="19.2">
      <c r="B44" s="346" t="s">
        <v>1651</v>
      </c>
      <c r="C44" s="246" t="s">
        <v>1660</v>
      </c>
      <c r="D44" s="137"/>
      <c r="E44" s="270"/>
      <c r="F44" s="160"/>
      <c r="G44" s="72"/>
      <c r="H44" s="72"/>
      <c r="I44" s="72"/>
      <c r="J44" s="72"/>
      <c r="K44" s="72"/>
      <c r="L44" s="72"/>
      <c r="M44" s="72"/>
      <c r="N44" s="72"/>
      <c r="O44" s="72"/>
      <c r="P44" s="72"/>
      <c r="Q44" s="72"/>
      <c r="R44" s="72"/>
      <c r="S44" s="72"/>
      <c r="T44" s="72"/>
      <c r="U44" s="72"/>
      <c r="V44" s="72"/>
      <c r="W44" s="72"/>
      <c r="X44" s="72"/>
      <c r="Y44" s="72"/>
    </row>
    <row r="45" spans="2:25" ht="38.4">
      <c r="B45" s="346" t="s">
        <v>1651</v>
      </c>
      <c r="C45" s="246" t="s">
        <v>1661</v>
      </c>
      <c r="D45" s="137"/>
      <c r="E45" s="270"/>
      <c r="F45" s="160"/>
      <c r="G45" s="72"/>
      <c r="H45" s="72"/>
      <c r="I45" s="72"/>
      <c r="J45" s="72"/>
      <c r="K45" s="72"/>
      <c r="L45" s="72"/>
      <c r="M45" s="72"/>
      <c r="N45" s="72"/>
      <c r="O45" s="72"/>
      <c r="P45" s="72"/>
      <c r="Q45" s="72"/>
      <c r="R45" s="72"/>
      <c r="S45" s="72"/>
      <c r="T45" s="72"/>
      <c r="U45" s="72"/>
      <c r="V45" s="72"/>
      <c r="W45" s="72"/>
      <c r="X45" s="72"/>
      <c r="Y45" s="72"/>
    </row>
    <row r="46" spans="2:25" ht="38.4">
      <c r="B46" s="333" t="s">
        <v>1662</v>
      </c>
      <c r="C46" s="325" t="s">
        <v>737</v>
      </c>
      <c r="D46" s="334"/>
      <c r="E46" s="334"/>
      <c r="F46" s="160"/>
      <c r="G46" s="72"/>
      <c r="H46" s="72"/>
      <c r="I46" s="72"/>
      <c r="J46" s="72"/>
      <c r="K46" s="72"/>
      <c r="L46" s="72"/>
      <c r="M46" s="72"/>
      <c r="N46" s="72"/>
      <c r="O46" s="72"/>
      <c r="P46" s="72"/>
      <c r="Q46" s="72"/>
      <c r="R46" s="72"/>
      <c r="S46" s="72"/>
      <c r="T46" s="72"/>
      <c r="U46" s="72"/>
      <c r="V46" s="72"/>
      <c r="W46" s="72"/>
      <c r="X46" s="72"/>
      <c r="Y46" s="72"/>
    </row>
    <row r="47" spans="2:25" ht="38.4">
      <c r="B47" s="346" t="s">
        <v>1662</v>
      </c>
      <c r="C47" s="246" t="s">
        <v>1663</v>
      </c>
      <c r="D47" s="137"/>
      <c r="E47" s="270"/>
      <c r="F47" s="160"/>
      <c r="G47" s="72"/>
      <c r="H47" s="72"/>
      <c r="I47" s="72"/>
      <c r="J47" s="72"/>
      <c r="K47" s="72"/>
      <c r="L47" s="72"/>
      <c r="M47" s="72"/>
      <c r="N47" s="72"/>
      <c r="O47" s="72"/>
      <c r="P47" s="72"/>
      <c r="Q47" s="72"/>
      <c r="R47" s="72"/>
      <c r="S47" s="72"/>
      <c r="T47" s="72"/>
      <c r="U47" s="72"/>
      <c r="V47" s="72"/>
      <c r="W47" s="72"/>
      <c r="X47" s="72"/>
      <c r="Y47" s="72"/>
    </row>
    <row r="48" spans="2:25" ht="38.4">
      <c r="B48" s="346" t="s">
        <v>1662</v>
      </c>
      <c r="C48" s="246" t="s">
        <v>1664</v>
      </c>
      <c r="D48" s="137"/>
      <c r="E48" s="270"/>
      <c r="F48" s="160"/>
      <c r="G48" s="72"/>
      <c r="H48" s="72"/>
      <c r="I48" s="72"/>
      <c r="J48" s="72"/>
      <c r="K48" s="72"/>
      <c r="L48" s="72"/>
      <c r="M48" s="72"/>
      <c r="N48" s="72"/>
      <c r="O48" s="72"/>
      <c r="P48" s="72"/>
      <c r="Q48" s="72"/>
      <c r="R48" s="72"/>
      <c r="S48" s="72"/>
      <c r="T48" s="72"/>
      <c r="U48" s="72"/>
      <c r="V48" s="72"/>
      <c r="W48" s="72"/>
      <c r="X48" s="72"/>
      <c r="Y48" s="72"/>
    </row>
    <row r="49" spans="2:25" ht="38.4">
      <c r="B49" s="346" t="s">
        <v>1662</v>
      </c>
      <c r="C49" s="246" t="s">
        <v>1665</v>
      </c>
      <c r="D49" s="137"/>
      <c r="E49" s="270"/>
      <c r="F49" s="160"/>
      <c r="G49" s="72"/>
      <c r="H49" s="72"/>
      <c r="I49" s="72"/>
      <c r="J49" s="72"/>
      <c r="K49" s="72"/>
      <c r="L49" s="72"/>
      <c r="M49" s="72"/>
      <c r="N49" s="72"/>
      <c r="O49" s="72"/>
      <c r="P49" s="72"/>
      <c r="Q49" s="72"/>
      <c r="R49" s="72"/>
      <c r="S49" s="72"/>
      <c r="T49" s="72"/>
      <c r="U49" s="72"/>
      <c r="V49" s="72"/>
      <c r="W49" s="72"/>
      <c r="X49" s="72"/>
      <c r="Y49" s="72"/>
    </row>
    <row r="50" spans="2:25" ht="19.2">
      <c r="B50" s="346" t="s">
        <v>1662</v>
      </c>
      <c r="C50" s="246" t="s">
        <v>1666</v>
      </c>
      <c r="D50" s="137"/>
      <c r="E50" s="270"/>
      <c r="F50" s="160"/>
      <c r="G50" s="72"/>
      <c r="H50" s="72"/>
      <c r="I50" s="72"/>
      <c r="J50" s="72"/>
      <c r="K50" s="72"/>
      <c r="L50" s="72"/>
      <c r="M50" s="72"/>
      <c r="N50" s="72"/>
      <c r="O50" s="72"/>
      <c r="P50" s="72"/>
      <c r="Q50" s="72"/>
      <c r="R50" s="72"/>
      <c r="S50" s="72"/>
      <c r="T50" s="72"/>
      <c r="U50" s="72"/>
      <c r="V50" s="72"/>
      <c r="W50" s="72"/>
      <c r="X50" s="72"/>
      <c r="Y50" s="72"/>
    </row>
    <row r="51" spans="2:25" ht="19.2">
      <c r="B51" s="346" t="s">
        <v>1662</v>
      </c>
      <c r="C51" s="246" t="s">
        <v>1667</v>
      </c>
      <c r="D51" s="137"/>
      <c r="E51" s="270"/>
      <c r="F51" s="160"/>
      <c r="G51" s="72"/>
      <c r="H51" s="72"/>
      <c r="I51" s="72"/>
      <c r="J51" s="72"/>
      <c r="K51" s="72"/>
      <c r="L51" s="72"/>
      <c r="M51" s="72"/>
      <c r="N51" s="72"/>
      <c r="O51" s="72"/>
      <c r="P51" s="72"/>
      <c r="Q51" s="72"/>
      <c r="R51" s="72"/>
      <c r="S51" s="72"/>
      <c r="T51" s="72"/>
      <c r="U51" s="72"/>
      <c r="V51" s="72"/>
      <c r="W51" s="72"/>
      <c r="X51" s="72"/>
      <c r="Y51" s="72"/>
    </row>
    <row r="52" spans="2:25" ht="19.2">
      <c r="B52" s="346" t="s">
        <v>1662</v>
      </c>
      <c r="C52" s="246" t="s">
        <v>1668</v>
      </c>
      <c r="D52" s="137"/>
      <c r="E52" s="270"/>
      <c r="F52" s="160"/>
      <c r="G52" s="72"/>
      <c r="H52" s="72"/>
      <c r="I52" s="72"/>
      <c r="J52" s="72"/>
      <c r="K52" s="72"/>
      <c r="L52" s="72"/>
      <c r="M52" s="72"/>
      <c r="N52" s="72"/>
      <c r="O52" s="72"/>
      <c r="P52" s="72"/>
      <c r="Q52" s="72"/>
      <c r="R52" s="72"/>
      <c r="S52" s="72"/>
      <c r="T52" s="72"/>
      <c r="U52" s="72"/>
      <c r="V52" s="72"/>
      <c r="W52" s="72"/>
      <c r="X52" s="72"/>
      <c r="Y52" s="72"/>
    </row>
    <row r="53" spans="2:25" ht="38.4">
      <c r="B53" s="333" t="s">
        <v>1669</v>
      </c>
      <c r="C53" s="325" t="s">
        <v>737</v>
      </c>
      <c r="D53" s="334"/>
      <c r="E53" s="334"/>
      <c r="F53" s="160"/>
      <c r="G53" s="72"/>
      <c r="H53" s="72"/>
      <c r="I53" s="72"/>
      <c r="J53" s="72"/>
      <c r="K53" s="72"/>
      <c r="L53" s="72"/>
      <c r="M53" s="72"/>
      <c r="N53" s="72"/>
      <c r="O53" s="72"/>
      <c r="P53" s="72"/>
      <c r="Q53" s="72"/>
      <c r="R53" s="72"/>
      <c r="S53" s="72"/>
      <c r="T53" s="72"/>
      <c r="U53" s="72"/>
      <c r="V53" s="72"/>
      <c r="W53" s="72"/>
      <c r="X53" s="72"/>
      <c r="Y53" s="72"/>
    </row>
    <row r="54" spans="2:25" ht="38.4">
      <c r="B54" s="346" t="s">
        <v>1669</v>
      </c>
      <c r="C54" s="246" t="s">
        <v>1670</v>
      </c>
      <c r="D54" s="137"/>
      <c r="E54" s="270"/>
      <c r="F54" s="160"/>
      <c r="G54" s="72"/>
      <c r="H54" s="72"/>
      <c r="I54" s="72"/>
      <c r="J54" s="72"/>
      <c r="K54" s="72"/>
      <c r="L54" s="72"/>
      <c r="M54" s="72"/>
      <c r="N54" s="72"/>
      <c r="O54" s="72"/>
      <c r="P54" s="72"/>
      <c r="Q54" s="72"/>
      <c r="R54" s="72"/>
      <c r="S54" s="72"/>
      <c r="T54" s="72"/>
      <c r="U54" s="72"/>
      <c r="V54" s="72"/>
      <c r="W54" s="72"/>
      <c r="X54" s="72"/>
      <c r="Y54" s="72"/>
    </row>
    <row r="55" spans="2:25" ht="19.2">
      <c r="B55" s="346" t="s">
        <v>1669</v>
      </c>
      <c r="C55" s="246" t="s">
        <v>1671</v>
      </c>
      <c r="D55" s="137"/>
      <c r="E55" s="270"/>
      <c r="F55" s="160"/>
      <c r="G55" s="72"/>
      <c r="H55" s="72"/>
      <c r="I55" s="72"/>
      <c r="J55" s="72"/>
      <c r="K55" s="72"/>
      <c r="L55" s="72"/>
      <c r="M55" s="72"/>
      <c r="N55" s="72"/>
      <c r="O55" s="72"/>
      <c r="P55" s="72"/>
      <c r="Q55" s="72"/>
      <c r="R55" s="72"/>
      <c r="S55" s="72"/>
      <c r="T55" s="72"/>
      <c r="U55" s="72"/>
      <c r="V55" s="72"/>
      <c r="W55" s="72"/>
      <c r="X55" s="72"/>
      <c r="Y55" s="72"/>
    </row>
    <row r="56" spans="2:25" ht="19.2">
      <c r="B56" s="346" t="s">
        <v>1669</v>
      </c>
      <c r="C56" s="246" t="s">
        <v>1672</v>
      </c>
      <c r="D56" s="137"/>
      <c r="E56" s="270"/>
      <c r="F56" s="160"/>
      <c r="G56" s="72"/>
      <c r="H56" s="72"/>
      <c r="I56" s="72"/>
      <c r="J56" s="72"/>
      <c r="K56" s="72"/>
      <c r="L56" s="72"/>
      <c r="M56" s="72"/>
      <c r="N56" s="72"/>
      <c r="O56" s="72"/>
      <c r="P56" s="72"/>
      <c r="Q56" s="72"/>
      <c r="R56" s="72"/>
      <c r="S56" s="72"/>
      <c r="T56" s="72"/>
      <c r="U56" s="72"/>
      <c r="V56" s="72"/>
      <c r="W56" s="72"/>
      <c r="X56" s="72"/>
      <c r="Y56" s="72"/>
    </row>
    <row r="57" spans="2:25" ht="57.6">
      <c r="B57" s="346" t="s">
        <v>1669</v>
      </c>
      <c r="C57" s="246" t="s">
        <v>1673</v>
      </c>
      <c r="D57" s="137"/>
      <c r="E57" s="270"/>
      <c r="F57" s="160"/>
      <c r="G57" s="72"/>
      <c r="H57" s="72"/>
      <c r="I57" s="72"/>
      <c r="J57" s="72"/>
      <c r="K57" s="72"/>
      <c r="L57" s="72"/>
      <c r="M57" s="72"/>
      <c r="N57" s="72"/>
      <c r="O57" s="72"/>
      <c r="P57" s="72"/>
      <c r="Q57" s="72"/>
      <c r="R57" s="72"/>
      <c r="S57" s="72"/>
      <c r="T57" s="72"/>
      <c r="U57" s="72"/>
      <c r="V57" s="72"/>
      <c r="W57" s="72"/>
      <c r="X57" s="72"/>
      <c r="Y57" s="72"/>
    </row>
    <row r="58" spans="2:25" ht="38.4">
      <c r="B58" s="346" t="s">
        <v>1669</v>
      </c>
      <c r="C58" s="246" t="s">
        <v>1674</v>
      </c>
      <c r="D58" s="137"/>
      <c r="E58" s="270"/>
      <c r="F58" s="160"/>
      <c r="G58" s="72"/>
      <c r="H58" s="72"/>
      <c r="I58" s="72"/>
      <c r="J58" s="72"/>
      <c r="K58" s="72"/>
      <c r="L58" s="72"/>
      <c r="M58" s="72"/>
      <c r="N58" s="72"/>
      <c r="O58" s="72"/>
      <c r="P58" s="72"/>
      <c r="Q58" s="72"/>
      <c r="R58" s="72"/>
      <c r="S58" s="72"/>
      <c r="T58" s="72"/>
      <c r="U58" s="72"/>
      <c r="V58" s="72"/>
      <c r="W58" s="72"/>
      <c r="X58" s="72"/>
      <c r="Y58" s="72"/>
    </row>
    <row r="59" spans="2:25" ht="38.4">
      <c r="B59" s="333" t="s">
        <v>1675</v>
      </c>
      <c r="C59" s="325" t="s">
        <v>737</v>
      </c>
      <c r="D59" s="334"/>
      <c r="E59" s="334"/>
      <c r="F59" s="160"/>
      <c r="G59" s="72"/>
      <c r="H59" s="72"/>
      <c r="I59" s="72"/>
      <c r="J59" s="72"/>
      <c r="K59" s="72"/>
      <c r="L59" s="72"/>
      <c r="M59" s="72"/>
      <c r="N59" s="72"/>
      <c r="O59" s="72"/>
      <c r="P59" s="72"/>
      <c r="Q59" s="72"/>
      <c r="R59" s="72"/>
      <c r="S59" s="72"/>
      <c r="T59" s="72"/>
      <c r="U59" s="72"/>
      <c r="V59" s="72"/>
      <c r="W59" s="72"/>
      <c r="X59" s="72"/>
      <c r="Y59" s="72"/>
    </row>
    <row r="60" spans="2:25" ht="57.6">
      <c r="B60" s="335" t="s">
        <v>1675</v>
      </c>
      <c r="C60" s="157" t="s">
        <v>1676</v>
      </c>
      <c r="D60" s="187"/>
      <c r="E60" s="335"/>
      <c r="F60" s="160"/>
      <c r="G60" s="72"/>
      <c r="H60" s="72"/>
      <c r="I60" s="72"/>
      <c r="J60" s="72"/>
      <c r="K60" s="72"/>
      <c r="L60" s="72"/>
      <c r="M60" s="72"/>
      <c r="N60" s="72"/>
      <c r="O60" s="72"/>
      <c r="P60" s="72"/>
      <c r="Q60" s="72"/>
      <c r="R60" s="72"/>
      <c r="S60" s="72"/>
      <c r="T60" s="72"/>
      <c r="U60" s="72"/>
      <c r="V60" s="72"/>
      <c r="W60" s="72"/>
      <c r="X60" s="72"/>
      <c r="Y60" s="72"/>
    </row>
    <row r="61" spans="2:25" s="159" customFormat="1" ht="14.4">
      <c r="B61" s="160"/>
      <c r="C61" s="203"/>
      <c r="D61" s="160"/>
      <c r="E61" s="160"/>
      <c r="F61" s="160"/>
      <c r="G61" s="160"/>
      <c r="H61" s="160"/>
      <c r="I61" s="160"/>
      <c r="J61" s="160"/>
      <c r="K61" s="160"/>
      <c r="L61" s="160"/>
      <c r="M61" s="160"/>
      <c r="N61" s="160"/>
      <c r="O61" s="160"/>
      <c r="P61" s="160"/>
      <c r="Q61" s="160"/>
      <c r="R61" s="160"/>
      <c r="S61" s="160"/>
      <c r="T61" s="160"/>
      <c r="U61" s="160"/>
      <c r="V61" s="160"/>
      <c r="W61" s="160"/>
      <c r="X61" s="160"/>
      <c r="Y61" s="160"/>
    </row>
    <row r="62" spans="2:25" s="159" customFormat="1" ht="14.4">
      <c r="B62" s="160"/>
      <c r="C62" s="203"/>
      <c r="D62" s="160"/>
      <c r="E62" s="160"/>
      <c r="F62" s="160"/>
      <c r="G62" s="160"/>
      <c r="H62" s="160"/>
      <c r="I62" s="160"/>
      <c r="J62" s="160"/>
      <c r="K62" s="160"/>
      <c r="L62" s="160"/>
      <c r="M62" s="160"/>
      <c r="N62" s="160"/>
      <c r="O62" s="160"/>
      <c r="P62" s="160"/>
      <c r="Q62" s="160"/>
      <c r="R62" s="160"/>
      <c r="S62" s="160"/>
      <c r="T62" s="160"/>
      <c r="U62" s="160"/>
      <c r="V62" s="160"/>
      <c r="W62" s="160"/>
      <c r="X62" s="160"/>
      <c r="Y62" s="160"/>
    </row>
    <row r="63" spans="2:25" s="159" customFormat="1" ht="14.4">
      <c r="B63" s="160"/>
      <c r="C63" s="163" t="s">
        <v>216</v>
      </c>
      <c r="D63" s="164">
        <f>COUNTIF($D$7:$D$60,"C")</f>
        <v>0</v>
      </c>
      <c r="E63" s="160"/>
      <c r="F63" s="160"/>
      <c r="G63" s="160"/>
      <c r="H63" s="160"/>
      <c r="I63" s="160"/>
      <c r="J63" s="160"/>
      <c r="K63" s="160"/>
      <c r="L63" s="160"/>
      <c r="M63" s="160"/>
      <c r="N63" s="160"/>
      <c r="O63" s="160"/>
      <c r="P63" s="160"/>
      <c r="Q63" s="160"/>
      <c r="R63" s="160"/>
      <c r="S63" s="160"/>
      <c r="T63" s="160"/>
      <c r="U63" s="160"/>
      <c r="V63" s="160"/>
      <c r="W63" s="160"/>
      <c r="X63" s="160"/>
      <c r="Y63" s="160"/>
    </row>
    <row r="64" spans="2:25" s="159" customFormat="1" ht="14.4">
      <c r="B64" s="160"/>
      <c r="C64" s="163" t="s">
        <v>217</v>
      </c>
      <c r="D64" s="164">
        <f>COUNTIF($D$7:$D$60,"NC")</f>
        <v>0</v>
      </c>
      <c r="E64" s="160"/>
      <c r="F64" s="160"/>
      <c r="G64" s="160"/>
      <c r="H64" s="160"/>
      <c r="I64" s="160"/>
      <c r="J64" s="160"/>
      <c r="K64" s="160"/>
      <c r="L64" s="160"/>
      <c r="M64" s="160"/>
      <c r="N64" s="160"/>
      <c r="O64" s="160"/>
      <c r="P64" s="160"/>
      <c r="Q64" s="160"/>
      <c r="R64" s="160"/>
      <c r="S64" s="160"/>
      <c r="T64" s="160"/>
      <c r="U64" s="160"/>
      <c r="V64" s="160"/>
      <c r="W64" s="160"/>
      <c r="X64" s="160"/>
      <c r="Y64" s="160"/>
    </row>
    <row r="65" spans="2:25" s="159" customFormat="1" ht="14.4">
      <c r="B65" s="160"/>
      <c r="C65" s="163" t="s">
        <v>218</v>
      </c>
      <c r="D65" s="164">
        <f>COUNTIF($D$7:$D$60,"NA")</f>
        <v>0</v>
      </c>
      <c r="E65" s="160"/>
      <c r="F65" s="160"/>
      <c r="G65" s="160"/>
      <c r="H65" s="160"/>
      <c r="I65" s="160"/>
      <c r="J65" s="160"/>
      <c r="K65" s="160"/>
      <c r="L65" s="160"/>
      <c r="M65" s="160"/>
      <c r="N65" s="160"/>
      <c r="O65" s="160"/>
      <c r="P65" s="160"/>
      <c r="Q65" s="160"/>
      <c r="R65" s="160"/>
      <c r="S65" s="160"/>
      <c r="T65" s="160"/>
      <c r="U65" s="160"/>
      <c r="V65" s="160"/>
      <c r="W65" s="160"/>
      <c r="X65" s="160"/>
      <c r="Y65" s="160"/>
    </row>
    <row r="66" spans="2:25" s="159" customFormat="1" ht="14.4">
      <c r="B66" s="160"/>
      <c r="C66" s="203"/>
      <c r="D66" s="160"/>
      <c r="E66" s="160"/>
      <c r="F66" s="160"/>
      <c r="G66" s="160"/>
      <c r="H66" s="160"/>
      <c r="I66" s="160"/>
      <c r="J66" s="160"/>
      <c r="K66" s="160"/>
      <c r="L66" s="160"/>
      <c r="M66" s="160"/>
      <c r="N66" s="160"/>
      <c r="O66" s="160"/>
      <c r="P66" s="160"/>
      <c r="Q66" s="160"/>
      <c r="R66" s="160"/>
      <c r="S66" s="160"/>
      <c r="T66" s="160"/>
      <c r="U66" s="160"/>
      <c r="V66" s="160"/>
      <c r="W66" s="160"/>
      <c r="X66" s="160"/>
      <c r="Y66" s="160"/>
    </row>
    <row r="67" spans="2:25" ht="14.4" hidden="1">
      <c r="B67" s="72"/>
      <c r="C67" s="78"/>
      <c r="D67" s="72"/>
      <c r="E67" s="72"/>
      <c r="F67" s="160"/>
      <c r="G67" s="72"/>
      <c r="H67" s="72"/>
      <c r="I67" s="72"/>
      <c r="J67" s="72"/>
      <c r="K67" s="72"/>
      <c r="L67" s="72"/>
      <c r="M67" s="72"/>
      <c r="N67" s="72"/>
      <c r="O67" s="72"/>
      <c r="P67" s="72"/>
      <c r="Q67" s="72"/>
      <c r="R67" s="72"/>
      <c r="S67" s="72"/>
      <c r="T67" s="72"/>
      <c r="U67" s="72"/>
      <c r="V67" s="72"/>
      <c r="W67" s="72"/>
      <c r="X67" s="72"/>
      <c r="Y67" s="72"/>
    </row>
    <row r="68" spans="2:25" ht="14.4" hidden="1">
      <c r="B68" s="72"/>
      <c r="C68" s="78"/>
      <c r="D68" s="72"/>
      <c r="E68" s="72"/>
      <c r="F68" s="160"/>
      <c r="G68" s="72"/>
      <c r="H68" s="72"/>
      <c r="I68" s="72"/>
      <c r="J68" s="72"/>
      <c r="K68" s="72"/>
      <c r="L68" s="72"/>
      <c r="M68" s="72"/>
      <c r="N68" s="72"/>
      <c r="O68" s="72"/>
      <c r="P68" s="72"/>
      <c r="Q68" s="72"/>
      <c r="R68" s="72"/>
      <c r="S68" s="72"/>
      <c r="T68" s="72"/>
      <c r="U68" s="72"/>
      <c r="V68" s="72"/>
      <c r="W68" s="72"/>
      <c r="X68" s="72"/>
      <c r="Y68" s="72"/>
    </row>
    <row r="69" spans="2:25" ht="14.4" hidden="1">
      <c r="B69" s="72"/>
      <c r="C69" s="78"/>
      <c r="D69" s="72"/>
      <c r="E69" s="72"/>
      <c r="F69" s="160"/>
      <c r="G69" s="72"/>
      <c r="H69" s="72"/>
      <c r="I69" s="72"/>
      <c r="J69" s="72"/>
      <c r="K69" s="72"/>
      <c r="L69" s="72"/>
      <c r="M69" s="72"/>
      <c r="N69" s="72"/>
      <c r="O69" s="72"/>
      <c r="P69" s="72"/>
      <c r="Q69" s="72"/>
      <c r="R69" s="72"/>
      <c r="S69" s="72"/>
      <c r="T69" s="72"/>
      <c r="U69" s="72"/>
      <c r="V69" s="72"/>
      <c r="W69" s="72"/>
      <c r="X69" s="72"/>
      <c r="Y69" s="72"/>
    </row>
    <row r="70" spans="2:25" ht="14.4" hidden="1">
      <c r="B70" s="72"/>
      <c r="C70" s="78"/>
      <c r="D70" s="72"/>
      <c r="E70" s="72"/>
      <c r="F70" s="160"/>
      <c r="G70" s="72"/>
      <c r="H70" s="72"/>
      <c r="I70" s="72"/>
      <c r="J70" s="72"/>
      <c r="K70" s="72"/>
      <c r="L70" s="72"/>
      <c r="M70" s="72"/>
      <c r="N70" s="72"/>
      <c r="O70" s="72"/>
      <c r="P70" s="72"/>
      <c r="Q70" s="72"/>
      <c r="R70" s="72"/>
      <c r="S70" s="72"/>
      <c r="T70" s="72"/>
      <c r="U70" s="72"/>
      <c r="V70" s="72"/>
      <c r="W70" s="72"/>
      <c r="X70" s="72"/>
      <c r="Y70" s="72"/>
    </row>
    <row r="71" spans="2:25" ht="14.4" hidden="1">
      <c r="B71" s="72"/>
      <c r="C71" s="78"/>
      <c r="D71" s="72"/>
      <c r="E71" s="72"/>
      <c r="F71" s="160"/>
      <c r="G71" s="72"/>
      <c r="H71" s="72"/>
      <c r="I71" s="72"/>
      <c r="J71" s="72"/>
      <c r="K71" s="72"/>
      <c r="L71" s="72"/>
      <c r="M71" s="72"/>
      <c r="N71" s="72"/>
      <c r="O71" s="72"/>
      <c r="P71" s="72"/>
      <c r="Q71" s="72"/>
      <c r="R71" s="72"/>
      <c r="S71" s="72"/>
      <c r="T71" s="72"/>
      <c r="U71" s="72"/>
      <c r="V71" s="72"/>
      <c r="W71" s="72"/>
      <c r="X71" s="72"/>
      <c r="Y71" s="72"/>
    </row>
    <row r="72" spans="2:25" ht="14.4" hidden="1">
      <c r="B72" s="72"/>
      <c r="C72" s="78"/>
      <c r="D72" s="72"/>
      <c r="E72" s="72"/>
      <c r="F72" s="160"/>
      <c r="G72" s="72"/>
      <c r="H72" s="72"/>
      <c r="I72" s="72"/>
      <c r="J72" s="72"/>
      <c r="K72" s="72"/>
      <c r="L72" s="72"/>
      <c r="M72" s="72"/>
      <c r="N72" s="72"/>
      <c r="O72" s="72"/>
      <c r="P72" s="72"/>
      <c r="Q72" s="72"/>
      <c r="R72" s="72"/>
      <c r="S72" s="72"/>
      <c r="T72" s="72"/>
      <c r="U72" s="72"/>
      <c r="V72" s="72"/>
      <c r="W72" s="72"/>
      <c r="X72" s="72"/>
      <c r="Y72" s="72"/>
    </row>
    <row r="73" spans="2:25" ht="14.4" hidden="1">
      <c r="B73" s="72"/>
      <c r="C73" s="78"/>
      <c r="D73" s="72"/>
      <c r="E73" s="72"/>
      <c r="F73" s="160"/>
      <c r="G73" s="72"/>
      <c r="H73" s="72"/>
      <c r="I73" s="72"/>
      <c r="J73" s="72"/>
      <c r="K73" s="72"/>
      <c r="L73" s="72"/>
      <c r="M73" s="72"/>
      <c r="N73" s="72"/>
      <c r="O73" s="72"/>
      <c r="P73" s="72"/>
      <c r="Q73" s="72"/>
      <c r="R73" s="72"/>
      <c r="S73" s="72"/>
      <c r="T73" s="72"/>
      <c r="U73" s="72"/>
      <c r="V73" s="72"/>
      <c r="W73" s="72"/>
      <c r="X73" s="72"/>
      <c r="Y73" s="72"/>
    </row>
    <row r="74" spans="2:25" ht="14.4" hidden="1">
      <c r="B74" s="72"/>
      <c r="C74" s="78"/>
      <c r="D74" s="72"/>
      <c r="E74" s="72"/>
      <c r="F74" s="160"/>
      <c r="G74" s="72"/>
      <c r="H74" s="72"/>
      <c r="I74" s="72"/>
      <c r="J74" s="72"/>
      <c r="K74" s="72"/>
      <c r="L74" s="72"/>
      <c r="M74" s="72"/>
      <c r="N74" s="72"/>
      <c r="O74" s="72"/>
      <c r="P74" s="72"/>
      <c r="Q74" s="72"/>
      <c r="R74" s="72"/>
      <c r="S74" s="72"/>
      <c r="T74" s="72"/>
      <c r="U74" s="72"/>
      <c r="V74" s="72"/>
      <c r="W74" s="72"/>
      <c r="X74" s="72"/>
      <c r="Y74" s="72"/>
    </row>
    <row r="75" spans="2:25" ht="14.4" hidden="1">
      <c r="B75" s="72"/>
      <c r="C75" s="78"/>
      <c r="D75" s="72"/>
      <c r="E75" s="72"/>
      <c r="F75" s="160"/>
      <c r="G75" s="72"/>
      <c r="H75" s="72"/>
      <c r="I75" s="72"/>
      <c r="J75" s="72"/>
      <c r="K75" s="72"/>
      <c r="L75" s="72"/>
      <c r="M75" s="72"/>
      <c r="N75" s="72"/>
      <c r="O75" s="72"/>
      <c r="P75" s="72"/>
      <c r="Q75" s="72"/>
      <c r="R75" s="72"/>
      <c r="S75" s="72"/>
      <c r="T75" s="72"/>
      <c r="U75" s="72"/>
      <c r="V75" s="72"/>
      <c r="W75" s="72"/>
      <c r="X75" s="72"/>
      <c r="Y75" s="72"/>
    </row>
    <row r="76" spans="2:25" ht="14.4" hidden="1">
      <c r="B76" s="72"/>
      <c r="C76" s="78"/>
      <c r="D76" s="72"/>
      <c r="E76" s="72"/>
      <c r="F76" s="160"/>
      <c r="G76" s="72"/>
      <c r="H76" s="72"/>
      <c r="I76" s="72"/>
      <c r="J76" s="72"/>
      <c r="K76" s="72"/>
      <c r="L76" s="72"/>
      <c r="M76" s="72"/>
      <c r="N76" s="72"/>
      <c r="O76" s="72"/>
      <c r="P76" s="72"/>
      <c r="Q76" s="72"/>
      <c r="R76" s="72"/>
      <c r="S76" s="72"/>
      <c r="T76" s="72"/>
      <c r="U76" s="72"/>
      <c r="V76" s="72"/>
      <c r="W76" s="72"/>
      <c r="X76" s="72"/>
      <c r="Y76" s="72"/>
    </row>
    <row r="77" spans="2:25" ht="14.4" hidden="1">
      <c r="B77" s="72"/>
      <c r="C77" s="78"/>
      <c r="D77" s="72"/>
      <c r="E77" s="72"/>
      <c r="F77" s="160"/>
      <c r="G77" s="72"/>
      <c r="H77" s="72"/>
      <c r="I77" s="72"/>
      <c r="J77" s="72"/>
      <c r="K77" s="72"/>
      <c r="L77" s="72"/>
      <c r="M77" s="72"/>
      <c r="N77" s="72"/>
      <c r="O77" s="72"/>
      <c r="P77" s="72"/>
      <c r="Q77" s="72"/>
      <c r="R77" s="72"/>
      <c r="S77" s="72"/>
      <c r="T77" s="72"/>
      <c r="U77" s="72"/>
      <c r="V77" s="72"/>
      <c r="W77" s="72"/>
      <c r="X77" s="72"/>
      <c r="Y77" s="72"/>
    </row>
    <row r="78" spans="2:25" ht="14.4" hidden="1">
      <c r="B78" s="72"/>
      <c r="C78" s="78"/>
      <c r="D78" s="72"/>
      <c r="E78" s="72"/>
      <c r="F78" s="160"/>
      <c r="G78" s="72"/>
      <c r="H78" s="72"/>
      <c r="I78" s="72"/>
      <c r="J78" s="72"/>
      <c r="K78" s="72"/>
      <c r="L78" s="72"/>
      <c r="M78" s="72"/>
      <c r="N78" s="72"/>
      <c r="O78" s="72"/>
      <c r="P78" s="72"/>
      <c r="Q78" s="72"/>
      <c r="R78" s="72"/>
      <c r="S78" s="72"/>
      <c r="T78" s="72"/>
      <c r="U78" s="72"/>
      <c r="V78" s="72"/>
      <c r="W78" s="72"/>
      <c r="X78" s="72"/>
      <c r="Y78" s="72"/>
    </row>
    <row r="79" spans="2:25" ht="14.4" hidden="1">
      <c r="B79" s="72"/>
      <c r="C79" s="78"/>
      <c r="D79" s="72"/>
      <c r="E79" s="72"/>
      <c r="F79" s="160"/>
      <c r="G79" s="72"/>
      <c r="H79" s="72"/>
      <c r="I79" s="72"/>
      <c r="J79" s="72"/>
      <c r="K79" s="72"/>
      <c r="L79" s="72"/>
      <c r="M79" s="72"/>
      <c r="N79" s="72"/>
      <c r="O79" s="72"/>
      <c r="P79" s="72"/>
      <c r="Q79" s="72"/>
      <c r="R79" s="72"/>
      <c r="S79" s="72"/>
      <c r="T79" s="72"/>
      <c r="U79" s="72"/>
      <c r="V79" s="72"/>
      <c r="W79" s="72"/>
      <c r="X79" s="72"/>
      <c r="Y79" s="72"/>
    </row>
    <row r="80" spans="2:25" ht="14.4" hidden="1">
      <c r="B80" s="72"/>
      <c r="C80" s="78"/>
      <c r="D80" s="72"/>
      <c r="E80" s="72"/>
      <c r="F80" s="160"/>
      <c r="G80" s="72"/>
      <c r="H80" s="72"/>
      <c r="I80" s="72"/>
      <c r="J80" s="72"/>
      <c r="K80" s="72"/>
      <c r="L80" s="72"/>
      <c r="M80" s="72"/>
      <c r="N80" s="72"/>
      <c r="O80" s="72"/>
      <c r="P80" s="72"/>
      <c r="Q80" s="72"/>
      <c r="R80" s="72"/>
      <c r="S80" s="72"/>
      <c r="T80" s="72"/>
      <c r="U80" s="72"/>
      <c r="V80" s="72"/>
      <c r="W80" s="72"/>
      <c r="X80" s="72"/>
      <c r="Y80" s="72"/>
    </row>
    <row r="81" spans="2:25" ht="14.4" hidden="1">
      <c r="B81" s="72"/>
      <c r="C81" s="78"/>
      <c r="D81" s="72"/>
      <c r="E81" s="72"/>
      <c r="F81" s="160"/>
      <c r="G81" s="72"/>
      <c r="H81" s="72"/>
      <c r="I81" s="72"/>
      <c r="J81" s="72"/>
      <c r="K81" s="72"/>
      <c r="L81" s="72"/>
      <c r="M81" s="72"/>
      <c r="N81" s="72"/>
      <c r="O81" s="72"/>
      <c r="P81" s="72"/>
      <c r="Q81" s="72"/>
      <c r="R81" s="72"/>
      <c r="S81" s="72"/>
      <c r="T81" s="72"/>
      <c r="U81" s="72"/>
      <c r="V81" s="72"/>
      <c r="W81" s="72"/>
      <c r="X81" s="72"/>
      <c r="Y81" s="72"/>
    </row>
    <row r="82" spans="2:25" ht="14.4" hidden="1">
      <c r="B82" s="72"/>
      <c r="C82" s="78"/>
      <c r="D82" s="72"/>
      <c r="E82" s="72"/>
      <c r="F82" s="160"/>
      <c r="G82" s="72"/>
      <c r="H82" s="72"/>
      <c r="I82" s="72"/>
      <c r="J82" s="72"/>
      <c r="K82" s="72"/>
      <c r="L82" s="72"/>
      <c r="M82" s="72"/>
      <c r="N82" s="72"/>
      <c r="O82" s="72"/>
      <c r="P82" s="72"/>
      <c r="Q82" s="72"/>
      <c r="R82" s="72"/>
      <c r="S82" s="72"/>
      <c r="T82" s="72"/>
      <c r="U82" s="72"/>
      <c r="V82" s="72"/>
      <c r="W82" s="72"/>
      <c r="X82" s="72"/>
      <c r="Y82" s="72"/>
    </row>
    <row r="83" spans="2:25" ht="14.4" hidden="1">
      <c r="B83" s="72"/>
      <c r="C83" s="78"/>
      <c r="D83" s="72"/>
      <c r="E83" s="72"/>
      <c r="F83" s="160"/>
      <c r="G83" s="72"/>
      <c r="H83" s="72"/>
      <c r="I83" s="72"/>
      <c r="J83" s="72"/>
      <c r="K83" s="72"/>
      <c r="L83" s="72"/>
      <c r="M83" s="72"/>
      <c r="N83" s="72"/>
      <c r="O83" s="72"/>
      <c r="P83" s="72"/>
      <c r="Q83" s="72"/>
      <c r="R83" s="72"/>
      <c r="S83" s="72"/>
      <c r="T83" s="72"/>
      <c r="U83" s="72"/>
      <c r="V83" s="72"/>
      <c r="W83" s="72"/>
      <c r="X83" s="72"/>
      <c r="Y83" s="72"/>
    </row>
    <row r="84" spans="2:25" ht="14.4" hidden="1">
      <c r="B84" s="72"/>
      <c r="C84" s="78"/>
      <c r="D84" s="72"/>
      <c r="E84" s="72"/>
      <c r="F84" s="160"/>
      <c r="G84" s="72"/>
      <c r="H84" s="72"/>
      <c r="I84" s="72"/>
      <c r="J84" s="72"/>
      <c r="K84" s="72"/>
      <c r="L84" s="72"/>
      <c r="M84" s="72"/>
      <c r="N84" s="72"/>
      <c r="O84" s="72"/>
      <c r="P84" s="72"/>
      <c r="Q84" s="72"/>
      <c r="R84" s="72"/>
      <c r="S84" s="72"/>
      <c r="T84" s="72"/>
      <c r="U84" s="72"/>
      <c r="V84" s="72"/>
      <c r="W84" s="72"/>
      <c r="X84" s="72"/>
      <c r="Y84" s="72"/>
    </row>
    <row r="85" spans="2:25" ht="14.4" hidden="1">
      <c r="B85" s="72"/>
      <c r="C85" s="78"/>
      <c r="D85" s="72"/>
      <c r="E85" s="72"/>
      <c r="F85" s="160"/>
      <c r="G85" s="72"/>
      <c r="H85" s="72"/>
      <c r="I85" s="72"/>
      <c r="J85" s="72"/>
      <c r="K85" s="72"/>
      <c r="L85" s="72"/>
      <c r="M85" s="72"/>
      <c r="N85" s="72"/>
      <c r="O85" s="72"/>
      <c r="P85" s="72"/>
      <c r="Q85" s="72"/>
      <c r="R85" s="72"/>
      <c r="S85" s="72"/>
      <c r="T85" s="72"/>
      <c r="U85" s="72"/>
      <c r="V85" s="72"/>
      <c r="W85" s="72"/>
      <c r="X85" s="72"/>
      <c r="Y85" s="72"/>
    </row>
    <row r="86" spans="2:25" ht="14.4" hidden="1">
      <c r="B86" s="72"/>
      <c r="C86" s="78"/>
      <c r="D86" s="72"/>
      <c r="E86" s="72"/>
      <c r="F86" s="160"/>
      <c r="G86" s="72"/>
      <c r="H86" s="72"/>
      <c r="I86" s="72"/>
      <c r="J86" s="72"/>
      <c r="K86" s="72"/>
      <c r="L86" s="72"/>
      <c r="M86" s="72"/>
      <c r="N86" s="72"/>
      <c r="O86" s="72"/>
      <c r="P86" s="72"/>
      <c r="Q86" s="72"/>
      <c r="R86" s="72"/>
      <c r="S86" s="72"/>
      <c r="T86" s="72"/>
      <c r="U86" s="72"/>
      <c r="V86" s="72"/>
      <c r="W86" s="72"/>
      <c r="X86" s="72"/>
      <c r="Y86" s="72"/>
    </row>
    <row r="87" spans="2:25" ht="14.4" hidden="1">
      <c r="B87" s="72"/>
      <c r="C87" s="78"/>
      <c r="D87" s="72"/>
      <c r="E87" s="72"/>
      <c r="F87" s="160"/>
      <c r="G87" s="72"/>
      <c r="H87" s="72"/>
      <c r="I87" s="72"/>
      <c r="J87" s="72"/>
      <c r="K87" s="72"/>
      <c r="L87" s="72"/>
      <c r="M87" s="72"/>
      <c r="N87" s="72"/>
      <c r="O87" s="72"/>
      <c r="P87" s="72"/>
      <c r="Q87" s="72"/>
      <c r="R87" s="72"/>
      <c r="S87" s="72"/>
      <c r="T87" s="72"/>
      <c r="U87" s="72"/>
      <c r="V87" s="72"/>
      <c r="W87" s="72"/>
      <c r="X87" s="72"/>
      <c r="Y87" s="72"/>
    </row>
    <row r="88" spans="2:25" ht="14.4" hidden="1">
      <c r="B88" s="72"/>
      <c r="C88" s="78"/>
      <c r="D88" s="72"/>
      <c r="E88" s="72"/>
      <c r="F88" s="160"/>
      <c r="G88" s="72"/>
      <c r="H88" s="72"/>
      <c r="I88" s="72"/>
      <c r="J88" s="72"/>
      <c r="K88" s="72"/>
      <c r="L88" s="72"/>
      <c r="M88" s="72"/>
      <c r="N88" s="72"/>
      <c r="O88" s="72"/>
      <c r="P88" s="72"/>
      <c r="Q88" s="72"/>
      <c r="R88" s="72"/>
      <c r="S88" s="72"/>
      <c r="T88" s="72"/>
      <c r="U88" s="72"/>
      <c r="V88" s="72"/>
      <c r="W88" s="72"/>
      <c r="X88" s="72"/>
      <c r="Y88" s="72"/>
    </row>
    <row r="89" spans="2:25" ht="14.4" hidden="1">
      <c r="B89" s="72"/>
      <c r="C89" s="78"/>
      <c r="D89" s="72"/>
      <c r="E89" s="72"/>
      <c r="F89" s="160"/>
      <c r="G89" s="72"/>
      <c r="H89" s="72"/>
      <c r="I89" s="72"/>
      <c r="J89" s="72"/>
      <c r="K89" s="72"/>
      <c r="L89" s="72"/>
      <c r="M89" s="72"/>
      <c r="N89" s="72"/>
      <c r="O89" s="72"/>
      <c r="P89" s="72"/>
      <c r="Q89" s="72"/>
      <c r="R89" s="72"/>
      <c r="S89" s="72"/>
      <c r="T89" s="72"/>
      <c r="U89" s="72"/>
      <c r="V89" s="72"/>
      <c r="W89" s="72"/>
      <c r="X89" s="72"/>
      <c r="Y89" s="72"/>
    </row>
    <row r="90" spans="2:25" ht="14.4" hidden="1">
      <c r="B90" s="72"/>
      <c r="C90" s="78"/>
      <c r="D90" s="72"/>
      <c r="E90" s="72"/>
      <c r="F90" s="160"/>
      <c r="G90" s="72"/>
      <c r="H90" s="72"/>
      <c r="I90" s="72"/>
      <c r="J90" s="72"/>
      <c r="K90" s="72"/>
      <c r="L90" s="72"/>
      <c r="M90" s="72"/>
      <c r="N90" s="72"/>
      <c r="O90" s="72"/>
      <c r="P90" s="72"/>
      <c r="Q90" s="72"/>
      <c r="R90" s="72"/>
      <c r="S90" s="72"/>
      <c r="T90" s="72"/>
      <c r="U90" s="72"/>
      <c r="V90" s="72"/>
      <c r="W90" s="72"/>
      <c r="X90" s="72"/>
      <c r="Y90" s="72"/>
    </row>
    <row r="91" spans="2:25" ht="14.4" hidden="1">
      <c r="B91" s="72"/>
      <c r="C91" s="78"/>
      <c r="D91" s="72"/>
      <c r="E91" s="72"/>
      <c r="F91" s="160"/>
      <c r="G91" s="72"/>
      <c r="H91" s="72"/>
      <c r="I91" s="72"/>
      <c r="J91" s="72"/>
      <c r="K91" s="72"/>
      <c r="L91" s="72"/>
      <c r="M91" s="72"/>
      <c r="N91" s="72"/>
      <c r="O91" s="72"/>
      <c r="P91" s="72"/>
      <c r="Q91" s="72"/>
      <c r="R91" s="72"/>
      <c r="S91" s="72"/>
      <c r="T91" s="72"/>
      <c r="U91" s="72"/>
      <c r="V91" s="72"/>
      <c r="W91" s="72"/>
      <c r="X91" s="72"/>
      <c r="Y91" s="72"/>
    </row>
    <row r="92" spans="2:25" ht="14.4" hidden="1">
      <c r="B92" s="72"/>
      <c r="C92" s="78"/>
      <c r="D92" s="72"/>
      <c r="E92" s="72"/>
      <c r="F92" s="160"/>
      <c r="G92" s="72"/>
      <c r="H92" s="72"/>
      <c r="I92" s="72"/>
      <c r="J92" s="72"/>
      <c r="K92" s="72"/>
      <c r="L92" s="72"/>
      <c r="M92" s="72"/>
      <c r="N92" s="72"/>
      <c r="O92" s="72"/>
      <c r="P92" s="72"/>
      <c r="Q92" s="72"/>
      <c r="R92" s="72"/>
      <c r="S92" s="72"/>
      <c r="T92" s="72"/>
      <c r="U92" s="72"/>
      <c r="V92" s="72"/>
      <c r="W92" s="72"/>
      <c r="X92" s="72"/>
      <c r="Y92" s="72"/>
    </row>
    <row r="93" spans="2:25" ht="14.4" hidden="1">
      <c r="B93" s="72"/>
      <c r="C93" s="78"/>
      <c r="D93" s="72"/>
      <c r="E93" s="72"/>
      <c r="F93" s="160"/>
      <c r="G93" s="72"/>
      <c r="H93" s="72"/>
      <c r="I93" s="72"/>
      <c r="J93" s="72"/>
      <c r="K93" s="72"/>
      <c r="L93" s="72"/>
      <c r="M93" s="72"/>
      <c r="N93" s="72"/>
      <c r="O93" s="72"/>
      <c r="P93" s="72"/>
      <c r="Q93" s="72"/>
      <c r="R93" s="72"/>
      <c r="S93" s="72"/>
      <c r="T93" s="72"/>
      <c r="U93" s="72"/>
      <c r="V93" s="72"/>
      <c r="W93" s="72"/>
      <c r="X93" s="72"/>
      <c r="Y93" s="72"/>
    </row>
    <row r="94" spans="2:25" ht="14.4" hidden="1">
      <c r="B94" s="72"/>
      <c r="C94" s="78"/>
      <c r="D94" s="72"/>
      <c r="E94" s="72"/>
      <c r="F94" s="160"/>
      <c r="G94" s="72"/>
      <c r="H94" s="72"/>
      <c r="I94" s="72"/>
      <c r="J94" s="72"/>
      <c r="K94" s="72"/>
      <c r="L94" s="72"/>
      <c r="M94" s="72"/>
      <c r="N94" s="72"/>
      <c r="O94" s="72"/>
      <c r="P94" s="72"/>
      <c r="Q94" s="72"/>
      <c r="R94" s="72"/>
      <c r="S94" s="72"/>
      <c r="T94" s="72"/>
      <c r="U94" s="72"/>
      <c r="V94" s="72"/>
      <c r="W94" s="72"/>
      <c r="X94" s="72"/>
      <c r="Y94" s="72"/>
    </row>
    <row r="95" spans="2:25" ht="14.4" hidden="1">
      <c r="B95" s="72"/>
      <c r="C95" s="78"/>
      <c r="D95" s="72"/>
      <c r="E95" s="72"/>
      <c r="F95" s="160"/>
      <c r="G95" s="72"/>
      <c r="H95" s="72"/>
      <c r="I95" s="72"/>
      <c r="J95" s="72"/>
      <c r="K95" s="72"/>
      <c r="L95" s="72"/>
      <c r="M95" s="72"/>
      <c r="N95" s="72"/>
      <c r="O95" s="72"/>
      <c r="P95" s="72"/>
      <c r="Q95" s="72"/>
      <c r="R95" s="72"/>
      <c r="S95" s="72"/>
      <c r="T95" s="72"/>
      <c r="U95" s="72"/>
      <c r="V95" s="72"/>
      <c r="W95" s="72"/>
      <c r="X95" s="72"/>
      <c r="Y95" s="72"/>
    </row>
    <row r="96" spans="2:25" ht="14.4" hidden="1">
      <c r="B96" s="72"/>
      <c r="C96" s="78"/>
      <c r="D96" s="72"/>
      <c r="E96" s="72"/>
      <c r="F96" s="160"/>
      <c r="G96" s="72"/>
      <c r="H96" s="72"/>
      <c r="I96" s="72"/>
      <c r="J96" s="72"/>
      <c r="K96" s="72"/>
      <c r="L96" s="72"/>
      <c r="M96" s="72"/>
      <c r="N96" s="72"/>
      <c r="O96" s="72"/>
      <c r="P96" s="72"/>
      <c r="Q96" s="72"/>
      <c r="R96" s="72"/>
      <c r="S96" s="72"/>
      <c r="T96" s="72"/>
      <c r="U96" s="72"/>
      <c r="V96" s="72"/>
      <c r="W96" s="72"/>
      <c r="X96" s="72"/>
      <c r="Y96" s="72"/>
    </row>
    <row r="97" spans="2:25" ht="14.4" hidden="1">
      <c r="B97" s="72"/>
      <c r="C97" s="78"/>
      <c r="D97" s="72"/>
      <c r="E97" s="72"/>
      <c r="F97" s="160"/>
      <c r="G97" s="72"/>
      <c r="H97" s="72"/>
      <c r="I97" s="72"/>
      <c r="J97" s="72"/>
      <c r="K97" s="72"/>
      <c r="L97" s="72"/>
      <c r="M97" s="72"/>
      <c r="N97" s="72"/>
      <c r="O97" s="72"/>
      <c r="P97" s="72"/>
      <c r="Q97" s="72"/>
      <c r="R97" s="72"/>
      <c r="S97" s="72"/>
      <c r="T97" s="72"/>
      <c r="U97" s="72"/>
      <c r="V97" s="72"/>
      <c r="W97" s="72"/>
      <c r="X97" s="72"/>
      <c r="Y97" s="72"/>
    </row>
    <row r="98" spans="2:25" ht="14.4" hidden="1">
      <c r="B98" s="72"/>
      <c r="C98" s="78"/>
      <c r="D98" s="72"/>
      <c r="E98" s="72"/>
      <c r="F98" s="160"/>
      <c r="G98" s="72"/>
      <c r="H98" s="72"/>
      <c r="I98" s="72"/>
      <c r="J98" s="72"/>
      <c r="K98" s="72"/>
      <c r="L98" s="72"/>
      <c r="M98" s="72"/>
      <c r="N98" s="72"/>
      <c r="O98" s="72"/>
      <c r="P98" s="72"/>
      <c r="Q98" s="72"/>
      <c r="R98" s="72"/>
      <c r="S98" s="72"/>
      <c r="T98" s="72"/>
      <c r="U98" s="72"/>
      <c r="V98" s="72"/>
      <c r="W98" s="72"/>
      <c r="X98" s="72"/>
      <c r="Y98" s="72"/>
    </row>
    <row r="99" spans="2:25" ht="14.4" hidden="1">
      <c r="B99" s="72"/>
      <c r="C99" s="78"/>
      <c r="D99" s="72"/>
      <c r="E99" s="72"/>
      <c r="F99" s="160"/>
      <c r="G99" s="72"/>
      <c r="H99" s="72"/>
      <c r="I99" s="72"/>
      <c r="J99" s="72"/>
      <c r="K99" s="72"/>
      <c r="L99" s="72"/>
      <c r="M99" s="72"/>
      <c r="N99" s="72"/>
      <c r="O99" s="72"/>
      <c r="P99" s="72"/>
      <c r="Q99" s="72"/>
      <c r="R99" s="72"/>
      <c r="S99" s="72"/>
      <c r="T99" s="72"/>
      <c r="U99" s="72"/>
      <c r="V99" s="72"/>
      <c r="W99" s="72"/>
      <c r="X99" s="72"/>
      <c r="Y99" s="72"/>
    </row>
    <row r="100" spans="2:25" ht="14.4" hidden="1">
      <c r="B100" s="72"/>
      <c r="C100" s="78"/>
      <c r="D100" s="72"/>
      <c r="E100" s="72"/>
      <c r="F100" s="160"/>
      <c r="G100" s="72"/>
      <c r="H100" s="72"/>
      <c r="I100" s="72"/>
      <c r="J100" s="72"/>
      <c r="K100" s="72"/>
      <c r="L100" s="72"/>
      <c r="M100" s="72"/>
      <c r="N100" s="72"/>
      <c r="O100" s="72"/>
      <c r="P100" s="72"/>
      <c r="Q100" s="72"/>
      <c r="R100" s="72"/>
      <c r="S100" s="72"/>
      <c r="T100" s="72"/>
      <c r="U100" s="72"/>
      <c r="V100" s="72"/>
      <c r="W100" s="72"/>
      <c r="X100" s="72"/>
      <c r="Y100" s="72"/>
    </row>
    <row r="101" spans="2:25" ht="14.4" hidden="1">
      <c r="B101" s="72"/>
      <c r="C101" s="78"/>
      <c r="D101" s="72"/>
      <c r="E101" s="72"/>
      <c r="F101" s="160"/>
      <c r="G101" s="72"/>
      <c r="H101" s="72"/>
      <c r="I101" s="72"/>
      <c r="J101" s="72"/>
      <c r="K101" s="72"/>
      <c r="L101" s="72"/>
      <c r="M101" s="72"/>
      <c r="N101" s="72"/>
      <c r="O101" s="72"/>
      <c r="P101" s="72"/>
      <c r="Q101" s="72"/>
      <c r="R101" s="72"/>
      <c r="S101" s="72"/>
      <c r="T101" s="72"/>
      <c r="U101" s="72"/>
      <c r="V101" s="72"/>
      <c r="W101" s="72"/>
      <c r="X101" s="72"/>
      <c r="Y101" s="72"/>
    </row>
    <row r="102" spans="2:25" ht="14.4" hidden="1">
      <c r="B102" s="72"/>
      <c r="C102" s="78"/>
      <c r="D102" s="72"/>
      <c r="E102" s="72"/>
      <c r="F102" s="160"/>
      <c r="G102" s="72"/>
      <c r="H102" s="72"/>
      <c r="I102" s="72"/>
      <c r="J102" s="72"/>
      <c r="K102" s="72"/>
      <c r="L102" s="72"/>
      <c r="M102" s="72"/>
      <c r="N102" s="72"/>
      <c r="O102" s="72"/>
      <c r="P102" s="72"/>
      <c r="Q102" s="72"/>
      <c r="R102" s="72"/>
      <c r="S102" s="72"/>
      <c r="T102" s="72"/>
      <c r="U102" s="72"/>
      <c r="V102" s="72"/>
      <c r="W102" s="72"/>
      <c r="X102" s="72"/>
      <c r="Y102" s="72"/>
    </row>
    <row r="103" spans="2:25" ht="14.4" hidden="1">
      <c r="B103" s="72"/>
      <c r="C103" s="78"/>
      <c r="D103" s="72"/>
      <c r="E103" s="72"/>
      <c r="F103" s="160"/>
      <c r="G103" s="72"/>
      <c r="H103" s="72"/>
      <c r="I103" s="72"/>
      <c r="J103" s="72"/>
      <c r="K103" s="72"/>
      <c r="L103" s="72"/>
      <c r="M103" s="72"/>
      <c r="N103" s="72"/>
      <c r="O103" s="72"/>
      <c r="P103" s="72"/>
      <c r="Q103" s="72"/>
      <c r="R103" s="72"/>
      <c r="S103" s="72"/>
      <c r="T103" s="72"/>
      <c r="U103" s="72"/>
      <c r="V103" s="72"/>
      <c r="W103" s="72"/>
      <c r="X103" s="72"/>
      <c r="Y103" s="72"/>
    </row>
    <row r="104" spans="2:25" ht="14.4" hidden="1">
      <c r="B104" s="72"/>
      <c r="C104" s="78"/>
      <c r="D104" s="72"/>
      <c r="E104" s="72"/>
      <c r="F104" s="160"/>
      <c r="G104" s="72"/>
      <c r="H104" s="72"/>
      <c r="I104" s="72"/>
      <c r="J104" s="72"/>
      <c r="K104" s="72"/>
      <c r="L104" s="72"/>
      <c r="M104" s="72"/>
      <c r="N104" s="72"/>
      <c r="O104" s="72"/>
      <c r="P104" s="72"/>
      <c r="Q104" s="72"/>
      <c r="R104" s="72"/>
      <c r="S104" s="72"/>
      <c r="T104" s="72"/>
      <c r="U104" s="72"/>
      <c r="V104" s="72"/>
      <c r="W104" s="72"/>
      <c r="X104" s="72"/>
      <c r="Y104" s="72"/>
    </row>
    <row r="105" spans="2:25" ht="14.4" hidden="1">
      <c r="B105" s="72"/>
      <c r="C105" s="78"/>
      <c r="D105" s="72"/>
      <c r="E105" s="72"/>
      <c r="F105" s="160"/>
      <c r="G105" s="72"/>
      <c r="H105" s="72"/>
      <c r="I105" s="72"/>
      <c r="J105" s="72"/>
      <c r="K105" s="72"/>
      <c r="L105" s="72"/>
      <c r="M105" s="72"/>
      <c r="N105" s="72"/>
      <c r="O105" s="72"/>
      <c r="P105" s="72"/>
      <c r="Q105" s="72"/>
      <c r="R105" s="72"/>
      <c r="S105" s="72"/>
      <c r="T105" s="72"/>
      <c r="U105" s="72"/>
      <c r="V105" s="72"/>
      <c r="W105" s="72"/>
      <c r="X105" s="72"/>
      <c r="Y105" s="72"/>
    </row>
    <row r="106" spans="2:25" ht="14.4" hidden="1">
      <c r="B106" s="72"/>
      <c r="C106" s="78"/>
      <c r="D106" s="72"/>
      <c r="E106" s="72"/>
      <c r="F106" s="160"/>
      <c r="G106" s="72"/>
      <c r="H106" s="72"/>
      <c r="I106" s="72"/>
      <c r="J106" s="72"/>
      <c r="K106" s="72"/>
      <c r="L106" s="72"/>
      <c r="M106" s="72"/>
      <c r="N106" s="72"/>
      <c r="O106" s="72"/>
      <c r="P106" s="72"/>
      <c r="Q106" s="72"/>
      <c r="R106" s="72"/>
      <c r="S106" s="72"/>
      <c r="T106" s="72"/>
      <c r="U106" s="72"/>
      <c r="V106" s="72"/>
      <c r="W106" s="72"/>
      <c r="X106" s="72"/>
      <c r="Y106" s="72"/>
    </row>
    <row r="107" spans="2:25" ht="14.4" hidden="1">
      <c r="B107" s="72"/>
      <c r="C107" s="78"/>
      <c r="D107" s="72"/>
      <c r="E107" s="72"/>
      <c r="F107" s="160"/>
      <c r="G107" s="72"/>
      <c r="H107" s="72"/>
      <c r="I107" s="72"/>
      <c r="J107" s="72"/>
      <c r="K107" s="72"/>
      <c r="L107" s="72"/>
      <c r="M107" s="72"/>
      <c r="N107" s="72"/>
      <c r="O107" s="72"/>
      <c r="P107" s="72"/>
      <c r="Q107" s="72"/>
      <c r="R107" s="72"/>
      <c r="S107" s="72"/>
      <c r="T107" s="72"/>
      <c r="U107" s="72"/>
      <c r="V107" s="72"/>
      <c r="W107" s="72"/>
      <c r="X107" s="72"/>
      <c r="Y107" s="72"/>
    </row>
    <row r="108" spans="2:25" ht="14.4" hidden="1">
      <c r="B108" s="72"/>
      <c r="C108" s="78"/>
      <c r="D108" s="72"/>
      <c r="E108" s="72"/>
      <c r="F108" s="160"/>
      <c r="G108" s="72"/>
      <c r="H108" s="72"/>
      <c r="I108" s="72"/>
      <c r="J108" s="72"/>
      <c r="K108" s="72"/>
      <c r="L108" s="72"/>
      <c r="M108" s="72"/>
      <c r="N108" s="72"/>
      <c r="O108" s="72"/>
      <c r="P108" s="72"/>
      <c r="Q108" s="72"/>
      <c r="R108" s="72"/>
      <c r="S108" s="72"/>
      <c r="T108" s="72"/>
      <c r="U108" s="72"/>
      <c r="V108" s="72"/>
      <c r="W108" s="72"/>
      <c r="X108" s="72"/>
      <c r="Y108" s="72"/>
    </row>
    <row r="109" spans="2:25" ht="14.4" hidden="1">
      <c r="B109" s="72"/>
      <c r="C109" s="78"/>
      <c r="D109" s="72"/>
      <c r="E109" s="72"/>
      <c r="F109" s="160"/>
      <c r="G109" s="72"/>
      <c r="H109" s="72"/>
      <c r="I109" s="72"/>
      <c r="J109" s="72"/>
      <c r="K109" s="72"/>
      <c r="L109" s="72"/>
      <c r="M109" s="72"/>
      <c r="N109" s="72"/>
      <c r="O109" s="72"/>
      <c r="P109" s="72"/>
      <c r="Q109" s="72"/>
      <c r="R109" s="72"/>
      <c r="S109" s="72"/>
      <c r="T109" s="72"/>
      <c r="U109" s="72"/>
      <c r="V109" s="72"/>
      <c r="W109" s="72"/>
      <c r="X109" s="72"/>
      <c r="Y109" s="72"/>
    </row>
    <row r="110" spans="2:25" ht="14.4" hidden="1">
      <c r="B110" s="72"/>
      <c r="C110" s="78"/>
      <c r="D110" s="72"/>
      <c r="E110" s="72"/>
      <c r="F110" s="160"/>
      <c r="G110" s="72"/>
      <c r="H110" s="72"/>
      <c r="I110" s="72"/>
      <c r="J110" s="72"/>
      <c r="K110" s="72"/>
      <c r="L110" s="72"/>
      <c r="M110" s="72"/>
      <c r="N110" s="72"/>
      <c r="O110" s="72"/>
      <c r="P110" s="72"/>
      <c r="Q110" s="72"/>
      <c r="R110" s="72"/>
      <c r="S110" s="72"/>
      <c r="T110" s="72"/>
      <c r="U110" s="72"/>
      <c r="V110" s="72"/>
      <c r="W110" s="72"/>
      <c r="X110" s="72"/>
      <c r="Y110" s="72"/>
    </row>
    <row r="111" spans="2:25" ht="14.4" hidden="1">
      <c r="B111" s="72"/>
      <c r="C111" s="78"/>
      <c r="D111" s="72"/>
      <c r="E111" s="72"/>
      <c r="F111" s="160"/>
      <c r="G111" s="72"/>
      <c r="H111" s="72"/>
      <c r="I111" s="72"/>
      <c r="J111" s="72"/>
      <c r="K111" s="72"/>
      <c r="L111" s="72"/>
      <c r="M111" s="72"/>
      <c r="N111" s="72"/>
      <c r="O111" s="72"/>
      <c r="P111" s="72"/>
      <c r="Q111" s="72"/>
      <c r="R111" s="72"/>
      <c r="S111" s="72"/>
      <c r="T111" s="72"/>
      <c r="U111" s="72"/>
      <c r="V111" s="72"/>
      <c r="W111" s="72"/>
      <c r="X111" s="72"/>
      <c r="Y111" s="72"/>
    </row>
    <row r="112" spans="2:25" ht="14.4" hidden="1">
      <c r="B112" s="72"/>
      <c r="C112" s="78"/>
      <c r="D112" s="72"/>
      <c r="E112" s="72"/>
      <c r="F112" s="160"/>
      <c r="G112" s="72"/>
      <c r="H112" s="72"/>
      <c r="I112" s="72"/>
      <c r="J112" s="72"/>
      <c r="K112" s="72"/>
      <c r="L112" s="72"/>
      <c r="M112" s="72"/>
      <c r="N112" s="72"/>
      <c r="O112" s="72"/>
      <c r="P112" s="72"/>
      <c r="Q112" s="72"/>
      <c r="R112" s="72"/>
      <c r="S112" s="72"/>
      <c r="T112" s="72"/>
      <c r="U112" s="72"/>
      <c r="V112" s="72"/>
      <c r="W112" s="72"/>
      <c r="X112" s="72"/>
      <c r="Y112" s="72"/>
    </row>
    <row r="113" spans="2:25" ht="14.4" hidden="1">
      <c r="B113" s="72"/>
      <c r="C113" s="78"/>
      <c r="D113" s="72"/>
      <c r="E113" s="72"/>
      <c r="F113" s="160"/>
      <c r="G113" s="72"/>
      <c r="H113" s="72"/>
      <c r="I113" s="72"/>
      <c r="J113" s="72"/>
      <c r="K113" s="72"/>
      <c r="L113" s="72"/>
      <c r="M113" s="72"/>
      <c r="N113" s="72"/>
      <c r="O113" s="72"/>
      <c r="P113" s="72"/>
      <c r="Q113" s="72"/>
      <c r="R113" s="72"/>
      <c r="S113" s="72"/>
      <c r="T113" s="72"/>
      <c r="U113" s="72"/>
      <c r="V113" s="72"/>
      <c r="W113" s="72"/>
      <c r="X113" s="72"/>
      <c r="Y113" s="72"/>
    </row>
    <row r="114" spans="2:25" ht="14.4" hidden="1">
      <c r="B114" s="72"/>
      <c r="C114" s="78"/>
      <c r="D114" s="72"/>
      <c r="E114" s="72"/>
      <c r="F114" s="160"/>
      <c r="G114" s="72"/>
      <c r="H114" s="72"/>
      <c r="I114" s="72"/>
      <c r="J114" s="72"/>
      <c r="K114" s="72"/>
      <c r="L114" s="72"/>
      <c r="M114" s="72"/>
      <c r="N114" s="72"/>
      <c r="O114" s="72"/>
      <c r="P114" s="72"/>
      <c r="Q114" s="72"/>
      <c r="R114" s="72"/>
      <c r="S114" s="72"/>
      <c r="T114" s="72"/>
      <c r="U114" s="72"/>
      <c r="V114" s="72"/>
      <c r="W114" s="72"/>
      <c r="X114" s="72"/>
      <c r="Y114" s="72"/>
    </row>
    <row r="115" spans="2:25" ht="14.4" hidden="1">
      <c r="B115" s="72"/>
      <c r="C115" s="78"/>
      <c r="D115" s="72"/>
      <c r="E115" s="72"/>
      <c r="F115" s="160"/>
      <c r="G115" s="72"/>
      <c r="H115" s="72"/>
      <c r="I115" s="72"/>
      <c r="J115" s="72"/>
      <c r="K115" s="72"/>
      <c r="L115" s="72"/>
      <c r="M115" s="72"/>
      <c r="N115" s="72"/>
      <c r="O115" s="72"/>
      <c r="P115" s="72"/>
      <c r="Q115" s="72"/>
      <c r="R115" s="72"/>
      <c r="S115" s="72"/>
      <c r="T115" s="72"/>
      <c r="U115" s="72"/>
      <c r="V115" s="72"/>
      <c r="W115" s="72"/>
      <c r="X115" s="72"/>
      <c r="Y115" s="72"/>
    </row>
    <row r="116" spans="2:25" ht="14.4" hidden="1">
      <c r="B116" s="72"/>
      <c r="C116" s="78"/>
      <c r="D116" s="72"/>
      <c r="E116" s="72"/>
      <c r="F116" s="160"/>
      <c r="G116" s="72"/>
      <c r="H116" s="72"/>
      <c r="I116" s="72"/>
      <c r="J116" s="72"/>
      <c r="K116" s="72"/>
      <c r="L116" s="72"/>
      <c r="M116" s="72"/>
      <c r="N116" s="72"/>
      <c r="O116" s="72"/>
      <c r="P116" s="72"/>
      <c r="Q116" s="72"/>
      <c r="R116" s="72"/>
      <c r="S116" s="72"/>
      <c r="T116" s="72"/>
      <c r="U116" s="72"/>
      <c r="V116" s="72"/>
      <c r="W116" s="72"/>
      <c r="X116" s="72"/>
      <c r="Y116" s="72"/>
    </row>
    <row r="117" spans="2:25" ht="14.4" hidden="1">
      <c r="B117" s="72"/>
      <c r="C117" s="78"/>
      <c r="D117" s="72"/>
      <c r="E117" s="72"/>
      <c r="F117" s="160"/>
      <c r="G117" s="72"/>
      <c r="H117" s="72"/>
      <c r="I117" s="72"/>
      <c r="J117" s="72"/>
      <c r="K117" s="72"/>
      <c r="L117" s="72"/>
      <c r="M117" s="72"/>
      <c r="N117" s="72"/>
      <c r="O117" s="72"/>
      <c r="P117" s="72"/>
      <c r="Q117" s="72"/>
      <c r="R117" s="72"/>
      <c r="S117" s="72"/>
      <c r="T117" s="72"/>
      <c r="U117" s="72"/>
      <c r="V117" s="72"/>
      <c r="W117" s="72"/>
      <c r="X117" s="72"/>
      <c r="Y117" s="72"/>
    </row>
    <row r="118" spans="2:25" ht="14.4" hidden="1">
      <c r="B118" s="72"/>
      <c r="C118" s="78"/>
      <c r="D118" s="72"/>
      <c r="E118" s="72"/>
      <c r="F118" s="160"/>
      <c r="G118" s="72"/>
      <c r="H118" s="72"/>
      <c r="I118" s="72"/>
      <c r="J118" s="72"/>
      <c r="K118" s="72"/>
      <c r="L118" s="72"/>
      <c r="M118" s="72"/>
      <c r="N118" s="72"/>
      <c r="O118" s="72"/>
      <c r="P118" s="72"/>
      <c r="Q118" s="72"/>
      <c r="R118" s="72"/>
      <c r="S118" s="72"/>
      <c r="T118" s="72"/>
      <c r="U118" s="72"/>
      <c r="V118" s="72"/>
      <c r="W118" s="72"/>
      <c r="X118" s="72"/>
      <c r="Y118" s="72"/>
    </row>
    <row r="119" spans="2:25" ht="14.4" hidden="1">
      <c r="B119" s="72"/>
      <c r="C119" s="78"/>
      <c r="D119" s="72"/>
      <c r="E119" s="72"/>
      <c r="F119" s="160"/>
      <c r="G119" s="72"/>
      <c r="H119" s="72"/>
      <c r="I119" s="72"/>
      <c r="J119" s="72"/>
      <c r="K119" s="72"/>
      <c r="L119" s="72"/>
      <c r="M119" s="72"/>
      <c r="N119" s="72"/>
      <c r="O119" s="72"/>
      <c r="P119" s="72"/>
      <c r="Q119" s="72"/>
      <c r="R119" s="72"/>
      <c r="S119" s="72"/>
      <c r="T119" s="72"/>
      <c r="U119" s="72"/>
      <c r="V119" s="72"/>
      <c r="W119" s="72"/>
      <c r="X119" s="72"/>
      <c r="Y119" s="72"/>
    </row>
    <row r="120" spans="2:25" ht="14.4" hidden="1">
      <c r="B120" s="72"/>
      <c r="C120" s="78"/>
      <c r="D120" s="72"/>
      <c r="E120" s="72"/>
      <c r="F120" s="160"/>
      <c r="G120" s="72"/>
      <c r="H120" s="72"/>
      <c r="I120" s="72"/>
      <c r="J120" s="72"/>
      <c r="K120" s="72"/>
      <c r="L120" s="72"/>
      <c r="M120" s="72"/>
      <c r="N120" s="72"/>
      <c r="O120" s="72"/>
      <c r="P120" s="72"/>
      <c r="Q120" s="72"/>
      <c r="R120" s="72"/>
      <c r="S120" s="72"/>
      <c r="T120" s="72"/>
      <c r="U120" s="72"/>
      <c r="V120" s="72"/>
      <c r="W120" s="72"/>
      <c r="X120" s="72"/>
      <c r="Y120" s="72"/>
    </row>
    <row r="121" spans="2:25" ht="14.4" hidden="1">
      <c r="B121" s="72"/>
      <c r="C121" s="78"/>
      <c r="D121" s="72"/>
      <c r="E121" s="72"/>
      <c r="F121" s="160"/>
      <c r="G121" s="72"/>
      <c r="H121" s="72"/>
      <c r="I121" s="72"/>
      <c r="J121" s="72"/>
      <c r="K121" s="72"/>
      <c r="L121" s="72"/>
      <c r="M121" s="72"/>
      <c r="N121" s="72"/>
      <c r="O121" s="72"/>
      <c r="P121" s="72"/>
      <c r="Q121" s="72"/>
      <c r="R121" s="72"/>
      <c r="S121" s="72"/>
      <c r="T121" s="72"/>
      <c r="U121" s="72"/>
      <c r="V121" s="72"/>
      <c r="W121" s="72"/>
      <c r="X121" s="72"/>
      <c r="Y121" s="72"/>
    </row>
    <row r="122" spans="2:25" ht="14.4" hidden="1">
      <c r="B122" s="72"/>
      <c r="C122" s="78"/>
      <c r="D122" s="72"/>
      <c r="E122" s="72"/>
      <c r="F122" s="160"/>
      <c r="G122" s="72"/>
      <c r="H122" s="72"/>
      <c r="I122" s="72"/>
      <c r="J122" s="72"/>
      <c r="K122" s="72"/>
      <c r="L122" s="72"/>
      <c r="M122" s="72"/>
      <c r="N122" s="72"/>
      <c r="O122" s="72"/>
      <c r="P122" s="72"/>
      <c r="Q122" s="72"/>
      <c r="R122" s="72"/>
      <c r="S122" s="72"/>
      <c r="T122" s="72"/>
      <c r="U122" s="72"/>
      <c r="V122" s="72"/>
      <c r="W122" s="72"/>
      <c r="X122" s="72"/>
      <c r="Y122" s="72"/>
    </row>
    <row r="123" spans="2:25" ht="14.4" hidden="1">
      <c r="B123" s="72"/>
      <c r="C123" s="78"/>
      <c r="D123" s="72"/>
      <c r="E123" s="72"/>
      <c r="F123" s="160"/>
      <c r="G123" s="72"/>
      <c r="H123" s="72"/>
      <c r="I123" s="72"/>
      <c r="J123" s="72"/>
      <c r="K123" s="72"/>
      <c r="L123" s="72"/>
      <c r="M123" s="72"/>
      <c r="N123" s="72"/>
      <c r="O123" s="72"/>
      <c r="P123" s="72"/>
      <c r="Q123" s="72"/>
      <c r="R123" s="72"/>
      <c r="S123" s="72"/>
      <c r="T123" s="72"/>
      <c r="U123" s="72"/>
      <c r="V123" s="72"/>
      <c r="W123" s="72"/>
      <c r="X123" s="72"/>
      <c r="Y123" s="72"/>
    </row>
    <row r="124" spans="2:25" ht="14.4" hidden="1">
      <c r="B124" s="72"/>
      <c r="C124" s="78"/>
      <c r="D124" s="72"/>
      <c r="E124" s="72"/>
      <c r="F124" s="160"/>
      <c r="G124" s="72"/>
      <c r="H124" s="72"/>
      <c r="I124" s="72"/>
      <c r="J124" s="72"/>
      <c r="K124" s="72"/>
      <c r="L124" s="72"/>
      <c r="M124" s="72"/>
      <c r="N124" s="72"/>
      <c r="O124" s="72"/>
      <c r="P124" s="72"/>
      <c r="Q124" s="72"/>
      <c r="R124" s="72"/>
      <c r="S124" s="72"/>
      <c r="T124" s="72"/>
      <c r="U124" s="72"/>
      <c r="V124" s="72"/>
      <c r="W124" s="72"/>
      <c r="X124" s="72"/>
      <c r="Y124" s="72"/>
    </row>
    <row r="125" spans="2:25" ht="14.4" hidden="1">
      <c r="B125" s="72"/>
      <c r="C125" s="78"/>
      <c r="D125" s="72"/>
      <c r="E125" s="72"/>
      <c r="F125" s="160"/>
      <c r="G125" s="72"/>
      <c r="H125" s="72"/>
      <c r="I125" s="72"/>
      <c r="J125" s="72"/>
      <c r="K125" s="72"/>
      <c r="L125" s="72"/>
      <c r="M125" s="72"/>
      <c r="N125" s="72"/>
      <c r="O125" s="72"/>
      <c r="P125" s="72"/>
      <c r="Q125" s="72"/>
      <c r="R125" s="72"/>
      <c r="S125" s="72"/>
      <c r="T125" s="72"/>
      <c r="U125" s="72"/>
      <c r="V125" s="72"/>
      <c r="W125" s="72"/>
      <c r="X125" s="72"/>
      <c r="Y125" s="72"/>
    </row>
    <row r="126" spans="2:25" ht="14.4" hidden="1">
      <c r="B126" s="72"/>
      <c r="C126" s="78"/>
      <c r="D126" s="72"/>
      <c r="E126" s="72"/>
      <c r="F126" s="160"/>
      <c r="G126" s="72"/>
      <c r="H126" s="72"/>
      <c r="I126" s="72"/>
      <c r="J126" s="72"/>
      <c r="K126" s="72"/>
      <c r="L126" s="72"/>
      <c r="M126" s="72"/>
      <c r="N126" s="72"/>
      <c r="O126" s="72"/>
      <c r="P126" s="72"/>
      <c r="Q126" s="72"/>
      <c r="R126" s="72"/>
      <c r="S126" s="72"/>
      <c r="T126" s="72"/>
      <c r="U126" s="72"/>
      <c r="V126" s="72"/>
      <c r="W126" s="72"/>
      <c r="X126" s="72"/>
      <c r="Y126" s="72"/>
    </row>
    <row r="127" spans="2:25" ht="14.4" hidden="1">
      <c r="B127" s="72"/>
      <c r="C127" s="78"/>
      <c r="D127" s="72"/>
      <c r="E127" s="72"/>
      <c r="F127" s="160"/>
      <c r="G127" s="72"/>
      <c r="H127" s="72"/>
      <c r="I127" s="72"/>
      <c r="J127" s="72"/>
      <c r="K127" s="72"/>
      <c r="L127" s="72"/>
      <c r="M127" s="72"/>
      <c r="N127" s="72"/>
      <c r="O127" s="72"/>
      <c r="P127" s="72"/>
      <c r="Q127" s="72"/>
      <c r="R127" s="72"/>
      <c r="S127" s="72"/>
      <c r="T127" s="72"/>
      <c r="U127" s="72"/>
      <c r="V127" s="72"/>
      <c r="W127" s="72"/>
      <c r="X127" s="72"/>
      <c r="Y127" s="72"/>
    </row>
    <row r="128" spans="2:25" ht="14.4" hidden="1">
      <c r="B128" s="72"/>
      <c r="C128" s="78"/>
      <c r="D128" s="72"/>
      <c r="E128" s="72"/>
      <c r="F128" s="160"/>
      <c r="G128" s="72"/>
      <c r="H128" s="72"/>
      <c r="I128" s="72"/>
      <c r="J128" s="72"/>
      <c r="K128" s="72"/>
      <c r="L128" s="72"/>
      <c r="M128" s="72"/>
      <c r="N128" s="72"/>
      <c r="O128" s="72"/>
      <c r="P128" s="72"/>
      <c r="Q128" s="72"/>
      <c r="R128" s="72"/>
      <c r="S128" s="72"/>
      <c r="T128" s="72"/>
      <c r="U128" s="72"/>
      <c r="V128" s="72"/>
      <c r="W128" s="72"/>
      <c r="X128" s="72"/>
      <c r="Y128" s="72"/>
    </row>
    <row r="129" spans="2:25" ht="14.4" hidden="1">
      <c r="B129" s="72"/>
      <c r="C129" s="78"/>
      <c r="D129" s="72"/>
      <c r="E129" s="72"/>
      <c r="F129" s="160"/>
      <c r="G129" s="72"/>
      <c r="H129" s="72"/>
      <c r="I129" s="72"/>
      <c r="J129" s="72"/>
      <c r="K129" s="72"/>
      <c r="L129" s="72"/>
      <c r="M129" s="72"/>
      <c r="N129" s="72"/>
      <c r="O129" s="72"/>
      <c r="P129" s="72"/>
      <c r="Q129" s="72"/>
      <c r="R129" s="72"/>
      <c r="S129" s="72"/>
      <c r="T129" s="72"/>
      <c r="U129" s="72"/>
      <c r="V129" s="72"/>
      <c r="W129" s="72"/>
      <c r="X129" s="72"/>
      <c r="Y129" s="72"/>
    </row>
    <row r="130" spans="2:25" ht="14.4" hidden="1">
      <c r="B130" s="72"/>
      <c r="C130" s="78"/>
      <c r="D130" s="72"/>
      <c r="E130" s="72"/>
      <c r="F130" s="160"/>
      <c r="G130" s="72"/>
      <c r="H130" s="72"/>
      <c r="I130" s="72"/>
      <c r="J130" s="72"/>
      <c r="K130" s="72"/>
      <c r="L130" s="72"/>
      <c r="M130" s="72"/>
      <c r="N130" s="72"/>
      <c r="O130" s="72"/>
      <c r="P130" s="72"/>
      <c r="Q130" s="72"/>
      <c r="R130" s="72"/>
      <c r="S130" s="72"/>
      <c r="T130" s="72"/>
      <c r="U130" s="72"/>
      <c r="V130" s="72"/>
      <c r="W130" s="72"/>
      <c r="X130" s="72"/>
      <c r="Y130" s="72"/>
    </row>
    <row r="131" spans="2:25" ht="14.4" hidden="1">
      <c r="B131" s="72"/>
      <c r="C131" s="78"/>
      <c r="D131" s="72"/>
      <c r="E131" s="72"/>
      <c r="F131" s="160"/>
      <c r="G131" s="72"/>
      <c r="H131" s="72"/>
      <c r="I131" s="72"/>
      <c r="J131" s="72"/>
      <c r="K131" s="72"/>
      <c r="L131" s="72"/>
      <c r="M131" s="72"/>
      <c r="N131" s="72"/>
      <c r="O131" s="72"/>
      <c r="P131" s="72"/>
      <c r="Q131" s="72"/>
      <c r="R131" s="72"/>
      <c r="S131" s="72"/>
      <c r="T131" s="72"/>
      <c r="U131" s="72"/>
      <c r="V131" s="72"/>
      <c r="W131" s="72"/>
      <c r="X131" s="72"/>
      <c r="Y131" s="72"/>
    </row>
    <row r="132" spans="2:25" ht="14.4" hidden="1">
      <c r="B132" s="72"/>
      <c r="C132" s="78"/>
      <c r="D132" s="72"/>
      <c r="E132" s="72"/>
      <c r="F132" s="160"/>
      <c r="G132" s="72"/>
      <c r="H132" s="72"/>
      <c r="I132" s="72"/>
      <c r="J132" s="72"/>
      <c r="K132" s="72"/>
      <c r="L132" s="72"/>
      <c r="M132" s="72"/>
      <c r="N132" s="72"/>
      <c r="O132" s="72"/>
      <c r="P132" s="72"/>
      <c r="Q132" s="72"/>
      <c r="R132" s="72"/>
      <c r="S132" s="72"/>
      <c r="T132" s="72"/>
      <c r="U132" s="72"/>
      <c r="V132" s="72"/>
      <c r="W132" s="72"/>
      <c r="X132" s="72"/>
      <c r="Y132" s="72"/>
    </row>
    <row r="133" spans="2:25" ht="14.4" hidden="1">
      <c r="B133" s="72"/>
      <c r="C133" s="78"/>
      <c r="D133" s="72"/>
      <c r="E133" s="72"/>
      <c r="F133" s="160"/>
      <c r="G133" s="72"/>
      <c r="H133" s="72"/>
      <c r="I133" s="72"/>
      <c r="J133" s="72"/>
      <c r="K133" s="72"/>
      <c r="L133" s="72"/>
      <c r="M133" s="72"/>
      <c r="N133" s="72"/>
      <c r="O133" s="72"/>
      <c r="P133" s="72"/>
      <c r="Q133" s="72"/>
      <c r="R133" s="72"/>
      <c r="S133" s="72"/>
      <c r="T133" s="72"/>
      <c r="U133" s="72"/>
      <c r="V133" s="72"/>
      <c r="W133" s="72"/>
      <c r="X133" s="72"/>
      <c r="Y133" s="72"/>
    </row>
    <row r="134" spans="2:25" ht="14.4" hidden="1">
      <c r="B134" s="72"/>
      <c r="C134" s="78"/>
      <c r="D134" s="72"/>
      <c r="E134" s="72"/>
      <c r="F134" s="160"/>
      <c r="G134" s="72"/>
      <c r="H134" s="72"/>
      <c r="I134" s="72"/>
      <c r="J134" s="72"/>
      <c r="K134" s="72"/>
      <c r="L134" s="72"/>
      <c r="M134" s="72"/>
      <c r="N134" s="72"/>
      <c r="O134" s="72"/>
      <c r="P134" s="72"/>
      <c r="Q134" s="72"/>
      <c r="R134" s="72"/>
      <c r="S134" s="72"/>
      <c r="T134" s="72"/>
      <c r="U134" s="72"/>
      <c r="V134" s="72"/>
      <c r="W134" s="72"/>
      <c r="X134" s="72"/>
      <c r="Y134" s="72"/>
    </row>
    <row r="135" spans="2:25" ht="14.4" hidden="1">
      <c r="B135" s="72"/>
      <c r="C135" s="78"/>
      <c r="D135" s="72"/>
      <c r="E135" s="72"/>
      <c r="F135" s="160"/>
      <c r="G135" s="72"/>
      <c r="H135" s="72"/>
      <c r="I135" s="72"/>
      <c r="J135" s="72"/>
      <c r="K135" s="72"/>
      <c r="L135" s="72"/>
      <c r="M135" s="72"/>
      <c r="N135" s="72"/>
      <c r="O135" s="72"/>
      <c r="P135" s="72"/>
      <c r="Q135" s="72"/>
      <c r="R135" s="72"/>
      <c r="S135" s="72"/>
      <c r="T135" s="72"/>
      <c r="U135" s="72"/>
      <c r="V135" s="72"/>
      <c r="W135" s="72"/>
      <c r="X135" s="72"/>
      <c r="Y135" s="72"/>
    </row>
    <row r="136" spans="2:25" ht="14.4" hidden="1">
      <c r="B136" s="72"/>
      <c r="C136" s="78"/>
      <c r="D136" s="72"/>
      <c r="E136" s="72"/>
      <c r="F136" s="160"/>
      <c r="G136" s="72"/>
      <c r="H136" s="72"/>
      <c r="I136" s="72"/>
      <c r="J136" s="72"/>
      <c r="K136" s="72"/>
      <c r="L136" s="72"/>
      <c r="M136" s="72"/>
      <c r="N136" s="72"/>
      <c r="O136" s="72"/>
      <c r="P136" s="72"/>
      <c r="Q136" s="72"/>
      <c r="R136" s="72"/>
      <c r="S136" s="72"/>
      <c r="T136" s="72"/>
      <c r="U136" s="72"/>
      <c r="V136" s="72"/>
      <c r="W136" s="72"/>
      <c r="X136" s="72"/>
      <c r="Y136" s="72"/>
    </row>
    <row r="137" spans="2:25" ht="14.4" hidden="1">
      <c r="B137" s="72"/>
      <c r="C137" s="78"/>
      <c r="D137" s="72"/>
      <c r="E137" s="72"/>
      <c r="F137" s="160"/>
      <c r="G137" s="72"/>
      <c r="H137" s="72"/>
      <c r="I137" s="72"/>
      <c r="J137" s="72"/>
      <c r="K137" s="72"/>
      <c r="L137" s="72"/>
      <c r="M137" s="72"/>
      <c r="N137" s="72"/>
      <c r="O137" s="72"/>
      <c r="P137" s="72"/>
      <c r="Q137" s="72"/>
      <c r="R137" s="72"/>
      <c r="S137" s="72"/>
      <c r="T137" s="72"/>
      <c r="U137" s="72"/>
      <c r="V137" s="72"/>
      <c r="W137" s="72"/>
      <c r="X137" s="72"/>
      <c r="Y137" s="72"/>
    </row>
    <row r="138" spans="2:25" ht="14.4" hidden="1">
      <c r="B138" s="72"/>
      <c r="C138" s="78"/>
      <c r="D138" s="72"/>
      <c r="E138" s="72"/>
      <c r="F138" s="160"/>
      <c r="G138" s="72"/>
      <c r="H138" s="72"/>
      <c r="I138" s="72"/>
      <c r="J138" s="72"/>
      <c r="K138" s="72"/>
      <c r="L138" s="72"/>
      <c r="M138" s="72"/>
      <c r="N138" s="72"/>
      <c r="O138" s="72"/>
      <c r="P138" s="72"/>
      <c r="Q138" s="72"/>
      <c r="R138" s="72"/>
      <c r="S138" s="72"/>
      <c r="T138" s="72"/>
      <c r="U138" s="72"/>
      <c r="V138" s="72"/>
      <c r="W138" s="72"/>
      <c r="X138" s="72"/>
      <c r="Y138" s="72"/>
    </row>
    <row r="139" spans="2:25" ht="14.4" hidden="1">
      <c r="B139" s="72"/>
      <c r="C139" s="78"/>
      <c r="D139" s="72"/>
      <c r="E139" s="72"/>
      <c r="F139" s="160"/>
      <c r="G139" s="72"/>
      <c r="H139" s="72"/>
      <c r="I139" s="72"/>
      <c r="J139" s="72"/>
      <c r="K139" s="72"/>
      <c r="L139" s="72"/>
      <c r="M139" s="72"/>
      <c r="N139" s="72"/>
      <c r="O139" s="72"/>
      <c r="P139" s="72"/>
      <c r="Q139" s="72"/>
      <c r="R139" s="72"/>
      <c r="S139" s="72"/>
      <c r="T139" s="72"/>
      <c r="U139" s="72"/>
      <c r="V139" s="72"/>
      <c r="W139" s="72"/>
      <c r="X139" s="72"/>
      <c r="Y139" s="72"/>
    </row>
    <row r="140" spans="2:25" ht="14.4" hidden="1">
      <c r="B140" s="72"/>
      <c r="C140" s="78"/>
      <c r="D140" s="72"/>
      <c r="E140" s="72"/>
      <c r="F140" s="160"/>
      <c r="G140" s="72"/>
      <c r="H140" s="72"/>
      <c r="I140" s="72"/>
      <c r="J140" s="72"/>
      <c r="K140" s="72"/>
      <c r="L140" s="72"/>
      <c r="M140" s="72"/>
      <c r="N140" s="72"/>
      <c r="O140" s="72"/>
      <c r="P140" s="72"/>
      <c r="Q140" s="72"/>
      <c r="R140" s="72"/>
      <c r="S140" s="72"/>
      <c r="T140" s="72"/>
      <c r="U140" s="72"/>
      <c r="V140" s="72"/>
      <c r="W140" s="72"/>
      <c r="X140" s="72"/>
      <c r="Y140" s="72"/>
    </row>
    <row r="141" spans="2:25" ht="14.4" hidden="1">
      <c r="B141" s="72"/>
      <c r="C141" s="78"/>
      <c r="D141" s="72"/>
      <c r="E141" s="72"/>
      <c r="F141" s="160"/>
      <c r="G141" s="72"/>
      <c r="H141" s="72"/>
      <c r="I141" s="72"/>
      <c r="J141" s="72"/>
      <c r="K141" s="72"/>
      <c r="L141" s="72"/>
      <c r="M141" s="72"/>
      <c r="N141" s="72"/>
      <c r="O141" s="72"/>
      <c r="P141" s="72"/>
      <c r="Q141" s="72"/>
      <c r="R141" s="72"/>
      <c r="S141" s="72"/>
      <c r="T141" s="72"/>
      <c r="U141" s="72"/>
      <c r="V141" s="72"/>
      <c r="W141" s="72"/>
      <c r="X141" s="72"/>
      <c r="Y141" s="72"/>
    </row>
    <row r="142" spans="2:25" ht="14.4" hidden="1">
      <c r="B142" s="72"/>
      <c r="C142" s="78"/>
      <c r="D142" s="72"/>
      <c r="E142" s="72"/>
      <c r="F142" s="160"/>
      <c r="G142" s="72"/>
      <c r="H142" s="72"/>
      <c r="I142" s="72"/>
      <c r="J142" s="72"/>
      <c r="K142" s="72"/>
      <c r="L142" s="72"/>
      <c r="M142" s="72"/>
      <c r="N142" s="72"/>
      <c r="O142" s="72"/>
      <c r="P142" s="72"/>
      <c r="Q142" s="72"/>
      <c r="R142" s="72"/>
      <c r="S142" s="72"/>
      <c r="T142" s="72"/>
      <c r="U142" s="72"/>
      <c r="V142" s="72"/>
      <c r="W142" s="72"/>
      <c r="X142" s="72"/>
      <c r="Y142" s="72"/>
    </row>
    <row r="143" spans="2:25" ht="14.4" hidden="1">
      <c r="B143" s="72"/>
      <c r="C143" s="78"/>
      <c r="D143" s="72"/>
      <c r="E143" s="72"/>
      <c r="F143" s="160"/>
      <c r="G143" s="72"/>
      <c r="H143" s="72"/>
      <c r="I143" s="72"/>
      <c r="J143" s="72"/>
      <c r="K143" s="72"/>
      <c r="L143" s="72"/>
      <c r="M143" s="72"/>
      <c r="N143" s="72"/>
      <c r="O143" s="72"/>
      <c r="P143" s="72"/>
      <c r="Q143" s="72"/>
      <c r="R143" s="72"/>
      <c r="S143" s="72"/>
      <c r="T143" s="72"/>
      <c r="U143" s="72"/>
      <c r="V143" s="72"/>
      <c r="W143" s="72"/>
      <c r="X143" s="72"/>
      <c r="Y143" s="72"/>
    </row>
    <row r="144" spans="2:25" ht="14.4" hidden="1">
      <c r="B144" s="72"/>
      <c r="C144" s="78"/>
      <c r="D144" s="72"/>
      <c r="E144" s="72"/>
      <c r="F144" s="160"/>
      <c r="G144" s="72"/>
      <c r="H144" s="72"/>
      <c r="I144" s="72"/>
      <c r="J144" s="72"/>
      <c r="K144" s="72"/>
      <c r="L144" s="72"/>
      <c r="M144" s="72"/>
      <c r="N144" s="72"/>
      <c r="O144" s="72"/>
      <c r="P144" s="72"/>
      <c r="Q144" s="72"/>
      <c r="R144" s="72"/>
      <c r="S144" s="72"/>
      <c r="T144" s="72"/>
      <c r="U144" s="72"/>
      <c r="V144" s="72"/>
      <c r="W144" s="72"/>
      <c r="X144" s="72"/>
      <c r="Y144" s="72"/>
    </row>
    <row r="145" spans="2:25" ht="14.4" hidden="1">
      <c r="B145" s="72"/>
      <c r="C145" s="78"/>
      <c r="D145" s="72"/>
      <c r="E145" s="72"/>
      <c r="F145" s="160"/>
      <c r="G145" s="72"/>
      <c r="H145" s="72"/>
      <c r="I145" s="72"/>
      <c r="J145" s="72"/>
      <c r="K145" s="72"/>
      <c r="L145" s="72"/>
      <c r="M145" s="72"/>
      <c r="N145" s="72"/>
      <c r="O145" s="72"/>
      <c r="P145" s="72"/>
      <c r="Q145" s="72"/>
      <c r="R145" s="72"/>
      <c r="S145" s="72"/>
      <c r="T145" s="72"/>
      <c r="U145" s="72"/>
      <c r="V145" s="72"/>
      <c r="W145" s="72"/>
      <c r="X145" s="72"/>
      <c r="Y145" s="72"/>
    </row>
    <row r="146" spans="2:25" ht="14.4" hidden="1">
      <c r="B146" s="72"/>
      <c r="C146" s="78"/>
      <c r="D146" s="72"/>
      <c r="E146" s="72"/>
      <c r="F146" s="160"/>
      <c r="G146" s="72"/>
      <c r="H146" s="72"/>
      <c r="I146" s="72"/>
      <c r="J146" s="72"/>
      <c r="K146" s="72"/>
      <c r="L146" s="72"/>
      <c r="M146" s="72"/>
      <c r="N146" s="72"/>
      <c r="O146" s="72"/>
      <c r="P146" s="72"/>
      <c r="Q146" s="72"/>
      <c r="R146" s="72"/>
      <c r="S146" s="72"/>
      <c r="T146" s="72"/>
      <c r="U146" s="72"/>
      <c r="V146" s="72"/>
      <c r="W146" s="72"/>
      <c r="X146" s="72"/>
      <c r="Y146" s="72"/>
    </row>
    <row r="147" spans="2:25" ht="14.4" hidden="1">
      <c r="B147" s="72"/>
      <c r="C147" s="78"/>
      <c r="D147" s="72"/>
      <c r="E147" s="72"/>
      <c r="F147" s="160"/>
      <c r="G147" s="72"/>
      <c r="H147" s="72"/>
      <c r="I147" s="72"/>
      <c r="J147" s="72"/>
      <c r="K147" s="72"/>
      <c r="L147" s="72"/>
      <c r="M147" s="72"/>
      <c r="N147" s="72"/>
      <c r="O147" s="72"/>
      <c r="P147" s="72"/>
      <c r="Q147" s="72"/>
      <c r="R147" s="72"/>
      <c r="S147" s="72"/>
      <c r="T147" s="72"/>
      <c r="U147" s="72"/>
      <c r="V147" s="72"/>
      <c r="W147" s="72"/>
      <c r="X147" s="72"/>
      <c r="Y147" s="72"/>
    </row>
    <row r="148" spans="2:25" ht="14.4" hidden="1">
      <c r="B148" s="72"/>
      <c r="C148" s="78"/>
      <c r="D148" s="72"/>
      <c r="E148" s="72"/>
      <c r="F148" s="160"/>
      <c r="G148" s="72"/>
      <c r="H148" s="72"/>
      <c r="I148" s="72"/>
      <c r="J148" s="72"/>
      <c r="K148" s="72"/>
      <c r="L148" s="72"/>
      <c r="M148" s="72"/>
      <c r="N148" s="72"/>
      <c r="O148" s="72"/>
      <c r="P148" s="72"/>
      <c r="Q148" s="72"/>
      <c r="R148" s="72"/>
      <c r="S148" s="72"/>
      <c r="T148" s="72"/>
      <c r="U148" s="72"/>
      <c r="V148" s="72"/>
      <c r="W148" s="72"/>
      <c r="X148" s="72"/>
      <c r="Y148" s="72"/>
    </row>
    <row r="149" spans="2:25" ht="14.4" hidden="1">
      <c r="B149" s="72"/>
      <c r="C149" s="78"/>
      <c r="D149" s="72"/>
      <c r="E149" s="72"/>
      <c r="F149" s="160"/>
      <c r="G149" s="72"/>
      <c r="H149" s="72"/>
      <c r="I149" s="72"/>
      <c r="J149" s="72"/>
      <c r="K149" s="72"/>
      <c r="L149" s="72"/>
      <c r="M149" s="72"/>
      <c r="N149" s="72"/>
      <c r="O149" s="72"/>
      <c r="P149" s="72"/>
      <c r="Q149" s="72"/>
      <c r="R149" s="72"/>
      <c r="S149" s="72"/>
      <c r="T149" s="72"/>
      <c r="U149" s="72"/>
      <c r="V149" s="72"/>
      <c r="W149" s="72"/>
      <c r="X149" s="72"/>
      <c r="Y149" s="72"/>
    </row>
    <row r="150" spans="2:25" ht="14.4" hidden="1">
      <c r="B150" s="72"/>
      <c r="C150" s="78"/>
      <c r="D150" s="72"/>
      <c r="E150" s="72"/>
      <c r="F150" s="160"/>
      <c r="G150" s="72"/>
      <c r="H150" s="72"/>
      <c r="I150" s="72"/>
      <c r="J150" s="72"/>
      <c r="K150" s="72"/>
      <c r="L150" s="72"/>
      <c r="M150" s="72"/>
      <c r="N150" s="72"/>
      <c r="O150" s="72"/>
      <c r="P150" s="72"/>
      <c r="Q150" s="72"/>
      <c r="R150" s="72"/>
      <c r="S150" s="72"/>
      <c r="T150" s="72"/>
      <c r="U150" s="72"/>
      <c r="V150" s="72"/>
      <c r="W150" s="72"/>
      <c r="X150" s="72"/>
      <c r="Y150" s="72"/>
    </row>
    <row r="151" spans="2:25" ht="14.4" hidden="1">
      <c r="B151" s="72"/>
      <c r="C151" s="78"/>
      <c r="D151" s="72"/>
      <c r="E151" s="72"/>
      <c r="F151" s="160"/>
      <c r="G151" s="72"/>
      <c r="H151" s="72"/>
      <c r="I151" s="72"/>
      <c r="J151" s="72"/>
      <c r="K151" s="72"/>
      <c r="L151" s="72"/>
      <c r="M151" s="72"/>
      <c r="N151" s="72"/>
      <c r="O151" s="72"/>
      <c r="P151" s="72"/>
      <c r="Q151" s="72"/>
      <c r="R151" s="72"/>
      <c r="S151" s="72"/>
      <c r="T151" s="72"/>
      <c r="U151" s="72"/>
      <c r="V151" s="72"/>
      <c r="W151" s="72"/>
      <c r="X151" s="72"/>
      <c r="Y151" s="72"/>
    </row>
    <row r="152" spans="2:25" ht="14.4" hidden="1">
      <c r="B152" s="72"/>
      <c r="C152" s="78"/>
      <c r="D152" s="72"/>
      <c r="E152" s="72"/>
      <c r="F152" s="160"/>
      <c r="G152" s="72"/>
      <c r="H152" s="72"/>
      <c r="I152" s="72"/>
      <c r="J152" s="72"/>
      <c r="K152" s="72"/>
      <c r="L152" s="72"/>
      <c r="M152" s="72"/>
      <c r="N152" s="72"/>
      <c r="O152" s="72"/>
      <c r="P152" s="72"/>
      <c r="Q152" s="72"/>
      <c r="R152" s="72"/>
      <c r="S152" s="72"/>
      <c r="T152" s="72"/>
      <c r="U152" s="72"/>
      <c r="V152" s="72"/>
      <c r="W152" s="72"/>
      <c r="X152" s="72"/>
      <c r="Y152" s="72"/>
    </row>
    <row r="153" spans="2:25" ht="14.4" hidden="1">
      <c r="B153" s="72"/>
      <c r="C153" s="78"/>
      <c r="D153" s="72"/>
      <c r="E153" s="72"/>
      <c r="F153" s="160"/>
      <c r="G153" s="72"/>
      <c r="H153" s="72"/>
      <c r="I153" s="72"/>
      <c r="J153" s="72"/>
      <c r="K153" s="72"/>
      <c r="L153" s="72"/>
      <c r="M153" s="72"/>
      <c r="N153" s="72"/>
      <c r="O153" s="72"/>
      <c r="P153" s="72"/>
      <c r="Q153" s="72"/>
      <c r="R153" s="72"/>
      <c r="S153" s="72"/>
      <c r="T153" s="72"/>
      <c r="U153" s="72"/>
      <c r="V153" s="72"/>
      <c r="W153" s="72"/>
      <c r="X153" s="72"/>
      <c r="Y153" s="72"/>
    </row>
    <row r="154" spans="2:25" ht="14.4" hidden="1">
      <c r="B154" s="72"/>
      <c r="C154" s="78"/>
      <c r="D154" s="72"/>
      <c r="E154" s="72"/>
      <c r="F154" s="160"/>
      <c r="G154" s="72"/>
      <c r="H154" s="72"/>
      <c r="I154" s="72"/>
      <c r="J154" s="72"/>
      <c r="K154" s="72"/>
      <c r="L154" s="72"/>
      <c r="M154" s="72"/>
      <c r="N154" s="72"/>
      <c r="O154" s="72"/>
      <c r="P154" s="72"/>
      <c r="Q154" s="72"/>
      <c r="R154" s="72"/>
      <c r="S154" s="72"/>
      <c r="T154" s="72"/>
      <c r="U154" s="72"/>
      <c r="V154" s="72"/>
      <c r="W154" s="72"/>
      <c r="X154" s="72"/>
      <c r="Y154" s="72"/>
    </row>
    <row r="155" spans="2:25" ht="14.4" hidden="1">
      <c r="B155" s="72"/>
      <c r="C155" s="78"/>
      <c r="D155" s="72"/>
      <c r="E155" s="72"/>
      <c r="F155" s="160"/>
      <c r="G155" s="72"/>
      <c r="H155" s="72"/>
      <c r="I155" s="72"/>
      <c r="J155" s="72"/>
      <c r="K155" s="72"/>
      <c r="L155" s="72"/>
      <c r="M155" s="72"/>
      <c r="N155" s="72"/>
      <c r="O155" s="72"/>
      <c r="P155" s="72"/>
      <c r="Q155" s="72"/>
      <c r="R155" s="72"/>
      <c r="S155" s="72"/>
      <c r="T155" s="72"/>
      <c r="U155" s="72"/>
      <c r="V155" s="72"/>
      <c r="W155" s="72"/>
      <c r="X155" s="72"/>
      <c r="Y155" s="72"/>
    </row>
    <row r="156" spans="2:25" ht="14.4" hidden="1">
      <c r="B156" s="72"/>
      <c r="C156" s="78"/>
      <c r="D156" s="72"/>
      <c r="E156" s="72"/>
      <c r="F156" s="160"/>
      <c r="G156" s="72"/>
      <c r="H156" s="72"/>
      <c r="I156" s="72"/>
      <c r="J156" s="72"/>
      <c r="K156" s="72"/>
      <c r="L156" s="72"/>
      <c r="M156" s="72"/>
      <c r="N156" s="72"/>
      <c r="O156" s="72"/>
      <c r="P156" s="72"/>
      <c r="Q156" s="72"/>
      <c r="R156" s="72"/>
      <c r="S156" s="72"/>
      <c r="T156" s="72"/>
      <c r="U156" s="72"/>
      <c r="V156" s="72"/>
      <c r="W156" s="72"/>
      <c r="X156" s="72"/>
      <c r="Y156" s="72"/>
    </row>
    <row r="157" spans="2:25" ht="14.4" hidden="1">
      <c r="B157" s="72"/>
      <c r="C157" s="78"/>
      <c r="D157" s="72"/>
      <c r="E157" s="72"/>
      <c r="F157" s="160"/>
      <c r="G157" s="72"/>
      <c r="H157" s="72"/>
      <c r="I157" s="72"/>
      <c r="J157" s="72"/>
      <c r="K157" s="72"/>
      <c r="L157" s="72"/>
      <c r="M157" s="72"/>
      <c r="N157" s="72"/>
      <c r="O157" s="72"/>
      <c r="P157" s="72"/>
      <c r="Q157" s="72"/>
      <c r="R157" s="72"/>
      <c r="S157" s="72"/>
      <c r="T157" s="72"/>
      <c r="U157" s="72"/>
      <c r="V157" s="72"/>
      <c r="W157" s="72"/>
      <c r="X157" s="72"/>
      <c r="Y157" s="72"/>
    </row>
    <row r="158" spans="2:25" ht="14.4" hidden="1">
      <c r="B158" s="72"/>
      <c r="C158" s="78"/>
      <c r="D158" s="72"/>
      <c r="E158" s="72"/>
      <c r="F158" s="160"/>
      <c r="G158" s="72"/>
      <c r="H158" s="72"/>
      <c r="I158" s="72"/>
      <c r="J158" s="72"/>
      <c r="K158" s="72"/>
      <c r="L158" s="72"/>
      <c r="M158" s="72"/>
      <c r="N158" s="72"/>
      <c r="O158" s="72"/>
      <c r="P158" s="72"/>
      <c r="Q158" s="72"/>
      <c r="R158" s="72"/>
      <c r="S158" s="72"/>
      <c r="T158" s="72"/>
      <c r="U158" s="72"/>
      <c r="V158" s="72"/>
      <c r="W158" s="72"/>
      <c r="X158" s="72"/>
      <c r="Y158" s="72"/>
    </row>
    <row r="159" spans="2:25" ht="14.4" hidden="1">
      <c r="B159" s="72"/>
      <c r="C159" s="78"/>
      <c r="D159" s="72"/>
      <c r="E159" s="72"/>
      <c r="F159" s="160"/>
      <c r="G159" s="72"/>
      <c r="H159" s="72"/>
      <c r="I159" s="72"/>
      <c r="J159" s="72"/>
      <c r="K159" s="72"/>
      <c r="L159" s="72"/>
      <c r="M159" s="72"/>
      <c r="N159" s="72"/>
      <c r="O159" s="72"/>
      <c r="P159" s="72"/>
      <c r="Q159" s="72"/>
      <c r="R159" s="72"/>
      <c r="S159" s="72"/>
      <c r="T159" s="72"/>
      <c r="U159" s="72"/>
      <c r="V159" s="72"/>
      <c r="W159" s="72"/>
      <c r="X159" s="72"/>
      <c r="Y159" s="72"/>
    </row>
    <row r="160" spans="2:25" ht="14.4" hidden="1">
      <c r="B160" s="72"/>
      <c r="C160" s="78"/>
      <c r="D160" s="72"/>
      <c r="E160" s="72"/>
      <c r="F160" s="160"/>
      <c r="G160" s="72"/>
      <c r="H160" s="72"/>
      <c r="I160" s="72"/>
      <c r="J160" s="72"/>
      <c r="K160" s="72"/>
      <c r="L160" s="72"/>
      <c r="M160" s="72"/>
      <c r="N160" s="72"/>
      <c r="O160" s="72"/>
      <c r="P160" s="72"/>
      <c r="Q160" s="72"/>
      <c r="R160" s="72"/>
      <c r="S160" s="72"/>
      <c r="T160" s="72"/>
      <c r="U160" s="72"/>
      <c r="V160" s="72"/>
      <c r="W160" s="72"/>
      <c r="X160" s="72"/>
      <c r="Y160" s="72"/>
    </row>
    <row r="161" spans="2:25" ht="14.4" hidden="1">
      <c r="B161" s="72"/>
      <c r="C161" s="78"/>
      <c r="D161" s="72"/>
      <c r="E161" s="72"/>
      <c r="F161" s="160"/>
      <c r="G161" s="72"/>
      <c r="H161" s="72"/>
      <c r="I161" s="72"/>
      <c r="J161" s="72"/>
      <c r="K161" s="72"/>
      <c r="L161" s="72"/>
      <c r="M161" s="72"/>
      <c r="N161" s="72"/>
      <c r="O161" s="72"/>
      <c r="P161" s="72"/>
      <c r="Q161" s="72"/>
      <c r="R161" s="72"/>
      <c r="S161" s="72"/>
      <c r="T161" s="72"/>
      <c r="U161" s="72"/>
      <c r="V161" s="72"/>
      <c r="W161" s="72"/>
      <c r="X161" s="72"/>
      <c r="Y161" s="72"/>
    </row>
    <row r="162" spans="2:25" ht="14.4" hidden="1">
      <c r="B162" s="72"/>
      <c r="C162" s="78"/>
      <c r="D162" s="72"/>
      <c r="E162" s="72"/>
      <c r="F162" s="160"/>
      <c r="G162" s="72"/>
      <c r="H162" s="72"/>
      <c r="I162" s="72"/>
      <c r="J162" s="72"/>
      <c r="K162" s="72"/>
      <c r="L162" s="72"/>
      <c r="M162" s="72"/>
      <c r="N162" s="72"/>
      <c r="O162" s="72"/>
      <c r="P162" s="72"/>
      <c r="Q162" s="72"/>
      <c r="R162" s="72"/>
      <c r="S162" s="72"/>
      <c r="T162" s="72"/>
      <c r="U162" s="72"/>
      <c r="V162" s="72"/>
      <c r="W162" s="72"/>
      <c r="X162" s="72"/>
      <c r="Y162" s="72"/>
    </row>
    <row r="163" spans="2:25" ht="14.4" hidden="1">
      <c r="B163" s="72"/>
      <c r="C163" s="78"/>
      <c r="D163" s="72"/>
      <c r="E163" s="72"/>
      <c r="F163" s="160"/>
      <c r="G163" s="72"/>
      <c r="H163" s="72"/>
      <c r="I163" s="72"/>
      <c r="J163" s="72"/>
      <c r="K163" s="72"/>
      <c r="L163" s="72"/>
      <c r="M163" s="72"/>
      <c r="N163" s="72"/>
      <c r="O163" s="72"/>
      <c r="P163" s="72"/>
      <c r="Q163" s="72"/>
      <c r="R163" s="72"/>
      <c r="S163" s="72"/>
      <c r="T163" s="72"/>
      <c r="U163" s="72"/>
      <c r="V163" s="72"/>
      <c r="W163" s="72"/>
      <c r="X163" s="72"/>
      <c r="Y163" s="72"/>
    </row>
    <row r="164" spans="2:25" ht="14.4" hidden="1">
      <c r="B164" s="72"/>
      <c r="C164" s="78"/>
      <c r="D164" s="72"/>
      <c r="E164" s="72"/>
      <c r="F164" s="160"/>
      <c r="G164" s="72"/>
      <c r="H164" s="72"/>
      <c r="I164" s="72"/>
      <c r="J164" s="72"/>
      <c r="K164" s="72"/>
      <c r="L164" s="72"/>
      <c r="M164" s="72"/>
      <c r="N164" s="72"/>
      <c r="O164" s="72"/>
      <c r="P164" s="72"/>
      <c r="Q164" s="72"/>
      <c r="R164" s="72"/>
      <c r="S164" s="72"/>
      <c r="T164" s="72"/>
      <c r="U164" s="72"/>
      <c r="V164" s="72"/>
      <c r="W164" s="72"/>
      <c r="X164" s="72"/>
      <c r="Y164" s="72"/>
    </row>
    <row r="165" spans="2:25" ht="14.4" hidden="1">
      <c r="B165" s="72"/>
      <c r="C165" s="78"/>
      <c r="D165" s="72"/>
      <c r="E165" s="72"/>
      <c r="F165" s="160"/>
      <c r="G165" s="72"/>
      <c r="H165" s="72"/>
      <c r="I165" s="72"/>
      <c r="J165" s="72"/>
      <c r="K165" s="72"/>
      <c r="L165" s="72"/>
      <c r="M165" s="72"/>
      <c r="N165" s="72"/>
      <c r="O165" s="72"/>
      <c r="P165" s="72"/>
      <c r="Q165" s="72"/>
      <c r="R165" s="72"/>
      <c r="S165" s="72"/>
      <c r="T165" s="72"/>
      <c r="U165" s="72"/>
      <c r="V165" s="72"/>
      <c r="W165" s="72"/>
      <c r="X165" s="72"/>
      <c r="Y165" s="72"/>
    </row>
    <row r="166" spans="2:25" ht="14.4" hidden="1">
      <c r="B166" s="72"/>
      <c r="C166" s="78"/>
      <c r="D166" s="72"/>
      <c r="E166" s="72"/>
      <c r="F166" s="160"/>
      <c r="G166" s="72"/>
      <c r="H166" s="72"/>
      <c r="I166" s="72"/>
      <c r="J166" s="72"/>
      <c r="K166" s="72"/>
      <c r="L166" s="72"/>
      <c r="M166" s="72"/>
      <c r="N166" s="72"/>
      <c r="O166" s="72"/>
      <c r="P166" s="72"/>
      <c r="Q166" s="72"/>
      <c r="R166" s="72"/>
      <c r="S166" s="72"/>
      <c r="T166" s="72"/>
      <c r="U166" s="72"/>
      <c r="V166" s="72"/>
      <c r="W166" s="72"/>
      <c r="X166" s="72"/>
      <c r="Y166" s="72"/>
    </row>
    <row r="167" spans="2:25" ht="14.4" hidden="1">
      <c r="B167" s="72"/>
      <c r="C167" s="78"/>
      <c r="D167" s="72"/>
      <c r="E167" s="72"/>
      <c r="F167" s="160"/>
      <c r="G167" s="72"/>
      <c r="H167" s="72"/>
      <c r="I167" s="72"/>
      <c r="J167" s="72"/>
      <c r="K167" s="72"/>
      <c r="L167" s="72"/>
      <c r="M167" s="72"/>
      <c r="N167" s="72"/>
      <c r="O167" s="72"/>
      <c r="P167" s="72"/>
      <c r="Q167" s="72"/>
      <c r="R167" s="72"/>
      <c r="S167" s="72"/>
      <c r="T167" s="72"/>
      <c r="U167" s="72"/>
      <c r="V167" s="72"/>
      <c r="W167" s="72"/>
      <c r="X167" s="72"/>
      <c r="Y167" s="72"/>
    </row>
    <row r="168" spans="2:25" ht="14.4" hidden="1">
      <c r="B168" s="72"/>
      <c r="C168" s="78"/>
      <c r="D168" s="72"/>
      <c r="E168" s="72"/>
      <c r="F168" s="160"/>
      <c r="G168" s="72"/>
      <c r="H168" s="72"/>
      <c r="I168" s="72"/>
      <c r="J168" s="72"/>
      <c r="K168" s="72"/>
      <c r="L168" s="72"/>
      <c r="M168" s="72"/>
      <c r="N168" s="72"/>
      <c r="O168" s="72"/>
      <c r="P168" s="72"/>
      <c r="Q168" s="72"/>
      <c r="R168" s="72"/>
      <c r="S168" s="72"/>
      <c r="T168" s="72"/>
      <c r="U168" s="72"/>
      <c r="V168" s="72"/>
      <c r="W168" s="72"/>
      <c r="X168" s="72"/>
      <c r="Y168" s="72"/>
    </row>
    <row r="169" spans="2:25" ht="14.4" hidden="1">
      <c r="B169" s="72"/>
      <c r="C169" s="78"/>
      <c r="D169" s="72"/>
      <c r="E169" s="72"/>
      <c r="F169" s="160"/>
      <c r="G169" s="72"/>
      <c r="H169" s="72"/>
      <c r="I169" s="72"/>
      <c r="J169" s="72"/>
      <c r="K169" s="72"/>
      <c r="L169" s="72"/>
      <c r="M169" s="72"/>
      <c r="N169" s="72"/>
      <c r="O169" s="72"/>
      <c r="P169" s="72"/>
      <c r="Q169" s="72"/>
      <c r="R169" s="72"/>
      <c r="S169" s="72"/>
      <c r="T169" s="72"/>
      <c r="U169" s="72"/>
      <c r="V169" s="72"/>
      <c r="W169" s="72"/>
      <c r="X169" s="72"/>
      <c r="Y169" s="72"/>
    </row>
    <row r="170" spans="2:25" ht="14.4" hidden="1">
      <c r="B170" s="72"/>
      <c r="C170" s="78"/>
      <c r="D170" s="72"/>
      <c r="E170" s="72"/>
      <c r="F170" s="160"/>
      <c r="G170" s="72"/>
      <c r="H170" s="72"/>
      <c r="I170" s="72"/>
      <c r="J170" s="72"/>
      <c r="K170" s="72"/>
      <c r="L170" s="72"/>
      <c r="M170" s="72"/>
      <c r="N170" s="72"/>
      <c r="O170" s="72"/>
      <c r="P170" s="72"/>
      <c r="Q170" s="72"/>
      <c r="R170" s="72"/>
      <c r="S170" s="72"/>
      <c r="T170" s="72"/>
      <c r="U170" s="72"/>
      <c r="V170" s="72"/>
      <c r="W170" s="72"/>
      <c r="X170" s="72"/>
      <c r="Y170" s="72"/>
    </row>
    <row r="171" spans="2:25" ht="14.4" hidden="1">
      <c r="B171" s="72"/>
      <c r="C171" s="78"/>
      <c r="D171" s="72"/>
      <c r="E171" s="72"/>
      <c r="F171" s="160"/>
      <c r="G171" s="72"/>
      <c r="H171" s="72"/>
      <c r="I171" s="72"/>
      <c r="J171" s="72"/>
      <c r="K171" s="72"/>
      <c r="L171" s="72"/>
      <c r="M171" s="72"/>
      <c r="N171" s="72"/>
      <c r="O171" s="72"/>
      <c r="P171" s="72"/>
      <c r="Q171" s="72"/>
      <c r="R171" s="72"/>
      <c r="S171" s="72"/>
      <c r="T171" s="72"/>
      <c r="U171" s="72"/>
      <c r="V171" s="72"/>
      <c r="W171" s="72"/>
      <c r="X171" s="72"/>
      <c r="Y171" s="72"/>
    </row>
    <row r="172" spans="2:25" ht="14.4" hidden="1">
      <c r="B172" s="72"/>
      <c r="C172" s="78"/>
      <c r="D172" s="72"/>
      <c r="E172" s="72"/>
      <c r="F172" s="160"/>
      <c r="G172" s="72"/>
      <c r="H172" s="72"/>
      <c r="I172" s="72"/>
      <c r="J172" s="72"/>
      <c r="K172" s="72"/>
      <c r="L172" s="72"/>
      <c r="M172" s="72"/>
      <c r="N172" s="72"/>
      <c r="O172" s="72"/>
      <c r="P172" s="72"/>
      <c r="Q172" s="72"/>
      <c r="R172" s="72"/>
      <c r="S172" s="72"/>
      <c r="T172" s="72"/>
      <c r="U172" s="72"/>
      <c r="V172" s="72"/>
      <c r="W172" s="72"/>
      <c r="X172" s="72"/>
      <c r="Y172" s="72"/>
    </row>
    <row r="173" spans="2:25" ht="14.4" hidden="1">
      <c r="B173" s="72"/>
      <c r="C173" s="78"/>
      <c r="D173" s="72"/>
      <c r="E173" s="72"/>
      <c r="F173" s="160"/>
      <c r="G173" s="72"/>
      <c r="H173" s="72"/>
      <c r="I173" s="72"/>
      <c r="J173" s="72"/>
      <c r="K173" s="72"/>
      <c r="L173" s="72"/>
      <c r="M173" s="72"/>
      <c r="N173" s="72"/>
      <c r="O173" s="72"/>
      <c r="P173" s="72"/>
      <c r="Q173" s="72"/>
      <c r="R173" s="72"/>
      <c r="S173" s="72"/>
      <c r="T173" s="72"/>
      <c r="U173" s="72"/>
      <c r="V173" s="72"/>
      <c r="W173" s="72"/>
      <c r="X173" s="72"/>
      <c r="Y173" s="72"/>
    </row>
    <row r="174" spans="2:25" ht="14.4" hidden="1">
      <c r="B174" s="72"/>
      <c r="C174" s="78"/>
      <c r="D174" s="72"/>
      <c r="E174" s="72"/>
      <c r="F174" s="160"/>
      <c r="G174" s="72"/>
      <c r="H174" s="72"/>
      <c r="I174" s="72"/>
      <c r="J174" s="72"/>
      <c r="K174" s="72"/>
      <c r="L174" s="72"/>
      <c r="M174" s="72"/>
      <c r="N174" s="72"/>
      <c r="O174" s="72"/>
      <c r="P174" s="72"/>
      <c r="Q174" s="72"/>
      <c r="R174" s="72"/>
      <c r="S174" s="72"/>
      <c r="T174" s="72"/>
      <c r="U174" s="72"/>
      <c r="V174" s="72"/>
      <c r="W174" s="72"/>
      <c r="X174" s="72"/>
      <c r="Y174" s="72"/>
    </row>
    <row r="175" spans="2:25" ht="14.4" hidden="1">
      <c r="B175" s="72"/>
      <c r="C175" s="78"/>
      <c r="D175" s="72"/>
      <c r="E175" s="72"/>
      <c r="F175" s="160"/>
      <c r="G175" s="72"/>
      <c r="H175" s="72"/>
      <c r="I175" s="72"/>
      <c r="J175" s="72"/>
      <c r="K175" s="72"/>
      <c r="L175" s="72"/>
      <c r="M175" s="72"/>
      <c r="N175" s="72"/>
      <c r="O175" s="72"/>
      <c r="P175" s="72"/>
      <c r="Q175" s="72"/>
      <c r="R175" s="72"/>
      <c r="S175" s="72"/>
      <c r="T175" s="72"/>
      <c r="U175" s="72"/>
      <c r="V175" s="72"/>
      <c r="W175" s="72"/>
      <c r="X175" s="72"/>
      <c r="Y175" s="72"/>
    </row>
    <row r="176" spans="2:25" ht="14.4" hidden="1">
      <c r="B176" s="72"/>
      <c r="C176" s="78"/>
      <c r="D176" s="72"/>
      <c r="E176" s="72"/>
      <c r="F176" s="160"/>
      <c r="G176" s="72"/>
      <c r="H176" s="72"/>
      <c r="I176" s="72"/>
      <c r="J176" s="72"/>
      <c r="K176" s="72"/>
      <c r="L176" s="72"/>
      <c r="M176" s="72"/>
      <c r="N176" s="72"/>
      <c r="O176" s="72"/>
      <c r="P176" s="72"/>
      <c r="Q176" s="72"/>
      <c r="R176" s="72"/>
      <c r="S176" s="72"/>
      <c r="T176" s="72"/>
      <c r="U176" s="72"/>
      <c r="V176" s="72"/>
      <c r="W176" s="72"/>
      <c r="X176" s="72"/>
      <c r="Y176" s="72"/>
    </row>
    <row r="177" spans="2:25" ht="14.4" hidden="1">
      <c r="B177" s="72"/>
      <c r="C177" s="78"/>
      <c r="D177" s="72"/>
      <c r="E177" s="72"/>
      <c r="F177" s="160"/>
      <c r="G177" s="72"/>
      <c r="H177" s="72"/>
      <c r="I177" s="72"/>
      <c r="J177" s="72"/>
      <c r="K177" s="72"/>
      <c r="L177" s="72"/>
      <c r="M177" s="72"/>
      <c r="N177" s="72"/>
      <c r="O177" s="72"/>
      <c r="P177" s="72"/>
      <c r="Q177" s="72"/>
      <c r="R177" s="72"/>
      <c r="S177" s="72"/>
      <c r="T177" s="72"/>
      <c r="U177" s="72"/>
      <c r="V177" s="72"/>
      <c r="W177" s="72"/>
      <c r="X177" s="72"/>
      <c r="Y177" s="72"/>
    </row>
    <row r="178" spans="2:25" ht="14.4" hidden="1">
      <c r="B178" s="72"/>
      <c r="C178" s="78"/>
      <c r="D178" s="72"/>
      <c r="E178" s="72"/>
      <c r="F178" s="160"/>
      <c r="G178" s="72"/>
      <c r="H178" s="72"/>
      <c r="I178" s="72"/>
      <c r="J178" s="72"/>
      <c r="K178" s="72"/>
      <c r="L178" s="72"/>
      <c r="M178" s="72"/>
      <c r="N178" s="72"/>
      <c r="O178" s="72"/>
      <c r="P178" s="72"/>
      <c r="Q178" s="72"/>
      <c r="R178" s="72"/>
      <c r="S178" s="72"/>
      <c r="T178" s="72"/>
      <c r="U178" s="72"/>
      <c r="V178" s="72"/>
      <c r="W178" s="72"/>
      <c r="X178" s="72"/>
      <c r="Y178" s="72"/>
    </row>
    <row r="179" spans="2:25" ht="14.4" hidden="1">
      <c r="B179" s="72"/>
      <c r="C179" s="78"/>
      <c r="D179" s="72"/>
      <c r="E179" s="72"/>
      <c r="F179" s="160"/>
      <c r="G179" s="72"/>
      <c r="H179" s="72"/>
      <c r="I179" s="72"/>
      <c r="J179" s="72"/>
      <c r="K179" s="72"/>
      <c r="L179" s="72"/>
      <c r="M179" s="72"/>
      <c r="N179" s="72"/>
      <c r="O179" s="72"/>
      <c r="P179" s="72"/>
      <c r="Q179" s="72"/>
      <c r="R179" s="72"/>
      <c r="S179" s="72"/>
      <c r="T179" s="72"/>
      <c r="U179" s="72"/>
      <c r="V179" s="72"/>
      <c r="W179" s="72"/>
      <c r="X179" s="72"/>
      <c r="Y179" s="72"/>
    </row>
    <row r="180" spans="2:25" ht="14.4" hidden="1">
      <c r="B180" s="72"/>
      <c r="C180" s="78"/>
      <c r="D180" s="72"/>
      <c r="E180" s="72"/>
      <c r="F180" s="160"/>
      <c r="G180" s="72"/>
      <c r="H180" s="72"/>
      <c r="I180" s="72"/>
      <c r="J180" s="72"/>
      <c r="K180" s="72"/>
      <c r="L180" s="72"/>
      <c r="M180" s="72"/>
      <c r="N180" s="72"/>
      <c r="O180" s="72"/>
      <c r="P180" s="72"/>
      <c r="Q180" s="72"/>
      <c r="R180" s="72"/>
      <c r="S180" s="72"/>
      <c r="T180" s="72"/>
      <c r="U180" s="72"/>
      <c r="V180" s="72"/>
      <c r="W180" s="72"/>
      <c r="X180" s="72"/>
      <c r="Y180" s="72"/>
    </row>
    <row r="181" spans="2:25" ht="14.4" hidden="1">
      <c r="B181" s="72"/>
      <c r="C181" s="78"/>
      <c r="D181" s="72"/>
      <c r="E181" s="72"/>
      <c r="F181" s="160"/>
      <c r="G181" s="72"/>
      <c r="H181" s="72"/>
      <c r="I181" s="72"/>
      <c r="J181" s="72"/>
      <c r="K181" s="72"/>
      <c r="L181" s="72"/>
      <c r="M181" s="72"/>
      <c r="N181" s="72"/>
      <c r="O181" s="72"/>
      <c r="P181" s="72"/>
      <c r="Q181" s="72"/>
      <c r="R181" s="72"/>
      <c r="S181" s="72"/>
      <c r="T181" s="72"/>
      <c r="U181" s="72"/>
      <c r="V181" s="72"/>
      <c r="W181" s="72"/>
      <c r="X181" s="72"/>
      <c r="Y181" s="72"/>
    </row>
    <row r="182" spans="2:25" ht="14.4" hidden="1">
      <c r="B182" s="72"/>
      <c r="C182" s="78"/>
      <c r="D182" s="72"/>
      <c r="E182" s="72"/>
      <c r="F182" s="160"/>
      <c r="G182" s="72"/>
      <c r="H182" s="72"/>
      <c r="I182" s="72"/>
      <c r="J182" s="72"/>
      <c r="K182" s="72"/>
      <c r="L182" s="72"/>
      <c r="M182" s="72"/>
      <c r="N182" s="72"/>
      <c r="O182" s="72"/>
      <c r="P182" s="72"/>
      <c r="Q182" s="72"/>
      <c r="R182" s="72"/>
      <c r="S182" s="72"/>
      <c r="T182" s="72"/>
      <c r="U182" s="72"/>
      <c r="V182" s="72"/>
      <c r="W182" s="72"/>
      <c r="X182" s="72"/>
      <c r="Y182" s="72"/>
    </row>
    <row r="183" spans="2:25" ht="14.4" hidden="1">
      <c r="B183" s="72"/>
      <c r="C183" s="78"/>
      <c r="D183" s="72"/>
      <c r="E183" s="72"/>
      <c r="F183" s="160"/>
      <c r="G183" s="72"/>
      <c r="H183" s="72"/>
      <c r="I183" s="72"/>
      <c r="J183" s="72"/>
      <c r="K183" s="72"/>
      <c r="L183" s="72"/>
      <c r="M183" s="72"/>
      <c r="N183" s="72"/>
      <c r="O183" s="72"/>
      <c r="P183" s="72"/>
      <c r="Q183" s="72"/>
      <c r="R183" s="72"/>
      <c r="S183" s="72"/>
      <c r="T183" s="72"/>
      <c r="U183" s="72"/>
      <c r="V183" s="72"/>
      <c r="W183" s="72"/>
      <c r="X183" s="72"/>
      <c r="Y183" s="72"/>
    </row>
    <row r="184" spans="2:25" ht="14.4" hidden="1">
      <c r="B184" s="72"/>
      <c r="C184" s="78"/>
      <c r="D184" s="72"/>
      <c r="E184" s="72"/>
      <c r="F184" s="160"/>
      <c r="G184" s="72"/>
      <c r="H184" s="72"/>
      <c r="I184" s="72"/>
      <c r="J184" s="72"/>
      <c r="K184" s="72"/>
      <c r="L184" s="72"/>
      <c r="M184" s="72"/>
      <c r="N184" s="72"/>
      <c r="O184" s="72"/>
      <c r="P184" s="72"/>
      <c r="Q184" s="72"/>
      <c r="R184" s="72"/>
      <c r="S184" s="72"/>
      <c r="T184" s="72"/>
      <c r="U184" s="72"/>
      <c r="V184" s="72"/>
      <c r="W184" s="72"/>
      <c r="X184" s="72"/>
      <c r="Y184" s="72"/>
    </row>
    <row r="185" spans="2:25" ht="14.4" hidden="1">
      <c r="B185" s="72"/>
      <c r="C185" s="78"/>
      <c r="D185" s="72"/>
      <c r="E185" s="72"/>
      <c r="F185" s="160"/>
      <c r="G185" s="72"/>
      <c r="H185" s="72"/>
      <c r="I185" s="72"/>
      <c r="J185" s="72"/>
      <c r="K185" s="72"/>
      <c r="L185" s="72"/>
      <c r="M185" s="72"/>
      <c r="N185" s="72"/>
      <c r="O185" s="72"/>
      <c r="P185" s="72"/>
      <c r="Q185" s="72"/>
      <c r="R185" s="72"/>
      <c r="S185" s="72"/>
      <c r="T185" s="72"/>
      <c r="U185" s="72"/>
      <c r="V185" s="72"/>
      <c r="W185" s="72"/>
      <c r="X185" s="72"/>
      <c r="Y185" s="72"/>
    </row>
    <row r="186" spans="2:25" ht="14.4" hidden="1">
      <c r="B186" s="72"/>
      <c r="C186" s="78"/>
      <c r="D186" s="72"/>
      <c r="E186" s="72"/>
      <c r="F186" s="160"/>
      <c r="G186" s="72"/>
      <c r="H186" s="72"/>
      <c r="I186" s="72"/>
      <c r="J186" s="72"/>
      <c r="K186" s="72"/>
      <c r="L186" s="72"/>
      <c r="M186" s="72"/>
      <c r="N186" s="72"/>
      <c r="O186" s="72"/>
      <c r="P186" s="72"/>
      <c r="Q186" s="72"/>
      <c r="R186" s="72"/>
      <c r="S186" s="72"/>
      <c r="T186" s="72"/>
      <c r="U186" s="72"/>
      <c r="V186" s="72"/>
      <c r="W186" s="72"/>
      <c r="X186" s="72"/>
      <c r="Y186" s="72"/>
    </row>
    <row r="187" spans="2:25" ht="14.4" hidden="1">
      <c r="B187" s="72"/>
      <c r="C187" s="78"/>
      <c r="D187" s="72"/>
      <c r="E187" s="72"/>
      <c r="F187" s="160"/>
      <c r="G187" s="72"/>
      <c r="H187" s="72"/>
      <c r="I187" s="72"/>
      <c r="J187" s="72"/>
      <c r="K187" s="72"/>
      <c r="L187" s="72"/>
      <c r="M187" s="72"/>
      <c r="N187" s="72"/>
      <c r="O187" s="72"/>
      <c r="P187" s="72"/>
      <c r="Q187" s="72"/>
      <c r="R187" s="72"/>
      <c r="S187" s="72"/>
      <c r="T187" s="72"/>
      <c r="U187" s="72"/>
      <c r="V187" s="72"/>
      <c r="W187" s="72"/>
      <c r="X187" s="72"/>
      <c r="Y187" s="72"/>
    </row>
    <row r="188" spans="2:25" ht="14.4" hidden="1">
      <c r="B188" s="72"/>
      <c r="C188" s="78"/>
      <c r="D188" s="72"/>
      <c r="E188" s="72"/>
      <c r="F188" s="160"/>
      <c r="G188" s="72"/>
      <c r="H188" s="72"/>
      <c r="I188" s="72"/>
      <c r="J188" s="72"/>
      <c r="K188" s="72"/>
      <c r="L188" s="72"/>
      <c r="M188" s="72"/>
      <c r="N188" s="72"/>
      <c r="O188" s="72"/>
      <c r="P188" s="72"/>
      <c r="Q188" s="72"/>
      <c r="R188" s="72"/>
      <c r="S188" s="72"/>
      <c r="T188" s="72"/>
      <c r="U188" s="72"/>
      <c r="V188" s="72"/>
      <c r="W188" s="72"/>
      <c r="X188" s="72"/>
      <c r="Y188" s="72"/>
    </row>
    <row r="189" spans="2:25" ht="14.4" hidden="1">
      <c r="B189" s="72"/>
      <c r="C189" s="78"/>
      <c r="D189" s="72"/>
      <c r="E189" s="72"/>
      <c r="F189" s="160"/>
      <c r="G189" s="72"/>
      <c r="H189" s="72"/>
      <c r="I189" s="72"/>
      <c r="J189" s="72"/>
      <c r="K189" s="72"/>
      <c r="L189" s="72"/>
      <c r="M189" s="72"/>
      <c r="N189" s="72"/>
      <c r="O189" s="72"/>
      <c r="P189" s="72"/>
      <c r="Q189" s="72"/>
      <c r="R189" s="72"/>
      <c r="S189" s="72"/>
      <c r="T189" s="72"/>
      <c r="U189" s="72"/>
      <c r="V189" s="72"/>
      <c r="W189" s="72"/>
      <c r="X189" s="72"/>
      <c r="Y189" s="72"/>
    </row>
    <row r="190" spans="2:25" ht="14.4" hidden="1">
      <c r="B190" s="72"/>
      <c r="C190" s="78"/>
      <c r="D190" s="72"/>
      <c r="E190" s="72"/>
      <c r="F190" s="160"/>
      <c r="G190" s="72"/>
      <c r="H190" s="72"/>
      <c r="I190" s="72"/>
      <c r="J190" s="72"/>
      <c r="K190" s="72"/>
      <c r="L190" s="72"/>
      <c r="M190" s="72"/>
      <c r="N190" s="72"/>
      <c r="O190" s="72"/>
      <c r="P190" s="72"/>
      <c r="Q190" s="72"/>
      <c r="R190" s="72"/>
      <c r="S190" s="72"/>
      <c r="T190" s="72"/>
      <c r="U190" s="72"/>
      <c r="V190" s="72"/>
      <c r="W190" s="72"/>
      <c r="X190" s="72"/>
      <c r="Y190" s="72"/>
    </row>
    <row r="191" spans="2:25" ht="14.4" hidden="1">
      <c r="B191" s="72"/>
      <c r="C191" s="78"/>
      <c r="D191" s="72"/>
      <c r="E191" s="72"/>
      <c r="F191" s="160"/>
      <c r="G191" s="72"/>
      <c r="H191" s="72"/>
      <c r="I191" s="72"/>
      <c r="J191" s="72"/>
      <c r="K191" s="72"/>
      <c r="L191" s="72"/>
      <c r="M191" s="72"/>
      <c r="N191" s="72"/>
      <c r="O191" s="72"/>
      <c r="P191" s="72"/>
      <c r="Q191" s="72"/>
      <c r="R191" s="72"/>
      <c r="S191" s="72"/>
      <c r="T191" s="72"/>
      <c r="U191" s="72"/>
      <c r="V191" s="72"/>
      <c r="W191" s="72"/>
      <c r="X191" s="72"/>
      <c r="Y191" s="72"/>
    </row>
    <row r="192" spans="2:25" ht="14.4" hidden="1">
      <c r="B192" s="72"/>
      <c r="C192" s="78"/>
      <c r="D192" s="72"/>
      <c r="E192" s="72"/>
      <c r="F192" s="160"/>
      <c r="G192" s="72"/>
      <c r="H192" s="72"/>
      <c r="I192" s="72"/>
      <c r="J192" s="72"/>
      <c r="K192" s="72"/>
      <c r="L192" s="72"/>
      <c r="M192" s="72"/>
      <c r="N192" s="72"/>
      <c r="O192" s="72"/>
      <c r="P192" s="72"/>
      <c r="Q192" s="72"/>
      <c r="R192" s="72"/>
      <c r="S192" s="72"/>
      <c r="T192" s="72"/>
      <c r="U192" s="72"/>
      <c r="V192" s="72"/>
      <c r="W192" s="72"/>
      <c r="X192" s="72"/>
      <c r="Y192" s="72"/>
    </row>
    <row r="193" spans="2:25" ht="14.4" hidden="1">
      <c r="B193" s="72"/>
      <c r="C193" s="78"/>
      <c r="D193" s="72"/>
      <c r="E193" s="72"/>
      <c r="F193" s="160"/>
      <c r="G193" s="72"/>
      <c r="H193" s="72"/>
      <c r="I193" s="72"/>
      <c r="J193" s="72"/>
      <c r="K193" s="72"/>
      <c r="L193" s="72"/>
      <c r="M193" s="72"/>
      <c r="N193" s="72"/>
      <c r="O193" s="72"/>
      <c r="P193" s="72"/>
      <c r="Q193" s="72"/>
      <c r="R193" s="72"/>
      <c r="S193" s="72"/>
      <c r="T193" s="72"/>
      <c r="U193" s="72"/>
      <c r="V193" s="72"/>
      <c r="W193" s="72"/>
      <c r="X193" s="72"/>
      <c r="Y193" s="72"/>
    </row>
    <row r="194" spans="2:25" ht="14.4" hidden="1">
      <c r="B194" s="72"/>
      <c r="C194" s="78"/>
      <c r="D194" s="72"/>
      <c r="E194" s="72"/>
      <c r="F194" s="160"/>
      <c r="G194" s="72"/>
      <c r="H194" s="72"/>
      <c r="I194" s="72"/>
      <c r="J194" s="72"/>
      <c r="K194" s="72"/>
      <c r="L194" s="72"/>
      <c r="M194" s="72"/>
      <c r="N194" s="72"/>
      <c r="O194" s="72"/>
      <c r="P194" s="72"/>
      <c r="Q194" s="72"/>
      <c r="R194" s="72"/>
      <c r="S194" s="72"/>
      <c r="T194" s="72"/>
      <c r="U194" s="72"/>
      <c r="V194" s="72"/>
      <c r="W194" s="72"/>
      <c r="X194" s="72"/>
      <c r="Y194" s="72"/>
    </row>
    <row r="195" spans="2:25" ht="14.4" hidden="1">
      <c r="B195" s="72"/>
      <c r="C195" s="78"/>
      <c r="D195" s="72"/>
      <c r="E195" s="72"/>
      <c r="F195" s="160"/>
      <c r="G195" s="72"/>
      <c r="H195" s="72"/>
      <c r="I195" s="72"/>
      <c r="J195" s="72"/>
      <c r="K195" s="72"/>
      <c r="L195" s="72"/>
      <c r="M195" s="72"/>
      <c r="N195" s="72"/>
      <c r="O195" s="72"/>
      <c r="P195" s="72"/>
      <c r="Q195" s="72"/>
      <c r="R195" s="72"/>
      <c r="S195" s="72"/>
      <c r="T195" s="72"/>
      <c r="U195" s="72"/>
      <c r="V195" s="72"/>
      <c r="W195" s="72"/>
      <c r="X195" s="72"/>
      <c r="Y195" s="72"/>
    </row>
    <row r="196" spans="2:25" ht="14.4" hidden="1">
      <c r="B196" s="72"/>
      <c r="C196" s="78"/>
      <c r="D196" s="72"/>
      <c r="E196" s="72"/>
      <c r="F196" s="160"/>
      <c r="G196" s="72"/>
      <c r="H196" s="72"/>
      <c r="I196" s="72"/>
      <c r="J196" s="72"/>
      <c r="K196" s="72"/>
      <c r="L196" s="72"/>
      <c r="M196" s="72"/>
      <c r="N196" s="72"/>
      <c r="O196" s="72"/>
      <c r="P196" s="72"/>
      <c r="Q196" s="72"/>
      <c r="R196" s="72"/>
      <c r="S196" s="72"/>
      <c r="T196" s="72"/>
      <c r="U196" s="72"/>
      <c r="V196" s="72"/>
      <c r="W196" s="72"/>
      <c r="X196" s="72"/>
      <c r="Y196" s="72"/>
    </row>
    <row r="197" spans="2:25" ht="14.4" hidden="1">
      <c r="B197" s="72"/>
      <c r="C197" s="78"/>
      <c r="D197" s="72"/>
      <c r="E197" s="72"/>
      <c r="F197" s="160"/>
      <c r="G197" s="72"/>
      <c r="H197" s="72"/>
      <c r="I197" s="72"/>
      <c r="J197" s="72"/>
      <c r="K197" s="72"/>
      <c r="L197" s="72"/>
      <c r="M197" s="72"/>
      <c r="N197" s="72"/>
      <c r="O197" s="72"/>
      <c r="P197" s="72"/>
      <c r="Q197" s="72"/>
      <c r="R197" s="72"/>
      <c r="S197" s="72"/>
      <c r="T197" s="72"/>
      <c r="U197" s="72"/>
      <c r="V197" s="72"/>
      <c r="W197" s="72"/>
      <c r="X197" s="72"/>
      <c r="Y197" s="72"/>
    </row>
    <row r="198" spans="2:25" ht="14.4" hidden="1">
      <c r="B198" s="72"/>
      <c r="C198" s="78"/>
      <c r="D198" s="72"/>
      <c r="E198" s="72"/>
      <c r="F198" s="160"/>
      <c r="G198" s="72"/>
      <c r="H198" s="72"/>
      <c r="I198" s="72"/>
      <c r="J198" s="72"/>
      <c r="K198" s="72"/>
      <c r="L198" s="72"/>
      <c r="M198" s="72"/>
      <c r="N198" s="72"/>
      <c r="O198" s="72"/>
      <c r="P198" s="72"/>
      <c r="Q198" s="72"/>
      <c r="R198" s="72"/>
      <c r="S198" s="72"/>
      <c r="T198" s="72"/>
      <c r="U198" s="72"/>
      <c r="V198" s="72"/>
      <c r="W198" s="72"/>
      <c r="X198" s="72"/>
      <c r="Y198" s="72"/>
    </row>
    <row r="199" spans="2:25" ht="14.4" hidden="1">
      <c r="B199" s="72"/>
      <c r="C199" s="78"/>
      <c r="D199" s="72"/>
      <c r="E199" s="72"/>
      <c r="F199" s="160"/>
      <c r="G199" s="72"/>
      <c r="H199" s="72"/>
      <c r="I199" s="72"/>
      <c r="J199" s="72"/>
      <c r="K199" s="72"/>
      <c r="L199" s="72"/>
      <c r="M199" s="72"/>
      <c r="N199" s="72"/>
      <c r="O199" s="72"/>
      <c r="P199" s="72"/>
      <c r="Q199" s="72"/>
      <c r="R199" s="72"/>
      <c r="S199" s="72"/>
      <c r="T199" s="72"/>
      <c r="U199" s="72"/>
      <c r="V199" s="72"/>
      <c r="W199" s="72"/>
      <c r="X199" s="72"/>
      <c r="Y199" s="72"/>
    </row>
    <row r="200" spans="2:25" ht="14.4" hidden="1">
      <c r="B200" s="72"/>
      <c r="C200" s="78"/>
      <c r="D200" s="72"/>
      <c r="E200" s="72"/>
      <c r="F200" s="160"/>
      <c r="G200" s="72"/>
      <c r="H200" s="72"/>
      <c r="I200" s="72"/>
      <c r="J200" s="72"/>
      <c r="K200" s="72"/>
      <c r="L200" s="72"/>
      <c r="M200" s="72"/>
      <c r="N200" s="72"/>
      <c r="O200" s="72"/>
      <c r="P200" s="72"/>
      <c r="Q200" s="72"/>
      <c r="R200" s="72"/>
      <c r="S200" s="72"/>
      <c r="T200" s="72"/>
      <c r="U200" s="72"/>
      <c r="V200" s="72"/>
      <c r="W200" s="72"/>
      <c r="X200" s="72"/>
      <c r="Y200" s="72"/>
    </row>
    <row r="201" spans="2:25" ht="14.4" hidden="1">
      <c r="B201" s="72"/>
      <c r="C201" s="78"/>
      <c r="D201" s="72"/>
      <c r="E201" s="72"/>
      <c r="F201" s="160"/>
      <c r="G201" s="72"/>
      <c r="H201" s="72"/>
      <c r="I201" s="72"/>
      <c r="J201" s="72"/>
      <c r="K201" s="72"/>
      <c r="L201" s="72"/>
      <c r="M201" s="72"/>
      <c r="N201" s="72"/>
      <c r="O201" s="72"/>
      <c r="P201" s="72"/>
      <c r="Q201" s="72"/>
      <c r="R201" s="72"/>
      <c r="S201" s="72"/>
      <c r="T201" s="72"/>
      <c r="U201" s="72"/>
      <c r="V201" s="72"/>
      <c r="W201" s="72"/>
      <c r="X201" s="72"/>
      <c r="Y201" s="72"/>
    </row>
    <row r="202" spans="2:25" ht="14.4" hidden="1">
      <c r="B202" s="72"/>
      <c r="C202" s="78"/>
      <c r="D202" s="72"/>
      <c r="E202" s="72"/>
      <c r="F202" s="160"/>
      <c r="G202" s="72"/>
      <c r="H202" s="72"/>
      <c r="I202" s="72"/>
      <c r="J202" s="72"/>
      <c r="K202" s="72"/>
      <c r="L202" s="72"/>
      <c r="M202" s="72"/>
      <c r="N202" s="72"/>
      <c r="O202" s="72"/>
      <c r="P202" s="72"/>
      <c r="Q202" s="72"/>
      <c r="R202" s="72"/>
      <c r="S202" s="72"/>
      <c r="T202" s="72"/>
      <c r="U202" s="72"/>
      <c r="V202" s="72"/>
      <c r="W202" s="72"/>
      <c r="X202" s="72"/>
      <c r="Y202" s="72"/>
    </row>
    <row r="203" spans="2:25" ht="14.4" hidden="1">
      <c r="B203" s="72"/>
      <c r="C203" s="78"/>
      <c r="D203" s="72"/>
      <c r="E203" s="72"/>
      <c r="F203" s="160"/>
      <c r="G203" s="72"/>
      <c r="H203" s="72"/>
      <c r="I203" s="72"/>
      <c r="J203" s="72"/>
      <c r="K203" s="72"/>
      <c r="L203" s="72"/>
      <c r="M203" s="72"/>
      <c r="N203" s="72"/>
      <c r="O203" s="72"/>
      <c r="P203" s="72"/>
      <c r="Q203" s="72"/>
      <c r="R203" s="72"/>
      <c r="S203" s="72"/>
      <c r="T203" s="72"/>
      <c r="U203" s="72"/>
      <c r="V203" s="72"/>
      <c r="W203" s="72"/>
      <c r="X203" s="72"/>
      <c r="Y203" s="72"/>
    </row>
    <row r="204" spans="2:25" ht="14.4" hidden="1">
      <c r="B204" s="72"/>
      <c r="C204" s="78"/>
      <c r="D204" s="72"/>
      <c r="E204" s="72"/>
      <c r="F204" s="160"/>
      <c r="G204" s="72"/>
      <c r="H204" s="72"/>
      <c r="I204" s="72"/>
      <c r="J204" s="72"/>
      <c r="K204" s="72"/>
      <c r="L204" s="72"/>
      <c r="M204" s="72"/>
      <c r="N204" s="72"/>
      <c r="O204" s="72"/>
      <c r="P204" s="72"/>
      <c r="Q204" s="72"/>
      <c r="R204" s="72"/>
      <c r="S204" s="72"/>
      <c r="T204" s="72"/>
      <c r="U204" s="72"/>
      <c r="V204" s="72"/>
      <c r="W204" s="72"/>
      <c r="X204" s="72"/>
      <c r="Y204" s="72"/>
    </row>
    <row r="205" spans="2:25" ht="14.4" hidden="1">
      <c r="B205" s="72"/>
      <c r="C205" s="78"/>
      <c r="D205" s="72"/>
      <c r="E205" s="72"/>
      <c r="F205" s="160"/>
      <c r="G205" s="72"/>
      <c r="H205" s="72"/>
      <c r="I205" s="72"/>
      <c r="J205" s="72"/>
      <c r="K205" s="72"/>
      <c r="L205" s="72"/>
      <c r="M205" s="72"/>
      <c r="N205" s="72"/>
      <c r="O205" s="72"/>
      <c r="P205" s="72"/>
      <c r="Q205" s="72"/>
      <c r="R205" s="72"/>
      <c r="S205" s="72"/>
      <c r="T205" s="72"/>
      <c r="U205" s="72"/>
      <c r="V205" s="72"/>
      <c r="W205" s="72"/>
      <c r="X205" s="72"/>
      <c r="Y205" s="72"/>
    </row>
    <row r="206" spans="2:25" ht="14.4" hidden="1">
      <c r="B206" s="72"/>
      <c r="C206" s="78"/>
      <c r="D206" s="72"/>
      <c r="E206" s="72"/>
      <c r="F206" s="160"/>
      <c r="G206" s="72"/>
      <c r="H206" s="72"/>
      <c r="I206" s="72"/>
      <c r="J206" s="72"/>
      <c r="K206" s="72"/>
      <c r="L206" s="72"/>
      <c r="M206" s="72"/>
      <c r="N206" s="72"/>
      <c r="O206" s="72"/>
      <c r="P206" s="72"/>
      <c r="Q206" s="72"/>
      <c r="R206" s="72"/>
      <c r="S206" s="72"/>
      <c r="T206" s="72"/>
      <c r="U206" s="72"/>
      <c r="V206" s="72"/>
      <c r="W206" s="72"/>
      <c r="X206" s="72"/>
      <c r="Y206" s="72"/>
    </row>
    <row r="207" spans="2:25" ht="14.4" hidden="1">
      <c r="B207" s="72"/>
      <c r="C207" s="78"/>
      <c r="D207" s="72"/>
      <c r="E207" s="72"/>
      <c r="F207" s="160"/>
      <c r="G207" s="72"/>
      <c r="H207" s="72"/>
      <c r="I207" s="72"/>
      <c r="J207" s="72"/>
      <c r="K207" s="72"/>
      <c r="L207" s="72"/>
      <c r="M207" s="72"/>
      <c r="N207" s="72"/>
      <c r="O207" s="72"/>
      <c r="P207" s="72"/>
      <c r="Q207" s="72"/>
      <c r="R207" s="72"/>
      <c r="S207" s="72"/>
      <c r="T207" s="72"/>
      <c r="U207" s="72"/>
      <c r="V207" s="72"/>
      <c r="W207" s="72"/>
      <c r="X207" s="72"/>
      <c r="Y207" s="72"/>
    </row>
    <row r="208" spans="2:25" ht="14.4" hidden="1">
      <c r="B208" s="72"/>
      <c r="C208" s="78"/>
      <c r="D208" s="72"/>
      <c r="E208" s="72"/>
      <c r="F208" s="160"/>
      <c r="G208" s="72"/>
      <c r="H208" s="72"/>
      <c r="I208" s="72"/>
      <c r="J208" s="72"/>
      <c r="K208" s="72"/>
      <c r="L208" s="72"/>
      <c r="M208" s="72"/>
      <c r="N208" s="72"/>
      <c r="O208" s="72"/>
      <c r="P208" s="72"/>
      <c r="Q208" s="72"/>
      <c r="R208" s="72"/>
      <c r="S208" s="72"/>
      <c r="T208" s="72"/>
      <c r="U208" s="72"/>
      <c r="V208" s="72"/>
      <c r="W208" s="72"/>
      <c r="X208" s="72"/>
      <c r="Y208" s="72"/>
    </row>
    <row r="209" spans="2:25" ht="14.4" hidden="1">
      <c r="B209" s="72"/>
      <c r="C209" s="78"/>
      <c r="D209" s="72"/>
      <c r="E209" s="72"/>
      <c r="F209" s="160"/>
      <c r="G209" s="72"/>
      <c r="H209" s="72"/>
      <c r="I209" s="72"/>
      <c r="J209" s="72"/>
      <c r="K209" s="72"/>
      <c r="L209" s="72"/>
      <c r="M209" s="72"/>
      <c r="N209" s="72"/>
      <c r="O209" s="72"/>
      <c r="P209" s="72"/>
      <c r="Q209" s="72"/>
      <c r="R209" s="72"/>
      <c r="S209" s="72"/>
      <c r="T209" s="72"/>
      <c r="U209" s="72"/>
      <c r="V209" s="72"/>
      <c r="W209" s="72"/>
      <c r="X209" s="72"/>
      <c r="Y209" s="72"/>
    </row>
    <row r="210" spans="2:25" ht="14.4" hidden="1">
      <c r="B210" s="72"/>
      <c r="C210" s="78"/>
      <c r="D210" s="72"/>
      <c r="E210" s="72"/>
      <c r="F210" s="160"/>
      <c r="G210" s="72"/>
      <c r="H210" s="72"/>
      <c r="I210" s="72"/>
      <c r="J210" s="72"/>
      <c r="K210" s="72"/>
      <c r="L210" s="72"/>
      <c r="M210" s="72"/>
      <c r="N210" s="72"/>
      <c r="O210" s="72"/>
      <c r="P210" s="72"/>
      <c r="Q210" s="72"/>
      <c r="R210" s="72"/>
      <c r="S210" s="72"/>
      <c r="T210" s="72"/>
      <c r="U210" s="72"/>
      <c r="V210" s="72"/>
      <c r="W210" s="72"/>
      <c r="X210" s="72"/>
      <c r="Y210" s="72"/>
    </row>
    <row r="211" spans="2:25" ht="14.4" hidden="1">
      <c r="B211" s="72"/>
      <c r="C211" s="78"/>
      <c r="D211" s="72"/>
      <c r="E211" s="72"/>
      <c r="F211" s="160"/>
      <c r="G211" s="72"/>
      <c r="H211" s="72"/>
      <c r="I211" s="72"/>
      <c r="J211" s="72"/>
      <c r="K211" s="72"/>
      <c r="L211" s="72"/>
      <c r="M211" s="72"/>
      <c r="N211" s="72"/>
      <c r="O211" s="72"/>
      <c r="P211" s="72"/>
      <c r="Q211" s="72"/>
      <c r="R211" s="72"/>
      <c r="S211" s="72"/>
      <c r="T211" s="72"/>
      <c r="U211" s="72"/>
      <c r="V211" s="72"/>
      <c r="W211" s="72"/>
      <c r="X211" s="72"/>
      <c r="Y211" s="72"/>
    </row>
    <row r="212" spans="2:25" ht="14.4" hidden="1">
      <c r="B212" s="72"/>
      <c r="C212" s="78"/>
      <c r="D212" s="72"/>
      <c r="E212" s="72"/>
      <c r="F212" s="160"/>
      <c r="G212" s="72"/>
      <c r="H212" s="72"/>
      <c r="I212" s="72"/>
      <c r="J212" s="72"/>
      <c r="K212" s="72"/>
      <c r="L212" s="72"/>
      <c r="M212" s="72"/>
      <c r="N212" s="72"/>
      <c r="O212" s="72"/>
      <c r="P212" s="72"/>
      <c r="Q212" s="72"/>
      <c r="R212" s="72"/>
      <c r="S212" s="72"/>
      <c r="T212" s="72"/>
      <c r="U212" s="72"/>
      <c r="V212" s="72"/>
      <c r="W212" s="72"/>
      <c r="X212" s="72"/>
      <c r="Y212" s="72"/>
    </row>
    <row r="213" spans="2:25" ht="14.4" hidden="1">
      <c r="B213" s="72"/>
      <c r="C213" s="78"/>
      <c r="D213" s="72"/>
      <c r="E213" s="72"/>
      <c r="F213" s="160"/>
      <c r="G213" s="72"/>
      <c r="H213" s="72"/>
      <c r="I213" s="72"/>
      <c r="J213" s="72"/>
      <c r="K213" s="72"/>
      <c r="L213" s="72"/>
      <c r="M213" s="72"/>
      <c r="N213" s="72"/>
      <c r="O213" s="72"/>
      <c r="P213" s="72"/>
      <c r="Q213" s="72"/>
      <c r="R213" s="72"/>
      <c r="S213" s="72"/>
      <c r="T213" s="72"/>
      <c r="U213" s="72"/>
      <c r="V213" s="72"/>
      <c r="W213" s="72"/>
      <c r="X213" s="72"/>
      <c r="Y213" s="72"/>
    </row>
    <row r="214" spans="2:25" ht="14.4" hidden="1">
      <c r="B214" s="72"/>
      <c r="C214" s="78"/>
      <c r="D214" s="72"/>
      <c r="E214" s="72"/>
      <c r="F214" s="160"/>
      <c r="G214" s="72"/>
      <c r="H214" s="72"/>
      <c r="I214" s="72"/>
      <c r="J214" s="72"/>
      <c r="K214" s="72"/>
      <c r="L214" s="72"/>
      <c r="M214" s="72"/>
      <c r="N214" s="72"/>
      <c r="O214" s="72"/>
      <c r="P214" s="72"/>
      <c r="Q214" s="72"/>
      <c r="R214" s="72"/>
      <c r="S214" s="72"/>
      <c r="T214" s="72"/>
      <c r="U214" s="72"/>
      <c r="V214" s="72"/>
      <c r="W214" s="72"/>
      <c r="X214" s="72"/>
      <c r="Y214" s="72"/>
    </row>
    <row r="215" spans="2:25" ht="14.4" hidden="1">
      <c r="B215" s="72"/>
      <c r="C215" s="78"/>
      <c r="D215" s="72"/>
      <c r="E215" s="72"/>
      <c r="F215" s="160"/>
      <c r="G215" s="72"/>
      <c r="H215" s="72"/>
      <c r="I215" s="72"/>
      <c r="J215" s="72"/>
      <c r="K215" s="72"/>
      <c r="L215" s="72"/>
      <c r="M215" s="72"/>
      <c r="N215" s="72"/>
      <c r="O215" s="72"/>
      <c r="P215" s="72"/>
      <c r="Q215" s="72"/>
      <c r="R215" s="72"/>
      <c r="S215" s="72"/>
      <c r="T215" s="72"/>
      <c r="U215" s="72"/>
      <c r="V215" s="72"/>
      <c r="W215" s="72"/>
      <c r="X215" s="72"/>
      <c r="Y215" s="72"/>
    </row>
    <row r="216" spans="2:25" ht="14.4" hidden="1">
      <c r="B216" s="72"/>
      <c r="C216" s="78"/>
      <c r="D216" s="72"/>
      <c r="E216" s="72"/>
      <c r="F216" s="160"/>
      <c r="G216" s="72"/>
      <c r="H216" s="72"/>
      <c r="I216" s="72"/>
      <c r="J216" s="72"/>
      <c r="K216" s="72"/>
      <c r="L216" s="72"/>
      <c r="M216" s="72"/>
      <c r="N216" s="72"/>
      <c r="O216" s="72"/>
      <c r="P216" s="72"/>
      <c r="Q216" s="72"/>
      <c r="R216" s="72"/>
      <c r="S216" s="72"/>
      <c r="T216" s="72"/>
      <c r="U216" s="72"/>
      <c r="V216" s="72"/>
      <c r="W216" s="72"/>
      <c r="X216" s="72"/>
      <c r="Y216" s="72"/>
    </row>
    <row r="217" spans="2:25" ht="14.4" hidden="1">
      <c r="B217" s="72"/>
      <c r="C217" s="78"/>
      <c r="D217" s="72"/>
      <c r="E217" s="72"/>
      <c r="F217" s="160"/>
      <c r="G217" s="72"/>
      <c r="H217" s="72"/>
      <c r="I217" s="72"/>
      <c r="J217" s="72"/>
      <c r="K217" s="72"/>
      <c r="L217" s="72"/>
      <c r="M217" s="72"/>
      <c r="N217" s="72"/>
      <c r="O217" s="72"/>
      <c r="P217" s="72"/>
      <c r="Q217" s="72"/>
      <c r="R217" s="72"/>
      <c r="S217" s="72"/>
      <c r="T217" s="72"/>
      <c r="U217" s="72"/>
      <c r="V217" s="72"/>
      <c r="W217" s="72"/>
      <c r="X217" s="72"/>
      <c r="Y217" s="72"/>
    </row>
    <row r="218" spans="2:25" ht="14.4" hidden="1">
      <c r="B218" s="72"/>
      <c r="C218" s="78"/>
      <c r="D218" s="72"/>
      <c r="E218" s="72"/>
      <c r="F218" s="160"/>
      <c r="G218" s="72"/>
      <c r="H218" s="72"/>
      <c r="I218" s="72"/>
      <c r="J218" s="72"/>
      <c r="K218" s="72"/>
      <c r="L218" s="72"/>
      <c r="M218" s="72"/>
      <c r="N218" s="72"/>
      <c r="O218" s="72"/>
      <c r="P218" s="72"/>
      <c r="Q218" s="72"/>
      <c r="R218" s="72"/>
      <c r="S218" s="72"/>
      <c r="T218" s="72"/>
      <c r="U218" s="72"/>
      <c r="V218" s="72"/>
      <c r="W218" s="72"/>
      <c r="X218" s="72"/>
      <c r="Y218" s="72"/>
    </row>
    <row r="219" spans="2:25" ht="14.4" hidden="1">
      <c r="B219" s="72"/>
      <c r="C219" s="78"/>
      <c r="D219" s="72"/>
      <c r="E219" s="72"/>
      <c r="F219" s="160"/>
      <c r="G219" s="72"/>
      <c r="H219" s="72"/>
      <c r="I219" s="72"/>
      <c r="J219" s="72"/>
      <c r="K219" s="72"/>
      <c r="L219" s="72"/>
      <c r="M219" s="72"/>
      <c r="N219" s="72"/>
      <c r="O219" s="72"/>
      <c r="P219" s="72"/>
      <c r="Q219" s="72"/>
      <c r="R219" s="72"/>
      <c r="S219" s="72"/>
      <c r="T219" s="72"/>
      <c r="U219" s="72"/>
      <c r="V219" s="72"/>
      <c r="W219" s="72"/>
      <c r="X219" s="72"/>
      <c r="Y219" s="72"/>
    </row>
    <row r="220" spans="2:25" ht="14.4" hidden="1">
      <c r="B220" s="72"/>
      <c r="C220" s="78"/>
      <c r="D220" s="72"/>
      <c r="E220" s="72"/>
      <c r="F220" s="160"/>
      <c r="G220" s="72"/>
      <c r="H220" s="72"/>
      <c r="I220" s="72"/>
      <c r="J220" s="72"/>
      <c r="K220" s="72"/>
      <c r="L220" s="72"/>
      <c r="M220" s="72"/>
      <c r="N220" s="72"/>
      <c r="O220" s="72"/>
      <c r="P220" s="72"/>
      <c r="Q220" s="72"/>
      <c r="R220" s="72"/>
      <c r="S220" s="72"/>
      <c r="T220" s="72"/>
      <c r="U220" s="72"/>
      <c r="V220" s="72"/>
      <c r="W220" s="72"/>
      <c r="X220" s="72"/>
      <c r="Y220" s="72"/>
    </row>
    <row r="221" spans="2:25" ht="14.4" hidden="1">
      <c r="B221" s="72"/>
      <c r="C221" s="78"/>
      <c r="D221" s="72"/>
      <c r="E221" s="72"/>
      <c r="F221" s="160"/>
      <c r="G221" s="72"/>
      <c r="H221" s="72"/>
      <c r="I221" s="72"/>
      <c r="J221" s="72"/>
      <c r="K221" s="72"/>
      <c r="L221" s="72"/>
      <c r="M221" s="72"/>
      <c r="N221" s="72"/>
      <c r="O221" s="72"/>
      <c r="P221" s="72"/>
      <c r="Q221" s="72"/>
      <c r="R221" s="72"/>
      <c r="S221" s="72"/>
      <c r="T221" s="72"/>
      <c r="U221" s="72"/>
      <c r="V221" s="72"/>
      <c r="W221" s="72"/>
      <c r="X221" s="72"/>
      <c r="Y221" s="72"/>
    </row>
    <row r="222" spans="2:25" ht="14.4" hidden="1">
      <c r="B222" s="72"/>
      <c r="C222" s="78"/>
      <c r="D222" s="72"/>
      <c r="E222" s="72"/>
      <c r="F222" s="160"/>
      <c r="G222" s="72"/>
      <c r="H222" s="72"/>
      <c r="I222" s="72"/>
      <c r="J222" s="72"/>
      <c r="K222" s="72"/>
      <c r="L222" s="72"/>
      <c r="M222" s="72"/>
      <c r="N222" s="72"/>
      <c r="O222" s="72"/>
      <c r="P222" s="72"/>
      <c r="Q222" s="72"/>
      <c r="R222" s="72"/>
      <c r="S222" s="72"/>
      <c r="T222" s="72"/>
      <c r="U222" s="72"/>
      <c r="V222" s="72"/>
      <c r="W222" s="72"/>
      <c r="X222" s="72"/>
      <c r="Y222" s="72"/>
    </row>
    <row r="223" spans="2:25" ht="14.4" hidden="1">
      <c r="B223" s="72"/>
      <c r="C223" s="78"/>
      <c r="D223" s="72"/>
      <c r="E223" s="72"/>
      <c r="F223" s="160"/>
      <c r="G223" s="72"/>
      <c r="H223" s="72"/>
      <c r="I223" s="72"/>
      <c r="J223" s="72"/>
      <c r="K223" s="72"/>
      <c r="L223" s="72"/>
      <c r="M223" s="72"/>
      <c r="N223" s="72"/>
      <c r="O223" s="72"/>
      <c r="P223" s="72"/>
      <c r="Q223" s="72"/>
      <c r="R223" s="72"/>
      <c r="S223" s="72"/>
      <c r="T223" s="72"/>
      <c r="U223" s="72"/>
      <c r="V223" s="72"/>
      <c r="W223" s="72"/>
      <c r="X223" s="72"/>
      <c r="Y223" s="72"/>
    </row>
    <row r="224" spans="2:25" ht="14.4" hidden="1">
      <c r="B224" s="72"/>
      <c r="C224" s="78"/>
      <c r="D224" s="72"/>
      <c r="E224" s="72"/>
      <c r="F224" s="160"/>
      <c r="G224" s="72"/>
      <c r="H224" s="72"/>
      <c r="I224" s="72"/>
      <c r="J224" s="72"/>
      <c r="K224" s="72"/>
      <c r="L224" s="72"/>
      <c r="M224" s="72"/>
      <c r="N224" s="72"/>
      <c r="O224" s="72"/>
      <c r="P224" s="72"/>
      <c r="Q224" s="72"/>
      <c r="R224" s="72"/>
      <c r="S224" s="72"/>
      <c r="T224" s="72"/>
      <c r="U224" s="72"/>
      <c r="V224" s="72"/>
      <c r="W224" s="72"/>
      <c r="X224" s="72"/>
      <c r="Y224" s="72"/>
    </row>
    <row r="225" spans="2:25" ht="14.4" hidden="1">
      <c r="B225" s="72"/>
      <c r="C225" s="78"/>
      <c r="D225" s="72"/>
      <c r="E225" s="72"/>
      <c r="F225" s="160"/>
      <c r="G225" s="72"/>
      <c r="H225" s="72"/>
      <c r="I225" s="72"/>
      <c r="J225" s="72"/>
      <c r="K225" s="72"/>
      <c r="L225" s="72"/>
      <c r="M225" s="72"/>
      <c r="N225" s="72"/>
      <c r="O225" s="72"/>
      <c r="P225" s="72"/>
      <c r="Q225" s="72"/>
      <c r="R225" s="72"/>
      <c r="S225" s="72"/>
      <c r="T225" s="72"/>
      <c r="U225" s="72"/>
      <c r="V225" s="72"/>
      <c r="W225" s="72"/>
      <c r="X225" s="72"/>
      <c r="Y225" s="72"/>
    </row>
    <row r="226" spans="2:25" ht="14.4" hidden="1">
      <c r="B226" s="72"/>
      <c r="C226" s="78"/>
      <c r="D226" s="72"/>
      <c r="E226" s="72"/>
      <c r="F226" s="160"/>
      <c r="G226" s="72"/>
      <c r="H226" s="72"/>
      <c r="I226" s="72"/>
      <c r="J226" s="72"/>
      <c r="K226" s="72"/>
      <c r="L226" s="72"/>
      <c r="M226" s="72"/>
      <c r="N226" s="72"/>
      <c r="O226" s="72"/>
      <c r="P226" s="72"/>
      <c r="Q226" s="72"/>
      <c r="R226" s="72"/>
      <c r="S226" s="72"/>
      <c r="T226" s="72"/>
      <c r="U226" s="72"/>
      <c r="V226" s="72"/>
      <c r="W226" s="72"/>
      <c r="X226" s="72"/>
      <c r="Y226" s="72"/>
    </row>
    <row r="227" spans="2:25" ht="14.4" hidden="1">
      <c r="B227" s="72"/>
      <c r="C227" s="78"/>
      <c r="D227" s="72"/>
      <c r="E227" s="72"/>
      <c r="F227" s="160"/>
      <c r="G227" s="72"/>
      <c r="H227" s="72"/>
      <c r="I227" s="72"/>
      <c r="J227" s="72"/>
      <c r="K227" s="72"/>
      <c r="L227" s="72"/>
      <c r="M227" s="72"/>
      <c r="N227" s="72"/>
      <c r="O227" s="72"/>
      <c r="P227" s="72"/>
      <c r="Q227" s="72"/>
      <c r="R227" s="72"/>
      <c r="S227" s="72"/>
      <c r="T227" s="72"/>
      <c r="U227" s="72"/>
      <c r="V227" s="72"/>
      <c r="W227" s="72"/>
      <c r="X227" s="72"/>
      <c r="Y227" s="72"/>
    </row>
    <row r="228" spans="2:25" ht="14.4" hidden="1">
      <c r="B228" s="72"/>
      <c r="C228" s="78"/>
      <c r="D228" s="72"/>
      <c r="E228" s="72"/>
      <c r="F228" s="160"/>
      <c r="G228" s="72"/>
      <c r="H228" s="72"/>
      <c r="I228" s="72"/>
      <c r="J228" s="72"/>
      <c r="K228" s="72"/>
      <c r="L228" s="72"/>
      <c r="M228" s="72"/>
      <c r="N228" s="72"/>
      <c r="O228" s="72"/>
      <c r="P228" s="72"/>
      <c r="Q228" s="72"/>
      <c r="R228" s="72"/>
      <c r="S228" s="72"/>
      <c r="T228" s="72"/>
      <c r="U228" s="72"/>
      <c r="V228" s="72"/>
      <c r="W228" s="72"/>
      <c r="X228" s="72"/>
      <c r="Y228" s="72"/>
    </row>
    <row r="229" spans="2:25" ht="14.4" hidden="1">
      <c r="B229" s="72"/>
      <c r="C229" s="78"/>
      <c r="D229" s="72"/>
      <c r="E229" s="72"/>
      <c r="F229" s="160"/>
      <c r="G229" s="72"/>
      <c r="H229" s="72"/>
      <c r="I229" s="72"/>
      <c r="J229" s="72"/>
      <c r="K229" s="72"/>
      <c r="L229" s="72"/>
      <c r="M229" s="72"/>
      <c r="N229" s="72"/>
      <c r="O229" s="72"/>
      <c r="P229" s="72"/>
      <c r="Q229" s="72"/>
      <c r="R229" s="72"/>
      <c r="S229" s="72"/>
      <c r="T229" s="72"/>
      <c r="U229" s="72"/>
      <c r="V229" s="72"/>
      <c r="W229" s="72"/>
      <c r="X229" s="72"/>
      <c r="Y229" s="72"/>
    </row>
    <row r="230" spans="2:25" ht="14.4" hidden="1">
      <c r="B230" s="72"/>
      <c r="C230" s="78"/>
      <c r="D230" s="72"/>
      <c r="E230" s="72"/>
      <c r="F230" s="160"/>
      <c r="G230" s="72"/>
      <c r="H230" s="72"/>
      <c r="I230" s="72"/>
      <c r="J230" s="72"/>
      <c r="K230" s="72"/>
      <c r="L230" s="72"/>
      <c r="M230" s="72"/>
      <c r="N230" s="72"/>
      <c r="O230" s="72"/>
      <c r="P230" s="72"/>
      <c r="Q230" s="72"/>
      <c r="R230" s="72"/>
      <c r="S230" s="72"/>
      <c r="T230" s="72"/>
      <c r="U230" s="72"/>
      <c r="V230" s="72"/>
      <c r="W230" s="72"/>
      <c r="X230" s="72"/>
      <c r="Y230" s="72"/>
    </row>
    <row r="231" spans="2:25" ht="14.4" hidden="1">
      <c r="B231" s="72"/>
      <c r="C231" s="78"/>
      <c r="D231" s="72"/>
      <c r="E231" s="72"/>
      <c r="F231" s="160"/>
      <c r="G231" s="72"/>
      <c r="H231" s="72"/>
      <c r="I231" s="72"/>
      <c r="J231" s="72"/>
      <c r="K231" s="72"/>
      <c r="L231" s="72"/>
      <c r="M231" s="72"/>
      <c r="N231" s="72"/>
      <c r="O231" s="72"/>
      <c r="P231" s="72"/>
      <c r="Q231" s="72"/>
      <c r="R231" s="72"/>
      <c r="S231" s="72"/>
      <c r="T231" s="72"/>
      <c r="U231" s="72"/>
      <c r="V231" s="72"/>
      <c r="W231" s="72"/>
      <c r="X231" s="72"/>
      <c r="Y231" s="72"/>
    </row>
    <row r="232" spans="2:25" ht="14.4" hidden="1">
      <c r="B232" s="72"/>
      <c r="C232" s="78"/>
      <c r="D232" s="72"/>
      <c r="E232" s="72"/>
      <c r="F232" s="160"/>
      <c r="G232" s="72"/>
      <c r="H232" s="72"/>
      <c r="I232" s="72"/>
      <c r="J232" s="72"/>
      <c r="K232" s="72"/>
      <c r="L232" s="72"/>
      <c r="M232" s="72"/>
      <c r="N232" s="72"/>
      <c r="O232" s="72"/>
      <c r="P232" s="72"/>
      <c r="Q232" s="72"/>
      <c r="R232" s="72"/>
      <c r="S232" s="72"/>
      <c r="T232" s="72"/>
      <c r="U232" s="72"/>
      <c r="V232" s="72"/>
      <c r="W232" s="72"/>
      <c r="X232" s="72"/>
      <c r="Y232" s="72"/>
    </row>
    <row r="233" spans="2:25" ht="14.4" hidden="1">
      <c r="B233" s="72"/>
      <c r="C233" s="78"/>
      <c r="D233" s="72"/>
      <c r="E233" s="72"/>
      <c r="F233" s="160"/>
      <c r="G233" s="72"/>
      <c r="H233" s="72"/>
      <c r="I233" s="72"/>
      <c r="J233" s="72"/>
      <c r="K233" s="72"/>
      <c r="L233" s="72"/>
      <c r="M233" s="72"/>
      <c r="N233" s="72"/>
      <c r="O233" s="72"/>
      <c r="P233" s="72"/>
      <c r="Q233" s="72"/>
      <c r="R233" s="72"/>
      <c r="S233" s="72"/>
      <c r="T233" s="72"/>
      <c r="U233" s="72"/>
      <c r="V233" s="72"/>
      <c r="W233" s="72"/>
      <c r="X233" s="72"/>
      <c r="Y233" s="72"/>
    </row>
    <row r="234" spans="2:25" ht="14.4" hidden="1">
      <c r="B234" s="72"/>
      <c r="C234" s="78"/>
      <c r="D234" s="72"/>
      <c r="E234" s="72"/>
      <c r="F234" s="160"/>
      <c r="G234" s="72"/>
      <c r="H234" s="72"/>
      <c r="I234" s="72"/>
      <c r="J234" s="72"/>
      <c r="K234" s="72"/>
      <c r="L234" s="72"/>
      <c r="M234" s="72"/>
      <c r="N234" s="72"/>
      <c r="O234" s="72"/>
      <c r="P234" s="72"/>
      <c r="Q234" s="72"/>
      <c r="R234" s="72"/>
      <c r="S234" s="72"/>
      <c r="T234" s="72"/>
      <c r="U234" s="72"/>
      <c r="V234" s="72"/>
      <c r="W234" s="72"/>
      <c r="X234" s="72"/>
      <c r="Y234" s="72"/>
    </row>
    <row r="235" spans="2:25" ht="14.4" hidden="1">
      <c r="B235" s="72"/>
      <c r="C235" s="78"/>
      <c r="D235" s="72"/>
      <c r="E235" s="72"/>
      <c r="F235" s="160"/>
      <c r="G235" s="72"/>
      <c r="H235" s="72"/>
      <c r="I235" s="72"/>
      <c r="J235" s="72"/>
      <c r="K235" s="72"/>
      <c r="L235" s="72"/>
      <c r="M235" s="72"/>
      <c r="N235" s="72"/>
      <c r="O235" s="72"/>
      <c r="P235" s="72"/>
      <c r="Q235" s="72"/>
      <c r="R235" s="72"/>
      <c r="S235" s="72"/>
      <c r="T235" s="72"/>
      <c r="U235" s="72"/>
      <c r="V235" s="72"/>
      <c r="W235" s="72"/>
      <c r="X235" s="72"/>
      <c r="Y235" s="72"/>
    </row>
    <row r="236" spans="2:25" ht="14.4" hidden="1">
      <c r="B236" s="72"/>
      <c r="C236" s="78"/>
      <c r="D236" s="72"/>
      <c r="E236" s="72"/>
      <c r="F236" s="160"/>
      <c r="G236" s="72"/>
      <c r="H236" s="72"/>
      <c r="I236" s="72"/>
      <c r="J236" s="72"/>
      <c r="K236" s="72"/>
      <c r="L236" s="72"/>
      <c r="M236" s="72"/>
      <c r="N236" s="72"/>
      <c r="O236" s="72"/>
      <c r="P236" s="72"/>
      <c r="Q236" s="72"/>
      <c r="R236" s="72"/>
      <c r="S236" s="72"/>
      <c r="T236" s="72"/>
      <c r="U236" s="72"/>
      <c r="V236" s="72"/>
      <c r="W236" s="72"/>
      <c r="X236" s="72"/>
      <c r="Y236" s="72"/>
    </row>
    <row r="237" spans="2:25" ht="14.4" hidden="1">
      <c r="B237" s="72"/>
      <c r="C237" s="78"/>
      <c r="D237" s="72"/>
      <c r="E237" s="72"/>
      <c r="F237" s="160"/>
      <c r="G237" s="72"/>
      <c r="H237" s="72"/>
      <c r="I237" s="72"/>
      <c r="J237" s="72"/>
      <c r="K237" s="72"/>
      <c r="L237" s="72"/>
      <c r="M237" s="72"/>
      <c r="N237" s="72"/>
      <c r="O237" s="72"/>
      <c r="P237" s="72"/>
      <c r="Q237" s="72"/>
      <c r="R237" s="72"/>
      <c r="S237" s="72"/>
      <c r="T237" s="72"/>
      <c r="U237" s="72"/>
      <c r="V237" s="72"/>
      <c r="W237" s="72"/>
      <c r="X237" s="72"/>
      <c r="Y237" s="72"/>
    </row>
    <row r="238" spans="2:25" ht="14.4" hidden="1">
      <c r="B238" s="72"/>
      <c r="C238" s="78"/>
      <c r="D238" s="72"/>
      <c r="E238" s="72"/>
      <c r="F238" s="160"/>
      <c r="G238" s="72"/>
      <c r="H238" s="72"/>
      <c r="I238" s="72"/>
      <c r="J238" s="72"/>
      <c r="K238" s="72"/>
      <c r="L238" s="72"/>
      <c r="M238" s="72"/>
      <c r="N238" s="72"/>
      <c r="O238" s="72"/>
      <c r="P238" s="72"/>
      <c r="Q238" s="72"/>
      <c r="R238" s="72"/>
      <c r="S238" s="72"/>
      <c r="T238" s="72"/>
      <c r="U238" s="72"/>
      <c r="V238" s="72"/>
      <c r="W238" s="72"/>
      <c r="X238" s="72"/>
      <c r="Y238" s="72"/>
    </row>
    <row r="239" spans="2:25" ht="14.4" hidden="1">
      <c r="B239" s="72"/>
      <c r="C239" s="78"/>
      <c r="D239" s="72"/>
      <c r="E239" s="72"/>
      <c r="F239" s="160"/>
      <c r="G239" s="72"/>
      <c r="H239" s="72"/>
      <c r="I239" s="72"/>
      <c r="J239" s="72"/>
      <c r="K239" s="72"/>
      <c r="L239" s="72"/>
      <c r="M239" s="72"/>
      <c r="N239" s="72"/>
      <c r="O239" s="72"/>
      <c r="P239" s="72"/>
      <c r="Q239" s="72"/>
      <c r="R239" s="72"/>
      <c r="S239" s="72"/>
      <c r="T239" s="72"/>
      <c r="U239" s="72"/>
      <c r="V239" s="72"/>
      <c r="W239" s="72"/>
      <c r="X239" s="72"/>
      <c r="Y239" s="72"/>
    </row>
    <row r="240" spans="2:25" ht="14.4" hidden="1">
      <c r="B240" s="72"/>
      <c r="C240" s="78"/>
      <c r="D240" s="72"/>
      <c r="E240" s="72"/>
      <c r="F240" s="160"/>
      <c r="G240" s="72"/>
      <c r="H240" s="72"/>
      <c r="I240" s="72"/>
      <c r="J240" s="72"/>
      <c r="K240" s="72"/>
      <c r="L240" s="72"/>
      <c r="M240" s="72"/>
      <c r="N240" s="72"/>
      <c r="O240" s="72"/>
      <c r="P240" s="72"/>
      <c r="Q240" s="72"/>
      <c r="R240" s="72"/>
      <c r="S240" s="72"/>
      <c r="T240" s="72"/>
      <c r="U240" s="72"/>
      <c r="V240" s="72"/>
      <c r="W240" s="72"/>
      <c r="X240" s="72"/>
      <c r="Y240" s="72"/>
    </row>
    <row r="241" spans="2:25" ht="14.4" hidden="1">
      <c r="B241" s="72"/>
      <c r="C241" s="78"/>
      <c r="D241" s="72"/>
      <c r="E241" s="72"/>
      <c r="F241" s="160"/>
      <c r="G241" s="72"/>
      <c r="H241" s="72"/>
      <c r="I241" s="72"/>
      <c r="J241" s="72"/>
      <c r="K241" s="72"/>
      <c r="L241" s="72"/>
      <c r="M241" s="72"/>
      <c r="N241" s="72"/>
      <c r="O241" s="72"/>
      <c r="P241" s="72"/>
      <c r="Q241" s="72"/>
      <c r="R241" s="72"/>
      <c r="S241" s="72"/>
      <c r="T241" s="72"/>
      <c r="U241" s="72"/>
      <c r="V241" s="72"/>
      <c r="W241" s="72"/>
      <c r="X241" s="72"/>
      <c r="Y241" s="72"/>
    </row>
    <row r="242" spans="2:25" ht="14.4" hidden="1">
      <c r="B242" s="72"/>
      <c r="C242" s="78"/>
      <c r="D242" s="72"/>
      <c r="E242" s="72"/>
      <c r="F242" s="160"/>
      <c r="G242" s="72"/>
      <c r="H242" s="72"/>
      <c r="I242" s="72"/>
      <c r="J242" s="72"/>
      <c r="K242" s="72"/>
      <c r="L242" s="72"/>
      <c r="M242" s="72"/>
      <c r="N242" s="72"/>
      <c r="O242" s="72"/>
      <c r="P242" s="72"/>
      <c r="Q242" s="72"/>
      <c r="R242" s="72"/>
      <c r="S242" s="72"/>
      <c r="T242" s="72"/>
      <c r="U242" s="72"/>
      <c r="V242" s="72"/>
      <c r="W242" s="72"/>
      <c r="X242" s="72"/>
      <c r="Y242" s="72"/>
    </row>
    <row r="243" spans="2:25" ht="14.4" hidden="1">
      <c r="B243" s="72"/>
      <c r="C243" s="78"/>
      <c r="D243" s="72"/>
      <c r="E243" s="72"/>
      <c r="F243" s="160"/>
      <c r="G243" s="72"/>
      <c r="H243" s="72"/>
      <c r="I243" s="72"/>
      <c r="J243" s="72"/>
      <c r="K243" s="72"/>
      <c r="L243" s="72"/>
      <c r="M243" s="72"/>
      <c r="N243" s="72"/>
      <c r="O243" s="72"/>
      <c r="P243" s="72"/>
      <c r="Q243" s="72"/>
      <c r="R243" s="72"/>
      <c r="S243" s="72"/>
      <c r="T243" s="72"/>
      <c r="U243" s="72"/>
      <c r="V243" s="72"/>
      <c r="W243" s="72"/>
      <c r="X243" s="72"/>
      <c r="Y243" s="72"/>
    </row>
    <row r="244" spans="2:25" ht="14.4" hidden="1">
      <c r="B244" s="72"/>
      <c r="C244" s="78"/>
      <c r="D244" s="72"/>
      <c r="E244" s="72"/>
      <c r="F244" s="160"/>
      <c r="G244" s="72"/>
      <c r="H244" s="72"/>
      <c r="I244" s="72"/>
      <c r="J244" s="72"/>
      <c r="K244" s="72"/>
      <c r="L244" s="72"/>
      <c r="M244" s="72"/>
      <c r="N244" s="72"/>
      <c r="O244" s="72"/>
      <c r="P244" s="72"/>
      <c r="Q244" s="72"/>
      <c r="R244" s="72"/>
      <c r="S244" s="72"/>
      <c r="T244" s="72"/>
      <c r="U244" s="72"/>
      <c r="V244" s="72"/>
      <c r="W244" s="72"/>
      <c r="X244" s="72"/>
      <c r="Y244" s="72"/>
    </row>
    <row r="245" spans="2:25" ht="14.4" hidden="1">
      <c r="B245" s="72"/>
      <c r="C245" s="78"/>
      <c r="D245" s="72"/>
      <c r="E245" s="72"/>
      <c r="F245" s="160"/>
      <c r="G245" s="72"/>
      <c r="H245" s="72"/>
      <c r="I245" s="72"/>
      <c r="J245" s="72"/>
      <c r="K245" s="72"/>
      <c r="L245" s="72"/>
      <c r="M245" s="72"/>
      <c r="N245" s="72"/>
      <c r="O245" s="72"/>
      <c r="P245" s="72"/>
      <c r="Q245" s="72"/>
      <c r="R245" s="72"/>
      <c r="S245" s="72"/>
      <c r="T245" s="72"/>
      <c r="U245" s="72"/>
      <c r="V245" s="72"/>
      <c r="W245" s="72"/>
      <c r="X245" s="72"/>
      <c r="Y245" s="72"/>
    </row>
    <row r="246" spans="2:25" ht="14.4" hidden="1">
      <c r="B246" s="72"/>
      <c r="C246" s="78"/>
      <c r="D246" s="72"/>
      <c r="E246" s="72"/>
      <c r="F246" s="160"/>
      <c r="G246" s="72"/>
      <c r="H246" s="72"/>
      <c r="I246" s="72"/>
      <c r="J246" s="72"/>
      <c r="K246" s="72"/>
      <c r="L246" s="72"/>
      <c r="M246" s="72"/>
      <c r="N246" s="72"/>
      <c r="O246" s="72"/>
      <c r="P246" s="72"/>
      <c r="Q246" s="72"/>
      <c r="R246" s="72"/>
      <c r="S246" s="72"/>
      <c r="T246" s="72"/>
      <c r="U246" s="72"/>
      <c r="V246" s="72"/>
      <c r="W246" s="72"/>
      <c r="X246" s="72"/>
      <c r="Y246" s="72"/>
    </row>
    <row r="247" spans="2:25" ht="14.4" hidden="1">
      <c r="B247" s="72"/>
      <c r="C247" s="78"/>
      <c r="D247" s="72"/>
      <c r="E247" s="72"/>
      <c r="F247" s="160"/>
      <c r="G247" s="72"/>
      <c r="H247" s="72"/>
      <c r="I247" s="72"/>
      <c r="J247" s="72"/>
      <c r="K247" s="72"/>
      <c r="L247" s="72"/>
      <c r="M247" s="72"/>
      <c r="N247" s="72"/>
      <c r="O247" s="72"/>
      <c r="P247" s="72"/>
      <c r="Q247" s="72"/>
      <c r="R247" s="72"/>
      <c r="S247" s="72"/>
      <c r="T247" s="72"/>
      <c r="U247" s="72"/>
      <c r="V247" s="72"/>
      <c r="W247" s="72"/>
      <c r="X247" s="72"/>
      <c r="Y247" s="72"/>
    </row>
    <row r="248" spans="2:25" ht="14.4" hidden="1">
      <c r="B248" s="72"/>
      <c r="C248" s="78"/>
      <c r="D248" s="72"/>
      <c r="E248" s="72"/>
      <c r="F248" s="160"/>
      <c r="G248" s="72"/>
      <c r="H248" s="72"/>
      <c r="I248" s="72"/>
      <c r="J248" s="72"/>
      <c r="K248" s="72"/>
      <c r="L248" s="72"/>
      <c r="M248" s="72"/>
      <c r="N248" s="72"/>
      <c r="O248" s="72"/>
      <c r="P248" s="72"/>
      <c r="Q248" s="72"/>
      <c r="R248" s="72"/>
      <c r="S248" s="72"/>
      <c r="T248" s="72"/>
      <c r="U248" s="72"/>
      <c r="V248" s="72"/>
      <c r="W248" s="72"/>
      <c r="X248" s="72"/>
      <c r="Y248" s="72"/>
    </row>
    <row r="249" spans="2:25" ht="14.4" hidden="1">
      <c r="B249" s="72"/>
      <c r="C249" s="78"/>
      <c r="D249" s="72"/>
      <c r="E249" s="72"/>
      <c r="F249" s="160"/>
      <c r="G249" s="72"/>
      <c r="H249" s="72"/>
      <c r="I249" s="72"/>
      <c r="J249" s="72"/>
      <c r="K249" s="72"/>
      <c r="L249" s="72"/>
      <c r="M249" s="72"/>
      <c r="N249" s="72"/>
      <c r="O249" s="72"/>
      <c r="P249" s="72"/>
      <c r="Q249" s="72"/>
      <c r="R249" s="72"/>
      <c r="S249" s="72"/>
      <c r="T249" s="72"/>
      <c r="U249" s="72"/>
      <c r="V249" s="72"/>
      <c r="W249" s="72"/>
      <c r="X249" s="72"/>
      <c r="Y249" s="72"/>
    </row>
    <row r="250" spans="2:25" ht="14.4" hidden="1">
      <c r="B250" s="72"/>
      <c r="C250" s="78"/>
      <c r="D250" s="72"/>
      <c r="E250" s="72"/>
      <c r="F250" s="160"/>
      <c r="G250" s="72"/>
      <c r="H250" s="72"/>
      <c r="I250" s="72"/>
      <c r="J250" s="72"/>
      <c r="K250" s="72"/>
      <c r="L250" s="72"/>
      <c r="M250" s="72"/>
      <c r="N250" s="72"/>
      <c r="O250" s="72"/>
      <c r="P250" s="72"/>
      <c r="Q250" s="72"/>
      <c r="R250" s="72"/>
      <c r="S250" s="72"/>
      <c r="T250" s="72"/>
      <c r="U250" s="72"/>
      <c r="V250" s="72"/>
      <c r="W250" s="72"/>
      <c r="X250" s="72"/>
      <c r="Y250" s="72"/>
    </row>
    <row r="251" spans="2:25" ht="14.4" hidden="1">
      <c r="B251" s="72"/>
      <c r="C251" s="78"/>
      <c r="D251" s="72"/>
      <c r="E251" s="72"/>
      <c r="F251" s="160"/>
      <c r="G251" s="72"/>
      <c r="H251" s="72"/>
      <c r="I251" s="72"/>
      <c r="J251" s="72"/>
      <c r="K251" s="72"/>
      <c r="L251" s="72"/>
      <c r="M251" s="72"/>
      <c r="N251" s="72"/>
      <c r="O251" s="72"/>
      <c r="P251" s="72"/>
      <c r="Q251" s="72"/>
      <c r="R251" s="72"/>
      <c r="S251" s="72"/>
      <c r="T251" s="72"/>
      <c r="U251" s="72"/>
      <c r="V251" s="72"/>
      <c r="W251" s="72"/>
      <c r="X251" s="72"/>
      <c r="Y251" s="72"/>
    </row>
    <row r="252" spans="2:25" ht="14.4" hidden="1">
      <c r="B252" s="72"/>
      <c r="C252" s="78"/>
      <c r="D252" s="72"/>
      <c r="E252" s="72"/>
      <c r="F252" s="160"/>
      <c r="G252" s="72"/>
      <c r="H252" s="72"/>
      <c r="I252" s="72"/>
      <c r="J252" s="72"/>
      <c r="K252" s="72"/>
      <c r="L252" s="72"/>
      <c r="M252" s="72"/>
      <c r="N252" s="72"/>
      <c r="O252" s="72"/>
      <c r="P252" s="72"/>
      <c r="Q252" s="72"/>
      <c r="R252" s="72"/>
      <c r="S252" s="72"/>
      <c r="T252" s="72"/>
      <c r="U252" s="72"/>
      <c r="V252" s="72"/>
      <c r="W252" s="72"/>
      <c r="X252" s="72"/>
      <c r="Y252" s="72"/>
    </row>
    <row r="253" spans="2:25" ht="14.4" hidden="1">
      <c r="B253" s="72"/>
      <c r="C253" s="78"/>
      <c r="D253" s="72"/>
      <c r="E253" s="72"/>
      <c r="F253" s="160"/>
      <c r="G253" s="72"/>
      <c r="H253" s="72"/>
      <c r="I253" s="72"/>
      <c r="J253" s="72"/>
      <c r="K253" s="72"/>
      <c r="L253" s="72"/>
      <c r="M253" s="72"/>
      <c r="N253" s="72"/>
      <c r="O253" s="72"/>
      <c r="P253" s="72"/>
      <c r="Q253" s="72"/>
      <c r="R253" s="72"/>
      <c r="S253" s="72"/>
      <c r="T253" s="72"/>
      <c r="U253" s="72"/>
      <c r="V253" s="72"/>
      <c r="W253" s="72"/>
      <c r="X253" s="72"/>
      <c r="Y253" s="72"/>
    </row>
    <row r="254" spans="2:25" ht="14.4" hidden="1">
      <c r="B254" s="72"/>
      <c r="C254" s="78"/>
      <c r="D254" s="72"/>
      <c r="E254" s="72"/>
      <c r="F254" s="160"/>
      <c r="G254" s="72"/>
      <c r="H254" s="72"/>
      <c r="I254" s="72"/>
      <c r="J254" s="72"/>
      <c r="K254" s="72"/>
      <c r="L254" s="72"/>
      <c r="M254" s="72"/>
      <c r="N254" s="72"/>
      <c r="O254" s="72"/>
      <c r="P254" s="72"/>
      <c r="Q254" s="72"/>
      <c r="R254" s="72"/>
      <c r="S254" s="72"/>
      <c r="T254" s="72"/>
      <c r="U254" s="72"/>
      <c r="V254" s="72"/>
      <c r="W254" s="72"/>
      <c r="X254" s="72"/>
      <c r="Y254" s="72"/>
    </row>
    <row r="255" spans="2:25" ht="14.4" hidden="1">
      <c r="B255" s="72"/>
      <c r="C255" s="78"/>
      <c r="D255" s="72"/>
      <c r="E255" s="72"/>
      <c r="F255" s="160"/>
      <c r="G255" s="72"/>
      <c r="H255" s="72"/>
      <c r="I255" s="72"/>
      <c r="J255" s="72"/>
      <c r="K255" s="72"/>
      <c r="L255" s="72"/>
      <c r="M255" s="72"/>
      <c r="N255" s="72"/>
      <c r="O255" s="72"/>
      <c r="P255" s="72"/>
      <c r="Q255" s="72"/>
      <c r="R255" s="72"/>
      <c r="S255" s="72"/>
      <c r="T255" s="72"/>
      <c r="U255" s="72"/>
      <c r="V255" s="72"/>
      <c r="W255" s="72"/>
      <c r="X255" s="72"/>
      <c r="Y255" s="72"/>
    </row>
    <row r="256" spans="2:25" ht="14.4" hidden="1">
      <c r="B256" s="72"/>
      <c r="C256" s="78"/>
      <c r="D256" s="72"/>
      <c r="E256" s="72"/>
      <c r="F256" s="160"/>
      <c r="G256" s="72"/>
      <c r="H256" s="72"/>
      <c r="I256" s="72"/>
      <c r="J256" s="72"/>
      <c r="K256" s="72"/>
      <c r="L256" s="72"/>
      <c r="M256" s="72"/>
      <c r="N256" s="72"/>
      <c r="O256" s="72"/>
      <c r="P256" s="72"/>
      <c r="Q256" s="72"/>
      <c r="R256" s="72"/>
      <c r="S256" s="72"/>
      <c r="T256" s="72"/>
      <c r="U256" s="72"/>
      <c r="V256" s="72"/>
      <c r="W256" s="72"/>
      <c r="X256" s="72"/>
      <c r="Y256" s="72"/>
    </row>
    <row r="257" spans="2:25" ht="14.4" hidden="1">
      <c r="B257" s="72"/>
      <c r="C257" s="78"/>
      <c r="D257" s="72"/>
      <c r="E257" s="72"/>
      <c r="F257" s="160"/>
      <c r="G257" s="72"/>
      <c r="H257" s="72"/>
      <c r="I257" s="72"/>
      <c r="J257" s="72"/>
      <c r="K257" s="72"/>
      <c r="L257" s="72"/>
      <c r="M257" s="72"/>
      <c r="N257" s="72"/>
      <c r="O257" s="72"/>
      <c r="P257" s="72"/>
      <c r="Q257" s="72"/>
      <c r="R257" s="72"/>
      <c r="S257" s="72"/>
      <c r="T257" s="72"/>
      <c r="U257" s="72"/>
      <c r="V257" s="72"/>
      <c r="W257" s="72"/>
      <c r="X257" s="72"/>
      <c r="Y257" s="72"/>
    </row>
    <row r="258" spans="2:25" ht="14.4" hidden="1">
      <c r="B258" s="72"/>
      <c r="C258" s="78"/>
      <c r="D258" s="72"/>
      <c r="E258" s="72"/>
      <c r="F258" s="160"/>
      <c r="G258" s="72"/>
      <c r="H258" s="72"/>
      <c r="I258" s="72"/>
      <c r="J258" s="72"/>
      <c r="K258" s="72"/>
      <c r="L258" s="72"/>
      <c r="M258" s="72"/>
      <c r="N258" s="72"/>
      <c r="O258" s="72"/>
      <c r="P258" s="72"/>
      <c r="Q258" s="72"/>
      <c r="R258" s="72"/>
      <c r="S258" s="72"/>
      <c r="T258" s="72"/>
      <c r="U258" s="72"/>
      <c r="V258" s="72"/>
      <c r="W258" s="72"/>
      <c r="X258" s="72"/>
      <c r="Y258" s="72"/>
    </row>
    <row r="259" spans="2:25" ht="14.4" hidden="1">
      <c r="B259" s="72"/>
      <c r="C259" s="78"/>
      <c r="D259" s="72"/>
      <c r="E259" s="72"/>
      <c r="F259" s="160"/>
      <c r="G259" s="72"/>
      <c r="H259" s="72"/>
      <c r="I259" s="72"/>
      <c r="J259" s="72"/>
      <c r="K259" s="72"/>
      <c r="L259" s="72"/>
      <c r="M259" s="72"/>
      <c r="N259" s="72"/>
      <c r="O259" s="72"/>
      <c r="P259" s="72"/>
      <c r="Q259" s="72"/>
      <c r="R259" s="72"/>
      <c r="S259" s="72"/>
      <c r="T259" s="72"/>
      <c r="U259" s="72"/>
      <c r="V259" s="72"/>
      <c r="W259" s="72"/>
      <c r="X259" s="72"/>
      <c r="Y259" s="72"/>
    </row>
    <row r="260" spans="2:25" ht="14.4" hidden="1">
      <c r="B260" s="72"/>
      <c r="C260" s="78"/>
      <c r="D260" s="72"/>
      <c r="E260" s="72"/>
      <c r="F260" s="160"/>
      <c r="G260" s="72"/>
      <c r="H260" s="72"/>
      <c r="I260" s="72"/>
      <c r="J260" s="72"/>
      <c r="K260" s="72"/>
      <c r="L260" s="72"/>
      <c r="M260" s="72"/>
      <c r="N260" s="72"/>
      <c r="O260" s="72"/>
      <c r="P260" s="72"/>
      <c r="Q260" s="72"/>
      <c r="R260" s="72"/>
      <c r="S260" s="72"/>
      <c r="T260" s="72"/>
      <c r="U260" s="72"/>
      <c r="V260" s="72"/>
      <c r="W260" s="72"/>
      <c r="X260" s="72"/>
      <c r="Y260" s="72"/>
    </row>
  </sheetData>
  <mergeCells count="3">
    <mergeCell ref="B2:E3"/>
    <mergeCell ref="B4:E4"/>
    <mergeCell ref="B5:E5"/>
  </mergeCells>
  <conditionalFormatting sqref="D8:D33 D35:D45 D47:D52 D54:D58 D60">
    <cfRule type="beginsWith" dxfId="346" priority="1" operator="beginsWith" text="C">
      <formula>LEFT((D8),LEN("C"))=("C")</formula>
    </cfRule>
  </conditionalFormatting>
  <conditionalFormatting sqref="D8:D33 D35:D45 D47:D52 D54:D58 D60">
    <cfRule type="beginsWith" dxfId="345" priority="2" operator="beginsWith" text="NC">
      <formula>LEFT((D8),LEN("NC"))=("NC")</formula>
    </cfRule>
  </conditionalFormatting>
  <conditionalFormatting sqref="D8:D33 D35:D45 D47:D52 D54:D58 D60">
    <cfRule type="beginsWith" dxfId="344" priority="3" operator="beginsWith" text="NA">
      <formula>LEFT((D8),LEN("NA"))=("NA")</formula>
    </cfRule>
  </conditionalFormatting>
  <dataValidations count="1">
    <dataValidation type="list" allowBlank="1" sqref="D9:D12 D15:D16 D18:D23 D25:D26 D28 D30:D33 D35:D45 D47:D52 D54:D58 D60" xr:uid="{3425781F-5C36-49BC-8D27-2E8663B0ABEB}">
      <formula1>"C,NC,NA"</formula1>
    </dataValidation>
  </dataValidations>
  <pageMargins left="0.7" right="0.7" top="0.75" bottom="0.75" header="0" footer="0"/>
  <pageSetup orientation="portrait"/>
  <drawing r:id="rId1"/>
  <tableParts count="1">
    <tablePart r:id="rId2"/>
  </tablePart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847523-F2D6-4F6F-B54C-C435D23EDD87}">
  <dimension ref="B1:E89"/>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734">
        <v>1</v>
      </c>
      <c r="C6" s="781" t="s">
        <v>4476</v>
      </c>
      <c r="D6" s="781"/>
      <c r="E6" s="781"/>
    </row>
    <row r="7" spans="2:5" ht="16.8">
      <c r="B7" s="731">
        <v>2</v>
      </c>
      <c r="C7" s="811" t="s">
        <v>4477</v>
      </c>
      <c r="D7" s="811"/>
      <c r="E7" s="811"/>
    </row>
    <row r="8" spans="2:5" ht="16.8">
      <c r="B8" s="734">
        <v>3</v>
      </c>
      <c r="C8" s="781" t="s">
        <v>4478</v>
      </c>
      <c r="D8" s="781"/>
      <c r="E8" s="781"/>
    </row>
    <row r="9" spans="2:5" ht="16.8">
      <c r="B9" s="731">
        <v>4</v>
      </c>
      <c r="C9" s="811" t="s">
        <v>4479</v>
      </c>
      <c r="D9" s="811"/>
      <c r="E9" s="811"/>
    </row>
    <row r="10" spans="2:5" ht="16.8">
      <c r="B10" s="17"/>
      <c r="C10" s="17"/>
      <c r="D10" s="69"/>
      <c r="E10" s="69"/>
    </row>
    <row r="11" spans="2:5" ht="42" customHeight="1">
      <c r="B11" s="858" t="s">
        <v>125</v>
      </c>
      <c r="C11" s="858"/>
      <c r="D11" s="858"/>
      <c r="E11" s="858"/>
    </row>
    <row r="12" spans="2:5" ht="17.399999999999999" thickBot="1">
      <c r="B12" s="586" t="s">
        <v>126</v>
      </c>
      <c r="C12" s="951" t="s">
        <v>4372</v>
      </c>
      <c r="D12" s="952"/>
      <c r="E12" s="622" t="s">
        <v>4896</v>
      </c>
    </row>
    <row r="13" spans="2:5" ht="68.400000000000006" customHeight="1">
      <c r="B13" s="116" t="s">
        <v>4292</v>
      </c>
      <c r="C13" s="777" t="s">
        <v>4480</v>
      </c>
      <c r="D13" s="777"/>
      <c r="E13" s="953" t="s">
        <v>5076</v>
      </c>
    </row>
    <row r="14" spans="2:5" ht="85.2" customHeight="1" thickBot="1">
      <c r="B14" s="621" t="s">
        <v>4373</v>
      </c>
      <c r="C14" s="955"/>
      <c r="D14" s="947"/>
      <c r="E14" s="954"/>
    </row>
    <row r="15" spans="2:5" ht="42" customHeight="1">
      <c r="B15" s="858" t="s">
        <v>4222</v>
      </c>
      <c r="C15" s="858"/>
      <c r="D15" s="858"/>
      <c r="E15" s="858"/>
    </row>
    <row r="16" spans="2:5" ht="17.399999999999999" thickBot="1">
      <c r="B16" s="586" t="s">
        <v>126</v>
      </c>
      <c r="C16" s="829" t="s">
        <v>4223</v>
      </c>
      <c r="D16" s="830"/>
      <c r="E16" s="622" t="s">
        <v>4896</v>
      </c>
    </row>
    <row r="17" spans="2:5" ht="61.95" customHeight="1">
      <c r="B17" s="31" t="s">
        <v>4292</v>
      </c>
      <c r="C17" s="859" t="s">
        <v>4481</v>
      </c>
      <c r="D17" s="860"/>
      <c r="E17" s="953" t="s">
        <v>5077</v>
      </c>
    </row>
    <row r="18" spans="2:5" ht="83.4" customHeight="1" thickBot="1">
      <c r="B18" s="30" t="s">
        <v>4228</v>
      </c>
      <c r="C18" s="838" t="s">
        <v>4482</v>
      </c>
      <c r="D18" s="856"/>
      <c r="E18" s="954"/>
    </row>
    <row r="19" spans="2:5" ht="16.8">
      <c r="B19" s="110"/>
      <c r="C19" s="110"/>
      <c r="D19" s="33"/>
      <c r="E19" s="627"/>
    </row>
    <row r="20" spans="2:5" s="69" customFormat="1" ht="42" customHeight="1">
      <c r="B20" s="861" t="s">
        <v>147</v>
      </c>
      <c r="C20" s="861"/>
      <c r="D20" s="861"/>
      <c r="E20" s="861"/>
    </row>
    <row r="21" spans="2:5" s="69" customFormat="1" ht="16.8">
      <c r="B21" s="822" t="s">
        <v>127</v>
      </c>
      <c r="C21" s="822"/>
      <c r="D21" s="822"/>
      <c r="E21" s="622" t="s">
        <v>4896</v>
      </c>
    </row>
    <row r="22" spans="2:5" s="69" customFormat="1" ht="37.950000000000003" customHeight="1">
      <c r="B22" s="826" t="s">
        <v>197</v>
      </c>
      <c r="C22" s="824" t="s">
        <v>4789</v>
      </c>
      <c r="D22" s="825"/>
      <c r="E22" s="817" t="s">
        <v>4901</v>
      </c>
    </row>
    <row r="23" spans="2:5" s="69" customFormat="1" ht="84">
      <c r="B23" s="827"/>
      <c r="C23" s="66" t="s">
        <v>4787</v>
      </c>
      <c r="D23" s="612" t="s">
        <v>4815</v>
      </c>
      <c r="E23" s="817"/>
    </row>
    <row r="24" spans="2:5" s="69" customFormat="1" ht="88.95" customHeight="1">
      <c r="B24" s="827"/>
      <c r="C24" s="66" t="s">
        <v>4788</v>
      </c>
      <c r="D24" s="612" t="s">
        <v>4795</v>
      </c>
      <c r="E24" s="817"/>
    </row>
    <row r="25" spans="2:5" s="69" customFormat="1" ht="201.6">
      <c r="B25" s="827"/>
      <c r="C25" s="31" t="s">
        <v>4232</v>
      </c>
      <c r="D25" s="585" t="s">
        <v>4793</v>
      </c>
      <c r="E25" s="817"/>
    </row>
    <row r="26" spans="2:5" s="69" customFormat="1" ht="218.4">
      <c r="B26" s="828"/>
      <c r="C26" s="374" t="s">
        <v>4792</v>
      </c>
      <c r="D26" s="590" t="s">
        <v>4824</v>
      </c>
      <c r="E26" s="817"/>
    </row>
    <row r="27" spans="2:5" s="69" customFormat="1" ht="36.6" customHeight="1">
      <c r="B27" s="30" t="s">
        <v>198</v>
      </c>
      <c r="C27" s="823" t="s">
        <v>4233</v>
      </c>
      <c r="D27" s="802"/>
      <c r="E27" s="817"/>
    </row>
    <row r="28" spans="2:5" s="69" customFormat="1" ht="304.2" customHeight="1" thickBot="1">
      <c r="B28" s="713" t="s">
        <v>201</v>
      </c>
      <c r="C28" s="835" t="s">
        <v>5889</v>
      </c>
      <c r="D28" s="857"/>
      <c r="E28" s="638" t="s">
        <v>4899</v>
      </c>
    </row>
    <row r="29" spans="2:5" ht="16.8">
      <c r="B29" s="790" t="s">
        <v>130</v>
      </c>
      <c r="C29" s="790"/>
      <c r="D29" s="790"/>
      <c r="E29" s="622" t="s">
        <v>4896</v>
      </c>
    </row>
    <row r="30" spans="2:5" ht="16.8">
      <c r="B30" s="31" t="s">
        <v>131</v>
      </c>
      <c r="C30" s="835" t="s">
        <v>4234</v>
      </c>
      <c r="D30" s="855"/>
      <c r="E30" s="765" t="s">
        <v>5075</v>
      </c>
    </row>
    <row r="31" spans="2:5" ht="16.8">
      <c r="B31" s="30" t="s">
        <v>132</v>
      </c>
      <c r="C31" s="838" t="s">
        <v>4234</v>
      </c>
      <c r="D31" s="856"/>
      <c r="E31" s="766"/>
    </row>
    <row r="32" spans="2:5" ht="16.8">
      <c r="B32" s="31" t="s">
        <v>133</v>
      </c>
      <c r="C32" s="835" t="s">
        <v>4234</v>
      </c>
      <c r="D32" s="855"/>
      <c r="E32" s="766"/>
    </row>
    <row r="33" spans="2:5" ht="16.8">
      <c r="B33" s="30" t="s">
        <v>194</v>
      </c>
      <c r="C33" s="838" t="s">
        <v>4234</v>
      </c>
      <c r="D33" s="856"/>
      <c r="E33" s="766"/>
    </row>
    <row r="34" spans="2:5" ht="16.8">
      <c r="B34" s="31" t="s">
        <v>134</v>
      </c>
      <c r="C34" s="835" t="s">
        <v>4234</v>
      </c>
      <c r="D34" s="855"/>
      <c r="E34" s="766"/>
    </row>
    <row r="35" spans="2:5" ht="45" customHeight="1">
      <c r="B35" s="30" t="s">
        <v>135</v>
      </c>
      <c r="C35" s="838" t="s">
        <v>5902</v>
      </c>
      <c r="D35" s="856"/>
      <c r="E35" s="767"/>
    </row>
    <row r="36" spans="2:5" ht="16.8">
      <c r="B36" s="790" t="s">
        <v>195</v>
      </c>
      <c r="C36" s="790"/>
      <c r="D36" s="790"/>
      <c r="E36" s="622" t="s">
        <v>4896</v>
      </c>
    </row>
    <row r="37" spans="2:5" ht="50.4" customHeight="1">
      <c r="B37" s="31" t="s">
        <v>136</v>
      </c>
      <c r="C37" s="835" t="s">
        <v>4911</v>
      </c>
      <c r="D37" s="855"/>
      <c r="E37" s="817" t="s">
        <v>5896</v>
      </c>
    </row>
    <row r="38" spans="2:5" ht="33.6">
      <c r="B38" s="30" t="s">
        <v>137</v>
      </c>
      <c r="C38" s="838" t="s">
        <v>4911</v>
      </c>
      <c r="D38" s="856"/>
      <c r="E38" s="818"/>
    </row>
    <row r="39" spans="2:5" ht="33.6" customHeight="1">
      <c r="B39" s="31" t="s">
        <v>138</v>
      </c>
      <c r="C39" s="835" t="s">
        <v>4911</v>
      </c>
      <c r="D39" s="855"/>
      <c r="E39" s="818"/>
    </row>
    <row r="40" spans="2:5" ht="71.400000000000006" customHeight="1">
      <c r="B40" s="30" t="s">
        <v>4238</v>
      </c>
      <c r="C40" s="838" t="s">
        <v>4911</v>
      </c>
      <c r="D40" s="856"/>
      <c r="E40" s="818"/>
    </row>
    <row r="41" spans="2:5" ht="66.599999999999994" customHeight="1">
      <c r="B41" s="31" t="s">
        <v>139</v>
      </c>
      <c r="C41" s="835" t="s">
        <v>4234</v>
      </c>
      <c r="D41" s="855"/>
      <c r="E41" s="818"/>
    </row>
    <row r="42" spans="2:5" ht="16.8">
      <c r="B42" s="790" t="s">
        <v>196</v>
      </c>
      <c r="C42" s="790"/>
      <c r="D42" s="790"/>
      <c r="E42" s="622" t="s">
        <v>4896</v>
      </c>
    </row>
    <row r="43" spans="2:5" ht="69.599999999999994" customHeight="1">
      <c r="B43" s="66" t="s">
        <v>200</v>
      </c>
      <c r="C43" s="844" t="s">
        <v>5893</v>
      </c>
      <c r="D43" s="845"/>
      <c r="E43" s="817" t="s">
        <v>5895</v>
      </c>
    </row>
    <row r="44" spans="2:5" ht="33.6" customHeight="1">
      <c r="B44" s="30" t="s">
        <v>140</v>
      </c>
      <c r="C44" s="846" t="s">
        <v>4241</v>
      </c>
      <c r="D44" s="862"/>
      <c r="E44" s="818"/>
    </row>
    <row r="45" spans="2:5" ht="33.6" customHeight="1">
      <c r="B45" s="31" t="s">
        <v>141</v>
      </c>
      <c r="C45" s="848" t="s">
        <v>4242</v>
      </c>
      <c r="D45" s="863"/>
      <c r="E45" s="818"/>
    </row>
    <row r="46" spans="2:5" ht="33.6" customHeight="1">
      <c r="B46" s="30" t="s">
        <v>143</v>
      </c>
      <c r="C46" s="850" t="s">
        <v>4243</v>
      </c>
      <c r="D46" s="864"/>
      <c r="E46" s="818"/>
    </row>
    <row r="47" spans="2:5" ht="33.6" customHeight="1">
      <c r="B47" s="31" t="s">
        <v>142</v>
      </c>
      <c r="C47" s="848" t="s">
        <v>4244</v>
      </c>
      <c r="D47" s="863"/>
      <c r="E47" s="818"/>
    </row>
    <row r="48" spans="2:5" ht="49.95" customHeight="1">
      <c r="B48" s="30" t="s">
        <v>144</v>
      </c>
      <c r="C48" s="852" t="s">
        <v>4245</v>
      </c>
      <c r="D48" s="865"/>
      <c r="E48" s="818"/>
    </row>
    <row r="49" spans="2:5" ht="16.8">
      <c r="B49" s="790" t="s">
        <v>202</v>
      </c>
      <c r="C49" s="790"/>
      <c r="D49" s="790"/>
      <c r="E49" s="622" t="s">
        <v>4896</v>
      </c>
    </row>
    <row r="50" spans="2:5" ht="244.95" customHeight="1">
      <c r="B50" s="31" t="s">
        <v>146</v>
      </c>
      <c r="C50" s="780" t="s">
        <v>5011</v>
      </c>
      <c r="D50" s="780"/>
      <c r="E50" s="771" t="s">
        <v>5067</v>
      </c>
    </row>
    <row r="51" spans="2:5" ht="111.6" customHeight="1">
      <c r="B51" s="30" t="s">
        <v>176</v>
      </c>
      <c r="C51" s="905" t="s">
        <v>5012</v>
      </c>
      <c r="D51" s="906"/>
      <c r="E51" s="771"/>
    </row>
    <row r="52" spans="2:5" ht="27" customHeight="1">
      <c r="B52" s="31" t="s">
        <v>177</v>
      </c>
      <c r="C52" s="835" t="s">
        <v>4234</v>
      </c>
      <c r="D52" s="836"/>
      <c r="E52" s="771"/>
    </row>
    <row r="53" spans="2:5" ht="16.8">
      <c r="B53" s="866" t="s">
        <v>145</v>
      </c>
      <c r="C53" s="866"/>
      <c r="D53" s="866"/>
      <c r="E53" s="622" t="s">
        <v>4896</v>
      </c>
    </row>
    <row r="54" spans="2:5" ht="16.8">
      <c r="B54" s="867" t="s">
        <v>4246</v>
      </c>
      <c r="C54" s="868"/>
      <c r="D54" s="869"/>
      <c r="E54" s="771"/>
    </row>
    <row r="55" spans="2:5" ht="16.8">
      <c r="B55" s="871"/>
      <c r="C55" s="872"/>
      <c r="D55" s="873"/>
      <c r="E55" s="771"/>
    </row>
    <row r="56" spans="2:5" ht="16.8">
      <c r="B56" s="874"/>
      <c r="C56" s="875"/>
      <c r="D56" s="876"/>
      <c r="E56" s="771"/>
    </row>
    <row r="57" spans="2:5" ht="16.8">
      <c r="B57" s="877"/>
      <c r="C57" s="878"/>
      <c r="D57" s="879"/>
      <c r="E57" s="771"/>
    </row>
    <row r="58" spans="2:5" ht="16.8">
      <c r="B58" s="874"/>
      <c r="C58" s="875"/>
      <c r="D58" s="876"/>
      <c r="E58" s="771"/>
    </row>
    <row r="59" spans="2:5" ht="16.8">
      <c r="B59" s="877"/>
      <c r="C59" s="878"/>
      <c r="D59" s="879"/>
      <c r="E59" s="771"/>
    </row>
    <row r="60" spans="2:5" ht="16.8">
      <c r="B60" s="113"/>
      <c r="C60" s="113"/>
      <c r="D60" s="65"/>
      <c r="E60" s="69"/>
    </row>
    <row r="61" spans="2:5" ht="16.8">
      <c r="B61" s="113"/>
      <c r="C61" s="113"/>
      <c r="D61" s="65"/>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sheetData>
  <mergeCells count="60">
    <mergeCell ref="B53:D53"/>
    <mergeCell ref="B54:D54"/>
    <mergeCell ref="E54:E59"/>
    <mergeCell ref="B55:D55"/>
    <mergeCell ref="B56:D56"/>
    <mergeCell ref="B57:D57"/>
    <mergeCell ref="B58:D58"/>
    <mergeCell ref="B59:D59"/>
    <mergeCell ref="B49:D49"/>
    <mergeCell ref="C50:D50"/>
    <mergeCell ref="E50:E52"/>
    <mergeCell ref="C51:D51"/>
    <mergeCell ref="C52:D52"/>
    <mergeCell ref="B42:D42"/>
    <mergeCell ref="C43:D43"/>
    <mergeCell ref="E43:E48"/>
    <mergeCell ref="C44:D44"/>
    <mergeCell ref="C45:D45"/>
    <mergeCell ref="C46:D46"/>
    <mergeCell ref="C47:D47"/>
    <mergeCell ref="C48:D48"/>
    <mergeCell ref="B36:D36"/>
    <mergeCell ref="C37:D37"/>
    <mergeCell ref="E37:E41"/>
    <mergeCell ref="C38:D38"/>
    <mergeCell ref="C39:D39"/>
    <mergeCell ref="C40:D40"/>
    <mergeCell ref="C41:D41"/>
    <mergeCell ref="B29:D29"/>
    <mergeCell ref="C30:D30"/>
    <mergeCell ref="E30:E35"/>
    <mergeCell ref="C31:D31"/>
    <mergeCell ref="C32:D32"/>
    <mergeCell ref="C33:D33"/>
    <mergeCell ref="C34:D34"/>
    <mergeCell ref="C35:D35"/>
    <mergeCell ref="C28:D28"/>
    <mergeCell ref="B15:E15"/>
    <mergeCell ref="C16:D16"/>
    <mergeCell ref="C17:D17"/>
    <mergeCell ref="E17:E18"/>
    <mergeCell ref="C18:D18"/>
    <mergeCell ref="B20:E20"/>
    <mergeCell ref="B21:D21"/>
    <mergeCell ref="B22:B26"/>
    <mergeCell ref="C22:D22"/>
    <mergeCell ref="E22:E27"/>
    <mergeCell ref="C27:D27"/>
    <mergeCell ref="C9:E9"/>
    <mergeCell ref="B11:E11"/>
    <mergeCell ref="C12:D12"/>
    <mergeCell ref="C13:D13"/>
    <mergeCell ref="E13:E14"/>
    <mergeCell ref="C14:D14"/>
    <mergeCell ref="C8:E8"/>
    <mergeCell ref="B1:E3"/>
    <mergeCell ref="B4:E4"/>
    <mergeCell ref="B5:E5"/>
    <mergeCell ref="C6:E6"/>
    <mergeCell ref="C7:E7"/>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26C2CF-0322-489A-81CA-72703B36F799}">
  <sheetPr>
    <tabColor rgb="FF741B47"/>
  </sheetPr>
  <dimension ref="A1:AA255"/>
  <sheetViews>
    <sheetView showGridLines="0" zoomScale="80" zoomScaleNormal="80" workbookViewId="0">
      <selection activeCell="C12" sqref="C12"/>
    </sheetView>
  </sheetViews>
  <sheetFormatPr baseColWidth="10" defaultColWidth="0" defaultRowHeight="15" customHeight="1" zeroHeight="1" outlineLevelCol="1"/>
  <cols>
    <col min="1" max="1" width="11.33203125" style="159" customWidth="1"/>
    <col min="2" max="2" width="13.5546875" style="73" customWidth="1"/>
    <col min="3" max="3" width="72.6640625" style="73" customWidth="1"/>
    <col min="4" max="4" width="11.5546875" style="73" customWidth="1"/>
    <col min="5" max="5" width="26" style="73" customWidth="1" outlineLevel="1"/>
    <col min="6" max="6" width="11.33203125" style="159" customWidth="1"/>
    <col min="7" max="25" width="10.6640625" style="73" hidden="1" customWidth="1"/>
    <col min="26" max="27" width="0" style="73" hidden="1" customWidth="1"/>
    <col min="28" max="16384" width="14.44140625" style="73"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4730</v>
      </c>
      <c r="C4" s="759"/>
      <c r="D4" s="759"/>
      <c r="E4" s="760"/>
      <c r="F4" s="3"/>
    </row>
    <row r="5" spans="1:27" s="68" customFormat="1" ht="18" customHeight="1" thickBot="1">
      <c r="A5" s="3"/>
      <c r="B5" s="761" t="s">
        <v>4707</v>
      </c>
      <c r="C5" s="762"/>
      <c r="D5" s="762"/>
      <c r="E5" s="763"/>
      <c r="F5" s="3"/>
    </row>
    <row r="6" spans="1:27" s="68" customFormat="1" ht="18" customHeight="1">
      <c r="A6" s="3"/>
      <c r="B6" s="3"/>
      <c r="C6" s="3"/>
      <c r="D6" s="3"/>
      <c r="E6" s="3"/>
      <c r="F6" s="3"/>
    </row>
    <row r="7" spans="1:27" ht="19.2">
      <c r="B7" s="129" t="s">
        <v>118</v>
      </c>
      <c r="C7" s="355" t="s">
        <v>119</v>
      </c>
      <c r="D7" s="129" t="s">
        <v>120</v>
      </c>
      <c r="E7" s="129" t="s">
        <v>214</v>
      </c>
      <c r="F7" s="160"/>
      <c r="G7" s="72"/>
      <c r="H7" s="72"/>
      <c r="I7" s="72"/>
      <c r="J7" s="72"/>
      <c r="K7" s="72"/>
      <c r="L7" s="72"/>
      <c r="M7" s="72"/>
      <c r="N7" s="72"/>
      <c r="O7" s="72"/>
      <c r="P7" s="72"/>
      <c r="Q7" s="72"/>
      <c r="R7" s="72"/>
      <c r="S7" s="72"/>
      <c r="T7" s="72"/>
      <c r="U7" s="72"/>
      <c r="V7" s="72"/>
      <c r="W7" s="72"/>
      <c r="X7" s="72"/>
      <c r="Y7" s="72"/>
    </row>
    <row r="8" spans="1:27" ht="19.2">
      <c r="B8" s="333" t="s">
        <v>1677</v>
      </c>
      <c r="C8" s="325" t="s">
        <v>1678</v>
      </c>
      <c r="D8" s="356"/>
      <c r="E8" s="334"/>
      <c r="F8" s="160"/>
      <c r="G8" s="72"/>
      <c r="H8" s="72"/>
      <c r="I8" s="72"/>
      <c r="J8" s="72"/>
      <c r="K8" s="72"/>
      <c r="L8" s="72"/>
      <c r="M8" s="72"/>
      <c r="N8" s="72"/>
      <c r="O8" s="72"/>
      <c r="P8" s="72"/>
      <c r="Q8" s="72"/>
      <c r="R8" s="72"/>
      <c r="S8" s="72"/>
      <c r="T8" s="72"/>
      <c r="U8" s="72"/>
      <c r="V8" s="72"/>
      <c r="W8" s="72"/>
      <c r="X8" s="72"/>
      <c r="Y8" s="72"/>
    </row>
    <row r="9" spans="1:27" ht="19.2">
      <c r="B9" s="333" t="s">
        <v>1677</v>
      </c>
      <c r="C9" s="325" t="s">
        <v>1679</v>
      </c>
      <c r="D9" s="356"/>
      <c r="E9" s="334"/>
      <c r="F9" s="160"/>
      <c r="G9" s="72"/>
      <c r="H9" s="72"/>
      <c r="I9" s="72"/>
      <c r="J9" s="72"/>
      <c r="K9" s="72"/>
      <c r="L9" s="72"/>
      <c r="M9" s="72"/>
      <c r="N9" s="72"/>
      <c r="O9" s="72"/>
      <c r="P9" s="72"/>
      <c r="Q9" s="72"/>
      <c r="R9" s="72"/>
      <c r="S9" s="72"/>
      <c r="T9" s="72"/>
      <c r="U9" s="72"/>
      <c r="V9" s="72"/>
      <c r="W9" s="72"/>
      <c r="X9" s="72"/>
      <c r="Y9" s="72"/>
    </row>
    <row r="10" spans="1:27" ht="38.4">
      <c r="B10" s="272" t="s">
        <v>1677</v>
      </c>
      <c r="C10" s="179" t="s">
        <v>4729</v>
      </c>
      <c r="D10" s="154" t="s">
        <v>215</v>
      </c>
      <c r="E10" s="272"/>
      <c r="F10" s="160"/>
      <c r="G10" s="72"/>
      <c r="H10" s="72"/>
      <c r="I10" s="72"/>
      <c r="J10" s="72"/>
      <c r="K10" s="72"/>
      <c r="L10" s="72"/>
      <c r="M10" s="72"/>
      <c r="N10" s="72"/>
      <c r="O10" s="72"/>
      <c r="P10" s="72"/>
      <c r="Q10" s="72"/>
      <c r="R10" s="72"/>
      <c r="S10" s="72"/>
      <c r="T10" s="72"/>
      <c r="U10" s="72"/>
      <c r="V10" s="72"/>
      <c r="W10" s="72"/>
      <c r="X10" s="72"/>
      <c r="Y10" s="72"/>
      <c r="Z10" s="98"/>
      <c r="AA10" s="98"/>
    </row>
    <row r="11" spans="1:27" ht="38.4">
      <c r="B11" s="272" t="s">
        <v>1677</v>
      </c>
      <c r="C11" s="179" t="s">
        <v>1680</v>
      </c>
      <c r="D11" s="154" t="s">
        <v>223</v>
      </c>
      <c r="E11" s="272"/>
      <c r="F11" s="160"/>
      <c r="G11" s="72"/>
      <c r="H11" s="72"/>
      <c r="I11" s="72"/>
      <c r="J11" s="72"/>
      <c r="K11" s="72"/>
      <c r="L11" s="72"/>
      <c r="M11" s="72"/>
      <c r="N11" s="72"/>
      <c r="O11" s="72"/>
      <c r="P11" s="72"/>
      <c r="Q11" s="72"/>
      <c r="R11" s="72"/>
      <c r="S11" s="72"/>
      <c r="T11" s="72"/>
      <c r="U11" s="72"/>
      <c r="V11" s="72"/>
      <c r="W11" s="72"/>
      <c r="X11" s="72"/>
      <c r="Y11" s="72"/>
      <c r="Z11" s="98"/>
      <c r="AA11" s="98"/>
    </row>
    <row r="12" spans="1:27" ht="38.4">
      <c r="B12" s="272" t="s">
        <v>1677</v>
      </c>
      <c r="C12" s="179" t="s">
        <v>1681</v>
      </c>
      <c r="D12" s="154" t="s">
        <v>225</v>
      </c>
      <c r="E12" s="272"/>
      <c r="F12" s="160"/>
      <c r="G12" s="72"/>
      <c r="H12" s="72"/>
      <c r="I12" s="72"/>
      <c r="J12" s="72"/>
      <c r="K12" s="72"/>
      <c r="L12" s="72"/>
      <c r="M12" s="72"/>
      <c r="N12" s="72"/>
      <c r="O12" s="72"/>
      <c r="P12" s="72"/>
      <c r="Q12" s="72"/>
      <c r="R12" s="72"/>
      <c r="S12" s="72"/>
      <c r="T12" s="72"/>
      <c r="U12" s="72"/>
      <c r="V12" s="72"/>
      <c r="W12" s="72"/>
      <c r="X12" s="72"/>
      <c r="Y12" s="72"/>
      <c r="Z12" s="98"/>
      <c r="AA12" s="98"/>
    </row>
    <row r="13" spans="1:27" ht="19.2">
      <c r="B13" s="333" t="s">
        <v>1677</v>
      </c>
      <c r="C13" s="325" t="s">
        <v>915</v>
      </c>
      <c r="D13" s="334"/>
      <c r="E13" s="334"/>
      <c r="F13" s="160"/>
      <c r="G13" s="72"/>
      <c r="H13" s="72"/>
      <c r="I13" s="72"/>
      <c r="J13" s="72"/>
      <c r="K13" s="72"/>
      <c r="L13" s="72"/>
      <c r="M13" s="72"/>
      <c r="N13" s="72"/>
      <c r="O13" s="72"/>
      <c r="P13" s="72"/>
      <c r="Q13" s="72"/>
      <c r="R13" s="72"/>
      <c r="S13" s="72"/>
      <c r="T13" s="72"/>
      <c r="U13" s="72"/>
      <c r="V13" s="72"/>
      <c r="W13" s="72"/>
      <c r="X13" s="72"/>
      <c r="Y13" s="72"/>
      <c r="Z13" s="98"/>
      <c r="AA13" s="98"/>
    </row>
    <row r="14" spans="1:27" ht="19.2">
      <c r="B14" s="272" t="s">
        <v>1677</v>
      </c>
      <c r="C14" s="179" t="s">
        <v>1682</v>
      </c>
      <c r="D14" s="154"/>
      <c r="E14" s="272"/>
      <c r="F14" s="160"/>
      <c r="G14" s="72"/>
      <c r="H14" s="72"/>
      <c r="I14" s="72"/>
      <c r="J14" s="72"/>
      <c r="K14" s="72"/>
      <c r="L14" s="72"/>
      <c r="M14" s="72"/>
      <c r="N14" s="72"/>
      <c r="O14" s="72"/>
      <c r="P14" s="72"/>
      <c r="Q14" s="72"/>
      <c r="R14" s="72"/>
      <c r="S14" s="72"/>
      <c r="T14" s="72"/>
      <c r="U14" s="72"/>
      <c r="V14" s="72"/>
      <c r="W14" s="72"/>
      <c r="X14" s="72"/>
      <c r="Y14" s="72"/>
      <c r="Z14" s="98"/>
      <c r="AA14" s="98"/>
    </row>
    <row r="15" spans="1:27" ht="76.8">
      <c r="B15" s="272" t="s">
        <v>1677</v>
      </c>
      <c r="C15" s="179" t="s">
        <v>1683</v>
      </c>
      <c r="D15" s="154"/>
      <c r="E15" s="272"/>
      <c r="F15" s="160"/>
      <c r="G15" s="72"/>
      <c r="H15" s="72"/>
      <c r="I15" s="72"/>
      <c r="J15" s="72"/>
      <c r="K15" s="72"/>
      <c r="L15" s="72"/>
      <c r="M15" s="72"/>
      <c r="N15" s="72"/>
      <c r="O15" s="72"/>
      <c r="P15" s="72"/>
      <c r="Q15" s="72"/>
      <c r="R15" s="72"/>
      <c r="S15" s="72"/>
      <c r="T15" s="72"/>
      <c r="U15" s="72"/>
      <c r="V15" s="72"/>
      <c r="W15" s="72"/>
      <c r="X15" s="72"/>
      <c r="Y15" s="72"/>
      <c r="Z15" s="98"/>
      <c r="AA15" s="98"/>
    </row>
    <row r="16" spans="1:27" ht="19.2">
      <c r="B16" s="333" t="s">
        <v>1684</v>
      </c>
      <c r="C16" s="325" t="s">
        <v>1685</v>
      </c>
      <c r="D16" s="334"/>
      <c r="E16" s="334"/>
      <c r="F16" s="160"/>
      <c r="G16" s="72"/>
      <c r="H16" s="72"/>
      <c r="I16" s="72"/>
      <c r="J16" s="72"/>
      <c r="K16" s="72"/>
      <c r="L16" s="72"/>
      <c r="M16" s="72"/>
      <c r="N16" s="72"/>
      <c r="O16" s="72"/>
      <c r="P16" s="72"/>
      <c r="Q16" s="72"/>
      <c r="R16" s="72"/>
      <c r="S16" s="72"/>
      <c r="T16" s="72"/>
      <c r="U16" s="72"/>
      <c r="V16" s="72"/>
      <c r="W16" s="72"/>
      <c r="X16" s="72"/>
      <c r="Y16" s="72"/>
      <c r="Z16" s="98"/>
      <c r="AA16" s="98"/>
    </row>
    <row r="17" spans="2:27" ht="38.4">
      <c r="B17" s="272" t="s">
        <v>1684</v>
      </c>
      <c r="C17" s="179" t="s">
        <v>1686</v>
      </c>
      <c r="D17" s="154"/>
      <c r="E17" s="272"/>
      <c r="F17" s="160"/>
      <c r="G17" s="72"/>
      <c r="H17" s="72"/>
      <c r="I17" s="72"/>
      <c r="J17" s="72"/>
      <c r="K17" s="72"/>
      <c r="L17" s="72"/>
      <c r="M17" s="72"/>
      <c r="N17" s="72"/>
      <c r="O17" s="72"/>
      <c r="P17" s="72"/>
      <c r="Q17" s="72"/>
      <c r="R17" s="72"/>
      <c r="S17" s="72"/>
      <c r="T17" s="72"/>
      <c r="U17" s="72"/>
      <c r="V17" s="72"/>
      <c r="W17" s="72"/>
      <c r="X17" s="72"/>
      <c r="Y17" s="72"/>
      <c r="Z17" s="98"/>
      <c r="AA17" s="98"/>
    </row>
    <row r="18" spans="2:27" ht="19.2">
      <c r="B18" s="333" t="s">
        <v>1684</v>
      </c>
      <c r="C18" s="325" t="s">
        <v>1687</v>
      </c>
      <c r="D18" s="334"/>
      <c r="E18" s="334"/>
      <c r="F18" s="160"/>
      <c r="G18" s="72"/>
      <c r="H18" s="72"/>
      <c r="I18" s="72"/>
      <c r="J18" s="72"/>
      <c r="K18" s="72"/>
      <c r="L18" s="72"/>
      <c r="M18" s="72"/>
      <c r="N18" s="72"/>
      <c r="O18" s="72"/>
      <c r="P18" s="72"/>
      <c r="Q18" s="72"/>
      <c r="R18" s="72"/>
      <c r="S18" s="72"/>
      <c r="T18" s="72"/>
      <c r="U18" s="72"/>
      <c r="V18" s="72"/>
      <c r="W18" s="72"/>
      <c r="X18" s="72"/>
      <c r="Y18" s="72"/>
      <c r="Z18" s="98"/>
      <c r="AA18" s="98"/>
    </row>
    <row r="19" spans="2:27" ht="38.4">
      <c r="B19" s="272" t="s">
        <v>1684</v>
      </c>
      <c r="C19" s="179" t="s">
        <v>1688</v>
      </c>
      <c r="D19" s="154"/>
      <c r="E19" s="272"/>
      <c r="F19" s="160"/>
      <c r="G19" s="72"/>
      <c r="H19" s="72"/>
      <c r="I19" s="72"/>
      <c r="J19" s="72"/>
      <c r="K19" s="72"/>
      <c r="L19" s="72"/>
      <c r="M19" s="72"/>
      <c r="N19" s="72"/>
      <c r="O19" s="72"/>
      <c r="P19" s="72"/>
      <c r="Q19" s="72"/>
      <c r="R19" s="72"/>
      <c r="S19" s="72"/>
      <c r="T19" s="72"/>
      <c r="U19" s="72"/>
      <c r="V19" s="72"/>
      <c r="W19" s="72"/>
      <c r="X19" s="72"/>
      <c r="Y19" s="72"/>
      <c r="Z19" s="98"/>
      <c r="AA19" s="98"/>
    </row>
    <row r="20" spans="2:27" ht="19.2">
      <c r="B20" s="333" t="s">
        <v>1684</v>
      </c>
      <c r="C20" s="325" t="s">
        <v>1689</v>
      </c>
      <c r="D20" s="334"/>
      <c r="E20" s="334"/>
      <c r="F20" s="160"/>
      <c r="G20" s="72"/>
      <c r="H20" s="72"/>
      <c r="I20" s="72"/>
      <c r="J20" s="72"/>
      <c r="K20" s="72"/>
      <c r="L20" s="72"/>
      <c r="M20" s="72"/>
      <c r="N20" s="72"/>
      <c r="O20" s="72"/>
      <c r="P20" s="72"/>
      <c r="Q20" s="72"/>
      <c r="R20" s="72"/>
      <c r="S20" s="72"/>
      <c r="T20" s="72"/>
      <c r="U20" s="72"/>
      <c r="V20" s="72"/>
      <c r="W20" s="72"/>
      <c r="X20" s="72"/>
      <c r="Y20" s="72"/>
      <c r="Z20" s="98"/>
      <c r="AA20" s="98"/>
    </row>
    <row r="21" spans="2:27" ht="19.2">
      <c r="B21" s="272" t="s">
        <v>1684</v>
      </c>
      <c r="C21" s="179" t="s">
        <v>1690</v>
      </c>
      <c r="D21" s="154"/>
      <c r="E21" s="272"/>
      <c r="F21" s="160"/>
      <c r="G21" s="72"/>
      <c r="H21" s="72"/>
      <c r="I21" s="72"/>
      <c r="J21" s="72"/>
      <c r="K21" s="72"/>
      <c r="L21" s="72"/>
      <c r="M21" s="72"/>
      <c r="N21" s="72"/>
      <c r="O21" s="72"/>
      <c r="P21" s="72"/>
      <c r="Q21" s="72"/>
      <c r="R21" s="72"/>
      <c r="S21" s="72"/>
      <c r="T21" s="72"/>
      <c r="U21" s="72"/>
      <c r="V21" s="72"/>
      <c r="W21" s="72"/>
      <c r="X21" s="72"/>
      <c r="Y21" s="72"/>
      <c r="Z21" s="98"/>
      <c r="AA21" s="98"/>
    </row>
    <row r="22" spans="2:27" ht="38.4">
      <c r="B22" s="272" t="s">
        <v>1684</v>
      </c>
      <c r="C22" s="179" t="s">
        <v>1691</v>
      </c>
      <c r="D22" s="154"/>
      <c r="E22" s="272"/>
      <c r="F22" s="160"/>
      <c r="G22" s="72"/>
      <c r="H22" s="72"/>
      <c r="I22" s="72"/>
      <c r="J22" s="72"/>
      <c r="K22" s="72"/>
      <c r="L22" s="72"/>
      <c r="M22" s="72"/>
      <c r="N22" s="72"/>
      <c r="O22" s="72"/>
      <c r="P22" s="72"/>
      <c r="Q22" s="72"/>
      <c r="R22" s="72"/>
      <c r="S22" s="72"/>
      <c r="T22" s="72"/>
      <c r="U22" s="72"/>
      <c r="V22" s="72"/>
      <c r="W22" s="72"/>
      <c r="X22" s="72"/>
      <c r="Y22" s="72"/>
      <c r="Z22" s="98"/>
      <c r="AA22" s="98"/>
    </row>
    <row r="23" spans="2:27" ht="19.2">
      <c r="B23" s="272" t="s">
        <v>1684</v>
      </c>
      <c r="C23" s="357" t="s">
        <v>1692</v>
      </c>
      <c r="D23" s="154"/>
      <c r="E23" s="272"/>
      <c r="F23" s="160"/>
      <c r="G23" s="72"/>
      <c r="H23" s="72"/>
      <c r="I23" s="72"/>
      <c r="J23" s="72"/>
      <c r="K23" s="72"/>
      <c r="L23" s="72"/>
      <c r="M23" s="72"/>
      <c r="N23" s="72"/>
      <c r="O23" s="72"/>
      <c r="P23" s="72"/>
      <c r="Q23" s="72"/>
      <c r="R23" s="72"/>
      <c r="S23" s="72"/>
      <c r="T23" s="72"/>
      <c r="U23" s="72"/>
      <c r="V23" s="72"/>
      <c r="W23" s="72"/>
      <c r="X23" s="72"/>
      <c r="Y23" s="72"/>
      <c r="Z23" s="98"/>
      <c r="AA23" s="98"/>
    </row>
    <row r="24" spans="2:27" ht="19.2">
      <c r="B24" s="333" t="s">
        <v>1684</v>
      </c>
      <c r="C24" s="325" t="s">
        <v>1693</v>
      </c>
      <c r="D24" s="334"/>
      <c r="E24" s="334"/>
      <c r="F24" s="160"/>
      <c r="G24" s="72"/>
      <c r="H24" s="72"/>
      <c r="I24" s="72"/>
      <c r="J24" s="72"/>
      <c r="K24" s="72"/>
      <c r="L24" s="72"/>
      <c r="M24" s="72"/>
      <c r="N24" s="72"/>
      <c r="O24" s="72"/>
      <c r="P24" s="72"/>
      <c r="Q24" s="72"/>
      <c r="R24" s="72"/>
      <c r="S24" s="72"/>
      <c r="T24" s="72"/>
      <c r="U24" s="72"/>
      <c r="V24" s="72"/>
      <c r="W24" s="72"/>
      <c r="X24" s="72"/>
      <c r="Y24" s="72"/>
      <c r="Z24" s="98"/>
      <c r="AA24" s="98"/>
    </row>
    <row r="25" spans="2:27" ht="19.2">
      <c r="B25" s="272" t="s">
        <v>1684</v>
      </c>
      <c r="C25" s="179" t="s">
        <v>1072</v>
      </c>
      <c r="D25" s="154"/>
      <c r="E25" s="272"/>
      <c r="F25" s="160"/>
      <c r="G25" s="72"/>
      <c r="H25" s="72"/>
      <c r="I25" s="72"/>
      <c r="J25" s="72"/>
      <c r="K25" s="72"/>
      <c r="L25" s="72"/>
      <c r="M25" s="72"/>
      <c r="N25" s="72"/>
      <c r="O25" s="72"/>
      <c r="P25" s="72"/>
      <c r="Q25" s="72"/>
      <c r="R25" s="72"/>
      <c r="S25" s="72"/>
      <c r="T25" s="72"/>
      <c r="U25" s="72"/>
      <c r="V25" s="72"/>
      <c r="W25" s="72"/>
      <c r="X25" s="72"/>
      <c r="Y25" s="72"/>
      <c r="Z25" s="98"/>
      <c r="AA25" s="98"/>
    </row>
    <row r="26" spans="2:27" ht="19.2">
      <c r="B26" s="333" t="s">
        <v>1694</v>
      </c>
      <c r="C26" s="325" t="s">
        <v>1695</v>
      </c>
      <c r="D26" s="334"/>
      <c r="E26" s="334"/>
      <c r="F26" s="160"/>
      <c r="G26" s="72"/>
      <c r="H26" s="72"/>
      <c r="I26" s="72"/>
      <c r="J26" s="72"/>
      <c r="K26" s="72"/>
      <c r="L26" s="72"/>
      <c r="M26" s="72"/>
      <c r="N26" s="72"/>
      <c r="O26" s="72"/>
      <c r="P26" s="72"/>
      <c r="Q26" s="72"/>
      <c r="R26" s="72"/>
      <c r="S26" s="72"/>
      <c r="T26" s="72"/>
      <c r="U26" s="72"/>
      <c r="V26" s="72"/>
      <c r="W26" s="72"/>
      <c r="X26" s="72"/>
      <c r="Y26" s="72"/>
      <c r="Z26" s="98"/>
      <c r="AA26" s="98"/>
    </row>
    <row r="27" spans="2:27" ht="57.6">
      <c r="B27" s="272" t="s">
        <v>1694</v>
      </c>
      <c r="C27" s="179" t="s">
        <v>1696</v>
      </c>
      <c r="D27" s="154"/>
      <c r="E27" s="272"/>
      <c r="F27" s="160"/>
      <c r="G27" s="72"/>
      <c r="H27" s="72"/>
      <c r="I27" s="72"/>
      <c r="J27" s="72"/>
      <c r="K27" s="72"/>
      <c r="L27" s="72"/>
      <c r="M27" s="72"/>
      <c r="N27" s="72"/>
      <c r="O27" s="72"/>
      <c r="P27" s="72"/>
      <c r="Q27" s="72"/>
      <c r="R27" s="72"/>
      <c r="S27" s="72"/>
      <c r="T27" s="72"/>
      <c r="U27" s="72"/>
      <c r="V27" s="72"/>
      <c r="W27" s="72"/>
      <c r="X27" s="72"/>
      <c r="Y27" s="72"/>
      <c r="Z27" s="98"/>
      <c r="AA27" s="98"/>
    </row>
    <row r="28" spans="2:27" ht="19.2">
      <c r="B28" s="272" t="s">
        <v>1694</v>
      </c>
      <c r="C28" s="357" t="s">
        <v>1697</v>
      </c>
      <c r="D28" s="154"/>
      <c r="E28" s="272"/>
      <c r="F28" s="160"/>
      <c r="G28" s="72"/>
      <c r="H28" s="72"/>
      <c r="I28" s="72"/>
      <c r="J28" s="72"/>
      <c r="K28" s="72"/>
      <c r="L28" s="72"/>
      <c r="M28" s="72"/>
      <c r="N28" s="72"/>
      <c r="O28" s="72"/>
      <c r="P28" s="72"/>
      <c r="Q28" s="72"/>
      <c r="R28" s="72"/>
      <c r="S28" s="72"/>
      <c r="T28" s="72"/>
      <c r="U28" s="72"/>
      <c r="V28" s="72"/>
      <c r="W28" s="72"/>
      <c r="X28" s="72"/>
      <c r="Y28" s="72"/>
      <c r="Z28" s="98"/>
      <c r="AA28" s="98"/>
    </row>
    <row r="29" spans="2:27" ht="19.2">
      <c r="B29" s="272" t="s">
        <v>1694</v>
      </c>
      <c r="C29" s="179" t="s">
        <v>1698</v>
      </c>
      <c r="D29" s="154"/>
      <c r="E29" s="272"/>
      <c r="F29" s="160"/>
      <c r="G29" s="72"/>
      <c r="H29" s="72"/>
      <c r="I29" s="72"/>
      <c r="J29" s="72"/>
      <c r="K29" s="72"/>
      <c r="L29" s="72"/>
      <c r="M29" s="72"/>
      <c r="N29" s="72"/>
      <c r="O29" s="72"/>
      <c r="P29" s="72"/>
      <c r="Q29" s="72"/>
      <c r="R29" s="72"/>
      <c r="S29" s="72"/>
      <c r="T29" s="72"/>
      <c r="U29" s="72"/>
      <c r="V29" s="72"/>
      <c r="W29" s="72"/>
      <c r="X29" s="72"/>
      <c r="Y29" s="72"/>
      <c r="Z29" s="98"/>
      <c r="AA29" s="98"/>
    </row>
    <row r="30" spans="2:27" ht="38.4">
      <c r="B30" s="333" t="s">
        <v>1694</v>
      </c>
      <c r="C30" s="325" t="s">
        <v>1699</v>
      </c>
      <c r="D30" s="334"/>
      <c r="E30" s="334"/>
      <c r="F30" s="160"/>
      <c r="G30" s="72"/>
      <c r="H30" s="72"/>
      <c r="I30" s="72"/>
      <c r="J30" s="72"/>
      <c r="K30" s="72"/>
      <c r="L30" s="72"/>
      <c r="M30" s="72"/>
      <c r="N30" s="72"/>
      <c r="O30" s="72"/>
      <c r="P30" s="72"/>
      <c r="Q30" s="72"/>
      <c r="R30" s="72"/>
      <c r="S30" s="72"/>
      <c r="T30" s="72"/>
      <c r="U30" s="72"/>
      <c r="V30" s="72"/>
      <c r="W30" s="72"/>
      <c r="X30" s="72"/>
      <c r="Y30" s="72"/>
      <c r="Z30" s="98"/>
      <c r="AA30" s="98"/>
    </row>
    <row r="31" spans="2:27" ht="19.2">
      <c r="B31" s="272" t="s">
        <v>1694</v>
      </c>
      <c r="C31" s="357" t="s">
        <v>1700</v>
      </c>
      <c r="D31" s="154"/>
      <c r="E31" s="272"/>
      <c r="F31" s="160"/>
      <c r="G31" s="72"/>
      <c r="H31" s="72"/>
      <c r="I31" s="72"/>
      <c r="J31" s="72"/>
      <c r="K31" s="72"/>
      <c r="L31" s="72"/>
      <c r="M31" s="72"/>
      <c r="N31" s="72"/>
      <c r="O31" s="72"/>
      <c r="P31" s="72"/>
      <c r="Q31" s="72"/>
      <c r="R31" s="72"/>
      <c r="S31" s="72"/>
      <c r="T31" s="72"/>
      <c r="U31" s="72"/>
      <c r="V31" s="72"/>
      <c r="W31" s="72"/>
      <c r="X31" s="72"/>
      <c r="Y31" s="72"/>
      <c r="Z31" s="98"/>
      <c r="AA31" s="98"/>
    </row>
    <row r="32" spans="2:27" ht="19.2">
      <c r="B32" s="333" t="s">
        <v>1694</v>
      </c>
      <c r="C32" s="325" t="s">
        <v>1693</v>
      </c>
      <c r="D32" s="358"/>
      <c r="E32" s="334"/>
      <c r="F32" s="160"/>
      <c r="G32" s="72"/>
      <c r="H32" s="72"/>
      <c r="I32" s="72"/>
      <c r="J32" s="72"/>
      <c r="K32" s="72"/>
      <c r="L32" s="72"/>
      <c r="M32" s="72"/>
      <c r="N32" s="72"/>
      <c r="O32" s="72"/>
      <c r="P32" s="72"/>
      <c r="Q32" s="72"/>
      <c r="R32" s="72"/>
      <c r="S32" s="72"/>
      <c r="T32" s="72"/>
      <c r="U32" s="72"/>
      <c r="V32" s="72"/>
      <c r="W32" s="72"/>
      <c r="X32" s="72"/>
      <c r="Y32" s="72"/>
      <c r="Z32" s="98"/>
      <c r="AA32" s="98"/>
    </row>
    <row r="33" spans="2:27" ht="38.4">
      <c r="B33" s="272" t="s">
        <v>1694</v>
      </c>
      <c r="C33" s="179" t="s">
        <v>1701</v>
      </c>
      <c r="D33" s="154"/>
      <c r="E33" s="272"/>
      <c r="F33" s="160"/>
      <c r="G33" s="72"/>
      <c r="H33" s="72"/>
      <c r="I33" s="72"/>
      <c r="J33" s="72"/>
      <c r="K33" s="72"/>
      <c r="L33" s="72"/>
      <c r="M33" s="72"/>
      <c r="N33" s="72"/>
      <c r="O33" s="72"/>
      <c r="P33" s="72"/>
      <c r="Q33" s="72"/>
      <c r="R33" s="72"/>
      <c r="S33" s="72"/>
      <c r="T33" s="72"/>
      <c r="U33" s="72"/>
      <c r="V33" s="72"/>
      <c r="W33" s="72"/>
      <c r="X33" s="72"/>
      <c r="Y33" s="72"/>
      <c r="Z33" s="98"/>
      <c r="AA33" s="98"/>
    </row>
    <row r="34" spans="2:27" ht="38.4">
      <c r="B34" s="333" t="s">
        <v>1702</v>
      </c>
      <c r="C34" s="325" t="s">
        <v>1703</v>
      </c>
      <c r="D34" s="334"/>
      <c r="E34" s="334"/>
      <c r="F34" s="160"/>
      <c r="G34" s="72"/>
      <c r="H34" s="72"/>
      <c r="I34" s="72"/>
      <c r="J34" s="72"/>
      <c r="K34" s="72"/>
      <c r="L34" s="72"/>
      <c r="M34" s="72"/>
      <c r="N34" s="72"/>
      <c r="O34" s="72"/>
      <c r="P34" s="72"/>
      <c r="Q34" s="72"/>
      <c r="R34" s="72"/>
      <c r="S34" s="72"/>
      <c r="T34" s="72"/>
      <c r="U34" s="72"/>
      <c r="V34" s="72"/>
      <c r="W34" s="72"/>
      <c r="X34" s="72"/>
      <c r="Y34" s="72"/>
      <c r="Z34" s="98"/>
      <c r="AA34" s="98"/>
    </row>
    <row r="35" spans="2:27" ht="38.4">
      <c r="B35" s="359" t="s">
        <v>1702</v>
      </c>
      <c r="C35" s="179" t="s">
        <v>1704</v>
      </c>
      <c r="D35" s="154"/>
      <c r="E35" s="272"/>
      <c r="F35" s="160"/>
      <c r="G35" s="72"/>
      <c r="H35" s="72"/>
      <c r="I35" s="72"/>
      <c r="J35" s="72"/>
      <c r="K35" s="72"/>
      <c r="L35" s="72"/>
      <c r="M35" s="72"/>
      <c r="N35" s="72"/>
      <c r="O35" s="72"/>
      <c r="P35" s="72"/>
      <c r="Q35" s="72"/>
      <c r="R35" s="72"/>
      <c r="S35" s="72"/>
      <c r="T35" s="72"/>
      <c r="U35" s="72"/>
      <c r="V35" s="72"/>
      <c r="W35" s="72"/>
      <c r="X35" s="72"/>
      <c r="Y35" s="72"/>
      <c r="Z35" s="98"/>
      <c r="AA35" s="98"/>
    </row>
    <row r="36" spans="2:27" ht="19.2">
      <c r="B36" s="333" t="s">
        <v>1705</v>
      </c>
      <c r="C36" s="325" t="s">
        <v>1706</v>
      </c>
      <c r="D36" s="358"/>
      <c r="E36" s="334"/>
      <c r="F36" s="160"/>
      <c r="G36" s="72"/>
      <c r="H36" s="72"/>
      <c r="I36" s="72"/>
      <c r="J36" s="72"/>
      <c r="K36" s="72"/>
      <c r="L36" s="72"/>
      <c r="M36" s="72"/>
      <c r="N36" s="72"/>
      <c r="O36" s="72"/>
      <c r="P36" s="72"/>
      <c r="Q36" s="72"/>
      <c r="R36" s="72"/>
      <c r="S36" s="72"/>
      <c r="T36" s="72"/>
      <c r="U36" s="72"/>
      <c r="V36" s="72"/>
      <c r="W36" s="72"/>
      <c r="X36" s="72"/>
      <c r="Y36" s="72"/>
      <c r="Z36" s="98"/>
      <c r="AA36" s="98"/>
    </row>
    <row r="37" spans="2:27" ht="38.4">
      <c r="B37" s="272" t="s">
        <v>1705</v>
      </c>
      <c r="C37" s="179" t="s">
        <v>1707</v>
      </c>
      <c r="D37" s="154"/>
      <c r="E37" s="272"/>
      <c r="F37" s="160"/>
      <c r="G37" s="72"/>
      <c r="H37" s="72"/>
      <c r="I37" s="72"/>
      <c r="J37" s="72"/>
      <c r="K37" s="72"/>
      <c r="L37" s="72"/>
      <c r="M37" s="72"/>
      <c r="N37" s="72"/>
      <c r="O37" s="72"/>
      <c r="P37" s="72"/>
      <c r="Q37" s="72"/>
      <c r="R37" s="72"/>
      <c r="S37" s="72"/>
      <c r="T37" s="72"/>
      <c r="U37" s="72"/>
      <c r="V37" s="72"/>
      <c r="W37" s="72"/>
      <c r="X37" s="72"/>
      <c r="Y37" s="72"/>
      <c r="Z37" s="98"/>
      <c r="AA37" s="98"/>
    </row>
    <row r="38" spans="2:27" ht="19.2">
      <c r="B38" s="272" t="s">
        <v>1705</v>
      </c>
      <c r="C38" s="179" t="s">
        <v>1708</v>
      </c>
      <c r="D38" s="154"/>
      <c r="E38" s="272"/>
      <c r="F38" s="160"/>
      <c r="G38" s="72"/>
      <c r="H38" s="72"/>
      <c r="I38" s="72"/>
      <c r="J38" s="72"/>
      <c r="K38" s="72"/>
      <c r="L38" s="72"/>
      <c r="M38" s="72"/>
      <c r="N38" s="72"/>
      <c r="O38" s="72"/>
      <c r="P38" s="72"/>
      <c r="Q38" s="72"/>
      <c r="R38" s="72"/>
      <c r="S38" s="72"/>
      <c r="T38" s="72"/>
      <c r="U38" s="72"/>
      <c r="V38" s="72"/>
      <c r="W38" s="72"/>
      <c r="X38" s="72"/>
      <c r="Y38" s="72"/>
      <c r="Z38" s="98"/>
      <c r="AA38" s="98"/>
    </row>
    <row r="39" spans="2:27" ht="19.2">
      <c r="B39" s="272" t="s">
        <v>1705</v>
      </c>
      <c r="C39" s="179" t="s">
        <v>1709</v>
      </c>
      <c r="D39" s="154"/>
      <c r="E39" s="272"/>
      <c r="F39" s="160"/>
      <c r="G39" s="72"/>
      <c r="H39" s="72"/>
      <c r="I39" s="72"/>
      <c r="J39" s="72"/>
      <c r="K39" s="72"/>
      <c r="L39" s="72"/>
      <c r="M39" s="72"/>
      <c r="N39" s="72"/>
      <c r="O39" s="72"/>
      <c r="P39" s="72"/>
      <c r="Q39" s="72"/>
      <c r="R39" s="72"/>
      <c r="S39" s="72"/>
      <c r="T39" s="72"/>
      <c r="U39" s="72"/>
      <c r="V39" s="72"/>
      <c r="W39" s="72"/>
      <c r="X39" s="72"/>
      <c r="Y39" s="72"/>
      <c r="Z39" s="98"/>
      <c r="AA39" s="98"/>
    </row>
    <row r="40" spans="2:27" ht="38.4">
      <c r="B40" s="272" t="s">
        <v>1705</v>
      </c>
      <c r="C40" s="179" t="s">
        <v>1710</v>
      </c>
      <c r="D40" s="154"/>
      <c r="E40" s="272"/>
      <c r="F40" s="160"/>
      <c r="G40" s="72"/>
      <c r="H40" s="72"/>
      <c r="I40" s="72"/>
      <c r="J40" s="72"/>
      <c r="K40" s="72"/>
      <c r="L40" s="72"/>
      <c r="M40" s="72"/>
      <c r="N40" s="72"/>
      <c r="O40" s="72"/>
      <c r="P40" s="72"/>
      <c r="Q40" s="72"/>
      <c r="R40" s="72"/>
      <c r="S40" s="72"/>
      <c r="T40" s="72"/>
      <c r="U40" s="72"/>
      <c r="V40" s="72"/>
      <c r="W40" s="72"/>
      <c r="X40" s="72"/>
      <c r="Y40" s="72"/>
      <c r="Z40" s="98"/>
      <c r="AA40" s="98"/>
    </row>
    <row r="41" spans="2:27" ht="38.4">
      <c r="B41" s="272" t="s">
        <v>1705</v>
      </c>
      <c r="C41" s="179" t="s">
        <v>1711</v>
      </c>
      <c r="D41" s="154"/>
      <c r="E41" s="272"/>
      <c r="F41" s="160"/>
      <c r="G41" s="72"/>
      <c r="H41" s="72"/>
      <c r="I41" s="72"/>
      <c r="J41" s="72"/>
      <c r="K41" s="72"/>
      <c r="L41" s="72"/>
      <c r="M41" s="72"/>
      <c r="N41" s="72"/>
      <c r="O41" s="72"/>
      <c r="P41" s="72"/>
      <c r="Q41" s="72"/>
      <c r="R41" s="72"/>
      <c r="S41" s="72"/>
      <c r="T41" s="72"/>
      <c r="U41" s="72"/>
      <c r="V41" s="72"/>
      <c r="W41" s="72"/>
      <c r="X41" s="72"/>
      <c r="Y41" s="72"/>
      <c r="Z41" s="98"/>
      <c r="AA41" s="98"/>
    </row>
    <row r="42" spans="2:27" ht="29.25" customHeight="1">
      <c r="B42" s="272" t="s">
        <v>1705</v>
      </c>
      <c r="C42" s="179" t="s">
        <v>1712</v>
      </c>
      <c r="D42" s="154"/>
      <c r="E42" s="272"/>
      <c r="F42" s="160"/>
      <c r="G42" s="72"/>
      <c r="H42" s="72"/>
      <c r="I42" s="72"/>
      <c r="J42" s="72"/>
      <c r="K42" s="72"/>
      <c r="L42" s="72"/>
      <c r="M42" s="72"/>
      <c r="N42" s="72"/>
      <c r="O42" s="72"/>
      <c r="P42" s="72"/>
      <c r="Q42" s="72"/>
      <c r="R42" s="72"/>
      <c r="S42" s="72"/>
      <c r="T42" s="72"/>
      <c r="U42" s="72"/>
      <c r="V42" s="72"/>
      <c r="W42" s="72"/>
      <c r="X42" s="72"/>
      <c r="Y42" s="72"/>
      <c r="Z42" s="98"/>
      <c r="AA42" s="98"/>
    </row>
    <row r="43" spans="2:27" ht="19.2">
      <c r="B43" s="272" t="s">
        <v>1705</v>
      </c>
      <c r="C43" s="179" t="s">
        <v>1713</v>
      </c>
      <c r="D43" s="154"/>
      <c r="E43" s="272"/>
      <c r="F43" s="160"/>
      <c r="G43" s="72"/>
      <c r="H43" s="72"/>
      <c r="I43" s="72"/>
      <c r="J43" s="72"/>
      <c r="K43" s="72"/>
      <c r="L43" s="72"/>
      <c r="M43" s="72"/>
      <c r="N43" s="72"/>
      <c r="O43" s="72"/>
      <c r="P43" s="72"/>
      <c r="Q43" s="72"/>
      <c r="R43" s="72"/>
      <c r="S43" s="72"/>
      <c r="T43" s="72"/>
      <c r="U43" s="72"/>
      <c r="V43" s="72"/>
      <c r="W43" s="72"/>
      <c r="X43" s="72"/>
      <c r="Y43" s="72"/>
      <c r="Z43" s="98"/>
      <c r="AA43" s="98"/>
    </row>
    <row r="44" spans="2:27" ht="19.2">
      <c r="B44" s="360" t="s">
        <v>1705</v>
      </c>
      <c r="C44" s="361" t="s">
        <v>915</v>
      </c>
      <c r="D44" s="361"/>
      <c r="E44" s="362"/>
      <c r="F44" s="160"/>
      <c r="G44" s="72"/>
      <c r="H44" s="72"/>
      <c r="I44" s="72"/>
      <c r="J44" s="72"/>
      <c r="K44" s="72"/>
      <c r="L44" s="72"/>
      <c r="M44" s="72"/>
      <c r="N44" s="72"/>
      <c r="O44" s="72"/>
      <c r="P44" s="72"/>
      <c r="Q44" s="72"/>
      <c r="R44" s="72"/>
      <c r="S44" s="72"/>
      <c r="T44" s="72"/>
      <c r="U44" s="72"/>
      <c r="V44" s="72"/>
      <c r="W44" s="72"/>
      <c r="X44" s="72"/>
      <c r="Y44" s="72"/>
      <c r="Z44" s="98"/>
      <c r="AA44" s="98"/>
    </row>
    <row r="45" spans="2:27" ht="38.4">
      <c r="B45" s="272" t="s">
        <v>1705</v>
      </c>
      <c r="C45" s="179" t="s">
        <v>1714</v>
      </c>
      <c r="D45" s="154"/>
      <c r="E45" s="272"/>
      <c r="F45" s="160"/>
      <c r="G45" s="72"/>
      <c r="H45" s="72"/>
      <c r="I45" s="72"/>
      <c r="J45" s="72"/>
      <c r="K45" s="72"/>
      <c r="L45" s="72"/>
      <c r="M45" s="72"/>
      <c r="N45" s="72"/>
      <c r="O45" s="72"/>
      <c r="P45" s="72"/>
      <c r="Q45" s="72"/>
      <c r="R45" s="72"/>
      <c r="S45" s="72"/>
      <c r="T45" s="72"/>
      <c r="U45" s="72"/>
      <c r="V45" s="72"/>
      <c r="W45" s="72"/>
      <c r="X45" s="72"/>
      <c r="Y45" s="72"/>
      <c r="Z45" s="98"/>
      <c r="AA45" s="98"/>
    </row>
    <row r="46" spans="2:27" ht="19.2">
      <c r="B46" s="360" t="s">
        <v>1715</v>
      </c>
      <c r="C46" s="361" t="s">
        <v>1706</v>
      </c>
      <c r="D46" s="361"/>
      <c r="E46" s="362"/>
      <c r="F46" s="160"/>
      <c r="G46" s="72"/>
      <c r="H46" s="72"/>
      <c r="I46" s="72"/>
      <c r="J46" s="72"/>
      <c r="K46" s="72"/>
      <c r="L46" s="72"/>
      <c r="M46" s="72"/>
      <c r="N46" s="72"/>
      <c r="O46" s="72"/>
      <c r="P46" s="72"/>
      <c r="Q46" s="72"/>
      <c r="R46" s="72"/>
      <c r="S46" s="72"/>
      <c r="T46" s="72"/>
      <c r="U46" s="72"/>
      <c r="V46" s="72"/>
      <c r="W46" s="72"/>
      <c r="X46" s="72"/>
      <c r="Y46" s="72"/>
      <c r="Z46" s="98"/>
      <c r="AA46" s="98"/>
    </row>
    <row r="47" spans="2:27" ht="38.4">
      <c r="B47" s="272" t="s">
        <v>1715</v>
      </c>
      <c r="C47" s="153" t="s">
        <v>1716</v>
      </c>
      <c r="D47" s="154"/>
      <c r="E47" s="272"/>
      <c r="F47" s="160"/>
      <c r="G47" s="72"/>
      <c r="H47" s="72"/>
      <c r="I47" s="72"/>
      <c r="J47" s="72"/>
      <c r="K47" s="72"/>
      <c r="L47" s="72"/>
      <c r="M47" s="72"/>
      <c r="N47" s="72"/>
      <c r="O47" s="72"/>
      <c r="P47" s="72"/>
      <c r="Q47" s="72"/>
      <c r="R47" s="72"/>
      <c r="S47" s="72"/>
      <c r="T47" s="72"/>
      <c r="U47" s="72"/>
      <c r="V47" s="72"/>
      <c r="W47" s="72"/>
      <c r="X47" s="72"/>
      <c r="Y47" s="72"/>
      <c r="Z47" s="98"/>
      <c r="AA47" s="98"/>
    </row>
    <row r="48" spans="2:27" ht="19.2">
      <c r="B48" s="272" t="s">
        <v>1715</v>
      </c>
      <c r="C48" s="363" t="s">
        <v>1717</v>
      </c>
      <c r="D48" s="154"/>
      <c r="E48" s="272"/>
      <c r="F48" s="160"/>
      <c r="G48" s="72"/>
      <c r="H48" s="72"/>
      <c r="I48" s="72"/>
      <c r="J48" s="72"/>
      <c r="K48" s="72"/>
      <c r="L48" s="72"/>
      <c r="M48" s="72"/>
      <c r="N48" s="72"/>
      <c r="O48" s="72"/>
      <c r="P48" s="72"/>
      <c r="Q48" s="72"/>
      <c r="R48" s="72"/>
      <c r="S48" s="72"/>
      <c r="T48" s="72"/>
      <c r="U48" s="72"/>
      <c r="V48" s="72"/>
      <c r="W48" s="72"/>
      <c r="X48" s="72"/>
      <c r="Y48" s="72"/>
      <c r="Z48" s="98"/>
      <c r="AA48" s="98"/>
    </row>
    <row r="49" spans="2:27" ht="19.2">
      <c r="B49" s="272" t="s">
        <v>1715</v>
      </c>
      <c r="C49" s="363" t="s">
        <v>1718</v>
      </c>
      <c r="D49" s="154"/>
      <c r="E49" s="272"/>
      <c r="F49" s="160"/>
      <c r="G49" s="72"/>
      <c r="H49" s="72"/>
      <c r="I49" s="72"/>
      <c r="J49" s="72"/>
      <c r="K49" s="72"/>
      <c r="L49" s="72"/>
      <c r="M49" s="72"/>
      <c r="N49" s="72"/>
      <c r="O49" s="72"/>
      <c r="P49" s="72"/>
      <c r="Q49" s="72"/>
      <c r="R49" s="72"/>
      <c r="S49" s="72"/>
      <c r="T49" s="72"/>
      <c r="U49" s="72"/>
      <c r="V49" s="72"/>
      <c r="W49" s="72"/>
      <c r="X49" s="72"/>
      <c r="Y49" s="72"/>
      <c r="Z49" s="98"/>
      <c r="AA49" s="98"/>
    </row>
    <row r="50" spans="2:27" ht="19.2">
      <c r="B50" s="272" t="s">
        <v>1715</v>
      </c>
      <c r="C50" s="153" t="s">
        <v>1719</v>
      </c>
      <c r="D50" s="154"/>
      <c r="E50" s="272"/>
      <c r="F50" s="160"/>
      <c r="G50" s="72"/>
      <c r="H50" s="72"/>
      <c r="I50" s="72"/>
      <c r="J50" s="72"/>
      <c r="K50" s="72"/>
      <c r="L50" s="72"/>
      <c r="M50" s="72"/>
      <c r="N50" s="72"/>
      <c r="O50" s="72"/>
      <c r="P50" s="72"/>
      <c r="Q50" s="72"/>
      <c r="R50" s="72"/>
      <c r="S50" s="72"/>
      <c r="T50" s="72"/>
      <c r="U50" s="72"/>
      <c r="V50" s="72"/>
      <c r="W50" s="72"/>
      <c r="X50" s="72"/>
      <c r="Y50" s="72"/>
      <c r="Z50" s="98"/>
      <c r="AA50" s="98"/>
    </row>
    <row r="51" spans="2:27" ht="38.4">
      <c r="B51" s="272" t="s">
        <v>1715</v>
      </c>
      <c r="C51" s="153" t="s">
        <v>1720</v>
      </c>
      <c r="D51" s="154"/>
      <c r="E51" s="272"/>
      <c r="F51" s="160"/>
      <c r="G51" s="72"/>
      <c r="H51" s="72"/>
      <c r="I51" s="72"/>
      <c r="J51" s="72"/>
      <c r="K51" s="72"/>
      <c r="L51" s="72"/>
      <c r="M51" s="72"/>
      <c r="N51" s="72"/>
      <c r="O51" s="72"/>
      <c r="P51" s="72"/>
      <c r="Q51" s="72"/>
      <c r="R51" s="72"/>
      <c r="S51" s="72"/>
      <c r="T51" s="72"/>
      <c r="U51" s="72"/>
      <c r="V51" s="72"/>
      <c r="W51" s="72"/>
      <c r="X51" s="72"/>
      <c r="Y51" s="72"/>
      <c r="Z51" s="98"/>
      <c r="AA51" s="98"/>
    </row>
    <row r="52" spans="2:27" ht="19.2">
      <c r="B52" s="151" t="s">
        <v>1715</v>
      </c>
      <c r="C52" s="182" t="s">
        <v>1468</v>
      </c>
      <c r="D52" s="182"/>
      <c r="E52" s="151"/>
      <c r="F52" s="160"/>
      <c r="G52" s="72"/>
      <c r="H52" s="72"/>
      <c r="I52" s="72"/>
      <c r="J52" s="72"/>
      <c r="K52" s="72"/>
      <c r="L52" s="72"/>
      <c r="M52" s="72"/>
      <c r="N52" s="72"/>
      <c r="O52" s="72"/>
      <c r="P52" s="72"/>
      <c r="Q52" s="72"/>
      <c r="R52" s="72"/>
      <c r="S52" s="72"/>
      <c r="T52" s="72"/>
      <c r="U52" s="72"/>
      <c r="V52" s="72"/>
      <c r="W52" s="72"/>
      <c r="X52" s="72"/>
      <c r="Y52" s="72"/>
      <c r="Z52" s="98"/>
      <c r="AA52" s="98"/>
    </row>
    <row r="53" spans="2:27" ht="19.2">
      <c r="B53" s="272" t="s">
        <v>1715</v>
      </c>
      <c r="C53" s="357" t="s">
        <v>1721</v>
      </c>
      <c r="D53" s="154"/>
      <c r="E53" s="272"/>
      <c r="F53" s="160"/>
      <c r="G53" s="72"/>
      <c r="H53" s="72"/>
      <c r="I53" s="72"/>
      <c r="J53" s="72"/>
      <c r="K53" s="72"/>
      <c r="L53" s="72"/>
      <c r="M53" s="72"/>
      <c r="N53" s="72"/>
      <c r="O53" s="72"/>
      <c r="P53" s="72"/>
      <c r="Q53" s="72"/>
      <c r="R53" s="72"/>
      <c r="S53" s="72"/>
      <c r="T53" s="72"/>
      <c r="U53" s="72"/>
      <c r="V53" s="72"/>
      <c r="W53" s="72"/>
      <c r="X53" s="72"/>
      <c r="Y53" s="72"/>
      <c r="Z53" s="98"/>
      <c r="AA53" s="98"/>
    </row>
    <row r="54" spans="2:27" ht="38.4">
      <c r="B54" s="151" t="s">
        <v>1722</v>
      </c>
      <c r="C54" s="182" t="s">
        <v>1723</v>
      </c>
      <c r="D54" s="182"/>
      <c r="E54" s="364"/>
      <c r="F54" s="160"/>
      <c r="G54" s="72"/>
      <c r="H54" s="72"/>
      <c r="I54" s="72"/>
      <c r="J54" s="72"/>
      <c r="K54" s="72"/>
      <c r="L54" s="72"/>
      <c r="M54" s="72"/>
      <c r="N54" s="72"/>
      <c r="O54" s="72"/>
      <c r="P54" s="72"/>
      <c r="Q54" s="72"/>
      <c r="R54" s="72"/>
      <c r="S54" s="72"/>
      <c r="T54" s="72"/>
      <c r="U54" s="72"/>
      <c r="V54" s="72"/>
      <c r="W54" s="72"/>
      <c r="X54" s="72"/>
      <c r="Y54" s="72"/>
      <c r="Z54" s="98"/>
      <c r="AA54" s="98"/>
    </row>
    <row r="55" spans="2:27" ht="19.2">
      <c r="B55" s="335" t="s">
        <v>1722</v>
      </c>
      <c r="C55" s="365" t="s">
        <v>1724</v>
      </c>
      <c r="D55" s="158"/>
      <c r="E55" s="335"/>
      <c r="F55" s="160"/>
      <c r="G55" s="72"/>
      <c r="H55" s="72"/>
      <c r="I55" s="72"/>
      <c r="J55" s="72"/>
      <c r="K55" s="72"/>
      <c r="L55" s="72"/>
      <c r="M55" s="72"/>
      <c r="N55" s="72"/>
      <c r="O55" s="72"/>
      <c r="P55" s="72"/>
      <c r="Q55" s="72"/>
      <c r="R55" s="72"/>
      <c r="S55" s="72"/>
      <c r="T55" s="72"/>
      <c r="U55" s="72"/>
      <c r="V55" s="72"/>
      <c r="W55" s="72"/>
      <c r="X55" s="72"/>
      <c r="Y55" s="72"/>
      <c r="Z55" s="98"/>
      <c r="AA55" s="98"/>
    </row>
    <row r="56" spans="2:27" ht="14.4">
      <c r="B56" s="160"/>
      <c r="C56" s="203"/>
      <c r="D56" s="160"/>
      <c r="E56" s="160"/>
      <c r="F56" s="160"/>
      <c r="G56" s="72"/>
      <c r="H56" s="72"/>
      <c r="I56" s="72"/>
      <c r="J56" s="72"/>
      <c r="K56" s="72"/>
      <c r="L56" s="72"/>
      <c r="M56" s="72"/>
      <c r="N56" s="72"/>
      <c r="O56" s="72"/>
      <c r="P56" s="72"/>
      <c r="Q56" s="72"/>
      <c r="R56" s="72"/>
      <c r="S56" s="72"/>
      <c r="T56" s="72"/>
      <c r="U56" s="72"/>
      <c r="V56" s="72"/>
      <c r="W56" s="72"/>
      <c r="X56" s="72"/>
      <c r="Y56" s="72"/>
    </row>
    <row r="57" spans="2:27" ht="14.4">
      <c r="B57" s="160"/>
      <c r="C57" s="203"/>
      <c r="D57" s="160"/>
      <c r="E57" s="160"/>
      <c r="F57" s="160"/>
      <c r="G57" s="72"/>
      <c r="H57" s="72"/>
      <c r="I57" s="72"/>
      <c r="J57" s="72"/>
      <c r="K57" s="72"/>
      <c r="L57" s="72"/>
      <c r="M57" s="72"/>
      <c r="N57" s="72"/>
      <c r="O57" s="72"/>
      <c r="P57" s="72"/>
      <c r="Q57" s="72"/>
      <c r="R57" s="72"/>
      <c r="S57" s="72"/>
      <c r="T57" s="72"/>
      <c r="U57" s="72"/>
      <c r="V57" s="72"/>
      <c r="W57" s="72"/>
      <c r="X57" s="72"/>
      <c r="Y57" s="72"/>
    </row>
    <row r="58" spans="2:27" ht="16.8">
      <c r="B58" s="160"/>
      <c r="C58" s="330" t="s">
        <v>216</v>
      </c>
      <c r="D58" s="331">
        <f>COUNTIF($D$7:$D$55,"C")</f>
        <v>1</v>
      </c>
      <c r="E58" s="160"/>
      <c r="F58" s="160"/>
      <c r="G58" s="72"/>
      <c r="H58" s="72"/>
      <c r="I58" s="72"/>
      <c r="J58" s="72"/>
      <c r="K58" s="72"/>
      <c r="L58" s="72"/>
      <c r="M58" s="72"/>
      <c r="N58" s="72"/>
      <c r="O58" s="72"/>
      <c r="P58" s="72"/>
      <c r="Q58" s="72"/>
      <c r="R58" s="72"/>
      <c r="S58" s="72"/>
      <c r="T58" s="72"/>
      <c r="U58" s="72"/>
      <c r="V58" s="72"/>
      <c r="W58" s="72"/>
      <c r="X58" s="72"/>
      <c r="Y58" s="72"/>
    </row>
    <row r="59" spans="2:27" ht="16.8">
      <c r="B59" s="160"/>
      <c r="C59" s="330" t="s">
        <v>217</v>
      </c>
      <c r="D59" s="331">
        <f>COUNTIF($D$7:$D$55,"NC")</f>
        <v>1</v>
      </c>
      <c r="E59" s="160"/>
      <c r="F59" s="160"/>
      <c r="G59" s="72"/>
      <c r="H59" s="72"/>
      <c r="I59" s="72"/>
      <c r="J59" s="72"/>
      <c r="K59" s="72"/>
      <c r="L59" s="72"/>
      <c r="M59" s="72"/>
      <c r="N59" s="72"/>
      <c r="O59" s="72"/>
      <c r="P59" s="72"/>
      <c r="Q59" s="72"/>
      <c r="R59" s="72"/>
      <c r="S59" s="72"/>
      <c r="T59" s="72"/>
      <c r="U59" s="72"/>
      <c r="V59" s="72"/>
      <c r="W59" s="72"/>
      <c r="X59" s="72"/>
      <c r="Y59" s="72"/>
    </row>
    <row r="60" spans="2:27" ht="16.8">
      <c r="B60" s="160"/>
      <c r="C60" s="330" t="s">
        <v>218</v>
      </c>
      <c r="D60" s="331">
        <f>COUNTIF($D$7:$D$55,"NA")</f>
        <v>1</v>
      </c>
      <c r="E60" s="160"/>
      <c r="F60" s="160"/>
      <c r="G60" s="72"/>
      <c r="H60" s="72"/>
      <c r="I60" s="72"/>
      <c r="J60" s="72"/>
      <c r="K60" s="72"/>
      <c r="L60" s="72"/>
      <c r="M60" s="72"/>
      <c r="N60" s="72"/>
      <c r="O60" s="72"/>
      <c r="P60" s="72"/>
      <c r="Q60" s="72"/>
      <c r="R60" s="72"/>
      <c r="S60" s="72"/>
      <c r="T60" s="72"/>
      <c r="U60" s="72"/>
      <c r="V60" s="72"/>
      <c r="W60" s="72"/>
      <c r="X60" s="72"/>
      <c r="Y60" s="72"/>
    </row>
    <row r="61" spans="2:27" ht="17.399999999999999" customHeight="1">
      <c r="B61" s="160"/>
      <c r="C61" s="203"/>
      <c r="D61" s="160"/>
      <c r="E61" s="160"/>
      <c r="F61" s="160"/>
      <c r="G61" s="72"/>
      <c r="H61" s="72"/>
      <c r="I61" s="72"/>
      <c r="J61" s="72"/>
      <c r="K61" s="72"/>
      <c r="L61" s="72"/>
      <c r="M61" s="72"/>
      <c r="N61" s="72"/>
      <c r="O61" s="72"/>
      <c r="P61" s="72"/>
      <c r="Q61" s="72"/>
      <c r="R61" s="72"/>
      <c r="S61" s="72"/>
      <c r="T61" s="72"/>
      <c r="U61" s="72"/>
      <c r="V61" s="72"/>
      <c r="W61" s="72"/>
      <c r="X61" s="72"/>
      <c r="Y61" s="72"/>
    </row>
    <row r="62" spans="2:27" ht="14.4" hidden="1">
      <c r="B62" s="72"/>
      <c r="C62" s="78"/>
      <c r="D62" s="72"/>
      <c r="E62" s="72"/>
      <c r="F62" s="160"/>
      <c r="G62" s="72"/>
      <c r="H62" s="72"/>
      <c r="I62" s="72"/>
      <c r="J62" s="72"/>
      <c r="K62" s="72"/>
      <c r="L62" s="72"/>
      <c r="M62" s="72"/>
      <c r="N62" s="72"/>
      <c r="O62" s="72"/>
      <c r="P62" s="72"/>
      <c r="Q62" s="72"/>
      <c r="R62" s="72"/>
      <c r="S62" s="72"/>
      <c r="T62" s="72"/>
      <c r="U62" s="72"/>
      <c r="V62" s="72"/>
      <c r="W62" s="72"/>
      <c r="X62" s="72"/>
      <c r="Y62" s="72"/>
    </row>
    <row r="63" spans="2:27" ht="14.4" hidden="1">
      <c r="B63" s="72"/>
      <c r="C63" s="78"/>
      <c r="D63" s="72"/>
      <c r="E63" s="72"/>
      <c r="F63" s="160"/>
      <c r="G63" s="72"/>
      <c r="H63" s="72"/>
      <c r="I63" s="72"/>
      <c r="J63" s="72"/>
      <c r="K63" s="72"/>
      <c r="L63" s="72"/>
      <c r="M63" s="72"/>
      <c r="N63" s="72"/>
      <c r="O63" s="72"/>
      <c r="P63" s="72"/>
      <c r="Q63" s="72"/>
      <c r="R63" s="72"/>
      <c r="S63" s="72"/>
      <c r="T63" s="72"/>
      <c r="U63" s="72"/>
      <c r="V63" s="72"/>
      <c r="W63" s="72"/>
      <c r="X63" s="72"/>
      <c r="Y63" s="72"/>
    </row>
    <row r="64" spans="2:27" ht="14.4" hidden="1">
      <c r="B64" s="72"/>
      <c r="C64" s="78"/>
      <c r="D64" s="72"/>
      <c r="E64" s="72"/>
      <c r="F64" s="160"/>
      <c r="G64" s="72"/>
      <c r="H64" s="72"/>
      <c r="I64" s="72"/>
      <c r="J64" s="72"/>
      <c r="K64" s="72"/>
      <c r="L64" s="72"/>
      <c r="M64" s="72"/>
      <c r="N64" s="72"/>
      <c r="O64" s="72"/>
      <c r="P64" s="72"/>
      <c r="Q64" s="72"/>
      <c r="R64" s="72"/>
      <c r="S64" s="72"/>
      <c r="T64" s="72"/>
      <c r="U64" s="72"/>
      <c r="V64" s="72"/>
      <c r="W64" s="72"/>
      <c r="X64" s="72"/>
      <c r="Y64" s="72"/>
    </row>
    <row r="65" spans="2:25" ht="14.4" hidden="1">
      <c r="B65" s="72"/>
      <c r="C65" s="78"/>
      <c r="D65" s="72"/>
      <c r="E65" s="72"/>
      <c r="F65" s="160"/>
      <c r="G65" s="72"/>
      <c r="H65" s="72"/>
      <c r="I65" s="72"/>
      <c r="J65" s="72"/>
      <c r="K65" s="72"/>
      <c r="L65" s="72"/>
      <c r="M65" s="72"/>
      <c r="N65" s="72"/>
      <c r="O65" s="72"/>
      <c r="P65" s="72"/>
      <c r="Q65" s="72"/>
      <c r="R65" s="72"/>
      <c r="S65" s="72"/>
      <c r="T65" s="72"/>
      <c r="U65" s="72"/>
      <c r="V65" s="72"/>
      <c r="W65" s="72"/>
      <c r="X65" s="72"/>
      <c r="Y65" s="72"/>
    </row>
    <row r="66" spans="2:25" ht="14.4" hidden="1">
      <c r="B66" s="72"/>
      <c r="C66" s="78"/>
      <c r="D66" s="72"/>
      <c r="E66" s="72"/>
      <c r="F66" s="160"/>
      <c r="G66" s="72"/>
      <c r="H66" s="72"/>
      <c r="I66" s="72"/>
      <c r="J66" s="72"/>
      <c r="K66" s="72"/>
      <c r="L66" s="72"/>
      <c r="M66" s="72"/>
      <c r="N66" s="72"/>
      <c r="O66" s="72"/>
      <c r="P66" s="72"/>
      <c r="Q66" s="72"/>
      <c r="R66" s="72"/>
      <c r="S66" s="72"/>
      <c r="T66" s="72"/>
      <c r="U66" s="72"/>
      <c r="V66" s="72"/>
      <c r="W66" s="72"/>
      <c r="X66" s="72"/>
      <c r="Y66" s="72"/>
    </row>
    <row r="67" spans="2:25" ht="14.4" hidden="1">
      <c r="B67" s="72"/>
      <c r="C67" s="78"/>
      <c r="D67" s="72"/>
      <c r="E67" s="72"/>
      <c r="F67" s="160"/>
      <c r="G67" s="72"/>
      <c r="H67" s="72"/>
      <c r="I67" s="72"/>
      <c r="J67" s="72"/>
      <c r="K67" s="72"/>
      <c r="L67" s="72"/>
      <c r="M67" s="72"/>
      <c r="N67" s="72"/>
      <c r="O67" s="72"/>
      <c r="P67" s="72"/>
      <c r="Q67" s="72"/>
      <c r="R67" s="72"/>
      <c r="S67" s="72"/>
      <c r="T67" s="72"/>
      <c r="U67" s="72"/>
      <c r="V67" s="72"/>
      <c r="W67" s="72"/>
      <c r="X67" s="72"/>
      <c r="Y67" s="72"/>
    </row>
    <row r="68" spans="2:25" ht="14.4" hidden="1">
      <c r="B68" s="72"/>
      <c r="C68" s="78"/>
      <c r="D68" s="72"/>
      <c r="E68" s="72"/>
      <c r="F68" s="160"/>
      <c r="G68" s="72"/>
      <c r="H68" s="72"/>
      <c r="I68" s="72"/>
      <c r="J68" s="72"/>
      <c r="K68" s="72"/>
      <c r="L68" s="72"/>
      <c r="M68" s="72"/>
      <c r="N68" s="72"/>
      <c r="O68" s="72"/>
      <c r="P68" s="72"/>
      <c r="Q68" s="72"/>
      <c r="R68" s="72"/>
      <c r="S68" s="72"/>
      <c r="T68" s="72"/>
      <c r="U68" s="72"/>
      <c r="V68" s="72"/>
      <c r="W68" s="72"/>
      <c r="X68" s="72"/>
      <c r="Y68" s="72"/>
    </row>
    <row r="69" spans="2:25" ht="14.4" hidden="1">
      <c r="B69" s="72"/>
      <c r="C69" s="78"/>
      <c r="D69" s="72"/>
      <c r="E69" s="72"/>
      <c r="F69" s="160"/>
      <c r="G69" s="72"/>
      <c r="H69" s="72"/>
      <c r="I69" s="72"/>
      <c r="J69" s="72"/>
      <c r="K69" s="72"/>
      <c r="L69" s="72"/>
      <c r="M69" s="72"/>
      <c r="N69" s="72"/>
      <c r="O69" s="72"/>
      <c r="P69" s="72"/>
      <c r="Q69" s="72"/>
      <c r="R69" s="72"/>
      <c r="S69" s="72"/>
      <c r="T69" s="72"/>
      <c r="U69" s="72"/>
      <c r="V69" s="72"/>
      <c r="W69" s="72"/>
      <c r="X69" s="72"/>
      <c r="Y69" s="72"/>
    </row>
    <row r="70" spans="2:25" ht="14.4" hidden="1">
      <c r="B70" s="72"/>
      <c r="C70" s="78"/>
      <c r="D70" s="72"/>
      <c r="E70" s="72"/>
      <c r="F70" s="160"/>
      <c r="G70" s="72"/>
      <c r="H70" s="72"/>
      <c r="I70" s="72"/>
      <c r="J70" s="72"/>
      <c r="K70" s="72"/>
      <c r="L70" s="72"/>
      <c r="M70" s="72"/>
      <c r="N70" s="72"/>
      <c r="O70" s="72"/>
      <c r="P70" s="72"/>
      <c r="Q70" s="72"/>
      <c r="R70" s="72"/>
      <c r="S70" s="72"/>
      <c r="T70" s="72"/>
      <c r="U70" s="72"/>
      <c r="V70" s="72"/>
      <c r="W70" s="72"/>
      <c r="X70" s="72"/>
      <c r="Y70" s="72"/>
    </row>
    <row r="71" spans="2:25" ht="14.4" hidden="1">
      <c r="B71" s="72"/>
      <c r="C71" s="78"/>
      <c r="D71" s="72"/>
      <c r="E71" s="72"/>
      <c r="F71" s="160"/>
      <c r="G71" s="72"/>
      <c r="H71" s="72"/>
      <c r="I71" s="72"/>
      <c r="J71" s="72"/>
      <c r="K71" s="72"/>
      <c r="L71" s="72"/>
      <c r="M71" s="72"/>
      <c r="N71" s="72"/>
      <c r="O71" s="72"/>
      <c r="P71" s="72"/>
      <c r="Q71" s="72"/>
      <c r="R71" s="72"/>
      <c r="S71" s="72"/>
      <c r="T71" s="72"/>
      <c r="U71" s="72"/>
      <c r="V71" s="72"/>
      <c r="W71" s="72"/>
      <c r="X71" s="72"/>
      <c r="Y71" s="72"/>
    </row>
    <row r="72" spans="2:25" ht="14.4" hidden="1">
      <c r="B72" s="72"/>
      <c r="C72" s="78"/>
      <c r="D72" s="72"/>
      <c r="E72" s="72"/>
      <c r="F72" s="160"/>
      <c r="G72" s="72"/>
      <c r="H72" s="72"/>
      <c r="I72" s="72"/>
      <c r="J72" s="72"/>
      <c r="K72" s="72"/>
      <c r="L72" s="72"/>
      <c r="M72" s="72"/>
      <c r="N72" s="72"/>
      <c r="O72" s="72"/>
      <c r="P72" s="72"/>
      <c r="Q72" s="72"/>
      <c r="R72" s="72"/>
      <c r="S72" s="72"/>
      <c r="T72" s="72"/>
      <c r="U72" s="72"/>
      <c r="V72" s="72"/>
      <c r="W72" s="72"/>
      <c r="X72" s="72"/>
      <c r="Y72" s="72"/>
    </row>
    <row r="73" spans="2:25" ht="14.4" hidden="1">
      <c r="B73" s="72"/>
      <c r="C73" s="78"/>
      <c r="D73" s="72"/>
      <c r="E73" s="72"/>
      <c r="F73" s="160"/>
      <c r="G73" s="72"/>
      <c r="H73" s="72"/>
      <c r="I73" s="72"/>
      <c r="J73" s="72"/>
      <c r="K73" s="72"/>
      <c r="L73" s="72"/>
      <c r="M73" s="72"/>
      <c r="N73" s="72"/>
      <c r="O73" s="72"/>
      <c r="P73" s="72"/>
      <c r="Q73" s="72"/>
      <c r="R73" s="72"/>
      <c r="S73" s="72"/>
      <c r="T73" s="72"/>
      <c r="U73" s="72"/>
      <c r="V73" s="72"/>
      <c r="W73" s="72"/>
      <c r="X73" s="72"/>
      <c r="Y73" s="72"/>
    </row>
    <row r="74" spans="2:25" ht="14.4" hidden="1">
      <c r="B74" s="72"/>
      <c r="C74" s="78"/>
      <c r="D74" s="72"/>
      <c r="E74" s="72"/>
      <c r="F74" s="160"/>
      <c r="G74" s="72"/>
      <c r="H74" s="72"/>
      <c r="I74" s="72"/>
      <c r="J74" s="72"/>
      <c r="K74" s="72"/>
      <c r="L74" s="72"/>
      <c r="M74" s="72"/>
      <c r="N74" s="72"/>
      <c r="O74" s="72"/>
      <c r="P74" s="72"/>
      <c r="Q74" s="72"/>
      <c r="R74" s="72"/>
      <c r="S74" s="72"/>
      <c r="T74" s="72"/>
      <c r="U74" s="72"/>
      <c r="V74" s="72"/>
      <c r="W74" s="72"/>
      <c r="X74" s="72"/>
      <c r="Y74" s="72"/>
    </row>
    <row r="75" spans="2:25" ht="14.4" hidden="1">
      <c r="B75" s="72"/>
      <c r="C75" s="78"/>
      <c r="D75" s="72"/>
      <c r="E75" s="72"/>
      <c r="F75" s="160"/>
      <c r="G75" s="72"/>
      <c r="H75" s="72"/>
      <c r="I75" s="72"/>
      <c r="J75" s="72"/>
      <c r="K75" s="72"/>
      <c r="L75" s="72"/>
      <c r="M75" s="72"/>
      <c r="N75" s="72"/>
      <c r="O75" s="72"/>
      <c r="P75" s="72"/>
      <c r="Q75" s="72"/>
      <c r="R75" s="72"/>
      <c r="S75" s="72"/>
      <c r="T75" s="72"/>
      <c r="U75" s="72"/>
      <c r="V75" s="72"/>
      <c r="W75" s="72"/>
      <c r="X75" s="72"/>
      <c r="Y75" s="72"/>
    </row>
    <row r="76" spans="2:25" ht="14.4" hidden="1">
      <c r="B76" s="72"/>
      <c r="C76" s="78"/>
      <c r="D76" s="72"/>
      <c r="E76" s="72"/>
      <c r="F76" s="160"/>
      <c r="G76" s="72"/>
      <c r="H76" s="72"/>
      <c r="I76" s="72"/>
      <c r="J76" s="72"/>
      <c r="K76" s="72"/>
      <c r="L76" s="72"/>
      <c r="M76" s="72"/>
      <c r="N76" s="72"/>
      <c r="O76" s="72"/>
      <c r="P76" s="72"/>
      <c r="Q76" s="72"/>
      <c r="R76" s="72"/>
      <c r="S76" s="72"/>
      <c r="T76" s="72"/>
      <c r="U76" s="72"/>
      <c r="V76" s="72"/>
      <c r="W76" s="72"/>
      <c r="X76" s="72"/>
      <c r="Y76" s="72"/>
    </row>
    <row r="77" spans="2:25" ht="14.4" hidden="1">
      <c r="B77" s="72"/>
      <c r="C77" s="78"/>
      <c r="D77" s="72"/>
      <c r="E77" s="72"/>
      <c r="F77" s="160"/>
      <c r="G77" s="72"/>
      <c r="H77" s="72"/>
      <c r="I77" s="72"/>
      <c r="J77" s="72"/>
      <c r="K77" s="72"/>
      <c r="L77" s="72"/>
      <c r="M77" s="72"/>
      <c r="N77" s="72"/>
      <c r="O77" s="72"/>
      <c r="P77" s="72"/>
      <c r="Q77" s="72"/>
      <c r="R77" s="72"/>
      <c r="S77" s="72"/>
      <c r="T77" s="72"/>
      <c r="U77" s="72"/>
      <c r="V77" s="72"/>
      <c r="W77" s="72"/>
      <c r="X77" s="72"/>
      <c r="Y77" s="72"/>
    </row>
    <row r="78" spans="2:25" ht="14.4" hidden="1">
      <c r="B78" s="72"/>
      <c r="C78" s="78"/>
      <c r="D78" s="72"/>
      <c r="E78" s="72"/>
      <c r="F78" s="160"/>
      <c r="G78" s="72"/>
      <c r="H78" s="72"/>
      <c r="I78" s="72"/>
      <c r="J78" s="72"/>
      <c r="K78" s="72"/>
      <c r="L78" s="72"/>
      <c r="M78" s="72"/>
      <c r="N78" s="72"/>
      <c r="O78" s="72"/>
      <c r="P78" s="72"/>
      <c r="Q78" s="72"/>
      <c r="R78" s="72"/>
      <c r="S78" s="72"/>
      <c r="T78" s="72"/>
      <c r="U78" s="72"/>
      <c r="V78" s="72"/>
      <c r="W78" s="72"/>
      <c r="X78" s="72"/>
      <c r="Y78" s="72"/>
    </row>
    <row r="79" spans="2:25" ht="14.4" hidden="1">
      <c r="B79" s="72"/>
      <c r="C79" s="78"/>
      <c r="D79" s="72"/>
      <c r="E79" s="72"/>
      <c r="F79" s="160"/>
      <c r="G79" s="72"/>
      <c r="H79" s="72"/>
      <c r="I79" s="72"/>
      <c r="J79" s="72"/>
      <c r="K79" s="72"/>
      <c r="L79" s="72"/>
      <c r="M79" s="72"/>
      <c r="N79" s="72"/>
      <c r="O79" s="72"/>
      <c r="P79" s="72"/>
      <c r="Q79" s="72"/>
      <c r="R79" s="72"/>
      <c r="S79" s="72"/>
      <c r="T79" s="72"/>
      <c r="U79" s="72"/>
      <c r="V79" s="72"/>
      <c r="W79" s="72"/>
      <c r="X79" s="72"/>
      <c r="Y79" s="72"/>
    </row>
    <row r="80" spans="2:25" ht="14.4" hidden="1">
      <c r="B80" s="72"/>
      <c r="C80" s="78"/>
      <c r="D80" s="72"/>
      <c r="E80" s="72"/>
      <c r="F80" s="160"/>
      <c r="G80" s="72"/>
      <c r="H80" s="72"/>
      <c r="I80" s="72"/>
      <c r="J80" s="72"/>
      <c r="K80" s="72"/>
      <c r="L80" s="72"/>
      <c r="M80" s="72"/>
      <c r="N80" s="72"/>
      <c r="O80" s="72"/>
      <c r="P80" s="72"/>
      <c r="Q80" s="72"/>
      <c r="R80" s="72"/>
      <c r="S80" s="72"/>
      <c r="T80" s="72"/>
      <c r="U80" s="72"/>
      <c r="V80" s="72"/>
      <c r="W80" s="72"/>
      <c r="X80" s="72"/>
      <c r="Y80" s="72"/>
    </row>
    <row r="81" spans="2:25" ht="14.4" hidden="1">
      <c r="B81" s="72"/>
      <c r="C81" s="78"/>
      <c r="D81" s="72"/>
      <c r="E81" s="72"/>
      <c r="F81" s="160"/>
      <c r="G81" s="72"/>
      <c r="H81" s="72"/>
      <c r="I81" s="72"/>
      <c r="J81" s="72"/>
      <c r="K81" s="72"/>
      <c r="L81" s="72"/>
      <c r="M81" s="72"/>
      <c r="N81" s="72"/>
      <c r="O81" s="72"/>
      <c r="P81" s="72"/>
      <c r="Q81" s="72"/>
      <c r="R81" s="72"/>
      <c r="S81" s="72"/>
      <c r="T81" s="72"/>
      <c r="U81" s="72"/>
      <c r="V81" s="72"/>
      <c r="W81" s="72"/>
      <c r="X81" s="72"/>
      <c r="Y81" s="72"/>
    </row>
    <row r="82" spans="2:25" ht="14.4" hidden="1">
      <c r="B82" s="72"/>
      <c r="C82" s="78"/>
      <c r="D82" s="72"/>
      <c r="E82" s="72"/>
      <c r="F82" s="160"/>
      <c r="G82" s="72"/>
      <c r="H82" s="72"/>
      <c r="I82" s="72"/>
      <c r="J82" s="72"/>
      <c r="K82" s="72"/>
      <c r="L82" s="72"/>
      <c r="M82" s="72"/>
      <c r="N82" s="72"/>
      <c r="O82" s="72"/>
      <c r="P82" s="72"/>
      <c r="Q82" s="72"/>
      <c r="R82" s="72"/>
      <c r="S82" s="72"/>
      <c r="T82" s="72"/>
      <c r="U82" s="72"/>
      <c r="V82" s="72"/>
      <c r="W82" s="72"/>
      <c r="X82" s="72"/>
      <c r="Y82" s="72"/>
    </row>
    <row r="83" spans="2:25" ht="14.4" hidden="1">
      <c r="B83" s="72"/>
      <c r="C83" s="78"/>
      <c r="D83" s="72"/>
      <c r="E83" s="72"/>
      <c r="F83" s="160"/>
      <c r="G83" s="72"/>
      <c r="H83" s="72"/>
      <c r="I83" s="72"/>
      <c r="J83" s="72"/>
      <c r="K83" s="72"/>
      <c r="L83" s="72"/>
      <c r="M83" s="72"/>
      <c r="N83" s="72"/>
      <c r="O83" s="72"/>
      <c r="P83" s="72"/>
      <c r="Q83" s="72"/>
      <c r="R83" s="72"/>
      <c r="S83" s="72"/>
      <c r="T83" s="72"/>
      <c r="U83" s="72"/>
      <c r="V83" s="72"/>
      <c r="W83" s="72"/>
      <c r="X83" s="72"/>
      <c r="Y83" s="72"/>
    </row>
    <row r="84" spans="2:25" ht="14.4" hidden="1">
      <c r="B84" s="72"/>
      <c r="C84" s="78"/>
      <c r="D84" s="72"/>
      <c r="E84" s="72"/>
      <c r="F84" s="160"/>
      <c r="G84" s="72"/>
      <c r="H84" s="72"/>
      <c r="I84" s="72"/>
      <c r="J84" s="72"/>
      <c r="K84" s="72"/>
      <c r="L84" s="72"/>
      <c r="M84" s="72"/>
      <c r="N84" s="72"/>
      <c r="O84" s="72"/>
      <c r="P84" s="72"/>
      <c r="Q84" s="72"/>
      <c r="R84" s="72"/>
      <c r="S84" s="72"/>
      <c r="T84" s="72"/>
      <c r="U84" s="72"/>
      <c r="V84" s="72"/>
      <c r="W84" s="72"/>
      <c r="X84" s="72"/>
      <c r="Y84" s="72"/>
    </row>
    <row r="85" spans="2:25" ht="14.4" hidden="1">
      <c r="B85" s="72"/>
      <c r="C85" s="78"/>
      <c r="D85" s="72"/>
      <c r="E85" s="72"/>
      <c r="F85" s="160"/>
      <c r="G85" s="72"/>
      <c r="H85" s="72"/>
      <c r="I85" s="72"/>
      <c r="J85" s="72"/>
      <c r="K85" s="72"/>
      <c r="L85" s="72"/>
      <c r="M85" s="72"/>
      <c r="N85" s="72"/>
      <c r="O85" s="72"/>
      <c r="P85" s="72"/>
      <c r="Q85" s="72"/>
      <c r="R85" s="72"/>
      <c r="S85" s="72"/>
      <c r="T85" s="72"/>
      <c r="U85" s="72"/>
      <c r="V85" s="72"/>
      <c r="W85" s="72"/>
      <c r="X85" s="72"/>
      <c r="Y85" s="72"/>
    </row>
    <row r="86" spans="2:25" ht="14.4" hidden="1">
      <c r="B86" s="72"/>
      <c r="C86" s="78"/>
      <c r="D86" s="72"/>
      <c r="E86" s="72"/>
      <c r="F86" s="160"/>
      <c r="G86" s="72"/>
      <c r="H86" s="72"/>
      <c r="I86" s="72"/>
      <c r="J86" s="72"/>
      <c r="K86" s="72"/>
      <c r="L86" s="72"/>
      <c r="M86" s="72"/>
      <c r="N86" s="72"/>
      <c r="O86" s="72"/>
      <c r="P86" s="72"/>
      <c r="Q86" s="72"/>
      <c r="R86" s="72"/>
      <c r="S86" s="72"/>
      <c r="T86" s="72"/>
      <c r="U86" s="72"/>
      <c r="V86" s="72"/>
      <c r="W86" s="72"/>
      <c r="X86" s="72"/>
      <c r="Y86" s="72"/>
    </row>
    <row r="87" spans="2:25" ht="14.4" hidden="1">
      <c r="B87" s="72"/>
      <c r="C87" s="78"/>
      <c r="D87" s="72"/>
      <c r="E87" s="72"/>
      <c r="F87" s="160"/>
      <c r="G87" s="72"/>
      <c r="H87" s="72"/>
      <c r="I87" s="72"/>
      <c r="J87" s="72"/>
      <c r="K87" s="72"/>
      <c r="L87" s="72"/>
      <c r="M87" s="72"/>
      <c r="N87" s="72"/>
      <c r="O87" s="72"/>
      <c r="P87" s="72"/>
      <c r="Q87" s="72"/>
      <c r="R87" s="72"/>
      <c r="S87" s="72"/>
      <c r="T87" s="72"/>
      <c r="U87" s="72"/>
      <c r="V87" s="72"/>
      <c r="W87" s="72"/>
      <c r="X87" s="72"/>
      <c r="Y87" s="72"/>
    </row>
    <row r="88" spans="2:25" ht="14.4" hidden="1">
      <c r="B88" s="72"/>
      <c r="C88" s="78"/>
      <c r="D88" s="72"/>
      <c r="E88" s="72"/>
      <c r="F88" s="160"/>
      <c r="G88" s="72"/>
      <c r="H88" s="72"/>
      <c r="I88" s="72"/>
      <c r="J88" s="72"/>
      <c r="K88" s="72"/>
      <c r="L88" s="72"/>
      <c r="M88" s="72"/>
      <c r="N88" s="72"/>
      <c r="O88" s="72"/>
      <c r="P88" s="72"/>
      <c r="Q88" s="72"/>
      <c r="R88" s="72"/>
      <c r="S88" s="72"/>
      <c r="T88" s="72"/>
      <c r="U88" s="72"/>
      <c r="V88" s="72"/>
      <c r="W88" s="72"/>
      <c r="X88" s="72"/>
      <c r="Y88" s="72"/>
    </row>
    <row r="89" spans="2:25" ht="14.4" hidden="1">
      <c r="B89" s="72"/>
      <c r="C89" s="78"/>
      <c r="D89" s="72"/>
      <c r="E89" s="72"/>
      <c r="F89" s="160"/>
      <c r="G89" s="72"/>
      <c r="H89" s="72"/>
      <c r="I89" s="72"/>
      <c r="J89" s="72"/>
      <c r="K89" s="72"/>
      <c r="L89" s="72"/>
      <c r="M89" s="72"/>
      <c r="N89" s="72"/>
      <c r="O89" s="72"/>
      <c r="P89" s="72"/>
      <c r="Q89" s="72"/>
      <c r="R89" s="72"/>
      <c r="S89" s="72"/>
      <c r="T89" s="72"/>
      <c r="U89" s="72"/>
      <c r="V89" s="72"/>
      <c r="W89" s="72"/>
      <c r="X89" s="72"/>
      <c r="Y89" s="72"/>
    </row>
    <row r="90" spans="2:25" ht="14.4" hidden="1">
      <c r="B90" s="72"/>
      <c r="C90" s="78"/>
      <c r="D90" s="72"/>
      <c r="E90" s="72"/>
      <c r="F90" s="160"/>
      <c r="G90" s="72"/>
      <c r="H90" s="72"/>
      <c r="I90" s="72"/>
      <c r="J90" s="72"/>
      <c r="K90" s="72"/>
      <c r="L90" s="72"/>
      <c r="M90" s="72"/>
      <c r="N90" s="72"/>
      <c r="O90" s="72"/>
      <c r="P90" s="72"/>
      <c r="Q90" s="72"/>
      <c r="R90" s="72"/>
      <c r="S90" s="72"/>
      <c r="T90" s="72"/>
      <c r="U90" s="72"/>
      <c r="V90" s="72"/>
      <c r="W90" s="72"/>
      <c r="X90" s="72"/>
      <c r="Y90" s="72"/>
    </row>
    <row r="91" spans="2:25" ht="14.4" hidden="1">
      <c r="B91" s="72"/>
      <c r="C91" s="78"/>
      <c r="D91" s="72"/>
      <c r="E91" s="72"/>
      <c r="F91" s="160"/>
      <c r="G91" s="72"/>
      <c r="H91" s="72"/>
      <c r="I91" s="72"/>
      <c r="J91" s="72"/>
      <c r="K91" s="72"/>
      <c r="L91" s="72"/>
      <c r="M91" s="72"/>
      <c r="N91" s="72"/>
      <c r="O91" s="72"/>
      <c r="P91" s="72"/>
      <c r="Q91" s="72"/>
      <c r="R91" s="72"/>
      <c r="S91" s="72"/>
      <c r="T91" s="72"/>
      <c r="U91" s="72"/>
      <c r="V91" s="72"/>
      <c r="W91" s="72"/>
      <c r="X91" s="72"/>
      <c r="Y91" s="72"/>
    </row>
    <row r="92" spans="2:25" ht="14.4" hidden="1">
      <c r="B92" s="72"/>
      <c r="C92" s="78"/>
      <c r="D92" s="72"/>
      <c r="E92" s="72"/>
      <c r="F92" s="160"/>
      <c r="G92" s="72"/>
      <c r="H92" s="72"/>
      <c r="I92" s="72"/>
      <c r="J92" s="72"/>
      <c r="K92" s="72"/>
      <c r="L92" s="72"/>
      <c r="M92" s="72"/>
      <c r="N92" s="72"/>
      <c r="O92" s="72"/>
      <c r="P92" s="72"/>
      <c r="Q92" s="72"/>
      <c r="R92" s="72"/>
      <c r="S92" s="72"/>
      <c r="T92" s="72"/>
      <c r="U92" s="72"/>
      <c r="V92" s="72"/>
      <c r="W92" s="72"/>
      <c r="X92" s="72"/>
      <c r="Y92" s="72"/>
    </row>
    <row r="93" spans="2:25" ht="14.4" hidden="1">
      <c r="B93" s="72"/>
      <c r="C93" s="78"/>
      <c r="D93" s="72"/>
      <c r="E93" s="72"/>
      <c r="F93" s="160"/>
      <c r="G93" s="72"/>
      <c r="H93" s="72"/>
      <c r="I93" s="72"/>
      <c r="J93" s="72"/>
      <c r="K93" s="72"/>
      <c r="L93" s="72"/>
      <c r="M93" s="72"/>
      <c r="N93" s="72"/>
      <c r="O93" s="72"/>
      <c r="P93" s="72"/>
      <c r="Q93" s="72"/>
      <c r="R93" s="72"/>
      <c r="S93" s="72"/>
      <c r="T93" s="72"/>
      <c r="U93" s="72"/>
      <c r="V93" s="72"/>
      <c r="W93" s="72"/>
      <c r="X93" s="72"/>
      <c r="Y93" s="72"/>
    </row>
    <row r="94" spans="2:25" ht="14.4" hidden="1">
      <c r="B94" s="72"/>
      <c r="C94" s="78"/>
      <c r="D94" s="72"/>
      <c r="E94" s="72"/>
      <c r="F94" s="160"/>
      <c r="G94" s="72"/>
      <c r="H94" s="72"/>
      <c r="I94" s="72"/>
      <c r="J94" s="72"/>
      <c r="K94" s="72"/>
      <c r="L94" s="72"/>
      <c r="M94" s="72"/>
      <c r="N94" s="72"/>
      <c r="O94" s="72"/>
      <c r="P94" s="72"/>
      <c r="Q94" s="72"/>
      <c r="R94" s="72"/>
      <c r="S94" s="72"/>
      <c r="T94" s="72"/>
      <c r="U94" s="72"/>
      <c r="V94" s="72"/>
      <c r="W94" s="72"/>
      <c r="X94" s="72"/>
      <c r="Y94" s="72"/>
    </row>
    <row r="95" spans="2:25" ht="14.4" hidden="1">
      <c r="B95" s="72"/>
      <c r="C95" s="78"/>
      <c r="D95" s="72"/>
      <c r="E95" s="72"/>
      <c r="F95" s="160"/>
      <c r="G95" s="72"/>
      <c r="H95" s="72"/>
      <c r="I95" s="72"/>
      <c r="J95" s="72"/>
      <c r="K95" s="72"/>
      <c r="L95" s="72"/>
      <c r="M95" s="72"/>
      <c r="N95" s="72"/>
      <c r="O95" s="72"/>
      <c r="P95" s="72"/>
      <c r="Q95" s="72"/>
      <c r="R95" s="72"/>
      <c r="S95" s="72"/>
      <c r="T95" s="72"/>
      <c r="U95" s="72"/>
      <c r="V95" s="72"/>
      <c r="W95" s="72"/>
      <c r="X95" s="72"/>
      <c r="Y95" s="72"/>
    </row>
    <row r="96" spans="2:25" ht="14.4" hidden="1">
      <c r="B96" s="72"/>
      <c r="C96" s="78"/>
      <c r="D96" s="72"/>
      <c r="E96" s="72"/>
      <c r="F96" s="160"/>
      <c r="G96" s="72"/>
      <c r="H96" s="72"/>
      <c r="I96" s="72"/>
      <c r="J96" s="72"/>
      <c r="K96" s="72"/>
      <c r="L96" s="72"/>
      <c r="M96" s="72"/>
      <c r="N96" s="72"/>
      <c r="O96" s="72"/>
      <c r="P96" s="72"/>
      <c r="Q96" s="72"/>
      <c r="R96" s="72"/>
      <c r="S96" s="72"/>
      <c r="T96" s="72"/>
      <c r="U96" s="72"/>
      <c r="V96" s="72"/>
      <c r="W96" s="72"/>
      <c r="X96" s="72"/>
      <c r="Y96" s="72"/>
    </row>
    <row r="97" spans="2:25" ht="14.4" hidden="1">
      <c r="B97" s="72"/>
      <c r="C97" s="78"/>
      <c r="D97" s="72"/>
      <c r="E97" s="72"/>
      <c r="F97" s="160"/>
      <c r="G97" s="72"/>
      <c r="H97" s="72"/>
      <c r="I97" s="72"/>
      <c r="J97" s="72"/>
      <c r="K97" s="72"/>
      <c r="L97" s="72"/>
      <c r="M97" s="72"/>
      <c r="N97" s="72"/>
      <c r="O97" s="72"/>
      <c r="P97" s="72"/>
      <c r="Q97" s="72"/>
      <c r="R97" s="72"/>
      <c r="S97" s="72"/>
      <c r="T97" s="72"/>
      <c r="U97" s="72"/>
      <c r="V97" s="72"/>
      <c r="W97" s="72"/>
      <c r="X97" s="72"/>
      <c r="Y97" s="72"/>
    </row>
    <row r="98" spans="2:25" ht="14.4" hidden="1">
      <c r="B98" s="72"/>
      <c r="C98" s="78"/>
      <c r="D98" s="72"/>
      <c r="E98" s="72"/>
      <c r="F98" s="160"/>
      <c r="G98" s="72"/>
      <c r="H98" s="72"/>
      <c r="I98" s="72"/>
      <c r="J98" s="72"/>
      <c r="K98" s="72"/>
      <c r="L98" s="72"/>
      <c r="M98" s="72"/>
      <c r="N98" s="72"/>
      <c r="O98" s="72"/>
      <c r="P98" s="72"/>
      <c r="Q98" s="72"/>
      <c r="R98" s="72"/>
      <c r="S98" s="72"/>
      <c r="T98" s="72"/>
      <c r="U98" s="72"/>
      <c r="V98" s="72"/>
      <c r="W98" s="72"/>
      <c r="X98" s="72"/>
      <c r="Y98" s="72"/>
    </row>
    <row r="99" spans="2:25" ht="14.4" hidden="1">
      <c r="B99" s="72"/>
      <c r="C99" s="78"/>
      <c r="D99" s="72"/>
      <c r="E99" s="72"/>
      <c r="F99" s="160"/>
      <c r="G99" s="72"/>
      <c r="H99" s="72"/>
      <c r="I99" s="72"/>
      <c r="J99" s="72"/>
      <c r="K99" s="72"/>
      <c r="L99" s="72"/>
      <c r="M99" s="72"/>
      <c r="N99" s="72"/>
      <c r="O99" s="72"/>
      <c r="P99" s="72"/>
      <c r="Q99" s="72"/>
      <c r="R99" s="72"/>
      <c r="S99" s="72"/>
      <c r="T99" s="72"/>
      <c r="U99" s="72"/>
      <c r="V99" s="72"/>
      <c r="W99" s="72"/>
      <c r="X99" s="72"/>
      <c r="Y99" s="72"/>
    </row>
    <row r="100" spans="2:25" ht="14.4" hidden="1">
      <c r="B100" s="72"/>
      <c r="C100" s="78"/>
      <c r="D100" s="72"/>
      <c r="E100" s="72"/>
      <c r="F100" s="160"/>
      <c r="G100" s="72"/>
      <c r="H100" s="72"/>
      <c r="I100" s="72"/>
      <c r="J100" s="72"/>
      <c r="K100" s="72"/>
      <c r="L100" s="72"/>
      <c r="M100" s="72"/>
      <c r="N100" s="72"/>
      <c r="O100" s="72"/>
      <c r="P100" s="72"/>
      <c r="Q100" s="72"/>
      <c r="R100" s="72"/>
      <c r="S100" s="72"/>
      <c r="T100" s="72"/>
      <c r="U100" s="72"/>
      <c r="V100" s="72"/>
      <c r="W100" s="72"/>
      <c r="X100" s="72"/>
      <c r="Y100" s="72"/>
    </row>
    <row r="101" spans="2:25" ht="14.4" hidden="1">
      <c r="B101" s="72"/>
      <c r="C101" s="78"/>
      <c r="D101" s="72"/>
      <c r="E101" s="72"/>
      <c r="F101" s="160"/>
      <c r="G101" s="72"/>
      <c r="H101" s="72"/>
      <c r="I101" s="72"/>
      <c r="J101" s="72"/>
      <c r="K101" s="72"/>
      <c r="L101" s="72"/>
      <c r="M101" s="72"/>
      <c r="N101" s="72"/>
      <c r="O101" s="72"/>
      <c r="P101" s="72"/>
      <c r="Q101" s="72"/>
      <c r="R101" s="72"/>
      <c r="S101" s="72"/>
      <c r="T101" s="72"/>
      <c r="U101" s="72"/>
      <c r="V101" s="72"/>
      <c r="W101" s="72"/>
      <c r="X101" s="72"/>
      <c r="Y101" s="72"/>
    </row>
    <row r="102" spans="2:25" ht="14.4" hidden="1">
      <c r="B102" s="72"/>
      <c r="C102" s="78"/>
      <c r="D102" s="72"/>
      <c r="E102" s="72"/>
      <c r="F102" s="160"/>
      <c r="G102" s="72"/>
      <c r="H102" s="72"/>
      <c r="I102" s="72"/>
      <c r="J102" s="72"/>
      <c r="K102" s="72"/>
      <c r="L102" s="72"/>
      <c r="M102" s="72"/>
      <c r="N102" s="72"/>
      <c r="O102" s="72"/>
      <c r="P102" s="72"/>
      <c r="Q102" s="72"/>
      <c r="R102" s="72"/>
      <c r="S102" s="72"/>
      <c r="T102" s="72"/>
      <c r="U102" s="72"/>
      <c r="V102" s="72"/>
      <c r="W102" s="72"/>
      <c r="X102" s="72"/>
      <c r="Y102" s="72"/>
    </row>
    <row r="103" spans="2:25" ht="14.4" hidden="1">
      <c r="B103" s="72"/>
      <c r="C103" s="78"/>
      <c r="D103" s="72"/>
      <c r="E103" s="72"/>
      <c r="F103" s="160"/>
      <c r="G103" s="72"/>
      <c r="H103" s="72"/>
      <c r="I103" s="72"/>
      <c r="J103" s="72"/>
      <c r="K103" s="72"/>
      <c r="L103" s="72"/>
      <c r="M103" s="72"/>
      <c r="N103" s="72"/>
      <c r="O103" s="72"/>
      <c r="P103" s="72"/>
      <c r="Q103" s="72"/>
      <c r="R103" s="72"/>
      <c r="S103" s="72"/>
      <c r="T103" s="72"/>
      <c r="U103" s="72"/>
      <c r="V103" s="72"/>
      <c r="W103" s="72"/>
      <c r="X103" s="72"/>
      <c r="Y103" s="72"/>
    </row>
    <row r="104" spans="2:25" ht="14.4" hidden="1">
      <c r="B104" s="72"/>
      <c r="C104" s="78"/>
      <c r="D104" s="72"/>
      <c r="E104" s="72"/>
      <c r="F104" s="160"/>
      <c r="G104" s="72"/>
      <c r="H104" s="72"/>
      <c r="I104" s="72"/>
      <c r="J104" s="72"/>
      <c r="K104" s="72"/>
      <c r="L104" s="72"/>
      <c r="M104" s="72"/>
      <c r="N104" s="72"/>
      <c r="O104" s="72"/>
      <c r="P104" s="72"/>
      <c r="Q104" s="72"/>
      <c r="R104" s="72"/>
      <c r="S104" s="72"/>
      <c r="T104" s="72"/>
      <c r="U104" s="72"/>
      <c r="V104" s="72"/>
      <c r="W104" s="72"/>
      <c r="X104" s="72"/>
      <c r="Y104" s="72"/>
    </row>
    <row r="105" spans="2:25" ht="14.4" hidden="1">
      <c r="B105" s="72"/>
      <c r="C105" s="78"/>
      <c r="D105" s="72"/>
      <c r="E105" s="72"/>
      <c r="F105" s="160"/>
      <c r="G105" s="72"/>
      <c r="H105" s="72"/>
      <c r="I105" s="72"/>
      <c r="J105" s="72"/>
      <c r="K105" s="72"/>
      <c r="L105" s="72"/>
      <c r="M105" s="72"/>
      <c r="N105" s="72"/>
      <c r="O105" s="72"/>
      <c r="P105" s="72"/>
      <c r="Q105" s="72"/>
      <c r="R105" s="72"/>
      <c r="S105" s="72"/>
      <c r="T105" s="72"/>
      <c r="U105" s="72"/>
      <c r="V105" s="72"/>
      <c r="W105" s="72"/>
      <c r="X105" s="72"/>
      <c r="Y105" s="72"/>
    </row>
    <row r="106" spans="2:25" ht="14.4" hidden="1">
      <c r="B106" s="72"/>
      <c r="C106" s="78"/>
      <c r="D106" s="72"/>
      <c r="E106" s="72"/>
      <c r="F106" s="160"/>
      <c r="G106" s="72"/>
      <c r="H106" s="72"/>
      <c r="I106" s="72"/>
      <c r="J106" s="72"/>
      <c r="K106" s="72"/>
      <c r="L106" s="72"/>
      <c r="M106" s="72"/>
      <c r="N106" s="72"/>
      <c r="O106" s="72"/>
      <c r="P106" s="72"/>
      <c r="Q106" s="72"/>
      <c r="R106" s="72"/>
      <c r="S106" s="72"/>
      <c r="T106" s="72"/>
      <c r="U106" s="72"/>
      <c r="V106" s="72"/>
      <c r="W106" s="72"/>
      <c r="X106" s="72"/>
      <c r="Y106" s="72"/>
    </row>
    <row r="107" spans="2:25" ht="14.4" hidden="1">
      <c r="B107" s="72"/>
      <c r="C107" s="78"/>
      <c r="D107" s="72"/>
      <c r="E107" s="72"/>
      <c r="F107" s="160"/>
      <c r="G107" s="72"/>
      <c r="H107" s="72"/>
      <c r="I107" s="72"/>
      <c r="J107" s="72"/>
      <c r="K107" s="72"/>
      <c r="L107" s="72"/>
      <c r="M107" s="72"/>
      <c r="N107" s="72"/>
      <c r="O107" s="72"/>
      <c r="P107" s="72"/>
      <c r="Q107" s="72"/>
      <c r="R107" s="72"/>
      <c r="S107" s="72"/>
      <c r="T107" s="72"/>
      <c r="U107" s="72"/>
      <c r="V107" s="72"/>
      <c r="W107" s="72"/>
      <c r="X107" s="72"/>
      <c r="Y107" s="72"/>
    </row>
    <row r="108" spans="2:25" ht="14.4" hidden="1">
      <c r="B108" s="72"/>
      <c r="C108" s="78"/>
      <c r="D108" s="72"/>
      <c r="E108" s="72"/>
      <c r="F108" s="160"/>
      <c r="G108" s="72"/>
      <c r="H108" s="72"/>
      <c r="I108" s="72"/>
      <c r="J108" s="72"/>
      <c r="K108" s="72"/>
      <c r="L108" s="72"/>
      <c r="M108" s="72"/>
      <c r="N108" s="72"/>
      <c r="O108" s="72"/>
      <c r="P108" s="72"/>
      <c r="Q108" s="72"/>
      <c r="R108" s="72"/>
      <c r="S108" s="72"/>
      <c r="T108" s="72"/>
      <c r="U108" s="72"/>
      <c r="V108" s="72"/>
      <c r="W108" s="72"/>
      <c r="X108" s="72"/>
      <c r="Y108" s="72"/>
    </row>
    <row r="109" spans="2:25" ht="14.4" hidden="1">
      <c r="B109" s="72"/>
      <c r="C109" s="78"/>
      <c r="D109" s="72"/>
      <c r="E109" s="72"/>
      <c r="F109" s="160"/>
      <c r="G109" s="72"/>
      <c r="H109" s="72"/>
      <c r="I109" s="72"/>
      <c r="J109" s="72"/>
      <c r="K109" s="72"/>
      <c r="L109" s="72"/>
      <c r="M109" s="72"/>
      <c r="N109" s="72"/>
      <c r="O109" s="72"/>
      <c r="P109" s="72"/>
      <c r="Q109" s="72"/>
      <c r="R109" s="72"/>
      <c r="S109" s="72"/>
      <c r="T109" s="72"/>
      <c r="U109" s="72"/>
      <c r="V109" s="72"/>
      <c r="W109" s="72"/>
      <c r="X109" s="72"/>
      <c r="Y109" s="72"/>
    </row>
    <row r="110" spans="2:25" ht="14.4" hidden="1">
      <c r="B110" s="72"/>
      <c r="C110" s="78"/>
      <c r="D110" s="72"/>
      <c r="E110" s="72"/>
      <c r="F110" s="160"/>
      <c r="G110" s="72"/>
      <c r="H110" s="72"/>
      <c r="I110" s="72"/>
      <c r="J110" s="72"/>
      <c r="K110" s="72"/>
      <c r="L110" s="72"/>
      <c r="M110" s="72"/>
      <c r="N110" s="72"/>
      <c r="O110" s="72"/>
      <c r="P110" s="72"/>
      <c r="Q110" s="72"/>
      <c r="R110" s="72"/>
      <c r="S110" s="72"/>
      <c r="T110" s="72"/>
      <c r="U110" s="72"/>
      <c r="V110" s="72"/>
      <c r="W110" s="72"/>
      <c r="X110" s="72"/>
      <c r="Y110" s="72"/>
    </row>
    <row r="111" spans="2:25" ht="14.4" hidden="1">
      <c r="B111" s="72"/>
      <c r="C111" s="78"/>
      <c r="D111" s="72"/>
      <c r="E111" s="72"/>
      <c r="F111" s="160"/>
      <c r="G111" s="72"/>
      <c r="H111" s="72"/>
      <c r="I111" s="72"/>
      <c r="J111" s="72"/>
      <c r="K111" s="72"/>
      <c r="L111" s="72"/>
      <c r="M111" s="72"/>
      <c r="N111" s="72"/>
      <c r="O111" s="72"/>
      <c r="P111" s="72"/>
      <c r="Q111" s="72"/>
      <c r="R111" s="72"/>
      <c r="S111" s="72"/>
      <c r="T111" s="72"/>
      <c r="U111" s="72"/>
      <c r="V111" s="72"/>
      <c r="W111" s="72"/>
      <c r="X111" s="72"/>
      <c r="Y111" s="72"/>
    </row>
    <row r="112" spans="2:25" ht="14.4" hidden="1">
      <c r="B112" s="72"/>
      <c r="C112" s="78"/>
      <c r="D112" s="72"/>
      <c r="E112" s="72"/>
      <c r="F112" s="160"/>
      <c r="G112" s="72"/>
      <c r="H112" s="72"/>
      <c r="I112" s="72"/>
      <c r="J112" s="72"/>
      <c r="K112" s="72"/>
      <c r="L112" s="72"/>
      <c r="M112" s="72"/>
      <c r="N112" s="72"/>
      <c r="O112" s="72"/>
      <c r="P112" s="72"/>
      <c r="Q112" s="72"/>
      <c r="R112" s="72"/>
      <c r="S112" s="72"/>
      <c r="T112" s="72"/>
      <c r="U112" s="72"/>
      <c r="V112" s="72"/>
      <c r="W112" s="72"/>
      <c r="X112" s="72"/>
      <c r="Y112" s="72"/>
    </row>
    <row r="113" spans="2:25" ht="14.4" hidden="1">
      <c r="B113" s="72"/>
      <c r="C113" s="78"/>
      <c r="D113" s="72"/>
      <c r="E113" s="72"/>
      <c r="F113" s="160"/>
      <c r="G113" s="72"/>
      <c r="H113" s="72"/>
      <c r="I113" s="72"/>
      <c r="J113" s="72"/>
      <c r="K113" s="72"/>
      <c r="L113" s="72"/>
      <c r="M113" s="72"/>
      <c r="N113" s="72"/>
      <c r="O113" s="72"/>
      <c r="P113" s="72"/>
      <c r="Q113" s="72"/>
      <c r="R113" s="72"/>
      <c r="S113" s="72"/>
      <c r="T113" s="72"/>
      <c r="U113" s="72"/>
      <c r="V113" s="72"/>
      <c r="W113" s="72"/>
      <c r="X113" s="72"/>
      <c r="Y113" s="72"/>
    </row>
    <row r="114" spans="2:25" ht="14.4" hidden="1">
      <c r="B114" s="72"/>
      <c r="C114" s="78"/>
      <c r="D114" s="72"/>
      <c r="E114" s="72"/>
      <c r="F114" s="160"/>
      <c r="G114" s="72"/>
      <c r="H114" s="72"/>
      <c r="I114" s="72"/>
      <c r="J114" s="72"/>
      <c r="K114" s="72"/>
      <c r="L114" s="72"/>
      <c r="M114" s="72"/>
      <c r="N114" s="72"/>
      <c r="O114" s="72"/>
      <c r="P114" s="72"/>
      <c r="Q114" s="72"/>
      <c r="R114" s="72"/>
      <c r="S114" s="72"/>
      <c r="T114" s="72"/>
      <c r="U114" s="72"/>
      <c r="V114" s="72"/>
      <c r="W114" s="72"/>
      <c r="X114" s="72"/>
      <c r="Y114" s="72"/>
    </row>
    <row r="115" spans="2:25" ht="14.4" hidden="1">
      <c r="B115" s="72"/>
      <c r="C115" s="78"/>
      <c r="D115" s="72"/>
      <c r="E115" s="72"/>
      <c r="F115" s="160"/>
      <c r="G115" s="72"/>
      <c r="H115" s="72"/>
      <c r="I115" s="72"/>
      <c r="J115" s="72"/>
      <c r="K115" s="72"/>
      <c r="L115" s="72"/>
      <c r="M115" s="72"/>
      <c r="N115" s="72"/>
      <c r="O115" s="72"/>
      <c r="P115" s="72"/>
      <c r="Q115" s="72"/>
      <c r="R115" s="72"/>
      <c r="S115" s="72"/>
      <c r="T115" s="72"/>
      <c r="U115" s="72"/>
      <c r="V115" s="72"/>
      <c r="W115" s="72"/>
      <c r="X115" s="72"/>
      <c r="Y115" s="72"/>
    </row>
    <row r="116" spans="2:25" ht="14.4" hidden="1">
      <c r="B116" s="72"/>
      <c r="C116" s="78"/>
      <c r="D116" s="72"/>
      <c r="E116" s="72"/>
      <c r="F116" s="160"/>
      <c r="G116" s="72"/>
      <c r="H116" s="72"/>
      <c r="I116" s="72"/>
      <c r="J116" s="72"/>
      <c r="K116" s="72"/>
      <c r="L116" s="72"/>
      <c r="M116" s="72"/>
      <c r="N116" s="72"/>
      <c r="O116" s="72"/>
      <c r="P116" s="72"/>
      <c r="Q116" s="72"/>
      <c r="R116" s="72"/>
      <c r="S116" s="72"/>
      <c r="T116" s="72"/>
      <c r="U116" s="72"/>
      <c r="V116" s="72"/>
      <c r="W116" s="72"/>
      <c r="X116" s="72"/>
      <c r="Y116" s="72"/>
    </row>
    <row r="117" spans="2:25" ht="14.4" hidden="1">
      <c r="B117" s="72"/>
      <c r="C117" s="78"/>
      <c r="D117" s="72"/>
      <c r="E117" s="72"/>
      <c r="F117" s="160"/>
      <c r="G117" s="72"/>
      <c r="H117" s="72"/>
      <c r="I117" s="72"/>
      <c r="J117" s="72"/>
      <c r="K117" s="72"/>
      <c r="L117" s="72"/>
      <c r="M117" s="72"/>
      <c r="N117" s="72"/>
      <c r="O117" s="72"/>
      <c r="P117" s="72"/>
      <c r="Q117" s="72"/>
      <c r="R117" s="72"/>
      <c r="S117" s="72"/>
      <c r="T117" s="72"/>
      <c r="U117" s="72"/>
      <c r="V117" s="72"/>
      <c r="W117" s="72"/>
      <c r="X117" s="72"/>
      <c r="Y117" s="72"/>
    </row>
    <row r="118" spans="2:25" ht="14.4" hidden="1">
      <c r="B118" s="72"/>
      <c r="C118" s="78"/>
      <c r="D118" s="72"/>
      <c r="E118" s="72"/>
      <c r="F118" s="160"/>
      <c r="G118" s="72"/>
      <c r="H118" s="72"/>
      <c r="I118" s="72"/>
      <c r="J118" s="72"/>
      <c r="K118" s="72"/>
      <c r="L118" s="72"/>
      <c r="M118" s="72"/>
      <c r="N118" s="72"/>
      <c r="O118" s="72"/>
      <c r="P118" s="72"/>
      <c r="Q118" s="72"/>
      <c r="R118" s="72"/>
      <c r="S118" s="72"/>
      <c r="T118" s="72"/>
      <c r="U118" s="72"/>
      <c r="V118" s="72"/>
      <c r="W118" s="72"/>
      <c r="X118" s="72"/>
      <c r="Y118" s="72"/>
    </row>
    <row r="119" spans="2:25" ht="14.4" hidden="1">
      <c r="B119" s="72"/>
      <c r="C119" s="78"/>
      <c r="D119" s="72"/>
      <c r="E119" s="72"/>
      <c r="F119" s="160"/>
      <c r="G119" s="72"/>
      <c r="H119" s="72"/>
      <c r="I119" s="72"/>
      <c r="J119" s="72"/>
      <c r="K119" s="72"/>
      <c r="L119" s="72"/>
      <c r="M119" s="72"/>
      <c r="N119" s="72"/>
      <c r="O119" s="72"/>
      <c r="P119" s="72"/>
      <c r="Q119" s="72"/>
      <c r="R119" s="72"/>
      <c r="S119" s="72"/>
      <c r="T119" s="72"/>
      <c r="U119" s="72"/>
      <c r="V119" s="72"/>
      <c r="W119" s="72"/>
      <c r="X119" s="72"/>
      <c r="Y119" s="72"/>
    </row>
    <row r="120" spans="2:25" ht="14.4" hidden="1">
      <c r="B120" s="72"/>
      <c r="C120" s="78"/>
      <c r="D120" s="72"/>
      <c r="E120" s="72"/>
      <c r="F120" s="160"/>
      <c r="G120" s="72"/>
      <c r="H120" s="72"/>
      <c r="I120" s="72"/>
      <c r="J120" s="72"/>
      <c r="K120" s="72"/>
      <c r="L120" s="72"/>
      <c r="M120" s="72"/>
      <c r="N120" s="72"/>
      <c r="O120" s="72"/>
      <c r="P120" s="72"/>
      <c r="Q120" s="72"/>
      <c r="R120" s="72"/>
      <c r="S120" s="72"/>
      <c r="T120" s="72"/>
      <c r="U120" s="72"/>
      <c r="V120" s="72"/>
      <c r="W120" s="72"/>
      <c r="X120" s="72"/>
      <c r="Y120" s="72"/>
    </row>
    <row r="121" spans="2:25" ht="14.4" hidden="1">
      <c r="B121" s="72"/>
      <c r="C121" s="78"/>
      <c r="D121" s="72"/>
      <c r="E121" s="72"/>
      <c r="F121" s="160"/>
      <c r="G121" s="72"/>
      <c r="H121" s="72"/>
      <c r="I121" s="72"/>
      <c r="J121" s="72"/>
      <c r="K121" s="72"/>
      <c r="L121" s="72"/>
      <c r="M121" s="72"/>
      <c r="N121" s="72"/>
      <c r="O121" s="72"/>
      <c r="P121" s="72"/>
      <c r="Q121" s="72"/>
      <c r="R121" s="72"/>
      <c r="S121" s="72"/>
      <c r="T121" s="72"/>
      <c r="U121" s="72"/>
      <c r="V121" s="72"/>
      <c r="W121" s="72"/>
      <c r="X121" s="72"/>
      <c r="Y121" s="72"/>
    </row>
    <row r="122" spans="2:25" ht="14.4" hidden="1">
      <c r="B122" s="72"/>
      <c r="C122" s="78"/>
      <c r="D122" s="72"/>
      <c r="E122" s="72"/>
      <c r="F122" s="160"/>
      <c r="G122" s="72"/>
      <c r="H122" s="72"/>
      <c r="I122" s="72"/>
      <c r="J122" s="72"/>
      <c r="K122" s="72"/>
      <c r="L122" s="72"/>
      <c r="M122" s="72"/>
      <c r="N122" s="72"/>
      <c r="O122" s="72"/>
      <c r="P122" s="72"/>
      <c r="Q122" s="72"/>
      <c r="R122" s="72"/>
      <c r="S122" s="72"/>
      <c r="T122" s="72"/>
      <c r="U122" s="72"/>
      <c r="V122" s="72"/>
      <c r="W122" s="72"/>
      <c r="X122" s="72"/>
      <c r="Y122" s="72"/>
    </row>
    <row r="123" spans="2:25" ht="14.4" hidden="1">
      <c r="B123" s="72"/>
      <c r="C123" s="78"/>
      <c r="D123" s="72"/>
      <c r="E123" s="72"/>
      <c r="F123" s="160"/>
      <c r="G123" s="72"/>
      <c r="H123" s="72"/>
      <c r="I123" s="72"/>
      <c r="J123" s="72"/>
      <c r="K123" s="72"/>
      <c r="L123" s="72"/>
      <c r="M123" s="72"/>
      <c r="N123" s="72"/>
      <c r="O123" s="72"/>
      <c r="P123" s="72"/>
      <c r="Q123" s="72"/>
      <c r="R123" s="72"/>
      <c r="S123" s="72"/>
      <c r="T123" s="72"/>
      <c r="U123" s="72"/>
      <c r="V123" s="72"/>
      <c r="W123" s="72"/>
      <c r="X123" s="72"/>
      <c r="Y123" s="72"/>
    </row>
    <row r="124" spans="2:25" ht="14.4" hidden="1">
      <c r="B124" s="72"/>
      <c r="C124" s="78"/>
      <c r="D124" s="72"/>
      <c r="E124" s="72"/>
      <c r="F124" s="160"/>
      <c r="G124" s="72"/>
      <c r="H124" s="72"/>
      <c r="I124" s="72"/>
      <c r="J124" s="72"/>
      <c r="K124" s="72"/>
      <c r="L124" s="72"/>
      <c r="M124" s="72"/>
      <c r="N124" s="72"/>
      <c r="O124" s="72"/>
      <c r="P124" s="72"/>
      <c r="Q124" s="72"/>
      <c r="R124" s="72"/>
      <c r="S124" s="72"/>
      <c r="T124" s="72"/>
      <c r="U124" s="72"/>
      <c r="V124" s="72"/>
      <c r="W124" s="72"/>
      <c r="X124" s="72"/>
      <c r="Y124" s="72"/>
    </row>
    <row r="125" spans="2:25" ht="14.4" hidden="1">
      <c r="B125" s="72"/>
      <c r="C125" s="78"/>
      <c r="D125" s="72"/>
      <c r="E125" s="72"/>
      <c r="F125" s="160"/>
      <c r="G125" s="72"/>
      <c r="H125" s="72"/>
      <c r="I125" s="72"/>
      <c r="J125" s="72"/>
      <c r="K125" s="72"/>
      <c r="L125" s="72"/>
      <c r="M125" s="72"/>
      <c r="N125" s="72"/>
      <c r="O125" s="72"/>
      <c r="P125" s="72"/>
      <c r="Q125" s="72"/>
      <c r="R125" s="72"/>
      <c r="S125" s="72"/>
      <c r="T125" s="72"/>
      <c r="U125" s="72"/>
      <c r="V125" s="72"/>
      <c r="W125" s="72"/>
      <c r="X125" s="72"/>
      <c r="Y125" s="72"/>
    </row>
    <row r="126" spans="2:25" ht="14.4" hidden="1">
      <c r="B126" s="72"/>
      <c r="C126" s="78"/>
      <c r="D126" s="72"/>
      <c r="E126" s="72"/>
      <c r="F126" s="160"/>
      <c r="G126" s="72"/>
      <c r="H126" s="72"/>
      <c r="I126" s="72"/>
      <c r="J126" s="72"/>
      <c r="K126" s="72"/>
      <c r="L126" s="72"/>
      <c r="M126" s="72"/>
      <c r="N126" s="72"/>
      <c r="O126" s="72"/>
      <c r="P126" s="72"/>
      <c r="Q126" s="72"/>
      <c r="R126" s="72"/>
      <c r="S126" s="72"/>
      <c r="T126" s="72"/>
      <c r="U126" s="72"/>
      <c r="V126" s="72"/>
      <c r="W126" s="72"/>
      <c r="X126" s="72"/>
      <c r="Y126" s="72"/>
    </row>
    <row r="127" spans="2:25" ht="14.4" hidden="1">
      <c r="B127" s="72"/>
      <c r="C127" s="78"/>
      <c r="D127" s="72"/>
      <c r="E127" s="72"/>
      <c r="F127" s="160"/>
      <c r="G127" s="72"/>
      <c r="H127" s="72"/>
      <c r="I127" s="72"/>
      <c r="J127" s="72"/>
      <c r="K127" s="72"/>
      <c r="L127" s="72"/>
      <c r="M127" s="72"/>
      <c r="N127" s="72"/>
      <c r="O127" s="72"/>
      <c r="P127" s="72"/>
      <c r="Q127" s="72"/>
      <c r="R127" s="72"/>
      <c r="S127" s="72"/>
      <c r="T127" s="72"/>
      <c r="U127" s="72"/>
      <c r="V127" s="72"/>
      <c r="W127" s="72"/>
      <c r="X127" s="72"/>
      <c r="Y127" s="72"/>
    </row>
    <row r="128" spans="2:25" ht="14.4" hidden="1">
      <c r="B128" s="72"/>
      <c r="C128" s="78"/>
      <c r="D128" s="72"/>
      <c r="E128" s="72"/>
      <c r="F128" s="160"/>
      <c r="G128" s="72"/>
      <c r="H128" s="72"/>
      <c r="I128" s="72"/>
      <c r="J128" s="72"/>
      <c r="K128" s="72"/>
      <c r="L128" s="72"/>
      <c r="M128" s="72"/>
      <c r="N128" s="72"/>
      <c r="O128" s="72"/>
      <c r="P128" s="72"/>
      <c r="Q128" s="72"/>
      <c r="R128" s="72"/>
      <c r="S128" s="72"/>
      <c r="T128" s="72"/>
      <c r="U128" s="72"/>
      <c r="V128" s="72"/>
      <c r="W128" s="72"/>
      <c r="X128" s="72"/>
      <c r="Y128" s="72"/>
    </row>
    <row r="129" spans="2:25" ht="14.4" hidden="1">
      <c r="B129" s="72"/>
      <c r="C129" s="78"/>
      <c r="D129" s="72"/>
      <c r="E129" s="72"/>
      <c r="F129" s="160"/>
      <c r="G129" s="72"/>
      <c r="H129" s="72"/>
      <c r="I129" s="72"/>
      <c r="J129" s="72"/>
      <c r="K129" s="72"/>
      <c r="L129" s="72"/>
      <c r="M129" s="72"/>
      <c r="N129" s="72"/>
      <c r="O129" s="72"/>
      <c r="P129" s="72"/>
      <c r="Q129" s="72"/>
      <c r="R129" s="72"/>
      <c r="S129" s="72"/>
      <c r="T129" s="72"/>
      <c r="U129" s="72"/>
      <c r="V129" s="72"/>
      <c r="W129" s="72"/>
      <c r="X129" s="72"/>
      <c r="Y129" s="72"/>
    </row>
    <row r="130" spans="2:25" ht="14.4" hidden="1">
      <c r="B130" s="72"/>
      <c r="C130" s="78"/>
      <c r="D130" s="72"/>
      <c r="E130" s="72"/>
      <c r="F130" s="160"/>
      <c r="G130" s="72"/>
      <c r="H130" s="72"/>
      <c r="I130" s="72"/>
      <c r="J130" s="72"/>
      <c r="K130" s="72"/>
      <c r="L130" s="72"/>
      <c r="M130" s="72"/>
      <c r="N130" s="72"/>
      <c r="O130" s="72"/>
      <c r="P130" s="72"/>
      <c r="Q130" s="72"/>
      <c r="R130" s="72"/>
      <c r="S130" s="72"/>
      <c r="T130" s="72"/>
      <c r="U130" s="72"/>
      <c r="V130" s="72"/>
      <c r="W130" s="72"/>
      <c r="X130" s="72"/>
      <c r="Y130" s="72"/>
    </row>
    <row r="131" spans="2:25" ht="14.4" hidden="1">
      <c r="B131" s="72"/>
      <c r="C131" s="78"/>
      <c r="D131" s="72"/>
      <c r="E131" s="72"/>
      <c r="F131" s="160"/>
      <c r="G131" s="72"/>
      <c r="H131" s="72"/>
      <c r="I131" s="72"/>
      <c r="J131" s="72"/>
      <c r="K131" s="72"/>
      <c r="L131" s="72"/>
      <c r="M131" s="72"/>
      <c r="N131" s="72"/>
      <c r="O131" s="72"/>
      <c r="P131" s="72"/>
      <c r="Q131" s="72"/>
      <c r="R131" s="72"/>
      <c r="S131" s="72"/>
      <c r="T131" s="72"/>
      <c r="U131" s="72"/>
      <c r="V131" s="72"/>
      <c r="W131" s="72"/>
      <c r="X131" s="72"/>
      <c r="Y131" s="72"/>
    </row>
    <row r="132" spans="2:25" ht="14.4" hidden="1">
      <c r="B132" s="72"/>
      <c r="C132" s="78"/>
      <c r="D132" s="72"/>
      <c r="E132" s="72"/>
      <c r="F132" s="160"/>
      <c r="G132" s="72"/>
      <c r="H132" s="72"/>
      <c r="I132" s="72"/>
      <c r="J132" s="72"/>
      <c r="K132" s="72"/>
      <c r="L132" s="72"/>
      <c r="M132" s="72"/>
      <c r="N132" s="72"/>
      <c r="O132" s="72"/>
      <c r="P132" s="72"/>
      <c r="Q132" s="72"/>
      <c r="R132" s="72"/>
      <c r="S132" s="72"/>
      <c r="T132" s="72"/>
      <c r="U132" s="72"/>
      <c r="V132" s="72"/>
      <c r="W132" s="72"/>
      <c r="X132" s="72"/>
      <c r="Y132" s="72"/>
    </row>
    <row r="133" spans="2:25" ht="14.4" hidden="1">
      <c r="B133" s="72"/>
      <c r="C133" s="78"/>
      <c r="D133" s="72"/>
      <c r="E133" s="72"/>
      <c r="F133" s="160"/>
      <c r="G133" s="72"/>
      <c r="H133" s="72"/>
      <c r="I133" s="72"/>
      <c r="J133" s="72"/>
      <c r="K133" s="72"/>
      <c r="L133" s="72"/>
      <c r="M133" s="72"/>
      <c r="N133" s="72"/>
      <c r="O133" s="72"/>
      <c r="P133" s="72"/>
      <c r="Q133" s="72"/>
      <c r="R133" s="72"/>
      <c r="S133" s="72"/>
      <c r="T133" s="72"/>
      <c r="U133" s="72"/>
      <c r="V133" s="72"/>
      <c r="W133" s="72"/>
      <c r="X133" s="72"/>
      <c r="Y133" s="72"/>
    </row>
    <row r="134" spans="2:25" ht="14.4" hidden="1">
      <c r="B134" s="72"/>
      <c r="C134" s="78"/>
      <c r="D134" s="72"/>
      <c r="E134" s="72"/>
      <c r="F134" s="160"/>
      <c r="G134" s="72"/>
      <c r="H134" s="72"/>
      <c r="I134" s="72"/>
      <c r="J134" s="72"/>
      <c r="K134" s="72"/>
      <c r="L134" s="72"/>
      <c r="M134" s="72"/>
      <c r="N134" s="72"/>
      <c r="O134" s="72"/>
      <c r="P134" s="72"/>
      <c r="Q134" s="72"/>
      <c r="R134" s="72"/>
      <c r="S134" s="72"/>
      <c r="T134" s="72"/>
      <c r="U134" s="72"/>
      <c r="V134" s="72"/>
      <c r="W134" s="72"/>
      <c r="X134" s="72"/>
      <c r="Y134" s="72"/>
    </row>
    <row r="135" spans="2:25" ht="14.4" hidden="1">
      <c r="B135" s="72"/>
      <c r="C135" s="78"/>
      <c r="D135" s="72"/>
      <c r="E135" s="72"/>
      <c r="F135" s="160"/>
      <c r="G135" s="72"/>
      <c r="H135" s="72"/>
      <c r="I135" s="72"/>
      <c r="J135" s="72"/>
      <c r="K135" s="72"/>
      <c r="L135" s="72"/>
      <c r="M135" s="72"/>
      <c r="N135" s="72"/>
      <c r="O135" s="72"/>
      <c r="P135" s="72"/>
      <c r="Q135" s="72"/>
      <c r="R135" s="72"/>
      <c r="S135" s="72"/>
      <c r="T135" s="72"/>
      <c r="U135" s="72"/>
      <c r="V135" s="72"/>
      <c r="W135" s="72"/>
      <c r="X135" s="72"/>
      <c r="Y135" s="72"/>
    </row>
    <row r="136" spans="2:25" ht="14.4" hidden="1">
      <c r="B136" s="72"/>
      <c r="C136" s="78"/>
      <c r="D136" s="72"/>
      <c r="E136" s="72"/>
      <c r="F136" s="160"/>
      <c r="G136" s="72"/>
      <c r="H136" s="72"/>
      <c r="I136" s="72"/>
      <c r="J136" s="72"/>
      <c r="K136" s="72"/>
      <c r="L136" s="72"/>
      <c r="M136" s="72"/>
      <c r="N136" s="72"/>
      <c r="O136" s="72"/>
      <c r="P136" s="72"/>
      <c r="Q136" s="72"/>
      <c r="R136" s="72"/>
      <c r="S136" s="72"/>
      <c r="T136" s="72"/>
      <c r="U136" s="72"/>
      <c r="V136" s="72"/>
      <c r="W136" s="72"/>
      <c r="X136" s="72"/>
      <c r="Y136" s="72"/>
    </row>
    <row r="137" spans="2:25" ht="14.4" hidden="1">
      <c r="B137" s="72"/>
      <c r="C137" s="78"/>
      <c r="D137" s="72"/>
      <c r="E137" s="72"/>
      <c r="F137" s="160"/>
      <c r="G137" s="72"/>
      <c r="H137" s="72"/>
      <c r="I137" s="72"/>
      <c r="J137" s="72"/>
      <c r="K137" s="72"/>
      <c r="L137" s="72"/>
      <c r="M137" s="72"/>
      <c r="N137" s="72"/>
      <c r="O137" s="72"/>
      <c r="P137" s="72"/>
      <c r="Q137" s="72"/>
      <c r="R137" s="72"/>
      <c r="S137" s="72"/>
      <c r="T137" s="72"/>
      <c r="U137" s="72"/>
      <c r="V137" s="72"/>
      <c r="W137" s="72"/>
      <c r="X137" s="72"/>
      <c r="Y137" s="72"/>
    </row>
    <row r="138" spans="2:25" ht="14.4" hidden="1">
      <c r="B138" s="72"/>
      <c r="C138" s="78"/>
      <c r="D138" s="72"/>
      <c r="E138" s="72"/>
      <c r="F138" s="160"/>
      <c r="G138" s="72"/>
      <c r="H138" s="72"/>
      <c r="I138" s="72"/>
      <c r="J138" s="72"/>
      <c r="K138" s="72"/>
      <c r="L138" s="72"/>
      <c r="M138" s="72"/>
      <c r="N138" s="72"/>
      <c r="O138" s="72"/>
      <c r="P138" s="72"/>
      <c r="Q138" s="72"/>
      <c r="R138" s="72"/>
      <c r="S138" s="72"/>
      <c r="T138" s="72"/>
      <c r="U138" s="72"/>
      <c r="V138" s="72"/>
      <c r="W138" s="72"/>
      <c r="X138" s="72"/>
      <c r="Y138" s="72"/>
    </row>
    <row r="139" spans="2:25" ht="14.4" hidden="1">
      <c r="B139" s="72"/>
      <c r="C139" s="78"/>
      <c r="D139" s="72"/>
      <c r="E139" s="72"/>
      <c r="F139" s="160"/>
      <c r="G139" s="72"/>
      <c r="H139" s="72"/>
      <c r="I139" s="72"/>
      <c r="J139" s="72"/>
      <c r="K139" s="72"/>
      <c r="L139" s="72"/>
      <c r="M139" s="72"/>
      <c r="N139" s="72"/>
      <c r="O139" s="72"/>
      <c r="P139" s="72"/>
      <c r="Q139" s="72"/>
      <c r="R139" s="72"/>
      <c r="S139" s="72"/>
      <c r="T139" s="72"/>
      <c r="U139" s="72"/>
      <c r="V139" s="72"/>
      <c r="W139" s="72"/>
      <c r="X139" s="72"/>
      <c r="Y139" s="72"/>
    </row>
    <row r="140" spans="2:25" ht="14.4" hidden="1">
      <c r="B140" s="72"/>
      <c r="C140" s="78"/>
      <c r="D140" s="72"/>
      <c r="E140" s="72"/>
      <c r="F140" s="160"/>
      <c r="G140" s="72"/>
      <c r="H140" s="72"/>
      <c r="I140" s="72"/>
      <c r="J140" s="72"/>
      <c r="K140" s="72"/>
      <c r="L140" s="72"/>
      <c r="M140" s="72"/>
      <c r="N140" s="72"/>
      <c r="O140" s="72"/>
      <c r="P140" s="72"/>
      <c r="Q140" s="72"/>
      <c r="R140" s="72"/>
      <c r="S140" s="72"/>
      <c r="T140" s="72"/>
      <c r="U140" s="72"/>
      <c r="V140" s="72"/>
      <c r="W140" s="72"/>
      <c r="X140" s="72"/>
      <c r="Y140" s="72"/>
    </row>
    <row r="141" spans="2:25" ht="14.4" hidden="1">
      <c r="B141" s="72"/>
      <c r="C141" s="78"/>
      <c r="D141" s="72"/>
      <c r="E141" s="72"/>
      <c r="F141" s="160"/>
      <c r="G141" s="72"/>
      <c r="H141" s="72"/>
      <c r="I141" s="72"/>
      <c r="J141" s="72"/>
      <c r="K141" s="72"/>
      <c r="L141" s="72"/>
      <c r="M141" s="72"/>
      <c r="N141" s="72"/>
      <c r="O141" s="72"/>
      <c r="P141" s="72"/>
      <c r="Q141" s="72"/>
      <c r="R141" s="72"/>
      <c r="S141" s="72"/>
      <c r="T141" s="72"/>
      <c r="U141" s="72"/>
      <c r="V141" s="72"/>
      <c r="W141" s="72"/>
      <c r="X141" s="72"/>
      <c r="Y141" s="72"/>
    </row>
    <row r="142" spans="2:25" ht="14.4" hidden="1">
      <c r="B142" s="72"/>
      <c r="C142" s="78"/>
      <c r="D142" s="72"/>
      <c r="E142" s="72"/>
      <c r="F142" s="160"/>
      <c r="G142" s="72"/>
      <c r="H142" s="72"/>
      <c r="I142" s="72"/>
      <c r="J142" s="72"/>
      <c r="K142" s="72"/>
      <c r="L142" s="72"/>
      <c r="M142" s="72"/>
      <c r="N142" s="72"/>
      <c r="O142" s="72"/>
      <c r="P142" s="72"/>
      <c r="Q142" s="72"/>
      <c r="R142" s="72"/>
      <c r="S142" s="72"/>
      <c r="T142" s="72"/>
      <c r="U142" s="72"/>
      <c r="V142" s="72"/>
      <c r="W142" s="72"/>
      <c r="X142" s="72"/>
      <c r="Y142" s="72"/>
    </row>
    <row r="143" spans="2:25" ht="14.4" hidden="1">
      <c r="B143" s="72"/>
      <c r="C143" s="78"/>
      <c r="D143" s="72"/>
      <c r="E143" s="72"/>
      <c r="F143" s="160"/>
      <c r="G143" s="72"/>
      <c r="H143" s="72"/>
      <c r="I143" s="72"/>
      <c r="J143" s="72"/>
      <c r="K143" s="72"/>
      <c r="L143" s="72"/>
      <c r="M143" s="72"/>
      <c r="N143" s="72"/>
      <c r="O143" s="72"/>
      <c r="P143" s="72"/>
      <c r="Q143" s="72"/>
      <c r="R143" s="72"/>
      <c r="S143" s="72"/>
      <c r="T143" s="72"/>
      <c r="U143" s="72"/>
      <c r="V143" s="72"/>
      <c r="W143" s="72"/>
      <c r="X143" s="72"/>
      <c r="Y143" s="72"/>
    </row>
    <row r="144" spans="2:25" ht="14.4" hidden="1">
      <c r="B144" s="72"/>
      <c r="C144" s="78"/>
      <c r="D144" s="72"/>
      <c r="E144" s="72"/>
      <c r="F144" s="160"/>
      <c r="G144" s="72"/>
      <c r="H144" s="72"/>
      <c r="I144" s="72"/>
      <c r="J144" s="72"/>
      <c r="K144" s="72"/>
      <c r="L144" s="72"/>
      <c r="M144" s="72"/>
      <c r="N144" s="72"/>
      <c r="O144" s="72"/>
      <c r="P144" s="72"/>
      <c r="Q144" s="72"/>
      <c r="R144" s="72"/>
      <c r="S144" s="72"/>
      <c r="T144" s="72"/>
      <c r="U144" s="72"/>
      <c r="V144" s="72"/>
      <c r="W144" s="72"/>
      <c r="X144" s="72"/>
      <c r="Y144" s="72"/>
    </row>
    <row r="145" spans="2:25" ht="14.4" hidden="1">
      <c r="B145" s="72"/>
      <c r="C145" s="78"/>
      <c r="D145" s="72"/>
      <c r="E145" s="72"/>
      <c r="F145" s="160"/>
      <c r="G145" s="72"/>
      <c r="H145" s="72"/>
      <c r="I145" s="72"/>
      <c r="J145" s="72"/>
      <c r="K145" s="72"/>
      <c r="L145" s="72"/>
      <c r="M145" s="72"/>
      <c r="N145" s="72"/>
      <c r="O145" s="72"/>
      <c r="P145" s="72"/>
      <c r="Q145" s="72"/>
      <c r="R145" s="72"/>
      <c r="S145" s="72"/>
      <c r="T145" s="72"/>
      <c r="U145" s="72"/>
      <c r="V145" s="72"/>
      <c r="W145" s="72"/>
      <c r="X145" s="72"/>
      <c r="Y145" s="72"/>
    </row>
    <row r="146" spans="2:25" ht="14.4" hidden="1">
      <c r="B146" s="72"/>
      <c r="C146" s="78"/>
      <c r="D146" s="72"/>
      <c r="E146" s="72"/>
      <c r="F146" s="160"/>
      <c r="G146" s="72"/>
      <c r="H146" s="72"/>
      <c r="I146" s="72"/>
      <c r="J146" s="72"/>
      <c r="K146" s="72"/>
      <c r="L146" s="72"/>
      <c r="M146" s="72"/>
      <c r="N146" s="72"/>
      <c r="O146" s="72"/>
      <c r="P146" s="72"/>
      <c r="Q146" s="72"/>
      <c r="R146" s="72"/>
      <c r="S146" s="72"/>
      <c r="T146" s="72"/>
      <c r="U146" s="72"/>
      <c r="V146" s="72"/>
      <c r="W146" s="72"/>
      <c r="X146" s="72"/>
      <c r="Y146" s="72"/>
    </row>
    <row r="147" spans="2:25" ht="14.4" hidden="1">
      <c r="B147" s="72"/>
      <c r="C147" s="78"/>
      <c r="D147" s="72"/>
      <c r="E147" s="72"/>
      <c r="F147" s="160"/>
      <c r="G147" s="72"/>
      <c r="H147" s="72"/>
      <c r="I147" s="72"/>
      <c r="J147" s="72"/>
      <c r="K147" s="72"/>
      <c r="L147" s="72"/>
      <c r="M147" s="72"/>
      <c r="N147" s="72"/>
      <c r="O147" s="72"/>
      <c r="P147" s="72"/>
      <c r="Q147" s="72"/>
      <c r="R147" s="72"/>
      <c r="S147" s="72"/>
      <c r="T147" s="72"/>
      <c r="U147" s="72"/>
      <c r="V147" s="72"/>
      <c r="W147" s="72"/>
      <c r="X147" s="72"/>
      <c r="Y147" s="72"/>
    </row>
    <row r="148" spans="2:25" ht="14.4" hidden="1">
      <c r="B148" s="72"/>
      <c r="C148" s="78"/>
      <c r="D148" s="72"/>
      <c r="E148" s="72"/>
      <c r="F148" s="160"/>
      <c r="G148" s="72"/>
      <c r="H148" s="72"/>
      <c r="I148" s="72"/>
      <c r="J148" s="72"/>
      <c r="K148" s="72"/>
      <c r="L148" s="72"/>
      <c r="M148" s="72"/>
      <c r="N148" s="72"/>
      <c r="O148" s="72"/>
      <c r="P148" s="72"/>
      <c r="Q148" s="72"/>
      <c r="R148" s="72"/>
      <c r="S148" s="72"/>
      <c r="T148" s="72"/>
      <c r="U148" s="72"/>
      <c r="V148" s="72"/>
      <c r="W148" s="72"/>
      <c r="X148" s="72"/>
      <c r="Y148" s="72"/>
    </row>
    <row r="149" spans="2:25" ht="14.4" hidden="1">
      <c r="B149" s="72"/>
      <c r="C149" s="78"/>
      <c r="D149" s="72"/>
      <c r="E149" s="72"/>
      <c r="F149" s="160"/>
      <c r="G149" s="72"/>
      <c r="H149" s="72"/>
      <c r="I149" s="72"/>
      <c r="J149" s="72"/>
      <c r="K149" s="72"/>
      <c r="L149" s="72"/>
      <c r="M149" s="72"/>
      <c r="N149" s="72"/>
      <c r="O149" s="72"/>
      <c r="P149" s="72"/>
      <c r="Q149" s="72"/>
      <c r="R149" s="72"/>
      <c r="S149" s="72"/>
      <c r="T149" s="72"/>
      <c r="U149" s="72"/>
      <c r="V149" s="72"/>
      <c r="W149" s="72"/>
      <c r="X149" s="72"/>
      <c r="Y149" s="72"/>
    </row>
    <row r="150" spans="2:25" ht="14.4" hidden="1">
      <c r="B150" s="72"/>
      <c r="C150" s="78"/>
      <c r="D150" s="72"/>
      <c r="E150" s="72"/>
      <c r="F150" s="160"/>
      <c r="G150" s="72"/>
      <c r="H150" s="72"/>
      <c r="I150" s="72"/>
      <c r="J150" s="72"/>
      <c r="K150" s="72"/>
      <c r="L150" s="72"/>
      <c r="M150" s="72"/>
      <c r="N150" s="72"/>
      <c r="O150" s="72"/>
      <c r="P150" s="72"/>
      <c r="Q150" s="72"/>
      <c r="R150" s="72"/>
      <c r="S150" s="72"/>
      <c r="T150" s="72"/>
      <c r="U150" s="72"/>
      <c r="V150" s="72"/>
      <c r="W150" s="72"/>
      <c r="X150" s="72"/>
      <c r="Y150" s="72"/>
    </row>
    <row r="151" spans="2:25" ht="14.4" hidden="1">
      <c r="B151" s="72"/>
      <c r="C151" s="78"/>
      <c r="D151" s="72"/>
      <c r="E151" s="72"/>
      <c r="F151" s="160"/>
      <c r="G151" s="72"/>
      <c r="H151" s="72"/>
      <c r="I151" s="72"/>
      <c r="J151" s="72"/>
      <c r="K151" s="72"/>
      <c r="L151" s="72"/>
      <c r="M151" s="72"/>
      <c r="N151" s="72"/>
      <c r="O151" s="72"/>
      <c r="P151" s="72"/>
      <c r="Q151" s="72"/>
      <c r="R151" s="72"/>
      <c r="S151" s="72"/>
      <c r="T151" s="72"/>
      <c r="U151" s="72"/>
      <c r="V151" s="72"/>
      <c r="W151" s="72"/>
      <c r="X151" s="72"/>
      <c r="Y151" s="72"/>
    </row>
    <row r="152" spans="2:25" ht="14.4" hidden="1">
      <c r="B152" s="72"/>
      <c r="C152" s="78"/>
      <c r="D152" s="72"/>
      <c r="E152" s="72"/>
      <c r="F152" s="160"/>
      <c r="G152" s="72"/>
      <c r="H152" s="72"/>
      <c r="I152" s="72"/>
      <c r="J152" s="72"/>
      <c r="K152" s="72"/>
      <c r="L152" s="72"/>
      <c r="M152" s="72"/>
      <c r="N152" s="72"/>
      <c r="O152" s="72"/>
      <c r="P152" s="72"/>
      <c r="Q152" s="72"/>
      <c r="R152" s="72"/>
      <c r="S152" s="72"/>
      <c r="T152" s="72"/>
      <c r="U152" s="72"/>
      <c r="V152" s="72"/>
      <c r="W152" s="72"/>
      <c r="X152" s="72"/>
      <c r="Y152" s="72"/>
    </row>
    <row r="153" spans="2:25" ht="14.4" hidden="1">
      <c r="B153" s="72"/>
      <c r="C153" s="78"/>
      <c r="D153" s="72"/>
      <c r="E153" s="72"/>
      <c r="F153" s="160"/>
      <c r="G153" s="72"/>
      <c r="H153" s="72"/>
      <c r="I153" s="72"/>
      <c r="J153" s="72"/>
      <c r="K153" s="72"/>
      <c r="L153" s="72"/>
      <c r="M153" s="72"/>
      <c r="N153" s="72"/>
      <c r="O153" s="72"/>
      <c r="P153" s="72"/>
      <c r="Q153" s="72"/>
      <c r="R153" s="72"/>
      <c r="S153" s="72"/>
      <c r="T153" s="72"/>
      <c r="U153" s="72"/>
      <c r="V153" s="72"/>
      <c r="W153" s="72"/>
      <c r="X153" s="72"/>
      <c r="Y153" s="72"/>
    </row>
    <row r="154" spans="2:25" ht="14.4" hidden="1">
      <c r="B154" s="72"/>
      <c r="C154" s="78"/>
      <c r="D154" s="72"/>
      <c r="E154" s="72"/>
      <c r="F154" s="160"/>
      <c r="G154" s="72"/>
      <c r="H154" s="72"/>
      <c r="I154" s="72"/>
      <c r="J154" s="72"/>
      <c r="K154" s="72"/>
      <c r="L154" s="72"/>
      <c r="M154" s="72"/>
      <c r="N154" s="72"/>
      <c r="O154" s="72"/>
      <c r="P154" s="72"/>
      <c r="Q154" s="72"/>
      <c r="R154" s="72"/>
      <c r="S154" s="72"/>
      <c r="T154" s="72"/>
      <c r="U154" s="72"/>
      <c r="V154" s="72"/>
      <c r="W154" s="72"/>
      <c r="X154" s="72"/>
      <c r="Y154" s="72"/>
    </row>
    <row r="155" spans="2:25" ht="14.4" hidden="1">
      <c r="B155" s="72"/>
      <c r="C155" s="78"/>
      <c r="D155" s="72"/>
      <c r="E155" s="72"/>
      <c r="F155" s="160"/>
      <c r="G155" s="72"/>
      <c r="H155" s="72"/>
      <c r="I155" s="72"/>
      <c r="J155" s="72"/>
      <c r="K155" s="72"/>
      <c r="L155" s="72"/>
      <c r="M155" s="72"/>
      <c r="N155" s="72"/>
      <c r="O155" s="72"/>
      <c r="P155" s="72"/>
      <c r="Q155" s="72"/>
      <c r="R155" s="72"/>
      <c r="S155" s="72"/>
      <c r="T155" s="72"/>
      <c r="U155" s="72"/>
      <c r="V155" s="72"/>
      <c r="W155" s="72"/>
      <c r="X155" s="72"/>
      <c r="Y155" s="72"/>
    </row>
    <row r="156" spans="2:25" ht="14.4" hidden="1">
      <c r="B156" s="72"/>
      <c r="C156" s="78"/>
      <c r="D156" s="72"/>
      <c r="E156" s="72"/>
      <c r="F156" s="160"/>
      <c r="G156" s="72"/>
      <c r="H156" s="72"/>
      <c r="I156" s="72"/>
      <c r="J156" s="72"/>
      <c r="K156" s="72"/>
      <c r="L156" s="72"/>
      <c r="M156" s="72"/>
      <c r="N156" s="72"/>
      <c r="O156" s="72"/>
      <c r="P156" s="72"/>
      <c r="Q156" s="72"/>
      <c r="R156" s="72"/>
      <c r="S156" s="72"/>
      <c r="T156" s="72"/>
      <c r="U156" s="72"/>
      <c r="V156" s="72"/>
      <c r="W156" s="72"/>
      <c r="X156" s="72"/>
      <c r="Y156" s="72"/>
    </row>
    <row r="157" spans="2:25" ht="14.4" hidden="1">
      <c r="B157" s="72"/>
      <c r="C157" s="78"/>
      <c r="D157" s="72"/>
      <c r="E157" s="72"/>
      <c r="F157" s="160"/>
      <c r="G157" s="72"/>
      <c r="H157" s="72"/>
      <c r="I157" s="72"/>
      <c r="J157" s="72"/>
      <c r="K157" s="72"/>
      <c r="L157" s="72"/>
      <c r="M157" s="72"/>
      <c r="N157" s="72"/>
      <c r="O157" s="72"/>
      <c r="P157" s="72"/>
      <c r="Q157" s="72"/>
      <c r="R157" s="72"/>
      <c r="S157" s="72"/>
      <c r="T157" s="72"/>
      <c r="U157" s="72"/>
      <c r="V157" s="72"/>
      <c r="W157" s="72"/>
      <c r="X157" s="72"/>
      <c r="Y157" s="72"/>
    </row>
    <row r="158" spans="2:25" ht="14.4" hidden="1">
      <c r="B158" s="72"/>
      <c r="C158" s="78"/>
      <c r="D158" s="72"/>
      <c r="E158" s="72"/>
      <c r="F158" s="160"/>
      <c r="G158" s="72"/>
      <c r="H158" s="72"/>
      <c r="I158" s="72"/>
      <c r="J158" s="72"/>
      <c r="K158" s="72"/>
      <c r="L158" s="72"/>
      <c r="M158" s="72"/>
      <c r="N158" s="72"/>
      <c r="O158" s="72"/>
      <c r="P158" s="72"/>
      <c r="Q158" s="72"/>
      <c r="R158" s="72"/>
      <c r="S158" s="72"/>
      <c r="T158" s="72"/>
      <c r="U158" s="72"/>
      <c r="V158" s="72"/>
      <c r="W158" s="72"/>
      <c r="X158" s="72"/>
      <c r="Y158" s="72"/>
    </row>
    <row r="159" spans="2:25" ht="14.4" hidden="1">
      <c r="B159" s="72"/>
      <c r="C159" s="78"/>
      <c r="D159" s="72"/>
      <c r="E159" s="72"/>
      <c r="F159" s="160"/>
      <c r="G159" s="72"/>
      <c r="H159" s="72"/>
      <c r="I159" s="72"/>
      <c r="J159" s="72"/>
      <c r="K159" s="72"/>
      <c r="L159" s="72"/>
      <c r="M159" s="72"/>
      <c r="N159" s="72"/>
      <c r="O159" s="72"/>
      <c r="P159" s="72"/>
      <c r="Q159" s="72"/>
      <c r="R159" s="72"/>
      <c r="S159" s="72"/>
      <c r="T159" s="72"/>
      <c r="U159" s="72"/>
      <c r="V159" s="72"/>
      <c r="W159" s="72"/>
      <c r="X159" s="72"/>
      <c r="Y159" s="72"/>
    </row>
    <row r="160" spans="2:25" ht="14.4" hidden="1">
      <c r="B160" s="72"/>
      <c r="C160" s="78"/>
      <c r="D160" s="72"/>
      <c r="E160" s="72"/>
      <c r="F160" s="160"/>
      <c r="G160" s="72"/>
      <c r="H160" s="72"/>
      <c r="I160" s="72"/>
      <c r="J160" s="72"/>
      <c r="K160" s="72"/>
      <c r="L160" s="72"/>
      <c r="M160" s="72"/>
      <c r="N160" s="72"/>
      <c r="O160" s="72"/>
      <c r="P160" s="72"/>
      <c r="Q160" s="72"/>
      <c r="R160" s="72"/>
      <c r="S160" s="72"/>
      <c r="T160" s="72"/>
      <c r="U160" s="72"/>
      <c r="V160" s="72"/>
      <c r="W160" s="72"/>
      <c r="X160" s="72"/>
      <c r="Y160" s="72"/>
    </row>
    <row r="161" spans="2:25" ht="14.4" hidden="1">
      <c r="B161" s="72"/>
      <c r="C161" s="78"/>
      <c r="D161" s="72"/>
      <c r="E161" s="72"/>
      <c r="F161" s="160"/>
      <c r="G161" s="72"/>
      <c r="H161" s="72"/>
      <c r="I161" s="72"/>
      <c r="J161" s="72"/>
      <c r="K161" s="72"/>
      <c r="L161" s="72"/>
      <c r="M161" s="72"/>
      <c r="N161" s="72"/>
      <c r="O161" s="72"/>
      <c r="P161" s="72"/>
      <c r="Q161" s="72"/>
      <c r="R161" s="72"/>
      <c r="S161" s="72"/>
      <c r="T161" s="72"/>
      <c r="U161" s="72"/>
      <c r="V161" s="72"/>
      <c r="W161" s="72"/>
      <c r="X161" s="72"/>
      <c r="Y161" s="72"/>
    </row>
    <row r="162" spans="2:25" ht="14.4" hidden="1">
      <c r="B162" s="72"/>
      <c r="C162" s="78"/>
      <c r="D162" s="72"/>
      <c r="E162" s="72"/>
      <c r="F162" s="160"/>
      <c r="G162" s="72"/>
      <c r="H162" s="72"/>
      <c r="I162" s="72"/>
      <c r="J162" s="72"/>
      <c r="K162" s="72"/>
      <c r="L162" s="72"/>
      <c r="M162" s="72"/>
      <c r="N162" s="72"/>
      <c r="O162" s="72"/>
      <c r="P162" s="72"/>
      <c r="Q162" s="72"/>
      <c r="R162" s="72"/>
      <c r="S162" s="72"/>
      <c r="T162" s="72"/>
      <c r="U162" s="72"/>
      <c r="V162" s="72"/>
      <c r="W162" s="72"/>
      <c r="X162" s="72"/>
      <c r="Y162" s="72"/>
    </row>
    <row r="163" spans="2:25" ht="14.4" hidden="1">
      <c r="B163" s="72"/>
      <c r="C163" s="78"/>
      <c r="D163" s="72"/>
      <c r="E163" s="72"/>
      <c r="F163" s="160"/>
      <c r="G163" s="72"/>
      <c r="H163" s="72"/>
      <c r="I163" s="72"/>
      <c r="J163" s="72"/>
      <c r="K163" s="72"/>
      <c r="L163" s="72"/>
      <c r="M163" s="72"/>
      <c r="N163" s="72"/>
      <c r="O163" s="72"/>
      <c r="P163" s="72"/>
      <c r="Q163" s="72"/>
      <c r="R163" s="72"/>
      <c r="S163" s="72"/>
      <c r="T163" s="72"/>
      <c r="U163" s="72"/>
      <c r="V163" s="72"/>
      <c r="W163" s="72"/>
      <c r="X163" s="72"/>
      <c r="Y163" s="72"/>
    </row>
    <row r="164" spans="2:25" ht="14.4" hidden="1">
      <c r="B164" s="72"/>
      <c r="C164" s="78"/>
      <c r="D164" s="72"/>
      <c r="E164" s="72"/>
      <c r="F164" s="160"/>
      <c r="G164" s="72"/>
      <c r="H164" s="72"/>
      <c r="I164" s="72"/>
      <c r="J164" s="72"/>
      <c r="K164" s="72"/>
      <c r="L164" s="72"/>
      <c r="M164" s="72"/>
      <c r="N164" s="72"/>
      <c r="O164" s="72"/>
      <c r="P164" s="72"/>
      <c r="Q164" s="72"/>
      <c r="R164" s="72"/>
      <c r="S164" s="72"/>
      <c r="T164" s="72"/>
      <c r="U164" s="72"/>
      <c r="V164" s="72"/>
      <c r="W164" s="72"/>
      <c r="X164" s="72"/>
      <c r="Y164" s="72"/>
    </row>
    <row r="165" spans="2:25" ht="14.4" hidden="1">
      <c r="B165" s="72"/>
      <c r="C165" s="78"/>
      <c r="D165" s="72"/>
      <c r="E165" s="72"/>
      <c r="F165" s="160"/>
      <c r="G165" s="72"/>
      <c r="H165" s="72"/>
      <c r="I165" s="72"/>
      <c r="J165" s="72"/>
      <c r="K165" s="72"/>
      <c r="L165" s="72"/>
      <c r="M165" s="72"/>
      <c r="N165" s="72"/>
      <c r="O165" s="72"/>
      <c r="P165" s="72"/>
      <c r="Q165" s="72"/>
      <c r="R165" s="72"/>
      <c r="S165" s="72"/>
      <c r="T165" s="72"/>
      <c r="U165" s="72"/>
      <c r="V165" s="72"/>
      <c r="W165" s="72"/>
      <c r="X165" s="72"/>
      <c r="Y165" s="72"/>
    </row>
    <row r="166" spans="2:25" ht="14.4" hidden="1">
      <c r="B166" s="72"/>
      <c r="C166" s="78"/>
      <c r="D166" s="72"/>
      <c r="E166" s="72"/>
      <c r="F166" s="160"/>
      <c r="G166" s="72"/>
      <c r="H166" s="72"/>
      <c r="I166" s="72"/>
      <c r="J166" s="72"/>
      <c r="K166" s="72"/>
      <c r="L166" s="72"/>
      <c r="M166" s="72"/>
      <c r="N166" s="72"/>
      <c r="O166" s="72"/>
      <c r="P166" s="72"/>
      <c r="Q166" s="72"/>
      <c r="R166" s="72"/>
      <c r="S166" s="72"/>
      <c r="T166" s="72"/>
      <c r="U166" s="72"/>
      <c r="V166" s="72"/>
      <c r="W166" s="72"/>
      <c r="X166" s="72"/>
      <c r="Y166" s="72"/>
    </row>
    <row r="167" spans="2:25" ht="14.4" hidden="1">
      <c r="B167" s="72"/>
      <c r="C167" s="78"/>
      <c r="D167" s="72"/>
      <c r="E167" s="72"/>
      <c r="F167" s="160"/>
      <c r="G167" s="72"/>
      <c r="H167" s="72"/>
      <c r="I167" s="72"/>
      <c r="J167" s="72"/>
      <c r="K167" s="72"/>
      <c r="L167" s="72"/>
      <c r="M167" s="72"/>
      <c r="N167" s="72"/>
      <c r="O167" s="72"/>
      <c r="P167" s="72"/>
      <c r="Q167" s="72"/>
      <c r="R167" s="72"/>
      <c r="S167" s="72"/>
      <c r="T167" s="72"/>
      <c r="U167" s="72"/>
      <c r="V167" s="72"/>
      <c r="W167" s="72"/>
      <c r="X167" s="72"/>
      <c r="Y167" s="72"/>
    </row>
    <row r="168" spans="2:25" ht="14.4" hidden="1">
      <c r="B168" s="72"/>
      <c r="C168" s="78"/>
      <c r="D168" s="72"/>
      <c r="E168" s="72"/>
      <c r="F168" s="160"/>
      <c r="G168" s="72"/>
      <c r="H168" s="72"/>
      <c r="I168" s="72"/>
      <c r="J168" s="72"/>
      <c r="K168" s="72"/>
      <c r="L168" s="72"/>
      <c r="M168" s="72"/>
      <c r="N168" s="72"/>
      <c r="O168" s="72"/>
      <c r="P168" s="72"/>
      <c r="Q168" s="72"/>
      <c r="R168" s="72"/>
      <c r="S168" s="72"/>
      <c r="T168" s="72"/>
      <c r="U168" s="72"/>
      <c r="V168" s="72"/>
      <c r="W168" s="72"/>
      <c r="X168" s="72"/>
      <c r="Y168" s="72"/>
    </row>
    <row r="169" spans="2:25" ht="14.4" hidden="1">
      <c r="B169" s="72"/>
      <c r="C169" s="78"/>
      <c r="D169" s="72"/>
      <c r="E169" s="72"/>
      <c r="F169" s="160"/>
      <c r="G169" s="72"/>
      <c r="H169" s="72"/>
      <c r="I169" s="72"/>
      <c r="J169" s="72"/>
      <c r="K169" s="72"/>
      <c r="L169" s="72"/>
      <c r="M169" s="72"/>
      <c r="N169" s="72"/>
      <c r="O169" s="72"/>
      <c r="P169" s="72"/>
      <c r="Q169" s="72"/>
      <c r="R169" s="72"/>
      <c r="S169" s="72"/>
      <c r="T169" s="72"/>
      <c r="U169" s="72"/>
      <c r="V169" s="72"/>
      <c r="W169" s="72"/>
      <c r="X169" s="72"/>
      <c r="Y169" s="72"/>
    </row>
    <row r="170" spans="2:25" ht="14.4" hidden="1">
      <c r="B170" s="72"/>
      <c r="C170" s="78"/>
      <c r="D170" s="72"/>
      <c r="E170" s="72"/>
      <c r="F170" s="160"/>
      <c r="G170" s="72"/>
      <c r="H170" s="72"/>
      <c r="I170" s="72"/>
      <c r="J170" s="72"/>
      <c r="K170" s="72"/>
      <c r="L170" s="72"/>
      <c r="M170" s="72"/>
      <c r="N170" s="72"/>
      <c r="O170" s="72"/>
      <c r="P170" s="72"/>
      <c r="Q170" s="72"/>
      <c r="R170" s="72"/>
      <c r="S170" s="72"/>
      <c r="T170" s="72"/>
      <c r="U170" s="72"/>
      <c r="V170" s="72"/>
      <c r="W170" s="72"/>
      <c r="X170" s="72"/>
      <c r="Y170" s="72"/>
    </row>
    <row r="171" spans="2:25" ht="14.4" hidden="1">
      <c r="B171" s="72"/>
      <c r="C171" s="78"/>
      <c r="D171" s="72"/>
      <c r="E171" s="72"/>
      <c r="F171" s="160"/>
      <c r="G171" s="72"/>
      <c r="H171" s="72"/>
      <c r="I171" s="72"/>
      <c r="J171" s="72"/>
      <c r="K171" s="72"/>
      <c r="L171" s="72"/>
      <c r="M171" s="72"/>
      <c r="N171" s="72"/>
      <c r="O171" s="72"/>
      <c r="P171" s="72"/>
      <c r="Q171" s="72"/>
      <c r="R171" s="72"/>
      <c r="S171" s="72"/>
      <c r="T171" s="72"/>
      <c r="U171" s="72"/>
      <c r="V171" s="72"/>
      <c r="W171" s="72"/>
      <c r="X171" s="72"/>
      <c r="Y171" s="72"/>
    </row>
    <row r="172" spans="2:25" ht="14.4" hidden="1">
      <c r="B172" s="72"/>
      <c r="C172" s="78"/>
      <c r="D172" s="72"/>
      <c r="E172" s="72"/>
      <c r="F172" s="160"/>
      <c r="G172" s="72"/>
      <c r="H172" s="72"/>
      <c r="I172" s="72"/>
      <c r="J172" s="72"/>
      <c r="K172" s="72"/>
      <c r="L172" s="72"/>
      <c r="M172" s="72"/>
      <c r="N172" s="72"/>
      <c r="O172" s="72"/>
      <c r="P172" s="72"/>
      <c r="Q172" s="72"/>
      <c r="R172" s="72"/>
      <c r="S172" s="72"/>
      <c r="T172" s="72"/>
      <c r="U172" s="72"/>
      <c r="V172" s="72"/>
      <c r="W172" s="72"/>
      <c r="X172" s="72"/>
      <c r="Y172" s="72"/>
    </row>
    <row r="173" spans="2:25" ht="14.4" hidden="1">
      <c r="B173" s="72"/>
      <c r="C173" s="78"/>
      <c r="D173" s="72"/>
      <c r="E173" s="72"/>
      <c r="F173" s="160"/>
      <c r="G173" s="72"/>
      <c r="H173" s="72"/>
      <c r="I173" s="72"/>
      <c r="J173" s="72"/>
      <c r="K173" s="72"/>
      <c r="L173" s="72"/>
      <c r="M173" s="72"/>
      <c r="N173" s="72"/>
      <c r="O173" s="72"/>
      <c r="P173" s="72"/>
      <c r="Q173" s="72"/>
      <c r="R173" s="72"/>
      <c r="S173" s="72"/>
      <c r="T173" s="72"/>
      <c r="U173" s="72"/>
      <c r="V173" s="72"/>
      <c r="W173" s="72"/>
      <c r="X173" s="72"/>
      <c r="Y173" s="72"/>
    </row>
    <row r="174" spans="2:25" ht="14.4" hidden="1">
      <c r="B174" s="72"/>
      <c r="C174" s="78"/>
      <c r="D174" s="72"/>
      <c r="E174" s="72"/>
      <c r="F174" s="160"/>
      <c r="G174" s="72"/>
      <c r="H174" s="72"/>
      <c r="I174" s="72"/>
      <c r="J174" s="72"/>
      <c r="K174" s="72"/>
      <c r="L174" s="72"/>
      <c r="M174" s="72"/>
      <c r="N174" s="72"/>
      <c r="O174" s="72"/>
      <c r="P174" s="72"/>
      <c r="Q174" s="72"/>
      <c r="R174" s="72"/>
      <c r="S174" s="72"/>
      <c r="T174" s="72"/>
      <c r="U174" s="72"/>
      <c r="V174" s="72"/>
      <c r="W174" s="72"/>
      <c r="X174" s="72"/>
      <c r="Y174" s="72"/>
    </row>
    <row r="175" spans="2:25" ht="14.4" hidden="1">
      <c r="B175" s="72"/>
      <c r="C175" s="78"/>
      <c r="D175" s="72"/>
      <c r="E175" s="72"/>
      <c r="F175" s="160"/>
      <c r="G175" s="72"/>
      <c r="H175" s="72"/>
      <c r="I175" s="72"/>
      <c r="J175" s="72"/>
      <c r="K175" s="72"/>
      <c r="L175" s="72"/>
      <c r="M175" s="72"/>
      <c r="N175" s="72"/>
      <c r="O175" s="72"/>
      <c r="P175" s="72"/>
      <c r="Q175" s="72"/>
      <c r="R175" s="72"/>
      <c r="S175" s="72"/>
      <c r="T175" s="72"/>
      <c r="U175" s="72"/>
      <c r="V175" s="72"/>
      <c r="W175" s="72"/>
      <c r="X175" s="72"/>
      <c r="Y175" s="72"/>
    </row>
    <row r="176" spans="2:25" ht="14.4" hidden="1">
      <c r="B176" s="72"/>
      <c r="C176" s="78"/>
      <c r="D176" s="72"/>
      <c r="E176" s="72"/>
      <c r="F176" s="160"/>
      <c r="G176" s="72"/>
      <c r="H176" s="72"/>
      <c r="I176" s="72"/>
      <c r="J176" s="72"/>
      <c r="K176" s="72"/>
      <c r="L176" s="72"/>
      <c r="M176" s="72"/>
      <c r="N176" s="72"/>
      <c r="O176" s="72"/>
      <c r="P176" s="72"/>
      <c r="Q176" s="72"/>
      <c r="R176" s="72"/>
      <c r="S176" s="72"/>
      <c r="T176" s="72"/>
      <c r="U176" s="72"/>
      <c r="V176" s="72"/>
      <c r="W176" s="72"/>
      <c r="X176" s="72"/>
      <c r="Y176" s="72"/>
    </row>
    <row r="177" spans="2:25" ht="14.4" hidden="1">
      <c r="B177" s="72"/>
      <c r="C177" s="78"/>
      <c r="D177" s="72"/>
      <c r="E177" s="72"/>
      <c r="F177" s="160"/>
      <c r="G177" s="72"/>
      <c r="H177" s="72"/>
      <c r="I177" s="72"/>
      <c r="J177" s="72"/>
      <c r="K177" s="72"/>
      <c r="L177" s="72"/>
      <c r="M177" s="72"/>
      <c r="N177" s="72"/>
      <c r="O177" s="72"/>
      <c r="P177" s="72"/>
      <c r="Q177" s="72"/>
      <c r="R177" s="72"/>
      <c r="S177" s="72"/>
      <c r="T177" s="72"/>
      <c r="U177" s="72"/>
      <c r="V177" s="72"/>
      <c r="W177" s="72"/>
      <c r="X177" s="72"/>
      <c r="Y177" s="72"/>
    </row>
    <row r="178" spans="2:25" ht="14.4" hidden="1">
      <c r="B178" s="72"/>
      <c r="C178" s="78"/>
      <c r="D178" s="72"/>
      <c r="E178" s="72"/>
      <c r="F178" s="160"/>
      <c r="G178" s="72"/>
      <c r="H178" s="72"/>
      <c r="I178" s="72"/>
      <c r="J178" s="72"/>
      <c r="K178" s="72"/>
      <c r="L178" s="72"/>
      <c r="M178" s="72"/>
      <c r="N178" s="72"/>
      <c r="O178" s="72"/>
      <c r="P178" s="72"/>
      <c r="Q178" s="72"/>
      <c r="R178" s="72"/>
      <c r="S178" s="72"/>
      <c r="T178" s="72"/>
      <c r="U178" s="72"/>
      <c r="V178" s="72"/>
      <c r="W178" s="72"/>
      <c r="X178" s="72"/>
      <c r="Y178" s="72"/>
    </row>
    <row r="179" spans="2:25" ht="14.4" hidden="1">
      <c r="B179" s="72"/>
      <c r="C179" s="78"/>
      <c r="D179" s="72"/>
      <c r="E179" s="72"/>
      <c r="F179" s="160"/>
      <c r="G179" s="72"/>
      <c r="H179" s="72"/>
      <c r="I179" s="72"/>
      <c r="J179" s="72"/>
      <c r="K179" s="72"/>
      <c r="L179" s="72"/>
      <c r="M179" s="72"/>
      <c r="N179" s="72"/>
      <c r="O179" s="72"/>
      <c r="P179" s="72"/>
      <c r="Q179" s="72"/>
      <c r="R179" s="72"/>
      <c r="S179" s="72"/>
      <c r="T179" s="72"/>
      <c r="U179" s="72"/>
      <c r="V179" s="72"/>
      <c r="W179" s="72"/>
      <c r="X179" s="72"/>
      <c r="Y179" s="72"/>
    </row>
    <row r="180" spans="2:25" ht="14.4" hidden="1">
      <c r="B180" s="72"/>
      <c r="C180" s="78"/>
      <c r="D180" s="72"/>
      <c r="E180" s="72"/>
      <c r="F180" s="160"/>
      <c r="G180" s="72"/>
      <c r="H180" s="72"/>
      <c r="I180" s="72"/>
      <c r="J180" s="72"/>
      <c r="K180" s="72"/>
      <c r="L180" s="72"/>
      <c r="M180" s="72"/>
      <c r="N180" s="72"/>
      <c r="O180" s="72"/>
      <c r="P180" s="72"/>
      <c r="Q180" s="72"/>
      <c r="R180" s="72"/>
      <c r="S180" s="72"/>
      <c r="T180" s="72"/>
      <c r="U180" s="72"/>
      <c r="V180" s="72"/>
      <c r="W180" s="72"/>
      <c r="X180" s="72"/>
      <c r="Y180" s="72"/>
    </row>
    <row r="181" spans="2:25" ht="14.4" hidden="1">
      <c r="B181" s="72"/>
      <c r="C181" s="78"/>
      <c r="D181" s="72"/>
      <c r="E181" s="72"/>
      <c r="F181" s="160"/>
      <c r="G181" s="72"/>
      <c r="H181" s="72"/>
      <c r="I181" s="72"/>
      <c r="J181" s="72"/>
      <c r="K181" s="72"/>
      <c r="L181" s="72"/>
      <c r="M181" s="72"/>
      <c r="N181" s="72"/>
      <c r="O181" s="72"/>
      <c r="P181" s="72"/>
      <c r="Q181" s="72"/>
      <c r="R181" s="72"/>
      <c r="S181" s="72"/>
      <c r="T181" s="72"/>
      <c r="U181" s="72"/>
      <c r="V181" s="72"/>
      <c r="W181" s="72"/>
      <c r="X181" s="72"/>
      <c r="Y181" s="72"/>
    </row>
    <row r="182" spans="2:25" ht="14.4" hidden="1">
      <c r="B182" s="72"/>
      <c r="C182" s="78"/>
      <c r="D182" s="72"/>
      <c r="E182" s="72"/>
      <c r="F182" s="160"/>
      <c r="G182" s="72"/>
      <c r="H182" s="72"/>
      <c r="I182" s="72"/>
      <c r="J182" s="72"/>
      <c r="K182" s="72"/>
      <c r="L182" s="72"/>
      <c r="M182" s="72"/>
      <c r="N182" s="72"/>
      <c r="O182" s="72"/>
      <c r="P182" s="72"/>
      <c r="Q182" s="72"/>
      <c r="R182" s="72"/>
      <c r="S182" s="72"/>
      <c r="T182" s="72"/>
      <c r="U182" s="72"/>
      <c r="V182" s="72"/>
      <c r="W182" s="72"/>
      <c r="X182" s="72"/>
      <c r="Y182" s="72"/>
    </row>
    <row r="183" spans="2:25" ht="14.4" hidden="1">
      <c r="B183" s="72"/>
      <c r="C183" s="78"/>
      <c r="D183" s="72"/>
      <c r="E183" s="72"/>
      <c r="F183" s="160"/>
      <c r="G183" s="72"/>
      <c r="H183" s="72"/>
      <c r="I183" s="72"/>
      <c r="J183" s="72"/>
      <c r="K183" s="72"/>
      <c r="L183" s="72"/>
      <c r="M183" s="72"/>
      <c r="N183" s="72"/>
      <c r="O183" s="72"/>
      <c r="P183" s="72"/>
      <c r="Q183" s="72"/>
      <c r="R183" s="72"/>
      <c r="S183" s="72"/>
      <c r="T183" s="72"/>
      <c r="U183" s="72"/>
      <c r="V183" s="72"/>
      <c r="W183" s="72"/>
      <c r="X183" s="72"/>
      <c r="Y183" s="72"/>
    </row>
    <row r="184" spans="2:25" ht="14.4" hidden="1">
      <c r="B184" s="72"/>
      <c r="C184" s="78"/>
      <c r="D184" s="72"/>
      <c r="E184" s="72"/>
      <c r="F184" s="160"/>
      <c r="G184" s="72"/>
      <c r="H184" s="72"/>
      <c r="I184" s="72"/>
      <c r="J184" s="72"/>
      <c r="K184" s="72"/>
      <c r="L184" s="72"/>
      <c r="M184" s="72"/>
      <c r="N184" s="72"/>
      <c r="O184" s="72"/>
      <c r="P184" s="72"/>
      <c r="Q184" s="72"/>
      <c r="R184" s="72"/>
      <c r="S184" s="72"/>
      <c r="T184" s="72"/>
      <c r="U184" s="72"/>
      <c r="V184" s="72"/>
      <c r="W184" s="72"/>
      <c r="X184" s="72"/>
      <c r="Y184" s="72"/>
    </row>
    <row r="185" spans="2:25" ht="14.4" hidden="1">
      <c r="B185" s="72"/>
      <c r="C185" s="78"/>
      <c r="D185" s="72"/>
      <c r="E185" s="72"/>
      <c r="F185" s="160"/>
      <c r="G185" s="72"/>
      <c r="H185" s="72"/>
      <c r="I185" s="72"/>
      <c r="J185" s="72"/>
      <c r="K185" s="72"/>
      <c r="L185" s="72"/>
      <c r="M185" s="72"/>
      <c r="N185" s="72"/>
      <c r="O185" s="72"/>
      <c r="P185" s="72"/>
      <c r="Q185" s="72"/>
      <c r="R185" s="72"/>
      <c r="S185" s="72"/>
      <c r="T185" s="72"/>
      <c r="U185" s="72"/>
      <c r="V185" s="72"/>
      <c r="W185" s="72"/>
      <c r="X185" s="72"/>
      <c r="Y185" s="72"/>
    </row>
    <row r="186" spans="2:25" ht="14.4" hidden="1">
      <c r="B186" s="72"/>
      <c r="C186" s="78"/>
      <c r="D186" s="72"/>
      <c r="E186" s="72"/>
      <c r="F186" s="160"/>
      <c r="G186" s="72"/>
      <c r="H186" s="72"/>
      <c r="I186" s="72"/>
      <c r="J186" s="72"/>
      <c r="K186" s="72"/>
      <c r="L186" s="72"/>
      <c r="M186" s="72"/>
      <c r="N186" s="72"/>
      <c r="O186" s="72"/>
      <c r="P186" s="72"/>
      <c r="Q186" s="72"/>
      <c r="R186" s="72"/>
      <c r="S186" s="72"/>
      <c r="T186" s="72"/>
      <c r="U186" s="72"/>
      <c r="V186" s="72"/>
      <c r="W186" s="72"/>
      <c r="X186" s="72"/>
      <c r="Y186" s="72"/>
    </row>
    <row r="187" spans="2:25" ht="14.4" hidden="1">
      <c r="B187" s="72"/>
      <c r="C187" s="78"/>
      <c r="D187" s="72"/>
      <c r="E187" s="72"/>
      <c r="F187" s="160"/>
      <c r="G187" s="72"/>
      <c r="H187" s="72"/>
      <c r="I187" s="72"/>
      <c r="J187" s="72"/>
      <c r="K187" s="72"/>
      <c r="L187" s="72"/>
      <c r="M187" s="72"/>
      <c r="N187" s="72"/>
      <c r="O187" s="72"/>
      <c r="P187" s="72"/>
      <c r="Q187" s="72"/>
      <c r="R187" s="72"/>
      <c r="S187" s="72"/>
      <c r="T187" s="72"/>
      <c r="U187" s="72"/>
      <c r="V187" s="72"/>
      <c r="W187" s="72"/>
      <c r="X187" s="72"/>
      <c r="Y187" s="72"/>
    </row>
    <row r="188" spans="2:25" ht="14.4" hidden="1">
      <c r="B188" s="72"/>
      <c r="C188" s="78"/>
      <c r="D188" s="72"/>
      <c r="E188" s="72"/>
      <c r="F188" s="160"/>
      <c r="G188" s="72"/>
      <c r="H188" s="72"/>
      <c r="I188" s="72"/>
      <c r="J188" s="72"/>
      <c r="K188" s="72"/>
      <c r="L188" s="72"/>
      <c r="M188" s="72"/>
      <c r="N188" s="72"/>
      <c r="O188" s="72"/>
      <c r="P188" s="72"/>
      <c r="Q188" s="72"/>
      <c r="R188" s="72"/>
      <c r="S188" s="72"/>
      <c r="T188" s="72"/>
      <c r="U188" s="72"/>
      <c r="V188" s="72"/>
      <c r="W188" s="72"/>
      <c r="X188" s="72"/>
      <c r="Y188" s="72"/>
    </row>
    <row r="189" spans="2:25" ht="14.4" hidden="1">
      <c r="B189" s="72"/>
      <c r="C189" s="78"/>
      <c r="D189" s="72"/>
      <c r="E189" s="72"/>
      <c r="F189" s="160"/>
      <c r="G189" s="72"/>
      <c r="H189" s="72"/>
      <c r="I189" s="72"/>
      <c r="J189" s="72"/>
      <c r="K189" s="72"/>
      <c r="L189" s="72"/>
      <c r="M189" s="72"/>
      <c r="N189" s="72"/>
      <c r="O189" s="72"/>
      <c r="P189" s="72"/>
      <c r="Q189" s="72"/>
      <c r="R189" s="72"/>
      <c r="S189" s="72"/>
      <c r="T189" s="72"/>
      <c r="U189" s="72"/>
      <c r="V189" s="72"/>
      <c r="W189" s="72"/>
      <c r="X189" s="72"/>
      <c r="Y189" s="72"/>
    </row>
    <row r="190" spans="2:25" ht="14.4" hidden="1">
      <c r="B190" s="72"/>
      <c r="C190" s="78"/>
      <c r="D190" s="72"/>
      <c r="E190" s="72"/>
      <c r="F190" s="160"/>
      <c r="G190" s="72"/>
      <c r="H190" s="72"/>
      <c r="I190" s="72"/>
      <c r="J190" s="72"/>
      <c r="K190" s="72"/>
      <c r="L190" s="72"/>
      <c r="M190" s="72"/>
      <c r="N190" s="72"/>
      <c r="O190" s="72"/>
      <c r="P190" s="72"/>
      <c r="Q190" s="72"/>
      <c r="R190" s="72"/>
      <c r="S190" s="72"/>
      <c r="T190" s="72"/>
      <c r="U190" s="72"/>
      <c r="V190" s="72"/>
      <c r="W190" s="72"/>
      <c r="X190" s="72"/>
      <c r="Y190" s="72"/>
    </row>
    <row r="191" spans="2:25" ht="14.4" hidden="1">
      <c r="B191" s="72"/>
      <c r="C191" s="78"/>
      <c r="D191" s="72"/>
      <c r="E191" s="72"/>
      <c r="F191" s="160"/>
      <c r="G191" s="72"/>
      <c r="H191" s="72"/>
      <c r="I191" s="72"/>
      <c r="J191" s="72"/>
      <c r="K191" s="72"/>
      <c r="L191" s="72"/>
      <c r="M191" s="72"/>
      <c r="N191" s="72"/>
      <c r="O191" s="72"/>
      <c r="P191" s="72"/>
      <c r="Q191" s="72"/>
      <c r="R191" s="72"/>
      <c r="S191" s="72"/>
      <c r="T191" s="72"/>
      <c r="U191" s="72"/>
      <c r="V191" s="72"/>
      <c r="W191" s="72"/>
      <c r="X191" s="72"/>
      <c r="Y191" s="72"/>
    </row>
    <row r="192" spans="2:25" ht="14.4" hidden="1">
      <c r="B192" s="72"/>
      <c r="C192" s="78"/>
      <c r="D192" s="72"/>
      <c r="E192" s="72"/>
      <c r="F192" s="160"/>
      <c r="G192" s="72"/>
      <c r="H192" s="72"/>
      <c r="I192" s="72"/>
      <c r="J192" s="72"/>
      <c r="K192" s="72"/>
      <c r="L192" s="72"/>
      <c r="M192" s="72"/>
      <c r="N192" s="72"/>
      <c r="O192" s="72"/>
      <c r="P192" s="72"/>
      <c r="Q192" s="72"/>
      <c r="R192" s="72"/>
      <c r="S192" s="72"/>
      <c r="T192" s="72"/>
      <c r="U192" s="72"/>
      <c r="V192" s="72"/>
      <c r="W192" s="72"/>
      <c r="X192" s="72"/>
      <c r="Y192" s="72"/>
    </row>
    <row r="193" spans="2:25" ht="14.4" hidden="1">
      <c r="B193" s="72"/>
      <c r="C193" s="78"/>
      <c r="D193" s="72"/>
      <c r="E193" s="72"/>
      <c r="F193" s="160"/>
      <c r="G193" s="72"/>
      <c r="H193" s="72"/>
      <c r="I193" s="72"/>
      <c r="J193" s="72"/>
      <c r="K193" s="72"/>
      <c r="L193" s="72"/>
      <c r="M193" s="72"/>
      <c r="N193" s="72"/>
      <c r="O193" s="72"/>
      <c r="P193" s="72"/>
      <c r="Q193" s="72"/>
      <c r="R193" s="72"/>
      <c r="S193" s="72"/>
      <c r="T193" s="72"/>
      <c r="U193" s="72"/>
      <c r="V193" s="72"/>
      <c r="W193" s="72"/>
      <c r="X193" s="72"/>
      <c r="Y193" s="72"/>
    </row>
    <row r="194" spans="2:25" ht="14.4" hidden="1">
      <c r="B194" s="72"/>
      <c r="C194" s="78"/>
      <c r="D194" s="72"/>
      <c r="E194" s="72"/>
      <c r="F194" s="160"/>
      <c r="G194" s="72"/>
      <c r="H194" s="72"/>
      <c r="I194" s="72"/>
      <c r="J194" s="72"/>
      <c r="K194" s="72"/>
      <c r="L194" s="72"/>
      <c r="M194" s="72"/>
      <c r="N194" s="72"/>
      <c r="O194" s="72"/>
      <c r="P194" s="72"/>
      <c r="Q194" s="72"/>
      <c r="R194" s="72"/>
      <c r="S194" s="72"/>
      <c r="T194" s="72"/>
      <c r="U194" s="72"/>
      <c r="V194" s="72"/>
      <c r="W194" s="72"/>
      <c r="X194" s="72"/>
      <c r="Y194" s="72"/>
    </row>
    <row r="195" spans="2:25" ht="14.4" hidden="1">
      <c r="B195" s="72"/>
      <c r="C195" s="78"/>
      <c r="D195" s="72"/>
      <c r="E195" s="72"/>
      <c r="F195" s="160"/>
      <c r="G195" s="72"/>
      <c r="H195" s="72"/>
      <c r="I195" s="72"/>
      <c r="J195" s="72"/>
      <c r="K195" s="72"/>
      <c r="L195" s="72"/>
      <c r="M195" s="72"/>
      <c r="N195" s="72"/>
      <c r="O195" s="72"/>
      <c r="P195" s="72"/>
      <c r="Q195" s="72"/>
      <c r="R195" s="72"/>
      <c r="S195" s="72"/>
      <c r="T195" s="72"/>
      <c r="U195" s="72"/>
      <c r="V195" s="72"/>
      <c r="W195" s="72"/>
      <c r="X195" s="72"/>
      <c r="Y195" s="72"/>
    </row>
    <row r="196" spans="2:25" ht="14.4" hidden="1">
      <c r="B196" s="72"/>
      <c r="C196" s="78"/>
      <c r="D196" s="72"/>
      <c r="E196" s="72"/>
      <c r="F196" s="160"/>
      <c r="G196" s="72"/>
      <c r="H196" s="72"/>
      <c r="I196" s="72"/>
      <c r="J196" s="72"/>
      <c r="K196" s="72"/>
      <c r="L196" s="72"/>
      <c r="M196" s="72"/>
      <c r="N196" s="72"/>
      <c r="O196" s="72"/>
      <c r="P196" s="72"/>
      <c r="Q196" s="72"/>
      <c r="R196" s="72"/>
      <c r="S196" s="72"/>
      <c r="T196" s="72"/>
      <c r="U196" s="72"/>
      <c r="V196" s="72"/>
      <c r="W196" s="72"/>
      <c r="X196" s="72"/>
      <c r="Y196" s="72"/>
    </row>
    <row r="197" spans="2:25" ht="14.4" hidden="1">
      <c r="B197" s="72"/>
      <c r="C197" s="78"/>
      <c r="D197" s="72"/>
      <c r="E197" s="72"/>
      <c r="F197" s="160"/>
      <c r="G197" s="72"/>
      <c r="H197" s="72"/>
      <c r="I197" s="72"/>
      <c r="J197" s="72"/>
      <c r="K197" s="72"/>
      <c r="L197" s="72"/>
      <c r="M197" s="72"/>
      <c r="N197" s="72"/>
      <c r="O197" s="72"/>
      <c r="P197" s="72"/>
      <c r="Q197" s="72"/>
      <c r="R197" s="72"/>
      <c r="S197" s="72"/>
      <c r="T197" s="72"/>
      <c r="U197" s="72"/>
      <c r="V197" s="72"/>
      <c r="W197" s="72"/>
      <c r="X197" s="72"/>
      <c r="Y197" s="72"/>
    </row>
    <row r="198" spans="2:25" ht="14.4" hidden="1">
      <c r="B198" s="72"/>
      <c r="C198" s="78"/>
      <c r="D198" s="72"/>
      <c r="E198" s="72"/>
      <c r="F198" s="160"/>
      <c r="G198" s="72"/>
      <c r="H198" s="72"/>
      <c r="I198" s="72"/>
      <c r="J198" s="72"/>
      <c r="K198" s="72"/>
      <c r="L198" s="72"/>
      <c r="M198" s="72"/>
      <c r="N198" s="72"/>
      <c r="O198" s="72"/>
      <c r="P198" s="72"/>
      <c r="Q198" s="72"/>
      <c r="R198" s="72"/>
      <c r="S198" s="72"/>
      <c r="T198" s="72"/>
      <c r="U198" s="72"/>
      <c r="V198" s="72"/>
      <c r="W198" s="72"/>
      <c r="X198" s="72"/>
      <c r="Y198" s="72"/>
    </row>
    <row r="199" spans="2:25" ht="14.4" hidden="1">
      <c r="B199" s="72"/>
      <c r="C199" s="78"/>
      <c r="D199" s="72"/>
      <c r="E199" s="72"/>
      <c r="F199" s="160"/>
      <c r="G199" s="72"/>
      <c r="H199" s="72"/>
      <c r="I199" s="72"/>
      <c r="J199" s="72"/>
      <c r="K199" s="72"/>
      <c r="L199" s="72"/>
      <c r="M199" s="72"/>
      <c r="N199" s="72"/>
      <c r="O199" s="72"/>
      <c r="P199" s="72"/>
      <c r="Q199" s="72"/>
      <c r="R199" s="72"/>
      <c r="S199" s="72"/>
      <c r="T199" s="72"/>
      <c r="U199" s="72"/>
      <c r="V199" s="72"/>
      <c r="W199" s="72"/>
      <c r="X199" s="72"/>
      <c r="Y199" s="72"/>
    </row>
    <row r="200" spans="2:25" ht="14.4" hidden="1">
      <c r="B200" s="72"/>
      <c r="C200" s="78"/>
      <c r="D200" s="72"/>
      <c r="E200" s="72"/>
      <c r="F200" s="160"/>
      <c r="G200" s="72"/>
      <c r="H200" s="72"/>
      <c r="I200" s="72"/>
      <c r="J200" s="72"/>
      <c r="K200" s="72"/>
      <c r="L200" s="72"/>
      <c r="M200" s="72"/>
      <c r="N200" s="72"/>
      <c r="O200" s="72"/>
      <c r="P200" s="72"/>
      <c r="Q200" s="72"/>
      <c r="R200" s="72"/>
      <c r="S200" s="72"/>
      <c r="T200" s="72"/>
      <c r="U200" s="72"/>
      <c r="V200" s="72"/>
      <c r="W200" s="72"/>
      <c r="X200" s="72"/>
      <c r="Y200" s="72"/>
    </row>
    <row r="201" spans="2:25" ht="14.4" hidden="1">
      <c r="B201" s="72"/>
      <c r="C201" s="78"/>
      <c r="D201" s="72"/>
      <c r="E201" s="72"/>
      <c r="F201" s="160"/>
      <c r="G201" s="72"/>
      <c r="H201" s="72"/>
      <c r="I201" s="72"/>
      <c r="J201" s="72"/>
      <c r="K201" s="72"/>
      <c r="L201" s="72"/>
      <c r="M201" s="72"/>
      <c r="N201" s="72"/>
      <c r="O201" s="72"/>
      <c r="P201" s="72"/>
      <c r="Q201" s="72"/>
      <c r="R201" s="72"/>
      <c r="S201" s="72"/>
      <c r="T201" s="72"/>
      <c r="U201" s="72"/>
      <c r="V201" s="72"/>
      <c r="W201" s="72"/>
      <c r="X201" s="72"/>
      <c r="Y201" s="72"/>
    </row>
    <row r="202" spans="2:25" ht="14.4" hidden="1">
      <c r="B202" s="72"/>
      <c r="C202" s="78"/>
      <c r="D202" s="72"/>
      <c r="E202" s="72"/>
      <c r="F202" s="160"/>
      <c r="G202" s="72"/>
      <c r="H202" s="72"/>
      <c r="I202" s="72"/>
      <c r="J202" s="72"/>
      <c r="K202" s="72"/>
      <c r="L202" s="72"/>
      <c r="M202" s="72"/>
      <c r="N202" s="72"/>
      <c r="O202" s="72"/>
      <c r="P202" s="72"/>
      <c r="Q202" s="72"/>
      <c r="R202" s="72"/>
      <c r="S202" s="72"/>
      <c r="T202" s="72"/>
      <c r="U202" s="72"/>
      <c r="V202" s="72"/>
      <c r="W202" s="72"/>
      <c r="X202" s="72"/>
      <c r="Y202" s="72"/>
    </row>
    <row r="203" spans="2:25" ht="14.4" hidden="1">
      <c r="B203" s="72"/>
      <c r="C203" s="78"/>
      <c r="D203" s="72"/>
      <c r="E203" s="72"/>
      <c r="F203" s="160"/>
      <c r="G203" s="72"/>
      <c r="H203" s="72"/>
      <c r="I203" s="72"/>
      <c r="J203" s="72"/>
      <c r="K203" s="72"/>
      <c r="L203" s="72"/>
      <c r="M203" s="72"/>
      <c r="N203" s="72"/>
      <c r="O203" s="72"/>
      <c r="P203" s="72"/>
      <c r="Q203" s="72"/>
      <c r="R203" s="72"/>
      <c r="S203" s="72"/>
      <c r="T203" s="72"/>
      <c r="U203" s="72"/>
      <c r="V203" s="72"/>
      <c r="W203" s="72"/>
      <c r="X203" s="72"/>
      <c r="Y203" s="72"/>
    </row>
    <row r="204" spans="2:25" ht="14.4" hidden="1">
      <c r="B204" s="72"/>
      <c r="C204" s="78"/>
      <c r="D204" s="72"/>
      <c r="E204" s="72"/>
      <c r="F204" s="160"/>
      <c r="G204" s="72"/>
      <c r="H204" s="72"/>
      <c r="I204" s="72"/>
      <c r="J204" s="72"/>
      <c r="K204" s="72"/>
      <c r="L204" s="72"/>
      <c r="M204" s="72"/>
      <c r="N204" s="72"/>
      <c r="O204" s="72"/>
      <c r="P204" s="72"/>
      <c r="Q204" s="72"/>
      <c r="R204" s="72"/>
      <c r="S204" s="72"/>
      <c r="T204" s="72"/>
      <c r="U204" s="72"/>
      <c r="V204" s="72"/>
      <c r="W204" s="72"/>
      <c r="X204" s="72"/>
      <c r="Y204" s="72"/>
    </row>
    <row r="205" spans="2:25" ht="14.4" hidden="1">
      <c r="B205" s="72"/>
      <c r="C205" s="78"/>
      <c r="D205" s="72"/>
      <c r="E205" s="72"/>
      <c r="F205" s="160"/>
      <c r="G205" s="72"/>
      <c r="H205" s="72"/>
      <c r="I205" s="72"/>
      <c r="J205" s="72"/>
      <c r="K205" s="72"/>
      <c r="L205" s="72"/>
      <c r="M205" s="72"/>
      <c r="N205" s="72"/>
      <c r="O205" s="72"/>
      <c r="P205" s="72"/>
      <c r="Q205" s="72"/>
      <c r="R205" s="72"/>
      <c r="S205" s="72"/>
      <c r="T205" s="72"/>
      <c r="U205" s="72"/>
      <c r="V205" s="72"/>
      <c r="W205" s="72"/>
      <c r="X205" s="72"/>
      <c r="Y205" s="72"/>
    </row>
    <row r="206" spans="2:25" ht="14.4" hidden="1">
      <c r="B206" s="72"/>
      <c r="C206" s="78"/>
      <c r="D206" s="72"/>
      <c r="E206" s="72"/>
      <c r="F206" s="160"/>
      <c r="G206" s="72"/>
      <c r="H206" s="72"/>
      <c r="I206" s="72"/>
      <c r="J206" s="72"/>
      <c r="K206" s="72"/>
      <c r="L206" s="72"/>
      <c r="M206" s="72"/>
      <c r="N206" s="72"/>
      <c r="O206" s="72"/>
      <c r="P206" s="72"/>
      <c r="Q206" s="72"/>
      <c r="R206" s="72"/>
      <c r="S206" s="72"/>
      <c r="T206" s="72"/>
      <c r="U206" s="72"/>
      <c r="V206" s="72"/>
      <c r="W206" s="72"/>
      <c r="X206" s="72"/>
      <c r="Y206" s="72"/>
    </row>
    <row r="207" spans="2:25" ht="14.4" hidden="1">
      <c r="B207" s="72"/>
      <c r="C207" s="78"/>
      <c r="D207" s="72"/>
      <c r="E207" s="72"/>
      <c r="F207" s="160"/>
      <c r="G207" s="72"/>
      <c r="H207" s="72"/>
      <c r="I207" s="72"/>
      <c r="J207" s="72"/>
      <c r="K207" s="72"/>
      <c r="L207" s="72"/>
      <c r="M207" s="72"/>
      <c r="N207" s="72"/>
      <c r="O207" s="72"/>
      <c r="P207" s="72"/>
      <c r="Q207" s="72"/>
      <c r="R207" s="72"/>
      <c r="S207" s="72"/>
      <c r="T207" s="72"/>
      <c r="U207" s="72"/>
      <c r="V207" s="72"/>
      <c r="W207" s="72"/>
      <c r="X207" s="72"/>
      <c r="Y207" s="72"/>
    </row>
    <row r="208" spans="2:25" ht="14.4" hidden="1">
      <c r="B208" s="72"/>
      <c r="C208" s="78"/>
      <c r="D208" s="72"/>
      <c r="E208" s="72"/>
      <c r="F208" s="160"/>
      <c r="G208" s="72"/>
      <c r="H208" s="72"/>
      <c r="I208" s="72"/>
      <c r="J208" s="72"/>
      <c r="K208" s="72"/>
      <c r="L208" s="72"/>
      <c r="M208" s="72"/>
      <c r="N208" s="72"/>
      <c r="O208" s="72"/>
      <c r="P208" s="72"/>
      <c r="Q208" s="72"/>
      <c r="R208" s="72"/>
      <c r="S208" s="72"/>
      <c r="T208" s="72"/>
      <c r="U208" s="72"/>
      <c r="V208" s="72"/>
      <c r="W208" s="72"/>
      <c r="X208" s="72"/>
      <c r="Y208" s="72"/>
    </row>
    <row r="209" spans="2:25" ht="14.4" hidden="1">
      <c r="B209" s="72"/>
      <c r="C209" s="78"/>
      <c r="D209" s="72"/>
      <c r="E209" s="72"/>
      <c r="F209" s="160"/>
      <c r="G209" s="72"/>
      <c r="H209" s="72"/>
      <c r="I209" s="72"/>
      <c r="J209" s="72"/>
      <c r="K209" s="72"/>
      <c r="L209" s="72"/>
      <c r="M209" s="72"/>
      <c r="N209" s="72"/>
      <c r="O209" s="72"/>
      <c r="P209" s="72"/>
      <c r="Q209" s="72"/>
      <c r="R209" s="72"/>
      <c r="S209" s="72"/>
      <c r="T209" s="72"/>
      <c r="U209" s="72"/>
      <c r="V209" s="72"/>
      <c r="W209" s="72"/>
      <c r="X209" s="72"/>
      <c r="Y209" s="72"/>
    </row>
    <row r="210" spans="2:25" ht="14.4" hidden="1">
      <c r="B210" s="72"/>
      <c r="C210" s="78"/>
      <c r="D210" s="72"/>
      <c r="E210" s="72"/>
      <c r="F210" s="160"/>
      <c r="G210" s="72"/>
      <c r="H210" s="72"/>
      <c r="I210" s="72"/>
      <c r="J210" s="72"/>
      <c r="K210" s="72"/>
      <c r="L210" s="72"/>
      <c r="M210" s="72"/>
      <c r="N210" s="72"/>
      <c r="O210" s="72"/>
      <c r="P210" s="72"/>
      <c r="Q210" s="72"/>
      <c r="R210" s="72"/>
      <c r="S210" s="72"/>
      <c r="T210" s="72"/>
      <c r="U210" s="72"/>
      <c r="V210" s="72"/>
      <c r="W210" s="72"/>
      <c r="X210" s="72"/>
      <c r="Y210" s="72"/>
    </row>
    <row r="211" spans="2:25" ht="14.4" hidden="1">
      <c r="B211" s="72"/>
      <c r="C211" s="78"/>
      <c r="D211" s="72"/>
      <c r="E211" s="72"/>
      <c r="F211" s="160"/>
      <c r="G211" s="72"/>
      <c r="H211" s="72"/>
      <c r="I211" s="72"/>
      <c r="J211" s="72"/>
      <c r="K211" s="72"/>
      <c r="L211" s="72"/>
      <c r="M211" s="72"/>
      <c r="N211" s="72"/>
      <c r="O211" s="72"/>
      <c r="P211" s="72"/>
      <c r="Q211" s="72"/>
      <c r="R211" s="72"/>
      <c r="S211" s="72"/>
      <c r="T211" s="72"/>
      <c r="U211" s="72"/>
      <c r="V211" s="72"/>
      <c r="W211" s="72"/>
      <c r="X211" s="72"/>
      <c r="Y211" s="72"/>
    </row>
    <row r="212" spans="2:25" ht="14.4" hidden="1">
      <c r="B212" s="72"/>
      <c r="C212" s="78"/>
      <c r="D212" s="72"/>
      <c r="E212" s="72"/>
      <c r="F212" s="160"/>
      <c r="G212" s="72"/>
      <c r="H212" s="72"/>
      <c r="I212" s="72"/>
      <c r="J212" s="72"/>
      <c r="K212" s="72"/>
      <c r="L212" s="72"/>
      <c r="M212" s="72"/>
      <c r="N212" s="72"/>
      <c r="O212" s="72"/>
      <c r="P212" s="72"/>
      <c r="Q212" s="72"/>
      <c r="R212" s="72"/>
      <c r="S212" s="72"/>
      <c r="T212" s="72"/>
      <c r="U212" s="72"/>
      <c r="V212" s="72"/>
      <c r="W212" s="72"/>
      <c r="X212" s="72"/>
      <c r="Y212" s="72"/>
    </row>
    <row r="213" spans="2:25" ht="14.4" hidden="1">
      <c r="B213" s="72"/>
      <c r="C213" s="78"/>
      <c r="D213" s="72"/>
      <c r="E213" s="72"/>
      <c r="F213" s="160"/>
      <c r="G213" s="72"/>
      <c r="H213" s="72"/>
      <c r="I213" s="72"/>
      <c r="J213" s="72"/>
      <c r="K213" s="72"/>
      <c r="L213" s="72"/>
      <c r="M213" s="72"/>
      <c r="N213" s="72"/>
      <c r="O213" s="72"/>
      <c r="P213" s="72"/>
      <c r="Q213" s="72"/>
      <c r="R213" s="72"/>
      <c r="S213" s="72"/>
      <c r="T213" s="72"/>
      <c r="U213" s="72"/>
      <c r="V213" s="72"/>
      <c r="W213" s="72"/>
      <c r="X213" s="72"/>
      <c r="Y213" s="72"/>
    </row>
    <row r="214" spans="2:25" ht="14.4" hidden="1">
      <c r="B214" s="72"/>
      <c r="C214" s="78"/>
      <c r="D214" s="72"/>
      <c r="E214" s="72"/>
      <c r="F214" s="160"/>
      <c r="G214" s="72"/>
      <c r="H214" s="72"/>
      <c r="I214" s="72"/>
      <c r="J214" s="72"/>
      <c r="K214" s="72"/>
      <c r="L214" s="72"/>
      <c r="M214" s="72"/>
      <c r="N214" s="72"/>
      <c r="O214" s="72"/>
      <c r="P214" s="72"/>
      <c r="Q214" s="72"/>
      <c r="R214" s="72"/>
      <c r="S214" s="72"/>
      <c r="T214" s="72"/>
      <c r="U214" s="72"/>
      <c r="V214" s="72"/>
      <c r="W214" s="72"/>
      <c r="X214" s="72"/>
      <c r="Y214" s="72"/>
    </row>
    <row r="215" spans="2:25" ht="14.4" hidden="1">
      <c r="B215" s="72"/>
      <c r="C215" s="78"/>
      <c r="D215" s="72"/>
      <c r="E215" s="72"/>
      <c r="F215" s="160"/>
      <c r="G215" s="72"/>
      <c r="H215" s="72"/>
      <c r="I215" s="72"/>
      <c r="J215" s="72"/>
      <c r="K215" s="72"/>
      <c r="L215" s="72"/>
      <c r="M215" s="72"/>
      <c r="N215" s="72"/>
      <c r="O215" s="72"/>
      <c r="P215" s="72"/>
      <c r="Q215" s="72"/>
      <c r="R215" s="72"/>
      <c r="S215" s="72"/>
      <c r="T215" s="72"/>
      <c r="U215" s="72"/>
      <c r="V215" s="72"/>
      <c r="W215" s="72"/>
      <c r="X215" s="72"/>
      <c r="Y215" s="72"/>
    </row>
    <row r="216" spans="2:25" ht="14.4" hidden="1">
      <c r="B216" s="72"/>
      <c r="C216" s="78"/>
      <c r="D216" s="72"/>
      <c r="E216" s="72"/>
      <c r="F216" s="160"/>
      <c r="G216" s="72"/>
      <c r="H216" s="72"/>
      <c r="I216" s="72"/>
      <c r="J216" s="72"/>
      <c r="K216" s="72"/>
      <c r="L216" s="72"/>
      <c r="M216" s="72"/>
      <c r="N216" s="72"/>
      <c r="O216" s="72"/>
      <c r="P216" s="72"/>
      <c r="Q216" s="72"/>
      <c r="R216" s="72"/>
      <c r="S216" s="72"/>
      <c r="T216" s="72"/>
      <c r="U216" s="72"/>
      <c r="V216" s="72"/>
      <c r="W216" s="72"/>
      <c r="X216" s="72"/>
      <c r="Y216" s="72"/>
    </row>
    <row r="217" spans="2:25" ht="14.4" hidden="1">
      <c r="B217" s="72"/>
      <c r="C217" s="78"/>
      <c r="D217" s="72"/>
      <c r="E217" s="72"/>
      <c r="F217" s="160"/>
      <c r="G217" s="72"/>
      <c r="H217" s="72"/>
      <c r="I217" s="72"/>
      <c r="J217" s="72"/>
      <c r="K217" s="72"/>
      <c r="L217" s="72"/>
      <c r="M217" s="72"/>
      <c r="N217" s="72"/>
      <c r="O217" s="72"/>
      <c r="P217" s="72"/>
      <c r="Q217" s="72"/>
      <c r="R217" s="72"/>
      <c r="S217" s="72"/>
      <c r="T217" s="72"/>
      <c r="U217" s="72"/>
      <c r="V217" s="72"/>
      <c r="W217" s="72"/>
      <c r="X217" s="72"/>
      <c r="Y217" s="72"/>
    </row>
    <row r="218" spans="2:25" ht="14.4" hidden="1">
      <c r="B218" s="72"/>
      <c r="C218" s="78"/>
      <c r="D218" s="72"/>
      <c r="E218" s="72"/>
      <c r="F218" s="160"/>
      <c r="G218" s="72"/>
      <c r="H218" s="72"/>
      <c r="I218" s="72"/>
      <c r="J218" s="72"/>
      <c r="K218" s="72"/>
      <c r="L218" s="72"/>
      <c r="M218" s="72"/>
      <c r="N218" s="72"/>
      <c r="O218" s="72"/>
      <c r="P218" s="72"/>
      <c r="Q218" s="72"/>
      <c r="R218" s="72"/>
      <c r="S218" s="72"/>
      <c r="T218" s="72"/>
      <c r="U218" s="72"/>
      <c r="V218" s="72"/>
      <c r="W218" s="72"/>
      <c r="X218" s="72"/>
      <c r="Y218" s="72"/>
    </row>
    <row r="219" spans="2:25" ht="14.4" hidden="1">
      <c r="B219" s="72"/>
      <c r="C219" s="78"/>
      <c r="D219" s="72"/>
      <c r="E219" s="72"/>
      <c r="F219" s="160"/>
      <c r="G219" s="72"/>
      <c r="H219" s="72"/>
      <c r="I219" s="72"/>
      <c r="J219" s="72"/>
      <c r="K219" s="72"/>
      <c r="L219" s="72"/>
      <c r="M219" s="72"/>
      <c r="N219" s="72"/>
      <c r="O219" s="72"/>
      <c r="P219" s="72"/>
      <c r="Q219" s="72"/>
      <c r="R219" s="72"/>
      <c r="S219" s="72"/>
      <c r="T219" s="72"/>
      <c r="U219" s="72"/>
      <c r="V219" s="72"/>
      <c r="W219" s="72"/>
      <c r="X219" s="72"/>
      <c r="Y219" s="72"/>
    </row>
    <row r="220" spans="2:25" ht="14.4" hidden="1">
      <c r="B220" s="72"/>
      <c r="C220" s="78"/>
      <c r="D220" s="72"/>
      <c r="E220" s="72"/>
      <c r="F220" s="160"/>
      <c r="G220" s="72"/>
      <c r="H220" s="72"/>
      <c r="I220" s="72"/>
      <c r="J220" s="72"/>
      <c r="K220" s="72"/>
      <c r="L220" s="72"/>
      <c r="M220" s="72"/>
      <c r="N220" s="72"/>
      <c r="O220" s="72"/>
      <c r="P220" s="72"/>
      <c r="Q220" s="72"/>
      <c r="R220" s="72"/>
      <c r="S220" s="72"/>
      <c r="T220" s="72"/>
      <c r="U220" s="72"/>
      <c r="V220" s="72"/>
      <c r="W220" s="72"/>
      <c r="X220" s="72"/>
      <c r="Y220" s="72"/>
    </row>
    <row r="221" spans="2:25" ht="14.4" hidden="1">
      <c r="B221" s="72"/>
      <c r="C221" s="78"/>
      <c r="D221" s="72"/>
      <c r="E221" s="72"/>
      <c r="F221" s="160"/>
      <c r="G221" s="72"/>
      <c r="H221" s="72"/>
      <c r="I221" s="72"/>
      <c r="J221" s="72"/>
      <c r="K221" s="72"/>
      <c r="L221" s="72"/>
      <c r="M221" s="72"/>
      <c r="N221" s="72"/>
      <c r="O221" s="72"/>
      <c r="P221" s="72"/>
      <c r="Q221" s="72"/>
      <c r="R221" s="72"/>
      <c r="S221" s="72"/>
      <c r="T221" s="72"/>
      <c r="U221" s="72"/>
      <c r="V221" s="72"/>
      <c r="W221" s="72"/>
      <c r="X221" s="72"/>
      <c r="Y221" s="72"/>
    </row>
    <row r="222" spans="2:25" ht="14.4" hidden="1">
      <c r="B222" s="72"/>
      <c r="C222" s="78"/>
      <c r="D222" s="72"/>
      <c r="E222" s="72"/>
      <c r="F222" s="160"/>
      <c r="G222" s="72"/>
      <c r="H222" s="72"/>
      <c r="I222" s="72"/>
      <c r="J222" s="72"/>
      <c r="K222" s="72"/>
      <c r="L222" s="72"/>
      <c r="M222" s="72"/>
      <c r="N222" s="72"/>
      <c r="O222" s="72"/>
      <c r="P222" s="72"/>
      <c r="Q222" s="72"/>
      <c r="R222" s="72"/>
      <c r="S222" s="72"/>
      <c r="T222" s="72"/>
      <c r="U222" s="72"/>
      <c r="V222" s="72"/>
      <c r="W222" s="72"/>
      <c r="X222" s="72"/>
      <c r="Y222" s="72"/>
    </row>
    <row r="223" spans="2:25" ht="14.4" hidden="1">
      <c r="B223" s="72"/>
      <c r="C223" s="78"/>
      <c r="D223" s="72"/>
      <c r="E223" s="72"/>
      <c r="F223" s="160"/>
      <c r="G223" s="72"/>
      <c r="H223" s="72"/>
      <c r="I223" s="72"/>
      <c r="J223" s="72"/>
      <c r="K223" s="72"/>
      <c r="L223" s="72"/>
      <c r="M223" s="72"/>
      <c r="N223" s="72"/>
      <c r="O223" s="72"/>
      <c r="P223" s="72"/>
      <c r="Q223" s="72"/>
      <c r="R223" s="72"/>
      <c r="S223" s="72"/>
      <c r="T223" s="72"/>
      <c r="U223" s="72"/>
      <c r="V223" s="72"/>
      <c r="W223" s="72"/>
      <c r="X223" s="72"/>
      <c r="Y223" s="72"/>
    </row>
    <row r="224" spans="2:25" ht="14.4" hidden="1">
      <c r="B224" s="72"/>
      <c r="C224" s="78"/>
      <c r="D224" s="72"/>
      <c r="E224" s="72"/>
      <c r="F224" s="160"/>
      <c r="G224" s="72"/>
      <c r="H224" s="72"/>
      <c r="I224" s="72"/>
      <c r="J224" s="72"/>
      <c r="K224" s="72"/>
      <c r="L224" s="72"/>
      <c r="M224" s="72"/>
      <c r="N224" s="72"/>
      <c r="O224" s="72"/>
      <c r="P224" s="72"/>
      <c r="Q224" s="72"/>
      <c r="R224" s="72"/>
      <c r="S224" s="72"/>
      <c r="T224" s="72"/>
      <c r="U224" s="72"/>
      <c r="V224" s="72"/>
      <c r="W224" s="72"/>
      <c r="X224" s="72"/>
      <c r="Y224" s="72"/>
    </row>
    <row r="225" spans="2:25" ht="14.4" hidden="1">
      <c r="B225" s="72"/>
      <c r="C225" s="78"/>
      <c r="D225" s="72"/>
      <c r="E225" s="72"/>
      <c r="F225" s="160"/>
      <c r="G225" s="72"/>
      <c r="H225" s="72"/>
      <c r="I225" s="72"/>
      <c r="J225" s="72"/>
      <c r="K225" s="72"/>
      <c r="L225" s="72"/>
      <c r="M225" s="72"/>
      <c r="N225" s="72"/>
      <c r="O225" s="72"/>
      <c r="P225" s="72"/>
      <c r="Q225" s="72"/>
      <c r="R225" s="72"/>
      <c r="S225" s="72"/>
      <c r="T225" s="72"/>
      <c r="U225" s="72"/>
      <c r="V225" s="72"/>
      <c r="W225" s="72"/>
      <c r="X225" s="72"/>
      <c r="Y225" s="72"/>
    </row>
    <row r="226" spans="2:25" ht="14.4" hidden="1">
      <c r="B226" s="72"/>
      <c r="C226" s="78"/>
      <c r="D226" s="72"/>
      <c r="E226" s="72"/>
      <c r="F226" s="160"/>
      <c r="G226" s="72"/>
      <c r="H226" s="72"/>
      <c r="I226" s="72"/>
      <c r="J226" s="72"/>
      <c r="K226" s="72"/>
      <c r="L226" s="72"/>
      <c r="M226" s="72"/>
      <c r="N226" s="72"/>
      <c r="O226" s="72"/>
      <c r="P226" s="72"/>
      <c r="Q226" s="72"/>
      <c r="R226" s="72"/>
      <c r="S226" s="72"/>
      <c r="T226" s="72"/>
      <c r="U226" s="72"/>
      <c r="V226" s="72"/>
      <c r="W226" s="72"/>
      <c r="X226" s="72"/>
      <c r="Y226" s="72"/>
    </row>
    <row r="227" spans="2:25" ht="14.4" hidden="1">
      <c r="B227" s="72"/>
      <c r="C227" s="78"/>
      <c r="D227" s="72"/>
      <c r="E227" s="72"/>
      <c r="F227" s="160"/>
      <c r="G227" s="72"/>
      <c r="H227" s="72"/>
      <c r="I227" s="72"/>
      <c r="J227" s="72"/>
      <c r="K227" s="72"/>
      <c r="L227" s="72"/>
      <c r="M227" s="72"/>
      <c r="N227" s="72"/>
      <c r="O227" s="72"/>
      <c r="P227" s="72"/>
      <c r="Q227" s="72"/>
      <c r="R227" s="72"/>
      <c r="S227" s="72"/>
      <c r="T227" s="72"/>
      <c r="U227" s="72"/>
      <c r="V227" s="72"/>
      <c r="W227" s="72"/>
      <c r="X227" s="72"/>
      <c r="Y227" s="72"/>
    </row>
    <row r="228" spans="2:25" ht="14.4" hidden="1">
      <c r="B228" s="72"/>
      <c r="C228" s="78"/>
      <c r="D228" s="72"/>
      <c r="E228" s="72"/>
      <c r="F228" s="160"/>
      <c r="G228" s="72"/>
      <c r="H228" s="72"/>
      <c r="I228" s="72"/>
      <c r="J228" s="72"/>
      <c r="K228" s="72"/>
      <c r="L228" s="72"/>
      <c r="M228" s="72"/>
      <c r="N228" s="72"/>
      <c r="O228" s="72"/>
      <c r="P228" s="72"/>
      <c r="Q228" s="72"/>
      <c r="R228" s="72"/>
      <c r="S228" s="72"/>
      <c r="T228" s="72"/>
      <c r="U228" s="72"/>
      <c r="V228" s="72"/>
      <c r="W228" s="72"/>
      <c r="X228" s="72"/>
      <c r="Y228" s="72"/>
    </row>
    <row r="229" spans="2:25" ht="14.4" hidden="1">
      <c r="B229" s="72"/>
      <c r="C229" s="78"/>
      <c r="D229" s="72"/>
      <c r="E229" s="72"/>
      <c r="F229" s="160"/>
      <c r="G229" s="72"/>
      <c r="H229" s="72"/>
      <c r="I229" s="72"/>
      <c r="J229" s="72"/>
      <c r="K229" s="72"/>
      <c r="L229" s="72"/>
      <c r="M229" s="72"/>
      <c r="N229" s="72"/>
      <c r="O229" s="72"/>
      <c r="P229" s="72"/>
      <c r="Q229" s="72"/>
      <c r="R229" s="72"/>
      <c r="S229" s="72"/>
      <c r="T229" s="72"/>
      <c r="U229" s="72"/>
      <c r="V229" s="72"/>
      <c r="W229" s="72"/>
      <c r="X229" s="72"/>
      <c r="Y229" s="72"/>
    </row>
    <row r="230" spans="2:25" ht="14.4" hidden="1">
      <c r="B230" s="72"/>
      <c r="C230" s="78"/>
      <c r="D230" s="72"/>
      <c r="E230" s="72"/>
      <c r="F230" s="160"/>
      <c r="G230" s="72"/>
      <c r="H230" s="72"/>
      <c r="I230" s="72"/>
      <c r="J230" s="72"/>
      <c r="K230" s="72"/>
      <c r="L230" s="72"/>
      <c r="M230" s="72"/>
      <c r="N230" s="72"/>
      <c r="O230" s="72"/>
      <c r="P230" s="72"/>
      <c r="Q230" s="72"/>
      <c r="R230" s="72"/>
      <c r="S230" s="72"/>
      <c r="T230" s="72"/>
      <c r="U230" s="72"/>
      <c r="V230" s="72"/>
      <c r="W230" s="72"/>
      <c r="X230" s="72"/>
      <c r="Y230" s="72"/>
    </row>
    <row r="231" spans="2:25" ht="14.4" hidden="1">
      <c r="B231" s="72"/>
      <c r="C231" s="78"/>
      <c r="D231" s="72"/>
      <c r="E231" s="72"/>
      <c r="F231" s="160"/>
      <c r="G231" s="72"/>
      <c r="H231" s="72"/>
      <c r="I231" s="72"/>
      <c r="J231" s="72"/>
      <c r="K231" s="72"/>
      <c r="L231" s="72"/>
      <c r="M231" s="72"/>
      <c r="N231" s="72"/>
      <c r="O231" s="72"/>
      <c r="P231" s="72"/>
      <c r="Q231" s="72"/>
      <c r="R231" s="72"/>
      <c r="S231" s="72"/>
      <c r="T231" s="72"/>
      <c r="U231" s="72"/>
      <c r="V231" s="72"/>
      <c r="W231" s="72"/>
      <c r="X231" s="72"/>
      <c r="Y231" s="72"/>
    </row>
    <row r="232" spans="2:25" ht="14.4" hidden="1">
      <c r="B232" s="72"/>
      <c r="C232" s="78"/>
      <c r="D232" s="72"/>
      <c r="E232" s="72"/>
      <c r="F232" s="160"/>
      <c r="G232" s="72"/>
      <c r="H232" s="72"/>
      <c r="I232" s="72"/>
      <c r="J232" s="72"/>
      <c r="K232" s="72"/>
      <c r="L232" s="72"/>
      <c r="M232" s="72"/>
      <c r="N232" s="72"/>
      <c r="O232" s="72"/>
      <c r="P232" s="72"/>
      <c r="Q232" s="72"/>
      <c r="R232" s="72"/>
      <c r="S232" s="72"/>
      <c r="T232" s="72"/>
      <c r="U232" s="72"/>
      <c r="V232" s="72"/>
      <c r="W232" s="72"/>
      <c r="X232" s="72"/>
      <c r="Y232" s="72"/>
    </row>
    <row r="233" spans="2:25" ht="14.4" hidden="1">
      <c r="B233" s="72"/>
      <c r="C233" s="78"/>
      <c r="D233" s="72"/>
      <c r="E233" s="72"/>
      <c r="F233" s="160"/>
      <c r="G233" s="72"/>
      <c r="H233" s="72"/>
      <c r="I233" s="72"/>
      <c r="J233" s="72"/>
      <c r="K233" s="72"/>
      <c r="L233" s="72"/>
      <c r="M233" s="72"/>
      <c r="N233" s="72"/>
      <c r="O233" s="72"/>
      <c r="P233" s="72"/>
      <c r="Q233" s="72"/>
      <c r="R233" s="72"/>
      <c r="S233" s="72"/>
      <c r="T233" s="72"/>
      <c r="U233" s="72"/>
      <c r="V233" s="72"/>
      <c r="W233" s="72"/>
      <c r="X233" s="72"/>
      <c r="Y233" s="72"/>
    </row>
    <row r="234" spans="2:25" ht="14.4" hidden="1">
      <c r="B234" s="72"/>
      <c r="C234" s="78"/>
      <c r="D234" s="72"/>
      <c r="E234" s="72"/>
      <c r="F234" s="160"/>
      <c r="G234" s="72"/>
      <c r="H234" s="72"/>
      <c r="I234" s="72"/>
      <c r="J234" s="72"/>
      <c r="K234" s="72"/>
      <c r="L234" s="72"/>
      <c r="M234" s="72"/>
      <c r="N234" s="72"/>
      <c r="O234" s="72"/>
      <c r="P234" s="72"/>
      <c r="Q234" s="72"/>
      <c r="R234" s="72"/>
      <c r="S234" s="72"/>
      <c r="T234" s="72"/>
      <c r="U234" s="72"/>
      <c r="V234" s="72"/>
      <c r="W234" s="72"/>
      <c r="X234" s="72"/>
      <c r="Y234" s="72"/>
    </row>
    <row r="235" spans="2:25" ht="14.4" hidden="1">
      <c r="B235" s="72"/>
      <c r="C235" s="78"/>
      <c r="D235" s="72"/>
      <c r="E235" s="72"/>
      <c r="F235" s="160"/>
      <c r="G235" s="72"/>
      <c r="H235" s="72"/>
      <c r="I235" s="72"/>
      <c r="J235" s="72"/>
      <c r="K235" s="72"/>
      <c r="L235" s="72"/>
      <c r="M235" s="72"/>
      <c r="N235" s="72"/>
      <c r="O235" s="72"/>
      <c r="P235" s="72"/>
      <c r="Q235" s="72"/>
      <c r="R235" s="72"/>
      <c r="S235" s="72"/>
      <c r="T235" s="72"/>
      <c r="U235" s="72"/>
      <c r="V235" s="72"/>
      <c r="W235" s="72"/>
      <c r="X235" s="72"/>
      <c r="Y235" s="72"/>
    </row>
    <row r="236" spans="2:25" ht="14.4" hidden="1">
      <c r="B236" s="72"/>
      <c r="C236" s="78"/>
      <c r="D236" s="72"/>
      <c r="E236" s="72"/>
      <c r="F236" s="160"/>
      <c r="G236" s="72"/>
      <c r="H236" s="72"/>
      <c r="I236" s="72"/>
      <c r="J236" s="72"/>
      <c r="K236" s="72"/>
      <c r="L236" s="72"/>
      <c r="M236" s="72"/>
      <c r="N236" s="72"/>
      <c r="O236" s="72"/>
      <c r="P236" s="72"/>
      <c r="Q236" s="72"/>
      <c r="R236" s="72"/>
      <c r="S236" s="72"/>
      <c r="T236" s="72"/>
      <c r="U236" s="72"/>
      <c r="V236" s="72"/>
      <c r="W236" s="72"/>
      <c r="X236" s="72"/>
      <c r="Y236" s="72"/>
    </row>
    <row r="237" spans="2:25" ht="14.4" hidden="1">
      <c r="B237" s="72"/>
      <c r="C237" s="78"/>
      <c r="D237" s="72"/>
      <c r="E237" s="72"/>
      <c r="F237" s="160"/>
      <c r="G237" s="72"/>
      <c r="H237" s="72"/>
      <c r="I237" s="72"/>
      <c r="J237" s="72"/>
      <c r="K237" s="72"/>
      <c r="L237" s="72"/>
      <c r="M237" s="72"/>
      <c r="N237" s="72"/>
      <c r="O237" s="72"/>
      <c r="P237" s="72"/>
      <c r="Q237" s="72"/>
      <c r="R237" s="72"/>
      <c r="S237" s="72"/>
      <c r="T237" s="72"/>
      <c r="U237" s="72"/>
      <c r="V237" s="72"/>
      <c r="W237" s="72"/>
      <c r="X237" s="72"/>
      <c r="Y237" s="72"/>
    </row>
    <row r="238" spans="2:25" ht="14.4" hidden="1">
      <c r="B238" s="72"/>
      <c r="C238" s="78"/>
      <c r="D238" s="72"/>
      <c r="E238" s="72"/>
      <c r="F238" s="160"/>
      <c r="G238" s="72"/>
      <c r="H238" s="72"/>
      <c r="I238" s="72"/>
      <c r="J238" s="72"/>
      <c r="K238" s="72"/>
      <c r="L238" s="72"/>
      <c r="M238" s="72"/>
      <c r="N238" s="72"/>
      <c r="O238" s="72"/>
      <c r="P238" s="72"/>
      <c r="Q238" s="72"/>
      <c r="R238" s="72"/>
      <c r="S238" s="72"/>
      <c r="T238" s="72"/>
      <c r="U238" s="72"/>
      <c r="V238" s="72"/>
      <c r="W238" s="72"/>
      <c r="X238" s="72"/>
      <c r="Y238" s="72"/>
    </row>
    <row r="239" spans="2:25" ht="14.4" hidden="1">
      <c r="B239" s="72"/>
      <c r="C239" s="78"/>
      <c r="D239" s="72"/>
      <c r="E239" s="72"/>
      <c r="F239" s="160"/>
      <c r="G239" s="72"/>
      <c r="H239" s="72"/>
      <c r="I239" s="72"/>
      <c r="J239" s="72"/>
      <c r="K239" s="72"/>
      <c r="L239" s="72"/>
      <c r="M239" s="72"/>
      <c r="N239" s="72"/>
      <c r="O239" s="72"/>
      <c r="P239" s="72"/>
      <c r="Q239" s="72"/>
      <c r="R239" s="72"/>
      <c r="S239" s="72"/>
      <c r="T239" s="72"/>
      <c r="U239" s="72"/>
      <c r="V239" s="72"/>
      <c r="W239" s="72"/>
      <c r="X239" s="72"/>
      <c r="Y239" s="72"/>
    </row>
    <row r="240" spans="2:25" ht="14.4" hidden="1">
      <c r="B240" s="72"/>
      <c r="C240" s="78"/>
      <c r="D240" s="72"/>
      <c r="E240" s="72"/>
      <c r="F240" s="160"/>
      <c r="G240" s="72"/>
      <c r="H240" s="72"/>
      <c r="I240" s="72"/>
      <c r="J240" s="72"/>
      <c r="K240" s="72"/>
      <c r="L240" s="72"/>
      <c r="M240" s="72"/>
      <c r="N240" s="72"/>
      <c r="O240" s="72"/>
      <c r="P240" s="72"/>
      <c r="Q240" s="72"/>
      <c r="R240" s="72"/>
      <c r="S240" s="72"/>
      <c r="T240" s="72"/>
      <c r="U240" s="72"/>
      <c r="V240" s="72"/>
      <c r="W240" s="72"/>
      <c r="X240" s="72"/>
      <c r="Y240" s="72"/>
    </row>
    <row r="241" spans="2:25" ht="14.4" hidden="1">
      <c r="B241" s="72"/>
      <c r="C241" s="78"/>
      <c r="D241" s="72"/>
      <c r="E241" s="72"/>
      <c r="F241" s="160"/>
      <c r="G241" s="72"/>
      <c r="H241" s="72"/>
      <c r="I241" s="72"/>
      <c r="J241" s="72"/>
      <c r="K241" s="72"/>
      <c r="L241" s="72"/>
      <c r="M241" s="72"/>
      <c r="N241" s="72"/>
      <c r="O241" s="72"/>
      <c r="P241" s="72"/>
      <c r="Q241" s="72"/>
      <c r="R241" s="72"/>
      <c r="S241" s="72"/>
      <c r="T241" s="72"/>
      <c r="U241" s="72"/>
      <c r="V241" s="72"/>
      <c r="W241" s="72"/>
      <c r="X241" s="72"/>
      <c r="Y241" s="72"/>
    </row>
    <row r="242" spans="2:25" ht="14.4" hidden="1">
      <c r="B242" s="72"/>
      <c r="C242" s="78"/>
      <c r="D242" s="72"/>
      <c r="E242" s="72"/>
      <c r="F242" s="160"/>
      <c r="G242" s="72"/>
      <c r="H242" s="72"/>
      <c r="I242" s="72"/>
      <c r="J242" s="72"/>
      <c r="K242" s="72"/>
      <c r="L242" s="72"/>
      <c r="M242" s="72"/>
      <c r="N242" s="72"/>
      <c r="O242" s="72"/>
      <c r="P242" s="72"/>
      <c r="Q242" s="72"/>
      <c r="R242" s="72"/>
      <c r="S242" s="72"/>
      <c r="T242" s="72"/>
      <c r="U242" s="72"/>
      <c r="V242" s="72"/>
      <c r="W242" s="72"/>
      <c r="X242" s="72"/>
      <c r="Y242" s="72"/>
    </row>
    <row r="243" spans="2:25" ht="14.4" hidden="1">
      <c r="B243" s="72"/>
      <c r="C243" s="78"/>
      <c r="D243" s="72"/>
      <c r="E243" s="72"/>
      <c r="F243" s="160"/>
      <c r="G243" s="72"/>
      <c r="H243" s="72"/>
      <c r="I243" s="72"/>
      <c r="J243" s="72"/>
      <c r="K243" s="72"/>
      <c r="L243" s="72"/>
      <c r="M243" s="72"/>
      <c r="N243" s="72"/>
      <c r="O243" s="72"/>
      <c r="P243" s="72"/>
      <c r="Q243" s="72"/>
      <c r="R243" s="72"/>
      <c r="S243" s="72"/>
      <c r="T243" s="72"/>
      <c r="U243" s="72"/>
      <c r="V243" s="72"/>
      <c r="W243" s="72"/>
      <c r="X243" s="72"/>
      <c r="Y243" s="72"/>
    </row>
    <row r="244" spans="2:25" ht="14.4" hidden="1">
      <c r="B244" s="72"/>
      <c r="C244" s="78"/>
      <c r="D244" s="72"/>
      <c r="E244" s="72"/>
      <c r="F244" s="160"/>
      <c r="G244" s="72"/>
      <c r="H244" s="72"/>
      <c r="I244" s="72"/>
      <c r="J244" s="72"/>
      <c r="K244" s="72"/>
      <c r="L244" s="72"/>
      <c r="M244" s="72"/>
      <c r="N244" s="72"/>
      <c r="O244" s="72"/>
      <c r="P244" s="72"/>
      <c r="Q244" s="72"/>
      <c r="R244" s="72"/>
      <c r="S244" s="72"/>
      <c r="T244" s="72"/>
      <c r="U244" s="72"/>
      <c r="V244" s="72"/>
      <c r="W244" s="72"/>
      <c r="X244" s="72"/>
      <c r="Y244" s="72"/>
    </row>
    <row r="245" spans="2:25" ht="14.4" hidden="1">
      <c r="B245" s="72"/>
      <c r="C245" s="78"/>
      <c r="D245" s="72"/>
      <c r="E245" s="72"/>
      <c r="F245" s="160"/>
      <c r="G245" s="72"/>
      <c r="H245" s="72"/>
      <c r="I245" s="72"/>
      <c r="J245" s="72"/>
      <c r="K245" s="72"/>
      <c r="L245" s="72"/>
      <c r="M245" s="72"/>
      <c r="N245" s="72"/>
      <c r="O245" s="72"/>
      <c r="P245" s="72"/>
      <c r="Q245" s="72"/>
      <c r="R245" s="72"/>
      <c r="S245" s="72"/>
      <c r="T245" s="72"/>
      <c r="U245" s="72"/>
      <c r="V245" s="72"/>
      <c r="W245" s="72"/>
      <c r="X245" s="72"/>
      <c r="Y245" s="72"/>
    </row>
    <row r="246" spans="2:25" ht="14.4" hidden="1">
      <c r="B246" s="72"/>
      <c r="C246" s="78"/>
      <c r="D246" s="72"/>
      <c r="E246" s="72"/>
      <c r="F246" s="160"/>
      <c r="G246" s="72"/>
      <c r="H246" s="72"/>
      <c r="I246" s="72"/>
      <c r="J246" s="72"/>
      <c r="K246" s="72"/>
      <c r="L246" s="72"/>
      <c r="M246" s="72"/>
      <c r="N246" s="72"/>
      <c r="O246" s="72"/>
      <c r="P246" s="72"/>
      <c r="Q246" s="72"/>
      <c r="R246" s="72"/>
      <c r="S246" s="72"/>
      <c r="T246" s="72"/>
      <c r="U246" s="72"/>
      <c r="V246" s="72"/>
      <c r="W246" s="72"/>
      <c r="X246" s="72"/>
      <c r="Y246" s="72"/>
    </row>
    <row r="247" spans="2:25" ht="14.4" hidden="1">
      <c r="B247" s="72"/>
      <c r="C247" s="78"/>
      <c r="D247" s="72"/>
      <c r="E247" s="72"/>
      <c r="F247" s="160"/>
      <c r="G247" s="72"/>
      <c r="H247" s="72"/>
      <c r="I247" s="72"/>
      <c r="J247" s="72"/>
      <c r="K247" s="72"/>
      <c r="L247" s="72"/>
      <c r="M247" s="72"/>
      <c r="N247" s="72"/>
      <c r="O247" s="72"/>
      <c r="P247" s="72"/>
      <c r="Q247" s="72"/>
      <c r="R247" s="72"/>
      <c r="S247" s="72"/>
      <c r="T247" s="72"/>
      <c r="U247" s="72"/>
      <c r="V247" s="72"/>
      <c r="W247" s="72"/>
      <c r="X247" s="72"/>
      <c r="Y247" s="72"/>
    </row>
    <row r="248" spans="2:25" ht="14.4" hidden="1">
      <c r="B248" s="72"/>
      <c r="C248" s="78"/>
      <c r="D248" s="72"/>
      <c r="E248" s="72"/>
      <c r="F248" s="160"/>
      <c r="G248" s="72"/>
      <c r="H248" s="72"/>
      <c r="I248" s="72"/>
      <c r="J248" s="72"/>
      <c r="K248" s="72"/>
      <c r="L248" s="72"/>
      <c r="M248" s="72"/>
      <c r="N248" s="72"/>
      <c r="O248" s="72"/>
      <c r="P248" s="72"/>
      <c r="Q248" s="72"/>
      <c r="R248" s="72"/>
      <c r="S248" s="72"/>
      <c r="T248" s="72"/>
      <c r="U248" s="72"/>
      <c r="V248" s="72"/>
      <c r="W248" s="72"/>
      <c r="X248" s="72"/>
      <c r="Y248" s="72"/>
    </row>
    <row r="249" spans="2:25" ht="14.4" hidden="1">
      <c r="B249" s="72"/>
      <c r="C249" s="78"/>
      <c r="D249" s="72"/>
      <c r="E249" s="72"/>
      <c r="F249" s="160"/>
      <c r="G249" s="72"/>
      <c r="H249" s="72"/>
      <c r="I249" s="72"/>
      <c r="J249" s="72"/>
      <c r="K249" s="72"/>
      <c r="L249" s="72"/>
      <c r="M249" s="72"/>
      <c r="N249" s="72"/>
      <c r="O249" s="72"/>
      <c r="P249" s="72"/>
      <c r="Q249" s="72"/>
      <c r="R249" s="72"/>
      <c r="S249" s="72"/>
      <c r="T249" s="72"/>
      <c r="U249" s="72"/>
      <c r="V249" s="72"/>
      <c r="W249" s="72"/>
      <c r="X249" s="72"/>
      <c r="Y249" s="72"/>
    </row>
    <row r="250" spans="2:25" ht="14.4" hidden="1">
      <c r="B250" s="72"/>
      <c r="C250" s="78"/>
      <c r="D250" s="72"/>
      <c r="E250" s="72"/>
      <c r="F250" s="160"/>
      <c r="G250" s="72"/>
      <c r="H250" s="72"/>
      <c r="I250" s="72"/>
      <c r="J250" s="72"/>
      <c r="K250" s="72"/>
      <c r="L250" s="72"/>
      <c r="M250" s="72"/>
      <c r="N250" s="72"/>
      <c r="O250" s="72"/>
      <c r="P250" s="72"/>
      <c r="Q250" s="72"/>
      <c r="R250" s="72"/>
      <c r="S250" s="72"/>
      <c r="T250" s="72"/>
      <c r="U250" s="72"/>
      <c r="V250" s="72"/>
      <c r="W250" s="72"/>
      <c r="X250" s="72"/>
      <c r="Y250" s="72"/>
    </row>
    <row r="251" spans="2:25" ht="14.4" hidden="1">
      <c r="B251" s="72"/>
      <c r="C251" s="78"/>
      <c r="D251" s="72"/>
      <c r="E251" s="72"/>
      <c r="F251" s="160"/>
      <c r="G251" s="72"/>
      <c r="H251" s="72"/>
      <c r="I251" s="72"/>
      <c r="J251" s="72"/>
      <c r="K251" s="72"/>
      <c r="L251" s="72"/>
      <c r="M251" s="72"/>
      <c r="N251" s="72"/>
      <c r="O251" s="72"/>
      <c r="P251" s="72"/>
      <c r="Q251" s="72"/>
      <c r="R251" s="72"/>
      <c r="S251" s="72"/>
      <c r="T251" s="72"/>
      <c r="U251" s="72"/>
      <c r="V251" s="72"/>
      <c r="W251" s="72"/>
      <c r="X251" s="72"/>
      <c r="Y251" s="72"/>
    </row>
    <row r="252" spans="2:25" ht="14.4" hidden="1">
      <c r="B252" s="72"/>
      <c r="C252" s="78"/>
      <c r="D252" s="72"/>
      <c r="E252" s="72"/>
      <c r="F252" s="160"/>
      <c r="G252" s="72"/>
      <c r="H252" s="72"/>
      <c r="I252" s="72"/>
      <c r="J252" s="72"/>
      <c r="K252" s="72"/>
      <c r="L252" s="72"/>
      <c r="M252" s="72"/>
      <c r="N252" s="72"/>
      <c r="O252" s="72"/>
      <c r="P252" s="72"/>
      <c r="Q252" s="72"/>
      <c r="R252" s="72"/>
      <c r="S252" s="72"/>
      <c r="T252" s="72"/>
      <c r="U252" s="72"/>
      <c r="V252" s="72"/>
      <c r="W252" s="72"/>
      <c r="X252" s="72"/>
      <c r="Y252" s="72"/>
    </row>
    <row r="253" spans="2:25" ht="14.4" hidden="1">
      <c r="B253" s="72"/>
      <c r="C253" s="78"/>
      <c r="D253" s="72"/>
      <c r="E253" s="72"/>
      <c r="F253" s="160"/>
      <c r="G253" s="72"/>
      <c r="H253" s="72"/>
      <c r="I253" s="72"/>
      <c r="J253" s="72"/>
      <c r="K253" s="72"/>
      <c r="L253" s="72"/>
      <c r="M253" s="72"/>
      <c r="N253" s="72"/>
      <c r="O253" s="72"/>
      <c r="P253" s="72"/>
      <c r="Q253" s="72"/>
      <c r="R253" s="72"/>
      <c r="S253" s="72"/>
      <c r="T253" s="72"/>
      <c r="U253" s="72"/>
      <c r="V253" s="72"/>
      <c r="W253" s="72"/>
      <c r="X253" s="72"/>
      <c r="Y253" s="72"/>
    </row>
    <row r="254" spans="2:25" ht="14.4" hidden="1">
      <c r="B254" s="72"/>
      <c r="C254" s="78"/>
      <c r="D254" s="72"/>
      <c r="E254" s="72"/>
      <c r="F254" s="160"/>
      <c r="G254" s="72"/>
      <c r="H254" s="72"/>
      <c r="I254" s="72"/>
      <c r="J254" s="72"/>
      <c r="K254" s="72"/>
      <c r="L254" s="72"/>
      <c r="M254" s="72"/>
      <c r="N254" s="72"/>
      <c r="O254" s="72"/>
      <c r="P254" s="72"/>
      <c r="Q254" s="72"/>
      <c r="R254" s="72"/>
      <c r="S254" s="72"/>
      <c r="T254" s="72"/>
      <c r="U254" s="72"/>
      <c r="V254" s="72"/>
      <c r="W254" s="72"/>
      <c r="X254" s="72"/>
      <c r="Y254" s="72"/>
    </row>
    <row r="255" spans="2:25" ht="14.4" hidden="1">
      <c r="B255" s="72"/>
      <c r="C255" s="78"/>
      <c r="D255" s="72"/>
      <c r="E255" s="72"/>
      <c r="F255" s="160"/>
      <c r="G255" s="72"/>
      <c r="H255" s="72"/>
      <c r="I255" s="72"/>
      <c r="J255" s="72"/>
      <c r="K255" s="72"/>
      <c r="L255" s="72"/>
      <c r="M255" s="72"/>
      <c r="N255" s="72"/>
      <c r="O255" s="72"/>
      <c r="P255" s="72"/>
      <c r="Q255" s="72"/>
      <c r="R255" s="72"/>
      <c r="S255" s="72"/>
      <c r="T255" s="72"/>
      <c r="U255" s="72"/>
      <c r="V255" s="72"/>
      <c r="W255" s="72"/>
      <c r="X255" s="72"/>
      <c r="Y255" s="72"/>
    </row>
  </sheetData>
  <mergeCells count="3">
    <mergeCell ref="B2:E3"/>
    <mergeCell ref="B4:E4"/>
    <mergeCell ref="B5:E5"/>
  </mergeCells>
  <conditionalFormatting sqref="D8:D12 D14:D15 D17 D19 D21:D23 D25 D27:D29 D31:D33 D35:D43 D45 D47:D51 D53 D55">
    <cfRule type="beginsWith" dxfId="336" priority="1" operator="beginsWith" text="C">
      <formula>LEFT((D8),LEN("C"))=("C")</formula>
    </cfRule>
  </conditionalFormatting>
  <conditionalFormatting sqref="D8:D12 D14:D15 D17 D19 D21:D23 D25 D27:D29 D31:D33 D35:D43 D45 D47:D51 D53 D55">
    <cfRule type="beginsWith" dxfId="335" priority="2" operator="beginsWith" text="NC">
      <formula>LEFT((D8),LEN("NC"))=("NC")</formula>
    </cfRule>
  </conditionalFormatting>
  <conditionalFormatting sqref="D8:D12 D14:D15 D17 D19 D21:D23 D25 D27:D29 D31:D33 D35:D43 D45 D47:D51 D53 D55">
    <cfRule type="beginsWith" dxfId="334" priority="3" operator="beginsWith" text="NA">
      <formula>LEFT((D8),LEN("NA"))=("NA")</formula>
    </cfRule>
  </conditionalFormatting>
  <dataValidations count="1">
    <dataValidation type="list" allowBlank="1" sqref="D10:D12 D14:D15 D17 D19 D21:D23 D25 D27:D29 D31 D33 D35 D37:D43 D45 D47:D51 D53 D55" xr:uid="{DAF98A6C-706C-4DAA-9E97-71D9EE691849}">
      <formula1>"C,NC,NA"</formula1>
    </dataValidation>
  </dataValidations>
  <pageMargins left="0.7" right="0.7" top="0.75" bottom="0.75" header="0" footer="0"/>
  <pageSetup orientation="portrait"/>
  <drawing r:id="rId1"/>
  <tableParts count="1">
    <tablePart r:id="rId2"/>
  </tablePart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E22826-FE00-4ED3-8CC7-483C42C30716}">
  <dimension ref="B1:E85"/>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16384" width="11.5546875" style="68"/>
  </cols>
  <sheetData>
    <row r="1" spans="2:5" ht="97.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31">
        <v>1</v>
      </c>
      <c r="C6" s="966" t="s">
        <v>4483</v>
      </c>
      <c r="D6" s="967"/>
      <c r="E6" s="967"/>
    </row>
    <row r="7" spans="2:5" ht="16.8">
      <c r="B7" s="17"/>
      <c r="C7" s="17"/>
      <c r="D7" s="69"/>
      <c r="E7" s="69"/>
    </row>
    <row r="8" spans="2:5" ht="42" customHeight="1">
      <c r="B8" s="858" t="s">
        <v>125</v>
      </c>
      <c r="C8" s="858"/>
      <c r="D8" s="858"/>
      <c r="E8" s="858"/>
    </row>
    <row r="9" spans="2:5" ht="17.399999999999999" thickBot="1">
      <c r="B9" s="586" t="s">
        <v>126</v>
      </c>
      <c r="C9" s="951" t="s">
        <v>4372</v>
      </c>
      <c r="D9" s="952"/>
      <c r="E9" s="622" t="s">
        <v>4896</v>
      </c>
    </row>
    <row r="10" spans="2:5" ht="64.2" customHeight="1">
      <c r="B10" s="31" t="s">
        <v>4484</v>
      </c>
      <c r="C10" s="895" t="s">
        <v>4485</v>
      </c>
      <c r="D10" s="922"/>
      <c r="E10" s="953" t="s">
        <v>5076</v>
      </c>
    </row>
    <row r="11" spans="2:5" ht="91.2" customHeight="1" thickBot="1">
      <c r="B11" s="621" t="s">
        <v>4373</v>
      </c>
      <c r="C11" s="955"/>
      <c r="D11" s="955"/>
      <c r="E11" s="954"/>
    </row>
    <row r="12" spans="2:5" ht="42" customHeight="1">
      <c r="B12" s="858" t="s">
        <v>4222</v>
      </c>
      <c r="C12" s="858"/>
      <c r="D12" s="858"/>
      <c r="E12" s="858"/>
    </row>
    <row r="13" spans="2:5" ht="17.399999999999999" thickBot="1">
      <c r="B13" s="586" t="s">
        <v>126</v>
      </c>
      <c r="C13" s="829" t="s">
        <v>4223</v>
      </c>
      <c r="D13" s="830"/>
      <c r="E13" s="622" t="s">
        <v>4896</v>
      </c>
    </row>
    <row r="14" spans="2:5" ht="95.4" customHeight="1">
      <c r="B14" s="31" t="s">
        <v>4486</v>
      </c>
      <c r="C14" s="859" t="s">
        <v>4487</v>
      </c>
      <c r="D14" s="860"/>
      <c r="E14" s="953" t="s">
        <v>5077</v>
      </c>
    </row>
    <row r="15" spans="2:5" ht="109.2" customHeight="1" thickBot="1">
      <c r="B15" s="30" t="s">
        <v>4454</v>
      </c>
      <c r="C15" s="838" t="s">
        <v>4488</v>
      </c>
      <c r="D15" s="856"/>
      <c r="E15" s="954"/>
    </row>
    <row r="16" spans="2:5" ht="16.8">
      <c r="B16" s="110"/>
      <c r="C16" s="110"/>
      <c r="D16" s="33"/>
      <c r="E16" s="69"/>
    </row>
    <row r="17" spans="2:5" s="69" customFormat="1" ht="42" customHeight="1">
      <c r="B17" s="861" t="s">
        <v>147</v>
      </c>
      <c r="C17" s="861"/>
      <c r="D17" s="861"/>
      <c r="E17" s="861"/>
    </row>
    <row r="18" spans="2:5" s="69" customFormat="1" ht="17.399999999999999" thickBot="1">
      <c r="B18" s="822" t="s">
        <v>127</v>
      </c>
      <c r="C18" s="822"/>
      <c r="D18" s="822"/>
      <c r="E18" s="622" t="s">
        <v>4896</v>
      </c>
    </row>
    <row r="19" spans="2:5" s="69" customFormat="1" ht="67.2" customHeight="1">
      <c r="B19" s="827"/>
      <c r="C19" s="66" t="s">
        <v>4787</v>
      </c>
      <c r="D19" s="372" t="s">
        <v>4814</v>
      </c>
      <c r="E19" s="963" t="s">
        <v>4901</v>
      </c>
    </row>
    <row r="20" spans="2:5" s="69" customFormat="1" ht="88.95" customHeight="1">
      <c r="B20" s="827"/>
      <c r="C20" s="66" t="s">
        <v>4788</v>
      </c>
      <c r="D20" s="372" t="s">
        <v>4795</v>
      </c>
      <c r="E20" s="964"/>
    </row>
    <row r="21" spans="2:5" s="69" customFormat="1" ht="201.6">
      <c r="B21" s="827"/>
      <c r="C21" s="31" t="s">
        <v>4232</v>
      </c>
      <c r="D21" s="373" t="s">
        <v>4793</v>
      </c>
      <c r="E21" s="964"/>
    </row>
    <row r="22" spans="2:5" s="69" customFormat="1" ht="218.4">
      <c r="B22" s="828"/>
      <c r="C22" s="374" t="s">
        <v>4792</v>
      </c>
      <c r="D22" s="599" t="s">
        <v>4824</v>
      </c>
      <c r="E22" s="964"/>
    </row>
    <row r="23" spans="2:5" s="69" customFormat="1" ht="36.6" customHeight="1" thickBot="1">
      <c r="B23" s="30" t="s">
        <v>198</v>
      </c>
      <c r="C23" s="823" t="s">
        <v>4233</v>
      </c>
      <c r="D23" s="890"/>
      <c r="E23" s="964"/>
    </row>
    <row r="24" spans="2:5" s="69" customFormat="1" ht="292.95" customHeight="1" thickBot="1">
      <c r="B24" s="713" t="s">
        <v>201</v>
      </c>
      <c r="C24" s="835" t="s">
        <v>5889</v>
      </c>
      <c r="D24" s="857"/>
      <c r="E24" s="625" t="s">
        <v>4899</v>
      </c>
    </row>
    <row r="25" spans="2:5" ht="16.8">
      <c r="B25" s="790" t="s">
        <v>130</v>
      </c>
      <c r="C25" s="790"/>
      <c r="D25" s="790"/>
      <c r="E25" s="622" t="s">
        <v>4896</v>
      </c>
    </row>
    <row r="26" spans="2:5" ht="16.8">
      <c r="B26" s="31" t="s">
        <v>131</v>
      </c>
      <c r="C26" s="835" t="s">
        <v>4234</v>
      </c>
      <c r="D26" s="855"/>
      <c r="E26" s="765" t="s">
        <v>5075</v>
      </c>
    </row>
    <row r="27" spans="2:5" ht="16.8">
      <c r="B27" s="30" t="s">
        <v>132</v>
      </c>
      <c r="C27" s="838" t="s">
        <v>4234</v>
      </c>
      <c r="D27" s="856"/>
      <c r="E27" s="766"/>
    </row>
    <row r="28" spans="2:5" ht="16.8">
      <c r="B28" s="31" t="s">
        <v>133</v>
      </c>
      <c r="C28" s="835" t="s">
        <v>4234</v>
      </c>
      <c r="D28" s="855"/>
      <c r="E28" s="766"/>
    </row>
    <row r="29" spans="2:5" ht="16.8">
      <c r="B29" s="30" t="s">
        <v>194</v>
      </c>
      <c r="C29" s="838" t="s">
        <v>4234</v>
      </c>
      <c r="D29" s="856"/>
      <c r="E29" s="766"/>
    </row>
    <row r="30" spans="2:5" ht="16.8">
      <c r="B30" s="31" t="s">
        <v>134</v>
      </c>
      <c r="C30" s="835" t="s">
        <v>4234</v>
      </c>
      <c r="D30" s="855"/>
      <c r="E30" s="766"/>
    </row>
    <row r="31" spans="2:5" ht="30" customHeight="1">
      <c r="B31" s="30" t="s">
        <v>135</v>
      </c>
      <c r="C31" s="838" t="s">
        <v>5902</v>
      </c>
      <c r="D31" s="856"/>
      <c r="E31" s="767"/>
    </row>
    <row r="32" spans="2:5" ht="16.8">
      <c r="B32" s="790" t="s">
        <v>195</v>
      </c>
      <c r="C32" s="790"/>
      <c r="D32" s="790"/>
      <c r="E32" s="622" t="s">
        <v>4896</v>
      </c>
    </row>
    <row r="33" spans="2:5" ht="50.4" customHeight="1">
      <c r="B33" s="31" t="s">
        <v>136</v>
      </c>
      <c r="C33" s="835" t="s">
        <v>4911</v>
      </c>
      <c r="D33" s="855"/>
      <c r="E33" s="817" t="s">
        <v>5896</v>
      </c>
    </row>
    <row r="34" spans="2:5" ht="33.6">
      <c r="B34" s="30" t="s">
        <v>137</v>
      </c>
      <c r="C34" s="838" t="s">
        <v>4911</v>
      </c>
      <c r="D34" s="856"/>
      <c r="E34" s="818"/>
    </row>
    <row r="35" spans="2:5" ht="33.6" customHeight="1">
      <c r="B35" s="31" t="s">
        <v>138</v>
      </c>
      <c r="C35" s="835" t="s">
        <v>4911</v>
      </c>
      <c r="D35" s="855"/>
      <c r="E35" s="818"/>
    </row>
    <row r="36" spans="2:5" ht="71.400000000000006" customHeight="1">
      <c r="B36" s="30" t="s">
        <v>4238</v>
      </c>
      <c r="C36" s="838" t="s">
        <v>4911</v>
      </c>
      <c r="D36" s="856"/>
      <c r="E36" s="818"/>
    </row>
    <row r="37" spans="2:5" ht="60" customHeight="1">
      <c r="B37" s="31" t="s">
        <v>139</v>
      </c>
      <c r="C37" s="835" t="s">
        <v>4911</v>
      </c>
      <c r="D37" s="855"/>
      <c r="E37" s="818"/>
    </row>
    <row r="38" spans="2:5" ht="16.8">
      <c r="B38" s="790" t="s">
        <v>196</v>
      </c>
      <c r="C38" s="790"/>
      <c r="D38" s="790"/>
      <c r="E38" s="622" t="s">
        <v>4896</v>
      </c>
    </row>
    <row r="39" spans="2:5" ht="69.599999999999994" customHeight="1">
      <c r="B39" s="66" t="s">
        <v>200</v>
      </c>
      <c r="C39" s="844" t="s">
        <v>5893</v>
      </c>
      <c r="D39" s="845"/>
      <c r="E39" s="817" t="s">
        <v>5895</v>
      </c>
    </row>
    <row r="40" spans="2:5" ht="33.6" customHeight="1">
      <c r="B40" s="30" t="s">
        <v>140</v>
      </c>
      <c r="C40" s="846" t="s">
        <v>4241</v>
      </c>
      <c r="D40" s="862"/>
      <c r="E40" s="818"/>
    </row>
    <row r="41" spans="2:5" ht="33.6" customHeight="1">
      <c r="B41" s="31" t="s">
        <v>141</v>
      </c>
      <c r="C41" s="848" t="s">
        <v>4242</v>
      </c>
      <c r="D41" s="863"/>
      <c r="E41" s="818"/>
    </row>
    <row r="42" spans="2:5" ht="33.6" customHeight="1">
      <c r="B42" s="30" t="s">
        <v>143</v>
      </c>
      <c r="C42" s="850" t="s">
        <v>4243</v>
      </c>
      <c r="D42" s="864"/>
      <c r="E42" s="818"/>
    </row>
    <row r="43" spans="2:5" ht="33.6" customHeight="1">
      <c r="B43" s="31" t="s">
        <v>142</v>
      </c>
      <c r="C43" s="848" t="s">
        <v>4244</v>
      </c>
      <c r="D43" s="863"/>
      <c r="E43" s="818"/>
    </row>
    <row r="44" spans="2:5" ht="49.95" customHeight="1">
      <c r="B44" s="30" t="s">
        <v>144</v>
      </c>
      <c r="C44" s="852" t="s">
        <v>4245</v>
      </c>
      <c r="D44" s="865"/>
      <c r="E44" s="818"/>
    </row>
    <row r="45" spans="2:5" ht="16.8">
      <c r="B45" s="790" t="s">
        <v>202</v>
      </c>
      <c r="C45" s="790"/>
      <c r="D45" s="790"/>
      <c r="E45" s="622" t="s">
        <v>4896</v>
      </c>
    </row>
    <row r="46" spans="2:5" ht="247.95" customHeight="1">
      <c r="B46" s="31" t="s">
        <v>146</v>
      </c>
      <c r="C46" s="780" t="s">
        <v>5011</v>
      </c>
      <c r="D46" s="780"/>
      <c r="E46" s="771" t="s">
        <v>5067</v>
      </c>
    </row>
    <row r="47" spans="2:5" ht="114" customHeight="1">
      <c r="B47" s="30" t="s">
        <v>176</v>
      </c>
      <c r="C47" s="905" t="s">
        <v>5012</v>
      </c>
      <c r="D47" s="906"/>
      <c r="E47" s="771"/>
    </row>
    <row r="48" spans="2:5" ht="31.95" customHeight="1">
      <c r="B48" s="31" t="s">
        <v>177</v>
      </c>
      <c r="C48" s="835" t="s">
        <v>4234</v>
      </c>
      <c r="D48" s="836"/>
      <c r="E48" s="771"/>
    </row>
    <row r="49" spans="2:5" ht="16.8">
      <c r="B49" s="866" t="s">
        <v>145</v>
      </c>
      <c r="C49" s="866"/>
      <c r="D49" s="866"/>
      <c r="E49" s="622" t="s">
        <v>4896</v>
      </c>
    </row>
    <row r="50" spans="2:5" ht="16.8">
      <c r="B50" s="867" t="s">
        <v>4246</v>
      </c>
      <c r="C50" s="868"/>
      <c r="D50" s="869"/>
      <c r="E50" s="771"/>
    </row>
    <row r="51" spans="2:5" ht="16.8">
      <c r="B51" s="871"/>
      <c r="C51" s="872"/>
      <c r="D51" s="873"/>
      <c r="E51" s="771"/>
    </row>
    <row r="52" spans="2:5" ht="16.8">
      <c r="B52" s="874"/>
      <c r="C52" s="875"/>
      <c r="D52" s="876"/>
      <c r="E52" s="771"/>
    </row>
    <row r="53" spans="2:5" ht="16.8">
      <c r="B53" s="877"/>
      <c r="C53" s="878"/>
      <c r="D53" s="879"/>
      <c r="E53" s="771"/>
    </row>
    <row r="54" spans="2:5" ht="16.8">
      <c r="B54" s="874"/>
      <c r="C54" s="875"/>
      <c r="D54" s="876"/>
      <c r="E54" s="771"/>
    </row>
    <row r="55" spans="2:5" ht="16.8">
      <c r="B55" s="877"/>
      <c r="C55" s="878"/>
      <c r="D55" s="879"/>
      <c r="E55" s="771"/>
    </row>
    <row r="56" spans="2:5" ht="16.8">
      <c r="B56" s="113"/>
      <c r="C56" s="113"/>
      <c r="D56" s="65"/>
      <c r="E56" s="69"/>
    </row>
    <row r="57" spans="2:5" ht="16.8">
      <c r="B57" s="113"/>
      <c r="C57" s="113"/>
      <c r="D57" s="65"/>
      <c r="E57" s="69"/>
    </row>
    <row r="58" spans="2:5" ht="16.8">
      <c r="B58" s="17"/>
      <c r="C58" s="17"/>
      <c r="D58" s="69"/>
      <c r="E58" s="69"/>
    </row>
    <row r="59" spans="2:5" ht="16.8">
      <c r="B59" s="17"/>
      <c r="C59" s="17"/>
      <c r="D59" s="69"/>
      <c r="E59" s="69"/>
    </row>
    <row r="60" spans="2:5" ht="16.8">
      <c r="B60" s="17"/>
      <c r="C60" s="17"/>
      <c r="D60" s="69"/>
      <c r="E60" s="69"/>
    </row>
    <row r="61" spans="2:5" ht="16.8">
      <c r="B61" s="17"/>
      <c r="C61" s="17"/>
      <c r="D61" s="69"/>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sheetData>
  <mergeCells count="56">
    <mergeCell ref="B49:D49"/>
    <mergeCell ref="B50:D50"/>
    <mergeCell ref="E50:E55"/>
    <mergeCell ref="B51:D51"/>
    <mergeCell ref="B52:D52"/>
    <mergeCell ref="B53:D53"/>
    <mergeCell ref="B54:D54"/>
    <mergeCell ref="B55:D55"/>
    <mergeCell ref="B45:D45"/>
    <mergeCell ref="C46:D46"/>
    <mergeCell ref="E46:E48"/>
    <mergeCell ref="C47:D47"/>
    <mergeCell ref="C48:D48"/>
    <mergeCell ref="B38:D38"/>
    <mergeCell ref="C39:D39"/>
    <mergeCell ref="E39:E44"/>
    <mergeCell ref="C40:D40"/>
    <mergeCell ref="C41:D41"/>
    <mergeCell ref="C42:D42"/>
    <mergeCell ref="C43:D43"/>
    <mergeCell ref="C44:D44"/>
    <mergeCell ref="B32:D32"/>
    <mergeCell ref="C33:D33"/>
    <mergeCell ref="E33:E37"/>
    <mergeCell ref="C34:D34"/>
    <mergeCell ref="C35:D35"/>
    <mergeCell ref="C36:D36"/>
    <mergeCell ref="C37:D37"/>
    <mergeCell ref="B25:D25"/>
    <mergeCell ref="C26:D26"/>
    <mergeCell ref="E26:E31"/>
    <mergeCell ref="C27:D27"/>
    <mergeCell ref="C28:D28"/>
    <mergeCell ref="C29:D29"/>
    <mergeCell ref="C30:D30"/>
    <mergeCell ref="C31:D31"/>
    <mergeCell ref="C24:D24"/>
    <mergeCell ref="C10:D10"/>
    <mergeCell ref="E10:E11"/>
    <mergeCell ref="C11:D11"/>
    <mergeCell ref="B12:E12"/>
    <mergeCell ref="C13:D13"/>
    <mergeCell ref="C14:D14"/>
    <mergeCell ref="E14:E15"/>
    <mergeCell ref="C15:D15"/>
    <mergeCell ref="B17:E17"/>
    <mergeCell ref="B18:D18"/>
    <mergeCell ref="B19:B22"/>
    <mergeCell ref="E19:E23"/>
    <mergeCell ref="C23:D23"/>
    <mergeCell ref="C9:D9"/>
    <mergeCell ref="B1:E3"/>
    <mergeCell ref="B4:E4"/>
    <mergeCell ref="B5:E5"/>
    <mergeCell ref="C6:E6"/>
    <mergeCell ref="B8:E8"/>
  </mergeCell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3A8510-2CB3-4614-98A3-508AAF687608}">
  <sheetPr>
    <tabColor rgb="FF741B47"/>
  </sheetPr>
  <dimension ref="A1:AA246"/>
  <sheetViews>
    <sheetView showGridLines="0" zoomScale="80" zoomScaleNormal="80" workbookViewId="0">
      <selection activeCell="D9" sqref="D9"/>
    </sheetView>
  </sheetViews>
  <sheetFormatPr baseColWidth="10" defaultColWidth="0" defaultRowHeight="15" customHeight="1" zeroHeight="1" outlineLevelCol="1"/>
  <cols>
    <col min="1" max="1" width="11.33203125" style="159" customWidth="1"/>
    <col min="2" max="2" width="13.5546875" style="375" customWidth="1"/>
    <col min="3" max="3" width="72.6640625" style="375" customWidth="1"/>
    <col min="4" max="4" width="11.5546875" style="375" customWidth="1"/>
    <col min="5" max="5" width="26" style="375" customWidth="1" outlineLevel="1"/>
    <col min="6" max="6" width="11.33203125" style="159" customWidth="1"/>
    <col min="7" max="25" width="10.6640625" style="375" hidden="1" customWidth="1"/>
    <col min="26" max="27" width="0" style="375" hidden="1" customWidth="1"/>
    <col min="28" max="16384" width="14.44140625" style="375"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1725</v>
      </c>
      <c r="C4" s="759"/>
      <c r="D4" s="759"/>
      <c r="E4" s="760"/>
      <c r="F4" s="3"/>
    </row>
    <row r="5" spans="1:27" s="68" customFormat="1" ht="18" customHeight="1" thickBot="1">
      <c r="A5" s="3"/>
      <c r="B5" s="761" t="s">
        <v>4707</v>
      </c>
      <c r="C5" s="762"/>
      <c r="D5" s="762"/>
      <c r="E5" s="763"/>
      <c r="F5" s="3"/>
    </row>
    <row r="6" spans="1:27" s="68" customFormat="1" ht="18" customHeight="1">
      <c r="A6" s="3"/>
      <c r="B6" s="3"/>
      <c r="C6" s="3"/>
      <c r="D6" s="3"/>
      <c r="E6" s="3"/>
      <c r="F6" s="3"/>
    </row>
    <row r="7" spans="1:27" ht="19.2">
      <c r="B7" s="129" t="s">
        <v>118</v>
      </c>
      <c r="C7" s="355" t="s">
        <v>119</v>
      </c>
      <c r="D7" s="129" t="s">
        <v>120</v>
      </c>
      <c r="E7" s="129" t="s">
        <v>214</v>
      </c>
      <c r="F7" s="160"/>
      <c r="G7" s="376"/>
      <c r="H7" s="376"/>
      <c r="I7" s="376"/>
      <c r="J7" s="376"/>
      <c r="K7" s="376"/>
      <c r="L7" s="376"/>
      <c r="M7" s="376"/>
      <c r="N7" s="376"/>
      <c r="O7" s="376"/>
      <c r="P7" s="376"/>
      <c r="Q7" s="376"/>
      <c r="R7" s="376"/>
      <c r="S7" s="376"/>
      <c r="T7" s="376"/>
      <c r="U7" s="376"/>
      <c r="V7" s="376"/>
      <c r="W7" s="376"/>
      <c r="X7" s="376"/>
      <c r="Y7" s="376"/>
    </row>
    <row r="8" spans="1:27" ht="38.4">
      <c r="B8" s="272" t="s">
        <v>1726</v>
      </c>
      <c r="C8" s="153" t="s">
        <v>1727</v>
      </c>
      <c r="D8" s="173"/>
      <c r="E8" s="390"/>
      <c r="F8" s="160"/>
      <c r="G8" s="376"/>
      <c r="H8" s="376"/>
      <c r="I8" s="376"/>
      <c r="J8" s="376"/>
      <c r="K8" s="376"/>
      <c r="L8" s="376"/>
      <c r="M8" s="376"/>
      <c r="N8" s="376"/>
      <c r="O8" s="376"/>
      <c r="P8" s="376"/>
      <c r="Q8" s="376"/>
      <c r="R8" s="376"/>
      <c r="S8" s="376"/>
      <c r="T8" s="376"/>
      <c r="U8" s="376"/>
      <c r="V8" s="376"/>
      <c r="W8" s="376"/>
      <c r="X8" s="376"/>
      <c r="Y8" s="376"/>
    </row>
    <row r="9" spans="1:27" ht="38.4">
      <c r="B9" s="272" t="s">
        <v>1726</v>
      </c>
      <c r="C9" s="153" t="s">
        <v>1728</v>
      </c>
      <c r="D9" s="173"/>
      <c r="E9" s="272"/>
      <c r="F9" s="160"/>
      <c r="G9" s="376"/>
      <c r="H9" s="376"/>
      <c r="I9" s="376"/>
      <c r="J9" s="376"/>
      <c r="K9" s="376"/>
      <c r="L9" s="376"/>
      <c r="M9" s="376"/>
      <c r="N9" s="376"/>
      <c r="O9" s="376"/>
      <c r="P9" s="376"/>
      <c r="Q9" s="376"/>
      <c r="R9" s="376"/>
      <c r="S9" s="376"/>
      <c r="T9" s="376"/>
      <c r="U9" s="376"/>
      <c r="V9" s="376"/>
      <c r="W9" s="376"/>
      <c r="X9" s="376"/>
      <c r="Y9" s="376"/>
    </row>
    <row r="10" spans="1:27" ht="19.2">
      <c r="B10" s="391"/>
      <c r="C10" s="392"/>
      <c r="D10" s="391"/>
      <c r="E10" s="391"/>
      <c r="F10" s="160"/>
      <c r="G10" s="376"/>
      <c r="H10" s="376"/>
      <c r="I10" s="376"/>
      <c r="J10" s="376"/>
      <c r="K10" s="376"/>
      <c r="L10" s="376"/>
      <c r="M10" s="376"/>
      <c r="N10" s="376"/>
      <c r="O10" s="376"/>
      <c r="P10" s="376"/>
      <c r="Q10" s="376"/>
      <c r="R10" s="376"/>
      <c r="S10" s="376"/>
      <c r="T10" s="376"/>
      <c r="U10" s="376"/>
      <c r="V10" s="376"/>
      <c r="W10" s="376"/>
      <c r="X10" s="376"/>
      <c r="Y10" s="376"/>
      <c r="Z10" s="98"/>
      <c r="AA10" s="98"/>
    </row>
    <row r="11" spans="1:27" ht="38.4">
      <c r="B11" s="272" t="s">
        <v>1729</v>
      </c>
      <c r="C11" s="153" t="s">
        <v>1730</v>
      </c>
      <c r="D11" s="173"/>
      <c r="E11" s="272"/>
      <c r="F11" s="160"/>
      <c r="G11" s="376"/>
      <c r="H11" s="376"/>
      <c r="I11" s="376"/>
      <c r="J11" s="376"/>
      <c r="K11" s="376"/>
      <c r="L11" s="376"/>
      <c r="M11" s="376"/>
      <c r="N11" s="376"/>
      <c r="O11" s="376"/>
      <c r="P11" s="376"/>
      <c r="Q11" s="376"/>
      <c r="R11" s="376"/>
      <c r="S11" s="376"/>
      <c r="T11" s="376"/>
      <c r="U11" s="376"/>
      <c r="V11" s="376"/>
      <c r="W11" s="376"/>
      <c r="X11" s="376"/>
      <c r="Y11" s="376"/>
      <c r="Z11" s="98"/>
      <c r="AA11" s="98"/>
    </row>
    <row r="12" spans="1:27" ht="19.2">
      <c r="B12" s="272" t="s">
        <v>1729</v>
      </c>
      <c r="C12" s="153" t="s">
        <v>1731</v>
      </c>
      <c r="D12" s="173"/>
      <c r="E12" s="272"/>
      <c r="F12" s="160"/>
      <c r="G12" s="376"/>
      <c r="H12" s="376"/>
      <c r="I12" s="376"/>
      <c r="J12" s="376"/>
      <c r="K12" s="376"/>
      <c r="L12" s="376"/>
      <c r="M12" s="376"/>
      <c r="N12" s="376"/>
      <c r="O12" s="376"/>
      <c r="P12" s="376"/>
      <c r="Q12" s="376"/>
      <c r="R12" s="376"/>
      <c r="S12" s="376"/>
      <c r="T12" s="376"/>
      <c r="U12" s="376"/>
      <c r="V12" s="376"/>
      <c r="W12" s="376"/>
      <c r="X12" s="376"/>
      <c r="Y12" s="376"/>
      <c r="Z12" s="98"/>
      <c r="AA12" s="98"/>
    </row>
    <row r="13" spans="1:27" ht="19.2">
      <c r="B13" s="272" t="s">
        <v>1729</v>
      </c>
      <c r="C13" s="153" t="s">
        <v>1732</v>
      </c>
      <c r="D13" s="173"/>
      <c r="E13" s="272"/>
      <c r="F13" s="160"/>
      <c r="G13" s="376"/>
      <c r="H13" s="376"/>
      <c r="I13" s="376"/>
      <c r="J13" s="376"/>
      <c r="K13" s="376"/>
      <c r="L13" s="376"/>
      <c r="M13" s="376"/>
      <c r="N13" s="376"/>
      <c r="O13" s="376"/>
      <c r="P13" s="376"/>
      <c r="Q13" s="376"/>
      <c r="R13" s="376"/>
      <c r="S13" s="376"/>
      <c r="T13" s="376"/>
      <c r="U13" s="376"/>
      <c r="V13" s="376"/>
      <c r="W13" s="376"/>
      <c r="X13" s="376"/>
      <c r="Y13" s="376"/>
      <c r="Z13" s="98"/>
      <c r="AA13" s="98"/>
    </row>
    <row r="14" spans="1:27" ht="19.2">
      <c r="B14" s="272" t="s">
        <v>1729</v>
      </c>
      <c r="C14" s="153" t="s">
        <v>1733</v>
      </c>
      <c r="D14" s="173"/>
      <c r="E14" s="272"/>
      <c r="F14" s="160"/>
      <c r="G14" s="376"/>
      <c r="H14" s="376"/>
      <c r="I14" s="376"/>
      <c r="J14" s="376"/>
      <c r="K14" s="376"/>
      <c r="L14" s="376"/>
      <c r="M14" s="376"/>
      <c r="N14" s="376"/>
      <c r="O14" s="376"/>
      <c r="P14" s="376"/>
      <c r="Q14" s="376"/>
      <c r="R14" s="376"/>
      <c r="S14" s="376"/>
      <c r="T14" s="376"/>
      <c r="U14" s="376"/>
      <c r="V14" s="376"/>
      <c r="W14" s="376"/>
      <c r="X14" s="376"/>
      <c r="Y14" s="376"/>
      <c r="Z14" s="98"/>
      <c r="AA14" s="98"/>
    </row>
    <row r="15" spans="1:27" ht="19.2">
      <c r="B15" s="272" t="s">
        <v>1729</v>
      </c>
      <c r="C15" s="153" t="s">
        <v>1734</v>
      </c>
      <c r="D15" s="173"/>
      <c r="E15" s="272"/>
      <c r="F15" s="160"/>
      <c r="G15" s="376"/>
      <c r="H15" s="376"/>
      <c r="I15" s="376"/>
      <c r="J15" s="376"/>
      <c r="K15" s="376"/>
      <c r="L15" s="376"/>
      <c r="M15" s="376"/>
      <c r="N15" s="376"/>
      <c r="O15" s="376"/>
      <c r="P15" s="376"/>
      <c r="Q15" s="376"/>
      <c r="R15" s="376"/>
      <c r="S15" s="376"/>
      <c r="T15" s="376"/>
      <c r="U15" s="376"/>
      <c r="V15" s="376"/>
      <c r="W15" s="376"/>
      <c r="X15" s="376"/>
      <c r="Y15" s="376"/>
      <c r="Z15" s="98"/>
      <c r="AA15" s="98"/>
    </row>
    <row r="16" spans="1:27" ht="19.2">
      <c r="B16" s="272" t="s">
        <v>1729</v>
      </c>
      <c r="C16" s="393" t="s">
        <v>1735</v>
      </c>
      <c r="D16" s="173"/>
      <c r="E16" s="272"/>
      <c r="F16" s="160"/>
      <c r="G16" s="376"/>
      <c r="H16" s="376"/>
      <c r="I16" s="376"/>
      <c r="J16" s="376"/>
      <c r="K16" s="376"/>
      <c r="L16" s="376"/>
      <c r="M16" s="376"/>
      <c r="N16" s="376"/>
      <c r="O16" s="376"/>
      <c r="P16" s="376"/>
      <c r="Q16" s="376"/>
      <c r="R16" s="376"/>
      <c r="S16" s="376"/>
      <c r="T16" s="376"/>
      <c r="U16" s="376"/>
      <c r="V16" s="376"/>
      <c r="W16" s="376"/>
      <c r="X16" s="376"/>
      <c r="Y16" s="376"/>
      <c r="Z16" s="98"/>
      <c r="AA16" s="98"/>
    </row>
    <row r="17" spans="2:27" ht="57.6">
      <c r="B17" s="272" t="s">
        <v>1729</v>
      </c>
      <c r="C17" s="153" t="s">
        <v>1736</v>
      </c>
      <c r="D17" s="173"/>
      <c r="E17" s="272"/>
      <c r="F17" s="160"/>
      <c r="G17" s="376"/>
      <c r="H17" s="376"/>
      <c r="I17" s="376"/>
      <c r="J17" s="376"/>
      <c r="K17" s="376"/>
      <c r="L17" s="376"/>
      <c r="M17" s="376"/>
      <c r="N17" s="376"/>
      <c r="O17" s="376"/>
      <c r="P17" s="376"/>
      <c r="Q17" s="376"/>
      <c r="R17" s="376"/>
      <c r="S17" s="376"/>
      <c r="T17" s="376"/>
      <c r="U17" s="376"/>
      <c r="V17" s="376"/>
      <c r="W17" s="376"/>
      <c r="X17" s="376"/>
      <c r="Y17" s="376"/>
      <c r="Z17" s="98"/>
      <c r="AA17" s="98"/>
    </row>
    <row r="18" spans="2:27" ht="38.4">
      <c r="B18" s="272" t="s">
        <v>1729</v>
      </c>
      <c r="C18" s="153" t="s">
        <v>1737</v>
      </c>
      <c r="D18" s="173"/>
      <c r="E18" s="272"/>
      <c r="F18" s="160"/>
      <c r="G18" s="376"/>
      <c r="H18" s="376"/>
      <c r="I18" s="376"/>
      <c r="J18" s="376"/>
      <c r="K18" s="376"/>
      <c r="L18" s="376"/>
      <c r="M18" s="376"/>
      <c r="N18" s="376"/>
      <c r="O18" s="376"/>
      <c r="P18" s="376"/>
      <c r="Q18" s="376"/>
      <c r="R18" s="376"/>
      <c r="S18" s="376"/>
      <c r="T18" s="376"/>
      <c r="U18" s="376"/>
      <c r="V18" s="376"/>
      <c r="W18" s="376"/>
      <c r="X18" s="376"/>
      <c r="Y18" s="376"/>
      <c r="Z18" s="98"/>
      <c r="AA18" s="98"/>
    </row>
    <row r="19" spans="2:27" ht="38.4">
      <c r="B19" s="272" t="s">
        <v>1729</v>
      </c>
      <c r="C19" s="153" t="s">
        <v>1738</v>
      </c>
      <c r="D19" s="173"/>
      <c r="E19" s="272"/>
      <c r="F19" s="160"/>
      <c r="G19" s="376"/>
      <c r="H19" s="376"/>
      <c r="I19" s="376"/>
      <c r="J19" s="376"/>
      <c r="K19" s="376"/>
      <c r="L19" s="376"/>
      <c r="M19" s="376"/>
      <c r="N19" s="376"/>
      <c r="O19" s="376"/>
      <c r="P19" s="376"/>
      <c r="Q19" s="376"/>
      <c r="R19" s="376"/>
      <c r="S19" s="376"/>
      <c r="T19" s="376"/>
      <c r="U19" s="376"/>
      <c r="V19" s="376"/>
      <c r="W19" s="376"/>
      <c r="X19" s="376"/>
      <c r="Y19" s="376"/>
      <c r="Z19" s="98"/>
      <c r="AA19" s="98"/>
    </row>
    <row r="20" spans="2:27" ht="19.2">
      <c r="B20" s="391"/>
      <c r="C20" s="392"/>
      <c r="D20" s="391"/>
      <c r="E20" s="391"/>
      <c r="F20" s="160"/>
      <c r="G20" s="376"/>
      <c r="H20" s="376"/>
      <c r="I20" s="376"/>
      <c r="J20" s="376"/>
      <c r="K20" s="376"/>
      <c r="L20" s="376"/>
      <c r="M20" s="376"/>
      <c r="N20" s="376"/>
      <c r="O20" s="376"/>
      <c r="P20" s="376"/>
      <c r="Q20" s="376"/>
      <c r="R20" s="376"/>
      <c r="S20" s="376"/>
      <c r="T20" s="376"/>
      <c r="U20" s="376"/>
      <c r="V20" s="376"/>
      <c r="W20" s="376"/>
      <c r="X20" s="376"/>
      <c r="Y20" s="376"/>
      <c r="Z20" s="98"/>
      <c r="AA20" s="98"/>
    </row>
    <row r="21" spans="2:27" ht="38.4">
      <c r="B21" s="272" t="s">
        <v>1739</v>
      </c>
      <c r="C21" s="153" t="s">
        <v>1740</v>
      </c>
      <c r="D21" s="173"/>
      <c r="E21" s="272"/>
      <c r="F21" s="160"/>
      <c r="G21" s="376"/>
      <c r="H21" s="376"/>
      <c r="I21" s="376"/>
      <c r="J21" s="376"/>
      <c r="K21" s="376"/>
      <c r="L21" s="376"/>
      <c r="M21" s="376"/>
      <c r="N21" s="376"/>
      <c r="O21" s="376"/>
      <c r="P21" s="376"/>
      <c r="Q21" s="376"/>
      <c r="R21" s="376"/>
      <c r="S21" s="376"/>
      <c r="T21" s="376"/>
      <c r="U21" s="376"/>
      <c r="V21" s="376"/>
      <c r="W21" s="376"/>
      <c r="X21" s="376"/>
      <c r="Y21" s="376"/>
      <c r="Z21" s="98"/>
      <c r="AA21" s="98"/>
    </row>
    <row r="22" spans="2:27" ht="19.2">
      <c r="B22" s="272" t="s">
        <v>1739</v>
      </c>
      <c r="C22" s="153" t="s">
        <v>1741</v>
      </c>
      <c r="D22" s="173"/>
      <c r="E22" s="272"/>
      <c r="F22" s="160"/>
      <c r="G22" s="376"/>
      <c r="H22" s="376"/>
      <c r="I22" s="376"/>
      <c r="J22" s="376"/>
      <c r="K22" s="376"/>
      <c r="L22" s="376"/>
      <c r="M22" s="376"/>
      <c r="N22" s="376"/>
      <c r="O22" s="376"/>
      <c r="P22" s="376"/>
      <c r="Q22" s="376"/>
      <c r="R22" s="376"/>
      <c r="S22" s="376"/>
      <c r="T22" s="376"/>
      <c r="U22" s="376"/>
      <c r="V22" s="376"/>
      <c r="W22" s="376"/>
      <c r="X22" s="376"/>
      <c r="Y22" s="376"/>
      <c r="Z22" s="98"/>
      <c r="AA22" s="98"/>
    </row>
    <row r="23" spans="2:27" ht="19.2">
      <c r="B23" s="272" t="s">
        <v>1739</v>
      </c>
      <c r="C23" s="393" t="s">
        <v>1742</v>
      </c>
      <c r="D23" s="173"/>
      <c r="E23" s="272"/>
      <c r="F23" s="160"/>
      <c r="G23" s="376"/>
      <c r="H23" s="376"/>
      <c r="I23" s="376"/>
      <c r="J23" s="376"/>
      <c r="K23" s="376"/>
      <c r="L23" s="376"/>
      <c r="M23" s="376"/>
      <c r="N23" s="376"/>
      <c r="O23" s="376"/>
      <c r="P23" s="376"/>
      <c r="Q23" s="376"/>
      <c r="R23" s="376"/>
      <c r="S23" s="376"/>
      <c r="T23" s="376"/>
      <c r="U23" s="376"/>
      <c r="V23" s="376"/>
      <c r="W23" s="376"/>
      <c r="X23" s="376"/>
      <c r="Y23" s="376"/>
      <c r="Z23" s="98"/>
      <c r="AA23" s="98"/>
    </row>
    <row r="24" spans="2:27" ht="19.2">
      <c r="B24" s="272" t="s">
        <v>1739</v>
      </c>
      <c r="C24" s="153" t="s">
        <v>1743</v>
      </c>
      <c r="D24" s="173"/>
      <c r="E24" s="272"/>
      <c r="F24" s="160"/>
      <c r="G24" s="376"/>
      <c r="H24" s="376"/>
      <c r="I24" s="376"/>
      <c r="J24" s="376"/>
      <c r="K24" s="376"/>
      <c r="L24" s="376"/>
      <c r="M24" s="376"/>
      <c r="N24" s="376"/>
      <c r="O24" s="376"/>
      <c r="P24" s="376"/>
      <c r="Q24" s="376"/>
      <c r="R24" s="376"/>
      <c r="S24" s="376"/>
      <c r="T24" s="376"/>
      <c r="U24" s="376"/>
      <c r="V24" s="376"/>
      <c r="W24" s="376"/>
      <c r="X24" s="376"/>
      <c r="Y24" s="376"/>
      <c r="Z24" s="98"/>
      <c r="AA24" s="98"/>
    </row>
    <row r="25" spans="2:27" ht="19.2">
      <c r="B25" s="272" t="s">
        <v>1739</v>
      </c>
      <c r="C25" s="153" t="s">
        <v>1744</v>
      </c>
      <c r="D25" s="173"/>
      <c r="E25" s="272"/>
      <c r="F25" s="160"/>
      <c r="G25" s="376"/>
      <c r="H25" s="376"/>
      <c r="I25" s="376"/>
      <c r="J25" s="376"/>
      <c r="K25" s="376"/>
      <c r="L25" s="376"/>
      <c r="M25" s="376"/>
      <c r="N25" s="376"/>
      <c r="O25" s="376"/>
      <c r="P25" s="376"/>
      <c r="Q25" s="376"/>
      <c r="R25" s="376"/>
      <c r="S25" s="376"/>
      <c r="T25" s="376"/>
      <c r="U25" s="376"/>
      <c r="V25" s="376"/>
      <c r="W25" s="376"/>
      <c r="X25" s="376"/>
      <c r="Y25" s="376"/>
      <c r="Z25" s="98"/>
      <c r="AA25" s="98"/>
    </row>
    <row r="26" spans="2:27" ht="19.2">
      <c r="B26" s="272" t="s">
        <v>1739</v>
      </c>
      <c r="C26" s="153" t="s">
        <v>1745</v>
      </c>
      <c r="D26" s="173"/>
      <c r="E26" s="272"/>
      <c r="F26" s="160"/>
      <c r="G26" s="376"/>
      <c r="H26" s="376"/>
      <c r="I26" s="376"/>
      <c r="J26" s="376"/>
      <c r="K26" s="376"/>
      <c r="L26" s="376"/>
      <c r="M26" s="376"/>
      <c r="N26" s="376"/>
      <c r="O26" s="376"/>
      <c r="P26" s="376"/>
      <c r="Q26" s="376"/>
      <c r="R26" s="376"/>
      <c r="S26" s="376"/>
      <c r="T26" s="376"/>
      <c r="U26" s="376"/>
      <c r="V26" s="376"/>
      <c r="W26" s="376"/>
      <c r="X26" s="376"/>
      <c r="Y26" s="376"/>
      <c r="Z26" s="98"/>
      <c r="AA26" s="98"/>
    </row>
    <row r="27" spans="2:27" ht="19.2">
      <c r="B27" s="272" t="s">
        <v>1739</v>
      </c>
      <c r="C27" s="153" t="s">
        <v>1746</v>
      </c>
      <c r="D27" s="173"/>
      <c r="E27" s="272"/>
      <c r="F27" s="160"/>
      <c r="G27" s="376"/>
      <c r="H27" s="376"/>
      <c r="I27" s="376"/>
      <c r="J27" s="376"/>
      <c r="K27" s="376"/>
      <c r="L27" s="376"/>
      <c r="M27" s="376"/>
      <c r="N27" s="376"/>
      <c r="O27" s="376"/>
      <c r="P27" s="376"/>
      <c r="Q27" s="376"/>
      <c r="R27" s="376"/>
      <c r="S27" s="376"/>
      <c r="T27" s="376"/>
      <c r="U27" s="376"/>
      <c r="V27" s="376"/>
      <c r="W27" s="376"/>
      <c r="X27" s="376"/>
      <c r="Y27" s="376"/>
      <c r="Z27" s="98"/>
      <c r="AA27" s="98"/>
    </row>
    <row r="28" spans="2:27" ht="19.2">
      <c r="B28" s="272" t="s">
        <v>1739</v>
      </c>
      <c r="C28" s="153" t="s">
        <v>1747</v>
      </c>
      <c r="D28" s="173"/>
      <c r="E28" s="272"/>
      <c r="F28" s="160"/>
      <c r="G28" s="376"/>
      <c r="H28" s="376"/>
      <c r="I28" s="376"/>
      <c r="J28" s="376"/>
      <c r="K28" s="376"/>
      <c r="L28" s="376"/>
      <c r="M28" s="376"/>
      <c r="N28" s="376"/>
      <c r="O28" s="376"/>
      <c r="P28" s="376"/>
      <c r="Q28" s="376"/>
      <c r="R28" s="376"/>
      <c r="S28" s="376"/>
      <c r="T28" s="376"/>
      <c r="U28" s="376"/>
      <c r="V28" s="376"/>
      <c r="W28" s="376"/>
      <c r="X28" s="376"/>
      <c r="Y28" s="376"/>
      <c r="Z28" s="98"/>
      <c r="AA28" s="98"/>
    </row>
    <row r="29" spans="2:27" ht="19.2">
      <c r="B29" s="272" t="s">
        <v>1739</v>
      </c>
      <c r="C29" s="153" t="s">
        <v>1748</v>
      </c>
      <c r="D29" s="173"/>
      <c r="E29" s="272"/>
      <c r="F29" s="160"/>
      <c r="G29" s="376"/>
      <c r="H29" s="376"/>
      <c r="I29" s="376"/>
      <c r="J29" s="376"/>
      <c r="K29" s="376"/>
      <c r="L29" s="376"/>
      <c r="M29" s="376"/>
      <c r="N29" s="376"/>
      <c r="O29" s="376"/>
      <c r="P29" s="376"/>
      <c r="Q29" s="376"/>
      <c r="R29" s="376"/>
      <c r="S29" s="376"/>
      <c r="T29" s="376"/>
      <c r="U29" s="376"/>
      <c r="V29" s="376"/>
      <c r="W29" s="376"/>
      <c r="X29" s="376"/>
      <c r="Y29" s="376"/>
      <c r="Z29" s="98"/>
      <c r="AA29" s="98"/>
    </row>
    <row r="30" spans="2:27" ht="19.2">
      <c r="B30" s="391"/>
      <c r="C30" s="392"/>
      <c r="D30" s="391"/>
      <c r="E30" s="391"/>
      <c r="F30" s="160"/>
      <c r="G30" s="376"/>
      <c r="H30" s="376"/>
      <c r="I30" s="376"/>
      <c r="J30" s="376"/>
      <c r="K30" s="376"/>
      <c r="L30" s="376"/>
      <c r="M30" s="376"/>
      <c r="N30" s="376"/>
      <c r="O30" s="376"/>
      <c r="P30" s="376"/>
      <c r="Q30" s="376"/>
      <c r="R30" s="376"/>
      <c r="S30" s="376"/>
      <c r="T30" s="376"/>
      <c r="U30" s="376"/>
      <c r="V30" s="376"/>
      <c r="W30" s="376"/>
      <c r="X30" s="376"/>
      <c r="Y30" s="376"/>
      <c r="Z30" s="98"/>
      <c r="AA30" s="98"/>
    </row>
    <row r="31" spans="2:27" ht="19.2">
      <c r="B31" s="272" t="s">
        <v>1749</v>
      </c>
      <c r="C31" s="153" t="s">
        <v>1750</v>
      </c>
      <c r="D31" s="173"/>
      <c r="E31" s="272"/>
      <c r="F31" s="160"/>
      <c r="G31" s="376"/>
      <c r="H31" s="376"/>
      <c r="I31" s="376"/>
      <c r="J31" s="376"/>
      <c r="K31" s="376"/>
      <c r="L31" s="376"/>
      <c r="M31" s="376"/>
      <c r="N31" s="376"/>
      <c r="O31" s="376"/>
      <c r="P31" s="376"/>
      <c r="Q31" s="376"/>
      <c r="R31" s="376"/>
      <c r="S31" s="376"/>
      <c r="T31" s="376"/>
      <c r="U31" s="376"/>
      <c r="V31" s="376"/>
      <c r="W31" s="376"/>
      <c r="X31" s="376"/>
      <c r="Y31" s="376"/>
      <c r="Z31" s="98"/>
      <c r="AA31" s="98"/>
    </row>
    <row r="32" spans="2:27" ht="19.2">
      <c r="B32" s="391"/>
      <c r="C32" s="392"/>
      <c r="D32" s="391"/>
      <c r="E32" s="391"/>
      <c r="F32" s="160"/>
      <c r="G32" s="376"/>
      <c r="H32" s="376"/>
      <c r="I32" s="376"/>
      <c r="J32" s="376"/>
      <c r="K32" s="376"/>
      <c r="L32" s="376"/>
      <c r="M32" s="376"/>
      <c r="N32" s="376"/>
      <c r="O32" s="376"/>
      <c r="P32" s="376"/>
      <c r="Q32" s="376"/>
      <c r="R32" s="376"/>
      <c r="S32" s="376"/>
      <c r="T32" s="376"/>
      <c r="U32" s="376"/>
      <c r="V32" s="376"/>
      <c r="W32" s="376"/>
      <c r="X32" s="376"/>
      <c r="Y32" s="376"/>
      <c r="Z32" s="98"/>
      <c r="AA32" s="98"/>
    </row>
    <row r="33" spans="2:27" ht="38.4">
      <c r="B33" s="272" t="s">
        <v>1751</v>
      </c>
      <c r="C33" s="153" t="s">
        <v>1752</v>
      </c>
      <c r="D33" s="173"/>
      <c r="E33" s="272"/>
      <c r="F33" s="160"/>
      <c r="G33" s="376"/>
      <c r="H33" s="376"/>
      <c r="I33" s="376"/>
      <c r="J33" s="376"/>
      <c r="K33" s="376"/>
      <c r="L33" s="376"/>
      <c r="M33" s="376"/>
      <c r="N33" s="376"/>
      <c r="O33" s="376"/>
      <c r="P33" s="376"/>
      <c r="Q33" s="376"/>
      <c r="R33" s="376"/>
      <c r="S33" s="376"/>
      <c r="T33" s="376"/>
      <c r="U33" s="376"/>
      <c r="V33" s="376"/>
      <c r="W33" s="376"/>
      <c r="X33" s="376"/>
      <c r="Y33" s="376"/>
      <c r="Z33" s="98"/>
      <c r="AA33" s="98"/>
    </row>
    <row r="34" spans="2:27" ht="19.2">
      <c r="B34" s="272" t="s">
        <v>1751</v>
      </c>
      <c r="C34" s="393" t="s">
        <v>1753</v>
      </c>
      <c r="D34" s="173"/>
      <c r="E34" s="272"/>
      <c r="F34" s="160"/>
      <c r="G34" s="376"/>
      <c r="H34" s="376"/>
      <c r="I34" s="376"/>
      <c r="J34" s="376"/>
      <c r="K34" s="376"/>
      <c r="L34" s="376"/>
      <c r="M34" s="376"/>
      <c r="N34" s="376"/>
      <c r="O34" s="376"/>
      <c r="P34" s="376"/>
      <c r="Q34" s="376"/>
      <c r="R34" s="376"/>
      <c r="S34" s="376"/>
      <c r="T34" s="376"/>
      <c r="U34" s="376"/>
      <c r="V34" s="376"/>
      <c r="W34" s="376"/>
      <c r="X34" s="376"/>
      <c r="Y34" s="376"/>
      <c r="Z34" s="98"/>
      <c r="AA34" s="98"/>
    </row>
    <row r="35" spans="2:27" ht="57.6">
      <c r="B35" s="272" t="s">
        <v>1751</v>
      </c>
      <c r="C35" s="153" t="s">
        <v>1754</v>
      </c>
      <c r="D35" s="173"/>
      <c r="E35" s="272"/>
      <c r="F35" s="160"/>
      <c r="G35" s="376"/>
      <c r="H35" s="376"/>
      <c r="I35" s="376"/>
      <c r="J35" s="376"/>
      <c r="K35" s="376"/>
      <c r="L35" s="376"/>
      <c r="M35" s="376"/>
      <c r="N35" s="376"/>
      <c r="O35" s="376"/>
      <c r="P35" s="376"/>
      <c r="Q35" s="376"/>
      <c r="R35" s="376"/>
      <c r="S35" s="376"/>
      <c r="T35" s="376"/>
      <c r="U35" s="376"/>
      <c r="V35" s="376"/>
      <c r="W35" s="376"/>
      <c r="X35" s="376"/>
      <c r="Y35" s="376"/>
      <c r="Z35" s="98"/>
      <c r="AA35" s="98"/>
    </row>
    <row r="36" spans="2:27" ht="19.2">
      <c r="B36" s="272" t="s">
        <v>1751</v>
      </c>
      <c r="C36" s="153" t="s">
        <v>1755</v>
      </c>
      <c r="D36" s="173"/>
      <c r="E36" s="272"/>
      <c r="F36" s="160"/>
      <c r="G36" s="376"/>
      <c r="H36" s="376"/>
      <c r="I36" s="376"/>
      <c r="J36" s="376"/>
      <c r="K36" s="376"/>
      <c r="L36" s="376"/>
      <c r="M36" s="376"/>
      <c r="N36" s="376"/>
      <c r="O36" s="376"/>
      <c r="P36" s="376"/>
      <c r="Q36" s="376"/>
      <c r="R36" s="376"/>
      <c r="S36" s="376"/>
      <c r="T36" s="376"/>
      <c r="U36" s="376"/>
      <c r="V36" s="376"/>
      <c r="W36" s="376"/>
      <c r="X36" s="376"/>
      <c r="Y36" s="376"/>
      <c r="Z36" s="98"/>
      <c r="AA36" s="98"/>
    </row>
    <row r="37" spans="2:27" ht="38.4">
      <c r="B37" s="272" t="s">
        <v>1751</v>
      </c>
      <c r="C37" s="153" t="s">
        <v>1756</v>
      </c>
      <c r="D37" s="173"/>
      <c r="E37" s="272"/>
      <c r="F37" s="160"/>
      <c r="G37" s="376"/>
      <c r="H37" s="376"/>
      <c r="I37" s="376"/>
      <c r="J37" s="376"/>
      <c r="K37" s="376"/>
      <c r="L37" s="376"/>
      <c r="M37" s="376"/>
      <c r="N37" s="376"/>
      <c r="O37" s="376"/>
      <c r="P37" s="376"/>
      <c r="Q37" s="376"/>
      <c r="R37" s="376"/>
      <c r="S37" s="376"/>
      <c r="T37" s="376"/>
      <c r="U37" s="376"/>
      <c r="V37" s="376"/>
      <c r="W37" s="376"/>
      <c r="X37" s="376"/>
      <c r="Y37" s="376"/>
      <c r="Z37" s="98"/>
      <c r="AA37" s="98"/>
    </row>
    <row r="38" spans="2:27" ht="19.2">
      <c r="B38" s="391"/>
      <c r="C38" s="392"/>
      <c r="D38" s="391"/>
      <c r="E38" s="391"/>
      <c r="F38" s="160"/>
      <c r="G38" s="376"/>
      <c r="H38" s="376"/>
      <c r="I38" s="376"/>
      <c r="J38" s="376"/>
      <c r="K38" s="376"/>
      <c r="L38" s="376"/>
      <c r="M38" s="376"/>
      <c r="N38" s="376"/>
      <c r="O38" s="376"/>
      <c r="P38" s="376"/>
      <c r="Q38" s="376"/>
      <c r="R38" s="376"/>
      <c r="S38" s="376"/>
      <c r="T38" s="376"/>
      <c r="U38" s="376"/>
      <c r="V38" s="376"/>
      <c r="W38" s="376"/>
      <c r="X38" s="376"/>
      <c r="Y38" s="376"/>
      <c r="Z38" s="98"/>
      <c r="AA38" s="98"/>
    </row>
    <row r="39" spans="2:27" ht="38.4">
      <c r="B39" s="272" t="s">
        <v>1757</v>
      </c>
      <c r="C39" s="153" t="s">
        <v>1758</v>
      </c>
      <c r="D39" s="173"/>
      <c r="E39" s="272"/>
      <c r="F39" s="160"/>
      <c r="G39" s="376"/>
      <c r="H39" s="376"/>
      <c r="I39" s="376"/>
      <c r="J39" s="376"/>
      <c r="K39" s="376"/>
      <c r="L39" s="376"/>
      <c r="M39" s="376"/>
      <c r="N39" s="376"/>
      <c r="O39" s="376"/>
      <c r="P39" s="376"/>
      <c r="Q39" s="376"/>
      <c r="R39" s="376"/>
      <c r="S39" s="376"/>
      <c r="T39" s="376"/>
      <c r="U39" s="376"/>
      <c r="V39" s="376"/>
      <c r="W39" s="376"/>
      <c r="X39" s="376"/>
      <c r="Y39" s="376"/>
      <c r="Z39" s="98"/>
      <c r="AA39" s="98"/>
    </row>
    <row r="40" spans="2:27" ht="19.2">
      <c r="B40" s="272" t="s">
        <v>1757</v>
      </c>
      <c r="C40" s="153" t="s">
        <v>1759</v>
      </c>
      <c r="D40" s="173"/>
      <c r="E40" s="272"/>
      <c r="F40" s="160"/>
      <c r="G40" s="376"/>
      <c r="H40" s="376"/>
      <c r="I40" s="376"/>
      <c r="J40" s="376"/>
      <c r="K40" s="376"/>
      <c r="L40" s="376"/>
      <c r="M40" s="376"/>
      <c r="N40" s="376"/>
      <c r="O40" s="376"/>
      <c r="P40" s="376"/>
      <c r="Q40" s="376"/>
      <c r="R40" s="376"/>
      <c r="S40" s="376"/>
      <c r="T40" s="376"/>
      <c r="U40" s="376"/>
      <c r="V40" s="376"/>
      <c r="W40" s="376"/>
      <c r="X40" s="376"/>
      <c r="Y40" s="376"/>
      <c r="Z40" s="98"/>
      <c r="AA40" s="98"/>
    </row>
    <row r="41" spans="2:27" ht="19.2">
      <c r="B41" s="272" t="s">
        <v>1757</v>
      </c>
      <c r="C41" s="153" t="s">
        <v>1760</v>
      </c>
      <c r="D41" s="173"/>
      <c r="E41" s="272"/>
      <c r="F41" s="160"/>
      <c r="G41" s="376"/>
      <c r="H41" s="376"/>
      <c r="I41" s="376"/>
      <c r="J41" s="376"/>
      <c r="K41" s="376"/>
      <c r="L41" s="376"/>
      <c r="M41" s="376"/>
      <c r="N41" s="376"/>
      <c r="O41" s="376"/>
      <c r="P41" s="376"/>
      <c r="Q41" s="376"/>
      <c r="R41" s="376"/>
      <c r="S41" s="376"/>
      <c r="T41" s="376"/>
      <c r="U41" s="376"/>
      <c r="V41" s="376"/>
      <c r="W41" s="376"/>
      <c r="X41" s="376"/>
      <c r="Y41" s="376"/>
      <c r="Z41" s="98"/>
      <c r="AA41" s="98"/>
    </row>
    <row r="42" spans="2:27" ht="29.25" customHeight="1">
      <c r="B42" s="272" t="s">
        <v>1757</v>
      </c>
      <c r="C42" s="153" t="s">
        <v>1761</v>
      </c>
      <c r="D42" s="173"/>
      <c r="E42" s="272"/>
      <c r="F42" s="160"/>
      <c r="G42" s="376"/>
      <c r="H42" s="376"/>
      <c r="I42" s="376"/>
      <c r="J42" s="376"/>
      <c r="K42" s="376"/>
      <c r="L42" s="376"/>
      <c r="M42" s="376"/>
      <c r="N42" s="376"/>
      <c r="O42" s="376"/>
      <c r="P42" s="376"/>
      <c r="Q42" s="376"/>
      <c r="R42" s="376"/>
      <c r="S42" s="376"/>
      <c r="T42" s="376"/>
      <c r="U42" s="376"/>
      <c r="V42" s="376"/>
      <c r="W42" s="376"/>
      <c r="X42" s="376"/>
      <c r="Y42" s="376"/>
      <c r="Z42" s="98"/>
      <c r="AA42" s="98"/>
    </row>
    <row r="43" spans="2:27" ht="38.4">
      <c r="B43" s="272" t="s">
        <v>1757</v>
      </c>
      <c r="C43" s="153" t="s">
        <v>1762</v>
      </c>
      <c r="D43" s="173"/>
      <c r="E43" s="272"/>
      <c r="F43" s="160"/>
      <c r="G43" s="376"/>
      <c r="H43" s="376"/>
      <c r="I43" s="376"/>
      <c r="J43" s="376"/>
      <c r="K43" s="376"/>
      <c r="L43" s="376"/>
      <c r="M43" s="376"/>
      <c r="N43" s="376"/>
      <c r="O43" s="376"/>
      <c r="P43" s="376"/>
      <c r="Q43" s="376"/>
      <c r="R43" s="376"/>
      <c r="S43" s="376"/>
      <c r="T43" s="376"/>
      <c r="U43" s="376"/>
      <c r="V43" s="376"/>
      <c r="W43" s="376"/>
      <c r="X43" s="376"/>
      <c r="Y43" s="376"/>
      <c r="Z43" s="98"/>
      <c r="AA43" s="98"/>
    </row>
    <row r="44" spans="2:27" ht="38.4">
      <c r="B44" s="272" t="s">
        <v>1757</v>
      </c>
      <c r="C44" s="153" t="s">
        <v>1763</v>
      </c>
      <c r="D44" s="173"/>
      <c r="E44" s="272"/>
      <c r="F44" s="160"/>
      <c r="G44" s="376"/>
      <c r="H44" s="376"/>
      <c r="I44" s="376"/>
      <c r="J44" s="376"/>
      <c r="K44" s="376"/>
      <c r="L44" s="376"/>
      <c r="M44" s="376"/>
      <c r="N44" s="376"/>
      <c r="O44" s="376"/>
      <c r="P44" s="376"/>
      <c r="Q44" s="376"/>
      <c r="R44" s="376"/>
      <c r="S44" s="376"/>
      <c r="T44" s="376"/>
      <c r="U44" s="376"/>
      <c r="V44" s="376"/>
      <c r="W44" s="376"/>
      <c r="X44" s="376"/>
      <c r="Y44" s="376"/>
      <c r="Z44" s="98"/>
      <c r="AA44" s="98"/>
    </row>
    <row r="45" spans="2:27" ht="19.2">
      <c r="B45" s="391"/>
      <c r="C45" s="392"/>
      <c r="D45" s="391"/>
      <c r="E45" s="391"/>
      <c r="F45" s="160"/>
      <c r="G45" s="376"/>
      <c r="H45" s="376"/>
      <c r="I45" s="376"/>
      <c r="J45" s="376"/>
      <c r="K45" s="376"/>
      <c r="L45" s="376"/>
      <c r="M45" s="376"/>
      <c r="N45" s="376"/>
      <c r="O45" s="376"/>
      <c r="P45" s="376"/>
      <c r="Q45" s="376"/>
      <c r="R45" s="376"/>
      <c r="S45" s="376"/>
      <c r="T45" s="376"/>
      <c r="U45" s="376"/>
      <c r="V45" s="376"/>
      <c r="W45" s="376"/>
      <c r="X45" s="376"/>
      <c r="Y45" s="376"/>
      <c r="Z45" s="98"/>
      <c r="AA45" s="98"/>
    </row>
    <row r="46" spans="2:27" ht="19.2">
      <c r="B46" s="272" t="s">
        <v>1764</v>
      </c>
      <c r="C46" s="153" t="s">
        <v>1765</v>
      </c>
      <c r="D46" s="173"/>
      <c r="E46" s="272"/>
      <c r="F46" s="160"/>
      <c r="G46" s="376"/>
      <c r="H46" s="376"/>
      <c r="I46" s="376"/>
      <c r="J46" s="376"/>
      <c r="K46" s="376"/>
      <c r="L46" s="376"/>
      <c r="M46" s="376"/>
      <c r="N46" s="376"/>
      <c r="O46" s="376"/>
      <c r="P46" s="376"/>
      <c r="Q46" s="376"/>
      <c r="R46" s="376"/>
      <c r="S46" s="376"/>
      <c r="T46" s="376"/>
      <c r="U46" s="376"/>
      <c r="V46" s="376"/>
      <c r="W46" s="376"/>
      <c r="X46" s="376"/>
      <c r="Y46" s="376"/>
      <c r="Z46" s="98"/>
      <c r="AA46" s="98"/>
    </row>
    <row r="47" spans="2:27" ht="19.2">
      <c r="B47" s="344"/>
      <c r="C47" s="345"/>
      <c r="D47" s="344"/>
      <c r="E47" s="344"/>
      <c r="F47" s="160"/>
      <c r="G47" s="376"/>
      <c r="H47" s="376"/>
      <c r="I47" s="376"/>
      <c r="J47" s="376"/>
      <c r="K47" s="376"/>
      <c r="L47" s="376"/>
      <c r="M47" s="376"/>
      <c r="N47" s="376"/>
      <c r="O47" s="376"/>
      <c r="P47" s="376"/>
      <c r="Q47" s="376"/>
      <c r="R47" s="376"/>
      <c r="S47" s="376"/>
      <c r="T47" s="376"/>
      <c r="U47" s="376"/>
      <c r="V47" s="376"/>
      <c r="W47" s="376"/>
      <c r="X47" s="376"/>
      <c r="Y47" s="376"/>
    </row>
    <row r="48" spans="2:27" ht="19.2">
      <c r="B48" s="344"/>
      <c r="C48" s="345"/>
      <c r="D48" s="344"/>
      <c r="E48" s="344"/>
      <c r="F48" s="160"/>
      <c r="G48" s="376"/>
      <c r="H48" s="376"/>
      <c r="I48" s="376"/>
      <c r="J48" s="376"/>
      <c r="K48" s="376"/>
      <c r="L48" s="376"/>
      <c r="M48" s="376"/>
      <c r="N48" s="376"/>
      <c r="O48" s="376"/>
      <c r="P48" s="376"/>
      <c r="Q48" s="376"/>
      <c r="R48" s="376"/>
      <c r="S48" s="376"/>
      <c r="T48" s="376"/>
      <c r="U48" s="376"/>
      <c r="V48" s="376"/>
      <c r="W48" s="376"/>
      <c r="X48" s="376"/>
      <c r="Y48" s="376"/>
    </row>
    <row r="49" spans="2:25" ht="19.2">
      <c r="B49" s="344"/>
      <c r="C49" s="339" t="s">
        <v>216</v>
      </c>
      <c r="D49" s="336">
        <f>COUNTIF($D$7:$D$46,"C")</f>
        <v>0</v>
      </c>
      <c r="E49" s="344"/>
      <c r="F49" s="160"/>
      <c r="G49" s="376"/>
      <c r="H49" s="376"/>
      <c r="I49" s="376"/>
      <c r="J49" s="376"/>
      <c r="K49" s="376"/>
      <c r="L49" s="376"/>
      <c r="M49" s="376"/>
      <c r="N49" s="376"/>
      <c r="O49" s="376"/>
      <c r="P49" s="376"/>
      <c r="Q49" s="376"/>
      <c r="R49" s="376"/>
      <c r="S49" s="376"/>
      <c r="T49" s="376"/>
      <c r="U49" s="376"/>
      <c r="V49" s="376"/>
      <c r="W49" s="376"/>
      <c r="X49" s="376"/>
      <c r="Y49" s="376"/>
    </row>
    <row r="50" spans="2:25" ht="19.2">
      <c r="B50" s="344"/>
      <c r="C50" s="339" t="s">
        <v>217</v>
      </c>
      <c r="D50" s="336">
        <f>COUNTIF($D$7:$D$46,"NC")</f>
        <v>0</v>
      </c>
      <c r="E50" s="344"/>
      <c r="F50" s="160"/>
      <c r="G50" s="376"/>
      <c r="H50" s="376"/>
      <c r="I50" s="376"/>
      <c r="J50" s="376"/>
      <c r="K50" s="376"/>
      <c r="L50" s="376"/>
      <c r="M50" s="376"/>
      <c r="N50" s="376"/>
      <c r="O50" s="376"/>
      <c r="P50" s="376"/>
      <c r="Q50" s="376"/>
      <c r="R50" s="376"/>
      <c r="S50" s="376"/>
      <c r="T50" s="376"/>
      <c r="U50" s="376"/>
      <c r="V50" s="376"/>
      <c r="W50" s="376"/>
      <c r="X50" s="376"/>
      <c r="Y50" s="376"/>
    </row>
    <row r="51" spans="2:25" ht="19.2">
      <c r="B51" s="344"/>
      <c r="C51" s="339" t="s">
        <v>218</v>
      </c>
      <c r="D51" s="336">
        <f>COUNTIF($D$7:$D$46,"NA")</f>
        <v>0</v>
      </c>
      <c r="E51" s="344"/>
      <c r="F51" s="160"/>
      <c r="G51" s="376"/>
      <c r="H51" s="376"/>
      <c r="I51" s="376"/>
      <c r="J51" s="376"/>
      <c r="K51" s="376"/>
      <c r="L51" s="376"/>
      <c r="M51" s="376"/>
      <c r="N51" s="376"/>
      <c r="O51" s="376"/>
      <c r="P51" s="376"/>
      <c r="Q51" s="376"/>
      <c r="R51" s="376"/>
      <c r="S51" s="376"/>
      <c r="T51" s="376"/>
      <c r="U51" s="376"/>
      <c r="V51" s="376"/>
      <c r="W51" s="376"/>
      <c r="X51" s="376"/>
      <c r="Y51" s="376"/>
    </row>
    <row r="52" spans="2:25" ht="17.399999999999999" customHeight="1">
      <c r="B52" s="344"/>
      <c r="C52" s="345"/>
      <c r="D52" s="344"/>
      <c r="E52" s="344"/>
      <c r="F52" s="160"/>
      <c r="G52" s="376"/>
      <c r="H52" s="376"/>
      <c r="I52" s="376"/>
      <c r="J52" s="376"/>
      <c r="K52" s="376"/>
      <c r="L52" s="376"/>
      <c r="M52" s="376"/>
      <c r="N52" s="376"/>
      <c r="O52" s="376"/>
      <c r="P52" s="376"/>
      <c r="Q52" s="376"/>
      <c r="R52" s="376"/>
      <c r="S52" s="376"/>
      <c r="T52" s="376"/>
      <c r="U52" s="376"/>
      <c r="V52" s="376"/>
      <c r="W52" s="376"/>
      <c r="X52" s="376"/>
      <c r="Y52" s="376"/>
    </row>
    <row r="53" spans="2:25" ht="14.4" hidden="1">
      <c r="B53" s="376"/>
      <c r="C53" s="78"/>
      <c r="D53" s="376"/>
      <c r="E53" s="376"/>
      <c r="F53" s="160"/>
      <c r="G53" s="376"/>
      <c r="H53" s="376"/>
      <c r="I53" s="376"/>
      <c r="J53" s="376"/>
      <c r="K53" s="376"/>
      <c r="L53" s="376"/>
      <c r="M53" s="376"/>
      <c r="N53" s="376"/>
      <c r="O53" s="376"/>
      <c r="P53" s="376"/>
      <c r="Q53" s="376"/>
      <c r="R53" s="376"/>
      <c r="S53" s="376"/>
      <c r="T53" s="376"/>
      <c r="U53" s="376"/>
      <c r="V53" s="376"/>
      <c r="W53" s="376"/>
      <c r="X53" s="376"/>
      <c r="Y53" s="376"/>
    </row>
    <row r="54" spans="2:25" ht="14.4" hidden="1">
      <c r="B54" s="376"/>
      <c r="C54" s="78"/>
      <c r="D54" s="376"/>
      <c r="E54" s="376"/>
      <c r="F54" s="160"/>
      <c r="G54" s="376"/>
      <c r="H54" s="376"/>
      <c r="I54" s="376"/>
      <c r="J54" s="376"/>
      <c r="K54" s="376"/>
      <c r="L54" s="376"/>
      <c r="M54" s="376"/>
      <c r="N54" s="376"/>
      <c r="O54" s="376"/>
      <c r="P54" s="376"/>
      <c r="Q54" s="376"/>
      <c r="R54" s="376"/>
      <c r="S54" s="376"/>
      <c r="T54" s="376"/>
      <c r="U54" s="376"/>
      <c r="V54" s="376"/>
      <c r="W54" s="376"/>
      <c r="X54" s="376"/>
      <c r="Y54" s="376"/>
    </row>
    <row r="55" spans="2:25" ht="14.4" hidden="1">
      <c r="B55" s="376"/>
      <c r="C55" s="78"/>
      <c r="D55" s="376"/>
      <c r="E55" s="376"/>
      <c r="F55" s="160"/>
      <c r="G55" s="376"/>
      <c r="H55" s="376"/>
      <c r="I55" s="376"/>
      <c r="J55" s="376"/>
      <c r="K55" s="376"/>
      <c r="L55" s="376"/>
      <c r="M55" s="376"/>
      <c r="N55" s="376"/>
      <c r="O55" s="376"/>
      <c r="P55" s="376"/>
      <c r="Q55" s="376"/>
      <c r="R55" s="376"/>
      <c r="S55" s="376"/>
      <c r="T55" s="376"/>
      <c r="U55" s="376"/>
      <c r="V55" s="376"/>
      <c r="W55" s="376"/>
      <c r="X55" s="376"/>
      <c r="Y55" s="376"/>
    </row>
    <row r="56" spans="2:25" ht="14.4" hidden="1">
      <c r="B56" s="376"/>
      <c r="C56" s="78"/>
      <c r="D56" s="376"/>
      <c r="E56" s="376"/>
      <c r="F56" s="160"/>
      <c r="G56" s="376"/>
      <c r="H56" s="376"/>
      <c r="I56" s="376"/>
      <c r="J56" s="376"/>
      <c r="K56" s="376"/>
      <c r="L56" s="376"/>
      <c r="M56" s="376"/>
      <c r="N56" s="376"/>
      <c r="O56" s="376"/>
      <c r="P56" s="376"/>
      <c r="Q56" s="376"/>
      <c r="R56" s="376"/>
      <c r="S56" s="376"/>
      <c r="T56" s="376"/>
      <c r="U56" s="376"/>
      <c r="V56" s="376"/>
      <c r="W56" s="376"/>
      <c r="X56" s="376"/>
      <c r="Y56" s="376"/>
    </row>
    <row r="57" spans="2:25" ht="14.4" hidden="1">
      <c r="B57" s="376"/>
      <c r="C57" s="78"/>
      <c r="D57" s="376"/>
      <c r="E57" s="376"/>
      <c r="F57" s="160"/>
      <c r="G57" s="376"/>
      <c r="H57" s="376"/>
      <c r="I57" s="376"/>
      <c r="J57" s="376"/>
      <c r="K57" s="376"/>
      <c r="L57" s="376"/>
      <c r="M57" s="376"/>
      <c r="N57" s="376"/>
      <c r="O57" s="376"/>
      <c r="P57" s="376"/>
      <c r="Q57" s="376"/>
      <c r="R57" s="376"/>
      <c r="S57" s="376"/>
      <c r="T57" s="376"/>
      <c r="U57" s="376"/>
      <c r="V57" s="376"/>
      <c r="W57" s="376"/>
      <c r="X57" s="376"/>
      <c r="Y57" s="376"/>
    </row>
    <row r="58" spans="2:25" ht="14.4" hidden="1">
      <c r="B58" s="376"/>
      <c r="C58" s="78"/>
      <c r="D58" s="376"/>
      <c r="E58" s="376"/>
      <c r="F58" s="160"/>
      <c r="G58" s="376"/>
      <c r="H58" s="376"/>
      <c r="I58" s="376"/>
      <c r="J58" s="376"/>
      <c r="K58" s="376"/>
      <c r="L58" s="376"/>
      <c r="M58" s="376"/>
      <c r="N58" s="376"/>
      <c r="O58" s="376"/>
      <c r="P58" s="376"/>
      <c r="Q58" s="376"/>
      <c r="R58" s="376"/>
      <c r="S58" s="376"/>
      <c r="T58" s="376"/>
      <c r="U58" s="376"/>
      <c r="V58" s="376"/>
      <c r="W58" s="376"/>
      <c r="X58" s="376"/>
      <c r="Y58" s="376"/>
    </row>
    <row r="59" spans="2:25" ht="14.4" hidden="1">
      <c r="B59" s="376"/>
      <c r="C59" s="78"/>
      <c r="D59" s="376"/>
      <c r="E59" s="376"/>
      <c r="F59" s="160"/>
      <c r="G59" s="376"/>
      <c r="H59" s="376"/>
      <c r="I59" s="376"/>
      <c r="J59" s="376"/>
      <c r="K59" s="376"/>
      <c r="L59" s="376"/>
      <c r="M59" s="376"/>
      <c r="N59" s="376"/>
      <c r="O59" s="376"/>
      <c r="P59" s="376"/>
      <c r="Q59" s="376"/>
      <c r="R59" s="376"/>
      <c r="S59" s="376"/>
      <c r="T59" s="376"/>
      <c r="U59" s="376"/>
      <c r="V59" s="376"/>
      <c r="W59" s="376"/>
      <c r="X59" s="376"/>
      <c r="Y59" s="376"/>
    </row>
    <row r="60" spans="2:25" ht="14.4" hidden="1">
      <c r="B60" s="376"/>
      <c r="C60" s="78"/>
      <c r="D60" s="376"/>
      <c r="E60" s="376"/>
      <c r="F60" s="160"/>
      <c r="G60" s="376"/>
      <c r="H60" s="376"/>
      <c r="I60" s="376"/>
      <c r="J60" s="376"/>
      <c r="K60" s="376"/>
      <c r="L60" s="376"/>
      <c r="M60" s="376"/>
      <c r="N60" s="376"/>
      <c r="O60" s="376"/>
      <c r="P60" s="376"/>
      <c r="Q60" s="376"/>
      <c r="R60" s="376"/>
      <c r="S60" s="376"/>
      <c r="T60" s="376"/>
      <c r="U60" s="376"/>
      <c r="V60" s="376"/>
      <c r="W60" s="376"/>
      <c r="X60" s="376"/>
      <c r="Y60" s="376"/>
    </row>
    <row r="61" spans="2:25" ht="14.4" hidden="1">
      <c r="B61" s="376"/>
      <c r="C61" s="78"/>
      <c r="D61" s="376"/>
      <c r="E61" s="376"/>
      <c r="F61" s="160"/>
      <c r="G61" s="376"/>
      <c r="H61" s="376"/>
      <c r="I61" s="376"/>
      <c r="J61" s="376"/>
      <c r="K61" s="376"/>
      <c r="L61" s="376"/>
      <c r="M61" s="376"/>
      <c r="N61" s="376"/>
      <c r="O61" s="376"/>
      <c r="P61" s="376"/>
      <c r="Q61" s="376"/>
      <c r="R61" s="376"/>
      <c r="S61" s="376"/>
      <c r="T61" s="376"/>
      <c r="U61" s="376"/>
      <c r="V61" s="376"/>
      <c r="W61" s="376"/>
      <c r="X61" s="376"/>
      <c r="Y61" s="376"/>
    </row>
    <row r="62" spans="2:25" ht="14.4" hidden="1">
      <c r="B62" s="376"/>
      <c r="C62" s="78"/>
      <c r="D62" s="376"/>
      <c r="E62" s="376"/>
      <c r="F62" s="160"/>
      <c r="G62" s="376"/>
      <c r="H62" s="376"/>
      <c r="I62" s="376"/>
      <c r="J62" s="376"/>
      <c r="K62" s="376"/>
      <c r="L62" s="376"/>
      <c r="M62" s="376"/>
      <c r="N62" s="376"/>
      <c r="O62" s="376"/>
      <c r="P62" s="376"/>
      <c r="Q62" s="376"/>
      <c r="R62" s="376"/>
      <c r="S62" s="376"/>
      <c r="T62" s="376"/>
      <c r="U62" s="376"/>
      <c r="V62" s="376"/>
      <c r="W62" s="376"/>
      <c r="X62" s="376"/>
      <c r="Y62" s="376"/>
    </row>
    <row r="63" spans="2:25" ht="14.4" hidden="1">
      <c r="B63" s="376"/>
      <c r="C63" s="78"/>
      <c r="D63" s="376"/>
      <c r="E63" s="376"/>
      <c r="F63" s="160"/>
      <c r="G63" s="376"/>
      <c r="H63" s="376"/>
      <c r="I63" s="376"/>
      <c r="J63" s="376"/>
      <c r="K63" s="376"/>
      <c r="L63" s="376"/>
      <c r="M63" s="376"/>
      <c r="N63" s="376"/>
      <c r="O63" s="376"/>
      <c r="P63" s="376"/>
      <c r="Q63" s="376"/>
      <c r="R63" s="376"/>
      <c r="S63" s="376"/>
      <c r="T63" s="376"/>
      <c r="U63" s="376"/>
      <c r="V63" s="376"/>
      <c r="W63" s="376"/>
      <c r="X63" s="376"/>
      <c r="Y63" s="376"/>
    </row>
    <row r="64" spans="2:25" ht="14.4" hidden="1">
      <c r="B64" s="376"/>
      <c r="C64" s="78"/>
      <c r="D64" s="376"/>
      <c r="E64" s="376"/>
      <c r="F64" s="160"/>
      <c r="G64" s="376"/>
      <c r="H64" s="376"/>
      <c r="I64" s="376"/>
      <c r="J64" s="376"/>
      <c r="K64" s="376"/>
      <c r="L64" s="376"/>
      <c r="M64" s="376"/>
      <c r="N64" s="376"/>
      <c r="O64" s="376"/>
      <c r="P64" s="376"/>
      <c r="Q64" s="376"/>
      <c r="R64" s="376"/>
      <c r="S64" s="376"/>
      <c r="T64" s="376"/>
      <c r="U64" s="376"/>
      <c r="V64" s="376"/>
      <c r="W64" s="376"/>
      <c r="X64" s="376"/>
      <c r="Y64" s="376"/>
    </row>
    <row r="65" spans="2:25" ht="14.4" hidden="1">
      <c r="B65" s="376"/>
      <c r="C65" s="78"/>
      <c r="D65" s="376"/>
      <c r="E65" s="376"/>
      <c r="F65" s="160"/>
      <c r="G65" s="376"/>
      <c r="H65" s="376"/>
      <c r="I65" s="376"/>
      <c r="J65" s="376"/>
      <c r="K65" s="376"/>
      <c r="L65" s="376"/>
      <c r="M65" s="376"/>
      <c r="N65" s="376"/>
      <c r="O65" s="376"/>
      <c r="P65" s="376"/>
      <c r="Q65" s="376"/>
      <c r="R65" s="376"/>
      <c r="S65" s="376"/>
      <c r="T65" s="376"/>
      <c r="U65" s="376"/>
      <c r="V65" s="376"/>
      <c r="W65" s="376"/>
      <c r="X65" s="376"/>
      <c r="Y65" s="376"/>
    </row>
    <row r="66" spans="2:25" ht="14.4" hidden="1">
      <c r="B66" s="376"/>
      <c r="C66" s="78"/>
      <c r="D66" s="376"/>
      <c r="E66" s="376"/>
      <c r="F66" s="160"/>
      <c r="G66" s="376"/>
      <c r="H66" s="376"/>
      <c r="I66" s="376"/>
      <c r="J66" s="376"/>
      <c r="K66" s="376"/>
      <c r="L66" s="376"/>
      <c r="M66" s="376"/>
      <c r="N66" s="376"/>
      <c r="O66" s="376"/>
      <c r="P66" s="376"/>
      <c r="Q66" s="376"/>
      <c r="R66" s="376"/>
      <c r="S66" s="376"/>
      <c r="T66" s="376"/>
      <c r="U66" s="376"/>
      <c r="V66" s="376"/>
      <c r="W66" s="376"/>
      <c r="X66" s="376"/>
      <c r="Y66" s="376"/>
    </row>
    <row r="67" spans="2:25" ht="14.4" hidden="1">
      <c r="B67" s="376"/>
      <c r="C67" s="78"/>
      <c r="D67" s="376"/>
      <c r="E67" s="376"/>
      <c r="F67" s="160"/>
      <c r="G67" s="376"/>
      <c r="H67" s="376"/>
      <c r="I67" s="376"/>
      <c r="J67" s="376"/>
      <c r="K67" s="376"/>
      <c r="L67" s="376"/>
      <c r="M67" s="376"/>
      <c r="N67" s="376"/>
      <c r="O67" s="376"/>
      <c r="P67" s="376"/>
      <c r="Q67" s="376"/>
      <c r="R67" s="376"/>
      <c r="S67" s="376"/>
      <c r="T67" s="376"/>
      <c r="U67" s="376"/>
      <c r="V67" s="376"/>
      <c r="W67" s="376"/>
      <c r="X67" s="376"/>
      <c r="Y67" s="376"/>
    </row>
    <row r="68" spans="2:25" ht="14.4" hidden="1">
      <c r="B68" s="376"/>
      <c r="C68" s="78"/>
      <c r="D68" s="376"/>
      <c r="E68" s="376"/>
      <c r="F68" s="160"/>
      <c r="G68" s="376"/>
      <c r="H68" s="376"/>
      <c r="I68" s="376"/>
      <c r="J68" s="376"/>
      <c r="K68" s="376"/>
      <c r="L68" s="376"/>
      <c r="M68" s="376"/>
      <c r="N68" s="376"/>
      <c r="O68" s="376"/>
      <c r="P68" s="376"/>
      <c r="Q68" s="376"/>
      <c r="R68" s="376"/>
      <c r="S68" s="376"/>
      <c r="T68" s="376"/>
      <c r="U68" s="376"/>
      <c r="V68" s="376"/>
      <c r="W68" s="376"/>
      <c r="X68" s="376"/>
      <c r="Y68" s="376"/>
    </row>
    <row r="69" spans="2:25" ht="14.4" hidden="1">
      <c r="B69" s="376"/>
      <c r="C69" s="78"/>
      <c r="D69" s="376"/>
      <c r="E69" s="376"/>
      <c r="F69" s="160"/>
      <c r="G69" s="376"/>
      <c r="H69" s="376"/>
      <c r="I69" s="376"/>
      <c r="J69" s="376"/>
      <c r="K69" s="376"/>
      <c r="L69" s="376"/>
      <c r="M69" s="376"/>
      <c r="N69" s="376"/>
      <c r="O69" s="376"/>
      <c r="P69" s="376"/>
      <c r="Q69" s="376"/>
      <c r="R69" s="376"/>
      <c r="S69" s="376"/>
      <c r="T69" s="376"/>
      <c r="U69" s="376"/>
      <c r="V69" s="376"/>
      <c r="W69" s="376"/>
      <c r="X69" s="376"/>
      <c r="Y69" s="376"/>
    </row>
    <row r="70" spans="2:25" ht="14.4" hidden="1">
      <c r="B70" s="376"/>
      <c r="C70" s="78"/>
      <c r="D70" s="376"/>
      <c r="E70" s="376"/>
      <c r="F70" s="160"/>
      <c r="G70" s="376"/>
      <c r="H70" s="376"/>
      <c r="I70" s="376"/>
      <c r="J70" s="376"/>
      <c r="K70" s="376"/>
      <c r="L70" s="376"/>
      <c r="M70" s="376"/>
      <c r="N70" s="376"/>
      <c r="O70" s="376"/>
      <c r="P70" s="376"/>
      <c r="Q70" s="376"/>
      <c r="R70" s="376"/>
      <c r="S70" s="376"/>
      <c r="T70" s="376"/>
      <c r="U70" s="376"/>
      <c r="V70" s="376"/>
      <c r="W70" s="376"/>
      <c r="X70" s="376"/>
      <c r="Y70" s="376"/>
    </row>
    <row r="71" spans="2:25" ht="14.4" hidden="1">
      <c r="B71" s="376"/>
      <c r="C71" s="78"/>
      <c r="D71" s="376"/>
      <c r="E71" s="376"/>
      <c r="F71" s="160"/>
      <c r="G71" s="376"/>
      <c r="H71" s="376"/>
      <c r="I71" s="376"/>
      <c r="J71" s="376"/>
      <c r="K71" s="376"/>
      <c r="L71" s="376"/>
      <c r="M71" s="376"/>
      <c r="N71" s="376"/>
      <c r="O71" s="376"/>
      <c r="P71" s="376"/>
      <c r="Q71" s="376"/>
      <c r="R71" s="376"/>
      <c r="S71" s="376"/>
      <c r="T71" s="376"/>
      <c r="U71" s="376"/>
      <c r="V71" s="376"/>
      <c r="W71" s="376"/>
      <c r="X71" s="376"/>
      <c r="Y71" s="376"/>
    </row>
    <row r="72" spans="2:25" ht="14.4" hidden="1">
      <c r="B72" s="376"/>
      <c r="C72" s="78"/>
      <c r="D72" s="376"/>
      <c r="E72" s="376"/>
      <c r="F72" s="160"/>
      <c r="G72" s="376"/>
      <c r="H72" s="376"/>
      <c r="I72" s="376"/>
      <c r="J72" s="376"/>
      <c r="K72" s="376"/>
      <c r="L72" s="376"/>
      <c r="M72" s="376"/>
      <c r="N72" s="376"/>
      <c r="O72" s="376"/>
      <c r="P72" s="376"/>
      <c r="Q72" s="376"/>
      <c r="R72" s="376"/>
      <c r="S72" s="376"/>
      <c r="T72" s="376"/>
      <c r="U72" s="376"/>
      <c r="V72" s="376"/>
      <c r="W72" s="376"/>
      <c r="X72" s="376"/>
      <c r="Y72" s="376"/>
    </row>
    <row r="73" spans="2:25" ht="14.4" hidden="1">
      <c r="B73" s="376"/>
      <c r="C73" s="78"/>
      <c r="D73" s="376"/>
      <c r="E73" s="376"/>
      <c r="F73" s="160"/>
      <c r="G73" s="376"/>
      <c r="H73" s="376"/>
      <c r="I73" s="376"/>
      <c r="J73" s="376"/>
      <c r="K73" s="376"/>
      <c r="L73" s="376"/>
      <c r="M73" s="376"/>
      <c r="N73" s="376"/>
      <c r="O73" s="376"/>
      <c r="P73" s="376"/>
      <c r="Q73" s="376"/>
      <c r="R73" s="376"/>
      <c r="S73" s="376"/>
      <c r="T73" s="376"/>
      <c r="U73" s="376"/>
      <c r="V73" s="376"/>
      <c r="W73" s="376"/>
      <c r="X73" s="376"/>
      <c r="Y73" s="376"/>
    </row>
    <row r="74" spans="2:25" ht="14.4" hidden="1">
      <c r="B74" s="376"/>
      <c r="C74" s="78"/>
      <c r="D74" s="376"/>
      <c r="E74" s="376"/>
      <c r="F74" s="160"/>
      <c r="G74" s="376"/>
      <c r="H74" s="376"/>
      <c r="I74" s="376"/>
      <c r="J74" s="376"/>
      <c r="K74" s="376"/>
      <c r="L74" s="376"/>
      <c r="M74" s="376"/>
      <c r="N74" s="376"/>
      <c r="O74" s="376"/>
      <c r="P74" s="376"/>
      <c r="Q74" s="376"/>
      <c r="R74" s="376"/>
      <c r="S74" s="376"/>
      <c r="T74" s="376"/>
      <c r="U74" s="376"/>
      <c r="V74" s="376"/>
      <c r="W74" s="376"/>
      <c r="X74" s="376"/>
      <c r="Y74" s="376"/>
    </row>
    <row r="75" spans="2:25" ht="14.4" hidden="1">
      <c r="B75" s="376"/>
      <c r="C75" s="78"/>
      <c r="D75" s="376"/>
      <c r="E75" s="376"/>
      <c r="F75" s="160"/>
      <c r="G75" s="376"/>
      <c r="H75" s="376"/>
      <c r="I75" s="376"/>
      <c r="J75" s="376"/>
      <c r="K75" s="376"/>
      <c r="L75" s="376"/>
      <c r="M75" s="376"/>
      <c r="N75" s="376"/>
      <c r="O75" s="376"/>
      <c r="P75" s="376"/>
      <c r="Q75" s="376"/>
      <c r="R75" s="376"/>
      <c r="S75" s="376"/>
      <c r="T75" s="376"/>
      <c r="U75" s="376"/>
      <c r="V75" s="376"/>
      <c r="W75" s="376"/>
      <c r="X75" s="376"/>
      <c r="Y75" s="376"/>
    </row>
    <row r="76" spans="2:25" ht="14.4" hidden="1">
      <c r="B76" s="376"/>
      <c r="C76" s="78"/>
      <c r="D76" s="376"/>
      <c r="E76" s="376"/>
      <c r="F76" s="160"/>
      <c r="G76" s="376"/>
      <c r="H76" s="376"/>
      <c r="I76" s="376"/>
      <c r="J76" s="376"/>
      <c r="K76" s="376"/>
      <c r="L76" s="376"/>
      <c r="M76" s="376"/>
      <c r="N76" s="376"/>
      <c r="O76" s="376"/>
      <c r="P76" s="376"/>
      <c r="Q76" s="376"/>
      <c r="R76" s="376"/>
      <c r="S76" s="376"/>
      <c r="T76" s="376"/>
      <c r="U76" s="376"/>
      <c r="V76" s="376"/>
      <c r="W76" s="376"/>
      <c r="X76" s="376"/>
      <c r="Y76" s="376"/>
    </row>
    <row r="77" spans="2:25" ht="14.4" hidden="1">
      <c r="B77" s="376"/>
      <c r="C77" s="78"/>
      <c r="D77" s="376"/>
      <c r="E77" s="376"/>
      <c r="F77" s="160"/>
      <c r="G77" s="376"/>
      <c r="H77" s="376"/>
      <c r="I77" s="376"/>
      <c r="J77" s="376"/>
      <c r="K77" s="376"/>
      <c r="L77" s="376"/>
      <c r="M77" s="376"/>
      <c r="N77" s="376"/>
      <c r="O77" s="376"/>
      <c r="P77" s="376"/>
      <c r="Q77" s="376"/>
      <c r="R77" s="376"/>
      <c r="S77" s="376"/>
      <c r="T77" s="376"/>
      <c r="U77" s="376"/>
      <c r="V77" s="376"/>
      <c r="W77" s="376"/>
      <c r="X77" s="376"/>
      <c r="Y77" s="376"/>
    </row>
    <row r="78" spans="2:25" ht="14.4" hidden="1">
      <c r="B78" s="376"/>
      <c r="C78" s="78"/>
      <c r="D78" s="376"/>
      <c r="E78" s="376"/>
      <c r="F78" s="160"/>
      <c r="G78" s="376"/>
      <c r="H78" s="376"/>
      <c r="I78" s="376"/>
      <c r="J78" s="376"/>
      <c r="K78" s="376"/>
      <c r="L78" s="376"/>
      <c r="M78" s="376"/>
      <c r="N78" s="376"/>
      <c r="O78" s="376"/>
      <c r="P78" s="376"/>
      <c r="Q78" s="376"/>
      <c r="R78" s="376"/>
      <c r="S78" s="376"/>
      <c r="T78" s="376"/>
      <c r="U78" s="376"/>
      <c r="V78" s="376"/>
      <c r="W78" s="376"/>
      <c r="X78" s="376"/>
      <c r="Y78" s="376"/>
    </row>
    <row r="79" spans="2:25" ht="14.4" hidden="1">
      <c r="B79" s="376"/>
      <c r="C79" s="78"/>
      <c r="D79" s="376"/>
      <c r="E79" s="376"/>
      <c r="F79" s="160"/>
      <c r="G79" s="376"/>
      <c r="H79" s="376"/>
      <c r="I79" s="376"/>
      <c r="J79" s="376"/>
      <c r="K79" s="376"/>
      <c r="L79" s="376"/>
      <c r="M79" s="376"/>
      <c r="N79" s="376"/>
      <c r="O79" s="376"/>
      <c r="P79" s="376"/>
      <c r="Q79" s="376"/>
      <c r="R79" s="376"/>
      <c r="S79" s="376"/>
      <c r="T79" s="376"/>
      <c r="U79" s="376"/>
      <c r="V79" s="376"/>
      <c r="W79" s="376"/>
      <c r="X79" s="376"/>
      <c r="Y79" s="376"/>
    </row>
    <row r="80" spans="2:25" ht="14.4" hidden="1">
      <c r="B80" s="376"/>
      <c r="C80" s="78"/>
      <c r="D80" s="376"/>
      <c r="E80" s="376"/>
      <c r="F80" s="160"/>
      <c r="G80" s="376"/>
      <c r="H80" s="376"/>
      <c r="I80" s="376"/>
      <c r="J80" s="376"/>
      <c r="K80" s="376"/>
      <c r="L80" s="376"/>
      <c r="M80" s="376"/>
      <c r="N80" s="376"/>
      <c r="O80" s="376"/>
      <c r="P80" s="376"/>
      <c r="Q80" s="376"/>
      <c r="R80" s="376"/>
      <c r="S80" s="376"/>
      <c r="T80" s="376"/>
      <c r="U80" s="376"/>
      <c r="V80" s="376"/>
      <c r="W80" s="376"/>
      <c r="X80" s="376"/>
      <c r="Y80" s="376"/>
    </row>
    <row r="81" spans="2:25" ht="14.4" hidden="1">
      <c r="B81" s="376"/>
      <c r="C81" s="78"/>
      <c r="D81" s="376"/>
      <c r="E81" s="376"/>
      <c r="F81" s="160"/>
      <c r="G81" s="376"/>
      <c r="H81" s="376"/>
      <c r="I81" s="376"/>
      <c r="J81" s="376"/>
      <c r="K81" s="376"/>
      <c r="L81" s="376"/>
      <c r="M81" s="376"/>
      <c r="N81" s="376"/>
      <c r="O81" s="376"/>
      <c r="P81" s="376"/>
      <c r="Q81" s="376"/>
      <c r="R81" s="376"/>
      <c r="S81" s="376"/>
      <c r="T81" s="376"/>
      <c r="U81" s="376"/>
      <c r="V81" s="376"/>
      <c r="W81" s="376"/>
      <c r="X81" s="376"/>
      <c r="Y81" s="376"/>
    </row>
    <row r="82" spans="2:25" ht="14.4" hidden="1">
      <c r="B82" s="376"/>
      <c r="C82" s="78"/>
      <c r="D82" s="376"/>
      <c r="E82" s="376"/>
      <c r="F82" s="160"/>
      <c r="G82" s="376"/>
      <c r="H82" s="376"/>
      <c r="I82" s="376"/>
      <c r="J82" s="376"/>
      <c r="K82" s="376"/>
      <c r="L82" s="376"/>
      <c r="M82" s="376"/>
      <c r="N82" s="376"/>
      <c r="O82" s="376"/>
      <c r="P82" s="376"/>
      <c r="Q82" s="376"/>
      <c r="R82" s="376"/>
      <c r="S82" s="376"/>
      <c r="T82" s="376"/>
      <c r="U82" s="376"/>
      <c r="V82" s="376"/>
      <c r="W82" s="376"/>
      <c r="X82" s="376"/>
      <c r="Y82" s="376"/>
    </row>
    <row r="83" spans="2:25" ht="14.4" hidden="1">
      <c r="B83" s="376"/>
      <c r="C83" s="78"/>
      <c r="D83" s="376"/>
      <c r="E83" s="376"/>
      <c r="F83" s="160"/>
      <c r="G83" s="376"/>
      <c r="H83" s="376"/>
      <c r="I83" s="376"/>
      <c r="J83" s="376"/>
      <c r="K83" s="376"/>
      <c r="L83" s="376"/>
      <c r="M83" s="376"/>
      <c r="N83" s="376"/>
      <c r="O83" s="376"/>
      <c r="P83" s="376"/>
      <c r="Q83" s="376"/>
      <c r="R83" s="376"/>
      <c r="S83" s="376"/>
      <c r="T83" s="376"/>
      <c r="U83" s="376"/>
      <c r="V83" s="376"/>
      <c r="W83" s="376"/>
      <c r="X83" s="376"/>
      <c r="Y83" s="376"/>
    </row>
    <row r="84" spans="2:25" ht="14.4" hidden="1">
      <c r="B84" s="376"/>
      <c r="C84" s="78"/>
      <c r="D84" s="376"/>
      <c r="E84" s="376"/>
      <c r="F84" s="160"/>
      <c r="G84" s="376"/>
      <c r="H84" s="376"/>
      <c r="I84" s="376"/>
      <c r="J84" s="376"/>
      <c r="K84" s="376"/>
      <c r="L84" s="376"/>
      <c r="M84" s="376"/>
      <c r="N84" s="376"/>
      <c r="O84" s="376"/>
      <c r="P84" s="376"/>
      <c r="Q84" s="376"/>
      <c r="R84" s="376"/>
      <c r="S84" s="376"/>
      <c r="T84" s="376"/>
      <c r="U84" s="376"/>
      <c r="V84" s="376"/>
      <c r="W84" s="376"/>
      <c r="X84" s="376"/>
      <c r="Y84" s="376"/>
    </row>
    <row r="85" spans="2:25" ht="14.4" hidden="1">
      <c r="B85" s="376"/>
      <c r="C85" s="78"/>
      <c r="D85" s="376"/>
      <c r="E85" s="376"/>
      <c r="F85" s="160"/>
      <c r="G85" s="376"/>
      <c r="H85" s="376"/>
      <c r="I85" s="376"/>
      <c r="J85" s="376"/>
      <c r="K85" s="376"/>
      <c r="L85" s="376"/>
      <c r="M85" s="376"/>
      <c r="N85" s="376"/>
      <c r="O85" s="376"/>
      <c r="P85" s="376"/>
      <c r="Q85" s="376"/>
      <c r="R85" s="376"/>
      <c r="S85" s="376"/>
      <c r="T85" s="376"/>
      <c r="U85" s="376"/>
      <c r="V85" s="376"/>
      <c r="W85" s="376"/>
      <c r="X85" s="376"/>
      <c r="Y85" s="376"/>
    </row>
    <row r="86" spans="2:25" ht="14.4" hidden="1">
      <c r="B86" s="376"/>
      <c r="C86" s="78"/>
      <c r="D86" s="376"/>
      <c r="E86" s="376"/>
      <c r="F86" s="160"/>
      <c r="G86" s="376"/>
      <c r="H86" s="376"/>
      <c r="I86" s="376"/>
      <c r="J86" s="376"/>
      <c r="K86" s="376"/>
      <c r="L86" s="376"/>
      <c r="M86" s="376"/>
      <c r="N86" s="376"/>
      <c r="O86" s="376"/>
      <c r="P86" s="376"/>
      <c r="Q86" s="376"/>
      <c r="R86" s="376"/>
      <c r="S86" s="376"/>
      <c r="T86" s="376"/>
      <c r="U86" s="376"/>
      <c r="V86" s="376"/>
      <c r="W86" s="376"/>
      <c r="X86" s="376"/>
      <c r="Y86" s="376"/>
    </row>
    <row r="87" spans="2:25" ht="14.4" hidden="1">
      <c r="B87" s="376"/>
      <c r="C87" s="78"/>
      <c r="D87" s="376"/>
      <c r="E87" s="376"/>
      <c r="F87" s="160"/>
      <c r="G87" s="376"/>
      <c r="H87" s="376"/>
      <c r="I87" s="376"/>
      <c r="J87" s="376"/>
      <c r="K87" s="376"/>
      <c r="L87" s="376"/>
      <c r="M87" s="376"/>
      <c r="N87" s="376"/>
      <c r="O87" s="376"/>
      <c r="P87" s="376"/>
      <c r="Q87" s="376"/>
      <c r="R87" s="376"/>
      <c r="S87" s="376"/>
      <c r="T87" s="376"/>
      <c r="U87" s="376"/>
      <c r="V87" s="376"/>
      <c r="W87" s="376"/>
      <c r="X87" s="376"/>
      <c r="Y87" s="376"/>
    </row>
    <row r="88" spans="2:25" ht="14.4" hidden="1">
      <c r="B88" s="376"/>
      <c r="C88" s="78"/>
      <c r="D88" s="376"/>
      <c r="E88" s="376"/>
      <c r="F88" s="160"/>
      <c r="G88" s="376"/>
      <c r="H88" s="376"/>
      <c r="I88" s="376"/>
      <c r="J88" s="376"/>
      <c r="K88" s="376"/>
      <c r="L88" s="376"/>
      <c r="M88" s="376"/>
      <c r="N88" s="376"/>
      <c r="O88" s="376"/>
      <c r="P88" s="376"/>
      <c r="Q88" s="376"/>
      <c r="R88" s="376"/>
      <c r="S88" s="376"/>
      <c r="T88" s="376"/>
      <c r="U88" s="376"/>
      <c r="V88" s="376"/>
      <c r="W88" s="376"/>
      <c r="X88" s="376"/>
      <c r="Y88" s="376"/>
    </row>
    <row r="89" spans="2:25" ht="14.4" hidden="1">
      <c r="B89" s="376"/>
      <c r="C89" s="78"/>
      <c r="D89" s="376"/>
      <c r="E89" s="376"/>
      <c r="F89" s="160"/>
      <c r="G89" s="376"/>
      <c r="H89" s="376"/>
      <c r="I89" s="376"/>
      <c r="J89" s="376"/>
      <c r="K89" s="376"/>
      <c r="L89" s="376"/>
      <c r="M89" s="376"/>
      <c r="N89" s="376"/>
      <c r="O89" s="376"/>
      <c r="P89" s="376"/>
      <c r="Q89" s="376"/>
      <c r="R89" s="376"/>
      <c r="S89" s="376"/>
      <c r="T89" s="376"/>
      <c r="U89" s="376"/>
      <c r="V89" s="376"/>
      <c r="W89" s="376"/>
      <c r="X89" s="376"/>
      <c r="Y89" s="376"/>
    </row>
    <row r="90" spans="2:25" ht="14.4" hidden="1">
      <c r="B90" s="376"/>
      <c r="C90" s="78"/>
      <c r="D90" s="376"/>
      <c r="E90" s="376"/>
      <c r="F90" s="160"/>
      <c r="G90" s="376"/>
      <c r="H90" s="376"/>
      <c r="I90" s="376"/>
      <c r="J90" s="376"/>
      <c r="K90" s="376"/>
      <c r="L90" s="376"/>
      <c r="M90" s="376"/>
      <c r="N90" s="376"/>
      <c r="O90" s="376"/>
      <c r="P90" s="376"/>
      <c r="Q90" s="376"/>
      <c r="R90" s="376"/>
      <c r="S90" s="376"/>
      <c r="T90" s="376"/>
      <c r="U90" s="376"/>
      <c r="V90" s="376"/>
      <c r="W90" s="376"/>
      <c r="X90" s="376"/>
      <c r="Y90" s="376"/>
    </row>
    <row r="91" spans="2:25" ht="14.4" hidden="1">
      <c r="B91" s="376"/>
      <c r="C91" s="78"/>
      <c r="D91" s="376"/>
      <c r="E91" s="376"/>
      <c r="F91" s="160"/>
      <c r="G91" s="376"/>
      <c r="H91" s="376"/>
      <c r="I91" s="376"/>
      <c r="J91" s="376"/>
      <c r="K91" s="376"/>
      <c r="L91" s="376"/>
      <c r="M91" s="376"/>
      <c r="N91" s="376"/>
      <c r="O91" s="376"/>
      <c r="P91" s="376"/>
      <c r="Q91" s="376"/>
      <c r="R91" s="376"/>
      <c r="S91" s="376"/>
      <c r="T91" s="376"/>
      <c r="U91" s="376"/>
      <c r="V91" s="376"/>
      <c r="W91" s="376"/>
      <c r="X91" s="376"/>
      <c r="Y91" s="376"/>
    </row>
    <row r="92" spans="2:25" ht="14.4" hidden="1">
      <c r="B92" s="376"/>
      <c r="C92" s="78"/>
      <c r="D92" s="376"/>
      <c r="E92" s="376"/>
      <c r="F92" s="160"/>
      <c r="G92" s="376"/>
      <c r="H92" s="376"/>
      <c r="I92" s="376"/>
      <c r="J92" s="376"/>
      <c r="K92" s="376"/>
      <c r="L92" s="376"/>
      <c r="M92" s="376"/>
      <c r="N92" s="376"/>
      <c r="O92" s="376"/>
      <c r="P92" s="376"/>
      <c r="Q92" s="376"/>
      <c r="R92" s="376"/>
      <c r="S92" s="376"/>
      <c r="T92" s="376"/>
      <c r="U92" s="376"/>
      <c r="V92" s="376"/>
      <c r="W92" s="376"/>
      <c r="X92" s="376"/>
      <c r="Y92" s="376"/>
    </row>
    <row r="93" spans="2:25" ht="14.4" hidden="1">
      <c r="B93" s="376"/>
      <c r="C93" s="78"/>
      <c r="D93" s="376"/>
      <c r="E93" s="376"/>
      <c r="F93" s="160"/>
      <c r="G93" s="376"/>
      <c r="H93" s="376"/>
      <c r="I93" s="376"/>
      <c r="J93" s="376"/>
      <c r="K93" s="376"/>
      <c r="L93" s="376"/>
      <c r="M93" s="376"/>
      <c r="N93" s="376"/>
      <c r="O93" s="376"/>
      <c r="P93" s="376"/>
      <c r="Q93" s="376"/>
      <c r="R93" s="376"/>
      <c r="S93" s="376"/>
      <c r="T93" s="376"/>
      <c r="U93" s="376"/>
      <c r="V93" s="376"/>
      <c r="W93" s="376"/>
      <c r="X93" s="376"/>
      <c r="Y93" s="376"/>
    </row>
    <row r="94" spans="2:25" ht="14.4" hidden="1">
      <c r="B94" s="376"/>
      <c r="C94" s="78"/>
      <c r="D94" s="376"/>
      <c r="E94" s="376"/>
      <c r="F94" s="160"/>
      <c r="G94" s="376"/>
      <c r="H94" s="376"/>
      <c r="I94" s="376"/>
      <c r="J94" s="376"/>
      <c r="K94" s="376"/>
      <c r="L94" s="376"/>
      <c r="M94" s="376"/>
      <c r="N94" s="376"/>
      <c r="O94" s="376"/>
      <c r="P94" s="376"/>
      <c r="Q94" s="376"/>
      <c r="R94" s="376"/>
      <c r="S94" s="376"/>
      <c r="T94" s="376"/>
      <c r="U94" s="376"/>
      <c r="V94" s="376"/>
      <c r="W94" s="376"/>
      <c r="X94" s="376"/>
      <c r="Y94" s="376"/>
    </row>
    <row r="95" spans="2:25" ht="14.4" hidden="1">
      <c r="B95" s="376"/>
      <c r="C95" s="78"/>
      <c r="D95" s="376"/>
      <c r="E95" s="376"/>
      <c r="F95" s="160"/>
      <c r="G95" s="376"/>
      <c r="H95" s="376"/>
      <c r="I95" s="376"/>
      <c r="J95" s="376"/>
      <c r="K95" s="376"/>
      <c r="L95" s="376"/>
      <c r="M95" s="376"/>
      <c r="N95" s="376"/>
      <c r="O95" s="376"/>
      <c r="P95" s="376"/>
      <c r="Q95" s="376"/>
      <c r="R95" s="376"/>
      <c r="S95" s="376"/>
      <c r="T95" s="376"/>
      <c r="U95" s="376"/>
      <c r="V95" s="376"/>
      <c r="W95" s="376"/>
      <c r="X95" s="376"/>
      <c r="Y95" s="376"/>
    </row>
    <row r="96" spans="2:25" ht="14.4" hidden="1">
      <c r="B96" s="376"/>
      <c r="C96" s="78"/>
      <c r="D96" s="376"/>
      <c r="E96" s="376"/>
      <c r="F96" s="160"/>
      <c r="G96" s="376"/>
      <c r="H96" s="376"/>
      <c r="I96" s="376"/>
      <c r="J96" s="376"/>
      <c r="K96" s="376"/>
      <c r="L96" s="376"/>
      <c r="M96" s="376"/>
      <c r="N96" s="376"/>
      <c r="O96" s="376"/>
      <c r="P96" s="376"/>
      <c r="Q96" s="376"/>
      <c r="R96" s="376"/>
      <c r="S96" s="376"/>
      <c r="T96" s="376"/>
      <c r="U96" s="376"/>
      <c r="V96" s="376"/>
      <c r="W96" s="376"/>
      <c r="X96" s="376"/>
      <c r="Y96" s="376"/>
    </row>
    <row r="97" spans="2:25" ht="14.4" hidden="1">
      <c r="B97" s="376"/>
      <c r="C97" s="78"/>
      <c r="D97" s="376"/>
      <c r="E97" s="376"/>
      <c r="F97" s="160"/>
      <c r="G97" s="376"/>
      <c r="H97" s="376"/>
      <c r="I97" s="376"/>
      <c r="J97" s="376"/>
      <c r="K97" s="376"/>
      <c r="L97" s="376"/>
      <c r="M97" s="376"/>
      <c r="N97" s="376"/>
      <c r="O97" s="376"/>
      <c r="P97" s="376"/>
      <c r="Q97" s="376"/>
      <c r="R97" s="376"/>
      <c r="S97" s="376"/>
      <c r="T97" s="376"/>
      <c r="U97" s="376"/>
      <c r="V97" s="376"/>
      <c r="W97" s="376"/>
      <c r="X97" s="376"/>
      <c r="Y97" s="376"/>
    </row>
    <row r="98" spans="2:25" ht="14.4" hidden="1">
      <c r="B98" s="376"/>
      <c r="C98" s="78"/>
      <c r="D98" s="376"/>
      <c r="E98" s="376"/>
      <c r="F98" s="160"/>
      <c r="G98" s="376"/>
      <c r="H98" s="376"/>
      <c r="I98" s="376"/>
      <c r="J98" s="376"/>
      <c r="K98" s="376"/>
      <c r="L98" s="376"/>
      <c r="M98" s="376"/>
      <c r="N98" s="376"/>
      <c r="O98" s="376"/>
      <c r="P98" s="376"/>
      <c r="Q98" s="376"/>
      <c r="R98" s="376"/>
      <c r="S98" s="376"/>
      <c r="T98" s="376"/>
      <c r="U98" s="376"/>
      <c r="V98" s="376"/>
      <c r="W98" s="376"/>
      <c r="X98" s="376"/>
      <c r="Y98" s="376"/>
    </row>
    <row r="99" spans="2:25" ht="14.4" hidden="1">
      <c r="B99" s="376"/>
      <c r="C99" s="78"/>
      <c r="D99" s="376"/>
      <c r="E99" s="376"/>
      <c r="F99" s="160"/>
      <c r="G99" s="376"/>
      <c r="H99" s="376"/>
      <c r="I99" s="376"/>
      <c r="J99" s="376"/>
      <c r="K99" s="376"/>
      <c r="L99" s="376"/>
      <c r="M99" s="376"/>
      <c r="N99" s="376"/>
      <c r="O99" s="376"/>
      <c r="P99" s="376"/>
      <c r="Q99" s="376"/>
      <c r="R99" s="376"/>
      <c r="S99" s="376"/>
      <c r="T99" s="376"/>
      <c r="U99" s="376"/>
      <c r="V99" s="376"/>
      <c r="W99" s="376"/>
      <c r="X99" s="376"/>
      <c r="Y99" s="376"/>
    </row>
    <row r="100" spans="2:25" ht="14.4" hidden="1">
      <c r="B100" s="376"/>
      <c r="C100" s="78"/>
      <c r="D100" s="376"/>
      <c r="E100" s="376"/>
      <c r="F100" s="160"/>
      <c r="G100" s="376"/>
      <c r="H100" s="376"/>
      <c r="I100" s="376"/>
      <c r="J100" s="376"/>
      <c r="K100" s="376"/>
      <c r="L100" s="376"/>
      <c r="M100" s="376"/>
      <c r="N100" s="376"/>
      <c r="O100" s="376"/>
      <c r="P100" s="376"/>
      <c r="Q100" s="376"/>
      <c r="R100" s="376"/>
      <c r="S100" s="376"/>
      <c r="T100" s="376"/>
      <c r="U100" s="376"/>
      <c r="V100" s="376"/>
      <c r="W100" s="376"/>
      <c r="X100" s="376"/>
      <c r="Y100" s="376"/>
    </row>
    <row r="101" spans="2:25" ht="14.4" hidden="1">
      <c r="B101" s="376"/>
      <c r="C101" s="78"/>
      <c r="D101" s="376"/>
      <c r="E101" s="376"/>
      <c r="F101" s="160"/>
      <c r="G101" s="376"/>
      <c r="H101" s="376"/>
      <c r="I101" s="376"/>
      <c r="J101" s="376"/>
      <c r="K101" s="376"/>
      <c r="L101" s="376"/>
      <c r="M101" s="376"/>
      <c r="N101" s="376"/>
      <c r="O101" s="376"/>
      <c r="P101" s="376"/>
      <c r="Q101" s="376"/>
      <c r="R101" s="376"/>
      <c r="S101" s="376"/>
      <c r="T101" s="376"/>
      <c r="U101" s="376"/>
      <c r="V101" s="376"/>
      <c r="W101" s="376"/>
      <c r="X101" s="376"/>
      <c r="Y101" s="376"/>
    </row>
    <row r="102" spans="2:25" ht="14.4" hidden="1">
      <c r="B102" s="376"/>
      <c r="C102" s="78"/>
      <c r="D102" s="376"/>
      <c r="E102" s="376"/>
      <c r="F102" s="160"/>
      <c r="G102" s="376"/>
      <c r="H102" s="376"/>
      <c r="I102" s="376"/>
      <c r="J102" s="376"/>
      <c r="K102" s="376"/>
      <c r="L102" s="376"/>
      <c r="M102" s="376"/>
      <c r="N102" s="376"/>
      <c r="O102" s="376"/>
      <c r="P102" s="376"/>
      <c r="Q102" s="376"/>
      <c r="R102" s="376"/>
      <c r="S102" s="376"/>
      <c r="T102" s="376"/>
      <c r="U102" s="376"/>
      <c r="V102" s="376"/>
      <c r="W102" s="376"/>
      <c r="X102" s="376"/>
      <c r="Y102" s="376"/>
    </row>
    <row r="103" spans="2:25" ht="14.4" hidden="1">
      <c r="B103" s="376"/>
      <c r="C103" s="78"/>
      <c r="D103" s="376"/>
      <c r="E103" s="376"/>
      <c r="F103" s="160"/>
      <c r="G103" s="376"/>
      <c r="H103" s="376"/>
      <c r="I103" s="376"/>
      <c r="J103" s="376"/>
      <c r="K103" s="376"/>
      <c r="L103" s="376"/>
      <c r="M103" s="376"/>
      <c r="N103" s="376"/>
      <c r="O103" s="376"/>
      <c r="P103" s="376"/>
      <c r="Q103" s="376"/>
      <c r="R103" s="376"/>
      <c r="S103" s="376"/>
      <c r="T103" s="376"/>
      <c r="U103" s="376"/>
      <c r="V103" s="376"/>
      <c r="W103" s="376"/>
      <c r="X103" s="376"/>
      <c r="Y103" s="376"/>
    </row>
    <row r="104" spans="2:25" ht="14.4" hidden="1">
      <c r="B104" s="376"/>
      <c r="C104" s="78"/>
      <c r="D104" s="376"/>
      <c r="E104" s="376"/>
      <c r="F104" s="160"/>
      <c r="G104" s="376"/>
      <c r="H104" s="376"/>
      <c r="I104" s="376"/>
      <c r="J104" s="376"/>
      <c r="K104" s="376"/>
      <c r="L104" s="376"/>
      <c r="M104" s="376"/>
      <c r="N104" s="376"/>
      <c r="O104" s="376"/>
      <c r="P104" s="376"/>
      <c r="Q104" s="376"/>
      <c r="R104" s="376"/>
      <c r="S104" s="376"/>
      <c r="T104" s="376"/>
      <c r="U104" s="376"/>
      <c r="V104" s="376"/>
      <c r="W104" s="376"/>
      <c r="X104" s="376"/>
      <c r="Y104" s="376"/>
    </row>
    <row r="105" spans="2:25" ht="14.4" hidden="1">
      <c r="B105" s="376"/>
      <c r="C105" s="78"/>
      <c r="D105" s="376"/>
      <c r="E105" s="376"/>
      <c r="F105" s="160"/>
      <c r="G105" s="376"/>
      <c r="H105" s="376"/>
      <c r="I105" s="376"/>
      <c r="J105" s="376"/>
      <c r="K105" s="376"/>
      <c r="L105" s="376"/>
      <c r="M105" s="376"/>
      <c r="N105" s="376"/>
      <c r="O105" s="376"/>
      <c r="P105" s="376"/>
      <c r="Q105" s="376"/>
      <c r="R105" s="376"/>
      <c r="S105" s="376"/>
      <c r="T105" s="376"/>
      <c r="U105" s="376"/>
      <c r="V105" s="376"/>
      <c r="W105" s="376"/>
      <c r="X105" s="376"/>
      <c r="Y105" s="376"/>
    </row>
    <row r="106" spans="2:25" ht="14.4" hidden="1">
      <c r="B106" s="376"/>
      <c r="C106" s="78"/>
      <c r="D106" s="376"/>
      <c r="E106" s="376"/>
      <c r="F106" s="160"/>
      <c r="G106" s="376"/>
      <c r="H106" s="376"/>
      <c r="I106" s="376"/>
      <c r="J106" s="376"/>
      <c r="K106" s="376"/>
      <c r="L106" s="376"/>
      <c r="M106" s="376"/>
      <c r="N106" s="376"/>
      <c r="O106" s="376"/>
      <c r="P106" s="376"/>
      <c r="Q106" s="376"/>
      <c r="R106" s="376"/>
      <c r="S106" s="376"/>
      <c r="T106" s="376"/>
      <c r="U106" s="376"/>
      <c r="V106" s="376"/>
      <c r="W106" s="376"/>
      <c r="X106" s="376"/>
      <c r="Y106" s="376"/>
    </row>
    <row r="107" spans="2:25" ht="14.4" hidden="1">
      <c r="B107" s="376"/>
      <c r="C107" s="78"/>
      <c r="D107" s="376"/>
      <c r="E107" s="376"/>
      <c r="F107" s="160"/>
      <c r="G107" s="376"/>
      <c r="H107" s="376"/>
      <c r="I107" s="376"/>
      <c r="J107" s="376"/>
      <c r="K107" s="376"/>
      <c r="L107" s="376"/>
      <c r="M107" s="376"/>
      <c r="N107" s="376"/>
      <c r="O107" s="376"/>
      <c r="P107" s="376"/>
      <c r="Q107" s="376"/>
      <c r="R107" s="376"/>
      <c r="S107" s="376"/>
      <c r="T107" s="376"/>
      <c r="U107" s="376"/>
      <c r="V107" s="376"/>
      <c r="W107" s="376"/>
      <c r="X107" s="376"/>
      <c r="Y107" s="376"/>
    </row>
    <row r="108" spans="2:25" ht="14.4" hidden="1">
      <c r="B108" s="376"/>
      <c r="C108" s="78"/>
      <c r="D108" s="376"/>
      <c r="E108" s="376"/>
      <c r="F108" s="160"/>
      <c r="G108" s="376"/>
      <c r="H108" s="376"/>
      <c r="I108" s="376"/>
      <c r="J108" s="376"/>
      <c r="K108" s="376"/>
      <c r="L108" s="376"/>
      <c r="M108" s="376"/>
      <c r="N108" s="376"/>
      <c r="O108" s="376"/>
      <c r="P108" s="376"/>
      <c r="Q108" s="376"/>
      <c r="R108" s="376"/>
      <c r="S108" s="376"/>
      <c r="T108" s="376"/>
      <c r="U108" s="376"/>
      <c r="V108" s="376"/>
      <c r="W108" s="376"/>
      <c r="X108" s="376"/>
      <c r="Y108" s="376"/>
    </row>
    <row r="109" spans="2:25" ht="14.4" hidden="1">
      <c r="B109" s="376"/>
      <c r="C109" s="78"/>
      <c r="D109" s="376"/>
      <c r="E109" s="376"/>
      <c r="F109" s="160"/>
      <c r="G109" s="376"/>
      <c r="H109" s="376"/>
      <c r="I109" s="376"/>
      <c r="J109" s="376"/>
      <c r="K109" s="376"/>
      <c r="L109" s="376"/>
      <c r="M109" s="376"/>
      <c r="N109" s="376"/>
      <c r="O109" s="376"/>
      <c r="P109" s="376"/>
      <c r="Q109" s="376"/>
      <c r="R109" s="376"/>
      <c r="S109" s="376"/>
      <c r="T109" s="376"/>
      <c r="U109" s="376"/>
      <c r="V109" s="376"/>
      <c r="W109" s="376"/>
      <c r="X109" s="376"/>
      <c r="Y109" s="376"/>
    </row>
    <row r="110" spans="2:25" ht="14.4" hidden="1">
      <c r="B110" s="376"/>
      <c r="C110" s="78"/>
      <c r="D110" s="376"/>
      <c r="E110" s="376"/>
      <c r="F110" s="160"/>
      <c r="G110" s="376"/>
      <c r="H110" s="376"/>
      <c r="I110" s="376"/>
      <c r="J110" s="376"/>
      <c r="K110" s="376"/>
      <c r="L110" s="376"/>
      <c r="M110" s="376"/>
      <c r="N110" s="376"/>
      <c r="O110" s="376"/>
      <c r="P110" s="376"/>
      <c r="Q110" s="376"/>
      <c r="R110" s="376"/>
      <c r="S110" s="376"/>
      <c r="T110" s="376"/>
      <c r="U110" s="376"/>
      <c r="V110" s="376"/>
      <c r="W110" s="376"/>
      <c r="X110" s="376"/>
      <c r="Y110" s="376"/>
    </row>
    <row r="111" spans="2:25" ht="14.4" hidden="1">
      <c r="B111" s="376"/>
      <c r="C111" s="78"/>
      <c r="D111" s="376"/>
      <c r="E111" s="376"/>
      <c r="F111" s="160"/>
      <c r="G111" s="376"/>
      <c r="H111" s="376"/>
      <c r="I111" s="376"/>
      <c r="J111" s="376"/>
      <c r="K111" s="376"/>
      <c r="L111" s="376"/>
      <c r="M111" s="376"/>
      <c r="N111" s="376"/>
      <c r="O111" s="376"/>
      <c r="P111" s="376"/>
      <c r="Q111" s="376"/>
      <c r="R111" s="376"/>
      <c r="S111" s="376"/>
      <c r="T111" s="376"/>
      <c r="U111" s="376"/>
      <c r="V111" s="376"/>
      <c r="W111" s="376"/>
      <c r="X111" s="376"/>
      <c r="Y111" s="376"/>
    </row>
    <row r="112" spans="2:25" ht="14.4" hidden="1">
      <c r="B112" s="376"/>
      <c r="C112" s="78"/>
      <c r="D112" s="376"/>
      <c r="E112" s="376"/>
      <c r="F112" s="160"/>
      <c r="G112" s="376"/>
      <c r="H112" s="376"/>
      <c r="I112" s="376"/>
      <c r="J112" s="376"/>
      <c r="K112" s="376"/>
      <c r="L112" s="376"/>
      <c r="M112" s="376"/>
      <c r="N112" s="376"/>
      <c r="O112" s="376"/>
      <c r="P112" s="376"/>
      <c r="Q112" s="376"/>
      <c r="R112" s="376"/>
      <c r="S112" s="376"/>
      <c r="T112" s="376"/>
      <c r="U112" s="376"/>
      <c r="V112" s="376"/>
      <c r="W112" s="376"/>
      <c r="X112" s="376"/>
      <c r="Y112" s="376"/>
    </row>
    <row r="113" spans="2:25" ht="14.4" hidden="1">
      <c r="B113" s="376"/>
      <c r="C113" s="78"/>
      <c r="D113" s="376"/>
      <c r="E113" s="376"/>
      <c r="F113" s="160"/>
      <c r="G113" s="376"/>
      <c r="H113" s="376"/>
      <c r="I113" s="376"/>
      <c r="J113" s="376"/>
      <c r="K113" s="376"/>
      <c r="L113" s="376"/>
      <c r="M113" s="376"/>
      <c r="N113" s="376"/>
      <c r="O113" s="376"/>
      <c r="P113" s="376"/>
      <c r="Q113" s="376"/>
      <c r="R113" s="376"/>
      <c r="S113" s="376"/>
      <c r="T113" s="376"/>
      <c r="U113" s="376"/>
      <c r="V113" s="376"/>
      <c r="W113" s="376"/>
      <c r="X113" s="376"/>
      <c r="Y113" s="376"/>
    </row>
    <row r="114" spans="2:25" ht="14.4" hidden="1">
      <c r="B114" s="376"/>
      <c r="C114" s="78"/>
      <c r="D114" s="376"/>
      <c r="E114" s="376"/>
      <c r="F114" s="160"/>
      <c r="G114" s="376"/>
      <c r="H114" s="376"/>
      <c r="I114" s="376"/>
      <c r="J114" s="376"/>
      <c r="K114" s="376"/>
      <c r="L114" s="376"/>
      <c r="M114" s="376"/>
      <c r="N114" s="376"/>
      <c r="O114" s="376"/>
      <c r="P114" s="376"/>
      <c r="Q114" s="376"/>
      <c r="R114" s="376"/>
      <c r="S114" s="376"/>
      <c r="T114" s="376"/>
      <c r="U114" s="376"/>
      <c r="V114" s="376"/>
      <c r="W114" s="376"/>
      <c r="X114" s="376"/>
      <c r="Y114" s="376"/>
    </row>
    <row r="115" spans="2:25" ht="14.4" hidden="1">
      <c r="B115" s="376"/>
      <c r="C115" s="78"/>
      <c r="D115" s="376"/>
      <c r="E115" s="376"/>
      <c r="F115" s="160"/>
      <c r="G115" s="376"/>
      <c r="H115" s="376"/>
      <c r="I115" s="376"/>
      <c r="J115" s="376"/>
      <c r="K115" s="376"/>
      <c r="L115" s="376"/>
      <c r="M115" s="376"/>
      <c r="N115" s="376"/>
      <c r="O115" s="376"/>
      <c r="P115" s="376"/>
      <c r="Q115" s="376"/>
      <c r="R115" s="376"/>
      <c r="S115" s="376"/>
      <c r="T115" s="376"/>
      <c r="U115" s="376"/>
      <c r="V115" s="376"/>
      <c r="W115" s="376"/>
      <c r="X115" s="376"/>
      <c r="Y115" s="376"/>
    </row>
    <row r="116" spans="2:25" ht="14.4" hidden="1">
      <c r="B116" s="376"/>
      <c r="C116" s="78"/>
      <c r="D116" s="376"/>
      <c r="E116" s="376"/>
      <c r="F116" s="160"/>
      <c r="G116" s="376"/>
      <c r="H116" s="376"/>
      <c r="I116" s="376"/>
      <c r="J116" s="376"/>
      <c r="K116" s="376"/>
      <c r="L116" s="376"/>
      <c r="M116" s="376"/>
      <c r="N116" s="376"/>
      <c r="O116" s="376"/>
      <c r="P116" s="376"/>
      <c r="Q116" s="376"/>
      <c r="R116" s="376"/>
      <c r="S116" s="376"/>
      <c r="T116" s="376"/>
      <c r="U116" s="376"/>
      <c r="V116" s="376"/>
      <c r="W116" s="376"/>
      <c r="X116" s="376"/>
      <c r="Y116" s="376"/>
    </row>
    <row r="117" spans="2:25" ht="14.4" hidden="1">
      <c r="B117" s="376"/>
      <c r="C117" s="78"/>
      <c r="D117" s="376"/>
      <c r="E117" s="376"/>
      <c r="F117" s="160"/>
      <c r="G117" s="376"/>
      <c r="H117" s="376"/>
      <c r="I117" s="376"/>
      <c r="J117" s="376"/>
      <c r="K117" s="376"/>
      <c r="L117" s="376"/>
      <c r="M117" s="376"/>
      <c r="N117" s="376"/>
      <c r="O117" s="376"/>
      <c r="P117" s="376"/>
      <c r="Q117" s="376"/>
      <c r="R117" s="376"/>
      <c r="S117" s="376"/>
      <c r="T117" s="376"/>
      <c r="U117" s="376"/>
      <c r="V117" s="376"/>
      <c r="W117" s="376"/>
      <c r="X117" s="376"/>
      <c r="Y117" s="376"/>
    </row>
    <row r="118" spans="2:25" ht="14.4" hidden="1">
      <c r="B118" s="376"/>
      <c r="C118" s="78"/>
      <c r="D118" s="376"/>
      <c r="E118" s="376"/>
      <c r="F118" s="160"/>
      <c r="G118" s="376"/>
      <c r="H118" s="376"/>
      <c r="I118" s="376"/>
      <c r="J118" s="376"/>
      <c r="K118" s="376"/>
      <c r="L118" s="376"/>
      <c r="M118" s="376"/>
      <c r="N118" s="376"/>
      <c r="O118" s="376"/>
      <c r="P118" s="376"/>
      <c r="Q118" s="376"/>
      <c r="R118" s="376"/>
      <c r="S118" s="376"/>
      <c r="T118" s="376"/>
      <c r="U118" s="376"/>
      <c r="V118" s="376"/>
      <c r="W118" s="376"/>
      <c r="X118" s="376"/>
      <c r="Y118" s="376"/>
    </row>
    <row r="119" spans="2:25" ht="14.4" hidden="1">
      <c r="B119" s="376"/>
      <c r="C119" s="78"/>
      <c r="D119" s="376"/>
      <c r="E119" s="376"/>
      <c r="F119" s="160"/>
      <c r="G119" s="376"/>
      <c r="H119" s="376"/>
      <c r="I119" s="376"/>
      <c r="J119" s="376"/>
      <c r="K119" s="376"/>
      <c r="L119" s="376"/>
      <c r="M119" s="376"/>
      <c r="N119" s="376"/>
      <c r="O119" s="376"/>
      <c r="P119" s="376"/>
      <c r="Q119" s="376"/>
      <c r="R119" s="376"/>
      <c r="S119" s="376"/>
      <c r="T119" s="376"/>
      <c r="U119" s="376"/>
      <c r="V119" s="376"/>
      <c r="W119" s="376"/>
      <c r="X119" s="376"/>
      <c r="Y119" s="376"/>
    </row>
    <row r="120" spans="2:25" ht="14.4" hidden="1">
      <c r="B120" s="376"/>
      <c r="C120" s="78"/>
      <c r="D120" s="376"/>
      <c r="E120" s="376"/>
      <c r="F120" s="160"/>
      <c r="G120" s="376"/>
      <c r="H120" s="376"/>
      <c r="I120" s="376"/>
      <c r="J120" s="376"/>
      <c r="K120" s="376"/>
      <c r="L120" s="376"/>
      <c r="M120" s="376"/>
      <c r="N120" s="376"/>
      <c r="O120" s="376"/>
      <c r="P120" s="376"/>
      <c r="Q120" s="376"/>
      <c r="R120" s="376"/>
      <c r="S120" s="376"/>
      <c r="T120" s="376"/>
      <c r="U120" s="376"/>
      <c r="V120" s="376"/>
      <c r="W120" s="376"/>
      <c r="X120" s="376"/>
      <c r="Y120" s="376"/>
    </row>
    <row r="121" spans="2:25" ht="14.4" hidden="1">
      <c r="B121" s="376"/>
      <c r="C121" s="78"/>
      <c r="D121" s="376"/>
      <c r="E121" s="376"/>
      <c r="F121" s="160"/>
      <c r="G121" s="376"/>
      <c r="H121" s="376"/>
      <c r="I121" s="376"/>
      <c r="J121" s="376"/>
      <c r="K121" s="376"/>
      <c r="L121" s="376"/>
      <c r="M121" s="376"/>
      <c r="N121" s="376"/>
      <c r="O121" s="376"/>
      <c r="P121" s="376"/>
      <c r="Q121" s="376"/>
      <c r="R121" s="376"/>
      <c r="S121" s="376"/>
      <c r="T121" s="376"/>
      <c r="U121" s="376"/>
      <c r="V121" s="376"/>
      <c r="W121" s="376"/>
      <c r="X121" s="376"/>
      <c r="Y121" s="376"/>
    </row>
    <row r="122" spans="2:25" ht="14.4" hidden="1">
      <c r="B122" s="376"/>
      <c r="C122" s="78"/>
      <c r="D122" s="376"/>
      <c r="E122" s="376"/>
      <c r="F122" s="160"/>
      <c r="G122" s="376"/>
      <c r="H122" s="376"/>
      <c r="I122" s="376"/>
      <c r="J122" s="376"/>
      <c r="K122" s="376"/>
      <c r="L122" s="376"/>
      <c r="M122" s="376"/>
      <c r="N122" s="376"/>
      <c r="O122" s="376"/>
      <c r="P122" s="376"/>
      <c r="Q122" s="376"/>
      <c r="R122" s="376"/>
      <c r="S122" s="376"/>
      <c r="T122" s="376"/>
      <c r="U122" s="376"/>
      <c r="V122" s="376"/>
      <c r="W122" s="376"/>
      <c r="X122" s="376"/>
      <c r="Y122" s="376"/>
    </row>
    <row r="123" spans="2:25" ht="14.4" hidden="1">
      <c r="B123" s="376"/>
      <c r="C123" s="78"/>
      <c r="D123" s="376"/>
      <c r="E123" s="376"/>
      <c r="F123" s="160"/>
      <c r="G123" s="376"/>
      <c r="H123" s="376"/>
      <c r="I123" s="376"/>
      <c r="J123" s="376"/>
      <c r="K123" s="376"/>
      <c r="L123" s="376"/>
      <c r="M123" s="376"/>
      <c r="N123" s="376"/>
      <c r="O123" s="376"/>
      <c r="P123" s="376"/>
      <c r="Q123" s="376"/>
      <c r="R123" s="376"/>
      <c r="S123" s="376"/>
      <c r="T123" s="376"/>
      <c r="U123" s="376"/>
      <c r="V123" s="376"/>
      <c r="W123" s="376"/>
      <c r="X123" s="376"/>
      <c r="Y123" s="376"/>
    </row>
    <row r="124" spans="2:25" ht="14.4" hidden="1">
      <c r="B124" s="376"/>
      <c r="C124" s="78"/>
      <c r="D124" s="376"/>
      <c r="E124" s="376"/>
      <c r="F124" s="160"/>
      <c r="G124" s="376"/>
      <c r="H124" s="376"/>
      <c r="I124" s="376"/>
      <c r="J124" s="376"/>
      <c r="K124" s="376"/>
      <c r="L124" s="376"/>
      <c r="M124" s="376"/>
      <c r="N124" s="376"/>
      <c r="O124" s="376"/>
      <c r="P124" s="376"/>
      <c r="Q124" s="376"/>
      <c r="R124" s="376"/>
      <c r="S124" s="376"/>
      <c r="T124" s="376"/>
      <c r="U124" s="376"/>
      <c r="V124" s="376"/>
      <c r="W124" s="376"/>
      <c r="X124" s="376"/>
      <c r="Y124" s="376"/>
    </row>
    <row r="125" spans="2:25" ht="14.4" hidden="1">
      <c r="B125" s="376"/>
      <c r="C125" s="78"/>
      <c r="D125" s="376"/>
      <c r="E125" s="376"/>
      <c r="F125" s="160"/>
      <c r="G125" s="376"/>
      <c r="H125" s="376"/>
      <c r="I125" s="376"/>
      <c r="J125" s="376"/>
      <c r="K125" s="376"/>
      <c r="L125" s="376"/>
      <c r="M125" s="376"/>
      <c r="N125" s="376"/>
      <c r="O125" s="376"/>
      <c r="P125" s="376"/>
      <c r="Q125" s="376"/>
      <c r="R125" s="376"/>
      <c r="S125" s="376"/>
      <c r="T125" s="376"/>
      <c r="U125" s="376"/>
      <c r="V125" s="376"/>
      <c r="W125" s="376"/>
      <c r="X125" s="376"/>
      <c r="Y125" s="376"/>
    </row>
    <row r="126" spans="2:25" ht="14.4" hidden="1">
      <c r="B126" s="376"/>
      <c r="C126" s="78"/>
      <c r="D126" s="376"/>
      <c r="E126" s="376"/>
      <c r="F126" s="160"/>
      <c r="G126" s="376"/>
      <c r="H126" s="376"/>
      <c r="I126" s="376"/>
      <c r="J126" s="376"/>
      <c r="K126" s="376"/>
      <c r="L126" s="376"/>
      <c r="M126" s="376"/>
      <c r="N126" s="376"/>
      <c r="O126" s="376"/>
      <c r="P126" s="376"/>
      <c r="Q126" s="376"/>
      <c r="R126" s="376"/>
      <c r="S126" s="376"/>
      <c r="T126" s="376"/>
      <c r="U126" s="376"/>
      <c r="V126" s="376"/>
      <c r="W126" s="376"/>
      <c r="X126" s="376"/>
      <c r="Y126" s="376"/>
    </row>
    <row r="127" spans="2:25" ht="14.4" hidden="1">
      <c r="B127" s="376"/>
      <c r="C127" s="78"/>
      <c r="D127" s="376"/>
      <c r="E127" s="376"/>
      <c r="F127" s="160"/>
      <c r="G127" s="376"/>
      <c r="H127" s="376"/>
      <c r="I127" s="376"/>
      <c r="J127" s="376"/>
      <c r="K127" s="376"/>
      <c r="L127" s="376"/>
      <c r="M127" s="376"/>
      <c r="N127" s="376"/>
      <c r="O127" s="376"/>
      <c r="P127" s="376"/>
      <c r="Q127" s="376"/>
      <c r="R127" s="376"/>
      <c r="S127" s="376"/>
      <c r="T127" s="376"/>
      <c r="U127" s="376"/>
      <c r="V127" s="376"/>
      <c r="W127" s="376"/>
      <c r="X127" s="376"/>
      <c r="Y127" s="376"/>
    </row>
    <row r="128" spans="2:25" ht="14.4" hidden="1">
      <c r="B128" s="376"/>
      <c r="C128" s="78"/>
      <c r="D128" s="376"/>
      <c r="E128" s="376"/>
      <c r="F128" s="160"/>
      <c r="G128" s="376"/>
      <c r="H128" s="376"/>
      <c r="I128" s="376"/>
      <c r="J128" s="376"/>
      <c r="K128" s="376"/>
      <c r="L128" s="376"/>
      <c r="M128" s="376"/>
      <c r="N128" s="376"/>
      <c r="O128" s="376"/>
      <c r="P128" s="376"/>
      <c r="Q128" s="376"/>
      <c r="R128" s="376"/>
      <c r="S128" s="376"/>
      <c r="T128" s="376"/>
      <c r="U128" s="376"/>
      <c r="V128" s="376"/>
      <c r="W128" s="376"/>
      <c r="X128" s="376"/>
      <c r="Y128" s="376"/>
    </row>
    <row r="129" spans="2:25" ht="14.4" hidden="1">
      <c r="B129" s="376"/>
      <c r="C129" s="78"/>
      <c r="D129" s="376"/>
      <c r="E129" s="376"/>
      <c r="F129" s="160"/>
      <c r="G129" s="376"/>
      <c r="H129" s="376"/>
      <c r="I129" s="376"/>
      <c r="J129" s="376"/>
      <c r="K129" s="376"/>
      <c r="L129" s="376"/>
      <c r="M129" s="376"/>
      <c r="N129" s="376"/>
      <c r="O129" s="376"/>
      <c r="P129" s="376"/>
      <c r="Q129" s="376"/>
      <c r="R129" s="376"/>
      <c r="S129" s="376"/>
      <c r="T129" s="376"/>
      <c r="U129" s="376"/>
      <c r="V129" s="376"/>
      <c r="W129" s="376"/>
      <c r="X129" s="376"/>
      <c r="Y129" s="376"/>
    </row>
    <row r="130" spans="2:25" ht="14.4" hidden="1">
      <c r="B130" s="376"/>
      <c r="C130" s="78"/>
      <c r="D130" s="376"/>
      <c r="E130" s="376"/>
      <c r="F130" s="160"/>
      <c r="G130" s="376"/>
      <c r="H130" s="376"/>
      <c r="I130" s="376"/>
      <c r="J130" s="376"/>
      <c r="K130" s="376"/>
      <c r="L130" s="376"/>
      <c r="M130" s="376"/>
      <c r="N130" s="376"/>
      <c r="O130" s="376"/>
      <c r="P130" s="376"/>
      <c r="Q130" s="376"/>
      <c r="R130" s="376"/>
      <c r="S130" s="376"/>
      <c r="T130" s="376"/>
      <c r="U130" s="376"/>
      <c r="V130" s="376"/>
      <c r="W130" s="376"/>
      <c r="X130" s="376"/>
      <c r="Y130" s="376"/>
    </row>
    <row r="131" spans="2:25" ht="14.4" hidden="1">
      <c r="B131" s="376"/>
      <c r="C131" s="78"/>
      <c r="D131" s="376"/>
      <c r="E131" s="376"/>
      <c r="F131" s="160"/>
      <c r="G131" s="376"/>
      <c r="H131" s="376"/>
      <c r="I131" s="376"/>
      <c r="J131" s="376"/>
      <c r="K131" s="376"/>
      <c r="L131" s="376"/>
      <c r="M131" s="376"/>
      <c r="N131" s="376"/>
      <c r="O131" s="376"/>
      <c r="P131" s="376"/>
      <c r="Q131" s="376"/>
      <c r="R131" s="376"/>
      <c r="S131" s="376"/>
      <c r="T131" s="376"/>
      <c r="U131" s="376"/>
      <c r="V131" s="376"/>
      <c r="W131" s="376"/>
      <c r="X131" s="376"/>
      <c r="Y131" s="376"/>
    </row>
    <row r="132" spans="2:25" ht="14.4" hidden="1">
      <c r="B132" s="376"/>
      <c r="C132" s="78"/>
      <c r="D132" s="376"/>
      <c r="E132" s="376"/>
      <c r="F132" s="160"/>
      <c r="G132" s="376"/>
      <c r="H132" s="376"/>
      <c r="I132" s="376"/>
      <c r="J132" s="376"/>
      <c r="K132" s="376"/>
      <c r="L132" s="376"/>
      <c r="M132" s="376"/>
      <c r="N132" s="376"/>
      <c r="O132" s="376"/>
      <c r="P132" s="376"/>
      <c r="Q132" s="376"/>
      <c r="R132" s="376"/>
      <c r="S132" s="376"/>
      <c r="T132" s="376"/>
      <c r="U132" s="376"/>
      <c r="V132" s="376"/>
      <c r="W132" s="376"/>
      <c r="X132" s="376"/>
      <c r="Y132" s="376"/>
    </row>
    <row r="133" spans="2:25" ht="14.4" hidden="1">
      <c r="B133" s="376"/>
      <c r="C133" s="78"/>
      <c r="D133" s="376"/>
      <c r="E133" s="376"/>
      <c r="F133" s="160"/>
      <c r="G133" s="376"/>
      <c r="H133" s="376"/>
      <c r="I133" s="376"/>
      <c r="J133" s="376"/>
      <c r="K133" s="376"/>
      <c r="L133" s="376"/>
      <c r="M133" s="376"/>
      <c r="N133" s="376"/>
      <c r="O133" s="376"/>
      <c r="P133" s="376"/>
      <c r="Q133" s="376"/>
      <c r="R133" s="376"/>
      <c r="S133" s="376"/>
      <c r="T133" s="376"/>
      <c r="U133" s="376"/>
      <c r="V133" s="376"/>
      <c r="W133" s="376"/>
      <c r="X133" s="376"/>
      <c r="Y133" s="376"/>
    </row>
    <row r="134" spans="2:25" ht="14.4" hidden="1">
      <c r="B134" s="376"/>
      <c r="C134" s="78"/>
      <c r="D134" s="376"/>
      <c r="E134" s="376"/>
      <c r="F134" s="160"/>
      <c r="G134" s="376"/>
      <c r="H134" s="376"/>
      <c r="I134" s="376"/>
      <c r="J134" s="376"/>
      <c r="K134" s="376"/>
      <c r="L134" s="376"/>
      <c r="M134" s="376"/>
      <c r="N134" s="376"/>
      <c r="O134" s="376"/>
      <c r="P134" s="376"/>
      <c r="Q134" s="376"/>
      <c r="R134" s="376"/>
      <c r="S134" s="376"/>
      <c r="T134" s="376"/>
      <c r="U134" s="376"/>
      <c r="V134" s="376"/>
      <c r="W134" s="376"/>
      <c r="X134" s="376"/>
      <c r="Y134" s="376"/>
    </row>
    <row r="135" spans="2:25" ht="14.4" hidden="1">
      <c r="B135" s="376"/>
      <c r="C135" s="78"/>
      <c r="D135" s="376"/>
      <c r="E135" s="376"/>
      <c r="F135" s="160"/>
      <c r="G135" s="376"/>
      <c r="H135" s="376"/>
      <c r="I135" s="376"/>
      <c r="J135" s="376"/>
      <c r="K135" s="376"/>
      <c r="L135" s="376"/>
      <c r="M135" s="376"/>
      <c r="N135" s="376"/>
      <c r="O135" s="376"/>
      <c r="P135" s="376"/>
      <c r="Q135" s="376"/>
      <c r="R135" s="376"/>
      <c r="S135" s="376"/>
      <c r="T135" s="376"/>
      <c r="U135" s="376"/>
      <c r="V135" s="376"/>
      <c r="W135" s="376"/>
      <c r="X135" s="376"/>
      <c r="Y135" s="376"/>
    </row>
    <row r="136" spans="2:25" ht="14.4" hidden="1">
      <c r="B136" s="376"/>
      <c r="C136" s="78"/>
      <c r="D136" s="376"/>
      <c r="E136" s="376"/>
      <c r="F136" s="160"/>
      <c r="G136" s="376"/>
      <c r="H136" s="376"/>
      <c r="I136" s="376"/>
      <c r="J136" s="376"/>
      <c r="K136" s="376"/>
      <c r="L136" s="376"/>
      <c r="M136" s="376"/>
      <c r="N136" s="376"/>
      <c r="O136" s="376"/>
      <c r="P136" s="376"/>
      <c r="Q136" s="376"/>
      <c r="R136" s="376"/>
      <c r="S136" s="376"/>
      <c r="T136" s="376"/>
      <c r="U136" s="376"/>
      <c r="V136" s="376"/>
      <c r="W136" s="376"/>
      <c r="X136" s="376"/>
      <c r="Y136" s="376"/>
    </row>
    <row r="137" spans="2:25" ht="14.4" hidden="1">
      <c r="B137" s="376"/>
      <c r="C137" s="78"/>
      <c r="D137" s="376"/>
      <c r="E137" s="376"/>
      <c r="F137" s="160"/>
      <c r="G137" s="376"/>
      <c r="H137" s="376"/>
      <c r="I137" s="376"/>
      <c r="J137" s="376"/>
      <c r="K137" s="376"/>
      <c r="L137" s="376"/>
      <c r="M137" s="376"/>
      <c r="N137" s="376"/>
      <c r="O137" s="376"/>
      <c r="P137" s="376"/>
      <c r="Q137" s="376"/>
      <c r="R137" s="376"/>
      <c r="S137" s="376"/>
      <c r="T137" s="376"/>
      <c r="U137" s="376"/>
      <c r="V137" s="376"/>
      <c r="W137" s="376"/>
      <c r="X137" s="376"/>
      <c r="Y137" s="376"/>
    </row>
    <row r="138" spans="2:25" ht="14.4" hidden="1">
      <c r="B138" s="376"/>
      <c r="C138" s="78"/>
      <c r="D138" s="376"/>
      <c r="E138" s="376"/>
      <c r="F138" s="160"/>
      <c r="G138" s="376"/>
      <c r="H138" s="376"/>
      <c r="I138" s="376"/>
      <c r="J138" s="376"/>
      <c r="K138" s="376"/>
      <c r="L138" s="376"/>
      <c r="M138" s="376"/>
      <c r="N138" s="376"/>
      <c r="O138" s="376"/>
      <c r="P138" s="376"/>
      <c r="Q138" s="376"/>
      <c r="R138" s="376"/>
      <c r="S138" s="376"/>
      <c r="T138" s="376"/>
      <c r="U138" s="376"/>
      <c r="V138" s="376"/>
      <c r="W138" s="376"/>
      <c r="X138" s="376"/>
      <c r="Y138" s="376"/>
    </row>
    <row r="139" spans="2:25" ht="14.4" hidden="1">
      <c r="B139" s="376"/>
      <c r="C139" s="78"/>
      <c r="D139" s="376"/>
      <c r="E139" s="376"/>
      <c r="F139" s="160"/>
      <c r="G139" s="376"/>
      <c r="H139" s="376"/>
      <c r="I139" s="376"/>
      <c r="J139" s="376"/>
      <c r="K139" s="376"/>
      <c r="L139" s="376"/>
      <c r="M139" s="376"/>
      <c r="N139" s="376"/>
      <c r="O139" s="376"/>
      <c r="P139" s="376"/>
      <c r="Q139" s="376"/>
      <c r="R139" s="376"/>
      <c r="S139" s="376"/>
      <c r="T139" s="376"/>
      <c r="U139" s="376"/>
      <c r="V139" s="376"/>
      <c r="W139" s="376"/>
      <c r="X139" s="376"/>
      <c r="Y139" s="376"/>
    </row>
    <row r="140" spans="2:25" ht="14.4" hidden="1">
      <c r="B140" s="376"/>
      <c r="C140" s="78"/>
      <c r="D140" s="376"/>
      <c r="E140" s="376"/>
      <c r="F140" s="160"/>
      <c r="G140" s="376"/>
      <c r="H140" s="376"/>
      <c r="I140" s="376"/>
      <c r="J140" s="376"/>
      <c r="K140" s="376"/>
      <c r="L140" s="376"/>
      <c r="M140" s="376"/>
      <c r="N140" s="376"/>
      <c r="O140" s="376"/>
      <c r="P140" s="376"/>
      <c r="Q140" s="376"/>
      <c r="R140" s="376"/>
      <c r="S140" s="376"/>
      <c r="T140" s="376"/>
      <c r="U140" s="376"/>
      <c r="V140" s="376"/>
      <c r="W140" s="376"/>
      <c r="X140" s="376"/>
      <c r="Y140" s="376"/>
    </row>
    <row r="141" spans="2:25" ht="14.4" hidden="1">
      <c r="B141" s="376"/>
      <c r="C141" s="78"/>
      <c r="D141" s="376"/>
      <c r="E141" s="376"/>
      <c r="F141" s="160"/>
      <c r="G141" s="376"/>
      <c r="H141" s="376"/>
      <c r="I141" s="376"/>
      <c r="J141" s="376"/>
      <c r="K141" s="376"/>
      <c r="L141" s="376"/>
      <c r="M141" s="376"/>
      <c r="N141" s="376"/>
      <c r="O141" s="376"/>
      <c r="P141" s="376"/>
      <c r="Q141" s="376"/>
      <c r="R141" s="376"/>
      <c r="S141" s="376"/>
      <c r="T141" s="376"/>
      <c r="U141" s="376"/>
      <c r="V141" s="376"/>
      <c r="W141" s="376"/>
      <c r="X141" s="376"/>
      <c r="Y141" s="376"/>
    </row>
    <row r="142" spans="2:25" ht="14.4" hidden="1">
      <c r="B142" s="376"/>
      <c r="C142" s="78"/>
      <c r="D142" s="376"/>
      <c r="E142" s="376"/>
      <c r="F142" s="160"/>
      <c r="G142" s="376"/>
      <c r="H142" s="376"/>
      <c r="I142" s="376"/>
      <c r="J142" s="376"/>
      <c r="K142" s="376"/>
      <c r="L142" s="376"/>
      <c r="M142" s="376"/>
      <c r="N142" s="376"/>
      <c r="O142" s="376"/>
      <c r="P142" s="376"/>
      <c r="Q142" s="376"/>
      <c r="R142" s="376"/>
      <c r="S142" s="376"/>
      <c r="T142" s="376"/>
      <c r="U142" s="376"/>
      <c r="V142" s="376"/>
      <c r="W142" s="376"/>
      <c r="X142" s="376"/>
      <c r="Y142" s="376"/>
    </row>
    <row r="143" spans="2:25" ht="14.4" hidden="1">
      <c r="B143" s="376"/>
      <c r="C143" s="78"/>
      <c r="D143" s="376"/>
      <c r="E143" s="376"/>
      <c r="F143" s="160"/>
      <c r="G143" s="376"/>
      <c r="H143" s="376"/>
      <c r="I143" s="376"/>
      <c r="J143" s="376"/>
      <c r="K143" s="376"/>
      <c r="L143" s="376"/>
      <c r="M143" s="376"/>
      <c r="N143" s="376"/>
      <c r="O143" s="376"/>
      <c r="P143" s="376"/>
      <c r="Q143" s="376"/>
      <c r="R143" s="376"/>
      <c r="S143" s="376"/>
      <c r="T143" s="376"/>
      <c r="U143" s="376"/>
      <c r="V143" s="376"/>
      <c r="W143" s="376"/>
      <c r="X143" s="376"/>
      <c r="Y143" s="376"/>
    </row>
    <row r="144" spans="2:25" ht="14.4" hidden="1">
      <c r="B144" s="376"/>
      <c r="C144" s="78"/>
      <c r="D144" s="376"/>
      <c r="E144" s="376"/>
      <c r="F144" s="160"/>
      <c r="G144" s="376"/>
      <c r="H144" s="376"/>
      <c r="I144" s="376"/>
      <c r="J144" s="376"/>
      <c r="K144" s="376"/>
      <c r="L144" s="376"/>
      <c r="M144" s="376"/>
      <c r="N144" s="376"/>
      <c r="O144" s="376"/>
      <c r="P144" s="376"/>
      <c r="Q144" s="376"/>
      <c r="R144" s="376"/>
      <c r="S144" s="376"/>
      <c r="T144" s="376"/>
      <c r="U144" s="376"/>
      <c r="V144" s="376"/>
      <c r="W144" s="376"/>
      <c r="X144" s="376"/>
      <c r="Y144" s="376"/>
    </row>
    <row r="145" spans="2:25" ht="14.4" hidden="1">
      <c r="B145" s="376"/>
      <c r="C145" s="78"/>
      <c r="D145" s="376"/>
      <c r="E145" s="376"/>
      <c r="F145" s="160"/>
      <c r="G145" s="376"/>
      <c r="H145" s="376"/>
      <c r="I145" s="376"/>
      <c r="J145" s="376"/>
      <c r="K145" s="376"/>
      <c r="L145" s="376"/>
      <c r="M145" s="376"/>
      <c r="N145" s="376"/>
      <c r="O145" s="376"/>
      <c r="P145" s="376"/>
      <c r="Q145" s="376"/>
      <c r="R145" s="376"/>
      <c r="S145" s="376"/>
      <c r="T145" s="376"/>
      <c r="U145" s="376"/>
      <c r="V145" s="376"/>
      <c r="W145" s="376"/>
      <c r="X145" s="376"/>
      <c r="Y145" s="376"/>
    </row>
    <row r="146" spans="2:25" ht="14.4" hidden="1">
      <c r="B146" s="376"/>
      <c r="C146" s="78"/>
      <c r="D146" s="376"/>
      <c r="E146" s="376"/>
      <c r="F146" s="160"/>
      <c r="G146" s="376"/>
      <c r="H146" s="376"/>
      <c r="I146" s="376"/>
      <c r="J146" s="376"/>
      <c r="K146" s="376"/>
      <c r="L146" s="376"/>
      <c r="M146" s="376"/>
      <c r="N146" s="376"/>
      <c r="O146" s="376"/>
      <c r="P146" s="376"/>
      <c r="Q146" s="376"/>
      <c r="R146" s="376"/>
      <c r="S146" s="376"/>
      <c r="T146" s="376"/>
      <c r="U146" s="376"/>
      <c r="V146" s="376"/>
      <c r="W146" s="376"/>
      <c r="X146" s="376"/>
      <c r="Y146" s="376"/>
    </row>
    <row r="147" spans="2:25" ht="14.4" hidden="1">
      <c r="B147" s="376"/>
      <c r="C147" s="78"/>
      <c r="D147" s="376"/>
      <c r="E147" s="376"/>
      <c r="F147" s="160"/>
      <c r="G147" s="376"/>
      <c r="H147" s="376"/>
      <c r="I147" s="376"/>
      <c r="J147" s="376"/>
      <c r="K147" s="376"/>
      <c r="L147" s="376"/>
      <c r="M147" s="376"/>
      <c r="N147" s="376"/>
      <c r="O147" s="376"/>
      <c r="P147" s="376"/>
      <c r="Q147" s="376"/>
      <c r="R147" s="376"/>
      <c r="S147" s="376"/>
      <c r="T147" s="376"/>
      <c r="U147" s="376"/>
      <c r="V147" s="376"/>
      <c r="W147" s="376"/>
      <c r="X147" s="376"/>
      <c r="Y147" s="376"/>
    </row>
    <row r="148" spans="2:25" ht="14.4" hidden="1">
      <c r="B148" s="376"/>
      <c r="C148" s="78"/>
      <c r="D148" s="376"/>
      <c r="E148" s="376"/>
      <c r="F148" s="160"/>
      <c r="G148" s="376"/>
      <c r="H148" s="376"/>
      <c r="I148" s="376"/>
      <c r="J148" s="376"/>
      <c r="K148" s="376"/>
      <c r="L148" s="376"/>
      <c r="M148" s="376"/>
      <c r="N148" s="376"/>
      <c r="O148" s="376"/>
      <c r="P148" s="376"/>
      <c r="Q148" s="376"/>
      <c r="R148" s="376"/>
      <c r="S148" s="376"/>
      <c r="T148" s="376"/>
      <c r="U148" s="376"/>
      <c r="V148" s="376"/>
      <c r="W148" s="376"/>
      <c r="X148" s="376"/>
      <c r="Y148" s="376"/>
    </row>
    <row r="149" spans="2:25" ht="14.4" hidden="1">
      <c r="B149" s="376"/>
      <c r="C149" s="78"/>
      <c r="D149" s="376"/>
      <c r="E149" s="376"/>
      <c r="F149" s="160"/>
      <c r="G149" s="376"/>
      <c r="H149" s="376"/>
      <c r="I149" s="376"/>
      <c r="J149" s="376"/>
      <c r="K149" s="376"/>
      <c r="L149" s="376"/>
      <c r="M149" s="376"/>
      <c r="N149" s="376"/>
      <c r="O149" s="376"/>
      <c r="P149" s="376"/>
      <c r="Q149" s="376"/>
      <c r="R149" s="376"/>
      <c r="S149" s="376"/>
      <c r="T149" s="376"/>
      <c r="U149" s="376"/>
      <c r="V149" s="376"/>
      <c r="W149" s="376"/>
      <c r="X149" s="376"/>
      <c r="Y149" s="376"/>
    </row>
    <row r="150" spans="2:25" ht="14.4" hidden="1">
      <c r="B150" s="376"/>
      <c r="C150" s="78"/>
      <c r="D150" s="376"/>
      <c r="E150" s="376"/>
      <c r="F150" s="160"/>
      <c r="G150" s="376"/>
      <c r="H150" s="376"/>
      <c r="I150" s="376"/>
      <c r="J150" s="376"/>
      <c r="K150" s="376"/>
      <c r="L150" s="376"/>
      <c r="M150" s="376"/>
      <c r="N150" s="376"/>
      <c r="O150" s="376"/>
      <c r="P150" s="376"/>
      <c r="Q150" s="376"/>
      <c r="R150" s="376"/>
      <c r="S150" s="376"/>
      <c r="T150" s="376"/>
      <c r="U150" s="376"/>
      <c r="V150" s="376"/>
      <c r="W150" s="376"/>
      <c r="X150" s="376"/>
      <c r="Y150" s="376"/>
    </row>
    <row r="151" spans="2:25" ht="14.4" hidden="1">
      <c r="B151" s="376"/>
      <c r="C151" s="78"/>
      <c r="D151" s="376"/>
      <c r="E151" s="376"/>
      <c r="F151" s="160"/>
      <c r="G151" s="376"/>
      <c r="H151" s="376"/>
      <c r="I151" s="376"/>
      <c r="J151" s="376"/>
      <c r="K151" s="376"/>
      <c r="L151" s="376"/>
      <c r="M151" s="376"/>
      <c r="N151" s="376"/>
      <c r="O151" s="376"/>
      <c r="P151" s="376"/>
      <c r="Q151" s="376"/>
      <c r="R151" s="376"/>
      <c r="S151" s="376"/>
      <c r="T151" s="376"/>
      <c r="U151" s="376"/>
      <c r="V151" s="376"/>
      <c r="W151" s="376"/>
      <c r="X151" s="376"/>
      <c r="Y151" s="376"/>
    </row>
    <row r="152" spans="2:25" ht="14.4" hidden="1">
      <c r="B152" s="376"/>
      <c r="C152" s="78"/>
      <c r="D152" s="376"/>
      <c r="E152" s="376"/>
      <c r="F152" s="160"/>
      <c r="G152" s="376"/>
      <c r="H152" s="376"/>
      <c r="I152" s="376"/>
      <c r="J152" s="376"/>
      <c r="K152" s="376"/>
      <c r="L152" s="376"/>
      <c r="M152" s="376"/>
      <c r="N152" s="376"/>
      <c r="O152" s="376"/>
      <c r="P152" s="376"/>
      <c r="Q152" s="376"/>
      <c r="R152" s="376"/>
      <c r="S152" s="376"/>
      <c r="T152" s="376"/>
      <c r="U152" s="376"/>
      <c r="V152" s="376"/>
      <c r="W152" s="376"/>
      <c r="X152" s="376"/>
      <c r="Y152" s="376"/>
    </row>
    <row r="153" spans="2:25" ht="14.4" hidden="1">
      <c r="B153" s="376"/>
      <c r="C153" s="78"/>
      <c r="D153" s="376"/>
      <c r="E153" s="376"/>
      <c r="F153" s="160"/>
      <c r="G153" s="376"/>
      <c r="H153" s="376"/>
      <c r="I153" s="376"/>
      <c r="J153" s="376"/>
      <c r="K153" s="376"/>
      <c r="L153" s="376"/>
      <c r="M153" s="376"/>
      <c r="N153" s="376"/>
      <c r="O153" s="376"/>
      <c r="P153" s="376"/>
      <c r="Q153" s="376"/>
      <c r="R153" s="376"/>
      <c r="S153" s="376"/>
      <c r="T153" s="376"/>
      <c r="U153" s="376"/>
      <c r="V153" s="376"/>
      <c r="W153" s="376"/>
      <c r="X153" s="376"/>
      <c r="Y153" s="376"/>
    </row>
    <row r="154" spans="2:25" ht="14.4" hidden="1">
      <c r="B154" s="376"/>
      <c r="C154" s="78"/>
      <c r="D154" s="376"/>
      <c r="E154" s="376"/>
      <c r="F154" s="160"/>
      <c r="G154" s="376"/>
      <c r="H154" s="376"/>
      <c r="I154" s="376"/>
      <c r="J154" s="376"/>
      <c r="K154" s="376"/>
      <c r="L154" s="376"/>
      <c r="M154" s="376"/>
      <c r="N154" s="376"/>
      <c r="O154" s="376"/>
      <c r="P154" s="376"/>
      <c r="Q154" s="376"/>
      <c r="R154" s="376"/>
      <c r="S154" s="376"/>
      <c r="T154" s="376"/>
      <c r="U154" s="376"/>
      <c r="V154" s="376"/>
      <c r="W154" s="376"/>
      <c r="X154" s="376"/>
      <c r="Y154" s="376"/>
    </row>
    <row r="155" spans="2:25" ht="14.4" hidden="1">
      <c r="B155" s="376"/>
      <c r="C155" s="78"/>
      <c r="D155" s="376"/>
      <c r="E155" s="376"/>
      <c r="F155" s="160"/>
      <c r="G155" s="376"/>
      <c r="H155" s="376"/>
      <c r="I155" s="376"/>
      <c r="J155" s="376"/>
      <c r="K155" s="376"/>
      <c r="L155" s="376"/>
      <c r="M155" s="376"/>
      <c r="N155" s="376"/>
      <c r="O155" s="376"/>
      <c r="P155" s="376"/>
      <c r="Q155" s="376"/>
      <c r="R155" s="376"/>
      <c r="S155" s="376"/>
      <c r="T155" s="376"/>
      <c r="U155" s="376"/>
      <c r="V155" s="376"/>
      <c r="W155" s="376"/>
      <c r="X155" s="376"/>
      <c r="Y155" s="376"/>
    </row>
    <row r="156" spans="2:25" ht="14.4" hidden="1">
      <c r="B156" s="376"/>
      <c r="C156" s="78"/>
      <c r="D156" s="376"/>
      <c r="E156" s="376"/>
      <c r="F156" s="160"/>
      <c r="G156" s="376"/>
      <c r="H156" s="376"/>
      <c r="I156" s="376"/>
      <c r="J156" s="376"/>
      <c r="K156" s="376"/>
      <c r="L156" s="376"/>
      <c r="M156" s="376"/>
      <c r="N156" s="376"/>
      <c r="O156" s="376"/>
      <c r="P156" s="376"/>
      <c r="Q156" s="376"/>
      <c r="R156" s="376"/>
      <c r="S156" s="376"/>
      <c r="T156" s="376"/>
      <c r="U156" s="376"/>
      <c r="V156" s="376"/>
      <c r="W156" s="376"/>
      <c r="X156" s="376"/>
      <c r="Y156" s="376"/>
    </row>
    <row r="157" spans="2:25" ht="14.4" hidden="1">
      <c r="B157" s="376"/>
      <c r="C157" s="78"/>
      <c r="D157" s="376"/>
      <c r="E157" s="376"/>
      <c r="F157" s="160"/>
      <c r="G157" s="376"/>
      <c r="H157" s="376"/>
      <c r="I157" s="376"/>
      <c r="J157" s="376"/>
      <c r="K157" s="376"/>
      <c r="L157" s="376"/>
      <c r="M157" s="376"/>
      <c r="N157" s="376"/>
      <c r="O157" s="376"/>
      <c r="P157" s="376"/>
      <c r="Q157" s="376"/>
      <c r="R157" s="376"/>
      <c r="S157" s="376"/>
      <c r="T157" s="376"/>
      <c r="U157" s="376"/>
      <c r="V157" s="376"/>
      <c r="W157" s="376"/>
      <c r="X157" s="376"/>
      <c r="Y157" s="376"/>
    </row>
    <row r="158" spans="2:25" ht="14.4" hidden="1">
      <c r="B158" s="376"/>
      <c r="C158" s="78"/>
      <c r="D158" s="376"/>
      <c r="E158" s="376"/>
      <c r="F158" s="160"/>
      <c r="G158" s="376"/>
      <c r="H158" s="376"/>
      <c r="I158" s="376"/>
      <c r="J158" s="376"/>
      <c r="K158" s="376"/>
      <c r="L158" s="376"/>
      <c r="M158" s="376"/>
      <c r="N158" s="376"/>
      <c r="O158" s="376"/>
      <c r="P158" s="376"/>
      <c r="Q158" s="376"/>
      <c r="R158" s="376"/>
      <c r="S158" s="376"/>
      <c r="T158" s="376"/>
      <c r="U158" s="376"/>
      <c r="V158" s="376"/>
      <c r="W158" s="376"/>
      <c r="X158" s="376"/>
      <c r="Y158" s="376"/>
    </row>
    <row r="159" spans="2:25" ht="14.4" hidden="1">
      <c r="B159" s="376"/>
      <c r="C159" s="78"/>
      <c r="D159" s="376"/>
      <c r="E159" s="376"/>
      <c r="F159" s="160"/>
      <c r="G159" s="376"/>
      <c r="H159" s="376"/>
      <c r="I159" s="376"/>
      <c r="J159" s="376"/>
      <c r="K159" s="376"/>
      <c r="L159" s="376"/>
      <c r="M159" s="376"/>
      <c r="N159" s="376"/>
      <c r="O159" s="376"/>
      <c r="P159" s="376"/>
      <c r="Q159" s="376"/>
      <c r="R159" s="376"/>
      <c r="S159" s="376"/>
      <c r="T159" s="376"/>
      <c r="U159" s="376"/>
      <c r="V159" s="376"/>
      <c r="W159" s="376"/>
      <c r="X159" s="376"/>
      <c r="Y159" s="376"/>
    </row>
    <row r="160" spans="2:25" ht="14.4" hidden="1">
      <c r="B160" s="376"/>
      <c r="C160" s="78"/>
      <c r="D160" s="376"/>
      <c r="E160" s="376"/>
      <c r="F160" s="160"/>
      <c r="G160" s="376"/>
      <c r="H160" s="376"/>
      <c r="I160" s="376"/>
      <c r="J160" s="376"/>
      <c r="K160" s="376"/>
      <c r="L160" s="376"/>
      <c r="M160" s="376"/>
      <c r="N160" s="376"/>
      <c r="O160" s="376"/>
      <c r="P160" s="376"/>
      <c r="Q160" s="376"/>
      <c r="R160" s="376"/>
      <c r="S160" s="376"/>
      <c r="T160" s="376"/>
      <c r="U160" s="376"/>
      <c r="V160" s="376"/>
      <c r="W160" s="376"/>
      <c r="X160" s="376"/>
      <c r="Y160" s="376"/>
    </row>
    <row r="161" spans="2:25" ht="14.4" hidden="1">
      <c r="B161" s="376"/>
      <c r="C161" s="78"/>
      <c r="D161" s="376"/>
      <c r="E161" s="376"/>
      <c r="F161" s="160"/>
      <c r="G161" s="376"/>
      <c r="H161" s="376"/>
      <c r="I161" s="376"/>
      <c r="J161" s="376"/>
      <c r="K161" s="376"/>
      <c r="L161" s="376"/>
      <c r="M161" s="376"/>
      <c r="N161" s="376"/>
      <c r="O161" s="376"/>
      <c r="P161" s="376"/>
      <c r="Q161" s="376"/>
      <c r="R161" s="376"/>
      <c r="S161" s="376"/>
      <c r="T161" s="376"/>
      <c r="U161" s="376"/>
      <c r="V161" s="376"/>
      <c r="W161" s="376"/>
      <c r="X161" s="376"/>
      <c r="Y161" s="376"/>
    </row>
    <row r="162" spans="2:25" ht="14.4" hidden="1">
      <c r="B162" s="376"/>
      <c r="C162" s="78"/>
      <c r="D162" s="376"/>
      <c r="E162" s="376"/>
      <c r="F162" s="160"/>
      <c r="G162" s="376"/>
      <c r="H162" s="376"/>
      <c r="I162" s="376"/>
      <c r="J162" s="376"/>
      <c r="K162" s="376"/>
      <c r="L162" s="376"/>
      <c r="M162" s="376"/>
      <c r="N162" s="376"/>
      <c r="O162" s="376"/>
      <c r="P162" s="376"/>
      <c r="Q162" s="376"/>
      <c r="R162" s="376"/>
      <c r="S162" s="376"/>
      <c r="T162" s="376"/>
      <c r="U162" s="376"/>
      <c r="V162" s="376"/>
      <c r="W162" s="376"/>
      <c r="X162" s="376"/>
      <c r="Y162" s="376"/>
    </row>
    <row r="163" spans="2:25" ht="14.4" hidden="1">
      <c r="B163" s="376"/>
      <c r="C163" s="78"/>
      <c r="D163" s="376"/>
      <c r="E163" s="376"/>
      <c r="F163" s="160"/>
      <c r="G163" s="376"/>
      <c r="H163" s="376"/>
      <c r="I163" s="376"/>
      <c r="J163" s="376"/>
      <c r="K163" s="376"/>
      <c r="L163" s="376"/>
      <c r="M163" s="376"/>
      <c r="N163" s="376"/>
      <c r="O163" s="376"/>
      <c r="P163" s="376"/>
      <c r="Q163" s="376"/>
      <c r="R163" s="376"/>
      <c r="S163" s="376"/>
      <c r="T163" s="376"/>
      <c r="U163" s="376"/>
      <c r="V163" s="376"/>
      <c r="W163" s="376"/>
      <c r="X163" s="376"/>
      <c r="Y163" s="376"/>
    </row>
    <row r="164" spans="2:25" ht="14.4" hidden="1">
      <c r="B164" s="376"/>
      <c r="C164" s="78"/>
      <c r="D164" s="376"/>
      <c r="E164" s="376"/>
      <c r="F164" s="160"/>
      <c r="G164" s="376"/>
      <c r="H164" s="376"/>
      <c r="I164" s="376"/>
      <c r="J164" s="376"/>
      <c r="K164" s="376"/>
      <c r="L164" s="376"/>
      <c r="M164" s="376"/>
      <c r="N164" s="376"/>
      <c r="O164" s="376"/>
      <c r="P164" s="376"/>
      <c r="Q164" s="376"/>
      <c r="R164" s="376"/>
      <c r="S164" s="376"/>
      <c r="T164" s="376"/>
      <c r="U164" s="376"/>
      <c r="V164" s="376"/>
      <c r="W164" s="376"/>
      <c r="X164" s="376"/>
      <c r="Y164" s="376"/>
    </row>
    <row r="165" spans="2:25" ht="14.4" hidden="1">
      <c r="B165" s="376"/>
      <c r="C165" s="78"/>
      <c r="D165" s="376"/>
      <c r="E165" s="376"/>
      <c r="F165" s="160"/>
      <c r="G165" s="376"/>
      <c r="H165" s="376"/>
      <c r="I165" s="376"/>
      <c r="J165" s="376"/>
      <c r="K165" s="376"/>
      <c r="L165" s="376"/>
      <c r="M165" s="376"/>
      <c r="N165" s="376"/>
      <c r="O165" s="376"/>
      <c r="P165" s="376"/>
      <c r="Q165" s="376"/>
      <c r="R165" s="376"/>
      <c r="S165" s="376"/>
      <c r="T165" s="376"/>
      <c r="U165" s="376"/>
      <c r="V165" s="376"/>
      <c r="W165" s="376"/>
      <c r="X165" s="376"/>
      <c r="Y165" s="376"/>
    </row>
    <row r="166" spans="2:25" ht="14.4" hidden="1">
      <c r="B166" s="376"/>
      <c r="C166" s="78"/>
      <c r="D166" s="376"/>
      <c r="E166" s="376"/>
      <c r="F166" s="160"/>
      <c r="G166" s="376"/>
      <c r="H166" s="376"/>
      <c r="I166" s="376"/>
      <c r="J166" s="376"/>
      <c r="K166" s="376"/>
      <c r="L166" s="376"/>
      <c r="M166" s="376"/>
      <c r="N166" s="376"/>
      <c r="O166" s="376"/>
      <c r="P166" s="376"/>
      <c r="Q166" s="376"/>
      <c r="R166" s="376"/>
      <c r="S166" s="376"/>
      <c r="T166" s="376"/>
      <c r="U166" s="376"/>
      <c r="V166" s="376"/>
      <c r="W166" s="376"/>
      <c r="X166" s="376"/>
      <c r="Y166" s="376"/>
    </row>
    <row r="167" spans="2:25" ht="14.4" hidden="1">
      <c r="B167" s="376"/>
      <c r="C167" s="78"/>
      <c r="D167" s="376"/>
      <c r="E167" s="376"/>
      <c r="F167" s="160"/>
      <c r="G167" s="376"/>
      <c r="H167" s="376"/>
      <c r="I167" s="376"/>
      <c r="J167" s="376"/>
      <c r="K167" s="376"/>
      <c r="L167" s="376"/>
      <c r="M167" s="376"/>
      <c r="N167" s="376"/>
      <c r="O167" s="376"/>
      <c r="P167" s="376"/>
      <c r="Q167" s="376"/>
      <c r="R167" s="376"/>
      <c r="S167" s="376"/>
      <c r="T167" s="376"/>
      <c r="U167" s="376"/>
      <c r="V167" s="376"/>
      <c r="W167" s="376"/>
      <c r="X167" s="376"/>
      <c r="Y167" s="376"/>
    </row>
    <row r="168" spans="2:25" ht="14.4" hidden="1">
      <c r="B168" s="376"/>
      <c r="C168" s="78"/>
      <c r="D168" s="376"/>
      <c r="E168" s="376"/>
      <c r="F168" s="160"/>
      <c r="G168" s="376"/>
      <c r="H168" s="376"/>
      <c r="I168" s="376"/>
      <c r="J168" s="376"/>
      <c r="K168" s="376"/>
      <c r="L168" s="376"/>
      <c r="M168" s="376"/>
      <c r="N168" s="376"/>
      <c r="O168" s="376"/>
      <c r="P168" s="376"/>
      <c r="Q168" s="376"/>
      <c r="R168" s="376"/>
      <c r="S168" s="376"/>
      <c r="T168" s="376"/>
      <c r="U168" s="376"/>
      <c r="V168" s="376"/>
      <c r="W168" s="376"/>
      <c r="X168" s="376"/>
      <c r="Y168" s="376"/>
    </row>
    <row r="169" spans="2:25" ht="14.4" hidden="1">
      <c r="B169" s="376"/>
      <c r="C169" s="78"/>
      <c r="D169" s="376"/>
      <c r="E169" s="376"/>
      <c r="F169" s="160"/>
      <c r="G169" s="376"/>
      <c r="H169" s="376"/>
      <c r="I169" s="376"/>
      <c r="J169" s="376"/>
      <c r="K169" s="376"/>
      <c r="L169" s="376"/>
      <c r="M169" s="376"/>
      <c r="N169" s="376"/>
      <c r="O169" s="376"/>
      <c r="P169" s="376"/>
      <c r="Q169" s="376"/>
      <c r="R169" s="376"/>
      <c r="S169" s="376"/>
      <c r="T169" s="376"/>
      <c r="U169" s="376"/>
      <c r="V169" s="376"/>
      <c r="W169" s="376"/>
      <c r="X169" s="376"/>
      <c r="Y169" s="376"/>
    </row>
    <row r="170" spans="2:25" ht="14.4" hidden="1">
      <c r="B170" s="376"/>
      <c r="C170" s="78"/>
      <c r="D170" s="376"/>
      <c r="E170" s="376"/>
      <c r="F170" s="160"/>
      <c r="G170" s="376"/>
      <c r="H170" s="376"/>
      <c r="I170" s="376"/>
      <c r="J170" s="376"/>
      <c r="K170" s="376"/>
      <c r="L170" s="376"/>
      <c r="M170" s="376"/>
      <c r="N170" s="376"/>
      <c r="O170" s="376"/>
      <c r="P170" s="376"/>
      <c r="Q170" s="376"/>
      <c r="R170" s="376"/>
      <c r="S170" s="376"/>
      <c r="T170" s="376"/>
      <c r="U170" s="376"/>
      <c r="V170" s="376"/>
      <c r="W170" s="376"/>
      <c r="X170" s="376"/>
      <c r="Y170" s="376"/>
    </row>
    <row r="171" spans="2:25" ht="14.4" hidden="1">
      <c r="B171" s="376"/>
      <c r="C171" s="78"/>
      <c r="D171" s="376"/>
      <c r="E171" s="376"/>
      <c r="F171" s="160"/>
      <c r="G171" s="376"/>
      <c r="H171" s="376"/>
      <c r="I171" s="376"/>
      <c r="J171" s="376"/>
      <c r="K171" s="376"/>
      <c r="L171" s="376"/>
      <c r="M171" s="376"/>
      <c r="N171" s="376"/>
      <c r="O171" s="376"/>
      <c r="P171" s="376"/>
      <c r="Q171" s="376"/>
      <c r="R171" s="376"/>
      <c r="S171" s="376"/>
      <c r="T171" s="376"/>
      <c r="U171" s="376"/>
      <c r="V171" s="376"/>
      <c r="W171" s="376"/>
      <c r="X171" s="376"/>
      <c r="Y171" s="376"/>
    </row>
    <row r="172" spans="2:25" ht="14.4" hidden="1">
      <c r="B172" s="376"/>
      <c r="C172" s="78"/>
      <c r="D172" s="376"/>
      <c r="E172" s="376"/>
      <c r="F172" s="160"/>
      <c r="G172" s="376"/>
      <c r="H172" s="376"/>
      <c r="I172" s="376"/>
      <c r="J172" s="376"/>
      <c r="K172" s="376"/>
      <c r="L172" s="376"/>
      <c r="M172" s="376"/>
      <c r="N172" s="376"/>
      <c r="O172" s="376"/>
      <c r="P172" s="376"/>
      <c r="Q172" s="376"/>
      <c r="R172" s="376"/>
      <c r="S172" s="376"/>
      <c r="T172" s="376"/>
      <c r="U172" s="376"/>
      <c r="V172" s="376"/>
      <c r="W172" s="376"/>
      <c r="X172" s="376"/>
      <c r="Y172" s="376"/>
    </row>
    <row r="173" spans="2:25" ht="14.4" hidden="1">
      <c r="B173" s="376"/>
      <c r="C173" s="78"/>
      <c r="D173" s="376"/>
      <c r="E173" s="376"/>
      <c r="F173" s="160"/>
      <c r="G173" s="376"/>
      <c r="H173" s="376"/>
      <c r="I173" s="376"/>
      <c r="J173" s="376"/>
      <c r="K173" s="376"/>
      <c r="L173" s="376"/>
      <c r="M173" s="376"/>
      <c r="N173" s="376"/>
      <c r="O173" s="376"/>
      <c r="P173" s="376"/>
      <c r="Q173" s="376"/>
      <c r="R173" s="376"/>
      <c r="S173" s="376"/>
      <c r="T173" s="376"/>
      <c r="U173" s="376"/>
      <c r="V173" s="376"/>
      <c r="W173" s="376"/>
      <c r="X173" s="376"/>
      <c r="Y173" s="376"/>
    </row>
    <row r="174" spans="2:25" ht="14.4" hidden="1">
      <c r="B174" s="376"/>
      <c r="C174" s="78"/>
      <c r="D174" s="376"/>
      <c r="E174" s="376"/>
      <c r="F174" s="160"/>
      <c r="G174" s="376"/>
      <c r="H174" s="376"/>
      <c r="I174" s="376"/>
      <c r="J174" s="376"/>
      <c r="K174" s="376"/>
      <c r="L174" s="376"/>
      <c r="M174" s="376"/>
      <c r="N174" s="376"/>
      <c r="O174" s="376"/>
      <c r="P174" s="376"/>
      <c r="Q174" s="376"/>
      <c r="R174" s="376"/>
      <c r="S174" s="376"/>
      <c r="T174" s="376"/>
      <c r="U174" s="376"/>
      <c r="V174" s="376"/>
      <c r="W174" s="376"/>
      <c r="X174" s="376"/>
      <c r="Y174" s="376"/>
    </row>
    <row r="175" spans="2:25" ht="14.4" hidden="1">
      <c r="B175" s="376"/>
      <c r="C175" s="78"/>
      <c r="D175" s="376"/>
      <c r="E175" s="376"/>
      <c r="F175" s="160"/>
      <c r="G175" s="376"/>
      <c r="H175" s="376"/>
      <c r="I175" s="376"/>
      <c r="J175" s="376"/>
      <c r="K175" s="376"/>
      <c r="L175" s="376"/>
      <c r="M175" s="376"/>
      <c r="N175" s="376"/>
      <c r="O175" s="376"/>
      <c r="P175" s="376"/>
      <c r="Q175" s="376"/>
      <c r="R175" s="376"/>
      <c r="S175" s="376"/>
      <c r="T175" s="376"/>
      <c r="U175" s="376"/>
      <c r="V175" s="376"/>
      <c r="W175" s="376"/>
      <c r="X175" s="376"/>
      <c r="Y175" s="376"/>
    </row>
    <row r="176" spans="2:25" ht="14.4" hidden="1">
      <c r="B176" s="376"/>
      <c r="C176" s="78"/>
      <c r="D176" s="376"/>
      <c r="E176" s="376"/>
      <c r="F176" s="160"/>
      <c r="G176" s="376"/>
      <c r="H176" s="376"/>
      <c r="I176" s="376"/>
      <c r="J176" s="376"/>
      <c r="K176" s="376"/>
      <c r="L176" s="376"/>
      <c r="M176" s="376"/>
      <c r="N176" s="376"/>
      <c r="O176" s="376"/>
      <c r="P176" s="376"/>
      <c r="Q176" s="376"/>
      <c r="R176" s="376"/>
      <c r="S176" s="376"/>
      <c r="T176" s="376"/>
      <c r="U176" s="376"/>
      <c r="V176" s="376"/>
      <c r="W176" s="376"/>
      <c r="X176" s="376"/>
      <c r="Y176" s="376"/>
    </row>
    <row r="177" spans="2:25" ht="14.4" hidden="1">
      <c r="B177" s="376"/>
      <c r="C177" s="78"/>
      <c r="D177" s="376"/>
      <c r="E177" s="376"/>
      <c r="F177" s="160"/>
      <c r="G177" s="376"/>
      <c r="H177" s="376"/>
      <c r="I177" s="376"/>
      <c r="J177" s="376"/>
      <c r="K177" s="376"/>
      <c r="L177" s="376"/>
      <c r="M177" s="376"/>
      <c r="N177" s="376"/>
      <c r="O177" s="376"/>
      <c r="P177" s="376"/>
      <c r="Q177" s="376"/>
      <c r="R177" s="376"/>
      <c r="S177" s="376"/>
      <c r="T177" s="376"/>
      <c r="U177" s="376"/>
      <c r="V177" s="376"/>
      <c r="W177" s="376"/>
      <c r="X177" s="376"/>
      <c r="Y177" s="376"/>
    </row>
    <row r="178" spans="2:25" ht="14.4" hidden="1">
      <c r="B178" s="376"/>
      <c r="C178" s="78"/>
      <c r="D178" s="376"/>
      <c r="E178" s="376"/>
      <c r="F178" s="160"/>
      <c r="G178" s="376"/>
      <c r="H178" s="376"/>
      <c r="I178" s="376"/>
      <c r="J178" s="376"/>
      <c r="K178" s="376"/>
      <c r="L178" s="376"/>
      <c r="M178" s="376"/>
      <c r="N178" s="376"/>
      <c r="O178" s="376"/>
      <c r="P178" s="376"/>
      <c r="Q178" s="376"/>
      <c r="R178" s="376"/>
      <c r="S178" s="376"/>
      <c r="T178" s="376"/>
      <c r="U178" s="376"/>
      <c r="V178" s="376"/>
      <c r="W178" s="376"/>
      <c r="X178" s="376"/>
      <c r="Y178" s="376"/>
    </row>
    <row r="179" spans="2:25" ht="14.4" hidden="1">
      <c r="B179" s="376"/>
      <c r="C179" s="78"/>
      <c r="D179" s="376"/>
      <c r="E179" s="376"/>
      <c r="F179" s="160"/>
      <c r="G179" s="376"/>
      <c r="H179" s="376"/>
      <c r="I179" s="376"/>
      <c r="J179" s="376"/>
      <c r="K179" s="376"/>
      <c r="L179" s="376"/>
      <c r="M179" s="376"/>
      <c r="N179" s="376"/>
      <c r="O179" s="376"/>
      <c r="P179" s="376"/>
      <c r="Q179" s="376"/>
      <c r="R179" s="376"/>
      <c r="S179" s="376"/>
      <c r="T179" s="376"/>
      <c r="U179" s="376"/>
      <c r="V179" s="376"/>
      <c r="W179" s="376"/>
      <c r="X179" s="376"/>
      <c r="Y179" s="376"/>
    </row>
    <row r="180" spans="2:25" ht="14.4" hidden="1">
      <c r="B180" s="376"/>
      <c r="C180" s="78"/>
      <c r="D180" s="376"/>
      <c r="E180" s="376"/>
      <c r="F180" s="160"/>
      <c r="G180" s="376"/>
      <c r="H180" s="376"/>
      <c r="I180" s="376"/>
      <c r="J180" s="376"/>
      <c r="K180" s="376"/>
      <c r="L180" s="376"/>
      <c r="M180" s="376"/>
      <c r="N180" s="376"/>
      <c r="O180" s="376"/>
      <c r="P180" s="376"/>
      <c r="Q180" s="376"/>
      <c r="R180" s="376"/>
      <c r="S180" s="376"/>
      <c r="T180" s="376"/>
      <c r="U180" s="376"/>
      <c r="V180" s="376"/>
      <c r="W180" s="376"/>
      <c r="X180" s="376"/>
      <c r="Y180" s="376"/>
    </row>
    <row r="181" spans="2:25" ht="14.4" hidden="1">
      <c r="B181" s="376"/>
      <c r="C181" s="78"/>
      <c r="D181" s="376"/>
      <c r="E181" s="376"/>
      <c r="F181" s="160"/>
      <c r="G181" s="376"/>
      <c r="H181" s="376"/>
      <c r="I181" s="376"/>
      <c r="J181" s="376"/>
      <c r="K181" s="376"/>
      <c r="L181" s="376"/>
      <c r="M181" s="376"/>
      <c r="N181" s="376"/>
      <c r="O181" s="376"/>
      <c r="P181" s="376"/>
      <c r="Q181" s="376"/>
      <c r="R181" s="376"/>
      <c r="S181" s="376"/>
      <c r="T181" s="376"/>
      <c r="U181" s="376"/>
      <c r="V181" s="376"/>
      <c r="W181" s="376"/>
      <c r="X181" s="376"/>
      <c r="Y181" s="376"/>
    </row>
    <row r="182" spans="2:25" ht="14.4" hidden="1">
      <c r="B182" s="376"/>
      <c r="C182" s="78"/>
      <c r="D182" s="376"/>
      <c r="E182" s="376"/>
      <c r="F182" s="160"/>
      <c r="G182" s="376"/>
      <c r="H182" s="376"/>
      <c r="I182" s="376"/>
      <c r="J182" s="376"/>
      <c r="K182" s="376"/>
      <c r="L182" s="376"/>
      <c r="M182" s="376"/>
      <c r="N182" s="376"/>
      <c r="O182" s="376"/>
      <c r="P182" s="376"/>
      <c r="Q182" s="376"/>
      <c r="R182" s="376"/>
      <c r="S182" s="376"/>
      <c r="T182" s="376"/>
      <c r="U182" s="376"/>
      <c r="V182" s="376"/>
      <c r="W182" s="376"/>
      <c r="X182" s="376"/>
      <c r="Y182" s="376"/>
    </row>
    <row r="183" spans="2:25" ht="14.4" hidden="1">
      <c r="B183" s="376"/>
      <c r="C183" s="78"/>
      <c r="D183" s="376"/>
      <c r="E183" s="376"/>
      <c r="F183" s="160"/>
      <c r="G183" s="376"/>
      <c r="H183" s="376"/>
      <c r="I183" s="376"/>
      <c r="J183" s="376"/>
      <c r="K183" s="376"/>
      <c r="L183" s="376"/>
      <c r="M183" s="376"/>
      <c r="N183" s="376"/>
      <c r="O183" s="376"/>
      <c r="P183" s="376"/>
      <c r="Q183" s="376"/>
      <c r="R183" s="376"/>
      <c r="S183" s="376"/>
      <c r="T183" s="376"/>
      <c r="U183" s="376"/>
      <c r="V183" s="376"/>
      <c r="W183" s="376"/>
      <c r="X183" s="376"/>
      <c r="Y183" s="376"/>
    </row>
    <row r="184" spans="2:25" ht="14.4" hidden="1">
      <c r="B184" s="376"/>
      <c r="C184" s="78"/>
      <c r="D184" s="376"/>
      <c r="E184" s="376"/>
      <c r="F184" s="160"/>
      <c r="G184" s="376"/>
      <c r="H184" s="376"/>
      <c r="I184" s="376"/>
      <c r="J184" s="376"/>
      <c r="K184" s="376"/>
      <c r="L184" s="376"/>
      <c r="M184" s="376"/>
      <c r="N184" s="376"/>
      <c r="O184" s="376"/>
      <c r="P184" s="376"/>
      <c r="Q184" s="376"/>
      <c r="R184" s="376"/>
      <c r="S184" s="376"/>
      <c r="T184" s="376"/>
      <c r="U184" s="376"/>
      <c r="V184" s="376"/>
      <c r="W184" s="376"/>
      <c r="X184" s="376"/>
      <c r="Y184" s="376"/>
    </row>
    <row r="185" spans="2:25" ht="14.4" hidden="1">
      <c r="B185" s="376"/>
      <c r="C185" s="78"/>
      <c r="D185" s="376"/>
      <c r="E185" s="376"/>
      <c r="F185" s="160"/>
      <c r="G185" s="376"/>
      <c r="H185" s="376"/>
      <c r="I185" s="376"/>
      <c r="J185" s="376"/>
      <c r="K185" s="376"/>
      <c r="L185" s="376"/>
      <c r="M185" s="376"/>
      <c r="N185" s="376"/>
      <c r="O185" s="376"/>
      <c r="P185" s="376"/>
      <c r="Q185" s="376"/>
      <c r="R185" s="376"/>
      <c r="S185" s="376"/>
      <c r="T185" s="376"/>
      <c r="U185" s="376"/>
      <c r="V185" s="376"/>
      <c r="W185" s="376"/>
      <c r="X185" s="376"/>
      <c r="Y185" s="376"/>
    </row>
    <row r="186" spans="2:25" ht="14.4" hidden="1">
      <c r="B186" s="376"/>
      <c r="C186" s="78"/>
      <c r="D186" s="376"/>
      <c r="E186" s="376"/>
      <c r="F186" s="160"/>
      <c r="G186" s="376"/>
      <c r="H186" s="376"/>
      <c r="I186" s="376"/>
      <c r="J186" s="376"/>
      <c r="K186" s="376"/>
      <c r="L186" s="376"/>
      <c r="M186" s="376"/>
      <c r="N186" s="376"/>
      <c r="O186" s="376"/>
      <c r="P186" s="376"/>
      <c r="Q186" s="376"/>
      <c r="R186" s="376"/>
      <c r="S186" s="376"/>
      <c r="T186" s="376"/>
      <c r="U186" s="376"/>
      <c r="V186" s="376"/>
      <c r="W186" s="376"/>
      <c r="X186" s="376"/>
      <c r="Y186" s="376"/>
    </row>
    <row r="187" spans="2:25" ht="14.4" hidden="1">
      <c r="B187" s="376"/>
      <c r="C187" s="78"/>
      <c r="D187" s="376"/>
      <c r="E187" s="376"/>
      <c r="F187" s="160"/>
      <c r="G187" s="376"/>
      <c r="H187" s="376"/>
      <c r="I187" s="376"/>
      <c r="J187" s="376"/>
      <c r="K187" s="376"/>
      <c r="L187" s="376"/>
      <c r="M187" s="376"/>
      <c r="N187" s="376"/>
      <c r="O187" s="376"/>
      <c r="P187" s="376"/>
      <c r="Q187" s="376"/>
      <c r="R187" s="376"/>
      <c r="S187" s="376"/>
      <c r="T187" s="376"/>
      <c r="U187" s="376"/>
      <c r="V187" s="376"/>
      <c r="W187" s="376"/>
      <c r="X187" s="376"/>
      <c r="Y187" s="376"/>
    </row>
    <row r="188" spans="2:25" ht="14.4" hidden="1">
      <c r="B188" s="376"/>
      <c r="C188" s="78"/>
      <c r="D188" s="376"/>
      <c r="E188" s="376"/>
      <c r="F188" s="160"/>
      <c r="G188" s="376"/>
      <c r="H188" s="376"/>
      <c r="I188" s="376"/>
      <c r="J188" s="376"/>
      <c r="K188" s="376"/>
      <c r="L188" s="376"/>
      <c r="M188" s="376"/>
      <c r="N188" s="376"/>
      <c r="O188" s="376"/>
      <c r="P188" s="376"/>
      <c r="Q188" s="376"/>
      <c r="R188" s="376"/>
      <c r="S188" s="376"/>
      <c r="T188" s="376"/>
      <c r="U188" s="376"/>
      <c r="V188" s="376"/>
      <c r="W188" s="376"/>
      <c r="X188" s="376"/>
      <c r="Y188" s="376"/>
    </row>
    <row r="189" spans="2:25" ht="14.4" hidden="1">
      <c r="B189" s="376"/>
      <c r="C189" s="78"/>
      <c r="D189" s="376"/>
      <c r="E189" s="376"/>
      <c r="F189" s="160"/>
      <c r="G189" s="376"/>
      <c r="H189" s="376"/>
      <c r="I189" s="376"/>
      <c r="J189" s="376"/>
      <c r="K189" s="376"/>
      <c r="L189" s="376"/>
      <c r="M189" s="376"/>
      <c r="N189" s="376"/>
      <c r="O189" s="376"/>
      <c r="P189" s="376"/>
      <c r="Q189" s="376"/>
      <c r="R189" s="376"/>
      <c r="S189" s="376"/>
      <c r="T189" s="376"/>
      <c r="U189" s="376"/>
      <c r="V189" s="376"/>
      <c r="W189" s="376"/>
      <c r="X189" s="376"/>
      <c r="Y189" s="376"/>
    </row>
    <row r="190" spans="2:25" ht="14.4" hidden="1">
      <c r="B190" s="376"/>
      <c r="C190" s="78"/>
      <c r="D190" s="376"/>
      <c r="E190" s="376"/>
      <c r="F190" s="160"/>
      <c r="G190" s="376"/>
      <c r="H190" s="376"/>
      <c r="I190" s="376"/>
      <c r="J190" s="376"/>
      <c r="K190" s="376"/>
      <c r="L190" s="376"/>
      <c r="M190" s="376"/>
      <c r="N190" s="376"/>
      <c r="O190" s="376"/>
      <c r="P190" s="376"/>
      <c r="Q190" s="376"/>
      <c r="R190" s="376"/>
      <c r="S190" s="376"/>
      <c r="T190" s="376"/>
      <c r="U190" s="376"/>
      <c r="V190" s="376"/>
      <c r="W190" s="376"/>
      <c r="X190" s="376"/>
      <c r="Y190" s="376"/>
    </row>
    <row r="191" spans="2:25" ht="14.4" hidden="1">
      <c r="B191" s="376"/>
      <c r="C191" s="78"/>
      <c r="D191" s="376"/>
      <c r="E191" s="376"/>
      <c r="F191" s="160"/>
      <c r="G191" s="376"/>
      <c r="H191" s="376"/>
      <c r="I191" s="376"/>
      <c r="J191" s="376"/>
      <c r="K191" s="376"/>
      <c r="L191" s="376"/>
      <c r="M191" s="376"/>
      <c r="N191" s="376"/>
      <c r="O191" s="376"/>
      <c r="P191" s="376"/>
      <c r="Q191" s="376"/>
      <c r="R191" s="376"/>
      <c r="S191" s="376"/>
      <c r="T191" s="376"/>
      <c r="U191" s="376"/>
      <c r="V191" s="376"/>
      <c r="W191" s="376"/>
      <c r="X191" s="376"/>
      <c r="Y191" s="376"/>
    </row>
    <row r="192" spans="2:25" ht="14.4" hidden="1">
      <c r="B192" s="376"/>
      <c r="C192" s="78"/>
      <c r="D192" s="376"/>
      <c r="E192" s="376"/>
      <c r="F192" s="160"/>
      <c r="G192" s="376"/>
      <c r="H192" s="376"/>
      <c r="I192" s="376"/>
      <c r="J192" s="376"/>
      <c r="K192" s="376"/>
      <c r="L192" s="376"/>
      <c r="M192" s="376"/>
      <c r="N192" s="376"/>
      <c r="O192" s="376"/>
      <c r="P192" s="376"/>
      <c r="Q192" s="376"/>
      <c r="R192" s="376"/>
      <c r="S192" s="376"/>
      <c r="T192" s="376"/>
      <c r="U192" s="376"/>
      <c r="V192" s="376"/>
      <c r="W192" s="376"/>
      <c r="X192" s="376"/>
      <c r="Y192" s="376"/>
    </row>
    <row r="193" spans="2:25" ht="14.4" hidden="1">
      <c r="B193" s="376"/>
      <c r="C193" s="78"/>
      <c r="D193" s="376"/>
      <c r="E193" s="376"/>
      <c r="F193" s="160"/>
      <c r="G193" s="376"/>
      <c r="H193" s="376"/>
      <c r="I193" s="376"/>
      <c r="J193" s="376"/>
      <c r="K193" s="376"/>
      <c r="L193" s="376"/>
      <c r="M193" s="376"/>
      <c r="N193" s="376"/>
      <c r="O193" s="376"/>
      <c r="P193" s="376"/>
      <c r="Q193" s="376"/>
      <c r="R193" s="376"/>
      <c r="S193" s="376"/>
      <c r="T193" s="376"/>
      <c r="U193" s="376"/>
      <c r="V193" s="376"/>
      <c r="W193" s="376"/>
      <c r="X193" s="376"/>
      <c r="Y193" s="376"/>
    </row>
    <row r="194" spans="2:25" ht="14.4" hidden="1">
      <c r="B194" s="376"/>
      <c r="C194" s="78"/>
      <c r="D194" s="376"/>
      <c r="E194" s="376"/>
      <c r="F194" s="160"/>
      <c r="G194" s="376"/>
      <c r="H194" s="376"/>
      <c r="I194" s="376"/>
      <c r="J194" s="376"/>
      <c r="K194" s="376"/>
      <c r="L194" s="376"/>
      <c r="M194" s="376"/>
      <c r="N194" s="376"/>
      <c r="O194" s="376"/>
      <c r="P194" s="376"/>
      <c r="Q194" s="376"/>
      <c r="R194" s="376"/>
      <c r="S194" s="376"/>
      <c r="T194" s="376"/>
      <c r="U194" s="376"/>
      <c r="V194" s="376"/>
      <c r="W194" s="376"/>
      <c r="X194" s="376"/>
      <c r="Y194" s="376"/>
    </row>
    <row r="195" spans="2:25" ht="14.4" hidden="1">
      <c r="B195" s="376"/>
      <c r="C195" s="78"/>
      <c r="D195" s="376"/>
      <c r="E195" s="376"/>
      <c r="F195" s="160"/>
      <c r="G195" s="376"/>
      <c r="H195" s="376"/>
      <c r="I195" s="376"/>
      <c r="J195" s="376"/>
      <c r="K195" s="376"/>
      <c r="L195" s="376"/>
      <c r="M195" s="376"/>
      <c r="N195" s="376"/>
      <c r="O195" s="376"/>
      <c r="P195" s="376"/>
      <c r="Q195" s="376"/>
      <c r="R195" s="376"/>
      <c r="S195" s="376"/>
      <c r="T195" s="376"/>
      <c r="U195" s="376"/>
      <c r="V195" s="376"/>
      <c r="W195" s="376"/>
      <c r="X195" s="376"/>
      <c r="Y195" s="376"/>
    </row>
    <row r="196" spans="2:25" ht="14.4" hidden="1">
      <c r="B196" s="376"/>
      <c r="C196" s="78"/>
      <c r="D196" s="376"/>
      <c r="E196" s="376"/>
      <c r="F196" s="160"/>
      <c r="G196" s="376"/>
      <c r="H196" s="376"/>
      <c r="I196" s="376"/>
      <c r="J196" s="376"/>
      <c r="K196" s="376"/>
      <c r="L196" s="376"/>
      <c r="M196" s="376"/>
      <c r="N196" s="376"/>
      <c r="O196" s="376"/>
      <c r="P196" s="376"/>
      <c r="Q196" s="376"/>
      <c r="R196" s="376"/>
      <c r="S196" s="376"/>
      <c r="T196" s="376"/>
      <c r="U196" s="376"/>
      <c r="V196" s="376"/>
      <c r="W196" s="376"/>
      <c r="X196" s="376"/>
      <c r="Y196" s="376"/>
    </row>
    <row r="197" spans="2:25" ht="14.4" hidden="1">
      <c r="B197" s="376"/>
      <c r="C197" s="78"/>
      <c r="D197" s="376"/>
      <c r="E197" s="376"/>
      <c r="F197" s="160"/>
      <c r="G197" s="376"/>
      <c r="H197" s="376"/>
      <c r="I197" s="376"/>
      <c r="J197" s="376"/>
      <c r="K197" s="376"/>
      <c r="L197" s="376"/>
      <c r="M197" s="376"/>
      <c r="N197" s="376"/>
      <c r="O197" s="376"/>
      <c r="P197" s="376"/>
      <c r="Q197" s="376"/>
      <c r="R197" s="376"/>
      <c r="S197" s="376"/>
      <c r="T197" s="376"/>
      <c r="U197" s="376"/>
      <c r="V197" s="376"/>
      <c r="W197" s="376"/>
      <c r="X197" s="376"/>
      <c r="Y197" s="376"/>
    </row>
    <row r="198" spans="2:25" ht="14.4" hidden="1">
      <c r="B198" s="376"/>
      <c r="C198" s="78"/>
      <c r="D198" s="376"/>
      <c r="E198" s="376"/>
      <c r="F198" s="160"/>
      <c r="G198" s="376"/>
      <c r="H198" s="376"/>
      <c r="I198" s="376"/>
      <c r="J198" s="376"/>
      <c r="K198" s="376"/>
      <c r="L198" s="376"/>
      <c r="M198" s="376"/>
      <c r="N198" s="376"/>
      <c r="O198" s="376"/>
      <c r="P198" s="376"/>
      <c r="Q198" s="376"/>
      <c r="R198" s="376"/>
      <c r="S198" s="376"/>
      <c r="T198" s="376"/>
      <c r="U198" s="376"/>
      <c r="V198" s="376"/>
      <c r="W198" s="376"/>
      <c r="X198" s="376"/>
      <c r="Y198" s="376"/>
    </row>
    <row r="199" spans="2:25" ht="14.4" hidden="1">
      <c r="B199" s="376"/>
      <c r="C199" s="78"/>
      <c r="D199" s="376"/>
      <c r="E199" s="376"/>
      <c r="F199" s="160"/>
      <c r="G199" s="376"/>
      <c r="H199" s="376"/>
      <c r="I199" s="376"/>
      <c r="J199" s="376"/>
      <c r="K199" s="376"/>
      <c r="L199" s="376"/>
      <c r="M199" s="376"/>
      <c r="N199" s="376"/>
      <c r="O199" s="376"/>
      <c r="P199" s="376"/>
      <c r="Q199" s="376"/>
      <c r="R199" s="376"/>
      <c r="S199" s="376"/>
      <c r="T199" s="376"/>
      <c r="U199" s="376"/>
      <c r="V199" s="376"/>
      <c r="W199" s="376"/>
      <c r="X199" s="376"/>
      <c r="Y199" s="376"/>
    </row>
    <row r="200" spans="2:25" ht="14.4" hidden="1">
      <c r="B200" s="376"/>
      <c r="C200" s="78"/>
      <c r="D200" s="376"/>
      <c r="E200" s="376"/>
      <c r="F200" s="160"/>
      <c r="G200" s="376"/>
      <c r="H200" s="376"/>
      <c r="I200" s="376"/>
      <c r="J200" s="376"/>
      <c r="K200" s="376"/>
      <c r="L200" s="376"/>
      <c r="M200" s="376"/>
      <c r="N200" s="376"/>
      <c r="O200" s="376"/>
      <c r="P200" s="376"/>
      <c r="Q200" s="376"/>
      <c r="R200" s="376"/>
      <c r="S200" s="376"/>
      <c r="T200" s="376"/>
      <c r="U200" s="376"/>
      <c r="V200" s="376"/>
      <c r="W200" s="376"/>
      <c r="X200" s="376"/>
      <c r="Y200" s="376"/>
    </row>
    <row r="201" spans="2:25" ht="14.4" hidden="1">
      <c r="B201" s="376"/>
      <c r="C201" s="78"/>
      <c r="D201" s="376"/>
      <c r="E201" s="376"/>
      <c r="F201" s="160"/>
      <c r="G201" s="376"/>
      <c r="H201" s="376"/>
      <c r="I201" s="376"/>
      <c r="J201" s="376"/>
      <c r="K201" s="376"/>
      <c r="L201" s="376"/>
      <c r="M201" s="376"/>
      <c r="N201" s="376"/>
      <c r="O201" s="376"/>
      <c r="P201" s="376"/>
      <c r="Q201" s="376"/>
      <c r="R201" s="376"/>
      <c r="S201" s="376"/>
      <c r="T201" s="376"/>
      <c r="U201" s="376"/>
      <c r="V201" s="376"/>
      <c r="W201" s="376"/>
      <c r="X201" s="376"/>
      <c r="Y201" s="376"/>
    </row>
    <row r="202" spans="2:25" ht="14.4" hidden="1">
      <c r="B202" s="376"/>
      <c r="C202" s="78"/>
      <c r="D202" s="376"/>
      <c r="E202" s="376"/>
      <c r="F202" s="160"/>
      <c r="G202" s="376"/>
      <c r="H202" s="376"/>
      <c r="I202" s="376"/>
      <c r="J202" s="376"/>
      <c r="K202" s="376"/>
      <c r="L202" s="376"/>
      <c r="M202" s="376"/>
      <c r="N202" s="376"/>
      <c r="O202" s="376"/>
      <c r="P202" s="376"/>
      <c r="Q202" s="376"/>
      <c r="R202" s="376"/>
      <c r="S202" s="376"/>
      <c r="T202" s="376"/>
      <c r="U202" s="376"/>
      <c r="V202" s="376"/>
      <c r="W202" s="376"/>
      <c r="X202" s="376"/>
      <c r="Y202" s="376"/>
    </row>
    <row r="203" spans="2:25" ht="14.4" hidden="1">
      <c r="B203" s="376"/>
      <c r="C203" s="78"/>
      <c r="D203" s="376"/>
      <c r="E203" s="376"/>
      <c r="F203" s="160"/>
      <c r="G203" s="376"/>
      <c r="H203" s="376"/>
      <c r="I203" s="376"/>
      <c r="J203" s="376"/>
      <c r="K203" s="376"/>
      <c r="L203" s="376"/>
      <c r="M203" s="376"/>
      <c r="N203" s="376"/>
      <c r="O203" s="376"/>
      <c r="P203" s="376"/>
      <c r="Q203" s="376"/>
      <c r="R203" s="376"/>
      <c r="S203" s="376"/>
      <c r="T203" s="376"/>
      <c r="U203" s="376"/>
      <c r="V203" s="376"/>
      <c r="W203" s="376"/>
      <c r="X203" s="376"/>
      <c r="Y203" s="376"/>
    </row>
    <row r="204" spans="2:25" ht="14.4" hidden="1">
      <c r="B204" s="376"/>
      <c r="C204" s="78"/>
      <c r="D204" s="376"/>
      <c r="E204" s="376"/>
      <c r="F204" s="160"/>
      <c r="G204" s="376"/>
      <c r="H204" s="376"/>
      <c r="I204" s="376"/>
      <c r="J204" s="376"/>
      <c r="K204" s="376"/>
      <c r="L204" s="376"/>
      <c r="M204" s="376"/>
      <c r="N204" s="376"/>
      <c r="O204" s="376"/>
      <c r="P204" s="376"/>
      <c r="Q204" s="376"/>
      <c r="R204" s="376"/>
      <c r="S204" s="376"/>
      <c r="T204" s="376"/>
      <c r="U204" s="376"/>
      <c r="V204" s="376"/>
      <c r="W204" s="376"/>
      <c r="X204" s="376"/>
      <c r="Y204" s="376"/>
    </row>
    <row r="205" spans="2:25" ht="14.4" hidden="1">
      <c r="B205" s="376"/>
      <c r="C205" s="78"/>
      <c r="D205" s="376"/>
      <c r="E205" s="376"/>
      <c r="F205" s="160"/>
      <c r="G205" s="376"/>
      <c r="H205" s="376"/>
      <c r="I205" s="376"/>
      <c r="J205" s="376"/>
      <c r="K205" s="376"/>
      <c r="L205" s="376"/>
      <c r="M205" s="376"/>
      <c r="N205" s="376"/>
      <c r="O205" s="376"/>
      <c r="P205" s="376"/>
      <c r="Q205" s="376"/>
      <c r="R205" s="376"/>
      <c r="S205" s="376"/>
      <c r="T205" s="376"/>
      <c r="U205" s="376"/>
      <c r="V205" s="376"/>
      <c r="W205" s="376"/>
      <c r="X205" s="376"/>
      <c r="Y205" s="376"/>
    </row>
    <row r="206" spans="2:25" ht="14.4" hidden="1">
      <c r="B206" s="376"/>
      <c r="C206" s="78"/>
      <c r="D206" s="376"/>
      <c r="E206" s="376"/>
      <c r="F206" s="160"/>
      <c r="G206" s="376"/>
      <c r="H206" s="376"/>
      <c r="I206" s="376"/>
      <c r="J206" s="376"/>
      <c r="K206" s="376"/>
      <c r="L206" s="376"/>
      <c r="M206" s="376"/>
      <c r="N206" s="376"/>
      <c r="O206" s="376"/>
      <c r="P206" s="376"/>
      <c r="Q206" s="376"/>
      <c r="R206" s="376"/>
      <c r="S206" s="376"/>
      <c r="T206" s="376"/>
      <c r="U206" s="376"/>
      <c r="V206" s="376"/>
      <c r="W206" s="376"/>
      <c r="X206" s="376"/>
      <c r="Y206" s="376"/>
    </row>
    <row r="207" spans="2:25" ht="14.4" hidden="1">
      <c r="B207" s="376"/>
      <c r="C207" s="78"/>
      <c r="D207" s="376"/>
      <c r="E207" s="376"/>
      <c r="F207" s="160"/>
      <c r="G207" s="376"/>
      <c r="H207" s="376"/>
      <c r="I207" s="376"/>
      <c r="J207" s="376"/>
      <c r="K207" s="376"/>
      <c r="L207" s="376"/>
      <c r="M207" s="376"/>
      <c r="N207" s="376"/>
      <c r="O207" s="376"/>
      <c r="P207" s="376"/>
      <c r="Q207" s="376"/>
      <c r="R207" s="376"/>
      <c r="S207" s="376"/>
      <c r="T207" s="376"/>
      <c r="U207" s="376"/>
      <c r="V207" s="376"/>
      <c r="W207" s="376"/>
      <c r="X207" s="376"/>
      <c r="Y207" s="376"/>
    </row>
    <row r="208" spans="2:25" ht="14.4" hidden="1">
      <c r="B208" s="376"/>
      <c r="C208" s="78"/>
      <c r="D208" s="376"/>
      <c r="E208" s="376"/>
      <c r="F208" s="160"/>
      <c r="G208" s="376"/>
      <c r="H208" s="376"/>
      <c r="I208" s="376"/>
      <c r="J208" s="376"/>
      <c r="K208" s="376"/>
      <c r="L208" s="376"/>
      <c r="M208" s="376"/>
      <c r="N208" s="376"/>
      <c r="O208" s="376"/>
      <c r="P208" s="376"/>
      <c r="Q208" s="376"/>
      <c r="R208" s="376"/>
      <c r="S208" s="376"/>
      <c r="T208" s="376"/>
      <c r="U208" s="376"/>
      <c r="V208" s="376"/>
      <c r="W208" s="376"/>
      <c r="X208" s="376"/>
      <c r="Y208" s="376"/>
    </row>
    <row r="209" spans="2:25" ht="14.4" hidden="1">
      <c r="B209" s="376"/>
      <c r="C209" s="78"/>
      <c r="D209" s="376"/>
      <c r="E209" s="376"/>
      <c r="F209" s="160"/>
      <c r="G209" s="376"/>
      <c r="H209" s="376"/>
      <c r="I209" s="376"/>
      <c r="J209" s="376"/>
      <c r="K209" s="376"/>
      <c r="L209" s="376"/>
      <c r="M209" s="376"/>
      <c r="N209" s="376"/>
      <c r="O209" s="376"/>
      <c r="P209" s="376"/>
      <c r="Q209" s="376"/>
      <c r="R209" s="376"/>
      <c r="S209" s="376"/>
      <c r="T209" s="376"/>
      <c r="U209" s="376"/>
      <c r="V209" s="376"/>
      <c r="W209" s="376"/>
      <c r="X209" s="376"/>
      <c r="Y209" s="376"/>
    </row>
    <row r="210" spans="2:25" ht="14.4" hidden="1">
      <c r="B210" s="376"/>
      <c r="C210" s="78"/>
      <c r="D210" s="376"/>
      <c r="E210" s="376"/>
      <c r="F210" s="160"/>
      <c r="G210" s="376"/>
      <c r="H210" s="376"/>
      <c r="I210" s="376"/>
      <c r="J210" s="376"/>
      <c r="K210" s="376"/>
      <c r="L210" s="376"/>
      <c r="M210" s="376"/>
      <c r="N210" s="376"/>
      <c r="O210" s="376"/>
      <c r="P210" s="376"/>
      <c r="Q210" s="376"/>
      <c r="R210" s="376"/>
      <c r="S210" s="376"/>
      <c r="T210" s="376"/>
      <c r="U210" s="376"/>
      <c r="V210" s="376"/>
      <c r="W210" s="376"/>
      <c r="X210" s="376"/>
      <c r="Y210" s="376"/>
    </row>
    <row r="211" spans="2:25" ht="14.4" hidden="1">
      <c r="B211" s="376"/>
      <c r="C211" s="78"/>
      <c r="D211" s="376"/>
      <c r="E211" s="376"/>
      <c r="F211" s="160"/>
      <c r="G211" s="376"/>
      <c r="H211" s="376"/>
      <c r="I211" s="376"/>
      <c r="J211" s="376"/>
      <c r="K211" s="376"/>
      <c r="L211" s="376"/>
      <c r="M211" s="376"/>
      <c r="N211" s="376"/>
      <c r="O211" s="376"/>
      <c r="P211" s="376"/>
      <c r="Q211" s="376"/>
      <c r="R211" s="376"/>
      <c r="S211" s="376"/>
      <c r="T211" s="376"/>
      <c r="U211" s="376"/>
      <c r="V211" s="376"/>
      <c r="W211" s="376"/>
      <c r="X211" s="376"/>
      <c r="Y211" s="376"/>
    </row>
    <row r="212" spans="2:25" ht="14.4" hidden="1">
      <c r="B212" s="376"/>
      <c r="C212" s="78"/>
      <c r="D212" s="376"/>
      <c r="E212" s="376"/>
      <c r="F212" s="160"/>
      <c r="G212" s="376"/>
      <c r="H212" s="376"/>
      <c r="I212" s="376"/>
      <c r="J212" s="376"/>
      <c r="K212" s="376"/>
      <c r="L212" s="376"/>
      <c r="M212" s="376"/>
      <c r="N212" s="376"/>
      <c r="O212" s="376"/>
      <c r="P212" s="376"/>
      <c r="Q212" s="376"/>
      <c r="R212" s="376"/>
      <c r="S212" s="376"/>
      <c r="T212" s="376"/>
      <c r="U212" s="376"/>
      <c r="V212" s="376"/>
      <c r="W212" s="376"/>
      <c r="X212" s="376"/>
      <c r="Y212" s="376"/>
    </row>
    <row r="213" spans="2:25" ht="14.4" hidden="1">
      <c r="B213" s="376"/>
      <c r="C213" s="78"/>
      <c r="D213" s="376"/>
      <c r="E213" s="376"/>
      <c r="F213" s="160"/>
      <c r="G213" s="376"/>
      <c r="H213" s="376"/>
      <c r="I213" s="376"/>
      <c r="J213" s="376"/>
      <c r="K213" s="376"/>
      <c r="L213" s="376"/>
      <c r="M213" s="376"/>
      <c r="N213" s="376"/>
      <c r="O213" s="376"/>
      <c r="P213" s="376"/>
      <c r="Q213" s="376"/>
      <c r="R213" s="376"/>
      <c r="S213" s="376"/>
      <c r="T213" s="376"/>
      <c r="U213" s="376"/>
      <c r="V213" s="376"/>
      <c r="W213" s="376"/>
      <c r="X213" s="376"/>
      <c r="Y213" s="376"/>
    </row>
    <row r="214" spans="2:25" ht="14.4" hidden="1">
      <c r="B214" s="376"/>
      <c r="C214" s="78"/>
      <c r="D214" s="376"/>
      <c r="E214" s="376"/>
      <c r="F214" s="160"/>
      <c r="G214" s="376"/>
      <c r="H214" s="376"/>
      <c r="I214" s="376"/>
      <c r="J214" s="376"/>
      <c r="K214" s="376"/>
      <c r="L214" s="376"/>
      <c r="M214" s="376"/>
      <c r="N214" s="376"/>
      <c r="O214" s="376"/>
      <c r="P214" s="376"/>
      <c r="Q214" s="376"/>
      <c r="R214" s="376"/>
      <c r="S214" s="376"/>
      <c r="T214" s="376"/>
      <c r="U214" s="376"/>
      <c r="V214" s="376"/>
      <c r="W214" s="376"/>
      <c r="X214" s="376"/>
      <c r="Y214" s="376"/>
    </row>
    <row r="215" spans="2:25" ht="14.4" hidden="1">
      <c r="B215" s="376"/>
      <c r="C215" s="78"/>
      <c r="D215" s="376"/>
      <c r="E215" s="376"/>
      <c r="F215" s="160"/>
      <c r="G215" s="376"/>
      <c r="H215" s="376"/>
      <c r="I215" s="376"/>
      <c r="J215" s="376"/>
      <c r="K215" s="376"/>
      <c r="L215" s="376"/>
      <c r="M215" s="376"/>
      <c r="N215" s="376"/>
      <c r="O215" s="376"/>
      <c r="P215" s="376"/>
      <c r="Q215" s="376"/>
      <c r="R215" s="376"/>
      <c r="S215" s="376"/>
      <c r="T215" s="376"/>
      <c r="U215" s="376"/>
      <c r="V215" s="376"/>
      <c r="W215" s="376"/>
      <c r="X215" s="376"/>
      <c r="Y215" s="376"/>
    </row>
    <row r="216" spans="2:25" ht="14.4" hidden="1">
      <c r="B216" s="376"/>
      <c r="C216" s="78"/>
      <c r="D216" s="376"/>
      <c r="E216" s="376"/>
      <c r="F216" s="160"/>
      <c r="G216" s="376"/>
      <c r="H216" s="376"/>
      <c r="I216" s="376"/>
      <c r="J216" s="376"/>
      <c r="K216" s="376"/>
      <c r="L216" s="376"/>
      <c r="M216" s="376"/>
      <c r="N216" s="376"/>
      <c r="O216" s="376"/>
      <c r="P216" s="376"/>
      <c r="Q216" s="376"/>
      <c r="R216" s="376"/>
      <c r="S216" s="376"/>
      <c r="T216" s="376"/>
      <c r="U216" s="376"/>
      <c r="V216" s="376"/>
      <c r="W216" s="376"/>
      <c r="X216" s="376"/>
      <c r="Y216" s="376"/>
    </row>
    <row r="217" spans="2:25" ht="14.4" hidden="1">
      <c r="B217" s="376"/>
      <c r="C217" s="78"/>
      <c r="D217" s="376"/>
      <c r="E217" s="376"/>
      <c r="F217" s="160"/>
      <c r="G217" s="376"/>
      <c r="H217" s="376"/>
      <c r="I217" s="376"/>
      <c r="J217" s="376"/>
      <c r="K217" s="376"/>
      <c r="L217" s="376"/>
      <c r="M217" s="376"/>
      <c r="N217" s="376"/>
      <c r="O217" s="376"/>
      <c r="P217" s="376"/>
      <c r="Q217" s="376"/>
      <c r="R217" s="376"/>
      <c r="S217" s="376"/>
      <c r="T217" s="376"/>
      <c r="U217" s="376"/>
      <c r="V217" s="376"/>
      <c r="W217" s="376"/>
      <c r="X217" s="376"/>
      <c r="Y217" s="376"/>
    </row>
    <row r="218" spans="2:25" ht="14.4" hidden="1">
      <c r="B218" s="376"/>
      <c r="C218" s="78"/>
      <c r="D218" s="376"/>
      <c r="E218" s="376"/>
      <c r="F218" s="160"/>
      <c r="G218" s="376"/>
      <c r="H218" s="376"/>
      <c r="I218" s="376"/>
      <c r="J218" s="376"/>
      <c r="K218" s="376"/>
      <c r="L218" s="376"/>
      <c r="M218" s="376"/>
      <c r="N218" s="376"/>
      <c r="O218" s="376"/>
      <c r="P218" s="376"/>
      <c r="Q218" s="376"/>
      <c r="R218" s="376"/>
      <c r="S218" s="376"/>
      <c r="T218" s="376"/>
      <c r="U218" s="376"/>
      <c r="V218" s="376"/>
      <c r="W218" s="376"/>
      <c r="X218" s="376"/>
      <c r="Y218" s="376"/>
    </row>
    <row r="219" spans="2:25" ht="14.4" hidden="1">
      <c r="B219" s="376"/>
      <c r="C219" s="78"/>
      <c r="D219" s="376"/>
      <c r="E219" s="376"/>
      <c r="F219" s="160"/>
      <c r="G219" s="376"/>
      <c r="H219" s="376"/>
      <c r="I219" s="376"/>
      <c r="J219" s="376"/>
      <c r="K219" s="376"/>
      <c r="L219" s="376"/>
      <c r="M219" s="376"/>
      <c r="N219" s="376"/>
      <c r="O219" s="376"/>
      <c r="P219" s="376"/>
      <c r="Q219" s="376"/>
      <c r="R219" s="376"/>
      <c r="S219" s="376"/>
      <c r="T219" s="376"/>
      <c r="U219" s="376"/>
      <c r="V219" s="376"/>
      <c r="W219" s="376"/>
      <c r="X219" s="376"/>
      <c r="Y219" s="376"/>
    </row>
    <row r="220" spans="2:25" ht="14.4" hidden="1">
      <c r="B220" s="376"/>
      <c r="C220" s="78"/>
      <c r="D220" s="376"/>
      <c r="E220" s="376"/>
      <c r="F220" s="160"/>
      <c r="G220" s="376"/>
      <c r="H220" s="376"/>
      <c r="I220" s="376"/>
      <c r="J220" s="376"/>
      <c r="K220" s="376"/>
      <c r="L220" s="376"/>
      <c r="M220" s="376"/>
      <c r="N220" s="376"/>
      <c r="O220" s="376"/>
      <c r="P220" s="376"/>
      <c r="Q220" s="376"/>
      <c r="R220" s="376"/>
      <c r="S220" s="376"/>
      <c r="T220" s="376"/>
      <c r="U220" s="376"/>
      <c r="V220" s="376"/>
      <c r="W220" s="376"/>
      <c r="X220" s="376"/>
      <c r="Y220" s="376"/>
    </row>
    <row r="221" spans="2:25" ht="14.4" hidden="1">
      <c r="B221" s="376"/>
      <c r="C221" s="78"/>
      <c r="D221" s="376"/>
      <c r="E221" s="376"/>
      <c r="F221" s="160"/>
      <c r="G221" s="376"/>
      <c r="H221" s="376"/>
      <c r="I221" s="376"/>
      <c r="J221" s="376"/>
      <c r="K221" s="376"/>
      <c r="L221" s="376"/>
      <c r="M221" s="376"/>
      <c r="N221" s="376"/>
      <c r="O221" s="376"/>
      <c r="P221" s="376"/>
      <c r="Q221" s="376"/>
      <c r="R221" s="376"/>
      <c r="S221" s="376"/>
      <c r="T221" s="376"/>
      <c r="U221" s="376"/>
      <c r="V221" s="376"/>
      <c r="W221" s="376"/>
      <c r="X221" s="376"/>
      <c r="Y221" s="376"/>
    </row>
    <row r="222" spans="2:25" ht="14.4" hidden="1">
      <c r="B222" s="376"/>
      <c r="C222" s="78"/>
      <c r="D222" s="376"/>
      <c r="E222" s="376"/>
      <c r="F222" s="160"/>
      <c r="G222" s="376"/>
      <c r="H222" s="376"/>
      <c r="I222" s="376"/>
      <c r="J222" s="376"/>
      <c r="K222" s="376"/>
      <c r="L222" s="376"/>
      <c r="M222" s="376"/>
      <c r="N222" s="376"/>
      <c r="O222" s="376"/>
      <c r="P222" s="376"/>
      <c r="Q222" s="376"/>
      <c r="R222" s="376"/>
      <c r="S222" s="376"/>
      <c r="T222" s="376"/>
      <c r="U222" s="376"/>
      <c r="V222" s="376"/>
      <c r="W222" s="376"/>
      <c r="X222" s="376"/>
      <c r="Y222" s="376"/>
    </row>
    <row r="223" spans="2:25" ht="14.4" hidden="1">
      <c r="B223" s="376"/>
      <c r="C223" s="78"/>
      <c r="D223" s="376"/>
      <c r="E223" s="376"/>
      <c r="F223" s="160"/>
      <c r="G223" s="376"/>
      <c r="H223" s="376"/>
      <c r="I223" s="376"/>
      <c r="J223" s="376"/>
      <c r="K223" s="376"/>
      <c r="L223" s="376"/>
      <c r="M223" s="376"/>
      <c r="N223" s="376"/>
      <c r="O223" s="376"/>
      <c r="P223" s="376"/>
      <c r="Q223" s="376"/>
      <c r="R223" s="376"/>
      <c r="S223" s="376"/>
      <c r="T223" s="376"/>
      <c r="U223" s="376"/>
      <c r="V223" s="376"/>
      <c r="W223" s="376"/>
      <c r="X223" s="376"/>
      <c r="Y223" s="376"/>
    </row>
    <row r="224" spans="2:25" ht="14.4" hidden="1">
      <c r="B224" s="376"/>
      <c r="C224" s="78"/>
      <c r="D224" s="376"/>
      <c r="E224" s="376"/>
      <c r="F224" s="160"/>
      <c r="G224" s="376"/>
      <c r="H224" s="376"/>
      <c r="I224" s="376"/>
      <c r="J224" s="376"/>
      <c r="K224" s="376"/>
      <c r="L224" s="376"/>
      <c r="M224" s="376"/>
      <c r="N224" s="376"/>
      <c r="O224" s="376"/>
      <c r="P224" s="376"/>
      <c r="Q224" s="376"/>
      <c r="R224" s="376"/>
      <c r="S224" s="376"/>
      <c r="T224" s="376"/>
      <c r="U224" s="376"/>
      <c r="V224" s="376"/>
      <c r="W224" s="376"/>
      <c r="X224" s="376"/>
      <c r="Y224" s="376"/>
    </row>
    <row r="225" spans="2:25" ht="14.4" hidden="1">
      <c r="B225" s="376"/>
      <c r="C225" s="78"/>
      <c r="D225" s="376"/>
      <c r="E225" s="376"/>
      <c r="F225" s="160"/>
      <c r="G225" s="376"/>
      <c r="H225" s="376"/>
      <c r="I225" s="376"/>
      <c r="J225" s="376"/>
      <c r="K225" s="376"/>
      <c r="L225" s="376"/>
      <c r="M225" s="376"/>
      <c r="N225" s="376"/>
      <c r="O225" s="376"/>
      <c r="P225" s="376"/>
      <c r="Q225" s="376"/>
      <c r="R225" s="376"/>
      <c r="S225" s="376"/>
      <c r="T225" s="376"/>
      <c r="U225" s="376"/>
      <c r="V225" s="376"/>
      <c r="W225" s="376"/>
      <c r="X225" s="376"/>
      <c r="Y225" s="376"/>
    </row>
    <row r="226" spans="2:25" ht="14.4" hidden="1">
      <c r="B226" s="376"/>
      <c r="C226" s="78"/>
      <c r="D226" s="376"/>
      <c r="E226" s="376"/>
      <c r="F226" s="160"/>
      <c r="G226" s="376"/>
      <c r="H226" s="376"/>
      <c r="I226" s="376"/>
      <c r="J226" s="376"/>
      <c r="K226" s="376"/>
      <c r="L226" s="376"/>
      <c r="M226" s="376"/>
      <c r="N226" s="376"/>
      <c r="O226" s="376"/>
      <c r="P226" s="376"/>
      <c r="Q226" s="376"/>
      <c r="R226" s="376"/>
      <c r="S226" s="376"/>
      <c r="T226" s="376"/>
      <c r="U226" s="376"/>
      <c r="V226" s="376"/>
      <c r="W226" s="376"/>
      <c r="X226" s="376"/>
      <c r="Y226" s="376"/>
    </row>
    <row r="227" spans="2:25" ht="14.4" hidden="1">
      <c r="B227" s="376"/>
      <c r="C227" s="78"/>
      <c r="D227" s="376"/>
      <c r="E227" s="376"/>
      <c r="F227" s="160"/>
      <c r="G227" s="376"/>
      <c r="H227" s="376"/>
      <c r="I227" s="376"/>
      <c r="J227" s="376"/>
      <c r="K227" s="376"/>
      <c r="L227" s="376"/>
      <c r="M227" s="376"/>
      <c r="N227" s="376"/>
      <c r="O227" s="376"/>
      <c r="P227" s="376"/>
      <c r="Q227" s="376"/>
      <c r="R227" s="376"/>
      <c r="S227" s="376"/>
      <c r="T227" s="376"/>
      <c r="U227" s="376"/>
      <c r="V227" s="376"/>
      <c r="W227" s="376"/>
      <c r="X227" s="376"/>
      <c r="Y227" s="376"/>
    </row>
    <row r="228" spans="2:25" ht="14.4" hidden="1">
      <c r="B228" s="376"/>
      <c r="C228" s="78"/>
      <c r="D228" s="376"/>
      <c r="E228" s="376"/>
      <c r="F228" s="160"/>
      <c r="G228" s="376"/>
      <c r="H228" s="376"/>
      <c r="I228" s="376"/>
      <c r="J228" s="376"/>
      <c r="K228" s="376"/>
      <c r="L228" s="376"/>
      <c r="M228" s="376"/>
      <c r="N228" s="376"/>
      <c r="O228" s="376"/>
      <c r="P228" s="376"/>
      <c r="Q228" s="376"/>
      <c r="R228" s="376"/>
      <c r="S228" s="376"/>
      <c r="T228" s="376"/>
      <c r="U228" s="376"/>
      <c r="V228" s="376"/>
      <c r="W228" s="376"/>
      <c r="X228" s="376"/>
      <c r="Y228" s="376"/>
    </row>
    <row r="229" spans="2:25" ht="14.4" hidden="1">
      <c r="B229" s="376"/>
      <c r="C229" s="78"/>
      <c r="D229" s="376"/>
      <c r="E229" s="376"/>
      <c r="F229" s="160"/>
      <c r="G229" s="376"/>
      <c r="H229" s="376"/>
      <c r="I229" s="376"/>
      <c r="J229" s="376"/>
      <c r="K229" s="376"/>
      <c r="L229" s="376"/>
      <c r="M229" s="376"/>
      <c r="N229" s="376"/>
      <c r="O229" s="376"/>
      <c r="P229" s="376"/>
      <c r="Q229" s="376"/>
      <c r="R229" s="376"/>
      <c r="S229" s="376"/>
      <c r="T229" s="376"/>
      <c r="U229" s="376"/>
      <c r="V229" s="376"/>
      <c r="W229" s="376"/>
      <c r="X229" s="376"/>
      <c r="Y229" s="376"/>
    </row>
    <row r="230" spans="2:25" ht="14.4" hidden="1">
      <c r="B230" s="376"/>
      <c r="C230" s="78"/>
      <c r="D230" s="376"/>
      <c r="E230" s="376"/>
      <c r="F230" s="160"/>
      <c r="G230" s="376"/>
      <c r="H230" s="376"/>
      <c r="I230" s="376"/>
      <c r="J230" s="376"/>
      <c r="K230" s="376"/>
      <c r="L230" s="376"/>
      <c r="M230" s="376"/>
      <c r="N230" s="376"/>
      <c r="O230" s="376"/>
      <c r="P230" s="376"/>
      <c r="Q230" s="376"/>
      <c r="R230" s="376"/>
      <c r="S230" s="376"/>
      <c r="T230" s="376"/>
      <c r="U230" s="376"/>
      <c r="V230" s="376"/>
      <c r="W230" s="376"/>
      <c r="X230" s="376"/>
      <c r="Y230" s="376"/>
    </row>
    <row r="231" spans="2:25" ht="14.4" hidden="1">
      <c r="B231" s="376"/>
      <c r="C231" s="78"/>
      <c r="D231" s="376"/>
      <c r="E231" s="376"/>
      <c r="F231" s="160"/>
      <c r="G231" s="376"/>
      <c r="H231" s="376"/>
      <c r="I231" s="376"/>
      <c r="J231" s="376"/>
      <c r="K231" s="376"/>
      <c r="L231" s="376"/>
      <c r="M231" s="376"/>
      <c r="N231" s="376"/>
      <c r="O231" s="376"/>
      <c r="P231" s="376"/>
      <c r="Q231" s="376"/>
      <c r="R231" s="376"/>
      <c r="S231" s="376"/>
      <c r="T231" s="376"/>
      <c r="U231" s="376"/>
      <c r="V231" s="376"/>
      <c r="W231" s="376"/>
      <c r="X231" s="376"/>
      <c r="Y231" s="376"/>
    </row>
    <row r="232" spans="2:25" ht="14.4" hidden="1">
      <c r="B232" s="376"/>
      <c r="C232" s="78"/>
      <c r="D232" s="376"/>
      <c r="E232" s="376"/>
      <c r="F232" s="160"/>
      <c r="G232" s="376"/>
      <c r="H232" s="376"/>
      <c r="I232" s="376"/>
      <c r="J232" s="376"/>
      <c r="K232" s="376"/>
      <c r="L232" s="376"/>
      <c r="M232" s="376"/>
      <c r="N232" s="376"/>
      <c r="O232" s="376"/>
      <c r="P232" s="376"/>
      <c r="Q232" s="376"/>
      <c r="R232" s="376"/>
      <c r="S232" s="376"/>
      <c r="T232" s="376"/>
      <c r="U232" s="376"/>
      <c r="V232" s="376"/>
      <c r="W232" s="376"/>
      <c r="X232" s="376"/>
      <c r="Y232" s="376"/>
    </row>
    <row r="233" spans="2:25" ht="14.4" hidden="1">
      <c r="B233" s="376"/>
      <c r="C233" s="78"/>
      <c r="D233" s="376"/>
      <c r="E233" s="376"/>
      <c r="F233" s="160"/>
      <c r="G233" s="376"/>
      <c r="H233" s="376"/>
      <c r="I233" s="376"/>
      <c r="J233" s="376"/>
      <c r="K233" s="376"/>
      <c r="L233" s="376"/>
      <c r="M233" s="376"/>
      <c r="N233" s="376"/>
      <c r="O233" s="376"/>
      <c r="P233" s="376"/>
      <c r="Q233" s="376"/>
      <c r="R233" s="376"/>
      <c r="S233" s="376"/>
      <c r="T233" s="376"/>
      <c r="U233" s="376"/>
      <c r="V233" s="376"/>
      <c r="W233" s="376"/>
      <c r="X233" s="376"/>
      <c r="Y233" s="376"/>
    </row>
    <row r="234" spans="2:25" ht="14.4" hidden="1">
      <c r="B234" s="376"/>
      <c r="C234" s="78"/>
      <c r="D234" s="376"/>
      <c r="E234" s="376"/>
      <c r="F234" s="160"/>
      <c r="G234" s="376"/>
      <c r="H234" s="376"/>
      <c r="I234" s="376"/>
      <c r="J234" s="376"/>
      <c r="K234" s="376"/>
      <c r="L234" s="376"/>
      <c r="M234" s="376"/>
      <c r="N234" s="376"/>
      <c r="O234" s="376"/>
      <c r="P234" s="376"/>
      <c r="Q234" s="376"/>
      <c r="R234" s="376"/>
      <c r="S234" s="376"/>
      <c r="T234" s="376"/>
      <c r="U234" s="376"/>
      <c r="V234" s="376"/>
      <c r="W234" s="376"/>
      <c r="X234" s="376"/>
      <c r="Y234" s="376"/>
    </row>
    <row r="235" spans="2:25" ht="14.4" hidden="1">
      <c r="B235" s="376"/>
      <c r="C235" s="78"/>
      <c r="D235" s="376"/>
      <c r="E235" s="376"/>
      <c r="F235" s="160"/>
      <c r="G235" s="376"/>
      <c r="H235" s="376"/>
      <c r="I235" s="376"/>
      <c r="J235" s="376"/>
      <c r="K235" s="376"/>
      <c r="L235" s="376"/>
      <c r="M235" s="376"/>
      <c r="N235" s="376"/>
      <c r="O235" s="376"/>
      <c r="P235" s="376"/>
      <c r="Q235" s="376"/>
      <c r="R235" s="376"/>
      <c r="S235" s="376"/>
      <c r="T235" s="376"/>
      <c r="U235" s="376"/>
      <c r="V235" s="376"/>
      <c r="W235" s="376"/>
      <c r="X235" s="376"/>
      <c r="Y235" s="376"/>
    </row>
    <row r="236" spans="2:25" ht="14.4" hidden="1">
      <c r="B236" s="376"/>
      <c r="C236" s="78"/>
      <c r="D236" s="376"/>
      <c r="E236" s="376"/>
      <c r="F236" s="160"/>
      <c r="G236" s="376"/>
      <c r="H236" s="376"/>
      <c r="I236" s="376"/>
      <c r="J236" s="376"/>
      <c r="K236" s="376"/>
      <c r="L236" s="376"/>
      <c r="M236" s="376"/>
      <c r="N236" s="376"/>
      <c r="O236" s="376"/>
      <c r="P236" s="376"/>
      <c r="Q236" s="376"/>
      <c r="R236" s="376"/>
      <c r="S236" s="376"/>
      <c r="T236" s="376"/>
      <c r="U236" s="376"/>
      <c r="V236" s="376"/>
      <c r="W236" s="376"/>
      <c r="X236" s="376"/>
      <c r="Y236" s="376"/>
    </row>
    <row r="237" spans="2:25" ht="14.4" hidden="1">
      <c r="B237" s="376"/>
      <c r="C237" s="78"/>
      <c r="D237" s="376"/>
      <c r="E237" s="376"/>
      <c r="F237" s="160"/>
      <c r="G237" s="376"/>
      <c r="H237" s="376"/>
      <c r="I237" s="376"/>
      <c r="J237" s="376"/>
      <c r="K237" s="376"/>
      <c r="L237" s="376"/>
      <c r="M237" s="376"/>
      <c r="N237" s="376"/>
      <c r="O237" s="376"/>
      <c r="P237" s="376"/>
      <c r="Q237" s="376"/>
      <c r="R237" s="376"/>
      <c r="S237" s="376"/>
      <c r="T237" s="376"/>
      <c r="U237" s="376"/>
      <c r="V237" s="376"/>
      <c r="W237" s="376"/>
      <c r="X237" s="376"/>
      <c r="Y237" s="376"/>
    </row>
    <row r="238" spans="2:25" ht="14.4" hidden="1">
      <c r="B238" s="376"/>
      <c r="C238" s="78"/>
      <c r="D238" s="376"/>
      <c r="E238" s="376"/>
      <c r="F238" s="160"/>
      <c r="G238" s="376"/>
      <c r="H238" s="376"/>
      <c r="I238" s="376"/>
      <c r="J238" s="376"/>
      <c r="K238" s="376"/>
      <c r="L238" s="376"/>
      <c r="M238" s="376"/>
      <c r="N238" s="376"/>
      <c r="O238" s="376"/>
      <c r="P238" s="376"/>
      <c r="Q238" s="376"/>
      <c r="R238" s="376"/>
      <c r="S238" s="376"/>
      <c r="T238" s="376"/>
      <c r="U238" s="376"/>
      <c r="V238" s="376"/>
      <c r="W238" s="376"/>
      <c r="X238" s="376"/>
      <c r="Y238" s="376"/>
    </row>
    <row r="239" spans="2:25" ht="14.4" hidden="1">
      <c r="B239" s="376"/>
      <c r="C239" s="78"/>
      <c r="D239" s="376"/>
      <c r="E239" s="376"/>
      <c r="F239" s="160"/>
      <c r="G239" s="376"/>
      <c r="H239" s="376"/>
      <c r="I239" s="376"/>
      <c r="J239" s="376"/>
      <c r="K239" s="376"/>
      <c r="L239" s="376"/>
      <c r="M239" s="376"/>
      <c r="N239" s="376"/>
      <c r="O239" s="376"/>
      <c r="P239" s="376"/>
      <c r="Q239" s="376"/>
      <c r="R239" s="376"/>
      <c r="S239" s="376"/>
      <c r="T239" s="376"/>
      <c r="U239" s="376"/>
      <c r="V239" s="376"/>
      <c r="W239" s="376"/>
      <c r="X239" s="376"/>
      <c r="Y239" s="376"/>
    </row>
    <row r="240" spans="2:25" ht="14.4" hidden="1">
      <c r="B240" s="376"/>
      <c r="C240" s="78"/>
      <c r="D240" s="376"/>
      <c r="E240" s="376"/>
      <c r="F240" s="160"/>
      <c r="G240" s="376"/>
      <c r="H240" s="376"/>
      <c r="I240" s="376"/>
      <c r="J240" s="376"/>
      <c r="K240" s="376"/>
      <c r="L240" s="376"/>
      <c r="M240" s="376"/>
      <c r="N240" s="376"/>
      <c r="O240" s="376"/>
      <c r="P240" s="376"/>
      <c r="Q240" s="376"/>
      <c r="R240" s="376"/>
      <c r="S240" s="376"/>
      <c r="T240" s="376"/>
      <c r="U240" s="376"/>
      <c r="V240" s="376"/>
      <c r="W240" s="376"/>
      <c r="X240" s="376"/>
      <c r="Y240" s="376"/>
    </row>
    <row r="241" spans="2:25" ht="14.4" hidden="1">
      <c r="B241" s="376"/>
      <c r="C241" s="78"/>
      <c r="D241" s="376"/>
      <c r="E241" s="376"/>
      <c r="F241" s="160"/>
      <c r="G241" s="376"/>
      <c r="H241" s="376"/>
      <c r="I241" s="376"/>
      <c r="J241" s="376"/>
      <c r="K241" s="376"/>
      <c r="L241" s="376"/>
      <c r="M241" s="376"/>
      <c r="N241" s="376"/>
      <c r="O241" s="376"/>
      <c r="P241" s="376"/>
      <c r="Q241" s="376"/>
      <c r="R241" s="376"/>
      <c r="S241" s="376"/>
      <c r="T241" s="376"/>
      <c r="U241" s="376"/>
      <c r="V241" s="376"/>
      <c r="W241" s="376"/>
      <c r="X241" s="376"/>
      <c r="Y241" s="376"/>
    </row>
    <row r="242" spans="2:25" ht="14.4" hidden="1">
      <c r="B242" s="376"/>
      <c r="C242" s="78"/>
      <c r="D242" s="376"/>
      <c r="E242" s="376"/>
      <c r="F242" s="160"/>
      <c r="G242" s="376"/>
      <c r="H242" s="376"/>
      <c r="I242" s="376"/>
      <c r="J242" s="376"/>
      <c r="K242" s="376"/>
      <c r="L242" s="376"/>
      <c r="M242" s="376"/>
      <c r="N242" s="376"/>
      <c r="O242" s="376"/>
      <c r="P242" s="376"/>
      <c r="Q242" s="376"/>
      <c r="R242" s="376"/>
      <c r="S242" s="376"/>
      <c r="T242" s="376"/>
      <c r="U242" s="376"/>
      <c r="V242" s="376"/>
      <c r="W242" s="376"/>
      <c r="X242" s="376"/>
      <c r="Y242" s="376"/>
    </row>
    <row r="243" spans="2:25" ht="14.4" hidden="1">
      <c r="B243" s="376"/>
      <c r="C243" s="78"/>
      <c r="D243" s="376"/>
      <c r="E243" s="376"/>
      <c r="F243" s="160"/>
      <c r="G243" s="376"/>
      <c r="H243" s="376"/>
      <c r="I243" s="376"/>
      <c r="J243" s="376"/>
      <c r="K243" s="376"/>
      <c r="L243" s="376"/>
      <c r="M243" s="376"/>
      <c r="N243" s="376"/>
      <c r="O243" s="376"/>
      <c r="P243" s="376"/>
      <c r="Q243" s="376"/>
      <c r="R243" s="376"/>
      <c r="S243" s="376"/>
      <c r="T243" s="376"/>
      <c r="U243" s="376"/>
      <c r="V243" s="376"/>
      <c r="W243" s="376"/>
      <c r="X243" s="376"/>
      <c r="Y243" s="376"/>
    </row>
    <row r="244" spans="2:25" ht="14.4" hidden="1">
      <c r="B244" s="376"/>
      <c r="C244" s="78"/>
      <c r="D244" s="376"/>
      <c r="E244" s="376"/>
      <c r="F244" s="160"/>
      <c r="G244" s="376"/>
      <c r="H244" s="376"/>
      <c r="I244" s="376"/>
      <c r="J244" s="376"/>
      <c r="K244" s="376"/>
      <c r="L244" s="376"/>
      <c r="M244" s="376"/>
      <c r="N244" s="376"/>
      <c r="O244" s="376"/>
      <c r="P244" s="376"/>
      <c r="Q244" s="376"/>
      <c r="R244" s="376"/>
      <c r="S244" s="376"/>
      <c r="T244" s="376"/>
      <c r="U244" s="376"/>
      <c r="V244" s="376"/>
      <c r="W244" s="376"/>
      <c r="X244" s="376"/>
      <c r="Y244" s="376"/>
    </row>
    <row r="245" spans="2:25" ht="14.4" hidden="1">
      <c r="B245" s="376"/>
      <c r="C245" s="78"/>
      <c r="D245" s="376"/>
      <c r="E245" s="376"/>
      <c r="F245" s="160"/>
      <c r="G245" s="376"/>
      <c r="H245" s="376"/>
      <c r="I245" s="376"/>
      <c r="J245" s="376"/>
      <c r="K245" s="376"/>
      <c r="L245" s="376"/>
      <c r="M245" s="376"/>
      <c r="N245" s="376"/>
      <c r="O245" s="376"/>
      <c r="P245" s="376"/>
      <c r="Q245" s="376"/>
      <c r="R245" s="376"/>
      <c r="S245" s="376"/>
      <c r="T245" s="376"/>
      <c r="U245" s="376"/>
      <c r="V245" s="376"/>
      <c r="W245" s="376"/>
      <c r="X245" s="376"/>
      <c r="Y245" s="376"/>
    </row>
    <row r="246" spans="2:25" ht="14.4" hidden="1">
      <c r="B246" s="376"/>
      <c r="C246" s="78"/>
      <c r="D246" s="376"/>
      <c r="E246" s="376"/>
      <c r="F246" s="160"/>
      <c r="G246" s="376"/>
      <c r="H246" s="376"/>
      <c r="I246" s="376"/>
      <c r="J246" s="376"/>
      <c r="K246" s="376"/>
      <c r="L246" s="376"/>
      <c r="M246" s="376"/>
      <c r="N246" s="376"/>
      <c r="O246" s="376"/>
      <c r="P246" s="376"/>
      <c r="Q246" s="376"/>
      <c r="R246" s="376"/>
      <c r="S246" s="376"/>
      <c r="T246" s="376"/>
      <c r="U246" s="376"/>
      <c r="V246" s="376"/>
      <c r="W246" s="376"/>
      <c r="X246" s="376"/>
      <c r="Y246" s="376"/>
    </row>
  </sheetData>
  <mergeCells count="3">
    <mergeCell ref="B2:E3"/>
    <mergeCell ref="B4:E4"/>
    <mergeCell ref="B5:E5"/>
  </mergeCells>
  <conditionalFormatting sqref="D8:D9 D11:D19 D21:D29 D31 D33:D37 D39:D44 D46">
    <cfRule type="beginsWith" dxfId="325" priority="1" operator="beginsWith" text="C">
      <formula>LEFT((D8),LEN("C"))=("C")</formula>
    </cfRule>
  </conditionalFormatting>
  <conditionalFormatting sqref="D8:D9 D11:D19 D21:D29 D31 D33:D37 D39:D44 D46">
    <cfRule type="beginsWith" dxfId="324" priority="2" operator="beginsWith" text="NC">
      <formula>LEFT((D8),LEN("NC"))=("NC")</formula>
    </cfRule>
  </conditionalFormatting>
  <conditionalFormatting sqref="D8:D9 D11:D19 D21:D29 D31 D33:D37 D39:D44 D46">
    <cfRule type="beginsWith" dxfId="323" priority="3" operator="beginsWith" text="NA">
      <formula>LEFT((D8),LEN("NA"))=("NA")</formula>
    </cfRule>
  </conditionalFormatting>
  <dataValidations count="1">
    <dataValidation type="list" allowBlank="1" sqref="D46 D8:D9 D11:D19 D21:D29 D31 D33:D37 D39:D44" xr:uid="{A5E0BA64-C8E7-4AE1-A12C-08582BB6CEB3}">
      <formula1>"C,NC,NA"</formula1>
    </dataValidation>
  </dataValidations>
  <pageMargins left="0.7" right="0.7" top="0.75" bottom="0.75" header="0" footer="0"/>
  <pageSetup orientation="portrait" r:id="rId1"/>
  <drawing r:id="rId2"/>
  <tableParts count="1">
    <tablePart r:id="rId3"/>
  </tablePart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1759E9-0FE5-4768-92CF-6D54117360C9}">
  <dimension ref="B1:E86"/>
  <sheetViews>
    <sheetView zoomScale="80" zoomScaleNormal="80" workbookViewId="0">
      <selection activeCell="B5" sqref="B5:E5"/>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7.95" customHeight="1">
      <c r="B1" s="816"/>
      <c r="C1" s="816"/>
      <c r="D1" s="816"/>
      <c r="E1" s="816"/>
    </row>
    <row r="2" spans="2:5" ht="67.95" customHeight="1">
      <c r="B2" s="816"/>
      <c r="C2" s="816"/>
      <c r="D2" s="816"/>
      <c r="E2" s="816"/>
    </row>
    <row r="3" spans="2:5" ht="35.4" customHeight="1">
      <c r="B3" s="816"/>
      <c r="C3" s="816"/>
      <c r="D3" s="816"/>
      <c r="E3" s="816"/>
    </row>
    <row r="5" spans="2:5" ht="42" customHeight="1">
      <c r="B5" s="810" t="s">
        <v>123</v>
      </c>
      <c r="C5" s="810"/>
      <c r="D5" s="810"/>
      <c r="E5" s="810"/>
    </row>
    <row r="6" spans="2:5" ht="16.8">
      <c r="B6" s="813" t="s">
        <v>124</v>
      </c>
      <c r="C6" s="813"/>
      <c r="D6" s="813"/>
      <c r="E6" s="813"/>
    </row>
    <row r="7" spans="2:5" ht="16.8">
      <c r="B7" s="734">
        <v>1</v>
      </c>
      <c r="C7" s="781" t="s">
        <v>4489</v>
      </c>
      <c r="D7" s="781"/>
      <c r="E7" s="781"/>
    </row>
    <row r="8" spans="2:5" ht="16.8">
      <c r="B8" s="17"/>
      <c r="C8" s="17"/>
      <c r="D8" s="69"/>
      <c r="E8" s="69"/>
    </row>
    <row r="9" spans="2:5" ht="42" customHeight="1">
      <c r="B9" s="858" t="s">
        <v>125</v>
      </c>
      <c r="C9" s="858"/>
      <c r="D9" s="858"/>
      <c r="E9" s="858"/>
    </row>
    <row r="10" spans="2:5" ht="17.399999999999999" thickBot="1">
      <c r="B10" s="586" t="s">
        <v>126</v>
      </c>
      <c r="C10" s="951" t="s">
        <v>4372</v>
      </c>
      <c r="D10" s="952"/>
      <c r="E10" s="622" t="s">
        <v>4896</v>
      </c>
    </row>
    <row r="11" spans="2:5" ht="143.4" customHeight="1">
      <c r="B11" s="31" t="s">
        <v>4490</v>
      </c>
      <c r="C11" s="792" t="s">
        <v>4491</v>
      </c>
      <c r="D11" s="962"/>
      <c r="E11" s="953" t="s">
        <v>5078</v>
      </c>
    </row>
    <row r="12" spans="2:5" ht="75" customHeight="1" thickBot="1">
      <c r="B12" s="621" t="s">
        <v>4373</v>
      </c>
      <c r="C12" s="955"/>
      <c r="D12" s="947"/>
      <c r="E12" s="954"/>
    </row>
    <row r="13" spans="2:5" ht="42" customHeight="1">
      <c r="B13" s="858" t="s">
        <v>4222</v>
      </c>
      <c r="C13" s="858"/>
      <c r="D13" s="858"/>
      <c r="E13" s="858"/>
    </row>
    <row r="14" spans="2:5" ht="17.399999999999999" thickBot="1">
      <c r="B14" s="586" t="s">
        <v>126</v>
      </c>
      <c r="C14" s="829" t="s">
        <v>4223</v>
      </c>
      <c r="D14" s="830"/>
      <c r="E14" s="622" t="s">
        <v>4896</v>
      </c>
    </row>
    <row r="15" spans="2:5" ht="72" customHeight="1">
      <c r="B15" s="31" t="s">
        <v>4292</v>
      </c>
      <c r="C15" s="949" t="s">
        <v>4492</v>
      </c>
      <c r="D15" s="968"/>
      <c r="E15" s="953" t="s">
        <v>5079</v>
      </c>
    </row>
    <row r="16" spans="2:5" ht="76.95" customHeight="1" thickBot="1">
      <c r="B16" s="30" t="s">
        <v>4454</v>
      </c>
      <c r="C16" s="801" t="s">
        <v>4493</v>
      </c>
      <c r="D16" s="890"/>
      <c r="E16" s="954"/>
    </row>
    <row r="17" spans="2:5" ht="16.8">
      <c r="B17" s="110"/>
      <c r="C17" s="110"/>
      <c r="D17" s="33"/>
      <c r="E17" s="69"/>
    </row>
    <row r="18" spans="2:5" s="69" customFormat="1" ht="42" customHeight="1">
      <c r="B18" s="861" t="s">
        <v>147</v>
      </c>
      <c r="C18" s="861"/>
      <c r="D18" s="861"/>
      <c r="E18" s="861"/>
    </row>
    <row r="19" spans="2:5" s="69" customFormat="1" ht="17.399999999999999" thickBot="1">
      <c r="B19" s="822" t="s">
        <v>127</v>
      </c>
      <c r="C19" s="822"/>
      <c r="D19" s="822"/>
      <c r="E19" s="622" t="s">
        <v>4896</v>
      </c>
    </row>
    <row r="20" spans="2:5" s="69" customFormat="1" ht="84">
      <c r="B20" s="827"/>
      <c r="C20" s="66" t="s">
        <v>4787</v>
      </c>
      <c r="D20" s="372" t="s">
        <v>4813</v>
      </c>
      <c r="E20" s="963" t="s">
        <v>4901</v>
      </c>
    </row>
    <row r="21" spans="2:5" s="69" customFormat="1" ht="88.95" customHeight="1">
      <c r="B21" s="827"/>
      <c r="C21" s="66" t="s">
        <v>4788</v>
      </c>
      <c r="D21" s="372" t="s">
        <v>4795</v>
      </c>
      <c r="E21" s="964"/>
    </row>
    <row r="22" spans="2:5" s="69" customFormat="1" ht="201.6">
      <c r="B22" s="827"/>
      <c r="C22" s="31" t="s">
        <v>4232</v>
      </c>
      <c r="D22" s="373" t="s">
        <v>4793</v>
      </c>
      <c r="E22" s="964"/>
    </row>
    <row r="23" spans="2:5" s="69" customFormat="1" ht="218.4">
      <c r="B23" s="828"/>
      <c r="C23" s="374" t="s">
        <v>4792</v>
      </c>
      <c r="D23" s="599" t="s">
        <v>4824</v>
      </c>
      <c r="E23" s="964"/>
    </row>
    <row r="24" spans="2:5" s="69" customFormat="1" ht="36.6" customHeight="1" thickBot="1">
      <c r="B24" s="30" t="s">
        <v>198</v>
      </c>
      <c r="C24" s="823" t="s">
        <v>4233</v>
      </c>
      <c r="D24" s="890"/>
      <c r="E24" s="964"/>
    </row>
    <row r="25" spans="2:5" s="69" customFormat="1" ht="353.4" customHeight="1" thickBot="1">
      <c r="B25" s="713" t="s">
        <v>201</v>
      </c>
      <c r="C25" s="835" t="s">
        <v>5889</v>
      </c>
      <c r="D25" s="857"/>
      <c r="E25" s="625" t="s">
        <v>4899</v>
      </c>
    </row>
    <row r="26" spans="2:5" ht="16.8">
      <c r="B26" s="790" t="s">
        <v>130</v>
      </c>
      <c r="C26" s="790"/>
      <c r="D26" s="790"/>
      <c r="E26" s="622" t="s">
        <v>4896</v>
      </c>
    </row>
    <row r="27" spans="2:5" ht="16.8">
      <c r="B27" s="31" t="s">
        <v>131</v>
      </c>
      <c r="C27" s="835" t="s">
        <v>4234</v>
      </c>
      <c r="D27" s="855"/>
      <c r="E27" s="765" t="s">
        <v>5080</v>
      </c>
    </row>
    <row r="28" spans="2:5" ht="16.8">
      <c r="B28" s="30" t="s">
        <v>132</v>
      </c>
      <c r="C28" s="838" t="s">
        <v>4234</v>
      </c>
      <c r="D28" s="856"/>
      <c r="E28" s="766"/>
    </row>
    <row r="29" spans="2:5" ht="16.8">
      <c r="B29" s="31" t="s">
        <v>133</v>
      </c>
      <c r="C29" s="835" t="s">
        <v>4234</v>
      </c>
      <c r="D29" s="855"/>
      <c r="E29" s="766"/>
    </row>
    <row r="30" spans="2:5" ht="16.8">
      <c r="B30" s="30" t="s">
        <v>194</v>
      </c>
      <c r="C30" s="838" t="s">
        <v>4234</v>
      </c>
      <c r="D30" s="856"/>
      <c r="E30" s="766"/>
    </row>
    <row r="31" spans="2:5" ht="16.8">
      <c r="B31" s="31" t="s">
        <v>134</v>
      </c>
      <c r="C31" s="835" t="s">
        <v>4234</v>
      </c>
      <c r="D31" s="855"/>
      <c r="E31" s="766"/>
    </row>
    <row r="32" spans="2:5" ht="25.95" customHeight="1">
      <c r="B32" s="30" t="s">
        <v>135</v>
      </c>
      <c r="C32" s="838" t="s">
        <v>5902</v>
      </c>
      <c r="D32" s="856"/>
      <c r="E32" s="767"/>
    </row>
    <row r="33" spans="2:5" ht="16.8">
      <c r="B33" s="790" t="s">
        <v>195</v>
      </c>
      <c r="C33" s="790"/>
      <c r="D33" s="790"/>
      <c r="E33" s="622" t="s">
        <v>4896</v>
      </c>
    </row>
    <row r="34" spans="2:5" ht="50.4" customHeight="1">
      <c r="B34" s="31" t="s">
        <v>136</v>
      </c>
      <c r="C34" s="835" t="s">
        <v>4911</v>
      </c>
      <c r="D34" s="855"/>
      <c r="E34" s="817" t="s">
        <v>5896</v>
      </c>
    </row>
    <row r="35" spans="2:5" ht="33.6">
      <c r="B35" s="30" t="s">
        <v>137</v>
      </c>
      <c r="C35" s="838" t="s">
        <v>4911</v>
      </c>
      <c r="D35" s="856"/>
      <c r="E35" s="818"/>
    </row>
    <row r="36" spans="2:5" ht="33.6" customHeight="1">
      <c r="B36" s="31" t="s">
        <v>138</v>
      </c>
      <c r="C36" s="835" t="s">
        <v>4911</v>
      </c>
      <c r="D36" s="855"/>
      <c r="E36" s="818"/>
    </row>
    <row r="37" spans="2:5" ht="71.400000000000006" customHeight="1">
      <c r="B37" s="30" t="s">
        <v>4238</v>
      </c>
      <c r="C37" s="838" t="s">
        <v>4911</v>
      </c>
      <c r="D37" s="856"/>
      <c r="E37" s="818"/>
    </row>
    <row r="38" spans="2:5" ht="67.2" customHeight="1">
      <c r="B38" s="31" t="s">
        <v>139</v>
      </c>
      <c r="C38" s="835" t="s">
        <v>4911</v>
      </c>
      <c r="D38" s="855"/>
      <c r="E38" s="818"/>
    </row>
    <row r="39" spans="2:5" ht="16.8">
      <c r="B39" s="790" t="s">
        <v>196</v>
      </c>
      <c r="C39" s="790"/>
      <c r="D39" s="790"/>
      <c r="E39" s="622" t="s">
        <v>4896</v>
      </c>
    </row>
    <row r="40" spans="2:5" ht="69.599999999999994" customHeight="1">
      <c r="B40" s="66" t="s">
        <v>200</v>
      </c>
      <c r="C40" s="844" t="s">
        <v>5893</v>
      </c>
      <c r="D40" s="845"/>
      <c r="E40" s="817" t="s">
        <v>5895</v>
      </c>
    </row>
    <row r="41" spans="2:5" ht="33.6" customHeight="1">
      <c r="B41" s="30" t="s">
        <v>140</v>
      </c>
      <c r="C41" s="846" t="s">
        <v>4241</v>
      </c>
      <c r="D41" s="847"/>
      <c r="E41" s="818"/>
    </row>
    <row r="42" spans="2:5" ht="33.6" customHeight="1">
      <c r="B42" s="31" t="s">
        <v>141</v>
      </c>
      <c r="C42" s="848" t="s">
        <v>4242</v>
      </c>
      <c r="D42" s="849"/>
      <c r="E42" s="818"/>
    </row>
    <row r="43" spans="2:5" ht="33.6" customHeight="1">
      <c r="B43" s="30" t="s">
        <v>143</v>
      </c>
      <c r="C43" s="850" t="s">
        <v>4243</v>
      </c>
      <c r="D43" s="851"/>
      <c r="E43" s="818"/>
    </row>
    <row r="44" spans="2:5" ht="33.6" customHeight="1">
      <c r="B44" s="31" t="s">
        <v>142</v>
      </c>
      <c r="C44" s="848" t="s">
        <v>4244</v>
      </c>
      <c r="D44" s="849"/>
      <c r="E44" s="818"/>
    </row>
    <row r="45" spans="2:5" ht="76.8" customHeight="1">
      <c r="B45" s="30" t="s">
        <v>144</v>
      </c>
      <c r="C45" s="852" t="s">
        <v>4245</v>
      </c>
      <c r="D45" s="853"/>
      <c r="E45" s="818"/>
    </row>
    <row r="46" spans="2:5" ht="16.8">
      <c r="B46" s="790" t="s">
        <v>202</v>
      </c>
      <c r="C46" s="790"/>
      <c r="D46" s="790"/>
      <c r="E46" s="622" t="s">
        <v>4896</v>
      </c>
    </row>
    <row r="47" spans="2:5" ht="237" customHeight="1">
      <c r="B47" s="31" t="s">
        <v>146</v>
      </c>
      <c r="C47" s="780" t="s">
        <v>5011</v>
      </c>
      <c r="D47" s="780"/>
      <c r="E47" s="771" t="s">
        <v>5067</v>
      </c>
    </row>
    <row r="48" spans="2:5" ht="108" customHeight="1">
      <c r="B48" s="30" t="s">
        <v>176</v>
      </c>
      <c r="C48" s="905" t="s">
        <v>5012</v>
      </c>
      <c r="D48" s="906"/>
      <c r="E48" s="771"/>
    </row>
    <row r="49" spans="2:5" ht="36" customHeight="1">
      <c r="B49" s="31" t="s">
        <v>177</v>
      </c>
      <c r="C49" s="835" t="s">
        <v>4234</v>
      </c>
      <c r="D49" s="836"/>
      <c r="E49" s="771"/>
    </row>
    <row r="50" spans="2:5" ht="16.8">
      <c r="B50" s="866" t="s">
        <v>145</v>
      </c>
      <c r="C50" s="866"/>
      <c r="D50" s="866"/>
      <c r="E50" s="622" t="s">
        <v>4896</v>
      </c>
    </row>
    <row r="51" spans="2:5" ht="16.8">
      <c r="B51" s="867" t="s">
        <v>4246</v>
      </c>
      <c r="C51" s="868"/>
      <c r="D51" s="869"/>
      <c r="E51" s="771"/>
    </row>
    <row r="52" spans="2:5" ht="16.8">
      <c r="B52" s="871"/>
      <c r="C52" s="872"/>
      <c r="D52" s="873"/>
      <c r="E52" s="771"/>
    </row>
    <row r="53" spans="2:5" ht="16.8">
      <c r="B53" s="874"/>
      <c r="C53" s="875"/>
      <c r="D53" s="876"/>
      <c r="E53" s="771"/>
    </row>
    <row r="54" spans="2:5" ht="16.8">
      <c r="B54" s="877"/>
      <c r="C54" s="878"/>
      <c r="D54" s="879"/>
      <c r="E54" s="771"/>
    </row>
    <row r="55" spans="2:5" ht="16.8">
      <c r="B55" s="874"/>
      <c r="C55" s="875"/>
      <c r="D55" s="876"/>
      <c r="E55" s="771"/>
    </row>
    <row r="56" spans="2:5" ht="16.8">
      <c r="B56" s="877"/>
      <c r="C56" s="878"/>
      <c r="D56" s="879"/>
      <c r="E56" s="771"/>
    </row>
    <row r="57" spans="2:5" ht="16.8">
      <c r="B57" s="113"/>
      <c r="C57" s="113"/>
      <c r="D57" s="65"/>
      <c r="E57" s="69"/>
    </row>
    <row r="58" spans="2:5" ht="16.8">
      <c r="B58" s="113"/>
      <c r="C58" s="113"/>
      <c r="D58" s="65"/>
      <c r="E58" s="69"/>
    </row>
    <row r="59" spans="2:5" ht="16.8">
      <c r="B59" s="17"/>
      <c r="C59" s="17"/>
      <c r="D59" s="69"/>
      <c r="E59" s="69"/>
    </row>
    <row r="60" spans="2:5" ht="16.8">
      <c r="B60" s="17"/>
      <c r="C60" s="17"/>
      <c r="D60" s="69"/>
      <c r="E60" s="69"/>
    </row>
    <row r="61" spans="2:5" ht="16.8">
      <c r="B61" s="17"/>
      <c r="C61" s="17"/>
      <c r="D61" s="69"/>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sheetData>
  <mergeCells count="56">
    <mergeCell ref="B50:D50"/>
    <mergeCell ref="B51:D51"/>
    <mergeCell ref="E51:E56"/>
    <mergeCell ref="B52:D52"/>
    <mergeCell ref="B53:D53"/>
    <mergeCell ref="B54:D54"/>
    <mergeCell ref="B55:D55"/>
    <mergeCell ref="B56:D56"/>
    <mergeCell ref="B46:D46"/>
    <mergeCell ref="C47:D47"/>
    <mergeCell ref="E47:E49"/>
    <mergeCell ref="C48:D48"/>
    <mergeCell ref="C49:D49"/>
    <mergeCell ref="B39:D39"/>
    <mergeCell ref="C40:D40"/>
    <mergeCell ref="E40:E45"/>
    <mergeCell ref="C41:D41"/>
    <mergeCell ref="C42:D42"/>
    <mergeCell ref="C43:D43"/>
    <mergeCell ref="C44:D44"/>
    <mergeCell ref="C45:D45"/>
    <mergeCell ref="B33:D33"/>
    <mergeCell ref="C34:D34"/>
    <mergeCell ref="E34:E38"/>
    <mergeCell ref="C35:D35"/>
    <mergeCell ref="C36:D36"/>
    <mergeCell ref="C37:D37"/>
    <mergeCell ref="C38:D38"/>
    <mergeCell ref="B26:D26"/>
    <mergeCell ref="C27:D27"/>
    <mergeCell ref="E27:E32"/>
    <mergeCell ref="C28:D28"/>
    <mergeCell ref="C29:D29"/>
    <mergeCell ref="C30:D30"/>
    <mergeCell ref="C31:D31"/>
    <mergeCell ref="C32:D32"/>
    <mergeCell ref="C25:D25"/>
    <mergeCell ref="C11:D11"/>
    <mergeCell ref="E11:E12"/>
    <mergeCell ref="C12:D12"/>
    <mergeCell ref="B13:E13"/>
    <mergeCell ref="C14:D14"/>
    <mergeCell ref="C15:D15"/>
    <mergeCell ref="E15:E16"/>
    <mergeCell ref="C16:D16"/>
    <mergeCell ref="B18:E18"/>
    <mergeCell ref="B19:D19"/>
    <mergeCell ref="B20:B23"/>
    <mergeCell ref="E20:E24"/>
    <mergeCell ref="C24:D24"/>
    <mergeCell ref="C10:D10"/>
    <mergeCell ref="B1:E3"/>
    <mergeCell ref="B5:E5"/>
    <mergeCell ref="B6:E6"/>
    <mergeCell ref="C7:E7"/>
    <mergeCell ref="B9:E9"/>
  </mergeCell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AC01C6-AC9F-4821-8245-0401115E2E31}">
  <sheetPr>
    <tabColor rgb="FF741B47"/>
  </sheetPr>
  <dimension ref="A1:AA274"/>
  <sheetViews>
    <sheetView showGridLines="0" zoomScale="80" zoomScaleNormal="80" workbookViewId="0">
      <selection activeCell="B5" sqref="B5:E5"/>
    </sheetView>
  </sheetViews>
  <sheetFormatPr baseColWidth="10" defaultColWidth="0" defaultRowHeight="0" customHeight="1" zeroHeight="1" outlineLevelCol="1"/>
  <cols>
    <col min="1" max="1" width="11.33203125" style="159" customWidth="1"/>
    <col min="2" max="2" width="13.5546875" style="375" customWidth="1"/>
    <col min="3" max="3" width="72.6640625" style="375" customWidth="1"/>
    <col min="4" max="4" width="11.5546875" style="375" customWidth="1"/>
    <col min="5" max="5" width="26" style="375" customWidth="1" outlineLevel="1"/>
    <col min="6" max="6" width="11.33203125" style="159" customWidth="1"/>
    <col min="7" max="25" width="10.6640625" style="375" hidden="1" customWidth="1"/>
    <col min="26" max="27" width="0" style="375" hidden="1" customWidth="1"/>
    <col min="28" max="16384" width="14.44140625" style="375"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4856</v>
      </c>
      <c r="C4" s="759"/>
      <c r="D4" s="759"/>
      <c r="E4" s="760"/>
      <c r="F4" s="3"/>
    </row>
    <row r="5" spans="1:27" s="68" customFormat="1" ht="18" customHeight="1" thickBot="1">
      <c r="A5" s="3"/>
      <c r="B5" s="761" t="s">
        <v>4707</v>
      </c>
      <c r="C5" s="762"/>
      <c r="D5" s="762"/>
      <c r="E5" s="763"/>
      <c r="F5" s="3"/>
    </row>
    <row r="6" spans="1:27" s="68" customFormat="1" ht="18" customHeight="1">
      <c r="A6" s="3"/>
      <c r="B6" s="3"/>
      <c r="C6" s="3"/>
      <c r="D6" s="3"/>
      <c r="E6" s="3"/>
      <c r="F6" s="3"/>
    </row>
    <row r="7" spans="1:27" ht="16.95" customHeight="1">
      <c r="B7" s="395" t="s">
        <v>118</v>
      </c>
      <c r="C7" s="396" t="s">
        <v>119</v>
      </c>
      <c r="D7" s="395" t="s">
        <v>120</v>
      </c>
      <c r="E7" s="395" t="s">
        <v>214</v>
      </c>
      <c r="F7" s="160"/>
      <c r="G7" s="376"/>
      <c r="H7" s="376"/>
      <c r="I7" s="376"/>
      <c r="J7" s="376"/>
      <c r="K7" s="376"/>
      <c r="L7" s="376"/>
      <c r="M7" s="376"/>
      <c r="N7" s="376"/>
      <c r="O7" s="376"/>
      <c r="P7" s="376"/>
      <c r="Q7" s="376"/>
      <c r="R7" s="376"/>
      <c r="S7" s="376"/>
      <c r="T7" s="376"/>
      <c r="U7" s="376"/>
      <c r="V7" s="376"/>
      <c r="W7" s="376"/>
      <c r="X7" s="376"/>
      <c r="Y7" s="376"/>
    </row>
    <row r="8" spans="1:27" ht="31.2">
      <c r="B8" s="397" t="s">
        <v>1766</v>
      </c>
      <c r="C8" s="398" t="s">
        <v>4855</v>
      </c>
      <c r="D8" s="399"/>
      <c r="E8" s="399"/>
      <c r="F8" s="160"/>
      <c r="G8" s="376"/>
      <c r="H8" s="376"/>
      <c r="I8" s="376"/>
      <c r="J8" s="376"/>
      <c r="K8" s="376"/>
      <c r="L8" s="376"/>
      <c r="M8" s="376"/>
      <c r="N8" s="376"/>
      <c r="O8" s="376"/>
      <c r="P8" s="376"/>
      <c r="Q8" s="376"/>
      <c r="R8" s="376"/>
      <c r="S8" s="376"/>
      <c r="T8" s="376"/>
      <c r="U8" s="376"/>
      <c r="V8" s="376"/>
      <c r="W8" s="376"/>
      <c r="X8" s="376"/>
      <c r="Y8" s="376"/>
    </row>
    <row r="9" spans="1:27" ht="15">
      <c r="B9" s="400" t="s">
        <v>1766</v>
      </c>
      <c r="C9" s="401" t="s">
        <v>1767</v>
      </c>
      <c r="D9" s="402"/>
      <c r="E9" s="400"/>
      <c r="F9" s="160"/>
      <c r="G9" s="376"/>
      <c r="H9" s="376"/>
      <c r="I9" s="376"/>
      <c r="J9" s="376"/>
      <c r="K9" s="376"/>
      <c r="L9" s="376"/>
      <c r="M9" s="376"/>
      <c r="N9" s="376"/>
      <c r="O9" s="376"/>
      <c r="P9" s="376"/>
      <c r="Q9" s="376"/>
      <c r="R9" s="376"/>
      <c r="S9" s="376"/>
      <c r="T9" s="376"/>
      <c r="U9" s="376"/>
      <c r="V9" s="376"/>
      <c r="W9" s="376"/>
      <c r="X9" s="376"/>
      <c r="Y9" s="376"/>
    </row>
    <row r="10" spans="1:27" ht="30">
      <c r="B10" s="400" t="s">
        <v>1766</v>
      </c>
      <c r="C10" s="401" t="s">
        <v>1768</v>
      </c>
      <c r="D10" s="402"/>
      <c r="E10" s="400"/>
      <c r="F10" s="160"/>
      <c r="G10" s="376"/>
      <c r="H10" s="376"/>
      <c r="I10" s="376"/>
      <c r="J10" s="376"/>
      <c r="K10" s="376"/>
      <c r="L10" s="376"/>
      <c r="M10" s="376"/>
      <c r="N10" s="376"/>
      <c r="O10" s="376"/>
      <c r="P10" s="376"/>
      <c r="Q10" s="376"/>
      <c r="R10" s="376"/>
      <c r="S10" s="376"/>
      <c r="T10" s="376"/>
      <c r="U10" s="376"/>
      <c r="V10" s="376"/>
      <c r="W10" s="376"/>
      <c r="X10" s="376"/>
      <c r="Y10" s="376"/>
      <c r="Z10" s="98"/>
      <c r="AA10" s="98"/>
    </row>
    <row r="11" spans="1:27" ht="15.6">
      <c r="B11" s="397" t="s">
        <v>1766</v>
      </c>
      <c r="C11" s="398" t="s">
        <v>915</v>
      </c>
      <c r="D11" s="399"/>
      <c r="E11" s="397"/>
      <c r="F11" s="160"/>
      <c r="G11" s="376"/>
      <c r="H11" s="376"/>
      <c r="I11" s="376"/>
      <c r="J11" s="376"/>
      <c r="K11" s="376"/>
      <c r="L11" s="376"/>
      <c r="M11" s="376"/>
      <c r="N11" s="376"/>
      <c r="O11" s="376"/>
      <c r="P11" s="376"/>
      <c r="Q11" s="376"/>
      <c r="R11" s="376"/>
      <c r="S11" s="376"/>
      <c r="T11" s="376"/>
      <c r="U11" s="376"/>
      <c r="V11" s="376"/>
      <c r="W11" s="376"/>
      <c r="X11" s="376"/>
      <c r="Y11" s="376"/>
      <c r="Z11" s="98"/>
      <c r="AA11" s="98"/>
    </row>
    <row r="12" spans="1:27" ht="30">
      <c r="B12" s="400" t="s">
        <v>1766</v>
      </c>
      <c r="C12" s="401" t="s">
        <v>1097</v>
      </c>
      <c r="D12" s="402"/>
      <c r="E12" s="400"/>
      <c r="F12" s="160"/>
      <c r="G12" s="376"/>
      <c r="H12" s="376"/>
      <c r="I12" s="376"/>
      <c r="J12" s="376"/>
      <c r="K12" s="376"/>
      <c r="L12" s="376"/>
      <c r="M12" s="376"/>
      <c r="N12" s="376"/>
      <c r="O12" s="376"/>
      <c r="P12" s="376"/>
      <c r="Q12" s="376"/>
      <c r="R12" s="376"/>
      <c r="S12" s="376"/>
      <c r="T12" s="376"/>
      <c r="U12" s="376"/>
      <c r="V12" s="376"/>
      <c r="W12" s="376"/>
      <c r="X12" s="376"/>
      <c r="Y12" s="376"/>
      <c r="Z12" s="98"/>
      <c r="AA12" s="98"/>
    </row>
    <row r="13" spans="1:27" ht="60">
      <c r="B13" s="400" t="s">
        <v>1766</v>
      </c>
      <c r="C13" s="401" t="s">
        <v>1769</v>
      </c>
      <c r="D13" s="402"/>
      <c r="E13" s="400"/>
      <c r="F13" s="160"/>
      <c r="G13" s="376"/>
      <c r="H13" s="376"/>
      <c r="I13" s="376"/>
      <c r="J13" s="376"/>
      <c r="K13" s="376"/>
      <c r="L13" s="376"/>
      <c r="M13" s="376"/>
      <c r="N13" s="376"/>
      <c r="O13" s="376"/>
      <c r="P13" s="376"/>
      <c r="Q13" s="376"/>
      <c r="R13" s="376"/>
      <c r="S13" s="376"/>
      <c r="T13" s="376"/>
      <c r="U13" s="376"/>
      <c r="V13" s="376"/>
      <c r="W13" s="376"/>
      <c r="X13" s="376"/>
      <c r="Y13" s="376"/>
      <c r="Z13" s="98"/>
      <c r="AA13" s="98"/>
    </row>
    <row r="14" spans="1:27" ht="15.6">
      <c r="B14" s="397" t="s">
        <v>1770</v>
      </c>
      <c r="C14" s="398" t="s">
        <v>1771</v>
      </c>
      <c r="D14" s="399"/>
      <c r="E14" s="397"/>
      <c r="F14" s="160"/>
      <c r="G14" s="376"/>
      <c r="H14" s="376"/>
      <c r="I14" s="376"/>
      <c r="J14" s="376"/>
      <c r="K14" s="376"/>
      <c r="L14" s="376"/>
      <c r="M14" s="376"/>
      <c r="N14" s="376"/>
      <c r="O14" s="376"/>
      <c r="P14" s="376"/>
      <c r="Q14" s="376"/>
      <c r="R14" s="376"/>
      <c r="S14" s="376"/>
      <c r="T14" s="376"/>
      <c r="U14" s="376"/>
      <c r="V14" s="376"/>
      <c r="W14" s="376"/>
      <c r="X14" s="376"/>
      <c r="Y14" s="376"/>
      <c r="Z14" s="98"/>
      <c r="AA14" s="98"/>
    </row>
    <row r="15" spans="1:27" ht="30">
      <c r="B15" s="400" t="s">
        <v>1770</v>
      </c>
      <c r="C15" s="401" t="s">
        <v>1772</v>
      </c>
      <c r="D15" s="402"/>
      <c r="E15" s="400"/>
      <c r="F15" s="160"/>
      <c r="G15" s="376"/>
      <c r="H15" s="376"/>
      <c r="I15" s="376"/>
      <c r="J15" s="376"/>
      <c r="K15" s="376"/>
      <c r="L15" s="376"/>
      <c r="M15" s="376"/>
      <c r="N15" s="376"/>
      <c r="O15" s="376"/>
      <c r="P15" s="376"/>
      <c r="Q15" s="376"/>
      <c r="R15" s="376"/>
      <c r="S15" s="376"/>
      <c r="T15" s="376"/>
      <c r="U15" s="376"/>
      <c r="V15" s="376"/>
      <c r="W15" s="376"/>
      <c r="X15" s="376"/>
      <c r="Y15" s="376"/>
      <c r="Z15" s="98"/>
      <c r="AA15" s="98"/>
    </row>
    <row r="16" spans="1:27" ht="30">
      <c r="B16" s="400" t="s">
        <v>1770</v>
      </c>
      <c r="C16" s="401" t="s">
        <v>1773</v>
      </c>
      <c r="D16" s="402"/>
      <c r="E16" s="400"/>
      <c r="F16" s="160"/>
      <c r="G16" s="376"/>
      <c r="H16" s="376"/>
      <c r="I16" s="376"/>
      <c r="J16" s="376"/>
      <c r="K16" s="376"/>
      <c r="L16" s="376"/>
      <c r="M16" s="376"/>
      <c r="N16" s="376"/>
      <c r="O16" s="376"/>
      <c r="P16" s="376"/>
      <c r="Q16" s="376"/>
      <c r="R16" s="376"/>
      <c r="S16" s="376"/>
      <c r="T16" s="376"/>
      <c r="U16" s="376"/>
      <c r="V16" s="376"/>
      <c r="W16" s="376"/>
      <c r="X16" s="376"/>
      <c r="Y16" s="376"/>
      <c r="Z16" s="98"/>
      <c r="AA16" s="98"/>
    </row>
    <row r="17" spans="2:27" ht="15.6">
      <c r="B17" s="397" t="s">
        <v>1770</v>
      </c>
      <c r="C17" s="398" t="s">
        <v>1774</v>
      </c>
      <c r="D17" s="399"/>
      <c r="E17" s="397"/>
      <c r="F17" s="160"/>
      <c r="G17" s="376"/>
      <c r="H17" s="376"/>
      <c r="I17" s="376"/>
      <c r="J17" s="376"/>
      <c r="K17" s="376"/>
      <c r="L17" s="376"/>
      <c r="M17" s="376"/>
      <c r="N17" s="376"/>
      <c r="O17" s="376"/>
      <c r="P17" s="376"/>
      <c r="Q17" s="376"/>
      <c r="R17" s="376"/>
      <c r="S17" s="376"/>
      <c r="T17" s="376"/>
      <c r="U17" s="376"/>
      <c r="V17" s="376"/>
      <c r="W17" s="376"/>
      <c r="X17" s="376"/>
      <c r="Y17" s="376"/>
      <c r="Z17" s="98"/>
      <c r="AA17" s="98"/>
    </row>
    <row r="18" spans="2:27" ht="15">
      <c r="B18" s="400" t="s">
        <v>1770</v>
      </c>
      <c r="C18" s="401" t="s">
        <v>1775</v>
      </c>
      <c r="D18" s="402"/>
      <c r="E18" s="400"/>
      <c r="F18" s="160"/>
      <c r="G18" s="376"/>
      <c r="H18" s="376"/>
      <c r="I18" s="376"/>
      <c r="J18" s="376"/>
      <c r="K18" s="376"/>
      <c r="L18" s="376"/>
      <c r="M18" s="376"/>
      <c r="N18" s="376"/>
      <c r="O18" s="376"/>
      <c r="P18" s="376"/>
      <c r="Q18" s="376"/>
      <c r="R18" s="376"/>
      <c r="S18" s="376"/>
      <c r="T18" s="376"/>
      <c r="U18" s="376"/>
      <c r="V18" s="376"/>
      <c r="W18" s="376"/>
      <c r="X18" s="376"/>
      <c r="Y18" s="376"/>
      <c r="Z18" s="98"/>
      <c r="AA18" s="98"/>
    </row>
    <row r="19" spans="2:27" ht="15.6">
      <c r="B19" s="400" t="s">
        <v>1770</v>
      </c>
      <c r="C19" s="401" t="s">
        <v>1776</v>
      </c>
      <c r="D19" s="402"/>
      <c r="E19" s="403"/>
      <c r="F19" s="160"/>
      <c r="G19" s="376"/>
      <c r="H19" s="376"/>
      <c r="I19" s="376"/>
      <c r="J19" s="376"/>
      <c r="K19" s="376"/>
      <c r="L19" s="376"/>
      <c r="M19" s="376"/>
      <c r="N19" s="376"/>
      <c r="O19" s="376"/>
      <c r="P19" s="376"/>
      <c r="Q19" s="376"/>
      <c r="R19" s="376"/>
      <c r="S19" s="376"/>
      <c r="T19" s="376"/>
      <c r="U19" s="376"/>
      <c r="V19" s="376"/>
      <c r="W19" s="376"/>
      <c r="X19" s="376"/>
      <c r="Y19" s="376"/>
      <c r="Z19" s="98"/>
      <c r="AA19" s="98"/>
    </row>
    <row r="20" spans="2:27" ht="30">
      <c r="B20" s="400" t="s">
        <v>1770</v>
      </c>
      <c r="C20" s="401" t="s">
        <v>1777</v>
      </c>
      <c r="D20" s="402"/>
      <c r="E20" s="403"/>
      <c r="F20" s="160"/>
      <c r="G20" s="376"/>
      <c r="H20" s="376"/>
      <c r="I20" s="376"/>
      <c r="J20" s="376"/>
      <c r="K20" s="376"/>
      <c r="L20" s="376"/>
      <c r="M20" s="376"/>
      <c r="N20" s="376"/>
      <c r="O20" s="376"/>
      <c r="P20" s="376"/>
      <c r="Q20" s="376"/>
      <c r="R20" s="376"/>
      <c r="S20" s="376"/>
      <c r="T20" s="376"/>
      <c r="U20" s="376"/>
      <c r="V20" s="376"/>
      <c r="W20" s="376"/>
      <c r="X20" s="376"/>
      <c r="Y20" s="376"/>
      <c r="Z20" s="98"/>
      <c r="AA20" s="98"/>
    </row>
    <row r="21" spans="2:27" ht="15.6">
      <c r="B21" s="400" t="s">
        <v>1770</v>
      </c>
      <c r="C21" s="401" t="s">
        <v>1778</v>
      </c>
      <c r="D21" s="402"/>
      <c r="E21" s="403"/>
      <c r="F21" s="160"/>
      <c r="G21" s="376"/>
      <c r="H21" s="376"/>
      <c r="I21" s="376"/>
      <c r="J21" s="376"/>
      <c r="K21" s="376"/>
      <c r="L21" s="376"/>
      <c r="M21" s="376"/>
      <c r="N21" s="376"/>
      <c r="O21" s="376"/>
      <c r="P21" s="376"/>
      <c r="Q21" s="376"/>
      <c r="R21" s="376"/>
      <c r="S21" s="376"/>
      <c r="T21" s="376"/>
      <c r="U21" s="376"/>
      <c r="V21" s="376"/>
      <c r="W21" s="376"/>
      <c r="X21" s="376"/>
      <c r="Y21" s="376"/>
      <c r="Z21" s="98"/>
      <c r="AA21" s="98"/>
    </row>
    <row r="22" spans="2:27" ht="30">
      <c r="B22" s="400" t="s">
        <v>1770</v>
      </c>
      <c r="C22" s="401" t="s">
        <v>1779</v>
      </c>
      <c r="D22" s="402"/>
      <c r="E22" s="403"/>
      <c r="F22" s="160"/>
      <c r="G22" s="376"/>
      <c r="H22" s="376"/>
      <c r="I22" s="376"/>
      <c r="J22" s="376"/>
      <c r="K22" s="376"/>
      <c r="L22" s="376"/>
      <c r="M22" s="376"/>
      <c r="N22" s="376"/>
      <c r="O22" s="376"/>
      <c r="P22" s="376"/>
      <c r="Q22" s="376"/>
      <c r="R22" s="376"/>
      <c r="S22" s="376"/>
      <c r="T22" s="376"/>
      <c r="U22" s="376"/>
      <c r="V22" s="376"/>
      <c r="W22" s="376"/>
      <c r="X22" s="376"/>
      <c r="Y22" s="376"/>
      <c r="Z22" s="98"/>
      <c r="AA22" s="98"/>
    </row>
    <row r="23" spans="2:27" ht="30">
      <c r="B23" s="400" t="s">
        <v>1770</v>
      </c>
      <c r="C23" s="401" t="s">
        <v>1780</v>
      </c>
      <c r="D23" s="402"/>
      <c r="E23" s="400"/>
      <c r="F23" s="160"/>
      <c r="G23" s="376"/>
      <c r="H23" s="376"/>
      <c r="I23" s="376"/>
      <c r="J23" s="376"/>
      <c r="K23" s="376"/>
      <c r="L23" s="376"/>
      <c r="M23" s="376"/>
      <c r="N23" s="376"/>
      <c r="O23" s="376"/>
      <c r="P23" s="376"/>
      <c r="Q23" s="376"/>
      <c r="R23" s="376"/>
      <c r="S23" s="376"/>
      <c r="T23" s="376"/>
      <c r="U23" s="376"/>
      <c r="V23" s="376"/>
      <c r="W23" s="376"/>
      <c r="X23" s="376"/>
      <c r="Y23" s="376"/>
      <c r="Z23" s="98"/>
      <c r="AA23" s="98"/>
    </row>
    <row r="24" spans="2:27" ht="15">
      <c r="B24" s="400" t="s">
        <v>1770</v>
      </c>
      <c r="C24" s="401" t="s">
        <v>1781</v>
      </c>
      <c r="D24" s="402"/>
      <c r="E24" s="400"/>
      <c r="F24" s="160"/>
      <c r="G24" s="376"/>
      <c r="H24" s="376"/>
      <c r="I24" s="376"/>
      <c r="J24" s="376"/>
      <c r="K24" s="376"/>
      <c r="L24" s="376"/>
      <c r="M24" s="376"/>
      <c r="N24" s="376"/>
      <c r="O24" s="376"/>
      <c r="P24" s="376"/>
      <c r="Q24" s="376"/>
      <c r="R24" s="376"/>
      <c r="S24" s="376"/>
      <c r="T24" s="376"/>
      <c r="U24" s="376"/>
      <c r="V24" s="376"/>
      <c r="W24" s="376"/>
      <c r="X24" s="376"/>
      <c r="Y24" s="376"/>
      <c r="Z24" s="98"/>
      <c r="AA24" s="98"/>
    </row>
    <row r="25" spans="2:27" ht="30">
      <c r="B25" s="400" t="s">
        <v>1770</v>
      </c>
      <c r="C25" s="401" t="s">
        <v>1782</v>
      </c>
      <c r="D25" s="402"/>
      <c r="E25" s="400"/>
      <c r="F25" s="160"/>
      <c r="G25" s="376"/>
      <c r="H25" s="376"/>
      <c r="I25" s="376"/>
      <c r="J25" s="376"/>
      <c r="K25" s="376"/>
      <c r="L25" s="376"/>
      <c r="M25" s="376"/>
      <c r="N25" s="376"/>
      <c r="O25" s="376"/>
      <c r="P25" s="376"/>
      <c r="Q25" s="376"/>
      <c r="R25" s="376"/>
      <c r="S25" s="376"/>
      <c r="T25" s="376"/>
      <c r="U25" s="376"/>
      <c r="V25" s="376"/>
      <c r="W25" s="376"/>
      <c r="X25" s="376"/>
      <c r="Y25" s="376"/>
      <c r="Z25" s="98"/>
      <c r="AA25" s="98"/>
    </row>
    <row r="26" spans="2:27" ht="15.6">
      <c r="B26" s="397" t="s">
        <v>1770</v>
      </c>
      <c r="C26" s="398" t="s">
        <v>1783</v>
      </c>
      <c r="D26" s="399"/>
      <c r="E26" s="397"/>
      <c r="F26" s="160"/>
      <c r="G26" s="376"/>
      <c r="H26" s="376"/>
      <c r="I26" s="376"/>
      <c r="J26" s="376"/>
      <c r="K26" s="376"/>
      <c r="L26" s="376"/>
      <c r="M26" s="376"/>
      <c r="N26" s="376"/>
      <c r="O26" s="376"/>
      <c r="P26" s="376"/>
      <c r="Q26" s="376"/>
      <c r="R26" s="376"/>
      <c r="S26" s="376"/>
      <c r="T26" s="376"/>
      <c r="U26" s="376"/>
      <c r="V26" s="376"/>
      <c r="W26" s="376"/>
      <c r="X26" s="376"/>
      <c r="Y26" s="376"/>
      <c r="Z26" s="98"/>
      <c r="AA26" s="98"/>
    </row>
    <row r="27" spans="2:27" ht="45">
      <c r="B27" s="400" t="s">
        <v>1770</v>
      </c>
      <c r="C27" s="401" t="s">
        <v>1784</v>
      </c>
      <c r="D27" s="402"/>
      <c r="E27" s="400"/>
      <c r="F27" s="160"/>
      <c r="G27" s="376"/>
      <c r="H27" s="376"/>
      <c r="I27" s="376"/>
      <c r="J27" s="376"/>
      <c r="K27" s="376"/>
      <c r="L27" s="376"/>
      <c r="M27" s="376"/>
      <c r="N27" s="376"/>
      <c r="O27" s="376"/>
      <c r="P27" s="376"/>
      <c r="Q27" s="376"/>
      <c r="R27" s="376"/>
      <c r="S27" s="376"/>
      <c r="T27" s="376"/>
      <c r="U27" s="376"/>
      <c r="V27" s="376"/>
      <c r="W27" s="376"/>
      <c r="X27" s="376"/>
      <c r="Y27" s="376"/>
      <c r="Z27" s="98"/>
      <c r="AA27" s="98"/>
    </row>
    <row r="28" spans="2:27" ht="15">
      <c r="B28" s="400" t="s">
        <v>1770</v>
      </c>
      <c r="C28" s="401" t="s">
        <v>1785</v>
      </c>
      <c r="D28" s="402"/>
      <c r="E28" s="400"/>
      <c r="F28" s="160"/>
      <c r="G28" s="376"/>
      <c r="H28" s="376"/>
      <c r="I28" s="376"/>
      <c r="J28" s="376"/>
      <c r="K28" s="376"/>
      <c r="L28" s="376"/>
      <c r="M28" s="376"/>
      <c r="N28" s="376"/>
      <c r="O28" s="376"/>
      <c r="P28" s="376"/>
      <c r="Q28" s="376"/>
      <c r="R28" s="376"/>
      <c r="S28" s="376"/>
      <c r="T28" s="376"/>
      <c r="U28" s="376"/>
      <c r="V28" s="376"/>
      <c r="W28" s="376"/>
      <c r="X28" s="376"/>
      <c r="Y28" s="376"/>
      <c r="Z28" s="98"/>
      <c r="AA28" s="98"/>
    </row>
    <row r="29" spans="2:27" ht="15">
      <c r="B29" s="400" t="s">
        <v>1770</v>
      </c>
      <c r="C29" s="401" t="s">
        <v>1786</v>
      </c>
      <c r="D29" s="402"/>
      <c r="E29" s="400"/>
      <c r="F29" s="160"/>
      <c r="G29" s="376"/>
      <c r="H29" s="376"/>
      <c r="I29" s="376"/>
      <c r="J29" s="376"/>
      <c r="K29" s="376"/>
      <c r="L29" s="376"/>
      <c r="M29" s="376"/>
      <c r="N29" s="376"/>
      <c r="O29" s="376"/>
      <c r="P29" s="376"/>
      <c r="Q29" s="376"/>
      <c r="R29" s="376"/>
      <c r="S29" s="376"/>
      <c r="T29" s="376"/>
      <c r="U29" s="376"/>
      <c r="V29" s="376"/>
      <c r="W29" s="376"/>
      <c r="X29" s="376"/>
      <c r="Y29" s="376"/>
      <c r="Z29" s="98"/>
      <c r="AA29" s="98"/>
    </row>
    <row r="30" spans="2:27" ht="15.6">
      <c r="B30" s="404" t="s">
        <v>1770</v>
      </c>
      <c r="C30" s="405" t="s">
        <v>915</v>
      </c>
      <c r="D30" s="406"/>
      <c r="E30" s="404"/>
      <c r="F30" s="160"/>
      <c r="G30" s="376"/>
      <c r="H30" s="376"/>
      <c r="I30" s="376"/>
      <c r="J30" s="376"/>
      <c r="K30" s="376"/>
      <c r="L30" s="376"/>
      <c r="M30" s="376"/>
      <c r="N30" s="376"/>
      <c r="O30" s="376"/>
      <c r="P30" s="376"/>
      <c r="Q30" s="376"/>
      <c r="R30" s="376"/>
      <c r="S30" s="376"/>
      <c r="T30" s="376"/>
      <c r="U30" s="376"/>
      <c r="V30" s="376"/>
      <c r="W30" s="376"/>
      <c r="X30" s="376"/>
      <c r="Y30" s="376"/>
      <c r="Z30" s="98"/>
      <c r="AA30" s="98"/>
    </row>
    <row r="31" spans="2:27" ht="30">
      <c r="B31" s="400" t="s">
        <v>1770</v>
      </c>
      <c r="C31" s="401" t="s">
        <v>865</v>
      </c>
      <c r="D31" s="402"/>
      <c r="E31" s="400"/>
      <c r="F31" s="160"/>
      <c r="G31" s="376"/>
      <c r="H31" s="376"/>
      <c r="I31" s="376"/>
      <c r="J31" s="376"/>
      <c r="K31" s="376"/>
      <c r="L31" s="376"/>
      <c r="M31" s="376"/>
      <c r="N31" s="376"/>
      <c r="O31" s="376"/>
      <c r="P31" s="376"/>
      <c r="Q31" s="376"/>
      <c r="R31" s="376"/>
      <c r="S31" s="376"/>
      <c r="T31" s="376"/>
      <c r="U31" s="376"/>
      <c r="V31" s="376"/>
      <c r="W31" s="376"/>
      <c r="X31" s="376"/>
      <c r="Y31" s="376"/>
      <c r="Z31" s="98"/>
      <c r="AA31" s="98"/>
    </row>
    <row r="32" spans="2:27" ht="15.6">
      <c r="B32" s="404" t="s">
        <v>1787</v>
      </c>
      <c r="C32" s="405" t="s">
        <v>1771</v>
      </c>
      <c r="D32" s="406"/>
      <c r="E32" s="404"/>
      <c r="F32" s="160"/>
      <c r="G32" s="376"/>
      <c r="H32" s="376"/>
      <c r="I32" s="376"/>
      <c r="J32" s="376"/>
      <c r="K32" s="376"/>
      <c r="L32" s="376"/>
      <c r="M32" s="376"/>
      <c r="N32" s="376"/>
      <c r="O32" s="376"/>
      <c r="P32" s="376"/>
      <c r="Q32" s="376"/>
      <c r="R32" s="376"/>
      <c r="S32" s="376"/>
      <c r="T32" s="376"/>
      <c r="U32" s="376"/>
      <c r="V32" s="376"/>
      <c r="W32" s="376"/>
      <c r="X32" s="376"/>
      <c r="Y32" s="376"/>
      <c r="Z32" s="98"/>
      <c r="AA32" s="98"/>
    </row>
    <row r="33" spans="2:27" ht="30">
      <c r="B33" s="400" t="s">
        <v>1787</v>
      </c>
      <c r="C33" s="401" t="s">
        <v>1788</v>
      </c>
      <c r="D33" s="402"/>
      <c r="E33" s="400"/>
      <c r="F33" s="160"/>
      <c r="G33" s="376"/>
      <c r="H33" s="376"/>
      <c r="I33" s="376"/>
      <c r="J33" s="376"/>
      <c r="K33" s="376"/>
      <c r="L33" s="376"/>
      <c r="M33" s="376"/>
      <c r="N33" s="376"/>
      <c r="O33" s="376"/>
      <c r="P33" s="376"/>
      <c r="Q33" s="376"/>
      <c r="R33" s="376"/>
      <c r="S33" s="376"/>
      <c r="T33" s="376"/>
      <c r="U33" s="376"/>
      <c r="V33" s="376"/>
      <c r="W33" s="376"/>
      <c r="X33" s="376"/>
      <c r="Y33" s="376"/>
      <c r="Z33" s="98"/>
      <c r="AA33" s="98"/>
    </row>
    <row r="34" spans="2:27" ht="15">
      <c r="B34" s="400" t="s">
        <v>1787</v>
      </c>
      <c r="C34" s="401" t="s">
        <v>1789</v>
      </c>
      <c r="D34" s="402"/>
      <c r="E34" s="400"/>
      <c r="F34" s="160"/>
      <c r="G34" s="376"/>
      <c r="H34" s="376"/>
      <c r="I34" s="376"/>
      <c r="J34" s="376"/>
      <c r="K34" s="376"/>
      <c r="L34" s="376"/>
      <c r="M34" s="376"/>
      <c r="N34" s="376"/>
      <c r="O34" s="376"/>
      <c r="P34" s="376"/>
      <c r="Q34" s="376"/>
      <c r="R34" s="376"/>
      <c r="S34" s="376"/>
      <c r="T34" s="376"/>
      <c r="U34" s="376"/>
      <c r="V34" s="376"/>
      <c r="W34" s="376"/>
      <c r="X34" s="376"/>
      <c r="Y34" s="376"/>
      <c r="Z34" s="98"/>
      <c r="AA34" s="98"/>
    </row>
    <row r="35" spans="2:27" ht="15">
      <c r="B35" s="400" t="s">
        <v>1787</v>
      </c>
      <c r="C35" s="401" t="s">
        <v>1790</v>
      </c>
      <c r="D35" s="402"/>
      <c r="E35" s="400"/>
      <c r="F35" s="160"/>
      <c r="G35" s="376"/>
      <c r="H35" s="376"/>
      <c r="I35" s="376"/>
      <c r="J35" s="376"/>
      <c r="K35" s="376"/>
      <c r="L35" s="376"/>
      <c r="M35" s="376"/>
      <c r="N35" s="376"/>
      <c r="O35" s="376"/>
      <c r="P35" s="376"/>
      <c r="Q35" s="376"/>
      <c r="R35" s="376"/>
      <c r="S35" s="376"/>
      <c r="T35" s="376"/>
      <c r="U35" s="376"/>
      <c r="V35" s="376"/>
      <c r="W35" s="376"/>
      <c r="X35" s="376"/>
      <c r="Y35" s="376"/>
      <c r="Z35" s="98"/>
      <c r="AA35" s="98"/>
    </row>
    <row r="36" spans="2:27" ht="31.2">
      <c r="B36" s="397" t="s">
        <v>1787</v>
      </c>
      <c r="C36" s="398" t="s">
        <v>1791</v>
      </c>
      <c r="D36" s="399"/>
      <c r="E36" s="397"/>
      <c r="F36" s="160"/>
      <c r="G36" s="376"/>
      <c r="H36" s="376"/>
      <c r="I36" s="376"/>
      <c r="J36" s="376"/>
      <c r="K36" s="376"/>
      <c r="L36" s="376"/>
      <c r="M36" s="376"/>
      <c r="N36" s="376"/>
      <c r="O36" s="376"/>
      <c r="P36" s="376"/>
      <c r="Q36" s="376"/>
      <c r="R36" s="376"/>
      <c r="S36" s="376"/>
      <c r="T36" s="376"/>
      <c r="U36" s="376"/>
      <c r="V36" s="376"/>
      <c r="W36" s="376"/>
      <c r="X36" s="376"/>
      <c r="Y36" s="376"/>
      <c r="Z36" s="98"/>
      <c r="AA36" s="98"/>
    </row>
    <row r="37" spans="2:27" ht="15">
      <c r="B37" s="400" t="s">
        <v>1787</v>
      </c>
      <c r="C37" s="401" t="s">
        <v>1792</v>
      </c>
      <c r="D37" s="402"/>
      <c r="E37" s="400"/>
      <c r="F37" s="160"/>
      <c r="G37" s="376"/>
      <c r="H37" s="376"/>
      <c r="I37" s="376"/>
      <c r="J37" s="376"/>
      <c r="K37" s="376"/>
      <c r="L37" s="376"/>
      <c r="M37" s="376"/>
      <c r="N37" s="376"/>
      <c r="O37" s="376"/>
      <c r="P37" s="376"/>
      <c r="Q37" s="376"/>
      <c r="R37" s="376"/>
      <c r="S37" s="376"/>
      <c r="T37" s="376"/>
      <c r="U37" s="376"/>
      <c r="V37" s="376"/>
      <c r="W37" s="376"/>
      <c r="X37" s="376"/>
      <c r="Y37" s="376"/>
      <c r="Z37" s="98"/>
      <c r="AA37" s="98"/>
    </row>
    <row r="38" spans="2:27" ht="15">
      <c r="B38" s="400" t="s">
        <v>1787</v>
      </c>
      <c r="C38" s="401" t="s">
        <v>1793</v>
      </c>
      <c r="D38" s="402"/>
      <c r="E38" s="400"/>
      <c r="F38" s="160"/>
      <c r="G38" s="376"/>
      <c r="H38" s="376"/>
      <c r="I38" s="376"/>
      <c r="J38" s="376"/>
      <c r="K38" s="376"/>
      <c r="L38" s="376"/>
      <c r="M38" s="376"/>
      <c r="N38" s="376"/>
      <c r="O38" s="376"/>
      <c r="P38" s="376"/>
      <c r="Q38" s="376"/>
      <c r="R38" s="376"/>
      <c r="S38" s="376"/>
      <c r="T38" s="376"/>
      <c r="U38" s="376"/>
      <c r="V38" s="376"/>
      <c r="W38" s="376"/>
      <c r="X38" s="376"/>
      <c r="Y38" s="376"/>
      <c r="Z38" s="98"/>
      <c r="AA38" s="98"/>
    </row>
    <row r="39" spans="2:27" ht="15">
      <c r="B39" s="400" t="s">
        <v>1787</v>
      </c>
      <c r="C39" s="401" t="s">
        <v>1794</v>
      </c>
      <c r="D39" s="402"/>
      <c r="E39" s="400"/>
      <c r="F39" s="160"/>
      <c r="G39" s="376"/>
      <c r="H39" s="376"/>
      <c r="I39" s="376"/>
      <c r="J39" s="376"/>
      <c r="K39" s="376"/>
      <c r="L39" s="376"/>
      <c r="M39" s="376"/>
      <c r="N39" s="376"/>
      <c r="O39" s="376"/>
      <c r="P39" s="376"/>
      <c r="Q39" s="376"/>
      <c r="R39" s="376"/>
      <c r="S39" s="376"/>
      <c r="T39" s="376"/>
      <c r="U39" s="376"/>
      <c r="V39" s="376"/>
      <c r="W39" s="376"/>
      <c r="X39" s="376"/>
      <c r="Y39" s="376"/>
      <c r="Z39" s="98"/>
      <c r="AA39" s="98"/>
    </row>
    <row r="40" spans="2:27" ht="15">
      <c r="B40" s="400" t="s">
        <v>1787</v>
      </c>
      <c r="C40" s="401" t="s">
        <v>1795</v>
      </c>
      <c r="D40" s="402"/>
      <c r="E40" s="400"/>
      <c r="F40" s="160"/>
      <c r="G40" s="376"/>
      <c r="H40" s="376"/>
      <c r="I40" s="376"/>
      <c r="J40" s="376"/>
      <c r="K40" s="376"/>
      <c r="L40" s="376"/>
      <c r="M40" s="376"/>
      <c r="N40" s="376"/>
      <c r="O40" s="376"/>
      <c r="P40" s="376"/>
      <c r="Q40" s="376"/>
      <c r="R40" s="376"/>
      <c r="S40" s="376"/>
      <c r="T40" s="376"/>
      <c r="U40" s="376"/>
      <c r="V40" s="376"/>
      <c r="W40" s="376"/>
      <c r="X40" s="376"/>
      <c r="Y40" s="376"/>
      <c r="Z40" s="98"/>
      <c r="AA40" s="98"/>
    </row>
    <row r="41" spans="2:27" ht="15">
      <c r="B41" s="400" t="s">
        <v>1787</v>
      </c>
      <c r="C41" s="401" t="s">
        <v>1796</v>
      </c>
      <c r="D41" s="402"/>
      <c r="E41" s="400"/>
      <c r="F41" s="160"/>
      <c r="G41" s="376"/>
      <c r="H41" s="376"/>
      <c r="I41" s="376"/>
      <c r="J41" s="376"/>
      <c r="K41" s="376"/>
      <c r="L41" s="376"/>
      <c r="M41" s="376"/>
      <c r="N41" s="376"/>
      <c r="O41" s="376"/>
      <c r="P41" s="376"/>
      <c r="Q41" s="376"/>
      <c r="R41" s="376"/>
      <c r="S41" s="376"/>
      <c r="T41" s="376"/>
      <c r="U41" s="376"/>
      <c r="V41" s="376"/>
      <c r="W41" s="376"/>
      <c r="X41" s="376"/>
      <c r="Y41" s="376"/>
      <c r="Z41" s="98"/>
      <c r="AA41" s="98"/>
    </row>
    <row r="42" spans="2:27" ht="15">
      <c r="B42" s="400" t="s">
        <v>1787</v>
      </c>
      <c r="C42" s="401" t="s">
        <v>1797</v>
      </c>
      <c r="D42" s="402"/>
      <c r="E42" s="400"/>
      <c r="F42" s="160"/>
      <c r="G42" s="376"/>
      <c r="H42" s="376"/>
      <c r="I42" s="376"/>
      <c r="J42" s="376"/>
      <c r="K42" s="376"/>
      <c r="L42" s="376"/>
      <c r="M42" s="376"/>
      <c r="N42" s="376"/>
      <c r="O42" s="376"/>
      <c r="P42" s="376"/>
      <c r="Q42" s="376"/>
      <c r="R42" s="376"/>
      <c r="S42" s="376"/>
      <c r="T42" s="376"/>
      <c r="U42" s="376"/>
      <c r="V42" s="376"/>
      <c r="W42" s="376"/>
      <c r="X42" s="376"/>
      <c r="Y42" s="376"/>
      <c r="Z42" s="98"/>
      <c r="AA42" s="98"/>
    </row>
    <row r="43" spans="2:27" ht="15">
      <c r="B43" s="400" t="s">
        <v>1787</v>
      </c>
      <c r="C43" s="401" t="s">
        <v>1798</v>
      </c>
      <c r="D43" s="402"/>
      <c r="E43" s="400"/>
      <c r="F43" s="160"/>
      <c r="G43" s="376"/>
      <c r="H43" s="376"/>
      <c r="I43" s="376"/>
      <c r="J43" s="376"/>
      <c r="K43" s="376"/>
      <c r="L43" s="376"/>
      <c r="M43" s="376"/>
      <c r="N43" s="376"/>
      <c r="O43" s="376"/>
      <c r="P43" s="376"/>
      <c r="Q43" s="376"/>
      <c r="R43" s="376"/>
      <c r="S43" s="376"/>
      <c r="T43" s="376"/>
      <c r="U43" s="376"/>
      <c r="V43" s="376"/>
      <c r="W43" s="376"/>
      <c r="X43" s="376"/>
      <c r="Y43" s="376"/>
      <c r="Z43" s="98"/>
      <c r="AA43" s="98"/>
    </row>
    <row r="44" spans="2:27" ht="15">
      <c r="B44" s="400" t="s">
        <v>1787</v>
      </c>
      <c r="C44" s="401" t="s">
        <v>1799</v>
      </c>
      <c r="D44" s="402"/>
      <c r="E44" s="400"/>
      <c r="F44" s="160"/>
      <c r="G44" s="376"/>
      <c r="H44" s="376"/>
      <c r="I44" s="376"/>
      <c r="J44" s="376"/>
      <c r="K44" s="376"/>
      <c r="L44" s="376"/>
      <c r="M44" s="376"/>
      <c r="N44" s="376"/>
      <c r="O44" s="376"/>
      <c r="P44" s="376"/>
      <c r="Q44" s="376"/>
      <c r="R44" s="376"/>
      <c r="S44" s="376"/>
      <c r="T44" s="376"/>
      <c r="U44" s="376"/>
      <c r="V44" s="376"/>
      <c r="W44" s="376"/>
      <c r="X44" s="376"/>
      <c r="Y44" s="376"/>
      <c r="Z44" s="98"/>
      <c r="AA44" s="98"/>
    </row>
    <row r="45" spans="2:27" ht="30">
      <c r="B45" s="400" t="s">
        <v>1787</v>
      </c>
      <c r="C45" s="401" t="s">
        <v>1800</v>
      </c>
      <c r="D45" s="402"/>
      <c r="E45" s="400"/>
      <c r="F45" s="160"/>
      <c r="G45" s="376"/>
      <c r="H45" s="376"/>
      <c r="I45" s="376"/>
      <c r="J45" s="376"/>
      <c r="K45" s="376"/>
      <c r="L45" s="376"/>
      <c r="M45" s="376"/>
      <c r="N45" s="376"/>
      <c r="O45" s="376"/>
      <c r="P45" s="376"/>
      <c r="Q45" s="376"/>
      <c r="R45" s="376"/>
      <c r="S45" s="376"/>
      <c r="T45" s="376"/>
      <c r="U45" s="376"/>
      <c r="V45" s="376"/>
      <c r="W45" s="376"/>
      <c r="X45" s="376"/>
      <c r="Y45" s="376"/>
      <c r="Z45" s="98"/>
      <c r="AA45" s="98"/>
    </row>
    <row r="46" spans="2:27" ht="15.6">
      <c r="B46" s="400" t="s">
        <v>1787</v>
      </c>
      <c r="C46" s="401" t="s">
        <v>1801</v>
      </c>
      <c r="D46" s="402"/>
      <c r="E46" s="403"/>
      <c r="F46" s="160"/>
      <c r="G46" s="376"/>
      <c r="H46" s="376"/>
      <c r="I46" s="376"/>
      <c r="J46" s="376"/>
      <c r="K46" s="376"/>
      <c r="L46" s="376"/>
      <c r="M46" s="376"/>
      <c r="N46" s="376"/>
      <c r="O46" s="376"/>
      <c r="P46" s="376"/>
      <c r="Q46" s="376"/>
      <c r="R46" s="376"/>
      <c r="S46" s="376"/>
      <c r="T46" s="376"/>
      <c r="U46" s="376"/>
      <c r="V46" s="376"/>
      <c r="W46" s="376"/>
      <c r="X46" s="376"/>
      <c r="Y46" s="376"/>
      <c r="Z46" s="98"/>
      <c r="AA46" s="98"/>
    </row>
    <row r="47" spans="2:27" ht="15.6">
      <c r="B47" s="397" t="s">
        <v>1787</v>
      </c>
      <c r="C47" s="398" t="s">
        <v>1802</v>
      </c>
      <c r="D47" s="399"/>
      <c r="E47" s="397"/>
      <c r="F47" s="160"/>
      <c r="G47" s="376"/>
      <c r="H47" s="376"/>
      <c r="I47" s="376"/>
      <c r="J47" s="376"/>
      <c r="K47" s="376"/>
      <c r="L47" s="376"/>
      <c r="M47" s="376"/>
      <c r="N47" s="376"/>
      <c r="O47" s="376"/>
      <c r="P47" s="376"/>
      <c r="Q47" s="376"/>
      <c r="R47" s="376"/>
      <c r="S47" s="376"/>
      <c r="T47" s="376"/>
      <c r="U47" s="376"/>
      <c r="V47" s="376"/>
      <c r="W47" s="376"/>
      <c r="X47" s="376"/>
      <c r="Y47" s="376"/>
      <c r="Z47" s="98"/>
      <c r="AA47" s="98"/>
    </row>
    <row r="48" spans="2:27" ht="15">
      <c r="B48" s="400" t="s">
        <v>1787</v>
      </c>
      <c r="C48" s="401" t="s">
        <v>1803</v>
      </c>
      <c r="D48" s="402"/>
      <c r="E48" s="400"/>
      <c r="F48" s="160"/>
      <c r="G48" s="376"/>
      <c r="H48" s="376"/>
      <c r="I48" s="376"/>
      <c r="J48" s="376"/>
      <c r="K48" s="376"/>
      <c r="L48" s="376"/>
      <c r="M48" s="376"/>
      <c r="N48" s="376"/>
      <c r="O48" s="376"/>
      <c r="P48" s="376"/>
      <c r="Q48" s="376"/>
      <c r="R48" s="376"/>
      <c r="S48" s="376"/>
      <c r="T48" s="376"/>
      <c r="U48" s="376"/>
      <c r="V48" s="376"/>
      <c r="W48" s="376"/>
      <c r="X48" s="376"/>
      <c r="Y48" s="376"/>
      <c r="Z48" s="98"/>
      <c r="AA48" s="98"/>
    </row>
    <row r="49" spans="2:27" ht="31.2">
      <c r="B49" s="397" t="s">
        <v>1804</v>
      </c>
      <c r="C49" s="398" t="s">
        <v>1805</v>
      </c>
      <c r="D49" s="399"/>
      <c r="E49" s="397"/>
      <c r="F49" s="160"/>
      <c r="G49" s="376"/>
      <c r="H49" s="376"/>
      <c r="I49" s="376"/>
      <c r="J49" s="376"/>
      <c r="K49" s="376"/>
      <c r="L49" s="376"/>
      <c r="M49" s="376"/>
      <c r="N49" s="376"/>
      <c r="O49" s="376"/>
      <c r="P49" s="376"/>
      <c r="Q49" s="376"/>
      <c r="R49" s="376"/>
      <c r="S49" s="376"/>
      <c r="T49" s="376"/>
      <c r="U49" s="376"/>
      <c r="V49" s="376"/>
      <c r="W49" s="376"/>
      <c r="X49" s="376"/>
      <c r="Y49" s="376"/>
      <c r="Z49" s="98"/>
      <c r="AA49" s="98"/>
    </row>
    <row r="50" spans="2:27" ht="15">
      <c r="B50" s="400" t="s">
        <v>1804</v>
      </c>
      <c r="C50" s="407" t="s">
        <v>874</v>
      </c>
      <c r="D50" s="402"/>
      <c r="E50" s="400"/>
      <c r="F50" s="160"/>
      <c r="G50" s="376"/>
      <c r="H50" s="376"/>
      <c r="I50" s="376"/>
      <c r="J50" s="376"/>
      <c r="K50" s="376"/>
      <c r="L50" s="376"/>
      <c r="M50" s="376"/>
      <c r="N50" s="376"/>
      <c r="O50" s="376"/>
      <c r="P50" s="376"/>
      <c r="Q50" s="376"/>
      <c r="R50" s="376"/>
      <c r="S50" s="376"/>
      <c r="T50" s="376"/>
      <c r="U50" s="376"/>
      <c r="V50" s="376"/>
      <c r="W50" s="376"/>
      <c r="X50" s="376"/>
      <c r="Y50" s="376"/>
      <c r="Z50" s="98"/>
      <c r="AA50" s="98"/>
    </row>
    <row r="51" spans="2:27" ht="45">
      <c r="B51" s="400" t="s">
        <v>1806</v>
      </c>
      <c r="C51" s="401" t="s">
        <v>771</v>
      </c>
      <c r="D51" s="402"/>
      <c r="E51" s="400"/>
      <c r="F51" s="160"/>
      <c r="G51" s="376"/>
      <c r="H51" s="376"/>
      <c r="I51" s="376"/>
      <c r="J51" s="376"/>
      <c r="K51" s="376"/>
      <c r="L51" s="376"/>
      <c r="M51" s="376"/>
      <c r="N51" s="376"/>
      <c r="O51" s="376"/>
      <c r="P51" s="376"/>
      <c r="Q51" s="376"/>
      <c r="R51" s="376"/>
      <c r="S51" s="376"/>
      <c r="T51" s="376"/>
      <c r="U51" s="376"/>
      <c r="V51" s="376"/>
      <c r="W51" s="376"/>
      <c r="X51" s="376"/>
      <c r="Y51" s="376"/>
      <c r="Z51" s="98"/>
      <c r="AA51" s="98"/>
    </row>
    <row r="52" spans="2:27" ht="45">
      <c r="B52" s="400" t="s">
        <v>1806</v>
      </c>
      <c r="C52" s="401" t="s">
        <v>1807</v>
      </c>
      <c r="D52" s="402"/>
      <c r="E52" s="408"/>
      <c r="F52" s="160"/>
      <c r="G52" s="376"/>
      <c r="H52" s="376"/>
      <c r="I52" s="376"/>
      <c r="J52" s="376"/>
      <c r="K52" s="376"/>
      <c r="L52" s="376"/>
      <c r="M52" s="376"/>
      <c r="N52" s="376"/>
      <c r="O52" s="376"/>
      <c r="P52" s="376"/>
      <c r="Q52" s="376"/>
      <c r="R52" s="376"/>
      <c r="S52" s="376"/>
      <c r="T52" s="376"/>
      <c r="U52" s="376"/>
      <c r="V52" s="376"/>
      <c r="W52" s="376"/>
      <c r="X52" s="376"/>
      <c r="Y52" s="376"/>
      <c r="Z52" s="98"/>
      <c r="AA52" s="98"/>
    </row>
    <row r="53" spans="2:27" ht="15">
      <c r="B53" s="400" t="s">
        <v>1806</v>
      </c>
      <c r="C53" s="401" t="s">
        <v>1808</v>
      </c>
      <c r="D53" s="402"/>
      <c r="E53" s="400"/>
      <c r="F53" s="160"/>
      <c r="G53" s="376"/>
      <c r="H53" s="376"/>
      <c r="I53" s="376"/>
      <c r="J53" s="376"/>
      <c r="K53" s="376"/>
      <c r="L53" s="376"/>
      <c r="M53" s="376"/>
      <c r="N53" s="376"/>
      <c r="O53" s="376"/>
      <c r="P53" s="376"/>
      <c r="Q53" s="376"/>
      <c r="R53" s="376"/>
      <c r="S53" s="376"/>
      <c r="T53" s="376"/>
      <c r="U53" s="376"/>
      <c r="V53" s="376"/>
      <c r="W53" s="376"/>
      <c r="X53" s="376"/>
      <c r="Y53" s="376"/>
      <c r="Z53" s="98"/>
      <c r="AA53" s="98"/>
    </row>
    <row r="54" spans="2:27" ht="15">
      <c r="B54" s="400" t="s">
        <v>1806</v>
      </c>
      <c r="C54" s="407" t="s">
        <v>1809</v>
      </c>
      <c r="D54" s="402"/>
      <c r="E54" s="400"/>
      <c r="F54" s="160"/>
      <c r="G54" s="376"/>
      <c r="H54" s="376"/>
      <c r="I54" s="376"/>
      <c r="J54" s="376"/>
      <c r="K54" s="376"/>
      <c r="L54" s="376"/>
      <c r="M54" s="376"/>
      <c r="N54" s="376"/>
      <c r="O54" s="376"/>
      <c r="P54" s="376"/>
      <c r="Q54" s="376"/>
      <c r="R54" s="376"/>
      <c r="S54" s="376"/>
      <c r="T54" s="376"/>
      <c r="U54" s="376"/>
      <c r="V54" s="376"/>
      <c r="W54" s="376"/>
      <c r="X54" s="376"/>
      <c r="Y54" s="376"/>
      <c r="Z54" s="98"/>
      <c r="AA54" s="98"/>
    </row>
    <row r="55" spans="2:27" ht="30">
      <c r="B55" s="400" t="s">
        <v>1806</v>
      </c>
      <c r="C55" s="401" t="s">
        <v>1810</v>
      </c>
      <c r="D55" s="402"/>
      <c r="E55" s="400"/>
      <c r="F55" s="160"/>
      <c r="G55" s="376"/>
      <c r="H55" s="376"/>
      <c r="I55" s="376"/>
      <c r="J55" s="376"/>
      <c r="K55" s="376"/>
      <c r="L55" s="376"/>
      <c r="M55" s="376"/>
      <c r="N55" s="376"/>
      <c r="O55" s="376"/>
      <c r="P55" s="376"/>
      <c r="Q55" s="376"/>
      <c r="R55" s="376"/>
      <c r="S55" s="376"/>
      <c r="T55" s="376"/>
      <c r="U55" s="376"/>
      <c r="V55" s="376"/>
      <c r="W55" s="376"/>
      <c r="X55" s="376"/>
      <c r="Y55" s="376"/>
      <c r="Z55" s="98"/>
      <c r="AA55" s="98"/>
    </row>
    <row r="56" spans="2:27" ht="30">
      <c r="B56" s="400" t="s">
        <v>1806</v>
      </c>
      <c r="C56" s="401" t="s">
        <v>1811</v>
      </c>
      <c r="D56" s="402"/>
      <c r="E56" s="400"/>
      <c r="F56" s="160"/>
      <c r="G56" s="376"/>
      <c r="H56" s="376"/>
      <c r="I56" s="376"/>
      <c r="J56" s="376"/>
      <c r="K56" s="376"/>
      <c r="L56" s="376"/>
      <c r="M56" s="376"/>
      <c r="N56" s="376"/>
      <c r="O56" s="376"/>
      <c r="P56" s="376"/>
      <c r="Q56" s="376"/>
      <c r="R56" s="376"/>
      <c r="S56" s="376"/>
      <c r="T56" s="376"/>
      <c r="U56" s="376"/>
      <c r="V56" s="376"/>
      <c r="W56" s="376"/>
      <c r="X56" s="376"/>
      <c r="Y56" s="376"/>
      <c r="Z56" s="98"/>
      <c r="AA56" s="98"/>
    </row>
    <row r="57" spans="2:27" ht="15">
      <c r="B57" s="400" t="s">
        <v>1806</v>
      </c>
      <c r="C57" s="401" t="s">
        <v>1812</v>
      </c>
      <c r="D57" s="402"/>
      <c r="E57" s="400"/>
      <c r="F57" s="160"/>
      <c r="G57" s="376"/>
      <c r="H57" s="376"/>
      <c r="I57" s="376"/>
      <c r="J57" s="376"/>
      <c r="K57" s="376"/>
      <c r="L57" s="376"/>
      <c r="M57" s="376"/>
      <c r="N57" s="376"/>
      <c r="O57" s="376"/>
      <c r="P57" s="376"/>
      <c r="Q57" s="376"/>
      <c r="R57" s="376"/>
      <c r="S57" s="376"/>
      <c r="T57" s="376"/>
      <c r="U57" s="376"/>
      <c r="V57" s="376"/>
      <c r="W57" s="376"/>
      <c r="X57" s="376"/>
      <c r="Y57" s="376"/>
      <c r="Z57" s="98"/>
      <c r="AA57" s="98"/>
    </row>
    <row r="58" spans="2:27" ht="15.6">
      <c r="B58" s="397" t="s">
        <v>1806</v>
      </c>
      <c r="C58" s="398" t="s">
        <v>1813</v>
      </c>
      <c r="D58" s="399"/>
      <c r="E58" s="398"/>
      <c r="F58" s="160"/>
      <c r="G58" s="376"/>
      <c r="H58" s="376"/>
      <c r="I58" s="376"/>
      <c r="J58" s="376"/>
      <c r="K58" s="376"/>
      <c r="L58" s="376"/>
      <c r="M58" s="376"/>
      <c r="N58" s="376"/>
      <c r="O58" s="376"/>
      <c r="P58" s="376"/>
      <c r="Q58" s="376"/>
      <c r="R58" s="376"/>
      <c r="S58" s="376"/>
      <c r="T58" s="376"/>
      <c r="U58" s="376"/>
      <c r="V58" s="376"/>
      <c r="W58" s="376"/>
      <c r="X58" s="376"/>
      <c r="Y58" s="376"/>
      <c r="Z58" s="98"/>
      <c r="AA58" s="98"/>
    </row>
    <row r="59" spans="2:27" ht="30">
      <c r="B59" s="400" t="s">
        <v>1806</v>
      </c>
      <c r="C59" s="401" t="s">
        <v>1814</v>
      </c>
      <c r="D59" s="402"/>
      <c r="E59" s="400"/>
      <c r="F59" s="160"/>
      <c r="G59" s="376"/>
      <c r="H59" s="376"/>
      <c r="I59" s="376"/>
      <c r="J59" s="376"/>
      <c r="K59" s="376"/>
      <c r="L59" s="376"/>
      <c r="M59" s="376"/>
      <c r="N59" s="376"/>
      <c r="O59" s="376"/>
      <c r="P59" s="376"/>
      <c r="Q59" s="376"/>
      <c r="R59" s="376"/>
      <c r="S59" s="376"/>
      <c r="T59" s="376"/>
      <c r="U59" s="376"/>
      <c r="V59" s="376"/>
      <c r="W59" s="376"/>
      <c r="X59" s="376"/>
      <c r="Y59" s="376"/>
      <c r="Z59" s="98"/>
      <c r="AA59" s="98"/>
    </row>
    <row r="60" spans="2:27" ht="15.6">
      <c r="B60" s="397" t="s">
        <v>1815</v>
      </c>
      <c r="C60" s="398" t="s">
        <v>1816</v>
      </c>
      <c r="D60" s="399"/>
      <c r="E60" s="397"/>
      <c r="F60" s="160"/>
      <c r="G60" s="376"/>
      <c r="H60" s="376"/>
      <c r="I60" s="376"/>
      <c r="J60" s="376"/>
      <c r="K60" s="376"/>
      <c r="L60" s="376"/>
      <c r="M60" s="376"/>
      <c r="N60" s="376"/>
      <c r="O60" s="376"/>
      <c r="P60" s="376"/>
      <c r="Q60" s="376"/>
      <c r="R60" s="376"/>
      <c r="S60" s="376"/>
      <c r="T60" s="376"/>
      <c r="U60" s="376"/>
      <c r="V60" s="376"/>
      <c r="W60" s="376"/>
      <c r="X60" s="376"/>
      <c r="Y60" s="376"/>
      <c r="Z60" s="98"/>
      <c r="AA60" s="98"/>
    </row>
    <row r="61" spans="2:27" ht="15.6">
      <c r="B61" s="397" t="s">
        <v>1815</v>
      </c>
      <c r="C61" s="398" t="s">
        <v>1817</v>
      </c>
      <c r="D61" s="399"/>
      <c r="E61" s="397"/>
      <c r="F61" s="160"/>
      <c r="G61" s="376"/>
      <c r="H61" s="376"/>
      <c r="I61" s="376"/>
      <c r="J61" s="376"/>
      <c r="K61" s="376"/>
      <c r="L61" s="376"/>
      <c r="M61" s="376"/>
      <c r="N61" s="376"/>
      <c r="O61" s="376"/>
      <c r="P61" s="376"/>
      <c r="Q61" s="376"/>
      <c r="R61" s="376"/>
      <c r="S61" s="376"/>
      <c r="T61" s="376"/>
      <c r="U61" s="376"/>
      <c r="V61" s="376"/>
      <c r="W61" s="376"/>
      <c r="X61" s="376"/>
      <c r="Y61" s="376"/>
      <c r="Z61" s="98"/>
      <c r="AA61" s="98"/>
    </row>
    <row r="62" spans="2:27" ht="30">
      <c r="B62" s="400" t="s">
        <v>1815</v>
      </c>
      <c r="C62" s="401" t="s">
        <v>1818</v>
      </c>
      <c r="D62" s="402"/>
      <c r="E62" s="400"/>
      <c r="F62" s="160"/>
      <c r="G62" s="376"/>
      <c r="H62" s="376"/>
      <c r="I62" s="376"/>
      <c r="J62" s="376"/>
      <c r="K62" s="376"/>
      <c r="L62" s="376"/>
      <c r="M62" s="376"/>
      <c r="N62" s="376"/>
      <c r="O62" s="376"/>
      <c r="P62" s="376"/>
      <c r="Q62" s="376"/>
      <c r="R62" s="376"/>
      <c r="S62" s="376"/>
      <c r="T62" s="376"/>
      <c r="U62" s="376"/>
      <c r="V62" s="376"/>
      <c r="W62" s="376"/>
      <c r="X62" s="376"/>
      <c r="Y62" s="376"/>
      <c r="Z62" s="98"/>
      <c r="AA62" s="98"/>
    </row>
    <row r="63" spans="2:27" ht="15">
      <c r="B63" s="400" t="s">
        <v>1815</v>
      </c>
      <c r="C63" s="401" t="s">
        <v>1819</v>
      </c>
      <c r="D63" s="402"/>
      <c r="E63" s="400"/>
      <c r="F63" s="160"/>
      <c r="G63" s="376"/>
      <c r="H63" s="376"/>
      <c r="I63" s="376"/>
      <c r="J63" s="376"/>
      <c r="K63" s="376"/>
      <c r="L63" s="376"/>
      <c r="M63" s="376"/>
      <c r="N63" s="376"/>
      <c r="O63" s="376"/>
      <c r="P63" s="376"/>
      <c r="Q63" s="376"/>
      <c r="R63" s="376"/>
      <c r="S63" s="376"/>
      <c r="T63" s="376"/>
      <c r="U63" s="376"/>
      <c r="V63" s="376"/>
      <c r="W63" s="376"/>
      <c r="X63" s="376"/>
      <c r="Y63" s="376"/>
      <c r="Z63" s="98"/>
      <c r="AA63" s="98"/>
    </row>
    <row r="64" spans="2:27" ht="15">
      <c r="B64" s="400" t="s">
        <v>1815</v>
      </c>
      <c r="C64" s="401" t="s">
        <v>1820</v>
      </c>
      <c r="D64" s="402"/>
      <c r="E64" s="400"/>
      <c r="F64" s="160"/>
      <c r="G64" s="376"/>
      <c r="H64" s="376"/>
      <c r="I64" s="376"/>
      <c r="J64" s="376"/>
      <c r="K64" s="376"/>
      <c r="L64" s="376"/>
      <c r="M64" s="376"/>
      <c r="N64" s="376"/>
      <c r="O64" s="376"/>
      <c r="P64" s="376"/>
      <c r="Q64" s="376"/>
      <c r="R64" s="376"/>
      <c r="S64" s="376"/>
      <c r="T64" s="376"/>
      <c r="U64" s="376"/>
      <c r="V64" s="376"/>
      <c r="W64" s="376"/>
      <c r="X64" s="376"/>
      <c r="Y64" s="376"/>
      <c r="Z64" s="98"/>
      <c r="AA64" s="98"/>
    </row>
    <row r="65" spans="2:27" ht="15">
      <c r="B65" s="400" t="s">
        <v>1815</v>
      </c>
      <c r="C65" s="401" t="s">
        <v>1821</v>
      </c>
      <c r="D65" s="402"/>
      <c r="E65" s="400"/>
      <c r="F65" s="160"/>
      <c r="G65" s="376"/>
      <c r="H65" s="376"/>
      <c r="I65" s="376"/>
      <c r="J65" s="376"/>
      <c r="K65" s="376"/>
      <c r="L65" s="376"/>
      <c r="M65" s="376"/>
      <c r="N65" s="376"/>
      <c r="O65" s="376"/>
      <c r="P65" s="376"/>
      <c r="Q65" s="376"/>
      <c r="R65" s="376"/>
      <c r="S65" s="376"/>
      <c r="T65" s="376"/>
      <c r="U65" s="376"/>
      <c r="V65" s="376"/>
      <c r="W65" s="376"/>
      <c r="X65" s="376"/>
      <c r="Y65" s="376"/>
      <c r="Z65" s="98"/>
      <c r="AA65" s="98"/>
    </row>
    <row r="66" spans="2:27" ht="30">
      <c r="B66" s="400" t="s">
        <v>1815</v>
      </c>
      <c r="C66" s="401" t="s">
        <v>1822</v>
      </c>
      <c r="D66" s="402"/>
      <c r="E66" s="400"/>
      <c r="F66" s="160"/>
      <c r="G66" s="376"/>
      <c r="H66" s="376"/>
      <c r="I66" s="376"/>
      <c r="J66" s="376"/>
      <c r="K66" s="376"/>
      <c r="L66" s="376"/>
      <c r="M66" s="376"/>
      <c r="N66" s="376"/>
      <c r="O66" s="376"/>
      <c r="P66" s="376"/>
      <c r="Q66" s="376"/>
      <c r="R66" s="376"/>
      <c r="S66" s="376"/>
      <c r="T66" s="376"/>
      <c r="U66" s="376"/>
      <c r="V66" s="376"/>
      <c r="W66" s="376"/>
      <c r="X66" s="376"/>
      <c r="Y66" s="376"/>
      <c r="Z66" s="98"/>
      <c r="AA66" s="98"/>
    </row>
    <row r="67" spans="2:27" ht="15">
      <c r="B67" s="400" t="s">
        <v>1815</v>
      </c>
      <c r="C67" s="401" t="s">
        <v>1823</v>
      </c>
      <c r="D67" s="402"/>
      <c r="E67" s="400"/>
      <c r="F67" s="160"/>
      <c r="G67" s="376"/>
      <c r="H67" s="376"/>
      <c r="I67" s="376"/>
      <c r="J67" s="376"/>
      <c r="K67" s="376"/>
      <c r="L67" s="376"/>
      <c r="M67" s="376"/>
      <c r="N67" s="376"/>
      <c r="O67" s="376"/>
      <c r="P67" s="376"/>
      <c r="Q67" s="376"/>
      <c r="R67" s="376"/>
      <c r="S67" s="376"/>
      <c r="T67" s="376"/>
      <c r="U67" s="376"/>
      <c r="V67" s="376"/>
      <c r="W67" s="376"/>
      <c r="X67" s="376"/>
      <c r="Y67" s="376"/>
      <c r="Z67" s="98"/>
      <c r="AA67" s="98"/>
    </row>
    <row r="68" spans="2:27" ht="60">
      <c r="B68" s="400" t="s">
        <v>1815</v>
      </c>
      <c r="C68" s="401" t="s">
        <v>1824</v>
      </c>
      <c r="D68" s="402"/>
      <c r="E68" s="400"/>
      <c r="F68" s="160"/>
      <c r="G68" s="376"/>
      <c r="H68" s="376"/>
      <c r="I68" s="376"/>
      <c r="J68" s="376"/>
      <c r="K68" s="376"/>
      <c r="L68" s="376"/>
      <c r="M68" s="376"/>
      <c r="N68" s="376"/>
      <c r="O68" s="376"/>
      <c r="P68" s="376"/>
      <c r="Q68" s="376"/>
      <c r="R68" s="376"/>
      <c r="S68" s="376"/>
      <c r="T68" s="376"/>
      <c r="U68" s="376"/>
      <c r="V68" s="376"/>
      <c r="W68" s="376"/>
      <c r="X68" s="376"/>
      <c r="Y68" s="376"/>
      <c r="Z68" s="98"/>
      <c r="AA68" s="98"/>
    </row>
    <row r="69" spans="2:27" ht="15.6">
      <c r="B69" s="404" t="s">
        <v>1815</v>
      </c>
      <c r="C69" s="405" t="s">
        <v>915</v>
      </c>
      <c r="D69" s="406"/>
      <c r="E69" s="404"/>
      <c r="F69" s="160"/>
      <c r="G69" s="376"/>
      <c r="H69" s="376"/>
      <c r="I69" s="376"/>
      <c r="J69" s="376"/>
      <c r="K69" s="376"/>
      <c r="L69" s="376"/>
      <c r="M69" s="376"/>
      <c r="N69" s="376"/>
      <c r="O69" s="376"/>
      <c r="P69" s="376"/>
      <c r="Q69" s="376"/>
      <c r="R69" s="376"/>
      <c r="S69" s="376"/>
      <c r="T69" s="376"/>
      <c r="U69" s="376"/>
      <c r="V69" s="376"/>
      <c r="W69" s="376"/>
      <c r="X69" s="376"/>
      <c r="Y69" s="376"/>
      <c r="Z69" s="98"/>
      <c r="AA69" s="98"/>
    </row>
    <row r="70" spans="2:27" ht="15">
      <c r="B70" s="400" t="s">
        <v>1815</v>
      </c>
      <c r="C70" s="407" t="s">
        <v>1825</v>
      </c>
      <c r="D70" s="402"/>
      <c r="E70" s="400"/>
      <c r="F70" s="160"/>
      <c r="G70" s="376"/>
      <c r="H70" s="376"/>
      <c r="I70" s="376"/>
      <c r="J70" s="376"/>
      <c r="K70" s="376"/>
      <c r="L70" s="376"/>
      <c r="M70" s="376"/>
      <c r="N70" s="376"/>
      <c r="O70" s="376"/>
      <c r="P70" s="376"/>
      <c r="Q70" s="376"/>
      <c r="R70" s="376"/>
      <c r="S70" s="376"/>
      <c r="T70" s="376"/>
      <c r="U70" s="376"/>
      <c r="V70" s="376"/>
      <c r="W70" s="376"/>
      <c r="X70" s="376"/>
      <c r="Y70" s="376"/>
      <c r="Z70" s="98"/>
      <c r="AA70" s="98"/>
    </row>
    <row r="71" spans="2:27" ht="15.6">
      <c r="B71" s="409" t="s">
        <v>1826</v>
      </c>
      <c r="C71" s="405" t="s">
        <v>1827</v>
      </c>
      <c r="D71" s="406"/>
      <c r="E71" s="406"/>
      <c r="F71" s="160"/>
      <c r="G71" s="376"/>
      <c r="H71" s="376"/>
      <c r="I71" s="376"/>
      <c r="J71" s="376"/>
      <c r="K71" s="376"/>
      <c r="L71" s="376"/>
      <c r="M71" s="376"/>
      <c r="N71" s="376"/>
      <c r="O71" s="376"/>
      <c r="P71" s="376"/>
      <c r="Q71" s="376"/>
      <c r="R71" s="376"/>
      <c r="S71" s="376"/>
      <c r="T71" s="376"/>
      <c r="U71" s="376"/>
      <c r="V71" s="376"/>
      <c r="W71" s="376"/>
      <c r="X71" s="376"/>
      <c r="Y71" s="376"/>
      <c r="Z71" s="98"/>
      <c r="AA71" s="98"/>
    </row>
    <row r="72" spans="2:27" ht="15.6">
      <c r="B72" s="409" t="s">
        <v>1826</v>
      </c>
      <c r="C72" s="405" t="s">
        <v>1478</v>
      </c>
      <c r="D72" s="406"/>
      <c r="E72" s="406"/>
      <c r="F72" s="160"/>
      <c r="G72" s="376"/>
      <c r="H72" s="376"/>
      <c r="I72" s="376"/>
      <c r="J72" s="376"/>
      <c r="K72" s="376"/>
      <c r="L72" s="376"/>
      <c r="M72" s="376"/>
      <c r="N72" s="376"/>
      <c r="O72" s="376"/>
      <c r="P72" s="376"/>
      <c r="Q72" s="376"/>
      <c r="R72" s="376"/>
      <c r="S72" s="376"/>
      <c r="T72" s="376"/>
      <c r="U72" s="376"/>
      <c r="V72" s="376"/>
      <c r="W72" s="376"/>
      <c r="X72" s="376"/>
      <c r="Y72" s="376"/>
      <c r="Z72" s="98"/>
      <c r="AA72" s="98"/>
    </row>
    <row r="73" spans="2:27" ht="29.25" customHeight="1">
      <c r="B73" s="410" t="s">
        <v>1826</v>
      </c>
      <c r="C73" s="411" t="s">
        <v>1828</v>
      </c>
      <c r="D73" s="402"/>
      <c r="E73" s="412"/>
      <c r="F73" s="160"/>
      <c r="G73" s="376"/>
      <c r="H73" s="376"/>
      <c r="I73" s="376"/>
      <c r="J73" s="376"/>
      <c r="K73" s="376"/>
      <c r="L73" s="376"/>
      <c r="M73" s="376"/>
      <c r="N73" s="376"/>
      <c r="O73" s="376"/>
      <c r="P73" s="376"/>
      <c r="Q73" s="376"/>
      <c r="R73" s="376"/>
      <c r="S73" s="376"/>
      <c r="T73" s="376"/>
      <c r="U73" s="376"/>
      <c r="V73" s="376"/>
      <c r="W73" s="376"/>
      <c r="X73" s="376"/>
      <c r="Y73" s="376"/>
      <c r="Z73" s="98"/>
      <c r="AA73" s="98"/>
    </row>
    <row r="74" spans="2:27" ht="31.2">
      <c r="B74" s="413" t="s">
        <v>1826</v>
      </c>
      <c r="C74" s="405" t="s">
        <v>1485</v>
      </c>
      <c r="D74" s="406"/>
      <c r="E74" s="404"/>
      <c r="F74" s="160"/>
      <c r="G74" s="376"/>
      <c r="H74" s="376"/>
      <c r="I74" s="376"/>
      <c r="J74" s="376"/>
      <c r="K74" s="376"/>
      <c r="L74" s="376"/>
      <c r="M74" s="376"/>
      <c r="N74" s="376"/>
      <c r="O74" s="376"/>
      <c r="P74" s="376"/>
      <c r="Q74" s="376"/>
      <c r="R74" s="376"/>
      <c r="S74" s="376"/>
      <c r="T74" s="376"/>
      <c r="U74" s="376"/>
      <c r="V74" s="376"/>
      <c r="W74" s="376"/>
      <c r="X74" s="376"/>
      <c r="Y74" s="376"/>
      <c r="Z74" s="98"/>
      <c r="AA74" s="98"/>
    </row>
    <row r="75" spans="2:27" ht="15">
      <c r="B75" s="410" t="s">
        <v>1826</v>
      </c>
      <c r="C75" s="407" t="s">
        <v>1724</v>
      </c>
      <c r="D75" s="402"/>
      <c r="E75" s="412"/>
      <c r="F75" s="160"/>
      <c r="G75" s="376"/>
      <c r="H75" s="376"/>
      <c r="I75" s="376"/>
      <c r="J75" s="376"/>
      <c r="K75" s="376"/>
      <c r="L75" s="376"/>
      <c r="M75" s="376"/>
      <c r="N75" s="376"/>
      <c r="O75" s="376"/>
      <c r="P75" s="376"/>
      <c r="Q75" s="376"/>
      <c r="R75" s="376"/>
      <c r="S75" s="376"/>
      <c r="T75" s="376"/>
      <c r="U75" s="376"/>
      <c r="V75" s="376"/>
      <c r="W75" s="376"/>
      <c r="X75" s="376"/>
      <c r="Y75" s="376"/>
      <c r="Z75" s="98"/>
      <c r="AA75" s="98"/>
    </row>
    <row r="76" spans="2:27" ht="19.2">
      <c r="B76" s="344"/>
      <c r="C76" s="345"/>
      <c r="D76" s="344"/>
      <c r="E76" s="344"/>
      <c r="F76" s="160"/>
      <c r="G76" s="376"/>
      <c r="H76" s="376"/>
      <c r="I76" s="376"/>
      <c r="J76" s="376"/>
      <c r="K76" s="376"/>
      <c r="L76" s="376"/>
      <c r="M76" s="376"/>
      <c r="N76" s="376"/>
      <c r="O76" s="376"/>
      <c r="P76" s="376"/>
      <c r="Q76" s="376"/>
      <c r="R76" s="376"/>
      <c r="S76" s="376"/>
      <c r="T76" s="376"/>
      <c r="U76" s="376"/>
      <c r="V76" s="376"/>
      <c r="W76" s="376"/>
      <c r="X76" s="376"/>
      <c r="Y76" s="376"/>
    </row>
    <row r="77" spans="2:27" ht="19.2">
      <c r="B77" s="414"/>
      <c r="C77" s="415" t="s">
        <v>216</v>
      </c>
      <c r="D77" s="416">
        <f>COUNTIF($D$7:$D$75,"C")</f>
        <v>0</v>
      </c>
      <c r="E77" s="414"/>
      <c r="F77" s="160"/>
      <c r="G77" s="376"/>
      <c r="H77" s="376"/>
      <c r="I77" s="376"/>
      <c r="J77" s="376"/>
      <c r="K77" s="376"/>
      <c r="L77" s="376"/>
      <c r="M77" s="376"/>
      <c r="N77" s="376"/>
      <c r="O77" s="376"/>
      <c r="P77" s="376"/>
      <c r="Q77" s="376"/>
      <c r="R77" s="376"/>
      <c r="S77" s="376"/>
      <c r="T77" s="376"/>
      <c r="U77" s="376"/>
      <c r="V77" s="376"/>
      <c r="W77" s="376"/>
      <c r="X77" s="376"/>
      <c r="Y77" s="376"/>
    </row>
    <row r="78" spans="2:27" ht="19.2">
      <c r="B78" s="414"/>
      <c r="C78" s="415" t="s">
        <v>217</v>
      </c>
      <c r="D78" s="416">
        <f>COUNTIF($D$7:$D$75,"NC")</f>
        <v>0</v>
      </c>
      <c r="E78" s="414"/>
      <c r="F78" s="160"/>
      <c r="G78" s="376"/>
      <c r="H78" s="376"/>
      <c r="I78" s="376"/>
      <c r="J78" s="376"/>
      <c r="K78" s="376"/>
      <c r="L78" s="376"/>
      <c r="M78" s="376"/>
      <c r="N78" s="376"/>
      <c r="O78" s="376"/>
      <c r="P78" s="376"/>
      <c r="Q78" s="376"/>
      <c r="R78" s="376"/>
      <c r="S78" s="376"/>
      <c r="T78" s="376"/>
      <c r="U78" s="376"/>
      <c r="V78" s="376"/>
      <c r="W78" s="376"/>
      <c r="X78" s="376"/>
      <c r="Y78" s="376"/>
    </row>
    <row r="79" spans="2:27" ht="19.2">
      <c r="B79" s="344"/>
      <c r="C79" s="339" t="s">
        <v>218</v>
      </c>
      <c r="D79" s="336">
        <f>COUNTIF($D$7:$D$75,"NA")</f>
        <v>0</v>
      </c>
      <c r="E79" s="344"/>
      <c r="F79" s="160"/>
      <c r="G79" s="376"/>
      <c r="H79" s="376"/>
      <c r="I79" s="376"/>
      <c r="J79" s="376"/>
      <c r="K79" s="376"/>
      <c r="L79" s="376"/>
      <c r="M79" s="376"/>
      <c r="N79" s="376"/>
      <c r="O79" s="376"/>
      <c r="P79" s="376"/>
      <c r="Q79" s="376"/>
      <c r="R79" s="376"/>
      <c r="S79" s="376"/>
      <c r="T79" s="376"/>
      <c r="U79" s="376"/>
      <c r="V79" s="376"/>
      <c r="W79" s="376"/>
      <c r="X79" s="376"/>
      <c r="Y79" s="376"/>
    </row>
    <row r="80" spans="2:27" ht="17.399999999999999" customHeight="1">
      <c r="B80" s="344"/>
      <c r="C80" s="345"/>
      <c r="D80" s="344"/>
      <c r="E80" s="344"/>
      <c r="F80" s="160"/>
      <c r="G80" s="376"/>
      <c r="H80" s="376"/>
      <c r="I80" s="376"/>
      <c r="J80" s="376"/>
      <c r="K80" s="376"/>
      <c r="L80" s="376"/>
      <c r="M80" s="376"/>
      <c r="N80" s="376"/>
      <c r="O80" s="376"/>
      <c r="P80" s="376"/>
      <c r="Q80" s="376"/>
      <c r="R80" s="376"/>
      <c r="S80" s="376"/>
      <c r="T80" s="376"/>
      <c r="U80" s="376"/>
      <c r="V80" s="376"/>
      <c r="W80" s="376"/>
      <c r="X80" s="376"/>
      <c r="Y80" s="376"/>
    </row>
    <row r="81" spans="2:25" ht="14.4" hidden="1">
      <c r="B81" s="376"/>
      <c r="C81" s="78"/>
      <c r="D81" s="376"/>
      <c r="E81" s="376"/>
      <c r="F81" s="160"/>
      <c r="G81" s="376"/>
      <c r="H81" s="376"/>
      <c r="I81" s="376"/>
      <c r="J81" s="376"/>
      <c r="K81" s="376"/>
      <c r="L81" s="376"/>
      <c r="M81" s="376"/>
      <c r="N81" s="376"/>
      <c r="O81" s="376"/>
      <c r="P81" s="376"/>
      <c r="Q81" s="376"/>
      <c r="R81" s="376"/>
      <c r="S81" s="376"/>
      <c r="T81" s="376"/>
      <c r="U81" s="376"/>
      <c r="V81" s="376"/>
      <c r="W81" s="376"/>
      <c r="X81" s="376"/>
      <c r="Y81" s="376"/>
    </row>
    <row r="82" spans="2:25" ht="14.4" hidden="1">
      <c r="B82" s="376"/>
      <c r="C82" s="78"/>
      <c r="D82" s="376"/>
      <c r="E82" s="376"/>
      <c r="F82" s="160"/>
      <c r="G82" s="376"/>
      <c r="H82" s="376"/>
      <c r="I82" s="376"/>
      <c r="J82" s="376"/>
      <c r="K82" s="376"/>
      <c r="L82" s="376"/>
      <c r="M82" s="376"/>
      <c r="N82" s="376"/>
      <c r="O82" s="376"/>
      <c r="P82" s="376"/>
      <c r="Q82" s="376"/>
      <c r="R82" s="376"/>
      <c r="S82" s="376"/>
      <c r="T82" s="376"/>
      <c r="U82" s="376"/>
      <c r="V82" s="376"/>
      <c r="W82" s="376"/>
      <c r="X82" s="376"/>
      <c r="Y82" s="376"/>
    </row>
    <row r="83" spans="2:25" ht="14.4" hidden="1">
      <c r="B83" s="376"/>
      <c r="C83" s="78"/>
      <c r="D83" s="376"/>
      <c r="E83" s="376"/>
      <c r="F83" s="160"/>
      <c r="G83" s="376"/>
      <c r="H83" s="376"/>
      <c r="I83" s="376"/>
      <c r="J83" s="376"/>
      <c r="K83" s="376"/>
      <c r="L83" s="376"/>
      <c r="M83" s="376"/>
      <c r="N83" s="376"/>
      <c r="O83" s="376"/>
      <c r="P83" s="376"/>
      <c r="Q83" s="376"/>
      <c r="R83" s="376"/>
      <c r="S83" s="376"/>
      <c r="T83" s="376"/>
      <c r="U83" s="376"/>
      <c r="V83" s="376"/>
      <c r="W83" s="376"/>
      <c r="X83" s="376"/>
      <c r="Y83" s="376"/>
    </row>
    <row r="84" spans="2:25" ht="14.4" hidden="1">
      <c r="B84" s="376"/>
      <c r="C84" s="78"/>
      <c r="D84" s="376"/>
      <c r="E84" s="376"/>
      <c r="F84" s="160"/>
      <c r="G84" s="376"/>
      <c r="H84" s="376"/>
      <c r="I84" s="376"/>
      <c r="J84" s="376"/>
      <c r="K84" s="376"/>
      <c r="L84" s="376"/>
      <c r="M84" s="376"/>
      <c r="N84" s="376"/>
      <c r="O84" s="376"/>
      <c r="P84" s="376"/>
      <c r="Q84" s="376"/>
      <c r="R84" s="376"/>
      <c r="S84" s="376"/>
      <c r="T84" s="376"/>
      <c r="U84" s="376"/>
      <c r="V84" s="376"/>
      <c r="W84" s="376"/>
      <c r="X84" s="376"/>
      <c r="Y84" s="376"/>
    </row>
    <row r="85" spans="2:25" ht="14.4" hidden="1">
      <c r="B85" s="376"/>
      <c r="C85" s="78"/>
      <c r="D85" s="376"/>
      <c r="E85" s="376"/>
      <c r="F85" s="160"/>
      <c r="G85" s="376"/>
      <c r="H85" s="376"/>
      <c r="I85" s="376"/>
      <c r="J85" s="376"/>
      <c r="K85" s="376"/>
      <c r="L85" s="376"/>
      <c r="M85" s="376"/>
      <c r="N85" s="376"/>
      <c r="O85" s="376"/>
      <c r="P85" s="376"/>
      <c r="Q85" s="376"/>
      <c r="R85" s="376"/>
      <c r="S85" s="376"/>
      <c r="T85" s="376"/>
      <c r="U85" s="376"/>
      <c r="V85" s="376"/>
      <c r="W85" s="376"/>
      <c r="X85" s="376"/>
      <c r="Y85" s="376"/>
    </row>
    <row r="86" spans="2:25" ht="14.4" hidden="1">
      <c r="B86" s="376"/>
      <c r="C86" s="78"/>
      <c r="D86" s="376"/>
      <c r="E86" s="376"/>
      <c r="F86" s="160"/>
      <c r="G86" s="376"/>
      <c r="H86" s="376"/>
      <c r="I86" s="376"/>
      <c r="J86" s="376"/>
      <c r="K86" s="376"/>
      <c r="L86" s="376"/>
      <c r="M86" s="376"/>
      <c r="N86" s="376"/>
      <c r="O86" s="376"/>
      <c r="P86" s="376"/>
      <c r="Q86" s="376"/>
      <c r="R86" s="376"/>
      <c r="S86" s="376"/>
      <c r="T86" s="376"/>
      <c r="U86" s="376"/>
      <c r="V86" s="376"/>
      <c r="W86" s="376"/>
      <c r="X86" s="376"/>
      <c r="Y86" s="376"/>
    </row>
    <row r="87" spans="2:25" ht="14.4" hidden="1">
      <c r="B87" s="376"/>
      <c r="C87" s="78"/>
      <c r="D87" s="376"/>
      <c r="E87" s="376"/>
      <c r="F87" s="160"/>
      <c r="G87" s="376"/>
      <c r="H87" s="376"/>
      <c r="I87" s="376"/>
      <c r="J87" s="376"/>
      <c r="K87" s="376"/>
      <c r="L87" s="376"/>
      <c r="M87" s="376"/>
      <c r="N87" s="376"/>
      <c r="O87" s="376"/>
      <c r="P87" s="376"/>
      <c r="Q87" s="376"/>
      <c r="R87" s="376"/>
      <c r="S87" s="376"/>
      <c r="T87" s="376"/>
      <c r="U87" s="376"/>
      <c r="V87" s="376"/>
      <c r="W87" s="376"/>
      <c r="X87" s="376"/>
      <c r="Y87" s="376"/>
    </row>
    <row r="88" spans="2:25" ht="14.4" hidden="1">
      <c r="B88" s="376"/>
      <c r="C88" s="78"/>
      <c r="D88" s="376"/>
      <c r="E88" s="376"/>
      <c r="F88" s="160"/>
      <c r="G88" s="376"/>
      <c r="H88" s="376"/>
      <c r="I88" s="376"/>
      <c r="J88" s="376"/>
      <c r="K88" s="376"/>
      <c r="L88" s="376"/>
      <c r="M88" s="376"/>
      <c r="N88" s="376"/>
      <c r="O88" s="376"/>
      <c r="P88" s="376"/>
      <c r="Q88" s="376"/>
      <c r="R88" s="376"/>
      <c r="S88" s="376"/>
      <c r="T88" s="376"/>
      <c r="U88" s="376"/>
      <c r="V88" s="376"/>
      <c r="W88" s="376"/>
      <c r="X88" s="376"/>
      <c r="Y88" s="376"/>
    </row>
    <row r="89" spans="2:25" ht="14.4" hidden="1">
      <c r="B89" s="376"/>
      <c r="C89" s="78"/>
      <c r="D89" s="376"/>
      <c r="E89" s="376"/>
      <c r="F89" s="160"/>
      <c r="G89" s="376"/>
      <c r="H89" s="376"/>
      <c r="I89" s="376"/>
      <c r="J89" s="376"/>
      <c r="K89" s="376"/>
      <c r="L89" s="376"/>
      <c r="M89" s="376"/>
      <c r="N89" s="376"/>
      <c r="O89" s="376"/>
      <c r="P89" s="376"/>
      <c r="Q89" s="376"/>
      <c r="R89" s="376"/>
      <c r="S89" s="376"/>
      <c r="T89" s="376"/>
      <c r="U89" s="376"/>
      <c r="V89" s="376"/>
      <c r="W89" s="376"/>
      <c r="X89" s="376"/>
      <c r="Y89" s="376"/>
    </row>
    <row r="90" spans="2:25" ht="14.4" hidden="1">
      <c r="B90" s="376"/>
      <c r="C90" s="78"/>
      <c r="D90" s="376"/>
      <c r="E90" s="376"/>
      <c r="F90" s="160"/>
      <c r="G90" s="376"/>
      <c r="H90" s="376"/>
      <c r="I90" s="376"/>
      <c r="J90" s="376"/>
      <c r="K90" s="376"/>
      <c r="L90" s="376"/>
      <c r="M90" s="376"/>
      <c r="N90" s="376"/>
      <c r="O90" s="376"/>
      <c r="P90" s="376"/>
      <c r="Q90" s="376"/>
      <c r="R90" s="376"/>
      <c r="S90" s="376"/>
      <c r="T90" s="376"/>
      <c r="U90" s="376"/>
      <c r="V90" s="376"/>
      <c r="W90" s="376"/>
      <c r="X90" s="376"/>
      <c r="Y90" s="376"/>
    </row>
    <row r="91" spans="2:25" ht="14.4" hidden="1">
      <c r="B91" s="376"/>
      <c r="C91" s="78"/>
      <c r="D91" s="376"/>
      <c r="E91" s="376"/>
      <c r="F91" s="160"/>
      <c r="G91" s="376"/>
      <c r="H91" s="376"/>
      <c r="I91" s="376"/>
      <c r="J91" s="376"/>
      <c r="K91" s="376"/>
      <c r="L91" s="376"/>
      <c r="M91" s="376"/>
      <c r="N91" s="376"/>
      <c r="O91" s="376"/>
      <c r="P91" s="376"/>
      <c r="Q91" s="376"/>
      <c r="R91" s="376"/>
      <c r="S91" s="376"/>
      <c r="T91" s="376"/>
      <c r="U91" s="376"/>
      <c r="V91" s="376"/>
      <c r="W91" s="376"/>
      <c r="X91" s="376"/>
      <c r="Y91" s="376"/>
    </row>
    <row r="92" spans="2:25" ht="14.4" hidden="1">
      <c r="B92" s="376"/>
      <c r="C92" s="78"/>
      <c r="D92" s="376"/>
      <c r="E92" s="376"/>
      <c r="F92" s="160"/>
      <c r="G92" s="376"/>
      <c r="H92" s="376"/>
      <c r="I92" s="376"/>
      <c r="J92" s="376"/>
      <c r="K92" s="376"/>
      <c r="L92" s="376"/>
      <c r="M92" s="376"/>
      <c r="N92" s="376"/>
      <c r="O92" s="376"/>
      <c r="P92" s="376"/>
      <c r="Q92" s="376"/>
      <c r="R92" s="376"/>
      <c r="S92" s="376"/>
      <c r="T92" s="376"/>
      <c r="U92" s="376"/>
      <c r="V92" s="376"/>
      <c r="W92" s="376"/>
      <c r="X92" s="376"/>
      <c r="Y92" s="376"/>
    </row>
    <row r="93" spans="2:25" ht="14.4" hidden="1">
      <c r="B93" s="376"/>
      <c r="C93" s="78"/>
      <c r="D93" s="376"/>
      <c r="E93" s="376"/>
      <c r="F93" s="160"/>
      <c r="G93" s="376"/>
      <c r="H93" s="376"/>
      <c r="I93" s="376"/>
      <c r="J93" s="376"/>
      <c r="K93" s="376"/>
      <c r="L93" s="376"/>
      <c r="M93" s="376"/>
      <c r="N93" s="376"/>
      <c r="O93" s="376"/>
      <c r="P93" s="376"/>
      <c r="Q93" s="376"/>
      <c r="R93" s="376"/>
      <c r="S93" s="376"/>
      <c r="T93" s="376"/>
      <c r="U93" s="376"/>
      <c r="V93" s="376"/>
      <c r="W93" s="376"/>
      <c r="X93" s="376"/>
      <c r="Y93" s="376"/>
    </row>
    <row r="94" spans="2:25" ht="14.4" hidden="1">
      <c r="B94" s="376"/>
      <c r="C94" s="78"/>
      <c r="D94" s="376"/>
      <c r="E94" s="376"/>
      <c r="F94" s="160"/>
      <c r="G94" s="376"/>
      <c r="H94" s="376"/>
      <c r="I94" s="376"/>
      <c r="J94" s="376"/>
      <c r="K94" s="376"/>
      <c r="L94" s="376"/>
      <c r="M94" s="376"/>
      <c r="N94" s="376"/>
      <c r="O94" s="376"/>
      <c r="P94" s="376"/>
      <c r="Q94" s="376"/>
      <c r="R94" s="376"/>
      <c r="S94" s="376"/>
      <c r="T94" s="376"/>
      <c r="U94" s="376"/>
      <c r="V94" s="376"/>
      <c r="W94" s="376"/>
      <c r="X94" s="376"/>
      <c r="Y94" s="376"/>
    </row>
    <row r="95" spans="2:25" ht="14.4" hidden="1">
      <c r="B95" s="376"/>
      <c r="C95" s="78"/>
      <c r="D95" s="376"/>
      <c r="E95" s="376"/>
      <c r="F95" s="160"/>
      <c r="G95" s="376"/>
      <c r="H95" s="376"/>
      <c r="I95" s="376"/>
      <c r="J95" s="376"/>
      <c r="K95" s="376"/>
      <c r="L95" s="376"/>
      <c r="M95" s="376"/>
      <c r="N95" s="376"/>
      <c r="O95" s="376"/>
      <c r="P95" s="376"/>
      <c r="Q95" s="376"/>
      <c r="R95" s="376"/>
      <c r="S95" s="376"/>
      <c r="T95" s="376"/>
      <c r="U95" s="376"/>
      <c r="V95" s="376"/>
      <c r="W95" s="376"/>
      <c r="X95" s="376"/>
      <c r="Y95" s="376"/>
    </row>
    <row r="96" spans="2:25" ht="14.4" hidden="1">
      <c r="B96" s="376"/>
      <c r="C96" s="78"/>
      <c r="D96" s="376"/>
      <c r="E96" s="376"/>
      <c r="F96" s="160"/>
      <c r="G96" s="376"/>
      <c r="H96" s="376"/>
      <c r="I96" s="376"/>
      <c r="J96" s="376"/>
      <c r="K96" s="376"/>
      <c r="L96" s="376"/>
      <c r="M96" s="376"/>
      <c r="N96" s="376"/>
      <c r="O96" s="376"/>
      <c r="P96" s="376"/>
      <c r="Q96" s="376"/>
      <c r="R96" s="376"/>
      <c r="S96" s="376"/>
      <c r="T96" s="376"/>
      <c r="U96" s="376"/>
      <c r="V96" s="376"/>
      <c r="W96" s="376"/>
      <c r="X96" s="376"/>
      <c r="Y96" s="376"/>
    </row>
    <row r="97" spans="2:25" ht="14.4" hidden="1">
      <c r="B97" s="376"/>
      <c r="C97" s="78"/>
      <c r="D97" s="376"/>
      <c r="E97" s="376"/>
      <c r="F97" s="160"/>
      <c r="G97" s="376"/>
      <c r="H97" s="376"/>
      <c r="I97" s="376"/>
      <c r="J97" s="376"/>
      <c r="K97" s="376"/>
      <c r="L97" s="376"/>
      <c r="M97" s="376"/>
      <c r="N97" s="376"/>
      <c r="O97" s="376"/>
      <c r="P97" s="376"/>
      <c r="Q97" s="376"/>
      <c r="R97" s="376"/>
      <c r="S97" s="376"/>
      <c r="T97" s="376"/>
      <c r="U97" s="376"/>
      <c r="V97" s="376"/>
      <c r="W97" s="376"/>
      <c r="X97" s="376"/>
      <c r="Y97" s="376"/>
    </row>
    <row r="98" spans="2:25" ht="14.4" hidden="1">
      <c r="B98" s="376"/>
      <c r="C98" s="78"/>
      <c r="D98" s="376"/>
      <c r="E98" s="376"/>
      <c r="F98" s="160"/>
      <c r="G98" s="376"/>
      <c r="H98" s="376"/>
      <c r="I98" s="376"/>
      <c r="J98" s="376"/>
      <c r="K98" s="376"/>
      <c r="L98" s="376"/>
      <c r="M98" s="376"/>
      <c r="N98" s="376"/>
      <c r="O98" s="376"/>
      <c r="P98" s="376"/>
      <c r="Q98" s="376"/>
      <c r="R98" s="376"/>
      <c r="S98" s="376"/>
      <c r="T98" s="376"/>
      <c r="U98" s="376"/>
      <c r="V98" s="376"/>
      <c r="W98" s="376"/>
      <c r="X98" s="376"/>
      <c r="Y98" s="376"/>
    </row>
    <row r="99" spans="2:25" ht="14.4" hidden="1">
      <c r="B99" s="376"/>
      <c r="C99" s="78"/>
      <c r="D99" s="376"/>
      <c r="E99" s="376"/>
      <c r="F99" s="160"/>
      <c r="G99" s="376"/>
      <c r="H99" s="376"/>
      <c r="I99" s="376"/>
      <c r="J99" s="376"/>
      <c r="K99" s="376"/>
      <c r="L99" s="376"/>
      <c r="M99" s="376"/>
      <c r="N99" s="376"/>
      <c r="O99" s="376"/>
      <c r="P99" s="376"/>
      <c r="Q99" s="376"/>
      <c r="R99" s="376"/>
      <c r="S99" s="376"/>
      <c r="T99" s="376"/>
      <c r="U99" s="376"/>
      <c r="V99" s="376"/>
      <c r="W99" s="376"/>
      <c r="X99" s="376"/>
      <c r="Y99" s="376"/>
    </row>
    <row r="100" spans="2:25" ht="14.4" hidden="1">
      <c r="B100" s="376"/>
      <c r="C100" s="78"/>
      <c r="D100" s="376"/>
      <c r="E100" s="376"/>
      <c r="F100" s="160"/>
      <c r="G100" s="376"/>
      <c r="H100" s="376"/>
      <c r="I100" s="376"/>
      <c r="J100" s="376"/>
      <c r="K100" s="376"/>
      <c r="L100" s="376"/>
      <c r="M100" s="376"/>
      <c r="N100" s="376"/>
      <c r="O100" s="376"/>
      <c r="P100" s="376"/>
      <c r="Q100" s="376"/>
      <c r="R100" s="376"/>
      <c r="S100" s="376"/>
      <c r="T100" s="376"/>
      <c r="U100" s="376"/>
      <c r="V100" s="376"/>
      <c r="W100" s="376"/>
      <c r="X100" s="376"/>
      <c r="Y100" s="376"/>
    </row>
    <row r="101" spans="2:25" ht="14.4" hidden="1">
      <c r="B101" s="376"/>
      <c r="C101" s="78"/>
      <c r="D101" s="376"/>
      <c r="E101" s="376"/>
      <c r="F101" s="160"/>
      <c r="G101" s="376"/>
      <c r="H101" s="376"/>
      <c r="I101" s="376"/>
      <c r="J101" s="376"/>
      <c r="K101" s="376"/>
      <c r="L101" s="376"/>
      <c r="M101" s="376"/>
      <c r="N101" s="376"/>
      <c r="O101" s="376"/>
      <c r="P101" s="376"/>
      <c r="Q101" s="376"/>
      <c r="R101" s="376"/>
      <c r="S101" s="376"/>
      <c r="T101" s="376"/>
      <c r="U101" s="376"/>
      <c r="V101" s="376"/>
      <c r="W101" s="376"/>
      <c r="X101" s="376"/>
      <c r="Y101" s="376"/>
    </row>
    <row r="102" spans="2:25" ht="14.4" hidden="1">
      <c r="B102" s="376"/>
      <c r="C102" s="78"/>
      <c r="D102" s="376"/>
      <c r="E102" s="376"/>
      <c r="F102" s="160"/>
      <c r="G102" s="376"/>
      <c r="H102" s="376"/>
      <c r="I102" s="376"/>
      <c r="J102" s="376"/>
      <c r="K102" s="376"/>
      <c r="L102" s="376"/>
      <c r="M102" s="376"/>
      <c r="N102" s="376"/>
      <c r="O102" s="376"/>
      <c r="P102" s="376"/>
      <c r="Q102" s="376"/>
      <c r="R102" s="376"/>
      <c r="S102" s="376"/>
      <c r="T102" s="376"/>
      <c r="U102" s="376"/>
      <c r="V102" s="376"/>
      <c r="W102" s="376"/>
      <c r="X102" s="376"/>
      <c r="Y102" s="376"/>
    </row>
    <row r="103" spans="2:25" ht="14.4" hidden="1">
      <c r="B103" s="376"/>
      <c r="C103" s="78"/>
      <c r="D103" s="376"/>
      <c r="E103" s="376"/>
      <c r="F103" s="160"/>
      <c r="G103" s="376"/>
      <c r="H103" s="376"/>
      <c r="I103" s="376"/>
      <c r="J103" s="376"/>
      <c r="K103" s="376"/>
      <c r="L103" s="376"/>
      <c r="M103" s="376"/>
      <c r="N103" s="376"/>
      <c r="O103" s="376"/>
      <c r="P103" s="376"/>
      <c r="Q103" s="376"/>
      <c r="R103" s="376"/>
      <c r="S103" s="376"/>
      <c r="T103" s="376"/>
      <c r="U103" s="376"/>
      <c r="V103" s="376"/>
      <c r="W103" s="376"/>
      <c r="X103" s="376"/>
      <c r="Y103" s="376"/>
    </row>
    <row r="104" spans="2:25" ht="14.4" hidden="1">
      <c r="B104" s="376"/>
      <c r="C104" s="78"/>
      <c r="D104" s="376"/>
      <c r="E104" s="376"/>
      <c r="F104" s="160"/>
      <c r="G104" s="376"/>
      <c r="H104" s="376"/>
      <c r="I104" s="376"/>
      <c r="J104" s="376"/>
      <c r="K104" s="376"/>
      <c r="L104" s="376"/>
      <c r="M104" s="376"/>
      <c r="N104" s="376"/>
      <c r="O104" s="376"/>
      <c r="P104" s="376"/>
      <c r="Q104" s="376"/>
      <c r="R104" s="376"/>
      <c r="S104" s="376"/>
      <c r="T104" s="376"/>
      <c r="U104" s="376"/>
      <c r="V104" s="376"/>
      <c r="W104" s="376"/>
      <c r="X104" s="376"/>
      <c r="Y104" s="376"/>
    </row>
    <row r="105" spans="2:25" ht="14.4" hidden="1">
      <c r="B105" s="376"/>
      <c r="C105" s="78"/>
      <c r="D105" s="376"/>
      <c r="E105" s="376"/>
      <c r="F105" s="160"/>
      <c r="G105" s="376"/>
      <c r="H105" s="376"/>
      <c r="I105" s="376"/>
      <c r="J105" s="376"/>
      <c r="K105" s="376"/>
      <c r="L105" s="376"/>
      <c r="M105" s="376"/>
      <c r="N105" s="376"/>
      <c r="O105" s="376"/>
      <c r="P105" s="376"/>
      <c r="Q105" s="376"/>
      <c r="R105" s="376"/>
      <c r="S105" s="376"/>
      <c r="T105" s="376"/>
      <c r="U105" s="376"/>
      <c r="V105" s="376"/>
      <c r="W105" s="376"/>
      <c r="X105" s="376"/>
      <c r="Y105" s="376"/>
    </row>
    <row r="106" spans="2:25" ht="14.4" hidden="1">
      <c r="B106" s="376"/>
      <c r="C106" s="78"/>
      <c r="D106" s="376"/>
      <c r="E106" s="376"/>
      <c r="F106" s="160"/>
      <c r="G106" s="376"/>
      <c r="H106" s="376"/>
      <c r="I106" s="376"/>
      <c r="J106" s="376"/>
      <c r="K106" s="376"/>
      <c r="L106" s="376"/>
      <c r="M106" s="376"/>
      <c r="N106" s="376"/>
      <c r="O106" s="376"/>
      <c r="P106" s="376"/>
      <c r="Q106" s="376"/>
      <c r="R106" s="376"/>
      <c r="S106" s="376"/>
      <c r="T106" s="376"/>
      <c r="U106" s="376"/>
      <c r="V106" s="376"/>
      <c r="W106" s="376"/>
      <c r="X106" s="376"/>
      <c r="Y106" s="376"/>
    </row>
    <row r="107" spans="2:25" ht="14.4" hidden="1">
      <c r="B107" s="376"/>
      <c r="C107" s="78"/>
      <c r="D107" s="376"/>
      <c r="E107" s="376"/>
      <c r="F107" s="160"/>
      <c r="G107" s="376"/>
      <c r="H107" s="376"/>
      <c r="I107" s="376"/>
      <c r="J107" s="376"/>
      <c r="K107" s="376"/>
      <c r="L107" s="376"/>
      <c r="M107" s="376"/>
      <c r="N107" s="376"/>
      <c r="O107" s="376"/>
      <c r="P107" s="376"/>
      <c r="Q107" s="376"/>
      <c r="R107" s="376"/>
      <c r="S107" s="376"/>
      <c r="T107" s="376"/>
      <c r="U107" s="376"/>
      <c r="V107" s="376"/>
      <c r="W107" s="376"/>
      <c r="X107" s="376"/>
      <c r="Y107" s="376"/>
    </row>
    <row r="108" spans="2:25" ht="14.4" hidden="1">
      <c r="B108" s="376"/>
      <c r="C108" s="78"/>
      <c r="D108" s="376"/>
      <c r="E108" s="376"/>
      <c r="F108" s="160"/>
      <c r="G108" s="376"/>
      <c r="H108" s="376"/>
      <c r="I108" s="376"/>
      <c r="J108" s="376"/>
      <c r="K108" s="376"/>
      <c r="L108" s="376"/>
      <c r="M108" s="376"/>
      <c r="N108" s="376"/>
      <c r="O108" s="376"/>
      <c r="P108" s="376"/>
      <c r="Q108" s="376"/>
      <c r="R108" s="376"/>
      <c r="S108" s="376"/>
      <c r="T108" s="376"/>
      <c r="U108" s="376"/>
      <c r="V108" s="376"/>
      <c r="W108" s="376"/>
      <c r="X108" s="376"/>
      <c r="Y108" s="376"/>
    </row>
    <row r="109" spans="2:25" ht="14.4" hidden="1">
      <c r="B109" s="376"/>
      <c r="C109" s="78"/>
      <c r="D109" s="376"/>
      <c r="E109" s="376"/>
      <c r="F109" s="160"/>
      <c r="G109" s="376"/>
      <c r="H109" s="376"/>
      <c r="I109" s="376"/>
      <c r="J109" s="376"/>
      <c r="K109" s="376"/>
      <c r="L109" s="376"/>
      <c r="M109" s="376"/>
      <c r="N109" s="376"/>
      <c r="O109" s="376"/>
      <c r="P109" s="376"/>
      <c r="Q109" s="376"/>
      <c r="R109" s="376"/>
      <c r="S109" s="376"/>
      <c r="T109" s="376"/>
      <c r="U109" s="376"/>
      <c r="V109" s="376"/>
      <c r="W109" s="376"/>
      <c r="X109" s="376"/>
      <c r="Y109" s="376"/>
    </row>
    <row r="110" spans="2:25" ht="14.4" hidden="1">
      <c r="B110" s="376"/>
      <c r="C110" s="78"/>
      <c r="D110" s="376"/>
      <c r="E110" s="376"/>
      <c r="F110" s="160"/>
      <c r="G110" s="376"/>
      <c r="H110" s="376"/>
      <c r="I110" s="376"/>
      <c r="J110" s="376"/>
      <c r="K110" s="376"/>
      <c r="L110" s="376"/>
      <c r="M110" s="376"/>
      <c r="N110" s="376"/>
      <c r="O110" s="376"/>
      <c r="P110" s="376"/>
      <c r="Q110" s="376"/>
      <c r="R110" s="376"/>
      <c r="S110" s="376"/>
      <c r="T110" s="376"/>
      <c r="U110" s="376"/>
      <c r="V110" s="376"/>
      <c r="W110" s="376"/>
      <c r="X110" s="376"/>
      <c r="Y110" s="376"/>
    </row>
    <row r="111" spans="2:25" ht="14.4" hidden="1">
      <c r="B111" s="376"/>
      <c r="C111" s="78"/>
      <c r="D111" s="376"/>
      <c r="E111" s="376"/>
      <c r="F111" s="160"/>
      <c r="G111" s="376"/>
      <c r="H111" s="376"/>
      <c r="I111" s="376"/>
      <c r="J111" s="376"/>
      <c r="K111" s="376"/>
      <c r="L111" s="376"/>
      <c r="M111" s="376"/>
      <c r="N111" s="376"/>
      <c r="O111" s="376"/>
      <c r="P111" s="376"/>
      <c r="Q111" s="376"/>
      <c r="R111" s="376"/>
      <c r="S111" s="376"/>
      <c r="T111" s="376"/>
      <c r="U111" s="376"/>
      <c r="V111" s="376"/>
      <c r="W111" s="376"/>
      <c r="X111" s="376"/>
      <c r="Y111" s="376"/>
    </row>
    <row r="112" spans="2:25" ht="14.4" hidden="1">
      <c r="B112" s="376"/>
      <c r="C112" s="78"/>
      <c r="D112" s="376"/>
      <c r="E112" s="376"/>
      <c r="F112" s="160"/>
      <c r="G112" s="376"/>
      <c r="H112" s="376"/>
      <c r="I112" s="376"/>
      <c r="J112" s="376"/>
      <c r="K112" s="376"/>
      <c r="L112" s="376"/>
      <c r="M112" s="376"/>
      <c r="N112" s="376"/>
      <c r="O112" s="376"/>
      <c r="P112" s="376"/>
      <c r="Q112" s="376"/>
      <c r="R112" s="376"/>
      <c r="S112" s="376"/>
      <c r="T112" s="376"/>
      <c r="U112" s="376"/>
      <c r="V112" s="376"/>
      <c r="W112" s="376"/>
      <c r="X112" s="376"/>
      <c r="Y112" s="376"/>
    </row>
    <row r="113" spans="2:25" ht="14.4" hidden="1">
      <c r="B113" s="376"/>
      <c r="C113" s="78"/>
      <c r="D113" s="376"/>
      <c r="E113" s="376"/>
      <c r="F113" s="160"/>
      <c r="G113" s="376"/>
      <c r="H113" s="376"/>
      <c r="I113" s="376"/>
      <c r="J113" s="376"/>
      <c r="K113" s="376"/>
      <c r="L113" s="376"/>
      <c r="M113" s="376"/>
      <c r="N113" s="376"/>
      <c r="O113" s="376"/>
      <c r="P113" s="376"/>
      <c r="Q113" s="376"/>
      <c r="R113" s="376"/>
      <c r="S113" s="376"/>
      <c r="T113" s="376"/>
      <c r="U113" s="376"/>
      <c r="V113" s="376"/>
      <c r="W113" s="376"/>
      <c r="X113" s="376"/>
      <c r="Y113" s="376"/>
    </row>
    <row r="114" spans="2:25" ht="14.4" hidden="1">
      <c r="B114" s="376"/>
      <c r="C114" s="78"/>
      <c r="D114" s="376"/>
      <c r="E114" s="376"/>
      <c r="F114" s="160"/>
      <c r="G114" s="376"/>
      <c r="H114" s="376"/>
      <c r="I114" s="376"/>
      <c r="J114" s="376"/>
      <c r="K114" s="376"/>
      <c r="L114" s="376"/>
      <c r="M114" s="376"/>
      <c r="N114" s="376"/>
      <c r="O114" s="376"/>
      <c r="P114" s="376"/>
      <c r="Q114" s="376"/>
      <c r="R114" s="376"/>
      <c r="S114" s="376"/>
      <c r="T114" s="376"/>
      <c r="U114" s="376"/>
      <c r="V114" s="376"/>
      <c r="W114" s="376"/>
      <c r="X114" s="376"/>
      <c r="Y114" s="376"/>
    </row>
    <row r="115" spans="2:25" ht="14.4" hidden="1">
      <c r="B115" s="376"/>
      <c r="C115" s="78"/>
      <c r="D115" s="376"/>
      <c r="E115" s="376"/>
      <c r="F115" s="160"/>
      <c r="G115" s="376"/>
      <c r="H115" s="376"/>
      <c r="I115" s="376"/>
      <c r="J115" s="376"/>
      <c r="K115" s="376"/>
      <c r="L115" s="376"/>
      <c r="M115" s="376"/>
      <c r="N115" s="376"/>
      <c r="O115" s="376"/>
      <c r="P115" s="376"/>
      <c r="Q115" s="376"/>
      <c r="R115" s="376"/>
      <c r="S115" s="376"/>
      <c r="T115" s="376"/>
      <c r="U115" s="376"/>
      <c r="V115" s="376"/>
      <c r="W115" s="376"/>
      <c r="X115" s="376"/>
      <c r="Y115" s="376"/>
    </row>
    <row r="116" spans="2:25" ht="14.4" hidden="1">
      <c r="B116" s="376"/>
      <c r="C116" s="78"/>
      <c r="D116" s="376"/>
      <c r="E116" s="376"/>
      <c r="F116" s="160"/>
      <c r="G116" s="376"/>
      <c r="H116" s="376"/>
      <c r="I116" s="376"/>
      <c r="J116" s="376"/>
      <c r="K116" s="376"/>
      <c r="L116" s="376"/>
      <c r="M116" s="376"/>
      <c r="N116" s="376"/>
      <c r="O116" s="376"/>
      <c r="P116" s="376"/>
      <c r="Q116" s="376"/>
      <c r="R116" s="376"/>
      <c r="S116" s="376"/>
      <c r="T116" s="376"/>
      <c r="U116" s="376"/>
      <c r="V116" s="376"/>
      <c r="W116" s="376"/>
      <c r="X116" s="376"/>
      <c r="Y116" s="376"/>
    </row>
    <row r="117" spans="2:25" ht="14.4" hidden="1">
      <c r="B117" s="376"/>
      <c r="C117" s="78"/>
      <c r="D117" s="376"/>
      <c r="E117" s="376"/>
      <c r="F117" s="160"/>
      <c r="G117" s="376"/>
      <c r="H117" s="376"/>
      <c r="I117" s="376"/>
      <c r="J117" s="376"/>
      <c r="K117" s="376"/>
      <c r="L117" s="376"/>
      <c r="M117" s="376"/>
      <c r="N117" s="376"/>
      <c r="O117" s="376"/>
      <c r="P117" s="376"/>
      <c r="Q117" s="376"/>
      <c r="R117" s="376"/>
      <c r="S117" s="376"/>
      <c r="T117" s="376"/>
      <c r="U117" s="376"/>
      <c r="V117" s="376"/>
      <c r="W117" s="376"/>
      <c r="X117" s="376"/>
      <c r="Y117" s="376"/>
    </row>
    <row r="118" spans="2:25" ht="14.4" hidden="1">
      <c r="B118" s="376"/>
      <c r="C118" s="78"/>
      <c r="D118" s="376"/>
      <c r="E118" s="376"/>
      <c r="F118" s="160"/>
      <c r="G118" s="376"/>
      <c r="H118" s="376"/>
      <c r="I118" s="376"/>
      <c r="J118" s="376"/>
      <c r="K118" s="376"/>
      <c r="L118" s="376"/>
      <c r="M118" s="376"/>
      <c r="N118" s="376"/>
      <c r="O118" s="376"/>
      <c r="P118" s="376"/>
      <c r="Q118" s="376"/>
      <c r="R118" s="376"/>
      <c r="S118" s="376"/>
      <c r="T118" s="376"/>
      <c r="U118" s="376"/>
      <c r="V118" s="376"/>
      <c r="W118" s="376"/>
      <c r="X118" s="376"/>
      <c r="Y118" s="376"/>
    </row>
    <row r="119" spans="2:25" ht="14.4" hidden="1">
      <c r="B119" s="376"/>
      <c r="C119" s="78"/>
      <c r="D119" s="376"/>
      <c r="E119" s="376"/>
      <c r="F119" s="160"/>
      <c r="G119" s="376"/>
      <c r="H119" s="376"/>
      <c r="I119" s="376"/>
      <c r="J119" s="376"/>
      <c r="K119" s="376"/>
      <c r="L119" s="376"/>
      <c r="M119" s="376"/>
      <c r="N119" s="376"/>
      <c r="O119" s="376"/>
      <c r="P119" s="376"/>
      <c r="Q119" s="376"/>
      <c r="R119" s="376"/>
      <c r="S119" s="376"/>
      <c r="T119" s="376"/>
      <c r="U119" s="376"/>
      <c r="V119" s="376"/>
      <c r="W119" s="376"/>
      <c r="X119" s="376"/>
      <c r="Y119" s="376"/>
    </row>
    <row r="120" spans="2:25" ht="14.4" hidden="1">
      <c r="B120" s="376"/>
      <c r="C120" s="78"/>
      <c r="D120" s="376"/>
      <c r="E120" s="376"/>
      <c r="F120" s="160"/>
      <c r="G120" s="376"/>
      <c r="H120" s="376"/>
      <c r="I120" s="376"/>
      <c r="J120" s="376"/>
      <c r="K120" s="376"/>
      <c r="L120" s="376"/>
      <c r="M120" s="376"/>
      <c r="N120" s="376"/>
      <c r="O120" s="376"/>
      <c r="P120" s="376"/>
      <c r="Q120" s="376"/>
      <c r="R120" s="376"/>
      <c r="S120" s="376"/>
      <c r="T120" s="376"/>
      <c r="U120" s="376"/>
      <c r="V120" s="376"/>
      <c r="W120" s="376"/>
      <c r="X120" s="376"/>
      <c r="Y120" s="376"/>
    </row>
    <row r="121" spans="2:25" ht="14.4" hidden="1">
      <c r="B121" s="376"/>
      <c r="C121" s="78"/>
      <c r="D121" s="376"/>
      <c r="E121" s="376"/>
      <c r="F121" s="160"/>
      <c r="G121" s="376"/>
      <c r="H121" s="376"/>
      <c r="I121" s="376"/>
      <c r="J121" s="376"/>
      <c r="K121" s="376"/>
      <c r="L121" s="376"/>
      <c r="M121" s="376"/>
      <c r="N121" s="376"/>
      <c r="O121" s="376"/>
      <c r="P121" s="376"/>
      <c r="Q121" s="376"/>
      <c r="R121" s="376"/>
      <c r="S121" s="376"/>
      <c r="T121" s="376"/>
      <c r="U121" s="376"/>
      <c r="V121" s="376"/>
      <c r="W121" s="376"/>
      <c r="X121" s="376"/>
      <c r="Y121" s="376"/>
    </row>
    <row r="122" spans="2:25" ht="14.4" hidden="1">
      <c r="B122" s="376"/>
      <c r="C122" s="78"/>
      <c r="D122" s="376"/>
      <c r="E122" s="376"/>
      <c r="F122" s="160"/>
      <c r="G122" s="376"/>
      <c r="H122" s="376"/>
      <c r="I122" s="376"/>
      <c r="J122" s="376"/>
      <c r="K122" s="376"/>
      <c r="L122" s="376"/>
      <c r="M122" s="376"/>
      <c r="N122" s="376"/>
      <c r="O122" s="376"/>
      <c r="P122" s="376"/>
      <c r="Q122" s="376"/>
      <c r="R122" s="376"/>
      <c r="S122" s="376"/>
      <c r="T122" s="376"/>
      <c r="U122" s="376"/>
      <c r="V122" s="376"/>
      <c r="W122" s="376"/>
      <c r="X122" s="376"/>
      <c r="Y122" s="376"/>
    </row>
    <row r="123" spans="2:25" ht="14.4" hidden="1">
      <c r="B123" s="376"/>
      <c r="C123" s="78"/>
      <c r="D123" s="376"/>
      <c r="E123" s="376"/>
      <c r="F123" s="160"/>
      <c r="G123" s="376"/>
      <c r="H123" s="376"/>
      <c r="I123" s="376"/>
      <c r="J123" s="376"/>
      <c r="K123" s="376"/>
      <c r="L123" s="376"/>
      <c r="M123" s="376"/>
      <c r="N123" s="376"/>
      <c r="O123" s="376"/>
      <c r="P123" s="376"/>
      <c r="Q123" s="376"/>
      <c r="R123" s="376"/>
      <c r="S123" s="376"/>
      <c r="T123" s="376"/>
      <c r="U123" s="376"/>
      <c r="V123" s="376"/>
      <c r="W123" s="376"/>
      <c r="X123" s="376"/>
      <c r="Y123" s="376"/>
    </row>
    <row r="124" spans="2:25" ht="14.4" hidden="1">
      <c r="B124" s="376"/>
      <c r="C124" s="78"/>
      <c r="D124" s="376"/>
      <c r="E124" s="376"/>
      <c r="F124" s="160"/>
      <c r="G124" s="376"/>
      <c r="H124" s="376"/>
      <c r="I124" s="376"/>
      <c r="J124" s="376"/>
      <c r="K124" s="376"/>
      <c r="L124" s="376"/>
      <c r="M124" s="376"/>
      <c r="N124" s="376"/>
      <c r="O124" s="376"/>
      <c r="P124" s="376"/>
      <c r="Q124" s="376"/>
      <c r="R124" s="376"/>
      <c r="S124" s="376"/>
      <c r="T124" s="376"/>
      <c r="U124" s="376"/>
      <c r="V124" s="376"/>
      <c r="W124" s="376"/>
      <c r="X124" s="376"/>
      <c r="Y124" s="376"/>
    </row>
    <row r="125" spans="2:25" ht="14.4" hidden="1">
      <c r="B125" s="376"/>
      <c r="C125" s="78"/>
      <c r="D125" s="376"/>
      <c r="E125" s="376"/>
      <c r="F125" s="160"/>
      <c r="G125" s="376"/>
      <c r="H125" s="376"/>
      <c r="I125" s="376"/>
      <c r="J125" s="376"/>
      <c r="K125" s="376"/>
      <c r="L125" s="376"/>
      <c r="M125" s="376"/>
      <c r="N125" s="376"/>
      <c r="O125" s="376"/>
      <c r="P125" s="376"/>
      <c r="Q125" s="376"/>
      <c r="R125" s="376"/>
      <c r="S125" s="376"/>
      <c r="T125" s="376"/>
      <c r="U125" s="376"/>
      <c r="V125" s="376"/>
      <c r="W125" s="376"/>
      <c r="X125" s="376"/>
      <c r="Y125" s="376"/>
    </row>
    <row r="126" spans="2:25" ht="14.4" hidden="1">
      <c r="B126" s="376"/>
      <c r="C126" s="78"/>
      <c r="D126" s="376"/>
      <c r="E126" s="376"/>
      <c r="F126" s="160"/>
      <c r="G126" s="376"/>
      <c r="H126" s="376"/>
      <c r="I126" s="376"/>
      <c r="J126" s="376"/>
      <c r="K126" s="376"/>
      <c r="L126" s="376"/>
      <c r="M126" s="376"/>
      <c r="N126" s="376"/>
      <c r="O126" s="376"/>
      <c r="P126" s="376"/>
      <c r="Q126" s="376"/>
      <c r="R126" s="376"/>
      <c r="S126" s="376"/>
      <c r="T126" s="376"/>
      <c r="U126" s="376"/>
      <c r="V126" s="376"/>
      <c r="W126" s="376"/>
      <c r="X126" s="376"/>
      <c r="Y126" s="376"/>
    </row>
    <row r="127" spans="2:25" ht="14.4" hidden="1">
      <c r="B127" s="376"/>
      <c r="C127" s="78"/>
      <c r="D127" s="376"/>
      <c r="E127" s="376"/>
      <c r="F127" s="160"/>
      <c r="G127" s="376"/>
      <c r="H127" s="376"/>
      <c r="I127" s="376"/>
      <c r="J127" s="376"/>
      <c r="K127" s="376"/>
      <c r="L127" s="376"/>
      <c r="M127" s="376"/>
      <c r="N127" s="376"/>
      <c r="O127" s="376"/>
      <c r="P127" s="376"/>
      <c r="Q127" s="376"/>
      <c r="R127" s="376"/>
      <c r="S127" s="376"/>
      <c r="T127" s="376"/>
      <c r="U127" s="376"/>
      <c r="V127" s="376"/>
      <c r="W127" s="376"/>
      <c r="X127" s="376"/>
      <c r="Y127" s="376"/>
    </row>
    <row r="128" spans="2:25" ht="14.4" hidden="1">
      <c r="B128" s="376"/>
      <c r="C128" s="78"/>
      <c r="D128" s="376"/>
      <c r="E128" s="376"/>
      <c r="F128" s="160"/>
      <c r="G128" s="376"/>
      <c r="H128" s="376"/>
      <c r="I128" s="376"/>
      <c r="J128" s="376"/>
      <c r="K128" s="376"/>
      <c r="L128" s="376"/>
      <c r="M128" s="376"/>
      <c r="N128" s="376"/>
      <c r="O128" s="376"/>
      <c r="P128" s="376"/>
      <c r="Q128" s="376"/>
      <c r="R128" s="376"/>
      <c r="S128" s="376"/>
      <c r="T128" s="376"/>
      <c r="U128" s="376"/>
      <c r="V128" s="376"/>
      <c r="W128" s="376"/>
      <c r="X128" s="376"/>
      <c r="Y128" s="376"/>
    </row>
    <row r="129" spans="2:25" ht="14.4" hidden="1">
      <c r="B129" s="376"/>
      <c r="C129" s="78"/>
      <c r="D129" s="376"/>
      <c r="E129" s="376"/>
      <c r="F129" s="160"/>
      <c r="G129" s="376"/>
      <c r="H129" s="376"/>
      <c r="I129" s="376"/>
      <c r="J129" s="376"/>
      <c r="K129" s="376"/>
      <c r="L129" s="376"/>
      <c r="M129" s="376"/>
      <c r="N129" s="376"/>
      <c r="O129" s="376"/>
      <c r="P129" s="376"/>
      <c r="Q129" s="376"/>
      <c r="R129" s="376"/>
      <c r="S129" s="376"/>
      <c r="T129" s="376"/>
      <c r="U129" s="376"/>
      <c r="V129" s="376"/>
      <c r="W129" s="376"/>
      <c r="X129" s="376"/>
      <c r="Y129" s="376"/>
    </row>
    <row r="130" spans="2:25" ht="14.4" hidden="1">
      <c r="B130" s="376"/>
      <c r="C130" s="78"/>
      <c r="D130" s="376"/>
      <c r="E130" s="376"/>
      <c r="F130" s="160"/>
      <c r="G130" s="376"/>
      <c r="H130" s="376"/>
      <c r="I130" s="376"/>
      <c r="J130" s="376"/>
      <c r="K130" s="376"/>
      <c r="L130" s="376"/>
      <c r="M130" s="376"/>
      <c r="N130" s="376"/>
      <c r="O130" s="376"/>
      <c r="P130" s="376"/>
      <c r="Q130" s="376"/>
      <c r="R130" s="376"/>
      <c r="S130" s="376"/>
      <c r="T130" s="376"/>
      <c r="U130" s="376"/>
      <c r="V130" s="376"/>
      <c r="W130" s="376"/>
      <c r="X130" s="376"/>
      <c r="Y130" s="376"/>
    </row>
    <row r="131" spans="2:25" ht="14.4" hidden="1">
      <c r="B131" s="376"/>
      <c r="C131" s="78"/>
      <c r="D131" s="376"/>
      <c r="E131" s="376"/>
      <c r="F131" s="160"/>
      <c r="G131" s="376"/>
      <c r="H131" s="376"/>
      <c r="I131" s="376"/>
      <c r="J131" s="376"/>
      <c r="K131" s="376"/>
      <c r="L131" s="376"/>
      <c r="M131" s="376"/>
      <c r="N131" s="376"/>
      <c r="O131" s="376"/>
      <c r="P131" s="376"/>
      <c r="Q131" s="376"/>
      <c r="R131" s="376"/>
      <c r="S131" s="376"/>
      <c r="T131" s="376"/>
      <c r="U131" s="376"/>
      <c r="V131" s="376"/>
      <c r="W131" s="376"/>
      <c r="X131" s="376"/>
      <c r="Y131" s="376"/>
    </row>
    <row r="132" spans="2:25" ht="14.4" hidden="1">
      <c r="B132" s="376"/>
      <c r="C132" s="78"/>
      <c r="D132" s="376"/>
      <c r="E132" s="376"/>
      <c r="F132" s="160"/>
      <c r="G132" s="376"/>
      <c r="H132" s="376"/>
      <c r="I132" s="376"/>
      <c r="J132" s="376"/>
      <c r="K132" s="376"/>
      <c r="L132" s="376"/>
      <c r="M132" s="376"/>
      <c r="N132" s="376"/>
      <c r="O132" s="376"/>
      <c r="P132" s="376"/>
      <c r="Q132" s="376"/>
      <c r="R132" s="376"/>
      <c r="S132" s="376"/>
      <c r="T132" s="376"/>
      <c r="U132" s="376"/>
      <c r="V132" s="376"/>
      <c r="W132" s="376"/>
      <c r="X132" s="376"/>
      <c r="Y132" s="376"/>
    </row>
    <row r="133" spans="2:25" ht="14.4" hidden="1">
      <c r="B133" s="376"/>
      <c r="C133" s="78"/>
      <c r="D133" s="376"/>
      <c r="E133" s="376"/>
      <c r="F133" s="160"/>
      <c r="G133" s="376"/>
      <c r="H133" s="376"/>
      <c r="I133" s="376"/>
      <c r="J133" s="376"/>
      <c r="K133" s="376"/>
      <c r="L133" s="376"/>
      <c r="M133" s="376"/>
      <c r="N133" s="376"/>
      <c r="O133" s="376"/>
      <c r="P133" s="376"/>
      <c r="Q133" s="376"/>
      <c r="R133" s="376"/>
      <c r="S133" s="376"/>
      <c r="T133" s="376"/>
      <c r="U133" s="376"/>
      <c r="V133" s="376"/>
      <c r="W133" s="376"/>
      <c r="X133" s="376"/>
      <c r="Y133" s="376"/>
    </row>
    <row r="134" spans="2:25" ht="14.4" hidden="1">
      <c r="B134" s="376"/>
      <c r="C134" s="78"/>
      <c r="D134" s="376"/>
      <c r="E134" s="376"/>
      <c r="F134" s="160"/>
      <c r="G134" s="376"/>
      <c r="H134" s="376"/>
      <c r="I134" s="376"/>
      <c r="J134" s="376"/>
      <c r="K134" s="376"/>
      <c r="L134" s="376"/>
      <c r="M134" s="376"/>
      <c r="N134" s="376"/>
      <c r="O134" s="376"/>
      <c r="P134" s="376"/>
      <c r="Q134" s="376"/>
      <c r="R134" s="376"/>
      <c r="S134" s="376"/>
      <c r="T134" s="376"/>
      <c r="U134" s="376"/>
      <c r="V134" s="376"/>
      <c r="W134" s="376"/>
      <c r="X134" s="376"/>
      <c r="Y134" s="376"/>
    </row>
    <row r="135" spans="2:25" ht="14.4" hidden="1">
      <c r="B135" s="376"/>
      <c r="C135" s="78"/>
      <c r="D135" s="376"/>
      <c r="E135" s="376"/>
      <c r="F135" s="160"/>
      <c r="G135" s="376"/>
      <c r="H135" s="376"/>
      <c r="I135" s="376"/>
      <c r="J135" s="376"/>
      <c r="K135" s="376"/>
      <c r="L135" s="376"/>
      <c r="M135" s="376"/>
      <c r="N135" s="376"/>
      <c r="O135" s="376"/>
      <c r="P135" s="376"/>
      <c r="Q135" s="376"/>
      <c r="R135" s="376"/>
      <c r="S135" s="376"/>
      <c r="T135" s="376"/>
      <c r="U135" s="376"/>
      <c r="V135" s="376"/>
      <c r="W135" s="376"/>
      <c r="X135" s="376"/>
      <c r="Y135" s="376"/>
    </row>
    <row r="136" spans="2:25" ht="14.4" hidden="1">
      <c r="B136" s="376"/>
      <c r="C136" s="78"/>
      <c r="D136" s="376"/>
      <c r="E136" s="376"/>
      <c r="F136" s="160"/>
      <c r="G136" s="376"/>
      <c r="H136" s="376"/>
      <c r="I136" s="376"/>
      <c r="J136" s="376"/>
      <c r="K136" s="376"/>
      <c r="L136" s="376"/>
      <c r="M136" s="376"/>
      <c r="N136" s="376"/>
      <c r="O136" s="376"/>
      <c r="P136" s="376"/>
      <c r="Q136" s="376"/>
      <c r="R136" s="376"/>
      <c r="S136" s="376"/>
      <c r="T136" s="376"/>
      <c r="U136" s="376"/>
      <c r="V136" s="376"/>
      <c r="W136" s="376"/>
      <c r="X136" s="376"/>
      <c r="Y136" s="376"/>
    </row>
    <row r="137" spans="2:25" ht="14.4" hidden="1">
      <c r="B137" s="376"/>
      <c r="C137" s="78"/>
      <c r="D137" s="376"/>
      <c r="E137" s="376"/>
      <c r="F137" s="160"/>
      <c r="G137" s="376"/>
      <c r="H137" s="376"/>
      <c r="I137" s="376"/>
      <c r="J137" s="376"/>
      <c r="K137" s="376"/>
      <c r="L137" s="376"/>
      <c r="M137" s="376"/>
      <c r="N137" s="376"/>
      <c r="O137" s="376"/>
      <c r="P137" s="376"/>
      <c r="Q137" s="376"/>
      <c r="R137" s="376"/>
      <c r="S137" s="376"/>
      <c r="T137" s="376"/>
      <c r="U137" s="376"/>
      <c r="V137" s="376"/>
      <c r="W137" s="376"/>
      <c r="X137" s="376"/>
      <c r="Y137" s="376"/>
    </row>
    <row r="138" spans="2:25" ht="14.4" hidden="1">
      <c r="B138" s="376"/>
      <c r="C138" s="78"/>
      <c r="D138" s="376"/>
      <c r="E138" s="376"/>
      <c r="F138" s="160"/>
      <c r="G138" s="376"/>
      <c r="H138" s="376"/>
      <c r="I138" s="376"/>
      <c r="J138" s="376"/>
      <c r="K138" s="376"/>
      <c r="L138" s="376"/>
      <c r="M138" s="376"/>
      <c r="N138" s="376"/>
      <c r="O138" s="376"/>
      <c r="P138" s="376"/>
      <c r="Q138" s="376"/>
      <c r="R138" s="376"/>
      <c r="S138" s="376"/>
      <c r="T138" s="376"/>
      <c r="U138" s="376"/>
      <c r="V138" s="376"/>
      <c r="W138" s="376"/>
      <c r="X138" s="376"/>
      <c r="Y138" s="376"/>
    </row>
    <row r="139" spans="2:25" ht="14.4" hidden="1">
      <c r="B139" s="376"/>
      <c r="C139" s="78"/>
      <c r="D139" s="376"/>
      <c r="E139" s="376"/>
      <c r="F139" s="160"/>
      <c r="G139" s="376"/>
      <c r="H139" s="376"/>
      <c r="I139" s="376"/>
      <c r="J139" s="376"/>
      <c r="K139" s="376"/>
      <c r="L139" s="376"/>
      <c r="M139" s="376"/>
      <c r="N139" s="376"/>
      <c r="O139" s="376"/>
      <c r="P139" s="376"/>
      <c r="Q139" s="376"/>
      <c r="R139" s="376"/>
      <c r="S139" s="376"/>
      <c r="T139" s="376"/>
      <c r="U139" s="376"/>
      <c r="V139" s="376"/>
      <c r="W139" s="376"/>
      <c r="X139" s="376"/>
      <c r="Y139" s="376"/>
    </row>
    <row r="140" spans="2:25" ht="14.4" hidden="1">
      <c r="B140" s="376"/>
      <c r="C140" s="78"/>
      <c r="D140" s="376"/>
      <c r="E140" s="376"/>
      <c r="F140" s="160"/>
      <c r="G140" s="376"/>
      <c r="H140" s="376"/>
      <c r="I140" s="376"/>
      <c r="J140" s="376"/>
      <c r="K140" s="376"/>
      <c r="L140" s="376"/>
      <c r="M140" s="376"/>
      <c r="N140" s="376"/>
      <c r="O140" s="376"/>
      <c r="P140" s="376"/>
      <c r="Q140" s="376"/>
      <c r="R140" s="376"/>
      <c r="S140" s="376"/>
      <c r="T140" s="376"/>
      <c r="U140" s="376"/>
      <c r="V140" s="376"/>
      <c r="W140" s="376"/>
      <c r="X140" s="376"/>
      <c r="Y140" s="376"/>
    </row>
    <row r="141" spans="2:25" ht="14.4" hidden="1">
      <c r="B141" s="376"/>
      <c r="C141" s="78"/>
      <c r="D141" s="376"/>
      <c r="E141" s="376"/>
      <c r="F141" s="160"/>
      <c r="G141" s="376"/>
      <c r="H141" s="376"/>
      <c r="I141" s="376"/>
      <c r="J141" s="376"/>
      <c r="K141" s="376"/>
      <c r="L141" s="376"/>
      <c r="M141" s="376"/>
      <c r="N141" s="376"/>
      <c r="O141" s="376"/>
      <c r="P141" s="376"/>
      <c r="Q141" s="376"/>
      <c r="R141" s="376"/>
      <c r="S141" s="376"/>
      <c r="T141" s="376"/>
      <c r="U141" s="376"/>
      <c r="V141" s="376"/>
      <c r="W141" s="376"/>
      <c r="X141" s="376"/>
      <c r="Y141" s="376"/>
    </row>
    <row r="142" spans="2:25" ht="14.4" hidden="1">
      <c r="B142" s="376"/>
      <c r="C142" s="78"/>
      <c r="D142" s="376"/>
      <c r="E142" s="376"/>
      <c r="F142" s="160"/>
      <c r="G142" s="376"/>
      <c r="H142" s="376"/>
      <c r="I142" s="376"/>
      <c r="J142" s="376"/>
      <c r="K142" s="376"/>
      <c r="L142" s="376"/>
      <c r="M142" s="376"/>
      <c r="N142" s="376"/>
      <c r="O142" s="376"/>
      <c r="P142" s="376"/>
      <c r="Q142" s="376"/>
      <c r="R142" s="376"/>
      <c r="S142" s="376"/>
      <c r="T142" s="376"/>
      <c r="U142" s="376"/>
      <c r="V142" s="376"/>
      <c r="W142" s="376"/>
      <c r="X142" s="376"/>
      <c r="Y142" s="376"/>
    </row>
    <row r="143" spans="2:25" ht="14.4" hidden="1">
      <c r="B143" s="376"/>
      <c r="C143" s="78"/>
      <c r="D143" s="376"/>
      <c r="E143" s="376"/>
      <c r="F143" s="160"/>
      <c r="G143" s="376"/>
      <c r="H143" s="376"/>
      <c r="I143" s="376"/>
      <c r="J143" s="376"/>
      <c r="K143" s="376"/>
      <c r="L143" s="376"/>
      <c r="M143" s="376"/>
      <c r="N143" s="376"/>
      <c r="O143" s="376"/>
      <c r="P143" s="376"/>
      <c r="Q143" s="376"/>
      <c r="R143" s="376"/>
      <c r="S143" s="376"/>
      <c r="T143" s="376"/>
      <c r="U143" s="376"/>
      <c r="V143" s="376"/>
      <c r="W143" s="376"/>
      <c r="X143" s="376"/>
      <c r="Y143" s="376"/>
    </row>
    <row r="144" spans="2:25" ht="14.4" hidden="1">
      <c r="B144" s="376"/>
      <c r="C144" s="78"/>
      <c r="D144" s="376"/>
      <c r="E144" s="376"/>
      <c r="F144" s="160"/>
      <c r="G144" s="376"/>
      <c r="H144" s="376"/>
      <c r="I144" s="376"/>
      <c r="J144" s="376"/>
      <c r="K144" s="376"/>
      <c r="L144" s="376"/>
      <c r="M144" s="376"/>
      <c r="N144" s="376"/>
      <c r="O144" s="376"/>
      <c r="P144" s="376"/>
      <c r="Q144" s="376"/>
      <c r="R144" s="376"/>
      <c r="S144" s="376"/>
      <c r="T144" s="376"/>
      <c r="U144" s="376"/>
      <c r="V144" s="376"/>
      <c r="W144" s="376"/>
      <c r="X144" s="376"/>
      <c r="Y144" s="376"/>
    </row>
    <row r="145" spans="2:25" ht="14.4" hidden="1">
      <c r="B145" s="376"/>
      <c r="C145" s="78"/>
      <c r="D145" s="376"/>
      <c r="E145" s="376"/>
      <c r="F145" s="160"/>
      <c r="G145" s="376"/>
      <c r="H145" s="376"/>
      <c r="I145" s="376"/>
      <c r="J145" s="376"/>
      <c r="K145" s="376"/>
      <c r="L145" s="376"/>
      <c r="M145" s="376"/>
      <c r="N145" s="376"/>
      <c r="O145" s="376"/>
      <c r="P145" s="376"/>
      <c r="Q145" s="376"/>
      <c r="R145" s="376"/>
      <c r="S145" s="376"/>
      <c r="T145" s="376"/>
      <c r="U145" s="376"/>
      <c r="V145" s="376"/>
      <c r="W145" s="376"/>
      <c r="X145" s="376"/>
      <c r="Y145" s="376"/>
    </row>
    <row r="146" spans="2:25" ht="14.4" hidden="1">
      <c r="B146" s="376"/>
      <c r="C146" s="78"/>
      <c r="D146" s="376"/>
      <c r="E146" s="376"/>
      <c r="F146" s="160"/>
      <c r="G146" s="376"/>
      <c r="H146" s="376"/>
      <c r="I146" s="376"/>
      <c r="J146" s="376"/>
      <c r="K146" s="376"/>
      <c r="L146" s="376"/>
      <c r="M146" s="376"/>
      <c r="N146" s="376"/>
      <c r="O146" s="376"/>
      <c r="P146" s="376"/>
      <c r="Q146" s="376"/>
      <c r="R146" s="376"/>
      <c r="S146" s="376"/>
      <c r="T146" s="376"/>
      <c r="U146" s="376"/>
      <c r="V146" s="376"/>
      <c r="W146" s="376"/>
      <c r="X146" s="376"/>
      <c r="Y146" s="376"/>
    </row>
    <row r="147" spans="2:25" ht="14.4" hidden="1">
      <c r="B147" s="376"/>
      <c r="C147" s="78"/>
      <c r="D147" s="376"/>
      <c r="E147" s="376"/>
      <c r="F147" s="160"/>
      <c r="G147" s="376"/>
      <c r="H147" s="376"/>
      <c r="I147" s="376"/>
      <c r="J147" s="376"/>
      <c r="K147" s="376"/>
      <c r="L147" s="376"/>
      <c r="M147" s="376"/>
      <c r="N147" s="376"/>
      <c r="O147" s="376"/>
      <c r="P147" s="376"/>
      <c r="Q147" s="376"/>
      <c r="R147" s="376"/>
      <c r="S147" s="376"/>
      <c r="T147" s="376"/>
      <c r="U147" s="376"/>
      <c r="V147" s="376"/>
      <c r="W147" s="376"/>
      <c r="X147" s="376"/>
      <c r="Y147" s="376"/>
    </row>
    <row r="148" spans="2:25" ht="14.4" hidden="1">
      <c r="B148" s="376"/>
      <c r="C148" s="78"/>
      <c r="D148" s="376"/>
      <c r="E148" s="376"/>
      <c r="F148" s="160"/>
      <c r="G148" s="376"/>
      <c r="H148" s="376"/>
      <c r="I148" s="376"/>
      <c r="J148" s="376"/>
      <c r="K148" s="376"/>
      <c r="L148" s="376"/>
      <c r="M148" s="376"/>
      <c r="N148" s="376"/>
      <c r="O148" s="376"/>
      <c r="P148" s="376"/>
      <c r="Q148" s="376"/>
      <c r="R148" s="376"/>
      <c r="S148" s="376"/>
      <c r="T148" s="376"/>
      <c r="U148" s="376"/>
      <c r="V148" s="376"/>
      <c r="W148" s="376"/>
      <c r="X148" s="376"/>
      <c r="Y148" s="376"/>
    </row>
    <row r="149" spans="2:25" ht="14.4" hidden="1">
      <c r="B149" s="376"/>
      <c r="C149" s="78"/>
      <c r="D149" s="376"/>
      <c r="E149" s="376"/>
      <c r="F149" s="160"/>
      <c r="G149" s="376"/>
      <c r="H149" s="376"/>
      <c r="I149" s="376"/>
      <c r="J149" s="376"/>
      <c r="K149" s="376"/>
      <c r="L149" s="376"/>
      <c r="M149" s="376"/>
      <c r="N149" s="376"/>
      <c r="O149" s="376"/>
      <c r="P149" s="376"/>
      <c r="Q149" s="376"/>
      <c r="R149" s="376"/>
      <c r="S149" s="376"/>
      <c r="T149" s="376"/>
      <c r="U149" s="376"/>
      <c r="V149" s="376"/>
      <c r="W149" s="376"/>
      <c r="X149" s="376"/>
      <c r="Y149" s="376"/>
    </row>
    <row r="150" spans="2:25" ht="14.4" hidden="1">
      <c r="B150" s="376"/>
      <c r="C150" s="78"/>
      <c r="D150" s="376"/>
      <c r="E150" s="376"/>
      <c r="F150" s="160"/>
      <c r="G150" s="376"/>
      <c r="H150" s="376"/>
      <c r="I150" s="376"/>
      <c r="J150" s="376"/>
      <c r="K150" s="376"/>
      <c r="L150" s="376"/>
      <c r="M150" s="376"/>
      <c r="N150" s="376"/>
      <c r="O150" s="376"/>
      <c r="P150" s="376"/>
      <c r="Q150" s="376"/>
      <c r="R150" s="376"/>
      <c r="S150" s="376"/>
      <c r="T150" s="376"/>
      <c r="U150" s="376"/>
      <c r="V150" s="376"/>
      <c r="W150" s="376"/>
      <c r="X150" s="376"/>
      <c r="Y150" s="376"/>
    </row>
    <row r="151" spans="2:25" ht="14.4" hidden="1">
      <c r="B151" s="376"/>
      <c r="C151" s="78"/>
      <c r="D151" s="376"/>
      <c r="E151" s="376"/>
      <c r="F151" s="160"/>
      <c r="G151" s="376"/>
      <c r="H151" s="376"/>
      <c r="I151" s="376"/>
      <c r="J151" s="376"/>
      <c r="K151" s="376"/>
      <c r="L151" s="376"/>
      <c r="M151" s="376"/>
      <c r="N151" s="376"/>
      <c r="O151" s="376"/>
      <c r="P151" s="376"/>
      <c r="Q151" s="376"/>
      <c r="R151" s="376"/>
      <c r="S151" s="376"/>
      <c r="T151" s="376"/>
      <c r="U151" s="376"/>
      <c r="V151" s="376"/>
      <c r="W151" s="376"/>
      <c r="X151" s="376"/>
      <c r="Y151" s="376"/>
    </row>
    <row r="152" spans="2:25" ht="14.4" hidden="1">
      <c r="B152" s="376"/>
      <c r="C152" s="78"/>
      <c r="D152" s="376"/>
      <c r="E152" s="376"/>
      <c r="F152" s="160"/>
      <c r="G152" s="376"/>
      <c r="H152" s="376"/>
      <c r="I152" s="376"/>
      <c r="J152" s="376"/>
      <c r="K152" s="376"/>
      <c r="L152" s="376"/>
      <c r="M152" s="376"/>
      <c r="N152" s="376"/>
      <c r="O152" s="376"/>
      <c r="P152" s="376"/>
      <c r="Q152" s="376"/>
      <c r="R152" s="376"/>
      <c r="S152" s="376"/>
      <c r="T152" s="376"/>
      <c r="U152" s="376"/>
      <c r="V152" s="376"/>
      <c r="W152" s="376"/>
      <c r="X152" s="376"/>
      <c r="Y152" s="376"/>
    </row>
    <row r="153" spans="2:25" ht="14.4" hidden="1">
      <c r="B153" s="376"/>
      <c r="C153" s="78"/>
      <c r="D153" s="376"/>
      <c r="E153" s="376"/>
      <c r="F153" s="160"/>
      <c r="G153" s="376"/>
      <c r="H153" s="376"/>
      <c r="I153" s="376"/>
      <c r="J153" s="376"/>
      <c r="K153" s="376"/>
      <c r="L153" s="376"/>
      <c r="M153" s="376"/>
      <c r="N153" s="376"/>
      <c r="O153" s="376"/>
      <c r="P153" s="376"/>
      <c r="Q153" s="376"/>
      <c r="R153" s="376"/>
      <c r="S153" s="376"/>
      <c r="T153" s="376"/>
      <c r="U153" s="376"/>
      <c r="V153" s="376"/>
      <c r="W153" s="376"/>
      <c r="X153" s="376"/>
      <c r="Y153" s="376"/>
    </row>
    <row r="154" spans="2:25" ht="14.4" hidden="1">
      <c r="B154" s="376"/>
      <c r="C154" s="78"/>
      <c r="D154" s="376"/>
      <c r="E154" s="376"/>
      <c r="F154" s="160"/>
      <c r="G154" s="376"/>
      <c r="H154" s="376"/>
      <c r="I154" s="376"/>
      <c r="J154" s="376"/>
      <c r="K154" s="376"/>
      <c r="L154" s="376"/>
      <c r="M154" s="376"/>
      <c r="N154" s="376"/>
      <c r="O154" s="376"/>
      <c r="P154" s="376"/>
      <c r="Q154" s="376"/>
      <c r="R154" s="376"/>
      <c r="S154" s="376"/>
      <c r="T154" s="376"/>
      <c r="U154" s="376"/>
      <c r="V154" s="376"/>
      <c r="W154" s="376"/>
      <c r="X154" s="376"/>
      <c r="Y154" s="376"/>
    </row>
    <row r="155" spans="2:25" ht="14.4" hidden="1">
      <c r="B155" s="376"/>
      <c r="C155" s="78"/>
      <c r="D155" s="376"/>
      <c r="E155" s="376"/>
      <c r="F155" s="160"/>
      <c r="G155" s="376"/>
      <c r="H155" s="376"/>
      <c r="I155" s="376"/>
      <c r="J155" s="376"/>
      <c r="K155" s="376"/>
      <c r="L155" s="376"/>
      <c r="M155" s="376"/>
      <c r="N155" s="376"/>
      <c r="O155" s="376"/>
      <c r="P155" s="376"/>
      <c r="Q155" s="376"/>
      <c r="R155" s="376"/>
      <c r="S155" s="376"/>
      <c r="T155" s="376"/>
      <c r="U155" s="376"/>
      <c r="V155" s="376"/>
      <c r="W155" s="376"/>
      <c r="X155" s="376"/>
      <c r="Y155" s="376"/>
    </row>
    <row r="156" spans="2:25" ht="14.4" hidden="1">
      <c r="B156" s="376"/>
      <c r="C156" s="78"/>
      <c r="D156" s="376"/>
      <c r="E156" s="376"/>
      <c r="F156" s="160"/>
      <c r="G156" s="376"/>
      <c r="H156" s="376"/>
      <c r="I156" s="376"/>
      <c r="J156" s="376"/>
      <c r="K156" s="376"/>
      <c r="L156" s="376"/>
      <c r="M156" s="376"/>
      <c r="N156" s="376"/>
      <c r="O156" s="376"/>
      <c r="P156" s="376"/>
      <c r="Q156" s="376"/>
      <c r="R156" s="376"/>
      <c r="S156" s="376"/>
      <c r="T156" s="376"/>
      <c r="U156" s="376"/>
      <c r="V156" s="376"/>
      <c r="W156" s="376"/>
      <c r="X156" s="376"/>
      <c r="Y156" s="376"/>
    </row>
    <row r="157" spans="2:25" ht="14.4" hidden="1">
      <c r="B157" s="376"/>
      <c r="C157" s="78"/>
      <c r="D157" s="376"/>
      <c r="E157" s="376"/>
      <c r="F157" s="160"/>
      <c r="G157" s="376"/>
      <c r="H157" s="376"/>
      <c r="I157" s="376"/>
      <c r="J157" s="376"/>
      <c r="K157" s="376"/>
      <c r="L157" s="376"/>
      <c r="M157" s="376"/>
      <c r="N157" s="376"/>
      <c r="O157" s="376"/>
      <c r="P157" s="376"/>
      <c r="Q157" s="376"/>
      <c r="R157" s="376"/>
      <c r="S157" s="376"/>
      <c r="T157" s="376"/>
      <c r="U157" s="376"/>
      <c r="V157" s="376"/>
      <c r="W157" s="376"/>
      <c r="X157" s="376"/>
      <c r="Y157" s="376"/>
    </row>
    <row r="158" spans="2:25" ht="14.4" hidden="1">
      <c r="B158" s="376"/>
      <c r="C158" s="78"/>
      <c r="D158" s="376"/>
      <c r="E158" s="376"/>
      <c r="F158" s="160"/>
      <c r="G158" s="376"/>
      <c r="H158" s="376"/>
      <c r="I158" s="376"/>
      <c r="J158" s="376"/>
      <c r="K158" s="376"/>
      <c r="L158" s="376"/>
      <c r="M158" s="376"/>
      <c r="N158" s="376"/>
      <c r="O158" s="376"/>
      <c r="P158" s="376"/>
      <c r="Q158" s="376"/>
      <c r="R158" s="376"/>
      <c r="S158" s="376"/>
      <c r="T158" s="376"/>
      <c r="U158" s="376"/>
      <c r="V158" s="376"/>
      <c r="W158" s="376"/>
      <c r="X158" s="376"/>
      <c r="Y158" s="376"/>
    </row>
    <row r="159" spans="2:25" ht="14.4" hidden="1">
      <c r="B159" s="376"/>
      <c r="C159" s="78"/>
      <c r="D159" s="376"/>
      <c r="E159" s="376"/>
      <c r="F159" s="160"/>
      <c r="G159" s="376"/>
      <c r="H159" s="376"/>
      <c r="I159" s="376"/>
      <c r="J159" s="376"/>
      <c r="K159" s="376"/>
      <c r="L159" s="376"/>
      <c r="M159" s="376"/>
      <c r="N159" s="376"/>
      <c r="O159" s="376"/>
      <c r="P159" s="376"/>
      <c r="Q159" s="376"/>
      <c r="R159" s="376"/>
      <c r="S159" s="376"/>
      <c r="T159" s="376"/>
      <c r="U159" s="376"/>
      <c r="V159" s="376"/>
      <c r="W159" s="376"/>
      <c r="X159" s="376"/>
      <c r="Y159" s="376"/>
    </row>
    <row r="160" spans="2:25" ht="14.4" hidden="1">
      <c r="B160" s="376"/>
      <c r="C160" s="78"/>
      <c r="D160" s="376"/>
      <c r="E160" s="376"/>
      <c r="F160" s="160"/>
      <c r="G160" s="376"/>
      <c r="H160" s="376"/>
      <c r="I160" s="376"/>
      <c r="J160" s="376"/>
      <c r="K160" s="376"/>
      <c r="L160" s="376"/>
      <c r="M160" s="376"/>
      <c r="N160" s="376"/>
      <c r="O160" s="376"/>
      <c r="P160" s="376"/>
      <c r="Q160" s="376"/>
      <c r="R160" s="376"/>
      <c r="S160" s="376"/>
      <c r="T160" s="376"/>
      <c r="U160" s="376"/>
      <c r="V160" s="376"/>
      <c r="W160" s="376"/>
      <c r="X160" s="376"/>
      <c r="Y160" s="376"/>
    </row>
    <row r="161" spans="2:25" ht="14.4" hidden="1">
      <c r="B161" s="376"/>
      <c r="C161" s="78"/>
      <c r="D161" s="376"/>
      <c r="E161" s="376"/>
      <c r="F161" s="160"/>
      <c r="G161" s="376"/>
      <c r="H161" s="376"/>
      <c r="I161" s="376"/>
      <c r="J161" s="376"/>
      <c r="K161" s="376"/>
      <c r="L161" s="376"/>
      <c r="M161" s="376"/>
      <c r="N161" s="376"/>
      <c r="O161" s="376"/>
      <c r="P161" s="376"/>
      <c r="Q161" s="376"/>
      <c r="R161" s="376"/>
      <c r="S161" s="376"/>
      <c r="T161" s="376"/>
      <c r="U161" s="376"/>
      <c r="V161" s="376"/>
      <c r="W161" s="376"/>
      <c r="X161" s="376"/>
      <c r="Y161" s="376"/>
    </row>
    <row r="162" spans="2:25" ht="14.4" hidden="1">
      <c r="B162" s="376"/>
      <c r="C162" s="78"/>
      <c r="D162" s="376"/>
      <c r="E162" s="376"/>
      <c r="F162" s="160"/>
      <c r="G162" s="376"/>
      <c r="H162" s="376"/>
      <c r="I162" s="376"/>
      <c r="J162" s="376"/>
      <c r="K162" s="376"/>
      <c r="L162" s="376"/>
      <c r="M162" s="376"/>
      <c r="N162" s="376"/>
      <c r="O162" s="376"/>
      <c r="P162" s="376"/>
      <c r="Q162" s="376"/>
      <c r="R162" s="376"/>
      <c r="S162" s="376"/>
      <c r="T162" s="376"/>
      <c r="U162" s="376"/>
      <c r="V162" s="376"/>
      <c r="W162" s="376"/>
      <c r="X162" s="376"/>
      <c r="Y162" s="376"/>
    </row>
    <row r="163" spans="2:25" ht="14.4" hidden="1">
      <c r="B163" s="376"/>
      <c r="C163" s="78"/>
      <c r="D163" s="376"/>
      <c r="E163" s="376"/>
      <c r="F163" s="160"/>
      <c r="G163" s="376"/>
      <c r="H163" s="376"/>
      <c r="I163" s="376"/>
      <c r="J163" s="376"/>
      <c r="K163" s="376"/>
      <c r="L163" s="376"/>
      <c r="M163" s="376"/>
      <c r="N163" s="376"/>
      <c r="O163" s="376"/>
      <c r="P163" s="376"/>
      <c r="Q163" s="376"/>
      <c r="R163" s="376"/>
      <c r="S163" s="376"/>
      <c r="T163" s="376"/>
      <c r="U163" s="376"/>
      <c r="V163" s="376"/>
      <c r="W163" s="376"/>
      <c r="X163" s="376"/>
      <c r="Y163" s="376"/>
    </row>
    <row r="164" spans="2:25" ht="14.4" hidden="1">
      <c r="B164" s="376"/>
      <c r="C164" s="78"/>
      <c r="D164" s="376"/>
      <c r="E164" s="376"/>
      <c r="F164" s="160"/>
      <c r="G164" s="376"/>
      <c r="H164" s="376"/>
      <c r="I164" s="376"/>
      <c r="J164" s="376"/>
      <c r="K164" s="376"/>
      <c r="L164" s="376"/>
      <c r="M164" s="376"/>
      <c r="N164" s="376"/>
      <c r="O164" s="376"/>
      <c r="P164" s="376"/>
      <c r="Q164" s="376"/>
      <c r="R164" s="376"/>
      <c r="S164" s="376"/>
      <c r="T164" s="376"/>
      <c r="U164" s="376"/>
      <c r="V164" s="376"/>
      <c r="W164" s="376"/>
      <c r="X164" s="376"/>
      <c r="Y164" s="376"/>
    </row>
    <row r="165" spans="2:25" ht="14.4" hidden="1">
      <c r="B165" s="376"/>
      <c r="C165" s="78"/>
      <c r="D165" s="376"/>
      <c r="E165" s="376"/>
      <c r="F165" s="160"/>
      <c r="G165" s="376"/>
      <c r="H165" s="376"/>
      <c r="I165" s="376"/>
      <c r="J165" s="376"/>
      <c r="K165" s="376"/>
      <c r="L165" s="376"/>
      <c r="M165" s="376"/>
      <c r="N165" s="376"/>
      <c r="O165" s="376"/>
      <c r="P165" s="376"/>
      <c r="Q165" s="376"/>
      <c r="R165" s="376"/>
      <c r="S165" s="376"/>
      <c r="T165" s="376"/>
      <c r="U165" s="376"/>
      <c r="V165" s="376"/>
      <c r="W165" s="376"/>
      <c r="X165" s="376"/>
      <c r="Y165" s="376"/>
    </row>
    <row r="166" spans="2:25" ht="14.4" hidden="1">
      <c r="B166" s="376"/>
      <c r="C166" s="78"/>
      <c r="D166" s="376"/>
      <c r="E166" s="376"/>
      <c r="F166" s="160"/>
      <c r="G166" s="376"/>
      <c r="H166" s="376"/>
      <c r="I166" s="376"/>
      <c r="J166" s="376"/>
      <c r="K166" s="376"/>
      <c r="L166" s="376"/>
      <c r="M166" s="376"/>
      <c r="N166" s="376"/>
      <c r="O166" s="376"/>
      <c r="P166" s="376"/>
      <c r="Q166" s="376"/>
      <c r="R166" s="376"/>
      <c r="S166" s="376"/>
      <c r="T166" s="376"/>
      <c r="U166" s="376"/>
      <c r="V166" s="376"/>
      <c r="W166" s="376"/>
      <c r="X166" s="376"/>
      <c r="Y166" s="376"/>
    </row>
    <row r="167" spans="2:25" ht="14.4" hidden="1">
      <c r="B167" s="376"/>
      <c r="C167" s="78"/>
      <c r="D167" s="376"/>
      <c r="E167" s="376"/>
      <c r="F167" s="160"/>
      <c r="G167" s="376"/>
      <c r="H167" s="376"/>
      <c r="I167" s="376"/>
      <c r="J167" s="376"/>
      <c r="K167" s="376"/>
      <c r="L167" s="376"/>
      <c r="M167" s="376"/>
      <c r="N167" s="376"/>
      <c r="O167" s="376"/>
      <c r="P167" s="376"/>
      <c r="Q167" s="376"/>
      <c r="R167" s="376"/>
      <c r="S167" s="376"/>
      <c r="T167" s="376"/>
      <c r="U167" s="376"/>
      <c r="V167" s="376"/>
      <c r="W167" s="376"/>
      <c r="X167" s="376"/>
      <c r="Y167" s="376"/>
    </row>
    <row r="168" spans="2:25" ht="14.4" hidden="1">
      <c r="B168" s="376"/>
      <c r="C168" s="78"/>
      <c r="D168" s="376"/>
      <c r="E168" s="376"/>
      <c r="F168" s="160"/>
      <c r="G168" s="376"/>
      <c r="H168" s="376"/>
      <c r="I168" s="376"/>
      <c r="J168" s="376"/>
      <c r="K168" s="376"/>
      <c r="L168" s="376"/>
      <c r="M168" s="376"/>
      <c r="N168" s="376"/>
      <c r="O168" s="376"/>
      <c r="P168" s="376"/>
      <c r="Q168" s="376"/>
      <c r="R168" s="376"/>
      <c r="S168" s="376"/>
      <c r="T168" s="376"/>
      <c r="U168" s="376"/>
      <c r="V168" s="376"/>
      <c r="W168" s="376"/>
      <c r="X168" s="376"/>
      <c r="Y168" s="376"/>
    </row>
    <row r="169" spans="2:25" ht="14.4" hidden="1">
      <c r="B169" s="376"/>
      <c r="C169" s="78"/>
      <c r="D169" s="376"/>
      <c r="E169" s="376"/>
      <c r="F169" s="160"/>
      <c r="G169" s="376"/>
      <c r="H169" s="376"/>
      <c r="I169" s="376"/>
      <c r="J169" s="376"/>
      <c r="K169" s="376"/>
      <c r="L169" s="376"/>
      <c r="M169" s="376"/>
      <c r="N169" s="376"/>
      <c r="O169" s="376"/>
      <c r="P169" s="376"/>
      <c r="Q169" s="376"/>
      <c r="R169" s="376"/>
      <c r="S169" s="376"/>
      <c r="T169" s="376"/>
      <c r="U169" s="376"/>
      <c r="V169" s="376"/>
      <c r="W169" s="376"/>
      <c r="X169" s="376"/>
      <c r="Y169" s="376"/>
    </row>
    <row r="170" spans="2:25" ht="14.4" hidden="1">
      <c r="B170" s="376"/>
      <c r="C170" s="78"/>
      <c r="D170" s="376"/>
      <c r="E170" s="376"/>
      <c r="F170" s="160"/>
      <c r="G170" s="376"/>
      <c r="H170" s="376"/>
      <c r="I170" s="376"/>
      <c r="J170" s="376"/>
      <c r="K170" s="376"/>
      <c r="L170" s="376"/>
      <c r="M170" s="376"/>
      <c r="N170" s="376"/>
      <c r="O170" s="376"/>
      <c r="P170" s="376"/>
      <c r="Q170" s="376"/>
      <c r="R170" s="376"/>
      <c r="S170" s="376"/>
      <c r="T170" s="376"/>
      <c r="U170" s="376"/>
      <c r="V170" s="376"/>
      <c r="W170" s="376"/>
      <c r="X170" s="376"/>
      <c r="Y170" s="376"/>
    </row>
    <row r="171" spans="2:25" ht="14.4" hidden="1">
      <c r="B171" s="376"/>
      <c r="C171" s="78"/>
      <c r="D171" s="376"/>
      <c r="E171" s="376"/>
      <c r="F171" s="160"/>
      <c r="G171" s="376"/>
      <c r="H171" s="376"/>
      <c r="I171" s="376"/>
      <c r="J171" s="376"/>
      <c r="K171" s="376"/>
      <c r="L171" s="376"/>
      <c r="M171" s="376"/>
      <c r="N171" s="376"/>
      <c r="O171" s="376"/>
      <c r="P171" s="376"/>
      <c r="Q171" s="376"/>
      <c r="R171" s="376"/>
      <c r="S171" s="376"/>
      <c r="T171" s="376"/>
      <c r="U171" s="376"/>
      <c r="V171" s="376"/>
      <c r="W171" s="376"/>
      <c r="X171" s="376"/>
      <c r="Y171" s="376"/>
    </row>
    <row r="172" spans="2:25" ht="14.4" hidden="1">
      <c r="B172" s="376"/>
      <c r="C172" s="78"/>
      <c r="D172" s="376"/>
      <c r="E172" s="376"/>
      <c r="F172" s="160"/>
      <c r="G172" s="376"/>
      <c r="H172" s="376"/>
      <c r="I172" s="376"/>
      <c r="J172" s="376"/>
      <c r="K172" s="376"/>
      <c r="L172" s="376"/>
      <c r="M172" s="376"/>
      <c r="N172" s="376"/>
      <c r="O172" s="376"/>
      <c r="P172" s="376"/>
      <c r="Q172" s="376"/>
      <c r="R172" s="376"/>
      <c r="S172" s="376"/>
      <c r="T172" s="376"/>
      <c r="U172" s="376"/>
      <c r="V172" s="376"/>
      <c r="W172" s="376"/>
      <c r="X172" s="376"/>
      <c r="Y172" s="376"/>
    </row>
    <row r="173" spans="2:25" ht="14.4" hidden="1">
      <c r="B173" s="376"/>
      <c r="C173" s="78"/>
      <c r="D173" s="376"/>
      <c r="E173" s="376"/>
      <c r="F173" s="160"/>
      <c r="G173" s="376"/>
      <c r="H173" s="376"/>
      <c r="I173" s="376"/>
      <c r="J173" s="376"/>
      <c r="K173" s="376"/>
      <c r="L173" s="376"/>
      <c r="M173" s="376"/>
      <c r="N173" s="376"/>
      <c r="O173" s="376"/>
      <c r="P173" s="376"/>
      <c r="Q173" s="376"/>
      <c r="R173" s="376"/>
      <c r="S173" s="376"/>
      <c r="T173" s="376"/>
      <c r="U173" s="376"/>
      <c r="V173" s="376"/>
      <c r="W173" s="376"/>
      <c r="X173" s="376"/>
      <c r="Y173" s="376"/>
    </row>
    <row r="174" spans="2:25" ht="14.4" hidden="1">
      <c r="B174" s="376"/>
      <c r="C174" s="78"/>
      <c r="D174" s="376"/>
      <c r="E174" s="376"/>
      <c r="F174" s="160"/>
      <c r="G174" s="376"/>
      <c r="H174" s="376"/>
      <c r="I174" s="376"/>
      <c r="J174" s="376"/>
      <c r="K174" s="376"/>
      <c r="L174" s="376"/>
      <c r="M174" s="376"/>
      <c r="N174" s="376"/>
      <c r="O174" s="376"/>
      <c r="P174" s="376"/>
      <c r="Q174" s="376"/>
      <c r="R174" s="376"/>
      <c r="S174" s="376"/>
      <c r="T174" s="376"/>
      <c r="U174" s="376"/>
      <c r="V174" s="376"/>
      <c r="W174" s="376"/>
      <c r="X174" s="376"/>
      <c r="Y174" s="376"/>
    </row>
    <row r="175" spans="2:25" ht="14.4" hidden="1">
      <c r="B175" s="376"/>
      <c r="C175" s="78"/>
      <c r="D175" s="376"/>
      <c r="E175" s="376"/>
      <c r="F175" s="160"/>
      <c r="G175" s="376"/>
      <c r="H175" s="376"/>
      <c r="I175" s="376"/>
      <c r="J175" s="376"/>
      <c r="K175" s="376"/>
      <c r="L175" s="376"/>
      <c r="M175" s="376"/>
      <c r="N175" s="376"/>
      <c r="O175" s="376"/>
      <c r="P175" s="376"/>
      <c r="Q175" s="376"/>
      <c r="R175" s="376"/>
      <c r="S175" s="376"/>
      <c r="T175" s="376"/>
      <c r="U175" s="376"/>
      <c r="V175" s="376"/>
      <c r="W175" s="376"/>
      <c r="X175" s="376"/>
      <c r="Y175" s="376"/>
    </row>
    <row r="176" spans="2:25" ht="14.4" hidden="1">
      <c r="B176" s="376"/>
      <c r="C176" s="78"/>
      <c r="D176" s="376"/>
      <c r="E176" s="376"/>
      <c r="F176" s="160"/>
      <c r="G176" s="376"/>
      <c r="H176" s="376"/>
      <c r="I176" s="376"/>
      <c r="J176" s="376"/>
      <c r="K176" s="376"/>
      <c r="L176" s="376"/>
      <c r="M176" s="376"/>
      <c r="N176" s="376"/>
      <c r="O176" s="376"/>
      <c r="P176" s="376"/>
      <c r="Q176" s="376"/>
      <c r="R176" s="376"/>
      <c r="S176" s="376"/>
      <c r="T176" s="376"/>
      <c r="U176" s="376"/>
      <c r="V176" s="376"/>
      <c r="W176" s="376"/>
      <c r="X176" s="376"/>
      <c r="Y176" s="376"/>
    </row>
    <row r="177" spans="2:25" ht="14.4" hidden="1">
      <c r="B177" s="376"/>
      <c r="C177" s="78"/>
      <c r="D177" s="376"/>
      <c r="E177" s="376"/>
      <c r="F177" s="160"/>
      <c r="G177" s="376"/>
      <c r="H177" s="376"/>
      <c r="I177" s="376"/>
      <c r="J177" s="376"/>
      <c r="K177" s="376"/>
      <c r="L177" s="376"/>
      <c r="M177" s="376"/>
      <c r="N177" s="376"/>
      <c r="O177" s="376"/>
      <c r="P177" s="376"/>
      <c r="Q177" s="376"/>
      <c r="R177" s="376"/>
      <c r="S177" s="376"/>
      <c r="T177" s="376"/>
      <c r="U177" s="376"/>
      <c r="V177" s="376"/>
      <c r="W177" s="376"/>
      <c r="X177" s="376"/>
      <c r="Y177" s="376"/>
    </row>
    <row r="178" spans="2:25" ht="14.4" hidden="1">
      <c r="B178" s="376"/>
      <c r="C178" s="78"/>
      <c r="D178" s="376"/>
      <c r="E178" s="376"/>
      <c r="F178" s="160"/>
      <c r="G178" s="376"/>
      <c r="H178" s="376"/>
      <c r="I178" s="376"/>
      <c r="J178" s="376"/>
      <c r="K178" s="376"/>
      <c r="L178" s="376"/>
      <c r="M178" s="376"/>
      <c r="N178" s="376"/>
      <c r="O178" s="376"/>
      <c r="P178" s="376"/>
      <c r="Q178" s="376"/>
      <c r="R178" s="376"/>
      <c r="S178" s="376"/>
      <c r="T178" s="376"/>
      <c r="U178" s="376"/>
      <c r="V178" s="376"/>
      <c r="W178" s="376"/>
      <c r="X178" s="376"/>
      <c r="Y178" s="376"/>
    </row>
    <row r="179" spans="2:25" ht="14.4" hidden="1">
      <c r="B179" s="376"/>
      <c r="C179" s="78"/>
      <c r="D179" s="376"/>
      <c r="E179" s="376"/>
      <c r="F179" s="160"/>
      <c r="G179" s="376"/>
      <c r="H179" s="376"/>
      <c r="I179" s="376"/>
      <c r="J179" s="376"/>
      <c r="K179" s="376"/>
      <c r="L179" s="376"/>
      <c r="M179" s="376"/>
      <c r="N179" s="376"/>
      <c r="O179" s="376"/>
      <c r="P179" s="376"/>
      <c r="Q179" s="376"/>
      <c r="R179" s="376"/>
      <c r="S179" s="376"/>
      <c r="T179" s="376"/>
      <c r="U179" s="376"/>
      <c r="V179" s="376"/>
      <c r="W179" s="376"/>
      <c r="X179" s="376"/>
      <c r="Y179" s="376"/>
    </row>
    <row r="180" spans="2:25" ht="14.4" hidden="1">
      <c r="B180" s="376"/>
      <c r="C180" s="78"/>
      <c r="D180" s="376"/>
      <c r="E180" s="376"/>
      <c r="F180" s="160"/>
      <c r="G180" s="376"/>
      <c r="H180" s="376"/>
      <c r="I180" s="376"/>
      <c r="J180" s="376"/>
      <c r="K180" s="376"/>
      <c r="L180" s="376"/>
      <c r="M180" s="376"/>
      <c r="N180" s="376"/>
      <c r="O180" s="376"/>
      <c r="P180" s="376"/>
      <c r="Q180" s="376"/>
      <c r="R180" s="376"/>
      <c r="S180" s="376"/>
      <c r="T180" s="376"/>
      <c r="U180" s="376"/>
      <c r="V180" s="376"/>
      <c r="W180" s="376"/>
      <c r="X180" s="376"/>
      <c r="Y180" s="376"/>
    </row>
    <row r="181" spans="2:25" ht="14.4" hidden="1">
      <c r="B181" s="376"/>
      <c r="C181" s="78"/>
      <c r="D181" s="376"/>
      <c r="E181" s="376"/>
      <c r="F181" s="160"/>
      <c r="G181" s="376"/>
      <c r="H181" s="376"/>
      <c r="I181" s="376"/>
      <c r="J181" s="376"/>
      <c r="K181" s="376"/>
      <c r="L181" s="376"/>
      <c r="M181" s="376"/>
      <c r="N181" s="376"/>
      <c r="O181" s="376"/>
      <c r="P181" s="376"/>
      <c r="Q181" s="376"/>
      <c r="R181" s="376"/>
      <c r="S181" s="376"/>
      <c r="T181" s="376"/>
      <c r="U181" s="376"/>
      <c r="V181" s="376"/>
      <c r="W181" s="376"/>
      <c r="X181" s="376"/>
      <c r="Y181" s="376"/>
    </row>
    <row r="182" spans="2:25" ht="14.4" hidden="1">
      <c r="B182" s="376"/>
      <c r="C182" s="78"/>
      <c r="D182" s="376"/>
      <c r="E182" s="376"/>
      <c r="F182" s="160"/>
      <c r="G182" s="376"/>
      <c r="H182" s="376"/>
      <c r="I182" s="376"/>
      <c r="J182" s="376"/>
      <c r="K182" s="376"/>
      <c r="L182" s="376"/>
      <c r="M182" s="376"/>
      <c r="N182" s="376"/>
      <c r="O182" s="376"/>
      <c r="P182" s="376"/>
      <c r="Q182" s="376"/>
      <c r="R182" s="376"/>
      <c r="S182" s="376"/>
      <c r="T182" s="376"/>
      <c r="U182" s="376"/>
      <c r="V182" s="376"/>
      <c r="W182" s="376"/>
      <c r="X182" s="376"/>
      <c r="Y182" s="376"/>
    </row>
    <row r="183" spans="2:25" ht="14.4" hidden="1">
      <c r="B183" s="376"/>
      <c r="C183" s="78"/>
      <c r="D183" s="376"/>
      <c r="E183" s="376"/>
      <c r="F183" s="160"/>
      <c r="G183" s="376"/>
      <c r="H183" s="376"/>
      <c r="I183" s="376"/>
      <c r="J183" s="376"/>
      <c r="K183" s="376"/>
      <c r="L183" s="376"/>
      <c r="M183" s="376"/>
      <c r="N183" s="376"/>
      <c r="O183" s="376"/>
      <c r="P183" s="376"/>
      <c r="Q183" s="376"/>
      <c r="R183" s="376"/>
      <c r="S183" s="376"/>
      <c r="T183" s="376"/>
      <c r="U183" s="376"/>
      <c r="V183" s="376"/>
      <c r="W183" s="376"/>
      <c r="X183" s="376"/>
      <c r="Y183" s="376"/>
    </row>
    <row r="184" spans="2:25" ht="14.4" hidden="1">
      <c r="B184" s="376"/>
      <c r="C184" s="78"/>
      <c r="D184" s="376"/>
      <c r="E184" s="376"/>
      <c r="F184" s="160"/>
      <c r="G184" s="376"/>
      <c r="H184" s="376"/>
      <c r="I184" s="376"/>
      <c r="J184" s="376"/>
      <c r="K184" s="376"/>
      <c r="L184" s="376"/>
      <c r="M184" s="376"/>
      <c r="N184" s="376"/>
      <c r="O184" s="376"/>
      <c r="P184" s="376"/>
      <c r="Q184" s="376"/>
      <c r="R184" s="376"/>
      <c r="S184" s="376"/>
      <c r="T184" s="376"/>
      <c r="U184" s="376"/>
      <c r="V184" s="376"/>
      <c r="W184" s="376"/>
      <c r="X184" s="376"/>
      <c r="Y184" s="376"/>
    </row>
    <row r="185" spans="2:25" ht="14.4" hidden="1">
      <c r="B185" s="376"/>
      <c r="C185" s="78"/>
      <c r="D185" s="376"/>
      <c r="E185" s="376"/>
      <c r="F185" s="160"/>
      <c r="G185" s="376"/>
      <c r="H185" s="376"/>
      <c r="I185" s="376"/>
      <c r="J185" s="376"/>
      <c r="K185" s="376"/>
      <c r="L185" s="376"/>
      <c r="M185" s="376"/>
      <c r="N185" s="376"/>
      <c r="O185" s="376"/>
      <c r="P185" s="376"/>
      <c r="Q185" s="376"/>
      <c r="R185" s="376"/>
      <c r="S185" s="376"/>
      <c r="T185" s="376"/>
      <c r="U185" s="376"/>
      <c r="V185" s="376"/>
      <c r="W185" s="376"/>
      <c r="X185" s="376"/>
      <c r="Y185" s="376"/>
    </row>
    <row r="186" spans="2:25" ht="14.4" hidden="1">
      <c r="B186" s="376"/>
      <c r="C186" s="78"/>
      <c r="D186" s="376"/>
      <c r="E186" s="376"/>
      <c r="F186" s="160"/>
      <c r="G186" s="376"/>
      <c r="H186" s="376"/>
      <c r="I186" s="376"/>
      <c r="J186" s="376"/>
      <c r="K186" s="376"/>
      <c r="L186" s="376"/>
      <c r="M186" s="376"/>
      <c r="N186" s="376"/>
      <c r="O186" s="376"/>
      <c r="P186" s="376"/>
      <c r="Q186" s="376"/>
      <c r="R186" s="376"/>
      <c r="S186" s="376"/>
      <c r="T186" s="376"/>
      <c r="U186" s="376"/>
      <c r="V186" s="376"/>
      <c r="W186" s="376"/>
      <c r="X186" s="376"/>
      <c r="Y186" s="376"/>
    </row>
    <row r="187" spans="2:25" ht="14.4" hidden="1">
      <c r="B187" s="376"/>
      <c r="C187" s="78"/>
      <c r="D187" s="376"/>
      <c r="E187" s="376"/>
      <c r="F187" s="160"/>
      <c r="G187" s="376"/>
      <c r="H187" s="376"/>
      <c r="I187" s="376"/>
      <c r="J187" s="376"/>
      <c r="K187" s="376"/>
      <c r="L187" s="376"/>
      <c r="M187" s="376"/>
      <c r="N187" s="376"/>
      <c r="O187" s="376"/>
      <c r="P187" s="376"/>
      <c r="Q187" s="376"/>
      <c r="R187" s="376"/>
      <c r="S187" s="376"/>
      <c r="T187" s="376"/>
      <c r="U187" s="376"/>
      <c r="V187" s="376"/>
      <c r="W187" s="376"/>
      <c r="X187" s="376"/>
      <c r="Y187" s="376"/>
    </row>
    <row r="188" spans="2:25" ht="14.4" hidden="1">
      <c r="B188" s="376"/>
      <c r="C188" s="78"/>
      <c r="D188" s="376"/>
      <c r="E188" s="376"/>
      <c r="F188" s="160"/>
      <c r="G188" s="376"/>
      <c r="H188" s="376"/>
      <c r="I188" s="376"/>
      <c r="J188" s="376"/>
      <c r="K188" s="376"/>
      <c r="L188" s="376"/>
      <c r="M188" s="376"/>
      <c r="N188" s="376"/>
      <c r="O188" s="376"/>
      <c r="P188" s="376"/>
      <c r="Q188" s="376"/>
      <c r="R188" s="376"/>
      <c r="S188" s="376"/>
      <c r="T188" s="376"/>
      <c r="U188" s="376"/>
      <c r="V188" s="376"/>
      <c r="W188" s="376"/>
      <c r="X188" s="376"/>
      <c r="Y188" s="376"/>
    </row>
    <row r="189" spans="2:25" ht="14.4" hidden="1">
      <c r="B189" s="376"/>
      <c r="C189" s="78"/>
      <c r="D189" s="376"/>
      <c r="E189" s="376"/>
      <c r="F189" s="160"/>
      <c r="G189" s="376"/>
      <c r="H189" s="376"/>
      <c r="I189" s="376"/>
      <c r="J189" s="376"/>
      <c r="K189" s="376"/>
      <c r="L189" s="376"/>
      <c r="M189" s="376"/>
      <c r="N189" s="376"/>
      <c r="O189" s="376"/>
      <c r="P189" s="376"/>
      <c r="Q189" s="376"/>
      <c r="R189" s="376"/>
      <c r="S189" s="376"/>
      <c r="T189" s="376"/>
      <c r="U189" s="376"/>
      <c r="V189" s="376"/>
      <c r="W189" s="376"/>
      <c r="X189" s="376"/>
      <c r="Y189" s="376"/>
    </row>
    <row r="190" spans="2:25" ht="14.4" hidden="1">
      <c r="B190" s="376"/>
      <c r="C190" s="78"/>
      <c r="D190" s="376"/>
      <c r="E190" s="376"/>
      <c r="F190" s="160"/>
      <c r="G190" s="376"/>
      <c r="H190" s="376"/>
      <c r="I190" s="376"/>
      <c r="J190" s="376"/>
      <c r="K190" s="376"/>
      <c r="L190" s="376"/>
      <c r="M190" s="376"/>
      <c r="N190" s="376"/>
      <c r="O190" s="376"/>
      <c r="P190" s="376"/>
      <c r="Q190" s="376"/>
      <c r="R190" s="376"/>
      <c r="S190" s="376"/>
      <c r="T190" s="376"/>
      <c r="U190" s="376"/>
      <c r="V190" s="376"/>
      <c r="W190" s="376"/>
      <c r="X190" s="376"/>
      <c r="Y190" s="376"/>
    </row>
    <row r="191" spans="2:25" ht="14.4" hidden="1">
      <c r="B191" s="376"/>
      <c r="C191" s="78"/>
      <c r="D191" s="376"/>
      <c r="E191" s="376"/>
      <c r="F191" s="160"/>
      <c r="G191" s="376"/>
      <c r="H191" s="376"/>
      <c r="I191" s="376"/>
      <c r="J191" s="376"/>
      <c r="K191" s="376"/>
      <c r="L191" s="376"/>
      <c r="M191" s="376"/>
      <c r="N191" s="376"/>
      <c r="O191" s="376"/>
      <c r="P191" s="376"/>
      <c r="Q191" s="376"/>
      <c r="R191" s="376"/>
      <c r="S191" s="376"/>
      <c r="T191" s="376"/>
      <c r="U191" s="376"/>
      <c r="V191" s="376"/>
      <c r="W191" s="376"/>
      <c r="X191" s="376"/>
      <c r="Y191" s="376"/>
    </row>
    <row r="192" spans="2:25" ht="14.4" hidden="1">
      <c r="B192" s="376"/>
      <c r="C192" s="78"/>
      <c r="D192" s="376"/>
      <c r="E192" s="376"/>
      <c r="F192" s="160"/>
      <c r="G192" s="376"/>
      <c r="H192" s="376"/>
      <c r="I192" s="376"/>
      <c r="J192" s="376"/>
      <c r="K192" s="376"/>
      <c r="L192" s="376"/>
      <c r="M192" s="376"/>
      <c r="N192" s="376"/>
      <c r="O192" s="376"/>
      <c r="P192" s="376"/>
      <c r="Q192" s="376"/>
      <c r="R192" s="376"/>
      <c r="S192" s="376"/>
      <c r="T192" s="376"/>
      <c r="U192" s="376"/>
      <c r="V192" s="376"/>
      <c r="W192" s="376"/>
      <c r="X192" s="376"/>
      <c r="Y192" s="376"/>
    </row>
    <row r="193" spans="2:25" ht="14.4" hidden="1">
      <c r="B193" s="376"/>
      <c r="C193" s="78"/>
      <c r="D193" s="376"/>
      <c r="E193" s="376"/>
      <c r="F193" s="160"/>
      <c r="G193" s="376"/>
      <c r="H193" s="376"/>
      <c r="I193" s="376"/>
      <c r="J193" s="376"/>
      <c r="K193" s="376"/>
      <c r="L193" s="376"/>
      <c r="M193" s="376"/>
      <c r="N193" s="376"/>
      <c r="O193" s="376"/>
      <c r="P193" s="376"/>
      <c r="Q193" s="376"/>
      <c r="R193" s="376"/>
      <c r="S193" s="376"/>
      <c r="T193" s="376"/>
      <c r="U193" s="376"/>
      <c r="V193" s="376"/>
      <c r="W193" s="376"/>
      <c r="X193" s="376"/>
      <c r="Y193" s="376"/>
    </row>
    <row r="194" spans="2:25" ht="14.4" hidden="1">
      <c r="B194" s="376"/>
      <c r="C194" s="78"/>
      <c r="D194" s="376"/>
      <c r="E194" s="376"/>
      <c r="F194" s="160"/>
      <c r="G194" s="376"/>
      <c r="H194" s="376"/>
      <c r="I194" s="376"/>
      <c r="J194" s="376"/>
      <c r="K194" s="376"/>
      <c r="L194" s="376"/>
      <c r="M194" s="376"/>
      <c r="N194" s="376"/>
      <c r="O194" s="376"/>
      <c r="P194" s="376"/>
      <c r="Q194" s="376"/>
      <c r="R194" s="376"/>
      <c r="S194" s="376"/>
      <c r="T194" s="376"/>
      <c r="U194" s="376"/>
      <c r="V194" s="376"/>
      <c r="W194" s="376"/>
      <c r="X194" s="376"/>
      <c r="Y194" s="376"/>
    </row>
    <row r="195" spans="2:25" ht="14.4" hidden="1">
      <c r="B195" s="376"/>
      <c r="C195" s="78"/>
      <c r="D195" s="376"/>
      <c r="E195" s="376"/>
      <c r="F195" s="160"/>
      <c r="G195" s="376"/>
      <c r="H195" s="376"/>
      <c r="I195" s="376"/>
      <c r="J195" s="376"/>
      <c r="K195" s="376"/>
      <c r="L195" s="376"/>
      <c r="M195" s="376"/>
      <c r="N195" s="376"/>
      <c r="O195" s="376"/>
      <c r="P195" s="376"/>
      <c r="Q195" s="376"/>
      <c r="R195" s="376"/>
      <c r="S195" s="376"/>
      <c r="T195" s="376"/>
      <c r="U195" s="376"/>
      <c r="V195" s="376"/>
      <c r="W195" s="376"/>
      <c r="X195" s="376"/>
      <c r="Y195" s="376"/>
    </row>
    <row r="196" spans="2:25" ht="14.4" hidden="1">
      <c r="B196" s="376"/>
      <c r="C196" s="78"/>
      <c r="D196" s="376"/>
      <c r="E196" s="376"/>
      <c r="F196" s="160"/>
      <c r="G196" s="376"/>
      <c r="H196" s="376"/>
      <c r="I196" s="376"/>
      <c r="J196" s="376"/>
      <c r="K196" s="376"/>
      <c r="L196" s="376"/>
      <c r="M196" s="376"/>
      <c r="N196" s="376"/>
      <c r="O196" s="376"/>
      <c r="P196" s="376"/>
      <c r="Q196" s="376"/>
      <c r="R196" s="376"/>
      <c r="S196" s="376"/>
      <c r="T196" s="376"/>
      <c r="U196" s="376"/>
      <c r="V196" s="376"/>
      <c r="W196" s="376"/>
      <c r="X196" s="376"/>
      <c r="Y196" s="376"/>
    </row>
    <row r="197" spans="2:25" ht="14.4" hidden="1">
      <c r="B197" s="376"/>
      <c r="C197" s="78"/>
      <c r="D197" s="376"/>
      <c r="E197" s="376"/>
      <c r="F197" s="160"/>
      <c r="G197" s="376"/>
      <c r="H197" s="376"/>
      <c r="I197" s="376"/>
      <c r="J197" s="376"/>
      <c r="K197" s="376"/>
      <c r="L197" s="376"/>
      <c r="M197" s="376"/>
      <c r="N197" s="376"/>
      <c r="O197" s="376"/>
      <c r="P197" s="376"/>
      <c r="Q197" s="376"/>
      <c r="R197" s="376"/>
      <c r="S197" s="376"/>
      <c r="T197" s="376"/>
      <c r="U197" s="376"/>
      <c r="V197" s="376"/>
      <c r="W197" s="376"/>
      <c r="X197" s="376"/>
      <c r="Y197" s="376"/>
    </row>
    <row r="198" spans="2:25" ht="14.4" hidden="1">
      <c r="B198" s="376"/>
      <c r="C198" s="78"/>
      <c r="D198" s="376"/>
      <c r="E198" s="376"/>
      <c r="F198" s="160"/>
      <c r="G198" s="376"/>
      <c r="H198" s="376"/>
      <c r="I198" s="376"/>
      <c r="J198" s="376"/>
      <c r="K198" s="376"/>
      <c r="L198" s="376"/>
      <c r="M198" s="376"/>
      <c r="N198" s="376"/>
      <c r="O198" s="376"/>
      <c r="P198" s="376"/>
      <c r="Q198" s="376"/>
      <c r="R198" s="376"/>
      <c r="S198" s="376"/>
      <c r="T198" s="376"/>
      <c r="U198" s="376"/>
      <c r="V198" s="376"/>
      <c r="W198" s="376"/>
      <c r="X198" s="376"/>
      <c r="Y198" s="376"/>
    </row>
    <row r="199" spans="2:25" ht="14.4" hidden="1">
      <c r="B199" s="376"/>
      <c r="C199" s="78"/>
      <c r="D199" s="376"/>
      <c r="E199" s="376"/>
      <c r="F199" s="160"/>
      <c r="G199" s="376"/>
      <c r="H199" s="376"/>
      <c r="I199" s="376"/>
      <c r="J199" s="376"/>
      <c r="K199" s="376"/>
      <c r="L199" s="376"/>
      <c r="M199" s="376"/>
      <c r="N199" s="376"/>
      <c r="O199" s="376"/>
      <c r="P199" s="376"/>
      <c r="Q199" s="376"/>
      <c r="R199" s="376"/>
      <c r="S199" s="376"/>
      <c r="T199" s="376"/>
      <c r="U199" s="376"/>
      <c r="V199" s="376"/>
      <c r="W199" s="376"/>
      <c r="X199" s="376"/>
      <c r="Y199" s="376"/>
    </row>
    <row r="200" spans="2:25" ht="14.4" hidden="1">
      <c r="B200" s="376"/>
      <c r="C200" s="78"/>
      <c r="D200" s="376"/>
      <c r="E200" s="376"/>
      <c r="F200" s="160"/>
      <c r="G200" s="376"/>
      <c r="H200" s="376"/>
      <c r="I200" s="376"/>
      <c r="J200" s="376"/>
      <c r="K200" s="376"/>
      <c r="L200" s="376"/>
      <c r="M200" s="376"/>
      <c r="N200" s="376"/>
      <c r="O200" s="376"/>
      <c r="P200" s="376"/>
      <c r="Q200" s="376"/>
      <c r="R200" s="376"/>
      <c r="S200" s="376"/>
      <c r="T200" s="376"/>
      <c r="U200" s="376"/>
      <c r="V200" s="376"/>
      <c r="W200" s="376"/>
      <c r="X200" s="376"/>
      <c r="Y200" s="376"/>
    </row>
    <row r="201" spans="2:25" ht="14.4" hidden="1">
      <c r="B201" s="376"/>
      <c r="C201" s="78"/>
      <c r="D201" s="376"/>
      <c r="E201" s="376"/>
      <c r="F201" s="160"/>
      <c r="G201" s="376"/>
      <c r="H201" s="376"/>
      <c r="I201" s="376"/>
      <c r="J201" s="376"/>
      <c r="K201" s="376"/>
      <c r="L201" s="376"/>
      <c r="M201" s="376"/>
      <c r="N201" s="376"/>
      <c r="O201" s="376"/>
      <c r="P201" s="376"/>
      <c r="Q201" s="376"/>
      <c r="R201" s="376"/>
      <c r="S201" s="376"/>
      <c r="T201" s="376"/>
      <c r="U201" s="376"/>
      <c r="V201" s="376"/>
      <c r="W201" s="376"/>
      <c r="X201" s="376"/>
      <c r="Y201" s="376"/>
    </row>
    <row r="202" spans="2:25" ht="14.4" hidden="1">
      <c r="B202" s="376"/>
      <c r="C202" s="78"/>
      <c r="D202" s="376"/>
      <c r="E202" s="376"/>
      <c r="F202" s="160"/>
      <c r="G202" s="376"/>
      <c r="H202" s="376"/>
      <c r="I202" s="376"/>
      <c r="J202" s="376"/>
      <c r="K202" s="376"/>
      <c r="L202" s="376"/>
      <c r="M202" s="376"/>
      <c r="N202" s="376"/>
      <c r="O202" s="376"/>
      <c r="P202" s="376"/>
      <c r="Q202" s="376"/>
      <c r="R202" s="376"/>
      <c r="S202" s="376"/>
      <c r="T202" s="376"/>
      <c r="U202" s="376"/>
      <c r="V202" s="376"/>
      <c r="W202" s="376"/>
      <c r="X202" s="376"/>
      <c r="Y202" s="376"/>
    </row>
    <row r="203" spans="2:25" ht="14.4" hidden="1">
      <c r="B203" s="376"/>
      <c r="C203" s="78"/>
      <c r="D203" s="376"/>
      <c r="E203" s="376"/>
      <c r="F203" s="160"/>
      <c r="G203" s="376"/>
      <c r="H203" s="376"/>
      <c r="I203" s="376"/>
      <c r="J203" s="376"/>
      <c r="K203" s="376"/>
      <c r="L203" s="376"/>
      <c r="M203" s="376"/>
      <c r="N203" s="376"/>
      <c r="O203" s="376"/>
      <c r="P203" s="376"/>
      <c r="Q203" s="376"/>
      <c r="R203" s="376"/>
      <c r="S203" s="376"/>
      <c r="T203" s="376"/>
      <c r="U203" s="376"/>
      <c r="V203" s="376"/>
      <c r="W203" s="376"/>
      <c r="X203" s="376"/>
      <c r="Y203" s="376"/>
    </row>
    <row r="204" spans="2:25" ht="14.4" hidden="1">
      <c r="B204" s="376"/>
      <c r="C204" s="78"/>
      <c r="D204" s="376"/>
      <c r="E204" s="376"/>
      <c r="F204" s="160"/>
      <c r="G204" s="376"/>
      <c r="H204" s="376"/>
      <c r="I204" s="376"/>
      <c r="J204" s="376"/>
      <c r="K204" s="376"/>
      <c r="L204" s="376"/>
      <c r="M204" s="376"/>
      <c r="N204" s="376"/>
      <c r="O204" s="376"/>
      <c r="P204" s="376"/>
      <c r="Q204" s="376"/>
      <c r="R204" s="376"/>
      <c r="S204" s="376"/>
      <c r="T204" s="376"/>
      <c r="U204" s="376"/>
      <c r="V204" s="376"/>
      <c r="W204" s="376"/>
      <c r="X204" s="376"/>
      <c r="Y204" s="376"/>
    </row>
    <row r="205" spans="2:25" ht="14.4" hidden="1">
      <c r="B205" s="376"/>
      <c r="C205" s="78"/>
      <c r="D205" s="376"/>
      <c r="E205" s="376"/>
      <c r="F205" s="160"/>
      <c r="G205" s="376"/>
      <c r="H205" s="376"/>
      <c r="I205" s="376"/>
      <c r="J205" s="376"/>
      <c r="K205" s="376"/>
      <c r="L205" s="376"/>
      <c r="M205" s="376"/>
      <c r="N205" s="376"/>
      <c r="O205" s="376"/>
      <c r="P205" s="376"/>
      <c r="Q205" s="376"/>
      <c r="R205" s="376"/>
      <c r="S205" s="376"/>
      <c r="T205" s="376"/>
      <c r="U205" s="376"/>
      <c r="V205" s="376"/>
      <c r="W205" s="376"/>
      <c r="X205" s="376"/>
      <c r="Y205" s="376"/>
    </row>
    <row r="206" spans="2:25" ht="14.4" hidden="1">
      <c r="B206" s="376"/>
      <c r="C206" s="78"/>
      <c r="D206" s="376"/>
      <c r="E206" s="376"/>
      <c r="F206" s="160"/>
      <c r="G206" s="376"/>
      <c r="H206" s="376"/>
      <c r="I206" s="376"/>
      <c r="J206" s="376"/>
      <c r="K206" s="376"/>
      <c r="L206" s="376"/>
      <c r="M206" s="376"/>
      <c r="N206" s="376"/>
      <c r="O206" s="376"/>
      <c r="P206" s="376"/>
      <c r="Q206" s="376"/>
      <c r="R206" s="376"/>
      <c r="S206" s="376"/>
      <c r="T206" s="376"/>
      <c r="U206" s="376"/>
      <c r="V206" s="376"/>
      <c r="W206" s="376"/>
      <c r="X206" s="376"/>
      <c r="Y206" s="376"/>
    </row>
    <row r="207" spans="2:25" ht="14.4" hidden="1">
      <c r="B207" s="376"/>
      <c r="C207" s="78"/>
      <c r="D207" s="376"/>
      <c r="E207" s="376"/>
      <c r="F207" s="160"/>
      <c r="G207" s="376"/>
      <c r="H207" s="376"/>
      <c r="I207" s="376"/>
      <c r="J207" s="376"/>
      <c r="K207" s="376"/>
      <c r="L207" s="376"/>
      <c r="M207" s="376"/>
      <c r="N207" s="376"/>
      <c r="O207" s="376"/>
      <c r="P207" s="376"/>
      <c r="Q207" s="376"/>
      <c r="R207" s="376"/>
      <c r="S207" s="376"/>
      <c r="T207" s="376"/>
      <c r="U207" s="376"/>
      <c r="V207" s="376"/>
      <c r="W207" s="376"/>
      <c r="X207" s="376"/>
      <c r="Y207" s="376"/>
    </row>
    <row r="208" spans="2:25" ht="14.4" hidden="1">
      <c r="B208" s="376"/>
      <c r="C208" s="78"/>
      <c r="D208" s="376"/>
      <c r="E208" s="376"/>
      <c r="F208" s="160"/>
      <c r="G208" s="376"/>
      <c r="H208" s="376"/>
      <c r="I208" s="376"/>
      <c r="J208" s="376"/>
      <c r="K208" s="376"/>
      <c r="L208" s="376"/>
      <c r="M208" s="376"/>
      <c r="N208" s="376"/>
      <c r="O208" s="376"/>
      <c r="P208" s="376"/>
      <c r="Q208" s="376"/>
      <c r="R208" s="376"/>
      <c r="S208" s="376"/>
      <c r="T208" s="376"/>
      <c r="U208" s="376"/>
      <c r="V208" s="376"/>
      <c r="W208" s="376"/>
      <c r="X208" s="376"/>
      <c r="Y208" s="376"/>
    </row>
    <row r="209" spans="2:25" ht="14.4" hidden="1">
      <c r="B209" s="376"/>
      <c r="C209" s="78"/>
      <c r="D209" s="376"/>
      <c r="E209" s="376"/>
      <c r="F209" s="160"/>
      <c r="G209" s="376"/>
      <c r="H209" s="376"/>
      <c r="I209" s="376"/>
      <c r="J209" s="376"/>
      <c r="K209" s="376"/>
      <c r="L209" s="376"/>
      <c r="M209" s="376"/>
      <c r="N209" s="376"/>
      <c r="O209" s="376"/>
      <c r="P209" s="376"/>
      <c r="Q209" s="376"/>
      <c r="R209" s="376"/>
      <c r="S209" s="376"/>
      <c r="T209" s="376"/>
      <c r="U209" s="376"/>
      <c r="V209" s="376"/>
      <c r="W209" s="376"/>
      <c r="X209" s="376"/>
      <c r="Y209" s="376"/>
    </row>
    <row r="210" spans="2:25" ht="14.4" hidden="1">
      <c r="B210" s="376"/>
      <c r="C210" s="78"/>
      <c r="D210" s="376"/>
      <c r="E210" s="376"/>
      <c r="F210" s="160"/>
      <c r="G210" s="376"/>
      <c r="H210" s="376"/>
      <c r="I210" s="376"/>
      <c r="J210" s="376"/>
      <c r="K210" s="376"/>
      <c r="L210" s="376"/>
      <c r="M210" s="376"/>
      <c r="N210" s="376"/>
      <c r="O210" s="376"/>
      <c r="P210" s="376"/>
      <c r="Q210" s="376"/>
      <c r="R210" s="376"/>
      <c r="S210" s="376"/>
      <c r="T210" s="376"/>
      <c r="U210" s="376"/>
      <c r="V210" s="376"/>
      <c r="W210" s="376"/>
      <c r="X210" s="376"/>
      <c r="Y210" s="376"/>
    </row>
    <row r="211" spans="2:25" ht="14.4" hidden="1">
      <c r="B211" s="376"/>
      <c r="C211" s="78"/>
      <c r="D211" s="376"/>
      <c r="E211" s="376"/>
      <c r="F211" s="160"/>
      <c r="G211" s="376"/>
      <c r="H211" s="376"/>
      <c r="I211" s="376"/>
      <c r="J211" s="376"/>
      <c r="K211" s="376"/>
      <c r="L211" s="376"/>
      <c r="M211" s="376"/>
      <c r="N211" s="376"/>
      <c r="O211" s="376"/>
      <c r="P211" s="376"/>
      <c r="Q211" s="376"/>
      <c r="R211" s="376"/>
      <c r="S211" s="376"/>
      <c r="T211" s="376"/>
      <c r="U211" s="376"/>
      <c r="V211" s="376"/>
      <c r="W211" s="376"/>
      <c r="X211" s="376"/>
      <c r="Y211" s="376"/>
    </row>
    <row r="212" spans="2:25" ht="14.4" hidden="1">
      <c r="B212" s="376"/>
      <c r="C212" s="78"/>
      <c r="D212" s="376"/>
      <c r="E212" s="376"/>
      <c r="F212" s="160"/>
      <c r="G212" s="376"/>
      <c r="H212" s="376"/>
      <c r="I212" s="376"/>
      <c r="J212" s="376"/>
      <c r="K212" s="376"/>
      <c r="L212" s="376"/>
      <c r="M212" s="376"/>
      <c r="N212" s="376"/>
      <c r="O212" s="376"/>
      <c r="P212" s="376"/>
      <c r="Q212" s="376"/>
      <c r="R212" s="376"/>
      <c r="S212" s="376"/>
      <c r="T212" s="376"/>
      <c r="U212" s="376"/>
      <c r="V212" s="376"/>
      <c r="W212" s="376"/>
      <c r="X212" s="376"/>
      <c r="Y212" s="376"/>
    </row>
    <row r="213" spans="2:25" ht="14.4" hidden="1">
      <c r="B213" s="376"/>
      <c r="C213" s="78"/>
      <c r="D213" s="376"/>
      <c r="E213" s="376"/>
      <c r="F213" s="160"/>
      <c r="G213" s="376"/>
      <c r="H213" s="376"/>
      <c r="I213" s="376"/>
      <c r="J213" s="376"/>
      <c r="K213" s="376"/>
      <c r="L213" s="376"/>
      <c r="M213" s="376"/>
      <c r="N213" s="376"/>
      <c r="O213" s="376"/>
      <c r="P213" s="376"/>
      <c r="Q213" s="376"/>
      <c r="R213" s="376"/>
      <c r="S213" s="376"/>
      <c r="T213" s="376"/>
      <c r="U213" s="376"/>
      <c r="V213" s="376"/>
      <c r="W213" s="376"/>
      <c r="X213" s="376"/>
      <c r="Y213" s="376"/>
    </row>
    <row r="214" spans="2:25" ht="14.4" hidden="1">
      <c r="B214" s="376"/>
      <c r="C214" s="78"/>
      <c r="D214" s="376"/>
      <c r="E214" s="376"/>
      <c r="F214" s="160"/>
      <c r="G214" s="376"/>
      <c r="H214" s="376"/>
      <c r="I214" s="376"/>
      <c r="J214" s="376"/>
      <c r="K214" s="376"/>
      <c r="L214" s="376"/>
      <c r="M214" s="376"/>
      <c r="N214" s="376"/>
      <c r="O214" s="376"/>
      <c r="P214" s="376"/>
      <c r="Q214" s="376"/>
      <c r="R214" s="376"/>
      <c r="S214" s="376"/>
      <c r="T214" s="376"/>
      <c r="U214" s="376"/>
      <c r="V214" s="376"/>
      <c r="W214" s="376"/>
      <c r="X214" s="376"/>
      <c r="Y214" s="376"/>
    </row>
    <row r="215" spans="2:25" ht="14.4" hidden="1">
      <c r="B215" s="376"/>
      <c r="C215" s="78"/>
      <c r="D215" s="376"/>
      <c r="E215" s="376"/>
      <c r="F215" s="160"/>
      <c r="G215" s="376"/>
      <c r="H215" s="376"/>
      <c r="I215" s="376"/>
      <c r="J215" s="376"/>
      <c r="K215" s="376"/>
      <c r="L215" s="376"/>
      <c r="M215" s="376"/>
      <c r="N215" s="376"/>
      <c r="O215" s="376"/>
      <c r="P215" s="376"/>
      <c r="Q215" s="376"/>
      <c r="R215" s="376"/>
      <c r="S215" s="376"/>
      <c r="T215" s="376"/>
      <c r="U215" s="376"/>
      <c r="V215" s="376"/>
      <c r="W215" s="376"/>
      <c r="X215" s="376"/>
      <c r="Y215" s="376"/>
    </row>
    <row r="216" spans="2:25" ht="14.4" hidden="1">
      <c r="B216" s="376"/>
      <c r="C216" s="78"/>
      <c r="D216" s="376"/>
      <c r="E216" s="376"/>
      <c r="F216" s="160"/>
      <c r="G216" s="376"/>
      <c r="H216" s="376"/>
      <c r="I216" s="376"/>
      <c r="J216" s="376"/>
      <c r="K216" s="376"/>
      <c r="L216" s="376"/>
      <c r="M216" s="376"/>
      <c r="N216" s="376"/>
      <c r="O216" s="376"/>
      <c r="P216" s="376"/>
      <c r="Q216" s="376"/>
      <c r="R216" s="376"/>
      <c r="S216" s="376"/>
      <c r="T216" s="376"/>
      <c r="U216" s="376"/>
      <c r="V216" s="376"/>
      <c r="W216" s="376"/>
      <c r="X216" s="376"/>
      <c r="Y216" s="376"/>
    </row>
    <row r="217" spans="2:25" ht="14.4" hidden="1">
      <c r="B217" s="376"/>
      <c r="C217" s="78"/>
      <c r="D217" s="376"/>
      <c r="E217" s="376"/>
      <c r="F217" s="160"/>
      <c r="G217" s="376"/>
      <c r="H217" s="376"/>
      <c r="I217" s="376"/>
      <c r="J217" s="376"/>
      <c r="K217" s="376"/>
      <c r="L217" s="376"/>
      <c r="M217" s="376"/>
      <c r="N217" s="376"/>
      <c r="O217" s="376"/>
      <c r="P217" s="376"/>
      <c r="Q217" s="376"/>
      <c r="R217" s="376"/>
      <c r="S217" s="376"/>
      <c r="T217" s="376"/>
      <c r="U217" s="376"/>
      <c r="V217" s="376"/>
      <c r="W217" s="376"/>
      <c r="X217" s="376"/>
      <c r="Y217" s="376"/>
    </row>
    <row r="218" spans="2:25" ht="14.4" hidden="1">
      <c r="B218" s="376"/>
      <c r="C218" s="78"/>
      <c r="D218" s="376"/>
      <c r="E218" s="376"/>
      <c r="F218" s="160"/>
      <c r="G218" s="376"/>
      <c r="H218" s="376"/>
      <c r="I218" s="376"/>
      <c r="J218" s="376"/>
      <c r="K218" s="376"/>
      <c r="L218" s="376"/>
      <c r="M218" s="376"/>
      <c r="N218" s="376"/>
      <c r="O218" s="376"/>
      <c r="P218" s="376"/>
      <c r="Q218" s="376"/>
      <c r="R218" s="376"/>
      <c r="S218" s="376"/>
      <c r="T218" s="376"/>
      <c r="U218" s="376"/>
      <c r="V218" s="376"/>
      <c r="W218" s="376"/>
      <c r="X218" s="376"/>
      <c r="Y218" s="376"/>
    </row>
    <row r="219" spans="2:25" ht="14.4" hidden="1">
      <c r="B219" s="376"/>
      <c r="C219" s="78"/>
      <c r="D219" s="376"/>
      <c r="E219" s="376"/>
      <c r="F219" s="160"/>
      <c r="G219" s="376"/>
      <c r="H219" s="376"/>
      <c r="I219" s="376"/>
      <c r="J219" s="376"/>
      <c r="K219" s="376"/>
      <c r="L219" s="376"/>
      <c r="M219" s="376"/>
      <c r="N219" s="376"/>
      <c r="O219" s="376"/>
      <c r="P219" s="376"/>
      <c r="Q219" s="376"/>
      <c r="R219" s="376"/>
      <c r="S219" s="376"/>
      <c r="T219" s="376"/>
      <c r="U219" s="376"/>
      <c r="V219" s="376"/>
      <c r="W219" s="376"/>
      <c r="X219" s="376"/>
      <c r="Y219" s="376"/>
    </row>
    <row r="220" spans="2:25" ht="14.4" hidden="1">
      <c r="B220" s="376"/>
      <c r="C220" s="78"/>
      <c r="D220" s="376"/>
      <c r="E220" s="376"/>
      <c r="F220" s="160"/>
      <c r="G220" s="376"/>
      <c r="H220" s="376"/>
      <c r="I220" s="376"/>
      <c r="J220" s="376"/>
      <c r="K220" s="376"/>
      <c r="L220" s="376"/>
      <c r="M220" s="376"/>
      <c r="N220" s="376"/>
      <c r="O220" s="376"/>
      <c r="P220" s="376"/>
      <c r="Q220" s="376"/>
      <c r="R220" s="376"/>
      <c r="S220" s="376"/>
      <c r="T220" s="376"/>
      <c r="U220" s="376"/>
      <c r="V220" s="376"/>
      <c r="W220" s="376"/>
      <c r="X220" s="376"/>
      <c r="Y220" s="376"/>
    </row>
    <row r="221" spans="2:25" ht="14.4" hidden="1">
      <c r="B221" s="376"/>
      <c r="C221" s="78"/>
      <c r="D221" s="376"/>
      <c r="E221" s="376"/>
      <c r="F221" s="160"/>
      <c r="G221" s="376"/>
      <c r="H221" s="376"/>
      <c r="I221" s="376"/>
      <c r="J221" s="376"/>
      <c r="K221" s="376"/>
      <c r="L221" s="376"/>
      <c r="M221" s="376"/>
      <c r="N221" s="376"/>
      <c r="O221" s="376"/>
      <c r="P221" s="376"/>
      <c r="Q221" s="376"/>
      <c r="R221" s="376"/>
      <c r="S221" s="376"/>
      <c r="T221" s="376"/>
      <c r="U221" s="376"/>
      <c r="V221" s="376"/>
      <c r="W221" s="376"/>
      <c r="X221" s="376"/>
      <c r="Y221" s="376"/>
    </row>
    <row r="222" spans="2:25" ht="14.4" hidden="1">
      <c r="B222" s="376"/>
      <c r="C222" s="78"/>
      <c r="D222" s="376"/>
      <c r="E222" s="376"/>
      <c r="F222" s="160"/>
      <c r="G222" s="376"/>
      <c r="H222" s="376"/>
      <c r="I222" s="376"/>
      <c r="J222" s="376"/>
      <c r="K222" s="376"/>
      <c r="L222" s="376"/>
      <c r="M222" s="376"/>
      <c r="N222" s="376"/>
      <c r="O222" s="376"/>
      <c r="P222" s="376"/>
      <c r="Q222" s="376"/>
      <c r="R222" s="376"/>
      <c r="S222" s="376"/>
      <c r="T222" s="376"/>
      <c r="U222" s="376"/>
      <c r="V222" s="376"/>
      <c r="W222" s="376"/>
      <c r="X222" s="376"/>
      <c r="Y222" s="376"/>
    </row>
    <row r="223" spans="2:25" ht="14.4" hidden="1">
      <c r="B223" s="376"/>
      <c r="C223" s="78"/>
      <c r="D223" s="376"/>
      <c r="E223" s="376"/>
      <c r="F223" s="160"/>
      <c r="G223" s="376"/>
      <c r="H223" s="376"/>
      <c r="I223" s="376"/>
      <c r="J223" s="376"/>
      <c r="K223" s="376"/>
      <c r="L223" s="376"/>
      <c r="M223" s="376"/>
      <c r="N223" s="376"/>
      <c r="O223" s="376"/>
      <c r="P223" s="376"/>
      <c r="Q223" s="376"/>
      <c r="R223" s="376"/>
      <c r="S223" s="376"/>
      <c r="T223" s="376"/>
      <c r="U223" s="376"/>
      <c r="V223" s="376"/>
      <c r="W223" s="376"/>
      <c r="X223" s="376"/>
      <c r="Y223" s="376"/>
    </row>
    <row r="224" spans="2:25" ht="14.4" hidden="1">
      <c r="B224" s="376"/>
      <c r="C224" s="78"/>
      <c r="D224" s="376"/>
      <c r="E224" s="376"/>
      <c r="F224" s="160"/>
      <c r="G224" s="376"/>
      <c r="H224" s="376"/>
      <c r="I224" s="376"/>
      <c r="J224" s="376"/>
      <c r="K224" s="376"/>
      <c r="L224" s="376"/>
      <c r="M224" s="376"/>
      <c r="N224" s="376"/>
      <c r="O224" s="376"/>
      <c r="P224" s="376"/>
      <c r="Q224" s="376"/>
      <c r="R224" s="376"/>
      <c r="S224" s="376"/>
      <c r="T224" s="376"/>
      <c r="U224" s="376"/>
      <c r="V224" s="376"/>
      <c r="W224" s="376"/>
      <c r="X224" s="376"/>
      <c r="Y224" s="376"/>
    </row>
    <row r="225" spans="2:25" ht="14.4" hidden="1">
      <c r="B225" s="376"/>
      <c r="C225" s="78"/>
      <c r="D225" s="376"/>
      <c r="E225" s="376"/>
      <c r="F225" s="160"/>
      <c r="G225" s="376"/>
      <c r="H225" s="376"/>
      <c r="I225" s="376"/>
      <c r="J225" s="376"/>
      <c r="K225" s="376"/>
      <c r="L225" s="376"/>
      <c r="M225" s="376"/>
      <c r="N225" s="376"/>
      <c r="O225" s="376"/>
      <c r="P225" s="376"/>
      <c r="Q225" s="376"/>
      <c r="R225" s="376"/>
      <c r="S225" s="376"/>
      <c r="T225" s="376"/>
      <c r="U225" s="376"/>
      <c r="V225" s="376"/>
      <c r="W225" s="376"/>
      <c r="X225" s="376"/>
      <c r="Y225" s="376"/>
    </row>
    <row r="226" spans="2:25" ht="14.4" hidden="1">
      <c r="B226" s="376"/>
      <c r="C226" s="78"/>
      <c r="D226" s="376"/>
      <c r="E226" s="376"/>
      <c r="F226" s="160"/>
      <c r="G226" s="376"/>
      <c r="H226" s="376"/>
      <c r="I226" s="376"/>
      <c r="J226" s="376"/>
      <c r="K226" s="376"/>
      <c r="L226" s="376"/>
      <c r="M226" s="376"/>
      <c r="N226" s="376"/>
      <c r="O226" s="376"/>
      <c r="P226" s="376"/>
      <c r="Q226" s="376"/>
      <c r="R226" s="376"/>
      <c r="S226" s="376"/>
      <c r="T226" s="376"/>
      <c r="U226" s="376"/>
      <c r="V226" s="376"/>
      <c r="W226" s="376"/>
      <c r="X226" s="376"/>
      <c r="Y226" s="376"/>
    </row>
    <row r="227" spans="2:25" ht="14.4" hidden="1">
      <c r="B227" s="376"/>
      <c r="C227" s="78"/>
      <c r="D227" s="376"/>
      <c r="E227" s="376"/>
      <c r="F227" s="160"/>
      <c r="G227" s="376"/>
      <c r="H227" s="376"/>
      <c r="I227" s="376"/>
      <c r="J227" s="376"/>
      <c r="K227" s="376"/>
      <c r="L227" s="376"/>
      <c r="M227" s="376"/>
      <c r="N227" s="376"/>
      <c r="O227" s="376"/>
      <c r="P227" s="376"/>
      <c r="Q227" s="376"/>
      <c r="R227" s="376"/>
      <c r="S227" s="376"/>
      <c r="T227" s="376"/>
      <c r="U227" s="376"/>
      <c r="V227" s="376"/>
      <c r="W227" s="376"/>
      <c r="X227" s="376"/>
      <c r="Y227" s="376"/>
    </row>
    <row r="228" spans="2:25" ht="14.4" hidden="1">
      <c r="B228" s="376"/>
      <c r="C228" s="78"/>
      <c r="D228" s="376"/>
      <c r="E228" s="376"/>
      <c r="F228" s="160"/>
      <c r="G228" s="376"/>
      <c r="H228" s="376"/>
      <c r="I228" s="376"/>
      <c r="J228" s="376"/>
      <c r="K228" s="376"/>
      <c r="L228" s="376"/>
      <c r="M228" s="376"/>
      <c r="N228" s="376"/>
      <c r="O228" s="376"/>
      <c r="P228" s="376"/>
      <c r="Q228" s="376"/>
      <c r="R228" s="376"/>
      <c r="S228" s="376"/>
      <c r="T228" s="376"/>
      <c r="U228" s="376"/>
      <c r="V228" s="376"/>
      <c r="W228" s="376"/>
      <c r="X228" s="376"/>
      <c r="Y228" s="376"/>
    </row>
    <row r="229" spans="2:25" ht="14.4" hidden="1">
      <c r="B229" s="376"/>
      <c r="C229" s="78"/>
      <c r="D229" s="376"/>
      <c r="E229" s="376"/>
      <c r="F229" s="160"/>
      <c r="G229" s="376"/>
      <c r="H229" s="376"/>
      <c r="I229" s="376"/>
      <c r="J229" s="376"/>
      <c r="K229" s="376"/>
      <c r="L229" s="376"/>
      <c r="M229" s="376"/>
      <c r="N229" s="376"/>
      <c r="O229" s="376"/>
      <c r="P229" s="376"/>
      <c r="Q229" s="376"/>
      <c r="R229" s="376"/>
      <c r="S229" s="376"/>
      <c r="T229" s="376"/>
      <c r="U229" s="376"/>
      <c r="V229" s="376"/>
      <c r="W229" s="376"/>
      <c r="X229" s="376"/>
      <c r="Y229" s="376"/>
    </row>
    <row r="230" spans="2:25" ht="14.4" hidden="1">
      <c r="B230" s="376"/>
      <c r="C230" s="78"/>
      <c r="D230" s="376"/>
      <c r="E230" s="376"/>
      <c r="F230" s="160"/>
      <c r="G230" s="376"/>
      <c r="H230" s="376"/>
      <c r="I230" s="376"/>
      <c r="J230" s="376"/>
      <c r="K230" s="376"/>
      <c r="L230" s="376"/>
      <c r="M230" s="376"/>
      <c r="N230" s="376"/>
      <c r="O230" s="376"/>
      <c r="P230" s="376"/>
      <c r="Q230" s="376"/>
      <c r="R230" s="376"/>
      <c r="S230" s="376"/>
      <c r="T230" s="376"/>
      <c r="U230" s="376"/>
      <c r="V230" s="376"/>
      <c r="W230" s="376"/>
      <c r="X230" s="376"/>
      <c r="Y230" s="376"/>
    </row>
    <row r="231" spans="2:25" ht="14.4" hidden="1">
      <c r="B231" s="376"/>
      <c r="C231" s="78"/>
      <c r="D231" s="376"/>
      <c r="E231" s="376"/>
      <c r="F231" s="160"/>
      <c r="G231" s="376"/>
      <c r="H231" s="376"/>
      <c r="I231" s="376"/>
      <c r="J231" s="376"/>
      <c r="K231" s="376"/>
      <c r="L231" s="376"/>
      <c r="M231" s="376"/>
      <c r="N231" s="376"/>
      <c r="O231" s="376"/>
      <c r="P231" s="376"/>
      <c r="Q231" s="376"/>
      <c r="R231" s="376"/>
      <c r="S231" s="376"/>
      <c r="T231" s="376"/>
      <c r="U231" s="376"/>
      <c r="V231" s="376"/>
      <c r="W231" s="376"/>
      <c r="X231" s="376"/>
      <c r="Y231" s="376"/>
    </row>
    <row r="232" spans="2:25" ht="14.4" hidden="1">
      <c r="B232" s="376"/>
      <c r="C232" s="78"/>
      <c r="D232" s="376"/>
      <c r="E232" s="376"/>
      <c r="F232" s="160"/>
      <c r="G232" s="376"/>
      <c r="H232" s="376"/>
      <c r="I232" s="376"/>
      <c r="J232" s="376"/>
      <c r="K232" s="376"/>
      <c r="L232" s="376"/>
      <c r="M232" s="376"/>
      <c r="N232" s="376"/>
      <c r="O232" s="376"/>
      <c r="P232" s="376"/>
      <c r="Q232" s="376"/>
      <c r="R232" s="376"/>
      <c r="S232" s="376"/>
      <c r="T232" s="376"/>
      <c r="U232" s="376"/>
      <c r="V232" s="376"/>
      <c r="W232" s="376"/>
      <c r="X232" s="376"/>
      <c r="Y232" s="376"/>
    </row>
    <row r="233" spans="2:25" ht="14.4" hidden="1">
      <c r="B233" s="376"/>
      <c r="C233" s="78"/>
      <c r="D233" s="376"/>
      <c r="E233" s="376"/>
      <c r="F233" s="160"/>
      <c r="G233" s="376"/>
      <c r="H233" s="376"/>
      <c r="I233" s="376"/>
      <c r="J233" s="376"/>
      <c r="K233" s="376"/>
      <c r="L233" s="376"/>
      <c r="M233" s="376"/>
      <c r="N233" s="376"/>
      <c r="O233" s="376"/>
      <c r="P233" s="376"/>
      <c r="Q233" s="376"/>
      <c r="R233" s="376"/>
      <c r="S233" s="376"/>
      <c r="T233" s="376"/>
      <c r="U233" s="376"/>
      <c r="V233" s="376"/>
      <c r="W233" s="376"/>
      <c r="X233" s="376"/>
      <c r="Y233" s="376"/>
    </row>
    <row r="234" spans="2:25" ht="14.4" hidden="1">
      <c r="B234" s="376"/>
      <c r="C234" s="78"/>
      <c r="D234" s="376"/>
      <c r="E234" s="376"/>
      <c r="F234" s="160"/>
      <c r="G234" s="376"/>
      <c r="H234" s="376"/>
      <c r="I234" s="376"/>
      <c r="J234" s="376"/>
      <c r="K234" s="376"/>
      <c r="L234" s="376"/>
      <c r="M234" s="376"/>
      <c r="N234" s="376"/>
      <c r="O234" s="376"/>
      <c r="P234" s="376"/>
      <c r="Q234" s="376"/>
      <c r="R234" s="376"/>
      <c r="S234" s="376"/>
      <c r="T234" s="376"/>
      <c r="U234" s="376"/>
      <c r="V234" s="376"/>
      <c r="W234" s="376"/>
      <c r="X234" s="376"/>
      <c r="Y234" s="376"/>
    </row>
    <row r="235" spans="2:25" ht="14.4" hidden="1">
      <c r="B235" s="376"/>
      <c r="C235" s="78"/>
      <c r="D235" s="376"/>
      <c r="E235" s="376"/>
      <c r="F235" s="160"/>
      <c r="G235" s="376"/>
      <c r="H235" s="376"/>
      <c r="I235" s="376"/>
      <c r="J235" s="376"/>
      <c r="K235" s="376"/>
      <c r="L235" s="376"/>
      <c r="M235" s="376"/>
      <c r="N235" s="376"/>
      <c r="O235" s="376"/>
      <c r="P235" s="376"/>
      <c r="Q235" s="376"/>
      <c r="R235" s="376"/>
      <c r="S235" s="376"/>
      <c r="T235" s="376"/>
      <c r="U235" s="376"/>
      <c r="V235" s="376"/>
      <c r="W235" s="376"/>
      <c r="X235" s="376"/>
      <c r="Y235" s="376"/>
    </row>
    <row r="236" spans="2:25" ht="14.4" hidden="1">
      <c r="B236" s="376"/>
      <c r="C236" s="78"/>
      <c r="D236" s="376"/>
      <c r="E236" s="376"/>
      <c r="F236" s="160"/>
      <c r="G236" s="376"/>
      <c r="H236" s="376"/>
      <c r="I236" s="376"/>
      <c r="J236" s="376"/>
      <c r="K236" s="376"/>
      <c r="L236" s="376"/>
      <c r="M236" s="376"/>
      <c r="N236" s="376"/>
      <c r="O236" s="376"/>
      <c r="P236" s="376"/>
      <c r="Q236" s="376"/>
      <c r="R236" s="376"/>
      <c r="S236" s="376"/>
      <c r="T236" s="376"/>
      <c r="U236" s="376"/>
      <c r="V236" s="376"/>
      <c r="W236" s="376"/>
      <c r="X236" s="376"/>
      <c r="Y236" s="376"/>
    </row>
    <row r="237" spans="2:25" ht="14.4" hidden="1">
      <c r="B237" s="376"/>
      <c r="C237" s="78"/>
      <c r="D237" s="376"/>
      <c r="E237" s="376"/>
      <c r="F237" s="160"/>
      <c r="G237" s="376"/>
      <c r="H237" s="376"/>
      <c r="I237" s="376"/>
      <c r="J237" s="376"/>
      <c r="K237" s="376"/>
      <c r="L237" s="376"/>
      <c r="M237" s="376"/>
      <c r="N237" s="376"/>
      <c r="O237" s="376"/>
      <c r="P237" s="376"/>
      <c r="Q237" s="376"/>
      <c r="R237" s="376"/>
      <c r="S237" s="376"/>
      <c r="T237" s="376"/>
      <c r="U237" s="376"/>
      <c r="V237" s="376"/>
      <c r="W237" s="376"/>
      <c r="X237" s="376"/>
      <c r="Y237" s="376"/>
    </row>
    <row r="238" spans="2:25" ht="14.4" hidden="1">
      <c r="B238" s="376"/>
      <c r="C238" s="78"/>
      <c r="D238" s="376"/>
      <c r="E238" s="376"/>
      <c r="F238" s="160"/>
      <c r="G238" s="376"/>
      <c r="H238" s="376"/>
      <c r="I238" s="376"/>
      <c r="J238" s="376"/>
      <c r="K238" s="376"/>
      <c r="L238" s="376"/>
      <c r="M238" s="376"/>
      <c r="N238" s="376"/>
      <c r="O238" s="376"/>
      <c r="P238" s="376"/>
      <c r="Q238" s="376"/>
      <c r="R238" s="376"/>
      <c r="S238" s="376"/>
      <c r="T238" s="376"/>
      <c r="U238" s="376"/>
      <c r="V238" s="376"/>
      <c r="W238" s="376"/>
      <c r="X238" s="376"/>
      <c r="Y238" s="376"/>
    </row>
    <row r="239" spans="2:25" ht="14.4" hidden="1">
      <c r="B239" s="376"/>
      <c r="C239" s="78"/>
      <c r="D239" s="376"/>
      <c r="E239" s="376"/>
      <c r="F239" s="160"/>
      <c r="G239" s="376"/>
      <c r="H239" s="376"/>
      <c r="I239" s="376"/>
      <c r="J239" s="376"/>
      <c r="K239" s="376"/>
      <c r="L239" s="376"/>
      <c r="M239" s="376"/>
      <c r="N239" s="376"/>
      <c r="O239" s="376"/>
      <c r="P239" s="376"/>
      <c r="Q239" s="376"/>
      <c r="R239" s="376"/>
      <c r="S239" s="376"/>
      <c r="T239" s="376"/>
      <c r="U239" s="376"/>
      <c r="V239" s="376"/>
      <c r="W239" s="376"/>
      <c r="X239" s="376"/>
      <c r="Y239" s="376"/>
    </row>
    <row r="240" spans="2:25" ht="14.4" hidden="1">
      <c r="B240" s="376"/>
      <c r="C240" s="78"/>
      <c r="D240" s="376"/>
      <c r="E240" s="376"/>
      <c r="F240" s="160"/>
      <c r="G240" s="376"/>
      <c r="H240" s="376"/>
      <c r="I240" s="376"/>
      <c r="J240" s="376"/>
      <c r="K240" s="376"/>
      <c r="L240" s="376"/>
      <c r="M240" s="376"/>
      <c r="N240" s="376"/>
      <c r="O240" s="376"/>
      <c r="P240" s="376"/>
      <c r="Q240" s="376"/>
      <c r="R240" s="376"/>
      <c r="S240" s="376"/>
      <c r="T240" s="376"/>
      <c r="U240" s="376"/>
      <c r="V240" s="376"/>
      <c r="W240" s="376"/>
      <c r="X240" s="376"/>
      <c r="Y240" s="376"/>
    </row>
    <row r="241" spans="2:25" ht="14.4" hidden="1">
      <c r="B241" s="376"/>
      <c r="C241" s="78"/>
      <c r="D241" s="376"/>
      <c r="E241" s="376"/>
      <c r="F241" s="160"/>
      <c r="G241" s="376"/>
      <c r="H241" s="376"/>
      <c r="I241" s="376"/>
      <c r="J241" s="376"/>
      <c r="K241" s="376"/>
      <c r="L241" s="376"/>
      <c r="M241" s="376"/>
      <c r="N241" s="376"/>
      <c r="O241" s="376"/>
      <c r="P241" s="376"/>
      <c r="Q241" s="376"/>
      <c r="R241" s="376"/>
      <c r="S241" s="376"/>
      <c r="T241" s="376"/>
      <c r="U241" s="376"/>
      <c r="V241" s="376"/>
      <c r="W241" s="376"/>
      <c r="X241" s="376"/>
      <c r="Y241" s="376"/>
    </row>
    <row r="242" spans="2:25" ht="14.4" hidden="1">
      <c r="B242" s="376"/>
      <c r="C242" s="78"/>
      <c r="D242" s="376"/>
      <c r="E242" s="376"/>
      <c r="F242" s="160"/>
      <c r="G242" s="376"/>
      <c r="H242" s="376"/>
      <c r="I242" s="376"/>
      <c r="J242" s="376"/>
      <c r="K242" s="376"/>
      <c r="L242" s="376"/>
      <c r="M242" s="376"/>
      <c r="N242" s="376"/>
      <c r="O242" s="376"/>
      <c r="P242" s="376"/>
      <c r="Q242" s="376"/>
      <c r="R242" s="376"/>
      <c r="S242" s="376"/>
      <c r="T242" s="376"/>
      <c r="U242" s="376"/>
      <c r="V242" s="376"/>
      <c r="W242" s="376"/>
      <c r="X242" s="376"/>
      <c r="Y242" s="376"/>
    </row>
    <row r="243" spans="2:25" ht="14.4" hidden="1">
      <c r="B243" s="376"/>
      <c r="C243" s="78"/>
      <c r="D243" s="376"/>
      <c r="E243" s="376"/>
      <c r="F243" s="160"/>
      <c r="G243" s="376"/>
      <c r="H243" s="376"/>
      <c r="I243" s="376"/>
      <c r="J243" s="376"/>
      <c r="K243" s="376"/>
      <c r="L243" s="376"/>
      <c r="M243" s="376"/>
      <c r="N243" s="376"/>
      <c r="O243" s="376"/>
      <c r="P243" s="376"/>
      <c r="Q243" s="376"/>
      <c r="R243" s="376"/>
      <c r="S243" s="376"/>
      <c r="T243" s="376"/>
      <c r="U243" s="376"/>
      <c r="V243" s="376"/>
      <c r="W243" s="376"/>
      <c r="X243" s="376"/>
      <c r="Y243" s="376"/>
    </row>
    <row r="244" spans="2:25" ht="14.4" hidden="1">
      <c r="B244" s="376"/>
      <c r="C244" s="78"/>
      <c r="D244" s="376"/>
      <c r="E244" s="376"/>
      <c r="F244" s="160"/>
      <c r="G244" s="376"/>
      <c r="H244" s="376"/>
      <c r="I244" s="376"/>
      <c r="J244" s="376"/>
      <c r="K244" s="376"/>
      <c r="L244" s="376"/>
      <c r="M244" s="376"/>
      <c r="N244" s="376"/>
      <c r="O244" s="376"/>
      <c r="P244" s="376"/>
      <c r="Q244" s="376"/>
      <c r="R244" s="376"/>
      <c r="S244" s="376"/>
      <c r="T244" s="376"/>
      <c r="U244" s="376"/>
      <c r="V244" s="376"/>
      <c r="W244" s="376"/>
      <c r="X244" s="376"/>
      <c r="Y244" s="376"/>
    </row>
    <row r="245" spans="2:25" ht="14.4" hidden="1">
      <c r="B245" s="376"/>
      <c r="C245" s="78"/>
      <c r="D245" s="376"/>
      <c r="E245" s="376"/>
      <c r="F245" s="160"/>
      <c r="G245" s="376"/>
      <c r="H245" s="376"/>
      <c r="I245" s="376"/>
      <c r="J245" s="376"/>
      <c r="K245" s="376"/>
      <c r="L245" s="376"/>
      <c r="M245" s="376"/>
      <c r="N245" s="376"/>
      <c r="O245" s="376"/>
      <c r="P245" s="376"/>
      <c r="Q245" s="376"/>
      <c r="R245" s="376"/>
      <c r="S245" s="376"/>
      <c r="T245" s="376"/>
      <c r="U245" s="376"/>
      <c r="V245" s="376"/>
      <c r="W245" s="376"/>
      <c r="X245" s="376"/>
      <c r="Y245" s="376"/>
    </row>
    <row r="246" spans="2:25" ht="14.4" hidden="1">
      <c r="B246" s="376"/>
      <c r="C246" s="78"/>
      <c r="D246" s="376"/>
      <c r="E246" s="376"/>
      <c r="F246" s="160"/>
      <c r="G246" s="376"/>
      <c r="H246" s="376"/>
      <c r="I246" s="376"/>
      <c r="J246" s="376"/>
      <c r="K246" s="376"/>
      <c r="L246" s="376"/>
      <c r="M246" s="376"/>
      <c r="N246" s="376"/>
      <c r="O246" s="376"/>
      <c r="P246" s="376"/>
      <c r="Q246" s="376"/>
      <c r="R246" s="376"/>
      <c r="S246" s="376"/>
      <c r="T246" s="376"/>
      <c r="U246" s="376"/>
      <c r="V246" s="376"/>
      <c r="W246" s="376"/>
      <c r="X246" s="376"/>
      <c r="Y246" s="376"/>
    </row>
    <row r="247" spans="2:25" ht="14.4" hidden="1">
      <c r="B247" s="376"/>
      <c r="C247" s="78"/>
      <c r="D247" s="376"/>
      <c r="E247" s="376"/>
      <c r="F247" s="160"/>
      <c r="G247" s="376"/>
      <c r="H247" s="376"/>
      <c r="I247" s="376"/>
      <c r="J247" s="376"/>
      <c r="K247" s="376"/>
      <c r="L247" s="376"/>
      <c r="M247" s="376"/>
      <c r="N247" s="376"/>
      <c r="O247" s="376"/>
      <c r="P247" s="376"/>
      <c r="Q247" s="376"/>
      <c r="R247" s="376"/>
      <c r="S247" s="376"/>
      <c r="T247" s="376"/>
      <c r="U247" s="376"/>
      <c r="V247" s="376"/>
      <c r="W247" s="376"/>
      <c r="X247" s="376"/>
      <c r="Y247" s="376"/>
    </row>
    <row r="248" spans="2:25" ht="14.4" hidden="1">
      <c r="B248" s="376"/>
      <c r="C248" s="78"/>
      <c r="D248" s="376"/>
      <c r="E248" s="376"/>
      <c r="F248" s="160"/>
      <c r="G248" s="376"/>
      <c r="H248" s="376"/>
      <c r="I248" s="376"/>
      <c r="J248" s="376"/>
      <c r="K248" s="376"/>
      <c r="L248" s="376"/>
      <c r="M248" s="376"/>
      <c r="N248" s="376"/>
      <c r="O248" s="376"/>
      <c r="P248" s="376"/>
      <c r="Q248" s="376"/>
      <c r="R248" s="376"/>
      <c r="S248" s="376"/>
      <c r="T248" s="376"/>
      <c r="U248" s="376"/>
      <c r="V248" s="376"/>
      <c r="W248" s="376"/>
      <c r="X248" s="376"/>
      <c r="Y248" s="376"/>
    </row>
    <row r="249" spans="2:25" ht="14.4" hidden="1">
      <c r="B249" s="376"/>
      <c r="C249" s="78"/>
      <c r="D249" s="376"/>
      <c r="E249" s="376"/>
      <c r="F249" s="160"/>
      <c r="G249" s="376"/>
      <c r="H249" s="376"/>
      <c r="I249" s="376"/>
      <c r="J249" s="376"/>
      <c r="K249" s="376"/>
      <c r="L249" s="376"/>
      <c r="M249" s="376"/>
      <c r="N249" s="376"/>
      <c r="O249" s="376"/>
      <c r="P249" s="376"/>
      <c r="Q249" s="376"/>
      <c r="R249" s="376"/>
      <c r="S249" s="376"/>
      <c r="T249" s="376"/>
      <c r="U249" s="376"/>
      <c r="V249" s="376"/>
      <c r="W249" s="376"/>
      <c r="X249" s="376"/>
      <c r="Y249" s="376"/>
    </row>
    <row r="250" spans="2:25" ht="14.4" hidden="1">
      <c r="B250" s="376"/>
      <c r="C250" s="78"/>
      <c r="D250" s="376"/>
      <c r="E250" s="376"/>
      <c r="F250" s="160"/>
      <c r="G250" s="376"/>
      <c r="H250" s="376"/>
      <c r="I250" s="376"/>
      <c r="J250" s="376"/>
      <c r="K250" s="376"/>
      <c r="L250" s="376"/>
      <c r="M250" s="376"/>
      <c r="N250" s="376"/>
      <c r="O250" s="376"/>
      <c r="P250" s="376"/>
      <c r="Q250" s="376"/>
      <c r="R250" s="376"/>
      <c r="S250" s="376"/>
      <c r="T250" s="376"/>
      <c r="U250" s="376"/>
      <c r="V250" s="376"/>
      <c r="W250" s="376"/>
      <c r="X250" s="376"/>
      <c r="Y250" s="376"/>
    </row>
    <row r="251" spans="2:25" ht="14.4" hidden="1">
      <c r="B251" s="376"/>
      <c r="C251" s="78"/>
      <c r="D251" s="376"/>
      <c r="E251" s="376"/>
      <c r="F251" s="160"/>
      <c r="G251" s="376"/>
      <c r="H251" s="376"/>
      <c r="I251" s="376"/>
      <c r="J251" s="376"/>
      <c r="K251" s="376"/>
      <c r="L251" s="376"/>
      <c r="M251" s="376"/>
      <c r="N251" s="376"/>
      <c r="O251" s="376"/>
      <c r="P251" s="376"/>
      <c r="Q251" s="376"/>
      <c r="R251" s="376"/>
      <c r="S251" s="376"/>
      <c r="T251" s="376"/>
      <c r="U251" s="376"/>
      <c r="V251" s="376"/>
      <c r="W251" s="376"/>
      <c r="X251" s="376"/>
      <c r="Y251" s="376"/>
    </row>
    <row r="252" spans="2:25" ht="14.4" hidden="1">
      <c r="B252" s="376"/>
      <c r="C252" s="78"/>
      <c r="D252" s="376"/>
      <c r="E252" s="376"/>
      <c r="F252" s="160"/>
      <c r="G252" s="376"/>
      <c r="H252" s="376"/>
      <c r="I252" s="376"/>
      <c r="J252" s="376"/>
      <c r="K252" s="376"/>
      <c r="L252" s="376"/>
      <c r="M252" s="376"/>
      <c r="N252" s="376"/>
      <c r="O252" s="376"/>
      <c r="P252" s="376"/>
      <c r="Q252" s="376"/>
      <c r="R252" s="376"/>
      <c r="S252" s="376"/>
      <c r="T252" s="376"/>
      <c r="U252" s="376"/>
      <c r="V252" s="376"/>
      <c r="W252" s="376"/>
      <c r="X252" s="376"/>
      <c r="Y252" s="376"/>
    </row>
    <row r="253" spans="2:25" ht="14.4" hidden="1">
      <c r="B253" s="376"/>
      <c r="C253" s="78"/>
      <c r="D253" s="376"/>
      <c r="E253" s="376"/>
      <c r="F253" s="160"/>
      <c r="G253" s="376"/>
      <c r="H253" s="376"/>
      <c r="I253" s="376"/>
      <c r="J253" s="376"/>
      <c r="K253" s="376"/>
      <c r="L253" s="376"/>
      <c r="M253" s="376"/>
      <c r="N253" s="376"/>
      <c r="O253" s="376"/>
      <c r="P253" s="376"/>
      <c r="Q253" s="376"/>
      <c r="R253" s="376"/>
      <c r="S253" s="376"/>
      <c r="T253" s="376"/>
      <c r="U253" s="376"/>
      <c r="V253" s="376"/>
      <c r="W253" s="376"/>
      <c r="X253" s="376"/>
      <c r="Y253" s="376"/>
    </row>
    <row r="254" spans="2:25" ht="14.4" hidden="1">
      <c r="B254" s="376"/>
      <c r="C254" s="78"/>
      <c r="D254" s="376"/>
      <c r="E254" s="376"/>
      <c r="F254" s="160"/>
      <c r="G254" s="376"/>
      <c r="H254" s="376"/>
      <c r="I254" s="376"/>
      <c r="J254" s="376"/>
      <c r="K254" s="376"/>
      <c r="L254" s="376"/>
      <c r="M254" s="376"/>
      <c r="N254" s="376"/>
      <c r="O254" s="376"/>
      <c r="P254" s="376"/>
      <c r="Q254" s="376"/>
      <c r="R254" s="376"/>
      <c r="S254" s="376"/>
      <c r="T254" s="376"/>
      <c r="U254" s="376"/>
      <c r="V254" s="376"/>
      <c r="W254" s="376"/>
      <c r="X254" s="376"/>
      <c r="Y254" s="376"/>
    </row>
    <row r="255" spans="2:25" ht="14.4" hidden="1">
      <c r="B255" s="376"/>
      <c r="C255" s="78"/>
      <c r="D255" s="376"/>
      <c r="E255" s="376"/>
      <c r="F255" s="160"/>
      <c r="G255" s="376"/>
      <c r="H255" s="376"/>
      <c r="I255" s="376"/>
      <c r="J255" s="376"/>
      <c r="K255" s="376"/>
      <c r="L255" s="376"/>
      <c r="M255" s="376"/>
      <c r="N255" s="376"/>
      <c r="O255" s="376"/>
      <c r="P255" s="376"/>
      <c r="Q255" s="376"/>
      <c r="R255" s="376"/>
      <c r="S255" s="376"/>
      <c r="T255" s="376"/>
      <c r="U255" s="376"/>
      <c r="V255" s="376"/>
      <c r="W255" s="376"/>
      <c r="X255" s="376"/>
      <c r="Y255" s="376"/>
    </row>
    <row r="256" spans="2:25" ht="14.4" hidden="1">
      <c r="B256" s="376"/>
      <c r="C256" s="78"/>
      <c r="D256" s="376"/>
      <c r="E256" s="376"/>
      <c r="F256" s="160"/>
      <c r="G256" s="376"/>
      <c r="H256" s="376"/>
      <c r="I256" s="376"/>
      <c r="J256" s="376"/>
      <c r="K256" s="376"/>
      <c r="L256" s="376"/>
      <c r="M256" s="376"/>
      <c r="N256" s="376"/>
      <c r="O256" s="376"/>
      <c r="P256" s="376"/>
      <c r="Q256" s="376"/>
      <c r="R256" s="376"/>
      <c r="S256" s="376"/>
      <c r="T256" s="376"/>
      <c r="U256" s="376"/>
      <c r="V256" s="376"/>
      <c r="W256" s="376"/>
      <c r="X256" s="376"/>
      <c r="Y256" s="376"/>
    </row>
    <row r="257" spans="2:25" ht="14.4" hidden="1">
      <c r="B257" s="376"/>
      <c r="C257" s="78"/>
      <c r="D257" s="376"/>
      <c r="E257" s="376"/>
      <c r="F257" s="160"/>
      <c r="G257" s="376"/>
      <c r="H257" s="376"/>
      <c r="I257" s="376"/>
      <c r="J257" s="376"/>
      <c r="K257" s="376"/>
      <c r="L257" s="376"/>
      <c r="M257" s="376"/>
      <c r="N257" s="376"/>
      <c r="O257" s="376"/>
      <c r="P257" s="376"/>
      <c r="Q257" s="376"/>
      <c r="R257" s="376"/>
      <c r="S257" s="376"/>
      <c r="T257" s="376"/>
      <c r="U257" s="376"/>
      <c r="V257" s="376"/>
      <c r="W257" s="376"/>
      <c r="X257" s="376"/>
      <c r="Y257" s="376"/>
    </row>
    <row r="258" spans="2:25" ht="14.4" hidden="1">
      <c r="B258" s="376"/>
      <c r="C258" s="78"/>
      <c r="D258" s="376"/>
      <c r="E258" s="376"/>
      <c r="F258" s="160"/>
      <c r="G258" s="376"/>
      <c r="H258" s="376"/>
      <c r="I258" s="376"/>
      <c r="J258" s="376"/>
      <c r="K258" s="376"/>
      <c r="L258" s="376"/>
      <c r="M258" s="376"/>
      <c r="N258" s="376"/>
      <c r="O258" s="376"/>
      <c r="P258" s="376"/>
      <c r="Q258" s="376"/>
      <c r="R258" s="376"/>
      <c r="S258" s="376"/>
      <c r="T258" s="376"/>
      <c r="U258" s="376"/>
      <c r="V258" s="376"/>
      <c r="W258" s="376"/>
      <c r="X258" s="376"/>
      <c r="Y258" s="376"/>
    </row>
    <row r="259" spans="2:25" ht="14.4" hidden="1">
      <c r="B259" s="376"/>
      <c r="C259" s="78"/>
      <c r="D259" s="376"/>
      <c r="E259" s="376"/>
      <c r="F259" s="160"/>
      <c r="G259" s="376"/>
      <c r="H259" s="376"/>
      <c r="I259" s="376"/>
      <c r="J259" s="376"/>
      <c r="K259" s="376"/>
      <c r="L259" s="376"/>
      <c r="M259" s="376"/>
      <c r="N259" s="376"/>
      <c r="O259" s="376"/>
      <c r="P259" s="376"/>
      <c r="Q259" s="376"/>
      <c r="R259" s="376"/>
      <c r="S259" s="376"/>
      <c r="T259" s="376"/>
      <c r="U259" s="376"/>
      <c r="V259" s="376"/>
      <c r="W259" s="376"/>
      <c r="X259" s="376"/>
      <c r="Y259" s="376"/>
    </row>
    <row r="260" spans="2:25" ht="14.4" hidden="1">
      <c r="B260" s="376"/>
      <c r="C260" s="78"/>
      <c r="D260" s="376"/>
      <c r="E260" s="376"/>
      <c r="F260" s="160"/>
      <c r="G260" s="376"/>
      <c r="H260" s="376"/>
      <c r="I260" s="376"/>
      <c r="J260" s="376"/>
      <c r="K260" s="376"/>
      <c r="L260" s="376"/>
      <c r="M260" s="376"/>
      <c r="N260" s="376"/>
      <c r="O260" s="376"/>
      <c r="P260" s="376"/>
      <c r="Q260" s="376"/>
      <c r="R260" s="376"/>
      <c r="S260" s="376"/>
      <c r="T260" s="376"/>
      <c r="U260" s="376"/>
      <c r="V260" s="376"/>
      <c r="W260" s="376"/>
      <c r="X260" s="376"/>
      <c r="Y260" s="376"/>
    </row>
    <row r="261" spans="2:25" ht="14.4" hidden="1">
      <c r="B261" s="376"/>
      <c r="C261" s="78"/>
      <c r="D261" s="376"/>
      <c r="E261" s="376"/>
      <c r="F261" s="160"/>
      <c r="G261" s="376"/>
      <c r="H261" s="376"/>
      <c r="I261" s="376"/>
      <c r="J261" s="376"/>
      <c r="K261" s="376"/>
      <c r="L261" s="376"/>
      <c r="M261" s="376"/>
      <c r="N261" s="376"/>
      <c r="O261" s="376"/>
      <c r="P261" s="376"/>
      <c r="Q261" s="376"/>
      <c r="R261" s="376"/>
      <c r="S261" s="376"/>
      <c r="T261" s="376"/>
      <c r="U261" s="376"/>
      <c r="V261" s="376"/>
      <c r="W261" s="376"/>
      <c r="X261" s="376"/>
      <c r="Y261" s="376"/>
    </row>
    <row r="262" spans="2:25" ht="14.4" hidden="1">
      <c r="B262" s="376"/>
      <c r="C262" s="78"/>
      <c r="D262" s="376"/>
      <c r="E262" s="376"/>
      <c r="F262" s="160"/>
      <c r="G262" s="376"/>
      <c r="H262" s="376"/>
      <c r="I262" s="376"/>
      <c r="J262" s="376"/>
      <c r="K262" s="376"/>
      <c r="L262" s="376"/>
      <c r="M262" s="376"/>
      <c r="N262" s="376"/>
      <c r="O262" s="376"/>
      <c r="P262" s="376"/>
      <c r="Q262" s="376"/>
      <c r="R262" s="376"/>
      <c r="S262" s="376"/>
      <c r="T262" s="376"/>
      <c r="U262" s="376"/>
      <c r="V262" s="376"/>
      <c r="W262" s="376"/>
      <c r="X262" s="376"/>
      <c r="Y262" s="376"/>
    </row>
    <row r="263" spans="2:25" ht="14.4" hidden="1">
      <c r="B263" s="376"/>
      <c r="C263" s="78"/>
      <c r="D263" s="376"/>
      <c r="E263" s="376"/>
      <c r="F263" s="160"/>
      <c r="G263" s="376"/>
      <c r="H263" s="376"/>
      <c r="I263" s="376"/>
      <c r="J263" s="376"/>
      <c r="K263" s="376"/>
      <c r="L263" s="376"/>
      <c r="M263" s="376"/>
      <c r="N263" s="376"/>
      <c r="O263" s="376"/>
      <c r="P263" s="376"/>
      <c r="Q263" s="376"/>
      <c r="R263" s="376"/>
      <c r="S263" s="376"/>
      <c r="T263" s="376"/>
      <c r="U263" s="376"/>
      <c r="V263" s="376"/>
      <c r="W263" s="376"/>
      <c r="X263" s="376"/>
      <c r="Y263" s="376"/>
    </row>
    <row r="264" spans="2:25" ht="14.4" hidden="1">
      <c r="B264" s="376"/>
      <c r="C264" s="78"/>
      <c r="D264" s="376"/>
      <c r="E264" s="376"/>
      <c r="F264" s="160"/>
      <c r="G264" s="376"/>
      <c r="H264" s="376"/>
      <c r="I264" s="376"/>
      <c r="J264" s="376"/>
      <c r="K264" s="376"/>
      <c r="L264" s="376"/>
      <c r="M264" s="376"/>
      <c r="N264" s="376"/>
      <c r="O264" s="376"/>
      <c r="P264" s="376"/>
      <c r="Q264" s="376"/>
      <c r="R264" s="376"/>
      <c r="S264" s="376"/>
      <c r="T264" s="376"/>
      <c r="U264" s="376"/>
      <c r="V264" s="376"/>
      <c r="W264" s="376"/>
      <c r="X264" s="376"/>
      <c r="Y264" s="376"/>
    </row>
    <row r="265" spans="2:25" ht="14.4" hidden="1">
      <c r="B265" s="376"/>
      <c r="C265" s="78"/>
      <c r="D265" s="376"/>
      <c r="E265" s="376"/>
      <c r="F265" s="160"/>
      <c r="G265" s="376"/>
      <c r="H265" s="376"/>
      <c r="I265" s="376"/>
      <c r="J265" s="376"/>
      <c r="K265" s="376"/>
      <c r="L265" s="376"/>
      <c r="M265" s="376"/>
      <c r="N265" s="376"/>
      <c r="O265" s="376"/>
      <c r="P265" s="376"/>
      <c r="Q265" s="376"/>
      <c r="R265" s="376"/>
      <c r="S265" s="376"/>
      <c r="T265" s="376"/>
      <c r="U265" s="376"/>
      <c r="V265" s="376"/>
      <c r="W265" s="376"/>
      <c r="X265" s="376"/>
      <c r="Y265" s="376"/>
    </row>
    <row r="266" spans="2:25" ht="14.4" hidden="1">
      <c r="B266" s="376"/>
      <c r="C266" s="78"/>
      <c r="D266" s="376"/>
      <c r="E266" s="376"/>
      <c r="F266" s="160"/>
      <c r="G266" s="376"/>
      <c r="H266" s="376"/>
      <c r="I266" s="376"/>
      <c r="J266" s="376"/>
      <c r="K266" s="376"/>
      <c r="L266" s="376"/>
      <c r="M266" s="376"/>
      <c r="N266" s="376"/>
      <c r="O266" s="376"/>
      <c r="P266" s="376"/>
      <c r="Q266" s="376"/>
      <c r="R266" s="376"/>
      <c r="S266" s="376"/>
      <c r="T266" s="376"/>
      <c r="U266" s="376"/>
      <c r="V266" s="376"/>
      <c r="W266" s="376"/>
      <c r="X266" s="376"/>
      <c r="Y266" s="376"/>
    </row>
    <row r="267" spans="2:25" ht="14.4" hidden="1">
      <c r="B267" s="376"/>
      <c r="C267" s="78"/>
      <c r="D267" s="376"/>
      <c r="E267" s="376"/>
      <c r="F267" s="160"/>
      <c r="G267" s="376"/>
      <c r="H267" s="376"/>
      <c r="I267" s="376"/>
      <c r="J267" s="376"/>
      <c r="K267" s="376"/>
      <c r="L267" s="376"/>
      <c r="M267" s="376"/>
      <c r="N267" s="376"/>
      <c r="O267" s="376"/>
      <c r="P267" s="376"/>
      <c r="Q267" s="376"/>
      <c r="R267" s="376"/>
      <c r="S267" s="376"/>
      <c r="T267" s="376"/>
      <c r="U267" s="376"/>
      <c r="V267" s="376"/>
      <c r="W267" s="376"/>
      <c r="X267" s="376"/>
      <c r="Y267" s="376"/>
    </row>
    <row r="268" spans="2:25" ht="14.4" hidden="1">
      <c r="B268" s="376"/>
      <c r="C268" s="78"/>
      <c r="D268" s="376"/>
      <c r="E268" s="376"/>
      <c r="F268" s="160"/>
      <c r="G268" s="376"/>
      <c r="H268" s="376"/>
      <c r="I268" s="376"/>
      <c r="J268" s="376"/>
      <c r="K268" s="376"/>
      <c r="L268" s="376"/>
      <c r="M268" s="376"/>
      <c r="N268" s="376"/>
      <c r="O268" s="376"/>
      <c r="P268" s="376"/>
      <c r="Q268" s="376"/>
      <c r="R268" s="376"/>
      <c r="S268" s="376"/>
      <c r="T268" s="376"/>
      <c r="U268" s="376"/>
      <c r="V268" s="376"/>
      <c r="W268" s="376"/>
      <c r="X268" s="376"/>
      <c r="Y268" s="376"/>
    </row>
    <row r="269" spans="2:25" ht="14.4" hidden="1">
      <c r="B269" s="376"/>
      <c r="C269" s="78"/>
      <c r="D269" s="376"/>
      <c r="E269" s="376"/>
      <c r="F269" s="160"/>
      <c r="G269" s="376"/>
      <c r="H269" s="376"/>
      <c r="I269" s="376"/>
      <c r="J269" s="376"/>
      <c r="K269" s="376"/>
      <c r="L269" s="376"/>
      <c r="M269" s="376"/>
      <c r="N269" s="376"/>
      <c r="O269" s="376"/>
      <c r="P269" s="376"/>
      <c r="Q269" s="376"/>
      <c r="R269" s="376"/>
      <c r="S269" s="376"/>
      <c r="T269" s="376"/>
      <c r="U269" s="376"/>
      <c r="V269" s="376"/>
      <c r="W269" s="376"/>
      <c r="X269" s="376"/>
      <c r="Y269" s="376"/>
    </row>
    <row r="270" spans="2:25" ht="14.4" hidden="1">
      <c r="B270" s="376"/>
      <c r="C270" s="78"/>
      <c r="D270" s="376"/>
      <c r="E270" s="376"/>
      <c r="F270" s="160"/>
      <c r="G270" s="376"/>
      <c r="H270" s="376"/>
      <c r="I270" s="376"/>
      <c r="J270" s="376"/>
      <c r="K270" s="376"/>
      <c r="L270" s="376"/>
      <c r="M270" s="376"/>
      <c r="N270" s="376"/>
      <c r="O270" s="376"/>
      <c r="P270" s="376"/>
      <c r="Q270" s="376"/>
      <c r="R270" s="376"/>
      <c r="S270" s="376"/>
      <c r="T270" s="376"/>
      <c r="U270" s="376"/>
      <c r="V270" s="376"/>
      <c r="W270" s="376"/>
      <c r="X270" s="376"/>
      <c r="Y270" s="376"/>
    </row>
    <row r="271" spans="2:25" ht="14.4" hidden="1">
      <c r="B271" s="376"/>
      <c r="C271" s="78"/>
      <c r="D271" s="376"/>
      <c r="E271" s="376"/>
      <c r="F271" s="160"/>
      <c r="G271" s="376"/>
      <c r="H271" s="376"/>
      <c r="I271" s="376"/>
      <c r="J271" s="376"/>
      <c r="K271" s="376"/>
      <c r="L271" s="376"/>
      <c r="M271" s="376"/>
      <c r="N271" s="376"/>
      <c r="O271" s="376"/>
      <c r="P271" s="376"/>
      <c r="Q271" s="376"/>
      <c r="R271" s="376"/>
      <c r="S271" s="376"/>
      <c r="T271" s="376"/>
      <c r="U271" s="376"/>
      <c r="V271" s="376"/>
      <c r="W271" s="376"/>
      <c r="X271" s="376"/>
      <c r="Y271" s="376"/>
    </row>
    <row r="272" spans="2:25" ht="14.4" hidden="1">
      <c r="B272" s="376"/>
      <c r="C272" s="78"/>
      <c r="D272" s="376"/>
      <c r="E272" s="376"/>
      <c r="F272" s="160"/>
      <c r="G272" s="376"/>
      <c r="H272" s="376"/>
      <c r="I272" s="376"/>
      <c r="J272" s="376"/>
      <c r="K272" s="376"/>
      <c r="L272" s="376"/>
      <c r="M272" s="376"/>
      <c r="N272" s="376"/>
      <c r="O272" s="376"/>
      <c r="P272" s="376"/>
      <c r="Q272" s="376"/>
      <c r="R272" s="376"/>
      <c r="S272" s="376"/>
      <c r="T272" s="376"/>
      <c r="U272" s="376"/>
      <c r="V272" s="376"/>
      <c r="W272" s="376"/>
      <c r="X272" s="376"/>
      <c r="Y272" s="376"/>
    </row>
    <row r="273" spans="2:25" ht="14.4" hidden="1">
      <c r="B273" s="376"/>
      <c r="C273" s="78"/>
      <c r="D273" s="376"/>
      <c r="E273" s="376"/>
      <c r="F273" s="160"/>
      <c r="G273" s="376"/>
      <c r="H273" s="376"/>
      <c r="I273" s="376"/>
      <c r="J273" s="376"/>
      <c r="K273" s="376"/>
      <c r="L273" s="376"/>
      <c r="M273" s="376"/>
      <c r="N273" s="376"/>
      <c r="O273" s="376"/>
      <c r="P273" s="376"/>
      <c r="Q273" s="376"/>
      <c r="R273" s="376"/>
      <c r="S273" s="376"/>
      <c r="T273" s="376"/>
      <c r="U273" s="376"/>
      <c r="V273" s="376"/>
      <c r="W273" s="376"/>
      <c r="X273" s="376"/>
      <c r="Y273" s="376"/>
    </row>
    <row r="274" spans="2:25" ht="14.4" hidden="1">
      <c r="B274" s="376"/>
      <c r="C274" s="78"/>
      <c r="D274" s="376"/>
      <c r="E274" s="376"/>
      <c r="F274" s="160"/>
      <c r="G274" s="376"/>
      <c r="H274" s="376"/>
      <c r="I274" s="376"/>
      <c r="J274" s="376"/>
      <c r="K274" s="376"/>
      <c r="L274" s="376"/>
      <c r="M274" s="376"/>
      <c r="N274" s="376"/>
      <c r="O274" s="376"/>
      <c r="P274" s="376"/>
      <c r="Q274" s="376"/>
      <c r="R274" s="376"/>
      <c r="S274" s="376"/>
      <c r="T274" s="376"/>
      <c r="U274" s="376"/>
      <c r="V274" s="376"/>
      <c r="W274" s="376"/>
      <c r="X274" s="376"/>
      <c r="Y274" s="376"/>
    </row>
  </sheetData>
  <mergeCells count="3">
    <mergeCell ref="B2:E3"/>
    <mergeCell ref="B4:E4"/>
    <mergeCell ref="B5:E5"/>
  </mergeCells>
  <conditionalFormatting sqref="D9:D10 D12:D13 D15:D16 D18:D25 D27:D29 D31 D33:D35 D37:D46 D48 D50:D57 D59 D62:D68 D70 D73 D75">
    <cfRule type="beginsWith" dxfId="314" priority="1" operator="beginsWith" text="C">
      <formula>LEFT((D9),LEN("C"))=("C")</formula>
    </cfRule>
  </conditionalFormatting>
  <conditionalFormatting sqref="D9:D10 D12:D13 D15:D16 D18:D25 D27:D29 D31 D33:D35 D37:D46 D48 D50:D57 D59 D62:D68 D70 D73 D75">
    <cfRule type="beginsWith" dxfId="313" priority="2" operator="beginsWith" text="NC">
      <formula>LEFT((D9),LEN("NC"))=("NC")</formula>
    </cfRule>
  </conditionalFormatting>
  <conditionalFormatting sqref="D9:D10 D12:D13 D15:D16 D18:D25 D27:D29 D31 D33:D35 D37:D46 D48 D50:D57 D59 D62:D68 D70 D73 D75">
    <cfRule type="beginsWith" dxfId="312" priority="3" operator="beginsWith" text="NA">
      <formula>LEFT((D9),LEN("NA"))=("NA")</formula>
    </cfRule>
  </conditionalFormatting>
  <dataValidations count="1">
    <dataValidation type="list" allowBlank="1" sqref="D9:D10 D12:D13 D15:D16 D18:D25 D27:D29 D31 D33:D35 D37:D46 D48 D50:D57 D59 D62:D68 D70 D73 D75" xr:uid="{A5FD41DC-206B-4B15-8760-EBA769767487}">
      <formula1>"C,NC,NA"</formula1>
    </dataValidation>
  </dataValidations>
  <pageMargins left="0.7" right="0.7" top="0.75" bottom="0.75" header="0" footer="0"/>
  <pageSetup orientation="portrait" r:id="rId1"/>
  <drawing r:id="rId2"/>
  <tableParts count="1">
    <tablePart r:id="rId3"/>
  </tableParts>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120B90-DB07-48C2-A9A5-869742569D58}">
  <dimension ref="B1:F92"/>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6" ht="94.95" customHeight="1">
      <c r="B1" s="816"/>
      <c r="C1" s="816"/>
      <c r="D1" s="816"/>
      <c r="E1" s="816"/>
    </row>
    <row r="2" spans="2:6" ht="67.95" customHeight="1">
      <c r="B2" s="816"/>
      <c r="C2" s="816"/>
      <c r="D2" s="816"/>
      <c r="E2" s="816"/>
    </row>
    <row r="3" spans="2:6" ht="35.4" customHeight="1">
      <c r="B3" s="816"/>
      <c r="C3" s="816"/>
      <c r="D3" s="816"/>
      <c r="E3" s="816"/>
    </row>
    <row r="4" spans="2:6" ht="42" customHeight="1">
      <c r="B4" s="810" t="s">
        <v>123</v>
      </c>
      <c r="C4" s="810"/>
      <c r="D4" s="810"/>
      <c r="E4" s="810"/>
    </row>
    <row r="5" spans="2:6" ht="16.8">
      <c r="B5" s="880" t="s">
        <v>124</v>
      </c>
      <c r="C5" s="881"/>
      <c r="D5" s="881"/>
      <c r="E5" s="881"/>
    </row>
    <row r="6" spans="2:6" ht="16.8">
      <c r="B6" s="116">
        <v>1</v>
      </c>
      <c r="C6" s="781" t="s">
        <v>4494</v>
      </c>
      <c r="D6" s="781"/>
      <c r="E6" s="781"/>
    </row>
    <row r="7" spans="2:6" ht="16.8">
      <c r="B7" s="122">
        <v>2</v>
      </c>
      <c r="C7" s="811" t="s">
        <v>4495</v>
      </c>
      <c r="D7" s="811"/>
      <c r="E7" s="811"/>
    </row>
    <row r="8" spans="2:6" ht="16.8">
      <c r="B8" s="116">
        <v>3</v>
      </c>
      <c r="C8" s="781" t="s">
        <v>4496</v>
      </c>
      <c r="D8" s="781"/>
      <c r="E8" s="781"/>
    </row>
    <row r="9" spans="2:6" ht="16.8">
      <c r="B9" s="122">
        <v>4</v>
      </c>
      <c r="C9" s="811" t="s">
        <v>4497</v>
      </c>
      <c r="D9" s="811"/>
      <c r="E9" s="811"/>
    </row>
    <row r="10" spans="2:6" ht="16.8">
      <c r="B10" s="116">
        <v>5</v>
      </c>
      <c r="C10" s="781" t="s">
        <v>4498</v>
      </c>
      <c r="D10" s="781"/>
      <c r="E10" s="781"/>
    </row>
    <row r="11" spans="2:6" ht="16.8">
      <c r="B11" s="122">
        <v>6</v>
      </c>
      <c r="C11" s="811" t="s">
        <v>4499</v>
      </c>
      <c r="D11" s="811"/>
      <c r="E11" s="811"/>
    </row>
    <row r="12" spans="2:6" ht="16.8">
      <c r="B12" s="17"/>
      <c r="C12" s="17"/>
      <c r="D12" s="69"/>
      <c r="E12" s="69"/>
    </row>
    <row r="13" spans="2:6" ht="42" customHeight="1">
      <c r="B13" s="858" t="s">
        <v>125</v>
      </c>
      <c r="C13" s="858"/>
      <c r="D13" s="858"/>
      <c r="E13" s="858"/>
    </row>
    <row r="14" spans="2:6" ht="16.8">
      <c r="B14" s="593" t="s">
        <v>126</v>
      </c>
      <c r="C14" s="951" t="s">
        <v>4372</v>
      </c>
      <c r="D14" s="952"/>
      <c r="E14" s="622" t="s">
        <v>4896</v>
      </c>
      <c r="F14" s="620"/>
    </row>
    <row r="15" spans="2:6" ht="211.95" customHeight="1">
      <c r="B15" s="603" t="s">
        <v>4500</v>
      </c>
      <c r="C15" s="777" t="s">
        <v>4501</v>
      </c>
      <c r="D15" s="820"/>
      <c r="E15" s="771" t="s">
        <v>5081</v>
      </c>
    </row>
    <row r="16" spans="2:6" ht="149.4" customHeight="1">
      <c r="B16" s="621" t="s">
        <v>4373</v>
      </c>
      <c r="C16" s="955"/>
      <c r="D16" s="947"/>
      <c r="E16" s="771"/>
    </row>
    <row r="17" spans="2:5" ht="16.8">
      <c r="B17" s="17"/>
      <c r="C17" s="17"/>
      <c r="D17" s="69"/>
      <c r="E17" s="69"/>
    </row>
    <row r="18" spans="2:5" ht="42" customHeight="1">
      <c r="B18" s="858" t="s">
        <v>4222</v>
      </c>
      <c r="C18" s="858"/>
      <c r="D18" s="858"/>
      <c r="E18" s="858"/>
    </row>
    <row r="19" spans="2:5" ht="16.8">
      <c r="B19" s="586" t="s">
        <v>126</v>
      </c>
      <c r="C19" s="829" t="s">
        <v>4223</v>
      </c>
      <c r="D19" s="830"/>
      <c r="E19" s="622" t="s">
        <v>4896</v>
      </c>
    </row>
    <row r="20" spans="2:5" ht="54" customHeight="1">
      <c r="B20" s="31" t="s">
        <v>4292</v>
      </c>
      <c r="C20" s="792" t="s">
        <v>4502</v>
      </c>
      <c r="D20" s="793"/>
      <c r="E20" s="771" t="s">
        <v>5082</v>
      </c>
    </row>
    <row r="21" spans="2:5" ht="117.6" customHeight="1">
      <c r="B21" s="30" t="s">
        <v>4503</v>
      </c>
      <c r="C21" s="801" t="s">
        <v>4504</v>
      </c>
      <c r="D21" s="802"/>
      <c r="E21" s="771"/>
    </row>
    <row r="22" spans="2:5" ht="69.599999999999994" customHeight="1">
      <c r="B22" s="31" t="s">
        <v>4228</v>
      </c>
      <c r="C22" s="792" t="s">
        <v>4505</v>
      </c>
      <c r="D22" s="793"/>
      <c r="E22" s="771"/>
    </row>
    <row r="23" spans="2:5" ht="16.8">
      <c r="B23" s="110"/>
      <c r="C23" s="110"/>
      <c r="D23" s="33"/>
      <c r="E23" s="69"/>
    </row>
    <row r="24" spans="2:5" s="69" customFormat="1" ht="42" customHeight="1">
      <c r="B24" s="861" t="s">
        <v>147</v>
      </c>
      <c r="C24" s="861"/>
      <c r="D24" s="861"/>
      <c r="E24" s="861"/>
    </row>
    <row r="25" spans="2:5" s="69" customFormat="1" ht="16.8">
      <c r="B25" s="822" t="s">
        <v>127</v>
      </c>
      <c r="C25" s="822"/>
      <c r="D25" s="822"/>
      <c r="E25" s="622" t="s">
        <v>4896</v>
      </c>
    </row>
    <row r="26" spans="2:5" s="69" customFormat="1" ht="84">
      <c r="B26" s="827"/>
      <c r="C26" s="66" t="s">
        <v>4787</v>
      </c>
      <c r="D26" s="612" t="s">
        <v>4813</v>
      </c>
      <c r="E26" s="817" t="s">
        <v>4901</v>
      </c>
    </row>
    <row r="27" spans="2:5" s="69" customFormat="1" ht="88.95" customHeight="1">
      <c r="B27" s="827"/>
      <c r="C27" s="66" t="s">
        <v>4788</v>
      </c>
      <c r="D27" s="612" t="s">
        <v>4795</v>
      </c>
      <c r="E27" s="817"/>
    </row>
    <row r="28" spans="2:5" s="69" customFormat="1" ht="201.6">
      <c r="B28" s="827"/>
      <c r="C28" s="31" t="s">
        <v>4232</v>
      </c>
      <c r="D28" s="585" t="s">
        <v>4793</v>
      </c>
      <c r="E28" s="817"/>
    </row>
    <row r="29" spans="2:5" s="69" customFormat="1" ht="218.4">
      <c r="B29" s="828"/>
      <c r="C29" s="374" t="s">
        <v>4792</v>
      </c>
      <c r="D29" s="590" t="s">
        <v>4824</v>
      </c>
      <c r="E29" s="817"/>
    </row>
    <row r="30" spans="2:5" s="69" customFormat="1" ht="36.6" customHeight="1">
      <c r="B30" s="30" t="s">
        <v>198</v>
      </c>
      <c r="C30" s="823" t="s">
        <v>4233</v>
      </c>
      <c r="D30" s="802"/>
      <c r="E30" s="817"/>
    </row>
    <row r="31" spans="2:5" s="69" customFormat="1" ht="325.95" customHeight="1">
      <c r="B31" s="713" t="s">
        <v>201</v>
      </c>
      <c r="C31" s="835" t="s">
        <v>5889</v>
      </c>
      <c r="D31" s="857"/>
      <c r="E31" s="592" t="s">
        <v>4899</v>
      </c>
    </row>
    <row r="32" spans="2:5" ht="16.8">
      <c r="B32" s="790" t="s">
        <v>130</v>
      </c>
      <c r="C32" s="790"/>
      <c r="D32" s="790"/>
      <c r="E32" s="622" t="s">
        <v>4896</v>
      </c>
    </row>
    <row r="33" spans="2:5" ht="16.8">
      <c r="B33" s="31" t="s">
        <v>131</v>
      </c>
      <c r="C33" s="835" t="s">
        <v>4234</v>
      </c>
      <c r="D33" s="855"/>
      <c r="E33" s="765" t="s">
        <v>5083</v>
      </c>
    </row>
    <row r="34" spans="2:5" ht="16.8">
      <c r="B34" s="30" t="s">
        <v>132</v>
      </c>
      <c r="C34" s="838" t="s">
        <v>4234</v>
      </c>
      <c r="D34" s="856"/>
      <c r="E34" s="766"/>
    </row>
    <row r="35" spans="2:5" ht="16.8">
      <c r="B35" s="31" t="s">
        <v>133</v>
      </c>
      <c r="C35" s="835" t="s">
        <v>4234</v>
      </c>
      <c r="D35" s="855"/>
      <c r="E35" s="766"/>
    </row>
    <row r="36" spans="2:5" ht="16.8">
      <c r="B36" s="30" t="s">
        <v>194</v>
      </c>
      <c r="C36" s="838" t="s">
        <v>4234</v>
      </c>
      <c r="D36" s="856"/>
      <c r="E36" s="766"/>
    </row>
    <row r="37" spans="2:5" ht="16.8">
      <c r="B37" s="31" t="s">
        <v>134</v>
      </c>
      <c r="C37" s="835" t="s">
        <v>4234</v>
      </c>
      <c r="D37" s="855"/>
      <c r="E37" s="766"/>
    </row>
    <row r="38" spans="2:5" ht="24.6" customHeight="1">
      <c r="B38" s="30" t="s">
        <v>135</v>
      </c>
      <c r="C38" s="838" t="s">
        <v>5902</v>
      </c>
      <c r="D38" s="856"/>
      <c r="E38" s="767"/>
    </row>
    <row r="39" spans="2:5" ht="16.8">
      <c r="B39" s="790" t="s">
        <v>195</v>
      </c>
      <c r="C39" s="790"/>
      <c r="D39" s="790"/>
      <c r="E39" s="622" t="s">
        <v>4896</v>
      </c>
    </row>
    <row r="40" spans="2:5" ht="50.4" customHeight="1">
      <c r="B40" s="31" t="s">
        <v>136</v>
      </c>
      <c r="C40" s="835" t="s">
        <v>4911</v>
      </c>
      <c r="D40" s="855"/>
      <c r="E40" s="817" t="s">
        <v>5896</v>
      </c>
    </row>
    <row r="41" spans="2:5" ht="33.6">
      <c r="B41" s="30" t="s">
        <v>137</v>
      </c>
      <c r="C41" s="838" t="s">
        <v>4911</v>
      </c>
      <c r="D41" s="856"/>
      <c r="E41" s="818"/>
    </row>
    <row r="42" spans="2:5" ht="33.6" customHeight="1">
      <c r="B42" s="31" t="s">
        <v>138</v>
      </c>
      <c r="C42" s="835" t="s">
        <v>4911</v>
      </c>
      <c r="D42" s="855"/>
      <c r="E42" s="818"/>
    </row>
    <row r="43" spans="2:5" ht="71.400000000000006" customHeight="1">
      <c r="B43" s="30" t="s">
        <v>4238</v>
      </c>
      <c r="C43" s="838" t="s">
        <v>4911</v>
      </c>
      <c r="D43" s="856"/>
      <c r="E43" s="818"/>
    </row>
    <row r="44" spans="2:5" ht="58.95" customHeight="1">
      <c r="B44" s="31" t="s">
        <v>139</v>
      </c>
      <c r="C44" s="835" t="s">
        <v>4911</v>
      </c>
      <c r="D44" s="855"/>
      <c r="E44" s="818"/>
    </row>
    <row r="45" spans="2:5" ht="16.8">
      <c r="B45" s="790" t="s">
        <v>196</v>
      </c>
      <c r="C45" s="790"/>
      <c r="D45" s="790"/>
      <c r="E45" s="622" t="s">
        <v>4896</v>
      </c>
    </row>
    <row r="46" spans="2:5" ht="94.95" customHeight="1">
      <c r="B46" s="66" t="s">
        <v>200</v>
      </c>
      <c r="C46" s="844" t="s">
        <v>5893</v>
      </c>
      <c r="D46" s="845"/>
      <c r="E46" s="817" t="s">
        <v>5895</v>
      </c>
    </row>
    <row r="47" spans="2:5" ht="42.6" customHeight="1">
      <c r="B47" s="30" t="s">
        <v>140</v>
      </c>
      <c r="C47" s="846" t="s">
        <v>4241</v>
      </c>
      <c r="D47" s="862"/>
      <c r="E47" s="818"/>
    </row>
    <row r="48" spans="2:5" ht="33.6" customHeight="1">
      <c r="B48" s="31" t="s">
        <v>141</v>
      </c>
      <c r="C48" s="848" t="s">
        <v>4242</v>
      </c>
      <c r="D48" s="863"/>
      <c r="E48" s="818"/>
    </row>
    <row r="49" spans="2:5" ht="33.6" customHeight="1">
      <c r="B49" s="30" t="s">
        <v>143</v>
      </c>
      <c r="C49" s="850" t="s">
        <v>4243</v>
      </c>
      <c r="D49" s="864"/>
      <c r="E49" s="818"/>
    </row>
    <row r="50" spans="2:5" ht="60" customHeight="1">
      <c r="B50" s="31" t="s">
        <v>142</v>
      </c>
      <c r="C50" s="848" t="s">
        <v>4244</v>
      </c>
      <c r="D50" s="863"/>
      <c r="E50" s="818"/>
    </row>
    <row r="51" spans="2:5" ht="34.799999999999997" customHeight="1">
      <c r="B51" s="30" t="s">
        <v>144</v>
      </c>
      <c r="C51" s="852" t="s">
        <v>4245</v>
      </c>
      <c r="D51" s="865"/>
      <c r="E51" s="818"/>
    </row>
    <row r="52" spans="2:5" ht="16.8">
      <c r="B52" s="790" t="s">
        <v>202</v>
      </c>
      <c r="C52" s="790"/>
      <c r="D52" s="790"/>
      <c r="E52" s="622" t="s">
        <v>4896</v>
      </c>
    </row>
    <row r="53" spans="2:5" ht="244.95" customHeight="1">
      <c r="B53" s="31" t="s">
        <v>146</v>
      </c>
      <c r="C53" s="780" t="s">
        <v>5011</v>
      </c>
      <c r="D53" s="780"/>
      <c r="E53" s="771" t="s">
        <v>5067</v>
      </c>
    </row>
    <row r="54" spans="2:5" ht="105.6" customHeight="1">
      <c r="B54" s="30" t="s">
        <v>176</v>
      </c>
      <c r="C54" s="905" t="s">
        <v>5012</v>
      </c>
      <c r="D54" s="906"/>
      <c r="E54" s="771"/>
    </row>
    <row r="55" spans="2:5" ht="37.200000000000003" customHeight="1">
      <c r="B55" s="31" t="s">
        <v>177</v>
      </c>
      <c r="C55" s="835" t="s">
        <v>4234</v>
      </c>
      <c r="D55" s="836"/>
      <c r="E55" s="771"/>
    </row>
    <row r="56" spans="2:5" ht="16.8">
      <c r="B56" s="866" t="s">
        <v>145</v>
      </c>
      <c r="C56" s="866"/>
      <c r="D56" s="866"/>
      <c r="E56" s="622" t="s">
        <v>4896</v>
      </c>
    </row>
    <row r="57" spans="2:5" ht="16.8">
      <c r="B57" s="867" t="s">
        <v>4246</v>
      </c>
      <c r="C57" s="868"/>
      <c r="D57" s="869"/>
      <c r="E57" s="771"/>
    </row>
    <row r="58" spans="2:5" ht="16.8">
      <c r="B58" s="871"/>
      <c r="C58" s="872"/>
      <c r="D58" s="873"/>
      <c r="E58" s="771"/>
    </row>
    <row r="59" spans="2:5" ht="16.8">
      <c r="B59" s="874"/>
      <c r="C59" s="875"/>
      <c r="D59" s="876"/>
      <c r="E59" s="771"/>
    </row>
    <row r="60" spans="2:5" ht="16.8">
      <c r="B60" s="877"/>
      <c r="C60" s="878"/>
      <c r="D60" s="879"/>
      <c r="E60" s="771"/>
    </row>
    <row r="61" spans="2:5" ht="16.8">
      <c r="B61" s="874"/>
      <c r="C61" s="875"/>
      <c r="D61" s="876"/>
      <c r="E61" s="771"/>
    </row>
    <row r="62" spans="2:5" ht="16.8">
      <c r="B62" s="877"/>
      <c r="C62" s="878"/>
      <c r="D62" s="879"/>
      <c r="E62" s="771"/>
    </row>
    <row r="63" spans="2:5" ht="16.8">
      <c r="B63" s="113"/>
      <c r="C63" s="113"/>
      <c r="D63" s="65"/>
      <c r="E63" s="69"/>
    </row>
    <row r="64" spans="2:5" ht="16.8">
      <c r="B64" s="113"/>
      <c r="C64" s="113"/>
      <c r="D64" s="65"/>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sheetData>
  <mergeCells count="62">
    <mergeCell ref="B56:D56"/>
    <mergeCell ref="B57:D57"/>
    <mergeCell ref="E57:E62"/>
    <mergeCell ref="B58:D58"/>
    <mergeCell ref="B59:D59"/>
    <mergeCell ref="B60:D60"/>
    <mergeCell ref="B61:D61"/>
    <mergeCell ref="B62:D62"/>
    <mergeCell ref="B52:D52"/>
    <mergeCell ref="C53:D53"/>
    <mergeCell ref="E53:E55"/>
    <mergeCell ref="C54:D54"/>
    <mergeCell ref="C55:D55"/>
    <mergeCell ref="B45:D45"/>
    <mergeCell ref="C46:D46"/>
    <mergeCell ref="E46:E51"/>
    <mergeCell ref="C47:D47"/>
    <mergeCell ref="C48:D48"/>
    <mergeCell ref="C49:D49"/>
    <mergeCell ref="C50:D50"/>
    <mergeCell ref="C51:D51"/>
    <mergeCell ref="B39:D39"/>
    <mergeCell ref="C40:D40"/>
    <mergeCell ref="E40:E44"/>
    <mergeCell ref="C41:D41"/>
    <mergeCell ref="C42:D42"/>
    <mergeCell ref="C43:D43"/>
    <mergeCell ref="C44:D44"/>
    <mergeCell ref="B32:D32"/>
    <mergeCell ref="C33:D33"/>
    <mergeCell ref="E33:E38"/>
    <mergeCell ref="C34:D34"/>
    <mergeCell ref="C35:D35"/>
    <mergeCell ref="C36:D36"/>
    <mergeCell ref="C37:D37"/>
    <mergeCell ref="C38:D38"/>
    <mergeCell ref="C31:D31"/>
    <mergeCell ref="B18:E18"/>
    <mergeCell ref="C19:D19"/>
    <mergeCell ref="C20:D20"/>
    <mergeCell ref="E20:E22"/>
    <mergeCell ref="C21:D21"/>
    <mergeCell ref="C22:D22"/>
    <mergeCell ref="B24:E24"/>
    <mergeCell ref="B25:D25"/>
    <mergeCell ref="B26:B29"/>
    <mergeCell ref="E26:E30"/>
    <mergeCell ref="C30:D30"/>
    <mergeCell ref="C15:D15"/>
    <mergeCell ref="E15:E16"/>
    <mergeCell ref="C16:D16"/>
    <mergeCell ref="B1:E3"/>
    <mergeCell ref="B4:E4"/>
    <mergeCell ref="B5:E5"/>
    <mergeCell ref="C6:E6"/>
    <mergeCell ref="C7:E7"/>
    <mergeCell ref="C8:E8"/>
    <mergeCell ref="C9:E9"/>
    <mergeCell ref="C10:E10"/>
    <mergeCell ref="C11:E11"/>
    <mergeCell ref="B13:E13"/>
    <mergeCell ref="C14:D14"/>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994AC5-AD36-4998-84EC-65ED4E4294F6}">
  <sheetPr>
    <tabColor rgb="FF741B47"/>
  </sheetPr>
  <dimension ref="A1:AA328"/>
  <sheetViews>
    <sheetView showGridLines="0" zoomScale="80" zoomScaleNormal="80" workbookViewId="0">
      <selection activeCell="D122" sqref="D122"/>
    </sheetView>
  </sheetViews>
  <sheetFormatPr baseColWidth="10" defaultColWidth="0" defaultRowHeight="0" customHeight="1" zeroHeight="1" outlineLevelCol="1"/>
  <cols>
    <col min="1" max="1" width="11.33203125" style="159" customWidth="1"/>
    <col min="2" max="2" width="13.5546875" style="375" customWidth="1"/>
    <col min="3" max="3" width="72.6640625" style="375" customWidth="1"/>
    <col min="4" max="4" width="11.5546875" style="375" customWidth="1"/>
    <col min="5" max="5" width="26" style="375" customWidth="1" outlineLevel="1"/>
    <col min="6" max="6" width="11.33203125" style="159" customWidth="1"/>
    <col min="7" max="25" width="10.6640625" style="375" hidden="1" customWidth="1"/>
    <col min="26" max="27" width="0" style="375" hidden="1" customWidth="1"/>
    <col min="28" max="16384" width="14.44140625" style="375"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4859</v>
      </c>
      <c r="C4" s="759"/>
      <c r="D4" s="759"/>
      <c r="E4" s="760"/>
      <c r="F4" s="3"/>
    </row>
    <row r="5" spans="1:27" s="68" customFormat="1" ht="18" customHeight="1" thickBot="1">
      <c r="A5" s="3"/>
      <c r="B5" s="761" t="s">
        <v>4707</v>
      </c>
      <c r="C5" s="762"/>
      <c r="D5" s="762"/>
      <c r="E5" s="763"/>
      <c r="F5" s="3"/>
    </row>
    <row r="6" spans="1:27" s="68" customFormat="1" ht="18" customHeight="1">
      <c r="A6" s="3"/>
      <c r="B6" s="3"/>
      <c r="C6" s="3"/>
      <c r="D6" s="3"/>
      <c r="E6" s="3"/>
      <c r="F6" s="3"/>
    </row>
    <row r="7" spans="1:27" ht="16.95" customHeight="1">
      <c r="B7" s="418" t="s">
        <v>118</v>
      </c>
      <c r="C7" s="419" t="s">
        <v>119</v>
      </c>
      <c r="D7" s="418" t="s">
        <v>120</v>
      </c>
      <c r="E7" s="418" t="s">
        <v>214</v>
      </c>
      <c r="F7" s="160"/>
      <c r="G7" s="376"/>
      <c r="H7" s="376"/>
      <c r="I7" s="376"/>
      <c r="J7" s="376"/>
      <c r="K7" s="376"/>
      <c r="L7" s="376"/>
      <c r="M7" s="376"/>
      <c r="N7" s="376"/>
      <c r="O7" s="376"/>
      <c r="P7" s="376"/>
      <c r="Q7" s="376"/>
      <c r="R7" s="376"/>
      <c r="S7" s="376"/>
      <c r="T7" s="376"/>
      <c r="U7" s="376"/>
      <c r="V7" s="376"/>
      <c r="W7" s="376"/>
      <c r="X7" s="376"/>
      <c r="Y7" s="376"/>
    </row>
    <row r="8" spans="1:27" ht="19.2">
      <c r="B8" s="360" t="s">
        <v>1829</v>
      </c>
      <c r="C8" s="420" t="s">
        <v>1830</v>
      </c>
      <c r="D8" s="362"/>
      <c r="E8" s="362"/>
      <c r="F8" s="160"/>
      <c r="G8" s="376"/>
      <c r="H8" s="376"/>
      <c r="I8" s="376"/>
      <c r="J8" s="376"/>
      <c r="K8" s="376"/>
      <c r="L8" s="376"/>
      <c r="M8" s="376"/>
      <c r="N8" s="376"/>
      <c r="O8" s="376"/>
      <c r="P8" s="376"/>
      <c r="Q8" s="376"/>
      <c r="R8" s="376"/>
      <c r="S8" s="376"/>
      <c r="T8" s="376"/>
      <c r="U8" s="376"/>
      <c r="V8" s="376"/>
      <c r="W8" s="376"/>
      <c r="X8" s="376"/>
      <c r="Y8" s="376"/>
    </row>
    <row r="9" spans="1:27" ht="38.4">
      <c r="B9" s="335" t="s">
        <v>1829</v>
      </c>
      <c r="C9" s="153" t="s">
        <v>1058</v>
      </c>
      <c r="D9" s="173"/>
      <c r="E9" s="272"/>
      <c r="F9" s="160"/>
      <c r="G9" s="376"/>
      <c r="H9" s="376"/>
      <c r="I9" s="376"/>
      <c r="J9" s="376"/>
      <c r="K9" s="376"/>
      <c r="L9" s="376"/>
      <c r="M9" s="376"/>
      <c r="N9" s="376"/>
      <c r="O9" s="376"/>
      <c r="P9" s="376"/>
      <c r="Q9" s="376"/>
      <c r="R9" s="376"/>
      <c r="S9" s="376"/>
      <c r="T9" s="376"/>
      <c r="U9" s="376"/>
      <c r="V9" s="376"/>
      <c r="W9" s="376"/>
      <c r="X9" s="376"/>
      <c r="Y9" s="376"/>
    </row>
    <row r="10" spans="1:27" ht="96">
      <c r="B10" s="335" t="s">
        <v>1829</v>
      </c>
      <c r="C10" s="153" t="s">
        <v>1831</v>
      </c>
      <c r="D10" s="173"/>
      <c r="E10" s="272"/>
      <c r="F10" s="160"/>
      <c r="G10" s="376"/>
      <c r="H10" s="376"/>
      <c r="I10" s="376"/>
      <c r="J10" s="376"/>
      <c r="K10" s="376"/>
      <c r="L10" s="376"/>
      <c r="M10" s="376"/>
      <c r="N10" s="376"/>
      <c r="O10" s="376"/>
      <c r="P10" s="376"/>
      <c r="Q10" s="376"/>
      <c r="R10" s="376"/>
      <c r="S10" s="376"/>
      <c r="T10" s="376"/>
      <c r="U10" s="376"/>
      <c r="V10" s="376"/>
      <c r="W10" s="376"/>
      <c r="X10" s="376"/>
      <c r="Y10" s="376"/>
      <c r="Z10" s="98"/>
      <c r="AA10" s="98"/>
    </row>
    <row r="11" spans="1:27" ht="57.6">
      <c r="B11" s="335" t="s">
        <v>1829</v>
      </c>
      <c r="C11" s="153" t="s">
        <v>1832</v>
      </c>
      <c r="D11" s="173"/>
      <c r="E11" s="272"/>
      <c r="F11" s="160"/>
      <c r="G11" s="376"/>
      <c r="H11" s="376"/>
      <c r="I11" s="376"/>
      <c r="J11" s="376"/>
      <c r="K11" s="376"/>
      <c r="L11" s="376"/>
      <c r="M11" s="376"/>
      <c r="N11" s="376"/>
      <c r="O11" s="376"/>
      <c r="P11" s="376"/>
      <c r="Q11" s="376"/>
      <c r="R11" s="376"/>
      <c r="S11" s="376"/>
      <c r="T11" s="376"/>
      <c r="U11" s="376"/>
      <c r="V11" s="376"/>
      <c r="W11" s="376"/>
      <c r="X11" s="376"/>
      <c r="Y11" s="376"/>
      <c r="Z11" s="98"/>
      <c r="AA11" s="98"/>
    </row>
    <row r="12" spans="1:27" ht="57.6">
      <c r="B12" s="335" t="s">
        <v>1829</v>
      </c>
      <c r="C12" s="153" t="s">
        <v>1833</v>
      </c>
      <c r="D12" s="173"/>
      <c r="E12" s="272"/>
      <c r="F12" s="160"/>
      <c r="G12" s="376"/>
      <c r="H12" s="376"/>
      <c r="I12" s="376"/>
      <c r="J12" s="376"/>
      <c r="K12" s="376"/>
      <c r="L12" s="376"/>
      <c r="M12" s="376"/>
      <c r="N12" s="376"/>
      <c r="O12" s="376"/>
      <c r="P12" s="376"/>
      <c r="Q12" s="376"/>
      <c r="R12" s="376"/>
      <c r="S12" s="376"/>
      <c r="T12" s="376"/>
      <c r="U12" s="376"/>
      <c r="V12" s="376"/>
      <c r="W12" s="376"/>
      <c r="X12" s="376"/>
      <c r="Y12" s="376"/>
      <c r="Z12" s="98"/>
      <c r="AA12" s="98"/>
    </row>
    <row r="13" spans="1:27" ht="19.2">
      <c r="B13" s="360" t="s">
        <v>1829</v>
      </c>
      <c r="C13" s="420" t="s">
        <v>1094</v>
      </c>
      <c r="D13" s="362"/>
      <c r="E13" s="362"/>
      <c r="F13" s="160"/>
      <c r="G13" s="376"/>
      <c r="H13" s="376"/>
      <c r="I13" s="376"/>
      <c r="J13" s="376"/>
      <c r="K13" s="376"/>
      <c r="L13" s="376"/>
      <c r="M13" s="376"/>
      <c r="N13" s="376"/>
      <c r="O13" s="376"/>
      <c r="P13" s="376"/>
      <c r="Q13" s="376"/>
      <c r="R13" s="376"/>
      <c r="S13" s="376"/>
      <c r="T13" s="376"/>
      <c r="U13" s="376"/>
      <c r="V13" s="376"/>
      <c r="W13" s="376"/>
      <c r="X13" s="376"/>
      <c r="Y13" s="376"/>
      <c r="Z13" s="98"/>
      <c r="AA13" s="98"/>
    </row>
    <row r="14" spans="1:27" ht="57.6">
      <c r="B14" s="335" t="s">
        <v>1829</v>
      </c>
      <c r="C14" s="153" t="s">
        <v>1834</v>
      </c>
      <c r="D14" s="173"/>
      <c r="E14" s="272"/>
      <c r="F14" s="160"/>
      <c r="G14" s="376"/>
      <c r="H14" s="376"/>
      <c r="I14" s="376"/>
      <c r="J14" s="376"/>
      <c r="K14" s="376"/>
      <c r="L14" s="376"/>
      <c r="M14" s="376"/>
      <c r="N14" s="376"/>
      <c r="O14" s="376"/>
      <c r="P14" s="376"/>
      <c r="Q14" s="376"/>
      <c r="R14" s="376"/>
      <c r="S14" s="376"/>
      <c r="T14" s="376"/>
      <c r="U14" s="376"/>
      <c r="V14" s="376"/>
      <c r="W14" s="376"/>
      <c r="X14" s="376"/>
      <c r="Y14" s="376"/>
      <c r="Z14" s="98"/>
      <c r="AA14" s="98"/>
    </row>
    <row r="15" spans="1:27" ht="19.2">
      <c r="B15" s="335" t="s">
        <v>1829</v>
      </c>
      <c r="C15" s="153" t="s">
        <v>1835</v>
      </c>
      <c r="D15" s="173"/>
      <c r="E15" s="272"/>
      <c r="F15" s="160"/>
      <c r="G15" s="376"/>
      <c r="H15" s="376"/>
      <c r="I15" s="376"/>
      <c r="J15" s="376"/>
      <c r="K15" s="376"/>
      <c r="L15" s="376"/>
      <c r="M15" s="376"/>
      <c r="N15" s="376"/>
      <c r="O15" s="376"/>
      <c r="P15" s="376"/>
      <c r="Q15" s="376"/>
      <c r="R15" s="376"/>
      <c r="S15" s="376"/>
      <c r="T15" s="376"/>
      <c r="U15" s="376"/>
      <c r="V15" s="376"/>
      <c r="W15" s="376"/>
      <c r="X15" s="376"/>
      <c r="Y15" s="376"/>
      <c r="Z15" s="98"/>
      <c r="AA15" s="98"/>
    </row>
    <row r="16" spans="1:27" ht="19.2">
      <c r="B16" s="335" t="s">
        <v>1829</v>
      </c>
      <c r="C16" s="153" t="s">
        <v>1836</v>
      </c>
      <c r="D16" s="173"/>
      <c r="E16" s="272"/>
      <c r="F16" s="160"/>
      <c r="G16" s="376"/>
      <c r="H16" s="376"/>
      <c r="I16" s="376"/>
      <c r="J16" s="376"/>
      <c r="K16" s="376"/>
      <c r="L16" s="376"/>
      <c r="M16" s="376"/>
      <c r="N16" s="376"/>
      <c r="O16" s="376"/>
      <c r="P16" s="376"/>
      <c r="Q16" s="376"/>
      <c r="R16" s="376"/>
      <c r="S16" s="376"/>
      <c r="T16" s="376"/>
      <c r="U16" s="376"/>
      <c r="V16" s="376"/>
      <c r="W16" s="376"/>
      <c r="X16" s="376"/>
      <c r="Y16" s="376"/>
      <c r="Z16" s="98"/>
      <c r="AA16" s="98"/>
    </row>
    <row r="17" spans="2:27" ht="19.2">
      <c r="B17" s="335" t="s">
        <v>1829</v>
      </c>
      <c r="C17" s="153" t="s">
        <v>1837</v>
      </c>
      <c r="D17" s="173"/>
      <c r="E17" s="272"/>
      <c r="F17" s="160"/>
      <c r="G17" s="376"/>
      <c r="H17" s="376"/>
      <c r="I17" s="376"/>
      <c r="J17" s="376"/>
      <c r="K17" s="376"/>
      <c r="L17" s="376"/>
      <c r="M17" s="376"/>
      <c r="N17" s="376"/>
      <c r="O17" s="376"/>
      <c r="P17" s="376"/>
      <c r="Q17" s="376"/>
      <c r="R17" s="376"/>
      <c r="S17" s="376"/>
      <c r="T17" s="376"/>
      <c r="U17" s="376"/>
      <c r="V17" s="376"/>
      <c r="W17" s="376"/>
      <c r="X17" s="376"/>
      <c r="Y17" s="376"/>
      <c r="Z17" s="98"/>
      <c r="AA17" s="98"/>
    </row>
    <row r="18" spans="2:27" ht="19.2">
      <c r="B18" s="360" t="s">
        <v>1829</v>
      </c>
      <c r="C18" s="420" t="s">
        <v>1838</v>
      </c>
      <c r="D18" s="362"/>
      <c r="E18" s="362"/>
      <c r="F18" s="160"/>
      <c r="G18" s="376"/>
      <c r="H18" s="376"/>
      <c r="I18" s="376"/>
      <c r="J18" s="376"/>
      <c r="K18" s="376"/>
      <c r="L18" s="376"/>
      <c r="M18" s="376"/>
      <c r="N18" s="376"/>
      <c r="O18" s="376"/>
      <c r="P18" s="376"/>
      <c r="Q18" s="376"/>
      <c r="R18" s="376"/>
      <c r="S18" s="376"/>
      <c r="T18" s="376"/>
      <c r="U18" s="376"/>
      <c r="V18" s="376"/>
      <c r="W18" s="376"/>
      <c r="X18" s="376"/>
      <c r="Y18" s="376"/>
      <c r="Z18" s="98"/>
      <c r="AA18" s="98"/>
    </row>
    <row r="19" spans="2:27" ht="57.6">
      <c r="B19" s="335" t="s">
        <v>1829</v>
      </c>
      <c r="C19" s="153" t="s">
        <v>1839</v>
      </c>
      <c r="D19" s="173"/>
      <c r="E19" s="272"/>
      <c r="F19" s="160"/>
      <c r="G19" s="376"/>
      <c r="H19" s="376"/>
      <c r="I19" s="376"/>
      <c r="J19" s="376"/>
      <c r="K19" s="376"/>
      <c r="L19" s="376"/>
      <c r="M19" s="376"/>
      <c r="N19" s="376"/>
      <c r="O19" s="376"/>
      <c r="P19" s="376"/>
      <c r="Q19" s="376"/>
      <c r="R19" s="376"/>
      <c r="S19" s="376"/>
      <c r="T19" s="376"/>
      <c r="U19" s="376"/>
      <c r="V19" s="376"/>
      <c r="W19" s="376"/>
      <c r="X19" s="376"/>
      <c r="Y19" s="376"/>
      <c r="Z19" s="98"/>
      <c r="AA19" s="98"/>
    </row>
    <row r="20" spans="2:27" ht="19.2">
      <c r="B20" s="360" t="s">
        <v>1829</v>
      </c>
      <c r="C20" s="420" t="s">
        <v>915</v>
      </c>
      <c r="D20" s="362"/>
      <c r="E20" s="362"/>
      <c r="F20" s="160"/>
      <c r="G20" s="376"/>
      <c r="H20" s="376"/>
      <c r="I20" s="376"/>
      <c r="J20" s="376"/>
      <c r="K20" s="376"/>
      <c r="L20" s="376"/>
      <c r="M20" s="376"/>
      <c r="N20" s="376"/>
      <c r="O20" s="376"/>
      <c r="P20" s="376"/>
      <c r="Q20" s="376"/>
      <c r="R20" s="376"/>
      <c r="S20" s="376"/>
      <c r="T20" s="376"/>
      <c r="U20" s="376"/>
      <c r="V20" s="376"/>
      <c r="W20" s="376"/>
      <c r="X20" s="376"/>
      <c r="Y20" s="376"/>
      <c r="Z20" s="98"/>
      <c r="AA20" s="98"/>
    </row>
    <row r="21" spans="2:27" ht="19.2">
      <c r="B21" s="335" t="s">
        <v>1829</v>
      </c>
      <c r="C21" s="153" t="s">
        <v>1750</v>
      </c>
      <c r="D21" s="173"/>
      <c r="E21" s="272"/>
      <c r="F21" s="160"/>
      <c r="G21" s="376"/>
      <c r="H21" s="376"/>
      <c r="I21" s="376"/>
      <c r="J21" s="376"/>
      <c r="K21" s="376"/>
      <c r="L21" s="376"/>
      <c r="M21" s="376"/>
      <c r="N21" s="376"/>
      <c r="O21" s="376"/>
      <c r="P21" s="376"/>
      <c r="Q21" s="376"/>
      <c r="R21" s="376"/>
      <c r="S21" s="376"/>
      <c r="T21" s="376"/>
      <c r="U21" s="376"/>
      <c r="V21" s="376"/>
      <c r="W21" s="376"/>
      <c r="X21" s="376"/>
      <c r="Y21" s="376"/>
      <c r="Z21" s="98"/>
      <c r="AA21" s="98"/>
    </row>
    <row r="22" spans="2:27" ht="96">
      <c r="B22" s="335" t="s">
        <v>1829</v>
      </c>
      <c r="C22" s="153" t="s">
        <v>1840</v>
      </c>
      <c r="D22" s="173"/>
      <c r="E22" s="272"/>
      <c r="F22" s="160"/>
      <c r="G22" s="376"/>
      <c r="H22" s="376"/>
      <c r="I22" s="376"/>
      <c r="J22" s="376"/>
      <c r="K22" s="376"/>
      <c r="L22" s="376"/>
      <c r="M22" s="376"/>
      <c r="N22" s="376"/>
      <c r="O22" s="376"/>
      <c r="P22" s="376"/>
      <c r="Q22" s="376"/>
      <c r="R22" s="376"/>
      <c r="S22" s="376"/>
      <c r="T22" s="376"/>
      <c r="U22" s="376"/>
      <c r="V22" s="376"/>
      <c r="W22" s="376"/>
      <c r="X22" s="376"/>
      <c r="Y22" s="376"/>
      <c r="Z22" s="98"/>
      <c r="AA22" s="98"/>
    </row>
    <row r="23" spans="2:27" ht="19.2">
      <c r="B23" s="360" t="s">
        <v>1841</v>
      </c>
      <c r="C23" s="420" t="s">
        <v>1842</v>
      </c>
      <c r="D23" s="362"/>
      <c r="E23" s="362"/>
      <c r="F23" s="160"/>
      <c r="G23" s="376"/>
      <c r="H23" s="376"/>
      <c r="I23" s="376"/>
      <c r="J23" s="376"/>
      <c r="K23" s="376"/>
      <c r="L23" s="376"/>
      <c r="M23" s="376"/>
      <c r="N23" s="376"/>
      <c r="O23" s="376"/>
      <c r="P23" s="376"/>
      <c r="Q23" s="376"/>
      <c r="R23" s="376"/>
      <c r="S23" s="376"/>
      <c r="T23" s="376"/>
      <c r="U23" s="376"/>
      <c r="V23" s="376"/>
      <c r="W23" s="376"/>
      <c r="X23" s="376"/>
      <c r="Y23" s="376"/>
      <c r="Z23" s="98"/>
      <c r="AA23" s="98"/>
    </row>
    <row r="24" spans="2:27" ht="38.4">
      <c r="B24" s="335" t="s">
        <v>1841</v>
      </c>
      <c r="C24" s="153" t="s">
        <v>907</v>
      </c>
      <c r="D24" s="173"/>
      <c r="E24" s="272"/>
      <c r="F24" s="160"/>
      <c r="G24" s="376"/>
      <c r="H24" s="376"/>
      <c r="I24" s="376"/>
      <c r="J24" s="376"/>
      <c r="K24" s="376"/>
      <c r="L24" s="376"/>
      <c r="M24" s="376"/>
      <c r="N24" s="376"/>
      <c r="O24" s="376"/>
      <c r="P24" s="376"/>
      <c r="Q24" s="376"/>
      <c r="R24" s="376"/>
      <c r="S24" s="376"/>
      <c r="T24" s="376"/>
      <c r="U24" s="376"/>
      <c r="V24" s="376"/>
      <c r="W24" s="376"/>
      <c r="X24" s="376"/>
      <c r="Y24" s="376"/>
      <c r="Z24" s="98"/>
      <c r="AA24" s="98"/>
    </row>
    <row r="25" spans="2:27" ht="38.4">
      <c r="B25" s="335" t="s">
        <v>1841</v>
      </c>
      <c r="C25" s="153" t="s">
        <v>1843</v>
      </c>
      <c r="D25" s="173"/>
      <c r="E25" s="272"/>
      <c r="F25" s="160"/>
      <c r="G25" s="376"/>
      <c r="H25" s="376"/>
      <c r="I25" s="376"/>
      <c r="J25" s="376"/>
      <c r="K25" s="376"/>
      <c r="L25" s="376"/>
      <c r="M25" s="376"/>
      <c r="N25" s="376"/>
      <c r="O25" s="376"/>
      <c r="P25" s="376"/>
      <c r="Q25" s="376"/>
      <c r="R25" s="376"/>
      <c r="S25" s="376"/>
      <c r="T25" s="376"/>
      <c r="U25" s="376"/>
      <c r="V25" s="376"/>
      <c r="W25" s="376"/>
      <c r="X25" s="376"/>
      <c r="Y25" s="376"/>
      <c r="Z25" s="98"/>
      <c r="AA25" s="98"/>
    </row>
    <row r="26" spans="2:27" ht="19.2">
      <c r="B26" s="335" t="s">
        <v>1841</v>
      </c>
      <c r="C26" s="153" t="s">
        <v>1844</v>
      </c>
      <c r="D26" s="173"/>
      <c r="E26" s="272"/>
      <c r="F26" s="160"/>
      <c r="G26" s="376"/>
      <c r="H26" s="376"/>
      <c r="I26" s="376"/>
      <c r="J26" s="376"/>
      <c r="K26" s="376"/>
      <c r="L26" s="376"/>
      <c r="M26" s="376"/>
      <c r="N26" s="376"/>
      <c r="O26" s="376"/>
      <c r="P26" s="376"/>
      <c r="Q26" s="376"/>
      <c r="R26" s="376"/>
      <c r="S26" s="376"/>
      <c r="T26" s="376"/>
      <c r="U26" s="376"/>
      <c r="V26" s="376"/>
      <c r="W26" s="376"/>
      <c r="X26" s="376"/>
      <c r="Y26" s="376"/>
      <c r="Z26" s="98"/>
      <c r="AA26" s="98"/>
    </row>
    <row r="27" spans="2:27" ht="19.2">
      <c r="B27" s="335" t="s">
        <v>1841</v>
      </c>
      <c r="C27" s="153" t="s">
        <v>1845</v>
      </c>
      <c r="D27" s="173"/>
      <c r="E27" s="272"/>
      <c r="F27" s="160"/>
      <c r="G27" s="376"/>
      <c r="H27" s="376"/>
      <c r="I27" s="376"/>
      <c r="J27" s="376"/>
      <c r="K27" s="376"/>
      <c r="L27" s="376"/>
      <c r="M27" s="376"/>
      <c r="N27" s="376"/>
      <c r="O27" s="376"/>
      <c r="P27" s="376"/>
      <c r="Q27" s="376"/>
      <c r="R27" s="376"/>
      <c r="S27" s="376"/>
      <c r="T27" s="376"/>
      <c r="U27" s="376"/>
      <c r="V27" s="376"/>
      <c r="W27" s="376"/>
      <c r="X27" s="376"/>
      <c r="Y27" s="376"/>
      <c r="Z27" s="98"/>
      <c r="AA27" s="98"/>
    </row>
    <row r="28" spans="2:27" ht="38.4">
      <c r="B28" s="335" t="s">
        <v>1841</v>
      </c>
      <c r="C28" s="153" t="s">
        <v>1846</v>
      </c>
      <c r="D28" s="173"/>
      <c r="E28" s="272"/>
      <c r="F28" s="160"/>
      <c r="G28" s="376"/>
      <c r="H28" s="376"/>
      <c r="I28" s="376"/>
      <c r="J28" s="376"/>
      <c r="K28" s="376"/>
      <c r="L28" s="376"/>
      <c r="M28" s="376"/>
      <c r="N28" s="376"/>
      <c r="O28" s="376"/>
      <c r="P28" s="376"/>
      <c r="Q28" s="376"/>
      <c r="R28" s="376"/>
      <c r="S28" s="376"/>
      <c r="T28" s="376"/>
      <c r="U28" s="376"/>
      <c r="V28" s="376"/>
      <c r="W28" s="376"/>
      <c r="X28" s="376"/>
      <c r="Y28" s="376"/>
      <c r="Z28" s="98"/>
      <c r="AA28" s="98"/>
    </row>
    <row r="29" spans="2:27" ht="19.2">
      <c r="B29" s="335" t="s">
        <v>1841</v>
      </c>
      <c r="C29" s="153" t="s">
        <v>1847</v>
      </c>
      <c r="D29" s="173"/>
      <c r="E29" s="272"/>
      <c r="F29" s="160"/>
      <c r="G29" s="376"/>
      <c r="H29" s="376"/>
      <c r="I29" s="376"/>
      <c r="J29" s="376"/>
      <c r="K29" s="376"/>
      <c r="L29" s="376"/>
      <c r="M29" s="376"/>
      <c r="N29" s="376"/>
      <c r="O29" s="376"/>
      <c r="P29" s="376"/>
      <c r="Q29" s="376"/>
      <c r="R29" s="376"/>
      <c r="S29" s="376"/>
      <c r="T29" s="376"/>
      <c r="U29" s="376"/>
      <c r="V29" s="376"/>
      <c r="W29" s="376"/>
      <c r="X29" s="376"/>
      <c r="Y29" s="376"/>
      <c r="Z29" s="98"/>
      <c r="AA29" s="98"/>
    </row>
    <row r="30" spans="2:27" ht="19.2">
      <c r="B30" s="335" t="s">
        <v>1841</v>
      </c>
      <c r="C30" s="153" t="s">
        <v>1848</v>
      </c>
      <c r="D30" s="173"/>
      <c r="E30" s="272"/>
      <c r="F30" s="160"/>
      <c r="G30" s="376"/>
      <c r="H30" s="376"/>
      <c r="I30" s="376"/>
      <c r="J30" s="376"/>
      <c r="K30" s="376"/>
      <c r="L30" s="376"/>
      <c r="M30" s="376"/>
      <c r="N30" s="376"/>
      <c r="O30" s="376"/>
      <c r="P30" s="376"/>
      <c r="Q30" s="376"/>
      <c r="R30" s="376"/>
      <c r="S30" s="376"/>
      <c r="T30" s="376"/>
      <c r="U30" s="376"/>
      <c r="V30" s="376"/>
      <c r="W30" s="376"/>
      <c r="X30" s="376"/>
      <c r="Y30" s="376"/>
      <c r="Z30" s="98"/>
      <c r="AA30" s="98"/>
    </row>
    <row r="31" spans="2:27" ht="19.2">
      <c r="B31" s="335" t="s">
        <v>1841</v>
      </c>
      <c r="C31" s="153" t="s">
        <v>1849</v>
      </c>
      <c r="D31" s="173"/>
      <c r="E31" s="272"/>
      <c r="F31" s="160"/>
      <c r="G31" s="376"/>
      <c r="H31" s="376"/>
      <c r="I31" s="376"/>
      <c r="J31" s="376"/>
      <c r="K31" s="376"/>
      <c r="L31" s="376"/>
      <c r="M31" s="376"/>
      <c r="N31" s="376"/>
      <c r="O31" s="376"/>
      <c r="P31" s="376"/>
      <c r="Q31" s="376"/>
      <c r="R31" s="376"/>
      <c r="S31" s="376"/>
      <c r="T31" s="376"/>
      <c r="U31" s="376"/>
      <c r="V31" s="376"/>
      <c r="W31" s="376"/>
      <c r="X31" s="376"/>
      <c r="Y31" s="376"/>
      <c r="Z31" s="98"/>
      <c r="AA31" s="98"/>
    </row>
    <row r="32" spans="2:27" ht="19.2">
      <c r="B32" s="335" t="s">
        <v>1841</v>
      </c>
      <c r="C32" s="153" t="s">
        <v>1850</v>
      </c>
      <c r="D32" s="173"/>
      <c r="E32" s="272"/>
      <c r="F32" s="160"/>
      <c r="G32" s="376"/>
      <c r="H32" s="376"/>
      <c r="I32" s="376"/>
      <c r="J32" s="376"/>
      <c r="K32" s="376"/>
      <c r="L32" s="376"/>
      <c r="M32" s="376"/>
      <c r="N32" s="376"/>
      <c r="O32" s="376"/>
      <c r="P32" s="376"/>
      <c r="Q32" s="376"/>
      <c r="R32" s="376"/>
      <c r="S32" s="376"/>
      <c r="T32" s="376"/>
      <c r="U32" s="376"/>
      <c r="V32" s="376"/>
      <c r="W32" s="376"/>
      <c r="X32" s="376"/>
      <c r="Y32" s="376"/>
      <c r="Z32" s="98"/>
      <c r="AA32" s="98"/>
    </row>
    <row r="33" spans="2:27" ht="38.4">
      <c r="B33" s="335" t="s">
        <v>1841</v>
      </c>
      <c r="C33" s="153" t="s">
        <v>1851</v>
      </c>
      <c r="D33" s="173"/>
      <c r="E33" s="272"/>
      <c r="F33" s="160"/>
      <c r="G33" s="376"/>
      <c r="H33" s="376"/>
      <c r="I33" s="376"/>
      <c r="J33" s="376"/>
      <c r="K33" s="376"/>
      <c r="L33" s="376"/>
      <c r="M33" s="376"/>
      <c r="N33" s="376"/>
      <c r="O33" s="376"/>
      <c r="P33" s="376"/>
      <c r="Q33" s="376"/>
      <c r="R33" s="376"/>
      <c r="S33" s="376"/>
      <c r="T33" s="376"/>
      <c r="U33" s="376"/>
      <c r="V33" s="376"/>
      <c r="W33" s="376"/>
      <c r="X33" s="376"/>
      <c r="Y33" s="376"/>
      <c r="Z33" s="98"/>
      <c r="AA33" s="98"/>
    </row>
    <row r="34" spans="2:27" ht="19.2">
      <c r="B34" s="335" t="s">
        <v>1841</v>
      </c>
      <c r="C34" s="153" t="s">
        <v>1852</v>
      </c>
      <c r="D34" s="173"/>
      <c r="E34" s="272"/>
      <c r="F34" s="160"/>
      <c r="G34" s="376"/>
      <c r="H34" s="376"/>
      <c r="I34" s="376"/>
      <c r="J34" s="376"/>
      <c r="K34" s="376"/>
      <c r="L34" s="376"/>
      <c r="M34" s="376"/>
      <c r="N34" s="376"/>
      <c r="O34" s="376"/>
      <c r="P34" s="376"/>
      <c r="Q34" s="376"/>
      <c r="R34" s="376"/>
      <c r="S34" s="376"/>
      <c r="T34" s="376"/>
      <c r="U34" s="376"/>
      <c r="V34" s="376"/>
      <c r="W34" s="376"/>
      <c r="X34" s="376"/>
      <c r="Y34" s="376"/>
      <c r="Z34" s="98"/>
      <c r="AA34" s="98"/>
    </row>
    <row r="35" spans="2:27" ht="19.2">
      <c r="B35" s="360" t="s">
        <v>1841</v>
      </c>
      <c r="C35" s="420" t="s">
        <v>1853</v>
      </c>
      <c r="D35" s="362"/>
      <c r="E35" s="362"/>
      <c r="F35" s="160"/>
      <c r="G35" s="376"/>
      <c r="H35" s="376"/>
      <c r="I35" s="376"/>
      <c r="J35" s="376"/>
      <c r="K35" s="376"/>
      <c r="L35" s="376"/>
      <c r="M35" s="376"/>
      <c r="N35" s="376"/>
      <c r="O35" s="376"/>
      <c r="P35" s="376"/>
      <c r="Q35" s="376"/>
      <c r="R35" s="376"/>
      <c r="S35" s="376"/>
      <c r="T35" s="376"/>
      <c r="U35" s="376"/>
      <c r="V35" s="376"/>
      <c r="W35" s="376"/>
      <c r="X35" s="376"/>
      <c r="Y35" s="376"/>
      <c r="Z35" s="98"/>
      <c r="AA35" s="98"/>
    </row>
    <row r="36" spans="2:27" ht="19.2">
      <c r="B36" s="335" t="s">
        <v>1841</v>
      </c>
      <c r="C36" s="393" t="s">
        <v>1854</v>
      </c>
      <c r="D36" s="173"/>
      <c r="E36" s="272"/>
      <c r="F36" s="160"/>
      <c r="G36" s="376"/>
      <c r="H36" s="376"/>
      <c r="I36" s="376"/>
      <c r="J36" s="376"/>
      <c r="K36" s="376"/>
      <c r="L36" s="376"/>
      <c r="M36" s="376"/>
      <c r="N36" s="376"/>
      <c r="O36" s="376"/>
      <c r="P36" s="376"/>
      <c r="Q36" s="376"/>
      <c r="R36" s="376"/>
      <c r="S36" s="376"/>
      <c r="T36" s="376"/>
      <c r="U36" s="376"/>
      <c r="V36" s="376"/>
      <c r="W36" s="376"/>
      <c r="X36" s="376"/>
      <c r="Y36" s="376"/>
      <c r="Z36" s="98"/>
      <c r="AA36" s="98"/>
    </row>
    <row r="37" spans="2:27" ht="19.2">
      <c r="B37" s="335" t="s">
        <v>1841</v>
      </c>
      <c r="C37" s="153" t="s">
        <v>1855</v>
      </c>
      <c r="D37" s="173"/>
      <c r="E37" s="272"/>
      <c r="F37" s="160"/>
      <c r="G37" s="376"/>
      <c r="H37" s="376"/>
      <c r="I37" s="376"/>
      <c r="J37" s="376"/>
      <c r="K37" s="376"/>
      <c r="L37" s="376"/>
      <c r="M37" s="376"/>
      <c r="N37" s="376"/>
      <c r="O37" s="376"/>
      <c r="P37" s="376"/>
      <c r="Q37" s="376"/>
      <c r="R37" s="376"/>
      <c r="S37" s="376"/>
      <c r="T37" s="376"/>
      <c r="U37" s="376"/>
      <c r="V37" s="376"/>
      <c r="W37" s="376"/>
      <c r="X37" s="376"/>
      <c r="Y37" s="376"/>
      <c r="Z37" s="98"/>
      <c r="AA37" s="98"/>
    </row>
    <row r="38" spans="2:27" ht="19.2">
      <c r="B38" s="335" t="s">
        <v>1841</v>
      </c>
      <c r="C38" s="153" t="s">
        <v>1406</v>
      </c>
      <c r="D38" s="173"/>
      <c r="E38" s="272"/>
      <c r="F38" s="160"/>
      <c r="G38" s="376"/>
      <c r="H38" s="376"/>
      <c r="I38" s="376"/>
      <c r="J38" s="376"/>
      <c r="K38" s="376"/>
      <c r="L38" s="376"/>
      <c r="M38" s="376"/>
      <c r="N38" s="376"/>
      <c r="O38" s="376"/>
      <c r="P38" s="376"/>
      <c r="Q38" s="376"/>
      <c r="R38" s="376"/>
      <c r="S38" s="376"/>
      <c r="T38" s="376"/>
      <c r="U38" s="376"/>
      <c r="V38" s="376"/>
      <c r="W38" s="376"/>
      <c r="X38" s="376"/>
      <c r="Y38" s="376"/>
      <c r="Z38" s="98"/>
      <c r="AA38" s="98"/>
    </row>
    <row r="39" spans="2:27" ht="38.4">
      <c r="B39" s="335" t="s">
        <v>1841</v>
      </c>
      <c r="C39" s="153" t="s">
        <v>1856</v>
      </c>
      <c r="D39" s="173"/>
      <c r="E39" s="272"/>
      <c r="F39" s="160"/>
      <c r="G39" s="376"/>
      <c r="H39" s="376"/>
      <c r="I39" s="376"/>
      <c r="J39" s="376"/>
      <c r="K39" s="376"/>
      <c r="L39" s="376"/>
      <c r="M39" s="376"/>
      <c r="N39" s="376"/>
      <c r="O39" s="376"/>
      <c r="P39" s="376"/>
      <c r="Q39" s="376"/>
      <c r="R39" s="376"/>
      <c r="S39" s="376"/>
      <c r="T39" s="376"/>
      <c r="U39" s="376"/>
      <c r="V39" s="376"/>
      <c r="W39" s="376"/>
      <c r="X39" s="376"/>
      <c r="Y39" s="376"/>
      <c r="Z39" s="98"/>
      <c r="AA39" s="98"/>
    </row>
    <row r="40" spans="2:27" ht="38.4">
      <c r="B40" s="335" t="s">
        <v>1841</v>
      </c>
      <c r="C40" s="153" t="s">
        <v>1857</v>
      </c>
      <c r="D40" s="173"/>
      <c r="E40" s="272"/>
      <c r="F40" s="160"/>
      <c r="G40" s="376"/>
      <c r="H40" s="376"/>
      <c r="I40" s="376"/>
      <c r="J40" s="376"/>
      <c r="K40" s="376"/>
      <c r="L40" s="376"/>
      <c r="M40" s="376"/>
      <c r="N40" s="376"/>
      <c r="O40" s="376"/>
      <c r="P40" s="376"/>
      <c r="Q40" s="376"/>
      <c r="R40" s="376"/>
      <c r="S40" s="376"/>
      <c r="T40" s="376"/>
      <c r="U40" s="376"/>
      <c r="V40" s="376"/>
      <c r="W40" s="376"/>
      <c r="X40" s="376"/>
      <c r="Y40" s="376"/>
      <c r="Z40" s="98"/>
      <c r="AA40" s="98"/>
    </row>
    <row r="41" spans="2:27" ht="57.6">
      <c r="B41" s="335" t="s">
        <v>1841</v>
      </c>
      <c r="C41" s="153" t="s">
        <v>1858</v>
      </c>
      <c r="D41" s="173"/>
      <c r="E41" s="272"/>
      <c r="F41" s="160"/>
      <c r="G41" s="376"/>
      <c r="H41" s="376"/>
      <c r="I41" s="376"/>
      <c r="J41" s="376"/>
      <c r="K41" s="376"/>
      <c r="L41" s="376"/>
      <c r="M41" s="376"/>
      <c r="N41" s="376"/>
      <c r="O41" s="376"/>
      <c r="P41" s="376"/>
      <c r="Q41" s="376"/>
      <c r="R41" s="376"/>
      <c r="S41" s="376"/>
      <c r="T41" s="376"/>
      <c r="U41" s="376"/>
      <c r="V41" s="376"/>
      <c r="W41" s="376"/>
      <c r="X41" s="376"/>
      <c r="Y41" s="376"/>
      <c r="Z41" s="98"/>
      <c r="AA41" s="98"/>
    </row>
    <row r="42" spans="2:27" ht="38.4">
      <c r="B42" s="335" t="s">
        <v>1841</v>
      </c>
      <c r="C42" s="153" t="s">
        <v>4857</v>
      </c>
      <c r="D42" s="173"/>
      <c r="E42" s="272"/>
      <c r="F42" s="160"/>
      <c r="G42" s="376"/>
      <c r="H42" s="376"/>
      <c r="I42" s="376"/>
      <c r="J42" s="376"/>
      <c r="K42" s="376"/>
      <c r="L42" s="376"/>
      <c r="M42" s="376"/>
      <c r="N42" s="376"/>
      <c r="O42" s="376"/>
      <c r="P42" s="376"/>
      <c r="Q42" s="376"/>
      <c r="R42" s="376"/>
      <c r="S42" s="376"/>
      <c r="T42" s="376"/>
      <c r="U42" s="376"/>
      <c r="V42" s="376"/>
      <c r="W42" s="376"/>
      <c r="X42" s="376"/>
      <c r="Y42" s="376"/>
      <c r="Z42" s="98"/>
      <c r="AA42" s="98"/>
    </row>
    <row r="43" spans="2:27" ht="38.4">
      <c r="B43" s="335" t="s">
        <v>1841</v>
      </c>
      <c r="C43" s="153" t="s">
        <v>1859</v>
      </c>
      <c r="D43" s="173"/>
      <c r="E43" s="272"/>
      <c r="F43" s="160"/>
      <c r="G43" s="376"/>
      <c r="H43" s="376"/>
      <c r="I43" s="376"/>
      <c r="J43" s="376"/>
      <c r="K43" s="376"/>
      <c r="L43" s="376"/>
      <c r="M43" s="376"/>
      <c r="N43" s="376"/>
      <c r="O43" s="376"/>
      <c r="P43" s="376"/>
      <c r="Q43" s="376"/>
      <c r="R43" s="376"/>
      <c r="S43" s="376"/>
      <c r="T43" s="376"/>
      <c r="U43" s="376"/>
      <c r="V43" s="376"/>
      <c r="W43" s="376"/>
      <c r="X43" s="376"/>
      <c r="Y43" s="376"/>
      <c r="Z43" s="98"/>
      <c r="AA43" s="98"/>
    </row>
    <row r="44" spans="2:27" ht="38.4">
      <c r="B44" s="335" t="s">
        <v>1841</v>
      </c>
      <c r="C44" s="153" t="s">
        <v>1860</v>
      </c>
      <c r="D44" s="173"/>
      <c r="E44" s="272"/>
      <c r="F44" s="160"/>
      <c r="G44" s="376"/>
      <c r="H44" s="376"/>
      <c r="I44" s="376"/>
      <c r="J44" s="376"/>
      <c r="K44" s="376"/>
      <c r="L44" s="376"/>
      <c r="M44" s="376"/>
      <c r="N44" s="376"/>
      <c r="O44" s="376"/>
      <c r="P44" s="376"/>
      <c r="Q44" s="376"/>
      <c r="R44" s="376"/>
      <c r="S44" s="376"/>
      <c r="T44" s="376"/>
      <c r="U44" s="376"/>
      <c r="V44" s="376"/>
      <c r="W44" s="376"/>
      <c r="X44" s="376"/>
      <c r="Y44" s="376"/>
      <c r="Z44" s="98"/>
      <c r="AA44" s="98"/>
    </row>
    <row r="45" spans="2:27" ht="19.2">
      <c r="B45" s="335" t="s">
        <v>1841</v>
      </c>
      <c r="C45" s="153" t="s">
        <v>1861</v>
      </c>
      <c r="D45" s="173"/>
      <c r="E45" s="272"/>
      <c r="F45" s="160"/>
      <c r="G45" s="376"/>
      <c r="H45" s="376"/>
      <c r="I45" s="376"/>
      <c r="J45" s="376"/>
      <c r="K45" s="376"/>
      <c r="L45" s="376"/>
      <c r="M45" s="376"/>
      <c r="N45" s="376"/>
      <c r="O45" s="376"/>
      <c r="P45" s="376"/>
      <c r="Q45" s="376"/>
      <c r="R45" s="376"/>
      <c r="S45" s="376"/>
      <c r="T45" s="376"/>
      <c r="U45" s="376"/>
      <c r="V45" s="376"/>
      <c r="W45" s="376"/>
      <c r="X45" s="376"/>
      <c r="Y45" s="376"/>
      <c r="Z45" s="98"/>
      <c r="AA45" s="98"/>
    </row>
    <row r="46" spans="2:27" ht="38.4">
      <c r="B46" s="335" t="s">
        <v>1841</v>
      </c>
      <c r="C46" s="153" t="s">
        <v>1862</v>
      </c>
      <c r="D46" s="173"/>
      <c r="E46" s="272"/>
      <c r="F46" s="160"/>
      <c r="G46" s="376"/>
      <c r="H46" s="376"/>
      <c r="I46" s="376"/>
      <c r="J46" s="376"/>
      <c r="K46" s="376"/>
      <c r="L46" s="376"/>
      <c r="M46" s="376"/>
      <c r="N46" s="376"/>
      <c r="O46" s="376"/>
      <c r="P46" s="376"/>
      <c r="Q46" s="376"/>
      <c r="R46" s="376"/>
      <c r="S46" s="376"/>
      <c r="T46" s="376"/>
      <c r="U46" s="376"/>
      <c r="V46" s="376"/>
      <c r="W46" s="376"/>
      <c r="X46" s="376"/>
      <c r="Y46" s="376"/>
      <c r="Z46" s="98"/>
      <c r="AA46" s="98"/>
    </row>
    <row r="47" spans="2:27" ht="19.2">
      <c r="B47" s="335" t="s">
        <v>1841</v>
      </c>
      <c r="C47" s="153" t="s">
        <v>1863</v>
      </c>
      <c r="D47" s="173"/>
      <c r="E47" s="272"/>
      <c r="F47" s="160"/>
      <c r="G47" s="376"/>
      <c r="H47" s="376"/>
      <c r="I47" s="376"/>
      <c r="J47" s="376"/>
      <c r="K47" s="376"/>
      <c r="L47" s="376"/>
      <c r="M47" s="376"/>
      <c r="N47" s="376"/>
      <c r="O47" s="376"/>
      <c r="P47" s="376"/>
      <c r="Q47" s="376"/>
      <c r="R47" s="376"/>
      <c r="S47" s="376"/>
      <c r="T47" s="376"/>
      <c r="U47" s="376"/>
      <c r="V47" s="376"/>
      <c r="W47" s="376"/>
      <c r="X47" s="376"/>
      <c r="Y47" s="376"/>
      <c r="Z47" s="98"/>
      <c r="AA47" s="98"/>
    </row>
    <row r="48" spans="2:27" ht="19.2">
      <c r="B48" s="335" t="s">
        <v>1841</v>
      </c>
      <c r="C48" s="153" t="s">
        <v>1864</v>
      </c>
      <c r="D48" s="173"/>
      <c r="E48" s="272"/>
      <c r="F48" s="160"/>
      <c r="G48" s="376"/>
      <c r="H48" s="376"/>
      <c r="I48" s="376"/>
      <c r="J48" s="376"/>
      <c r="K48" s="376"/>
      <c r="L48" s="376"/>
      <c r="M48" s="376"/>
      <c r="N48" s="376"/>
      <c r="O48" s="376"/>
      <c r="P48" s="376"/>
      <c r="Q48" s="376"/>
      <c r="R48" s="376"/>
      <c r="S48" s="376"/>
      <c r="T48" s="376"/>
      <c r="U48" s="376"/>
      <c r="V48" s="376"/>
      <c r="W48" s="376"/>
      <c r="X48" s="376"/>
      <c r="Y48" s="376"/>
      <c r="Z48" s="98"/>
      <c r="AA48" s="98"/>
    </row>
    <row r="49" spans="2:27" ht="19.2">
      <c r="B49" s="335" t="s">
        <v>1841</v>
      </c>
      <c r="C49" s="153" t="s">
        <v>1865</v>
      </c>
      <c r="D49" s="173"/>
      <c r="E49" s="272"/>
      <c r="F49" s="160"/>
      <c r="G49" s="376"/>
      <c r="H49" s="376"/>
      <c r="I49" s="376"/>
      <c r="J49" s="376"/>
      <c r="K49" s="376"/>
      <c r="L49" s="376"/>
      <c r="M49" s="376"/>
      <c r="N49" s="376"/>
      <c r="O49" s="376"/>
      <c r="P49" s="376"/>
      <c r="Q49" s="376"/>
      <c r="R49" s="376"/>
      <c r="S49" s="376"/>
      <c r="T49" s="376"/>
      <c r="U49" s="376"/>
      <c r="V49" s="376"/>
      <c r="W49" s="376"/>
      <c r="X49" s="376"/>
      <c r="Y49" s="376"/>
      <c r="Z49" s="98"/>
      <c r="AA49" s="98"/>
    </row>
    <row r="50" spans="2:27" ht="38.4">
      <c r="B50" s="335" t="s">
        <v>1841</v>
      </c>
      <c r="C50" s="153" t="s">
        <v>1866</v>
      </c>
      <c r="D50" s="173"/>
      <c r="E50" s="272"/>
      <c r="F50" s="160"/>
      <c r="G50" s="376"/>
      <c r="H50" s="376"/>
      <c r="I50" s="376"/>
      <c r="J50" s="376"/>
      <c r="K50" s="376"/>
      <c r="L50" s="376"/>
      <c r="M50" s="376"/>
      <c r="N50" s="376"/>
      <c r="O50" s="376"/>
      <c r="P50" s="376"/>
      <c r="Q50" s="376"/>
      <c r="R50" s="376"/>
      <c r="S50" s="376"/>
      <c r="T50" s="376"/>
      <c r="U50" s="376"/>
      <c r="V50" s="376"/>
      <c r="W50" s="376"/>
      <c r="X50" s="376"/>
      <c r="Y50" s="376"/>
      <c r="Z50" s="98"/>
      <c r="AA50" s="98"/>
    </row>
    <row r="51" spans="2:27" ht="19.2">
      <c r="B51" s="335" t="s">
        <v>1841</v>
      </c>
      <c r="C51" s="153" t="s">
        <v>1867</v>
      </c>
      <c r="D51" s="173"/>
      <c r="E51" s="272"/>
      <c r="F51" s="160"/>
      <c r="G51" s="376"/>
      <c r="H51" s="376"/>
      <c r="I51" s="376"/>
      <c r="J51" s="376"/>
      <c r="K51" s="376"/>
      <c r="L51" s="376"/>
      <c r="M51" s="376"/>
      <c r="N51" s="376"/>
      <c r="O51" s="376"/>
      <c r="P51" s="376"/>
      <c r="Q51" s="376"/>
      <c r="R51" s="376"/>
      <c r="S51" s="376"/>
      <c r="T51" s="376"/>
      <c r="U51" s="376"/>
      <c r="V51" s="376"/>
      <c r="W51" s="376"/>
      <c r="X51" s="376"/>
      <c r="Y51" s="376"/>
      <c r="Z51" s="98"/>
      <c r="AA51" s="98"/>
    </row>
    <row r="52" spans="2:27" ht="19.2">
      <c r="B52" s="360" t="s">
        <v>1841</v>
      </c>
      <c r="C52" s="420" t="s">
        <v>915</v>
      </c>
      <c r="D52" s="362"/>
      <c r="E52" s="362"/>
      <c r="F52" s="160"/>
      <c r="G52" s="376"/>
      <c r="H52" s="376"/>
      <c r="I52" s="376"/>
      <c r="J52" s="376"/>
      <c r="K52" s="376"/>
      <c r="L52" s="376"/>
      <c r="M52" s="376"/>
      <c r="N52" s="376"/>
      <c r="O52" s="376"/>
      <c r="P52" s="376"/>
      <c r="Q52" s="376"/>
      <c r="R52" s="376"/>
      <c r="S52" s="376"/>
      <c r="T52" s="376"/>
      <c r="U52" s="376"/>
      <c r="V52" s="376"/>
      <c r="W52" s="376"/>
      <c r="X52" s="376"/>
      <c r="Y52" s="376"/>
      <c r="Z52" s="98"/>
      <c r="AA52" s="98"/>
    </row>
    <row r="53" spans="2:27" ht="19.2">
      <c r="B53" s="335" t="s">
        <v>1841</v>
      </c>
      <c r="C53" s="153" t="s">
        <v>1868</v>
      </c>
      <c r="D53" s="173"/>
      <c r="E53" s="272"/>
      <c r="F53" s="160"/>
      <c r="G53" s="376"/>
      <c r="H53" s="376"/>
      <c r="I53" s="376"/>
      <c r="J53" s="376"/>
      <c r="K53" s="376"/>
      <c r="L53" s="376"/>
      <c r="M53" s="376"/>
      <c r="N53" s="376"/>
      <c r="O53" s="376"/>
      <c r="P53" s="376"/>
      <c r="Q53" s="376"/>
      <c r="R53" s="376"/>
      <c r="S53" s="376"/>
      <c r="T53" s="376"/>
      <c r="U53" s="376"/>
      <c r="V53" s="376"/>
      <c r="W53" s="376"/>
      <c r="X53" s="376"/>
      <c r="Y53" s="376"/>
      <c r="Z53" s="98"/>
      <c r="AA53" s="98"/>
    </row>
    <row r="54" spans="2:27" ht="19.2">
      <c r="B54" s="360" t="s">
        <v>1869</v>
      </c>
      <c r="C54" s="420" t="s">
        <v>1771</v>
      </c>
      <c r="D54" s="362"/>
      <c r="E54" s="362"/>
      <c r="F54" s="160"/>
      <c r="G54" s="376"/>
      <c r="H54" s="376"/>
      <c r="I54" s="376"/>
      <c r="J54" s="376"/>
      <c r="K54" s="376"/>
      <c r="L54" s="376"/>
      <c r="M54" s="376"/>
      <c r="N54" s="376"/>
      <c r="O54" s="376"/>
      <c r="P54" s="376"/>
      <c r="Q54" s="376"/>
      <c r="R54" s="376"/>
      <c r="S54" s="376"/>
      <c r="T54" s="376"/>
      <c r="U54" s="376"/>
      <c r="V54" s="376"/>
      <c r="W54" s="376"/>
      <c r="X54" s="376"/>
      <c r="Y54" s="376"/>
      <c r="Z54" s="98"/>
      <c r="AA54" s="98"/>
    </row>
    <row r="55" spans="2:27" ht="38.4">
      <c r="B55" s="335" t="s">
        <v>1869</v>
      </c>
      <c r="C55" s="153" t="s">
        <v>4858</v>
      </c>
      <c r="D55" s="173"/>
      <c r="E55" s="153"/>
      <c r="F55" s="160"/>
      <c r="G55" s="376"/>
      <c r="H55" s="376"/>
      <c r="I55" s="376"/>
      <c r="J55" s="376"/>
      <c r="K55" s="376"/>
      <c r="L55" s="376"/>
      <c r="M55" s="376"/>
      <c r="N55" s="376"/>
      <c r="O55" s="376"/>
      <c r="P55" s="376"/>
      <c r="Q55" s="376"/>
      <c r="R55" s="376"/>
      <c r="S55" s="376"/>
      <c r="T55" s="376"/>
      <c r="U55" s="376"/>
      <c r="V55" s="376"/>
      <c r="W55" s="376"/>
      <c r="X55" s="376"/>
      <c r="Y55" s="376"/>
      <c r="Z55" s="98"/>
      <c r="AA55" s="98"/>
    </row>
    <row r="56" spans="2:27" ht="19.2">
      <c r="B56" s="335" t="s">
        <v>1869</v>
      </c>
      <c r="C56" s="153" t="s">
        <v>1870</v>
      </c>
      <c r="D56" s="173"/>
      <c r="E56" s="272"/>
      <c r="F56" s="160"/>
      <c r="G56" s="376"/>
      <c r="H56" s="376"/>
      <c r="I56" s="376"/>
      <c r="J56" s="376"/>
      <c r="K56" s="376"/>
      <c r="L56" s="376"/>
      <c r="M56" s="376"/>
      <c r="N56" s="376"/>
      <c r="O56" s="376"/>
      <c r="P56" s="376"/>
      <c r="Q56" s="376"/>
      <c r="R56" s="376"/>
      <c r="S56" s="376"/>
      <c r="T56" s="376"/>
      <c r="U56" s="376"/>
      <c r="V56" s="376"/>
      <c r="W56" s="376"/>
      <c r="X56" s="376"/>
      <c r="Y56" s="376"/>
      <c r="Z56" s="98"/>
      <c r="AA56" s="98"/>
    </row>
    <row r="57" spans="2:27" ht="19.2">
      <c r="B57" s="335" t="s">
        <v>1869</v>
      </c>
      <c r="C57" s="153" t="s">
        <v>1871</v>
      </c>
      <c r="D57" s="173"/>
      <c r="E57" s="272"/>
      <c r="F57" s="160"/>
      <c r="G57" s="376"/>
      <c r="H57" s="376"/>
      <c r="I57" s="376"/>
      <c r="J57" s="376"/>
      <c r="K57" s="376"/>
      <c r="L57" s="376"/>
      <c r="M57" s="376"/>
      <c r="N57" s="376"/>
      <c r="O57" s="376"/>
      <c r="P57" s="376"/>
      <c r="Q57" s="376"/>
      <c r="R57" s="376"/>
      <c r="S57" s="376"/>
      <c r="T57" s="376"/>
      <c r="U57" s="376"/>
      <c r="V57" s="376"/>
      <c r="W57" s="376"/>
      <c r="X57" s="376"/>
      <c r="Y57" s="376"/>
      <c r="Z57" s="98"/>
      <c r="AA57" s="98"/>
    </row>
    <row r="58" spans="2:27" ht="19.2">
      <c r="B58" s="335" t="s">
        <v>1869</v>
      </c>
      <c r="C58" s="153" t="s">
        <v>1872</v>
      </c>
      <c r="D58" s="173"/>
      <c r="E58" s="272"/>
      <c r="F58" s="160"/>
      <c r="G58" s="376"/>
      <c r="H58" s="376"/>
      <c r="I58" s="376"/>
      <c r="J58" s="376"/>
      <c r="K58" s="376"/>
      <c r="L58" s="376"/>
      <c r="M58" s="376"/>
      <c r="N58" s="376"/>
      <c r="O58" s="376"/>
      <c r="P58" s="376"/>
      <c r="Q58" s="376"/>
      <c r="R58" s="376"/>
      <c r="S58" s="376"/>
      <c r="T58" s="376"/>
      <c r="U58" s="376"/>
      <c r="V58" s="376"/>
      <c r="W58" s="376"/>
      <c r="X58" s="376"/>
      <c r="Y58" s="376"/>
      <c r="Z58" s="98"/>
      <c r="AA58" s="98"/>
    </row>
    <row r="59" spans="2:27" ht="19.2">
      <c r="B59" s="360" t="s">
        <v>1869</v>
      </c>
      <c r="C59" s="420" t="s">
        <v>1873</v>
      </c>
      <c r="D59" s="362"/>
      <c r="E59" s="362"/>
      <c r="F59" s="160"/>
      <c r="G59" s="376"/>
      <c r="H59" s="376"/>
      <c r="I59" s="376"/>
      <c r="J59" s="376"/>
      <c r="K59" s="376"/>
      <c r="L59" s="376"/>
      <c r="M59" s="376"/>
      <c r="N59" s="376"/>
      <c r="O59" s="376"/>
      <c r="P59" s="376"/>
      <c r="Q59" s="376"/>
      <c r="R59" s="376"/>
      <c r="S59" s="376"/>
      <c r="T59" s="376"/>
      <c r="U59" s="376"/>
      <c r="V59" s="376"/>
      <c r="W59" s="376"/>
      <c r="X59" s="376"/>
      <c r="Y59" s="376"/>
      <c r="Z59" s="98"/>
      <c r="AA59" s="98"/>
    </row>
    <row r="60" spans="2:27" ht="38.4">
      <c r="B60" s="335" t="s">
        <v>1869</v>
      </c>
      <c r="C60" s="153" t="s">
        <v>1874</v>
      </c>
      <c r="D60" s="173"/>
      <c r="E60" s="272"/>
      <c r="F60" s="160"/>
      <c r="G60" s="376"/>
      <c r="H60" s="376"/>
      <c r="I60" s="376"/>
      <c r="J60" s="376"/>
      <c r="K60" s="376"/>
      <c r="L60" s="376"/>
      <c r="M60" s="376"/>
      <c r="N60" s="376"/>
      <c r="O60" s="376"/>
      <c r="P60" s="376"/>
      <c r="Q60" s="376"/>
      <c r="R60" s="376"/>
      <c r="S60" s="376"/>
      <c r="T60" s="376"/>
      <c r="U60" s="376"/>
      <c r="V60" s="376"/>
      <c r="W60" s="376"/>
      <c r="X60" s="376"/>
      <c r="Y60" s="376"/>
      <c r="Z60" s="98"/>
      <c r="AA60" s="98"/>
    </row>
    <row r="61" spans="2:27" ht="19.2">
      <c r="B61" s="335" t="s">
        <v>1869</v>
      </c>
      <c r="C61" s="153" t="s">
        <v>1875</v>
      </c>
      <c r="D61" s="173"/>
      <c r="E61" s="272"/>
      <c r="F61" s="160"/>
      <c r="G61" s="376"/>
      <c r="H61" s="376"/>
      <c r="I61" s="376"/>
      <c r="J61" s="376"/>
      <c r="K61" s="376"/>
      <c r="L61" s="376"/>
      <c r="M61" s="376"/>
      <c r="N61" s="376"/>
      <c r="O61" s="376"/>
      <c r="P61" s="376"/>
      <c r="Q61" s="376"/>
      <c r="R61" s="376"/>
      <c r="S61" s="376"/>
      <c r="T61" s="376"/>
      <c r="U61" s="376"/>
      <c r="V61" s="376"/>
      <c r="W61" s="376"/>
      <c r="X61" s="376"/>
      <c r="Y61" s="376"/>
      <c r="Z61" s="98"/>
      <c r="AA61" s="98"/>
    </row>
    <row r="62" spans="2:27" ht="76.8">
      <c r="B62" s="335" t="s">
        <v>1869</v>
      </c>
      <c r="C62" s="153" t="s">
        <v>1876</v>
      </c>
      <c r="D62" s="173"/>
      <c r="E62" s="272"/>
      <c r="F62" s="160"/>
      <c r="G62" s="376"/>
      <c r="H62" s="376"/>
      <c r="I62" s="376"/>
      <c r="J62" s="376"/>
      <c r="K62" s="376"/>
      <c r="L62" s="376"/>
      <c r="M62" s="376"/>
      <c r="N62" s="376"/>
      <c r="O62" s="376"/>
      <c r="P62" s="376"/>
      <c r="Q62" s="376"/>
      <c r="R62" s="376"/>
      <c r="S62" s="376"/>
      <c r="T62" s="376"/>
      <c r="U62" s="376"/>
      <c r="V62" s="376"/>
      <c r="W62" s="376"/>
      <c r="X62" s="376"/>
      <c r="Y62" s="376"/>
      <c r="Z62" s="98"/>
      <c r="AA62" s="98"/>
    </row>
    <row r="63" spans="2:27" ht="19.2">
      <c r="B63" s="335" t="s">
        <v>1869</v>
      </c>
      <c r="C63" s="153" t="s">
        <v>1877</v>
      </c>
      <c r="D63" s="173"/>
      <c r="E63" s="272"/>
      <c r="F63" s="160"/>
      <c r="G63" s="376"/>
      <c r="H63" s="376"/>
      <c r="I63" s="376"/>
      <c r="J63" s="376"/>
      <c r="K63" s="376"/>
      <c r="L63" s="376"/>
      <c r="M63" s="376"/>
      <c r="N63" s="376"/>
      <c r="O63" s="376"/>
      <c r="P63" s="376"/>
      <c r="Q63" s="376"/>
      <c r="R63" s="376"/>
      <c r="S63" s="376"/>
      <c r="T63" s="376"/>
      <c r="U63" s="376"/>
      <c r="V63" s="376"/>
      <c r="W63" s="376"/>
      <c r="X63" s="376"/>
      <c r="Y63" s="376"/>
      <c r="Z63" s="98"/>
      <c r="AA63" s="98"/>
    </row>
    <row r="64" spans="2:27" ht="19.2">
      <c r="B64" s="335" t="s">
        <v>1869</v>
      </c>
      <c r="C64" s="153" t="s">
        <v>1878</v>
      </c>
      <c r="D64" s="173"/>
      <c r="E64" s="272"/>
      <c r="F64" s="160"/>
      <c r="G64" s="376"/>
      <c r="H64" s="376"/>
      <c r="I64" s="376"/>
      <c r="J64" s="376"/>
      <c r="K64" s="376"/>
      <c r="L64" s="376"/>
      <c r="M64" s="376"/>
      <c r="N64" s="376"/>
      <c r="O64" s="376"/>
      <c r="P64" s="376"/>
      <c r="Q64" s="376"/>
      <c r="R64" s="376"/>
      <c r="S64" s="376"/>
      <c r="T64" s="376"/>
      <c r="U64" s="376"/>
      <c r="V64" s="376"/>
      <c r="W64" s="376"/>
      <c r="X64" s="376"/>
      <c r="Y64" s="376"/>
      <c r="Z64" s="98"/>
      <c r="AA64" s="98"/>
    </row>
    <row r="65" spans="2:27" ht="19.2">
      <c r="B65" s="335" t="s">
        <v>1869</v>
      </c>
      <c r="C65" s="153" t="s">
        <v>1879</v>
      </c>
      <c r="D65" s="173"/>
      <c r="E65" s="272"/>
      <c r="F65" s="160"/>
      <c r="G65" s="376"/>
      <c r="H65" s="376"/>
      <c r="I65" s="376"/>
      <c r="J65" s="376"/>
      <c r="K65" s="376"/>
      <c r="L65" s="376"/>
      <c r="M65" s="376"/>
      <c r="N65" s="376"/>
      <c r="O65" s="376"/>
      <c r="P65" s="376"/>
      <c r="Q65" s="376"/>
      <c r="R65" s="376"/>
      <c r="S65" s="376"/>
      <c r="T65" s="376"/>
      <c r="U65" s="376"/>
      <c r="V65" s="376"/>
      <c r="W65" s="376"/>
      <c r="X65" s="376"/>
      <c r="Y65" s="376"/>
      <c r="Z65" s="98"/>
      <c r="AA65" s="98"/>
    </row>
    <row r="66" spans="2:27" ht="38.4">
      <c r="B66" s="335" t="s">
        <v>1869</v>
      </c>
      <c r="C66" s="153" t="s">
        <v>1880</v>
      </c>
      <c r="D66" s="173"/>
      <c r="E66" s="272"/>
      <c r="F66" s="160"/>
      <c r="G66" s="376"/>
      <c r="H66" s="376"/>
      <c r="I66" s="376"/>
      <c r="J66" s="376"/>
      <c r="K66" s="376"/>
      <c r="L66" s="376"/>
      <c r="M66" s="376"/>
      <c r="N66" s="376"/>
      <c r="O66" s="376"/>
      <c r="P66" s="376"/>
      <c r="Q66" s="376"/>
      <c r="R66" s="376"/>
      <c r="S66" s="376"/>
      <c r="T66" s="376"/>
      <c r="U66" s="376"/>
      <c r="V66" s="376"/>
      <c r="W66" s="376"/>
      <c r="X66" s="376"/>
      <c r="Y66" s="376"/>
      <c r="Z66" s="98"/>
      <c r="AA66" s="98"/>
    </row>
    <row r="67" spans="2:27" ht="57.6">
      <c r="B67" s="335" t="s">
        <v>1869</v>
      </c>
      <c r="C67" s="153" t="s">
        <v>1881</v>
      </c>
      <c r="D67" s="173"/>
      <c r="E67" s="272"/>
      <c r="F67" s="160"/>
      <c r="G67" s="376"/>
      <c r="H67" s="376"/>
      <c r="I67" s="376"/>
      <c r="J67" s="376"/>
      <c r="K67" s="376"/>
      <c r="L67" s="376"/>
      <c r="M67" s="376"/>
      <c r="N67" s="376"/>
      <c r="O67" s="376"/>
      <c r="P67" s="376"/>
      <c r="Q67" s="376"/>
      <c r="R67" s="376"/>
      <c r="S67" s="376"/>
      <c r="T67" s="376"/>
      <c r="U67" s="376"/>
      <c r="V67" s="376"/>
      <c r="W67" s="376"/>
      <c r="X67" s="376"/>
      <c r="Y67" s="376"/>
      <c r="Z67" s="98"/>
      <c r="AA67" s="98"/>
    </row>
    <row r="68" spans="2:27" ht="38.4">
      <c r="B68" s="335" t="s">
        <v>1869</v>
      </c>
      <c r="C68" s="153" t="s">
        <v>1882</v>
      </c>
      <c r="D68" s="173"/>
      <c r="E68" s="272"/>
      <c r="F68" s="160"/>
      <c r="G68" s="376"/>
      <c r="H68" s="376"/>
      <c r="I68" s="376"/>
      <c r="J68" s="376"/>
      <c r="K68" s="376"/>
      <c r="L68" s="376"/>
      <c r="M68" s="376"/>
      <c r="N68" s="376"/>
      <c r="O68" s="376"/>
      <c r="P68" s="376"/>
      <c r="Q68" s="376"/>
      <c r="R68" s="376"/>
      <c r="S68" s="376"/>
      <c r="T68" s="376"/>
      <c r="U68" s="376"/>
      <c r="V68" s="376"/>
      <c r="W68" s="376"/>
      <c r="X68" s="376"/>
      <c r="Y68" s="376"/>
      <c r="Z68" s="98"/>
      <c r="AA68" s="98"/>
    </row>
    <row r="69" spans="2:27" ht="38.4">
      <c r="B69" s="335" t="s">
        <v>1869</v>
      </c>
      <c r="C69" s="153" t="s">
        <v>1883</v>
      </c>
      <c r="D69" s="173"/>
      <c r="E69" s="272"/>
      <c r="F69" s="160"/>
      <c r="G69" s="376"/>
      <c r="H69" s="376"/>
      <c r="I69" s="376"/>
      <c r="J69" s="376"/>
      <c r="K69" s="376"/>
      <c r="L69" s="376"/>
      <c r="M69" s="376"/>
      <c r="N69" s="376"/>
      <c r="O69" s="376"/>
      <c r="P69" s="376"/>
      <c r="Q69" s="376"/>
      <c r="R69" s="376"/>
      <c r="S69" s="376"/>
      <c r="T69" s="376"/>
      <c r="U69" s="376"/>
      <c r="V69" s="376"/>
      <c r="W69" s="376"/>
      <c r="X69" s="376"/>
      <c r="Y69" s="376"/>
      <c r="Z69" s="98"/>
      <c r="AA69" s="98"/>
    </row>
    <row r="70" spans="2:27" ht="19.2">
      <c r="B70" s="360" t="s">
        <v>1869</v>
      </c>
      <c r="C70" s="420" t="s">
        <v>1884</v>
      </c>
      <c r="D70" s="362"/>
      <c r="E70" s="362"/>
      <c r="F70" s="160"/>
      <c r="G70" s="376"/>
      <c r="H70" s="376"/>
      <c r="I70" s="376"/>
      <c r="J70" s="376"/>
      <c r="K70" s="376"/>
      <c r="L70" s="376"/>
      <c r="M70" s="376"/>
      <c r="N70" s="376"/>
      <c r="O70" s="376"/>
      <c r="P70" s="376"/>
      <c r="Q70" s="376"/>
      <c r="R70" s="376"/>
      <c r="S70" s="376"/>
      <c r="T70" s="376"/>
      <c r="U70" s="376"/>
      <c r="V70" s="376"/>
      <c r="W70" s="376"/>
      <c r="X70" s="376"/>
      <c r="Y70" s="376"/>
      <c r="Z70" s="98"/>
      <c r="AA70" s="98"/>
    </row>
    <row r="71" spans="2:27" ht="19.2">
      <c r="B71" s="335" t="s">
        <v>1869</v>
      </c>
      <c r="C71" s="393" t="s">
        <v>1885</v>
      </c>
      <c r="D71" s="173"/>
      <c r="E71" s="272"/>
      <c r="F71" s="160"/>
      <c r="G71" s="376"/>
      <c r="H71" s="376"/>
      <c r="I71" s="376"/>
      <c r="J71" s="376"/>
      <c r="K71" s="376"/>
      <c r="L71" s="376"/>
      <c r="M71" s="376"/>
      <c r="N71" s="376"/>
      <c r="O71" s="376"/>
      <c r="P71" s="376"/>
      <c r="Q71" s="376"/>
      <c r="R71" s="376"/>
      <c r="S71" s="376"/>
      <c r="T71" s="376"/>
      <c r="U71" s="376"/>
      <c r="V71" s="376"/>
      <c r="W71" s="376"/>
      <c r="X71" s="376"/>
      <c r="Y71" s="376"/>
      <c r="Z71" s="98"/>
      <c r="AA71" s="98"/>
    </row>
    <row r="72" spans="2:27" ht="19.2">
      <c r="B72" s="335" t="s">
        <v>1869</v>
      </c>
      <c r="C72" s="153" t="s">
        <v>1886</v>
      </c>
      <c r="D72" s="173"/>
      <c r="E72" s="272"/>
      <c r="F72" s="160"/>
      <c r="G72" s="376"/>
      <c r="H72" s="376"/>
      <c r="I72" s="376"/>
      <c r="J72" s="376"/>
      <c r="K72" s="376"/>
      <c r="L72" s="376"/>
      <c r="M72" s="376"/>
      <c r="N72" s="376"/>
      <c r="O72" s="376"/>
      <c r="P72" s="376"/>
      <c r="Q72" s="376"/>
      <c r="R72" s="376"/>
      <c r="S72" s="376"/>
      <c r="T72" s="376"/>
      <c r="U72" s="376"/>
      <c r="V72" s="376"/>
      <c r="W72" s="376"/>
      <c r="X72" s="376"/>
      <c r="Y72" s="376"/>
      <c r="Z72" s="98"/>
      <c r="AA72" s="98"/>
    </row>
    <row r="73" spans="2:27" ht="29.25" customHeight="1">
      <c r="B73" s="335" t="s">
        <v>1869</v>
      </c>
      <c r="C73" s="153" t="s">
        <v>1887</v>
      </c>
      <c r="D73" s="173"/>
      <c r="E73" s="272"/>
      <c r="F73" s="160"/>
      <c r="G73" s="376"/>
      <c r="H73" s="376"/>
      <c r="I73" s="376"/>
      <c r="J73" s="376"/>
      <c r="K73" s="376"/>
      <c r="L73" s="376"/>
      <c r="M73" s="376"/>
      <c r="N73" s="376"/>
      <c r="O73" s="376"/>
      <c r="P73" s="376"/>
      <c r="Q73" s="376"/>
      <c r="R73" s="376"/>
      <c r="S73" s="376"/>
      <c r="T73" s="376"/>
      <c r="U73" s="376"/>
      <c r="V73" s="376"/>
      <c r="W73" s="376"/>
      <c r="X73" s="376"/>
      <c r="Y73" s="376"/>
      <c r="Z73" s="98"/>
      <c r="AA73" s="98"/>
    </row>
    <row r="74" spans="2:27" ht="19.2">
      <c r="B74" s="335" t="s">
        <v>1869</v>
      </c>
      <c r="C74" s="153" t="s">
        <v>1888</v>
      </c>
      <c r="D74" s="173"/>
      <c r="E74" s="272"/>
      <c r="F74" s="160"/>
      <c r="G74" s="376"/>
      <c r="H74" s="376"/>
      <c r="I74" s="376"/>
      <c r="J74" s="376"/>
      <c r="K74" s="376"/>
      <c r="L74" s="376"/>
      <c r="M74" s="376"/>
      <c r="N74" s="376"/>
      <c r="O74" s="376"/>
      <c r="P74" s="376"/>
      <c r="Q74" s="376"/>
      <c r="R74" s="376"/>
      <c r="S74" s="376"/>
      <c r="T74" s="376"/>
      <c r="U74" s="376"/>
      <c r="V74" s="376"/>
      <c r="W74" s="376"/>
      <c r="X74" s="376"/>
      <c r="Y74" s="376"/>
      <c r="Z74" s="98"/>
      <c r="AA74" s="98"/>
    </row>
    <row r="75" spans="2:27" ht="19.2">
      <c r="B75" s="335" t="s">
        <v>1869</v>
      </c>
      <c r="C75" s="153" t="s">
        <v>1889</v>
      </c>
      <c r="D75" s="173"/>
      <c r="E75" s="272"/>
      <c r="F75" s="160"/>
      <c r="G75" s="376"/>
      <c r="H75" s="376"/>
      <c r="I75" s="376"/>
      <c r="J75" s="376"/>
      <c r="K75" s="376"/>
      <c r="L75" s="376"/>
      <c r="M75" s="376"/>
      <c r="N75" s="376"/>
      <c r="O75" s="376"/>
      <c r="P75" s="376"/>
      <c r="Q75" s="376"/>
      <c r="R75" s="376"/>
      <c r="S75" s="376"/>
      <c r="T75" s="376"/>
      <c r="U75" s="376"/>
      <c r="V75" s="376"/>
      <c r="W75" s="376"/>
      <c r="X75" s="376"/>
      <c r="Y75" s="376"/>
      <c r="Z75" s="98"/>
      <c r="AA75" s="98"/>
    </row>
    <row r="76" spans="2:27" ht="19.2">
      <c r="B76" s="335" t="s">
        <v>1869</v>
      </c>
      <c r="C76" s="153" t="s">
        <v>1890</v>
      </c>
      <c r="D76" s="173"/>
      <c r="E76" s="272"/>
      <c r="F76" s="160"/>
      <c r="G76" s="376"/>
      <c r="H76" s="376"/>
      <c r="I76" s="376"/>
      <c r="J76" s="376"/>
      <c r="K76" s="376"/>
      <c r="L76" s="376"/>
      <c r="M76" s="376"/>
      <c r="N76" s="376"/>
      <c r="O76" s="376"/>
      <c r="P76" s="376"/>
      <c r="Q76" s="376"/>
      <c r="R76" s="376"/>
      <c r="S76" s="376"/>
      <c r="T76" s="376"/>
      <c r="U76" s="376"/>
      <c r="V76" s="376"/>
      <c r="W76" s="376"/>
      <c r="X76" s="376"/>
      <c r="Y76" s="376"/>
    </row>
    <row r="77" spans="2:27" ht="19.2">
      <c r="B77" s="335" t="s">
        <v>1869</v>
      </c>
      <c r="C77" s="153" t="s">
        <v>1891</v>
      </c>
      <c r="D77" s="173"/>
      <c r="E77" s="272"/>
      <c r="F77" s="160"/>
      <c r="G77" s="376"/>
      <c r="H77" s="376"/>
      <c r="I77" s="376"/>
      <c r="J77" s="376"/>
      <c r="K77" s="376"/>
      <c r="L77" s="376"/>
      <c r="M77" s="376"/>
      <c r="N77" s="376"/>
      <c r="O77" s="376"/>
      <c r="P77" s="376"/>
      <c r="Q77" s="376"/>
      <c r="R77" s="376"/>
      <c r="S77" s="376"/>
      <c r="T77" s="376"/>
      <c r="U77" s="376"/>
      <c r="V77" s="376"/>
      <c r="W77" s="376"/>
      <c r="X77" s="376"/>
      <c r="Y77" s="376"/>
    </row>
    <row r="78" spans="2:27" ht="19.2">
      <c r="B78" s="360" t="s">
        <v>1869</v>
      </c>
      <c r="C78" s="420" t="s">
        <v>1838</v>
      </c>
      <c r="D78" s="362"/>
      <c r="E78" s="362"/>
      <c r="F78" s="160"/>
      <c r="G78" s="376"/>
      <c r="H78" s="376"/>
      <c r="I78" s="376"/>
      <c r="J78" s="376"/>
      <c r="K78" s="376"/>
      <c r="L78" s="376"/>
      <c r="M78" s="376"/>
      <c r="N78" s="376"/>
      <c r="O78" s="376"/>
      <c r="P78" s="376"/>
      <c r="Q78" s="376"/>
      <c r="R78" s="376"/>
      <c r="S78" s="376"/>
      <c r="T78" s="376"/>
      <c r="U78" s="376"/>
      <c r="V78" s="376"/>
      <c r="W78" s="376"/>
      <c r="X78" s="376"/>
      <c r="Y78" s="376"/>
    </row>
    <row r="79" spans="2:27" ht="57.6">
      <c r="B79" s="335" t="s">
        <v>1869</v>
      </c>
      <c r="C79" s="153" t="s">
        <v>1892</v>
      </c>
      <c r="D79" s="173"/>
      <c r="E79" s="272"/>
      <c r="F79" s="160"/>
      <c r="G79" s="376"/>
      <c r="H79" s="376"/>
      <c r="I79" s="376"/>
      <c r="J79" s="376"/>
      <c r="K79" s="376"/>
      <c r="L79" s="376"/>
      <c r="M79" s="376"/>
      <c r="N79" s="376"/>
      <c r="O79" s="376"/>
      <c r="P79" s="376"/>
      <c r="Q79" s="376"/>
      <c r="R79" s="376"/>
      <c r="S79" s="376"/>
      <c r="T79" s="376"/>
      <c r="U79" s="376"/>
      <c r="V79" s="376"/>
      <c r="W79" s="376"/>
      <c r="X79" s="376"/>
      <c r="Y79" s="376"/>
    </row>
    <row r="80" spans="2:27" ht="57" customHeight="1">
      <c r="B80" s="335" t="s">
        <v>1869</v>
      </c>
      <c r="C80" s="153" t="s">
        <v>1893</v>
      </c>
      <c r="D80" s="173"/>
      <c r="E80" s="272"/>
      <c r="F80" s="160"/>
      <c r="G80" s="376"/>
      <c r="H80" s="376"/>
      <c r="I80" s="376"/>
      <c r="J80" s="376"/>
      <c r="K80" s="376"/>
      <c r="L80" s="376"/>
      <c r="M80" s="376"/>
      <c r="N80" s="376"/>
      <c r="O80" s="376"/>
      <c r="P80" s="376"/>
      <c r="Q80" s="376"/>
      <c r="R80" s="376"/>
      <c r="S80" s="376"/>
      <c r="T80" s="376"/>
      <c r="U80" s="376"/>
      <c r="V80" s="376"/>
      <c r="W80" s="376"/>
      <c r="X80" s="376"/>
      <c r="Y80" s="376"/>
    </row>
    <row r="81" spans="2:25" ht="19.2">
      <c r="B81" s="360" t="s">
        <v>1869</v>
      </c>
      <c r="C81" s="420" t="s">
        <v>915</v>
      </c>
      <c r="D81" s="362"/>
      <c r="E81" s="362"/>
      <c r="F81" s="160"/>
      <c r="G81" s="376"/>
      <c r="H81" s="376"/>
      <c r="I81" s="376"/>
      <c r="J81" s="376"/>
      <c r="K81" s="376"/>
      <c r="L81" s="376"/>
      <c r="M81" s="376"/>
      <c r="N81" s="376"/>
      <c r="O81" s="376"/>
      <c r="P81" s="376"/>
      <c r="Q81" s="376"/>
      <c r="R81" s="376"/>
      <c r="S81" s="376"/>
      <c r="T81" s="376"/>
      <c r="U81" s="376"/>
      <c r="V81" s="376"/>
      <c r="W81" s="376"/>
      <c r="X81" s="376"/>
      <c r="Y81" s="376"/>
    </row>
    <row r="82" spans="2:25" ht="19.2">
      <c r="B82" s="335" t="s">
        <v>1869</v>
      </c>
      <c r="C82" s="153" t="s">
        <v>942</v>
      </c>
      <c r="D82" s="173"/>
      <c r="E82" s="272"/>
      <c r="F82" s="160"/>
      <c r="G82" s="376"/>
      <c r="H82" s="376"/>
      <c r="I82" s="376"/>
      <c r="J82" s="376"/>
      <c r="K82" s="376"/>
      <c r="L82" s="376"/>
      <c r="M82" s="376"/>
      <c r="N82" s="376"/>
      <c r="O82" s="376"/>
      <c r="P82" s="376"/>
      <c r="Q82" s="376"/>
      <c r="R82" s="376"/>
      <c r="S82" s="376"/>
      <c r="T82" s="376"/>
      <c r="U82" s="376"/>
      <c r="V82" s="376"/>
      <c r="W82" s="376"/>
      <c r="X82" s="376"/>
      <c r="Y82" s="376"/>
    </row>
    <row r="83" spans="2:25" ht="38.4">
      <c r="B83" s="335" t="s">
        <v>1894</v>
      </c>
      <c r="C83" s="153" t="s">
        <v>1895</v>
      </c>
      <c r="D83" s="173"/>
      <c r="E83" s="272"/>
      <c r="F83" s="160"/>
      <c r="G83" s="376"/>
      <c r="H83" s="376"/>
      <c r="I83" s="376"/>
      <c r="J83" s="376"/>
      <c r="K83" s="376"/>
      <c r="L83" s="376"/>
      <c r="M83" s="376"/>
      <c r="N83" s="376"/>
      <c r="O83" s="376"/>
      <c r="P83" s="376"/>
      <c r="Q83" s="376"/>
      <c r="R83" s="376"/>
      <c r="S83" s="376"/>
      <c r="T83" s="376"/>
      <c r="U83" s="376"/>
      <c r="V83" s="376"/>
      <c r="W83" s="376"/>
      <c r="X83" s="376"/>
      <c r="Y83" s="376"/>
    </row>
    <row r="84" spans="2:25" ht="57.6">
      <c r="B84" s="335" t="s">
        <v>1894</v>
      </c>
      <c r="C84" s="153" t="s">
        <v>1896</v>
      </c>
      <c r="D84" s="173"/>
      <c r="E84" s="272"/>
      <c r="F84" s="160"/>
      <c r="G84" s="376"/>
      <c r="H84" s="376"/>
      <c r="I84" s="376"/>
      <c r="J84" s="376"/>
      <c r="K84" s="376"/>
      <c r="L84" s="376"/>
      <c r="M84" s="376"/>
      <c r="N84" s="376"/>
      <c r="O84" s="376"/>
      <c r="P84" s="376"/>
      <c r="Q84" s="376"/>
      <c r="R84" s="376"/>
      <c r="S84" s="376"/>
      <c r="T84" s="376"/>
      <c r="U84" s="376"/>
      <c r="V84" s="376"/>
      <c r="W84" s="376"/>
      <c r="X84" s="376"/>
      <c r="Y84" s="376"/>
    </row>
    <row r="85" spans="2:25" ht="19.2">
      <c r="B85" s="360" t="s">
        <v>1894</v>
      </c>
      <c r="C85" s="420" t="s">
        <v>915</v>
      </c>
      <c r="D85" s="362"/>
      <c r="E85" s="362"/>
      <c r="F85" s="160"/>
      <c r="G85" s="376"/>
      <c r="H85" s="376"/>
      <c r="I85" s="376"/>
      <c r="J85" s="376"/>
      <c r="K85" s="376"/>
      <c r="L85" s="376"/>
      <c r="M85" s="376"/>
      <c r="N85" s="376"/>
      <c r="O85" s="376"/>
      <c r="P85" s="376"/>
      <c r="Q85" s="376"/>
      <c r="R85" s="376"/>
      <c r="S85" s="376"/>
      <c r="T85" s="376"/>
      <c r="U85" s="376"/>
      <c r="V85" s="376"/>
      <c r="W85" s="376"/>
      <c r="X85" s="376"/>
      <c r="Y85" s="376"/>
    </row>
    <row r="86" spans="2:25" ht="19.2">
      <c r="B86" s="335" t="s">
        <v>1894</v>
      </c>
      <c r="C86" s="153" t="s">
        <v>822</v>
      </c>
      <c r="D86" s="173"/>
      <c r="E86" s="272"/>
      <c r="F86" s="160"/>
      <c r="G86" s="376"/>
      <c r="H86" s="376"/>
      <c r="I86" s="376"/>
      <c r="J86" s="376"/>
      <c r="K86" s="376"/>
      <c r="L86" s="376"/>
      <c r="M86" s="376"/>
      <c r="N86" s="376"/>
      <c r="O86" s="376"/>
      <c r="P86" s="376"/>
      <c r="Q86" s="376"/>
      <c r="R86" s="376"/>
      <c r="S86" s="376"/>
      <c r="T86" s="376"/>
      <c r="U86" s="376"/>
      <c r="V86" s="376"/>
      <c r="W86" s="376"/>
      <c r="X86" s="376"/>
      <c r="Y86" s="376"/>
    </row>
    <row r="87" spans="2:25" ht="38.4">
      <c r="B87" s="421" t="s">
        <v>1897</v>
      </c>
      <c r="C87" s="422" t="s">
        <v>1898</v>
      </c>
      <c r="D87" s="423"/>
      <c r="E87" s="421"/>
      <c r="F87" s="160"/>
      <c r="G87" s="376"/>
      <c r="H87" s="376"/>
      <c r="I87" s="376"/>
      <c r="J87" s="376"/>
      <c r="K87" s="376"/>
      <c r="L87" s="376"/>
      <c r="M87" s="376"/>
      <c r="N87" s="376"/>
      <c r="O87" s="376"/>
      <c r="P87" s="376"/>
      <c r="Q87" s="376"/>
      <c r="R87" s="376"/>
      <c r="S87" s="376"/>
      <c r="T87" s="376"/>
      <c r="U87" s="376"/>
      <c r="V87" s="376"/>
      <c r="W87" s="376"/>
      <c r="X87" s="376"/>
      <c r="Y87" s="376"/>
    </row>
    <row r="88" spans="2:25" ht="19.2">
      <c r="B88" s="335" t="s">
        <v>1897</v>
      </c>
      <c r="C88" s="153" t="s">
        <v>1899</v>
      </c>
      <c r="D88" s="173"/>
      <c r="E88" s="272"/>
      <c r="F88" s="160"/>
      <c r="G88" s="376"/>
      <c r="H88" s="376"/>
      <c r="I88" s="376"/>
      <c r="J88" s="376"/>
      <c r="K88" s="376"/>
      <c r="L88" s="376"/>
      <c r="M88" s="376"/>
      <c r="N88" s="376"/>
      <c r="O88" s="376"/>
      <c r="P88" s="376"/>
      <c r="Q88" s="376"/>
      <c r="R88" s="376"/>
      <c r="S88" s="376"/>
      <c r="T88" s="376"/>
      <c r="U88" s="376"/>
      <c r="V88" s="376"/>
      <c r="W88" s="376"/>
      <c r="X88" s="376"/>
      <c r="Y88" s="376"/>
    </row>
    <row r="89" spans="2:25" ht="19.2">
      <c r="B89" s="335" t="s">
        <v>1897</v>
      </c>
      <c r="C89" s="153" t="s">
        <v>1900</v>
      </c>
      <c r="D89" s="173"/>
      <c r="E89" s="272"/>
      <c r="F89" s="160"/>
      <c r="G89" s="376"/>
      <c r="H89" s="376"/>
      <c r="I89" s="376"/>
      <c r="J89" s="376"/>
      <c r="K89" s="376"/>
      <c r="L89" s="376"/>
      <c r="M89" s="376"/>
      <c r="N89" s="376"/>
      <c r="O89" s="376"/>
      <c r="P89" s="376"/>
      <c r="Q89" s="376"/>
      <c r="R89" s="376"/>
      <c r="S89" s="376"/>
      <c r="T89" s="376"/>
      <c r="U89" s="376"/>
      <c r="V89" s="376"/>
      <c r="W89" s="376"/>
      <c r="X89" s="376"/>
      <c r="Y89" s="376"/>
    </row>
    <row r="90" spans="2:25" ht="19.2">
      <c r="B90" s="335" t="s">
        <v>1897</v>
      </c>
      <c r="C90" s="393" t="s">
        <v>1901</v>
      </c>
      <c r="D90" s="173"/>
      <c r="E90" s="272"/>
      <c r="F90" s="160"/>
      <c r="G90" s="376"/>
      <c r="H90" s="376"/>
      <c r="I90" s="376"/>
      <c r="J90" s="376"/>
      <c r="K90" s="376"/>
      <c r="L90" s="376"/>
      <c r="M90" s="376"/>
      <c r="N90" s="376"/>
      <c r="O90" s="376"/>
      <c r="P90" s="376"/>
      <c r="Q90" s="376"/>
      <c r="R90" s="376"/>
      <c r="S90" s="376"/>
      <c r="T90" s="376"/>
      <c r="U90" s="376"/>
      <c r="V90" s="376"/>
      <c r="W90" s="376"/>
      <c r="X90" s="376"/>
      <c r="Y90" s="376"/>
    </row>
    <row r="91" spans="2:25" ht="19.2">
      <c r="B91" s="335" t="s">
        <v>1897</v>
      </c>
      <c r="C91" s="153" t="s">
        <v>1902</v>
      </c>
      <c r="D91" s="173"/>
      <c r="E91" s="272"/>
      <c r="F91" s="160"/>
      <c r="G91" s="376"/>
      <c r="H91" s="376"/>
      <c r="I91" s="376"/>
      <c r="J91" s="376"/>
      <c r="K91" s="376"/>
      <c r="L91" s="376"/>
      <c r="M91" s="376"/>
      <c r="N91" s="376"/>
      <c r="O91" s="376"/>
      <c r="P91" s="376"/>
      <c r="Q91" s="376"/>
      <c r="R91" s="376"/>
      <c r="S91" s="376"/>
      <c r="T91" s="376"/>
      <c r="U91" s="376"/>
      <c r="V91" s="376"/>
      <c r="W91" s="376"/>
      <c r="X91" s="376"/>
      <c r="Y91" s="376"/>
    </row>
    <row r="92" spans="2:25" ht="19.2">
      <c r="B92" s="335" t="s">
        <v>1897</v>
      </c>
      <c r="C92" s="153" t="s">
        <v>1903</v>
      </c>
      <c r="D92" s="173"/>
      <c r="E92" s="272"/>
      <c r="F92" s="160"/>
      <c r="G92" s="376"/>
      <c r="H92" s="376"/>
      <c r="I92" s="376"/>
      <c r="J92" s="376"/>
      <c r="K92" s="376"/>
      <c r="L92" s="376"/>
      <c r="M92" s="376"/>
      <c r="N92" s="376"/>
      <c r="O92" s="376"/>
      <c r="P92" s="376"/>
      <c r="Q92" s="376"/>
      <c r="R92" s="376"/>
      <c r="S92" s="376"/>
      <c r="T92" s="376"/>
      <c r="U92" s="376"/>
      <c r="V92" s="376"/>
      <c r="W92" s="376"/>
      <c r="X92" s="376"/>
      <c r="Y92" s="376"/>
    </row>
    <row r="93" spans="2:25" ht="19.2">
      <c r="B93" s="335" t="s">
        <v>1897</v>
      </c>
      <c r="C93" s="153" t="s">
        <v>1904</v>
      </c>
      <c r="D93" s="173"/>
      <c r="E93" s="272"/>
      <c r="F93" s="160"/>
      <c r="G93" s="376"/>
      <c r="H93" s="376"/>
      <c r="I93" s="376"/>
      <c r="J93" s="376"/>
      <c r="K93" s="376"/>
      <c r="L93" s="376"/>
      <c r="M93" s="376"/>
      <c r="N93" s="376"/>
      <c r="O93" s="376"/>
      <c r="P93" s="376"/>
      <c r="Q93" s="376"/>
      <c r="R93" s="376"/>
      <c r="S93" s="376"/>
      <c r="T93" s="376"/>
      <c r="U93" s="376"/>
      <c r="V93" s="376"/>
      <c r="W93" s="376"/>
      <c r="X93" s="376"/>
      <c r="Y93" s="376"/>
    </row>
    <row r="94" spans="2:25" ht="19.2">
      <c r="B94" s="335" t="s">
        <v>1897</v>
      </c>
      <c r="C94" s="153" t="s">
        <v>1905</v>
      </c>
      <c r="D94" s="173"/>
      <c r="E94" s="272"/>
      <c r="F94" s="160"/>
      <c r="G94" s="376"/>
      <c r="H94" s="376"/>
      <c r="I94" s="376"/>
      <c r="J94" s="376"/>
      <c r="K94" s="376"/>
      <c r="L94" s="376"/>
      <c r="M94" s="376"/>
      <c r="N94" s="376"/>
      <c r="O94" s="376"/>
      <c r="P94" s="376"/>
      <c r="Q94" s="376"/>
      <c r="R94" s="376"/>
      <c r="S94" s="376"/>
      <c r="T94" s="376"/>
      <c r="U94" s="376"/>
      <c r="V94" s="376"/>
      <c r="W94" s="376"/>
      <c r="X94" s="376"/>
      <c r="Y94" s="376"/>
    </row>
    <row r="95" spans="2:25" ht="38.4">
      <c r="B95" s="335" t="s">
        <v>1897</v>
      </c>
      <c r="C95" s="153" t="s">
        <v>1906</v>
      </c>
      <c r="D95" s="153"/>
      <c r="E95" s="272"/>
      <c r="F95" s="160"/>
      <c r="G95" s="376"/>
      <c r="H95" s="376"/>
      <c r="I95" s="376"/>
      <c r="J95" s="376"/>
      <c r="K95" s="376"/>
      <c r="L95" s="376"/>
      <c r="M95" s="376"/>
      <c r="N95" s="376"/>
      <c r="O95" s="376"/>
      <c r="P95" s="376"/>
      <c r="Q95" s="376"/>
      <c r="R95" s="376"/>
      <c r="S95" s="376"/>
      <c r="T95" s="376"/>
      <c r="U95" s="376"/>
      <c r="V95" s="376"/>
      <c r="W95" s="376"/>
      <c r="X95" s="376"/>
      <c r="Y95" s="376"/>
    </row>
    <row r="96" spans="2:25" ht="19.2">
      <c r="B96" s="335" t="s">
        <v>1897</v>
      </c>
      <c r="C96" s="153" t="s">
        <v>1907</v>
      </c>
      <c r="D96" s="173"/>
      <c r="E96" s="272"/>
      <c r="F96" s="160"/>
      <c r="G96" s="376"/>
      <c r="H96" s="376"/>
      <c r="I96" s="376"/>
      <c r="J96" s="376"/>
      <c r="K96" s="376"/>
      <c r="L96" s="376"/>
      <c r="M96" s="376"/>
      <c r="N96" s="376"/>
      <c r="O96" s="376"/>
      <c r="P96" s="376"/>
      <c r="Q96" s="376"/>
      <c r="R96" s="376"/>
      <c r="S96" s="376"/>
      <c r="T96" s="376"/>
      <c r="U96" s="376"/>
      <c r="V96" s="376"/>
      <c r="W96" s="376"/>
      <c r="X96" s="376"/>
      <c r="Y96" s="376"/>
    </row>
    <row r="97" spans="2:25" ht="19.2">
      <c r="B97" s="335" t="s">
        <v>1897</v>
      </c>
      <c r="C97" s="393" t="s">
        <v>1908</v>
      </c>
      <c r="D97" s="173"/>
      <c r="E97" s="272"/>
      <c r="F97" s="160"/>
      <c r="G97" s="376"/>
      <c r="H97" s="376"/>
      <c r="I97" s="376"/>
      <c r="J97" s="376"/>
      <c r="K97" s="376"/>
      <c r="L97" s="376"/>
      <c r="M97" s="376"/>
      <c r="N97" s="376"/>
      <c r="O97" s="376"/>
      <c r="P97" s="376"/>
      <c r="Q97" s="376"/>
      <c r="R97" s="376"/>
      <c r="S97" s="376"/>
      <c r="T97" s="376"/>
      <c r="U97" s="376"/>
      <c r="V97" s="376"/>
      <c r="W97" s="376"/>
      <c r="X97" s="376"/>
      <c r="Y97" s="376"/>
    </row>
    <row r="98" spans="2:25" ht="19.2">
      <c r="B98" s="335" t="s">
        <v>1897</v>
      </c>
      <c r="C98" s="153" t="s">
        <v>1909</v>
      </c>
      <c r="D98" s="173"/>
      <c r="E98" s="272"/>
      <c r="F98" s="160"/>
      <c r="G98" s="376"/>
      <c r="H98" s="376"/>
      <c r="I98" s="376"/>
      <c r="J98" s="376"/>
      <c r="K98" s="376"/>
      <c r="L98" s="376"/>
      <c r="M98" s="376"/>
      <c r="N98" s="376"/>
      <c r="O98" s="376"/>
      <c r="P98" s="376"/>
      <c r="Q98" s="376"/>
      <c r="R98" s="376"/>
      <c r="S98" s="376"/>
      <c r="T98" s="376"/>
      <c r="U98" s="376"/>
      <c r="V98" s="376"/>
      <c r="W98" s="376"/>
      <c r="X98" s="376"/>
      <c r="Y98" s="376"/>
    </row>
    <row r="99" spans="2:25" ht="38.4">
      <c r="B99" s="335" t="s">
        <v>1897</v>
      </c>
      <c r="C99" s="153" t="s">
        <v>1910</v>
      </c>
      <c r="D99" s="173"/>
      <c r="E99" s="272"/>
      <c r="F99" s="160"/>
      <c r="G99" s="376"/>
      <c r="H99" s="376"/>
      <c r="I99" s="376"/>
      <c r="J99" s="376"/>
      <c r="K99" s="376"/>
      <c r="L99" s="376"/>
      <c r="M99" s="376"/>
      <c r="N99" s="376"/>
      <c r="O99" s="376"/>
      <c r="P99" s="376"/>
      <c r="Q99" s="376"/>
      <c r="R99" s="376"/>
      <c r="S99" s="376"/>
      <c r="T99" s="376"/>
      <c r="U99" s="376"/>
      <c r="V99" s="376"/>
      <c r="W99" s="376"/>
      <c r="X99" s="376"/>
      <c r="Y99" s="376"/>
    </row>
    <row r="100" spans="2:25" ht="57.6">
      <c r="B100" s="335" t="s">
        <v>1897</v>
      </c>
      <c r="C100" s="153" t="s">
        <v>1911</v>
      </c>
      <c r="D100" s="173"/>
      <c r="E100" s="272"/>
      <c r="F100" s="160"/>
      <c r="G100" s="376"/>
      <c r="H100" s="376"/>
      <c r="I100" s="376"/>
      <c r="J100" s="376"/>
      <c r="K100" s="376"/>
      <c r="L100" s="376"/>
      <c r="M100" s="376"/>
      <c r="N100" s="376"/>
      <c r="O100" s="376"/>
      <c r="P100" s="376"/>
      <c r="Q100" s="376"/>
      <c r="R100" s="376"/>
      <c r="S100" s="376"/>
      <c r="T100" s="376"/>
      <c r="U100" s="376"/>
      <c r="V100" s="376"/>
      <c r="W100" s="376"/>
      <c r="X100" s="376"/>
      <c r="Y100" s="376"/>
    </row>
    <row r="101" spans="2:25" ht="19.2">
      <c r="B101" s="335" t="s">
        <v>1897</v>
      </c>
      <c r="C101" s="153" t="s">
        <v>1912</v>
      </c>
      <c r="D101" s="173"/>
      <c r="E101" s="272"/>
      <c r="F101" s="160"/>
      <c r="G101" s="376"/>
      <c r="H101" s="376"/>
      <c r="I101" s="376"/>
      <c r="J101" s="376"/>
      <c r="K101" s="376"/>
      <c r="L101" s="376"/>
      <c r="M101" s="376"/>
      <c r="N101" s="376"/>
      <c r="O101" s="376"/>
      <c r="P101" s="376"/>
      <c r="Q101" s="376"/>
      <c r="R101" s="376"/>
      <c r="S101" s="376"/>
      <c r="T101" s="376"/>
      <c r="U101" s="376"/>
      <c r="V101" s="376"/>
      <c r="W101" s="376"/>
      <c r="X101" s="376"/>
      <c r="Y101" s="376"/>
    </row>
    <row r="102" spans="2:25" ht="57.6">
      <c r="B102" s="335" t="s">
        <v>1897</v>
      </c>
      <c r="C102" s="153" t="s">
        <v>1913</v>
      </c>
      <c r="D102" s="153"/>
      <c r="E102" s="153"/>
      <c r="F102" s="160"/>
      <c r="G102" s="376"/>
      <c r="H102" s="376"/>
      <c r="I102" s="376"/>
      <c r="J102" s="376"/>
      <c r="K102" s="376"/>
      <c r="L102" s="376"/>
      <c r="M102" s="376"/>
      <c r="N102" s="376"/>
      <c r="O102" s="376"/>
      <c r="P102" s="376"/>
      <c r="Q102" s="376"/>
      <c r="R102" s="376"/>
      <c r="S102" s="376"/>
      <c r="T102" s="376"/>
      <c r="U102" s="376"/>
      <c r="V102" s="376"/>
      <c r="W102" s="376"/>
      <c r="X102" s="376"/>
      <c r="Y102" s="376"/>
    </row>
    <row r="103" spans="2:25" ht="19.2">
      <c r="B103" s="335" t="s">
        <v>1897</v>
      </c>
      <c r="C103" s="153" t="s">
        <v>1914</v>
      </c>
      <c r="D103" s="173"/>
      <c r="E103" s="272"/>
      <c r="F103" s="160"/>
      <c r="G103" s="376"/>
      <c r="H103" s="376"/>
      <c r="I103" s="376"/>
      <c r="J103" s="376"/>
      <c r="K103" s="376"/>
      <c r="L103" s="376"/>
      <c r="M103" s="376"/>
      <c r="N103" s="376"/>
      <c r="O103" s="376"/>
      <c r="P103" s="376"/>
      <c r="Q103" s="376"/>
      <c r="R103" s="376"/>
      <c r="S103" s="376"/>
      <c r="T103" s="376"/>
      <c r="U103" s="376"/>
      <c r="V103" s="376"/>
      <c r="W103" s="376"/>
      <c r="X103" s="376"/>
      <c r="Y103" s="376"/>
    </row>
    <row r="104" spans="2:25" ht="19.2">
      <c r="B104" s="335" t="s">
        <v>1897</v>
      </c>
      <c r="C104" s="153" t="s">
        <v>1915</v>
      </c>
      <c r="D104" s="173"/>
      <c r="E104" s="272"/>
      <c r="F104" s="160"/>
      <c r="G104" s="376"/>
      <c r="H104" s="376"/>
      <c r="I104" s="376"/>
      <c r="J104" s="376"/>
      <c r="K104" s="376"/>
      <c r="L104" s="376"/>
      <c r="M104" s="376"/>
      <c r="N104" s="376"/>
      <c r="O104" s="376"/>
      <c r="P104" s="376"/>
      <c r="Q104" s="376"/>
      <c r="R104" s="376"/>
      <c r="S104" s="376"/>
      <c r="T104" s="376"/>
      <c r="U104" s="376"/>
      <c r="V104" s="376"/>
      <c r="W104" s="376"/>
      <c r="X104" s="376"/>
      <c r="Y104" s="376"/>
    </row>
    <row r="105" spans="2:25" ht="19.2">
      <c r="B105" s="335" t="s">
        <v>1897</v>
      </c>
      <c r="C105" s="153" t="s">
        <v>1916</v>
      </c>
      <c r="D105" s="173"/>
      <c r="E105" s="272"/>
      <c r="F105" s="160"/>
      <c r="G105" s="376"/>
      <c r="H105" s="376"/>
      <c r="I105" s="376"/>
      <c r="J105" s="376"/>
      <c r="K105" s="376"/>
      <c r="L105" s="376"/>
      <c r="M105" s="376"/>
      <c r="N105" s="376"/>
      <c r="O105" s="376"/>
      <c r="P105" s="376"/>
      <c r="Q105" s="376"/>
      <c r="R105" s="376"/>
      <c r="S105" s="376"/>
      <c r="T105" s="376"/>
      <c r="U105" s="376"/>
      <c r="V105" s="376"/>
      <c r="W105" s="376"/>
      <c r="X105" s="376"/>
      <c r="Y105" s="376"/>
    </row>
    <row r="106" spans="2:25" ht="19.2">
      <c r="B106" s="335" t="s">
        <v>1897</v>
      </c>
      <c r="C106" s="153" t="s">
        <v>1917</v>
      </c>
      <c r="D106" s="173"/>
      <c r="E106" s="272"/>
      <c r="F106" s="160"/>
      <c r="G106" s="376"/>
      <c r="H106" s="376"/>
      <c r="I106" s="376"/>
      <c r="J106" s="376"/>
      <c r="K106" s="376"/>
      <c r="L106" s="376"/>
      <c r="M106" s="376"/>
      <c r="N106" s="376"/>
      <c r="O106" s="376"/>
      <c r="P106" s="376"/>
      <c r="Q106" s="376"/>
      <c r="R106" s="376"/>
      <c r="S106" s="376"/>
      <c r="T106" s="376"/>
      <c r="U106" s="376"/>
      <c r="V106" s="376"/>
      <c r="W106" s="376"/>
      <c r="X106" s="376"/>
      <c r="Y106" s="376"/>
    </row>
    <row r="107" spans="2:25" ht="19.2">
      <c r="B107" s="335" t="s">
        <v>1897</v>
      </c>
      <c r="C107" s="153" t="s">
        <v>1918</v>
      </c>
      <c r="D107" s="173"/>
      <c r="E107" s="272"/>
      <c r="F107" s="160"/>
      <c r="G107" s="376"/>
      <c r="H107" s="376"/>
      <c r="I107" s="376"/>
      <c r="J107" s="376"/>
      <c r="K107" s="376"/>
      <c r="L107" s="376"/>
      <c r="M107" s="376"/>
      <c r="N107" s="376"/>
      <c r="O107" s="376"/>
      <c r="P107" s="376"/>
      <c r="Q107" s="376"/>
      <c r="R107" s="376"/>
      <c r="S107" s="376"/>
      <c r="T107" s="376"/>
      <c r="U107" s="376"/>
      <c r="V107" s="376"/>
      <c r="W107" s="376"/>
      <c r="X107" s="376"/>
      <c r="Y107" s="376"/>
    </row>
    <row r="108" spans="2:25" ht="19.2">
      <c r="B108" s="335" t="s">
        <v>1897</v>
      </c>
      <c r="C108" s="153" t="s">
        <v>1919</v>
      </c>
      <c r="D108" s="173"/>
      <c r="E108" s="272"/>
      <c r="F108" s="160"/>
      <c r="G108" s="376"/>
      <c r="H108" s="376"/>
      <c r="I108" s="376"/>
      <c r="J108" s="376"/>
      <c r="K108" s="376"/>
      <c r="L108" s="376"/>
      <c r="M108" s="376"/>
      <c r="N108" s="376"/>
      <c r="O108" s="376"/>
      <c r="P108" s="376"/>
      <c r="Q108" s="376"/>
      <c r="R108" s="376"/>
      <c r="S108" s="376"/>
      <c r="T108" s="376"/>
      <c r="U108" s="376"/>
      <c r="V108" s="376"/>
      <c r="W108" s="376"/>
      <c r="X108" s="376"/>
      <c r="Y108" s="376"/>
    </row>
    <row r="109" spans="2:25" ht="19.2">
      <c r="B109" s="360" t="s">
        <v>1897</v>
      </c>
      <c r="C109" s="420" t="s">
        <v>1838</v>
      </c>
      <c r="D109" s="362"/>
      <c r="E109" s="362"/>
      <c r="F109" s="160"/>
      <c r="G109" s="376"/>
      <c r="H109" s="376"/>
      <c r="I109" s="376"/>
      <c r="J109" s="376"/>
      <c r="K109" s="376"/>
      <c r="L109" s="376"/>
      <c r="M109" s="376"/>
      <c r="N109" s="376"/>
      <c r="O109" s="376"/>
      <c r="P109" s="376"/>
      <c r="Q109" s="376"/>
      <c r="R109" s="376"/>
      <c r="S109" s="376"/>
      <c r="T109" s="376"/>
      <c r="U109" s="376"/>
      <c r="V109" s="376"/>
      <c r="W109" s="376"/>
      <c r="X109" s="376"/>
      <c r="Y109" s="376"/>
    </row>
    <row r="110" spans="2:25" ht="57.6">
      <c r="B110" s="335" t="s">
        <v>1897</v>
      </c>
      <c r="C110" s="153" t="s">
        <v>1920</v>
      </c>
      <c r="D110" s="173"/>
      <c r="E110" s="272"/>
      <c r="F110" s="160"/>
      <c r="G110" s="376"/>
      <c r="H110" s="376"/>
      <c r="I110" s="376"/>
      <c r="J110" s="376"/>
      <c r="K110" s="376"/>
      <c r="L110" s="376"/>
      <c r="M110" s="376"/>
      <c r="N110" s="376"/>
      <c r="O110" s="376"/>
      <c r="P110" s="376"/>
      <c r="Q110" s="376"/>
      <c r="R110" s="376"/>
      <c r="S110" s="376"/>
      <c r="T110" s="376"/>
      <c r="U110" s="376"/>
      <c r="V110" s="376"/>
      <c r="W110" s="376"/>
      <c r="X110" s="376"/>
      <c r="Y110" s="376"/>
    </row>
    <row r="111" spans="2:25" ht="38.4">
      <c r="B111" s="335" t="s">
        <v>1897</v>
      </c>
      <c r="C111" s="153" t="s">
        <v>1921</v>
      </c>
      <c r="D111" s="173"/>
      <c r="E111" s="272"/>
      <c r="F111" s="160"/>
      <c r="G111" s="376"/>
      <c r="H111" s="376"/>
      <c r="I111" s="376"/>
      <c r="J111" s="376"/>
      <c r="K111" s="376"/>
      <c r="L111" s="376"/>
      <c r="M111" s="376"/>
      <c r="N111" s="376"/>
      <c r="O111" s="376"/>
      <c r="P111" s="376"/>
      <c r="Q111" s="376"/>
      <c r="R111" s="376"/>
      <c r="S111" s="376"/>
      <c r="T111" s="376"/>
      <c r="U111" s="376"/>
      <c r="V111" s="376"/>
      <c r="W111" s="376"/>
      <c r="X111" s="376"/>
      <c r="Y111" s="376"/>
    </row>
    <row r="112" spans="2:25" ht="19.2">
      <c r="B112" s="360" t="s">
        <v>1897</v>
      </c>
      <c r="C112" s="420" t="s">
        <v>915</v>
      </c>
      <c r="D112" s="362"/>
      <c r="E112" s="362"/>
      <c r="F112" s="160"/>
      <c r="G112" s="376"/>
      <c r="H112" s="376"/>
      <c r="I112" s="376"/>
      <c r="J112" s="376"/>
      <c r="K112" s="376"/>
      <c r="L112" s="376"/>
      <c r="M112" s="376"/>
      <c r="N112" s="376"/>
      <c r="O112" s="376"/>
      <c r="P112" s="376"/>
      <c r="Q112" s="376"/>
      <c r="R112" s="376"/>
      <c r="S112" s="376"/>
      <c r="T112" s="376"/>
      <c r="U112" s="376"/>
      <c r="V112" s="376"/>
      <c r="W112" s="376"/>
      <c r="X112" s="376"/>
      <c r="Y112" s="376"/>
    </row>
    <row r="113" spans="2:25" ht="19.2">
      <c r="B113" s="335" t="s">
        <v>1897</v>
      </c>
      <c r="C113" s="153" t="s">
        <v>1922</v>
      </c>
      <c r="D113" s="173"/>
      <c r="E113" s="272"/>
      <c r="F113" s="160"/>
      <c r="G113" s="376"/>
      <c r="H113" s="376"/>
      <c r="I113" s="376"/>
      <c r="J113" s="376"/>
      <c r="K113" s="376"/>
      <c r="L113" s="376"/>
      <c r="M113" s="376"/>
      <c r="N113" s="376"/>
      <c r="O113" s="376"/>
      <c r="P113" s="376"/>
      <c r="Q113" s="376"/>
      <c r="R113" s="376"/>
      <c r="S113" s="376"/>
      <c r="T113" s="376"/>
      <c r="U113" s="376"/>
      <c r="V113" s="376"/>
      <c r="W113" s="376"/>
      <c r="X113" s="376"/>
      <c r="Y113" s="376"/>
    </row>
    <row r="114" spans="2:25" ht="76.8">
      <c r="B114" s="360" t="s">
        <v>1923</v>
      </c>
      <c r="C114" s="420" t="s">
        <v>1924</v>
      </c>
      <c r="D114" s="362"/>
      <c r="E114" s="362"/>
      <c r="F114" s="160"/>
      <c r="G114" s="376"/>
      <c r="H114" s="376"/>
      <c r="I114" s="376"/>
      <c r="J114" s="376"/>
      <c r="K114" s="376"/>
      <c r="L114" s="376"/>
      <c r="M114" s="376"/>
      <c r="N114" s="376"/>
      <c r="O114" s="376"/>
      <c r="P114" s="376"/>
      <c r="Q114" s="376"/>
      <c r="R114" s="376"/>
      <c r="S114" s="376"/>
      <c r="T114" s="376"/>
      <c r="U114" s="376"/>
      <c r="V114" s="376"/>
      <c r="W114" s="376"/>
      <c r="X114" s="376"/>
      <c r="Y114" s="376"/>
    </row>
    <row r="115" spans="2:25" ht="38.4">
      <c r="B115" s="335" t="s">
        <v>1923</v>
      </c>
      <c r="C115" s="153" t="s">
        <v>1925</v>
      </c>
      <c r="D115" s="173"/>
      <c r="E115" s="272"/>
      <c r="F115" s="160"/>
      <c r="G115" s="376"/>
      <c r="H115" s="376"/>
      <c r="I115" s="376"/>
      <c r="J115" s="376"/>
      <c r="K115" s="376"/>
      <c r="L115" s="376"/>
      <c r="M115" s="376"/>
      <c r="N115" s="376"/>
      <c r="O115" s="376"/>
      <c r="P115" s="376"/>
      <c r="Q115" s="376"/>
      <c r="R115" s="376"/>
      <c r="S115" s="376"/>
      <c r="T115" s="376"/>
      <c r="U115" s="376"/>
      <c r="V115" s="376"/>
      <c r="W115" s="376"/>
      <c r="X115" s="376"/>
      <c r="Y115" s="376"/>
    </row>
    <row r="116" spans="2:25" ht="19.2">
      <c r="B116" s="335" t="s">
        <v>1923</v>
      </c>
      <c r="C116" s="153" t="s">
        <v>1926</v>
      </c>
      <c r="D116" s="173"/>
      <c r="E116" s="272"/>
      <c r="F116" s="160"/>
      <c r="G116" s="376"/>
      <c r="H116" s="376"/>
      <c r="I116" s="376"/>
      <c r="J116" s="376"/>
      <c r="K116" s="376"/>
      <c r="L116" s="376"/>
      <c r="M116" s="376"/>
      <c r="N116" s="376"/>
      <c r="O116" s="376"/>
      <c r="P116" s="376"/>
      <c r="Q116" s="376"/>
      <c r="R116" s="376"/>
      <c r="S116" s="376"/>
      <c r="T116" s="376"/>
      <c r="U116" s="376"/>
      <c r="V116" s="376"/>
      <c r="W116" s="376"/>
      <c r="X116" s="376"/>
      <c r="Y116" s="376"/>
    </row>
    <row r="117" spans="2:25" ht="19.2">
      <c r="B117" s="360" t="s">
        <v>1923</v>
      </c>
      <c r="C117" s="420" t="s">
        <v>1927</v>
      </c>
      <c r="D117" s="362"/>
      <c r="E117" s="362"/>
      <c r="F117" s="160"/>
      <c r="G117" s="376"/>
      <c r="H117" s="376"/>
      <c r="I117" s="376"/>
      <c r="J117" s="376"/>
      <c r="K117" s="376"/>
      <c r="L117" s="376"/>
      <c r="M117" s="376"/>
      <c r="N117" s="376"/>
      <c r="O117" s="376"/>
      <c r="P117" s="376"/>
      <c r="Q117" s="376"/>
      <c r="R117" s="376"/>
      <c r="S117" s="376"/>
      <c r="T117" s="376"/>
      <c r="U117" s="376"/>
      <c r="V117" s="376"/>
      <c r="W117" s="376"/>
      <c r="X117" s="376"/>
      <c r="Y117" s="376"/>
    </row>
    <row r="118" spans="2:25" ht="19.2">
      <c r="B118" s="335" t="s">
        <v>1928</v>
      </c>
      <c r="C118" s="153" t="s">
        <v>833</v>
      </c>
      <c r="D118" s="173"/>
      <c r="E118" s="272"/>
      <c r="F118" s="160"/>
      <c r="G118" s="376"/>
      <c r="H118" s="376"/>
      <c r="I118" s="376"/>
      <c r="J118" s="376"/>
      <c r="K118" s="376"/>
      <c r="L118" s="376"/>
      <c r="M118" s="376"/>
      <c r="N118" s="376"/>
      <c r="O118" s="376"/>
      <c r="P118" s="376"/>
      <c r="Q118" s="376"/>
      <c r="R118" s="376"/>
      <c r="S118" s="376"/>
      <c r="T118" s="376"/>
      <c r="U118" s="376"/>
      <c r="V118" s="376"/>
      <c r="W118" s="376"/>
      <c r="X118" s="376"/>
      <c r="Y118" s="376"/>
    </row>
    <row r="119" spans="2:25" ht="19.2">
      <c r="B119" s="360" t="s">
        <v>1928</v>
      </c>
      <c r="C119" s="420" t="s">
        <v>1929</v>
      </c>
      <c r="D119" s="362"/>
      <c r="E119" s="362"/>
      <c r="F119" s="160"/>
      <c r="G119" s="376"/>
      <c r="H119" s="376"/>
      <c r="I119" s="376"/>
      <c r="J119" s="376"/>
      <c r="K119" s="376"/>
      <c r="L119" s="376"/>
      <c r="M119" s="376"/>
      <c r="N119" s="376"/>
      <c r="O119" s="376"/>
      <c r="P119" s="376"/>
      <c r="Q119" s="376"/>
      <c r="R119" s="376"/>
      <c r="S119" s="376"/>
      <c r="T119" s="376"/>
      <c r="U119" s="376"/>
      <c r="V119" s="376"/>
      <c r="W119" s="376"/>
      <c r="X119" s="376"/>
      <c r="Y119" s="376"/>
    </row>
    <row r="120" spans="2:25" ht="38.4">
      <c r="B120" s="335" t="s">
        <v>1928</v>
      </c>
      <c r="C120" s="153" t="s">
        <v>1930</v>
      </c>
      <c r="D120" s="173"/>
      <c r="E120" s="272"/>
      <c r="F120" s="160"/>
      <c r="G120" s="376"/>
      <c r="H120" s="376"/>
      <c r="I120" s="376"/>
      <c r="J120" s="376"/>
      <c r="K120" s="376"/>
      <c r="L120" s="376"/>
      <c r="M120" s="376"/>
      <c r="N120" s="376"/>
      <c r="O120" s="376"/>
      <c r="P120" s="376"/>
      <c r="Q120" s="376"/>
      <c r="R120" s="376"/>
      <c r="S120" s="376"/>
      <c r="T120" s="376"/>
      <c r="U120" s="376"/>
      <c r="V120" s="376"/>
      <c r="W120" s="376"/>
      <c r="X120" s="376"/>
      <c r="Y120" s="376"/>
    </row>
    <row r="121" spans="2:25" ht="19.2">
      <c r="B121" s="335" t="s">
        <v>1928</v>
      </c>
      <c r="C121" s="153" t="s">
        <v>1931</v>
      </c>
      <c r="D121" s="173"/>
      <c r="E121" s="272"/>
      <c r="F121" s="160"/>
      <c r="G121" s="376"/>
      <c r="H121" s="376"/>
      <c r="I121" s="376"/>
      <c r="J121" s="376"/>
      <c r="K121" s="376"/>
      <c r="L121" s="376"/>
      <c r="M121" s="376"/>
      <c r="N121" s="376"/>
      <c r="O121" s="376"/>
      <c r="P121" s="376"/>
      <c r="Q121" s="376"/>
      <c r="R121" s="376"/>
      <c r="S121" s="376"/>
      <c r="T121" s="376"/>
      <c r="U121" s="376"/>
      <c r="V121" s="376"/>
      <c r="W121" s="376"/>
      <c r="X121" s="376"/>
      <c r="Y121" s="376"/>
    </row>
    <row r="122" spans="2:25" ht="19.2">
      <c r="B122" s="360" t="s">
        <v>1928</v>
      </c>
      <c r="C122" s="420" t="s">
        <v>1932</v>
      </c>
      <c r="D122" s="362"/>
      <c r="E122" s="362"/>
      <c r="F122" s="160"/>
      <c r="G122" s="376"/>
      <c r="H122" s="376"/>
      <c r="I122" s="376"/>
      <c r="J122" s="376"/>
      <c r="K122" s="376"/>
      <c r="L122" s="376"/>
      <c r="M122" s="376"/>
      <c r="N122" s="376"/>
      <c r="O122" s="376"/>
      <c r="P122" s="376"/>
      <c r="Q122" s="376"/>
      <c r="R122" s="376"/>
      <c r="S122" s="376"/>
      <c r="T122" s="376"/>
      <c r="U122" s="376"/>
      <c r="V122" s="376"/>
      <c r="W122" s="376"/>
      <c r="X122" s="376"/>
      <c r="Y122" s="376"/>
    </row>
    <row r="123" spans="2:25" ht="19.2">
      <c r="B123" s="335" t="s">
        <v>1928</v>
      </c>
      <c r="C123" s="153" t="s">
        <v>1933</v>
      </c>
      <c r="D123" s="173"/>
      <c r="E123" s="272"/>
      <c r="F123" s="160"/>
      <c r="G123" s="376"/>
      <c r="H123" s="376"/>
      <c r="I123" s="376"/>
      <c r="J123" s="376"/>
      <c r="K123" s="376"/>
      <c r="L123" s="376"/>
      <c r="M123" s="376"/>
      <c r="N123" s="376"/>
      <c r="O123" s="376"/>
      <c r="P123" s="376"/>
      <c r="Q123" s="376"/>
      <c r="R123" s="376"/>
      <c r="S123" s="376"/>
      <c r="T123" s="376"/>
      <c r="U123" s="376"/>
      <c r="V123" s="376"/>
      <c r="W123" s="376"/>
      <c r="X123" s="376"/>
      <c r="Y123" s="376"/>
    </row>
    <row r="124" spans="2:25" ht="19.2">
      <c r="B124" s="335" t="s">
        <v>1928</v>
      </c>
      <c r="C124" s="153" t="s">
        <v>1934</v>
      </c>
      <c r="D124" s="173"/>
      <c r="E124" s="272"/>
      <c r="F124" s="160"/>
      <c r="G124" s="376"/>
      <c r="H124" s="376"/>
      <c r="I124" s="376"/>
      <c r="J124" s="376"/>
      <c r="K124" s="376"/>
      <c r="L124" s="376"/>
      <c r="M124" s="376"/>
      <c r="N124" s="376"/>
      <c r="O124" s="376"/>
      <c r="P124" s="376"/>
      <c r="Q124" s="376"/>
      <c r="R124" s="376"/>
      <c r="S124" s="376"/>
      <c r="T124" s="376"/>
      <c r="U124" s="376"/>
      <c r="V124" s="376"/>
      <c r="W124" s="376"/>
      <c r="X124" s="376"/>
      <c r="Y124" s="376"/>
    </row>
    <row r="125" spans="2:25" ht="19.2">
      <c r="B125" s="335" t="s">
        <v>1928</v>
      </c>
      <c r="C125" s="153" t="s">
        <v>1935</v>
      </c>
      <c r="D125" s="173"/>
      <c r="E125" s="272"/>
      <c r="F125" s="160"/>
      <c r="G125" s="376"/>
      <c r="H125" s="376"/>
      <c r="I125" s="376"/>
      <c r="J125" s="376"/>
      <c r="K125" s="376"/>
      <c r="L125" s="376"/>
      <c r="M125" s="376"/>
      <c r="N125" s="376"/>
      <c r="O125" s="376"/>
      <c r="P125" s="376"/>
      <c r="Q125" s="376"/>
      <c r="R125" s="376"/>
      <c r="S125" s="376"/>
      <c r="T125" s="376"/>
      <c r="U125" s="376"/>
      <c r="V125" s="376"/>
      <c r="W125" s="376"/>
      <c r="X125" s="376"/>
      <c r="Y125" s="376"/>
    </row>
    <row r="126" spans="2:25" ht="38.4">
      <c r="B126" s="360" t="s">
        <v>1928</v>
      </c>
      <c r="C126" s="420" t="s">
        <v>1936</v>
      </c>
      <c r="D126" s="362"/>
      <c r="E126" s="362"/>
      <c r="F126" s="160"/>
      <c r="G126" s="376"/>
      <c r="H126" s="376"/>
      <c r="I126" s="376"/>
      <c r="J126" s="376"/>
      <c r="K126" s="376"/>
      <c r="L126" s="376"/>
      <c r="M126" s="376"/>
      <c r="N126" s="376"/>
      <c r="O126" s="376"/>
      <c r="P126" s="376"/>
      <c r="Q126" s="376"/>
      <c r="R126" s="376"/>
      <c r="S126" s="376"/>
      <c r="T126" s="376"/>
      <c r="U126" s="376"/>
      <c r="V126" s="376"/>
      <c r="W126" s="376"/>
      <c r="X126" s="376"/>
      <c r="Y126" s="376"/>
    </row>
    <row r="127" spans="2:25" ht="19.2">
      <c r="B127" s="335" t="s">
        <v>1928</v>
      </c>
      <c r="C127" s="153" t="s">
        <v>1937</v>
      </c>
      <c r="D127" s="173"/>
      <c r="E127" s="342"/>
      <c r="F127" s="160"/>
      <c r="G127" s="376"/>
      <c r="H127" s="376"/>
      <c r="I127" s="376"/>
      <c r="J127" s="376"/>
      <c r="K127" s="376"/>
      <c r="L127" s="376"/>
      <c r="M127" s="376"/>
      <c r="N127" s="376"/>
      <c r="O127" s="376"/>
      <c r="P127" s="376"/>
      <c r="Q127" s="376"/>
      <c r="R127" s="376"/>
      <c r="S127" s="376"/>
      <c r="T127" s="376"/>
      <c r="U127" s="376"/>
      <c r="V127" s="376"/>
      <c r="W127" s="376"/>
      <c r="X127" s="376"/>
      <c r="Y127" s="376"/>
    </row>
    <row r="128" spans="2:25" ht="19.2">
      <c r="B128" s="414"/>
      <c r="C128" s="415" t="s">
        <v>216</v>
      </c>
      <c r="D128" s="417">
        <f>COUNTIF($D$7:$D$127,"C")</f>
        <v>0</v>
      </c>
      <c r="E128" s="414"/>
      <c r="F128" s="160"/>
      <c r="G128" s="376"/>
      <c r="H128" s="376"/>
      <c r="I128" s="376"/>
      <c r="J128" s="376"/>
      <c r="K128" s="376"/>
      <c r="L128" s="376"/>
      <c r="M128" s="376"/>
      <c r="N128" s="376"/>
      <c r="O128" s="376"/>
      <c r="P128" s="376"/>
      <c r="Q128" s="376"/>
      <c r="R128" s="376"/>
      <c r="S128" s="376"/>
      <c r="T128" s="376"/>
      <c r="U128" s="376"/>
      <c r="V128" s="376"/>
      <c r="W128" s="376"/>
      <c r="X128" s="376"/>
      <c r="Y128" s="376"/>
    </row>
    <row r="129" spans="2:25" ht="19.2">
      <c r="B129" s="414"/>
      <c r="C129" s="415" t="s">
        <v>217</v>
      </c>
      <c r="D129" s="417">
        <f>COUNTIF($D$7:$D$127,"NC")</f>
        <v>0</v>
      </c>
      <c r="E129" s="414"/>
      <c r="F129" s="160"/>
      <c r="G129" s="376"/>
      <c r="H129" s="376"/>
      <c r="I129" s="376"/>
      <c r="J129" s="376"/>
      <c r="K129" s="376"/>
      <c r="L129" s="376"/>
      <c r="M129" s="376"/>
      <c r="N129" s="376"/>
      <c r="O129" s="376"/>
      <c r="P129" s="376"/>
      <c r="Q129" s="376"/>
      <c r="R129" s="376"/>
      <c r="S129" s="376"/>
      <c r="T129" s="376"/>
      <c r="U129" s="376"/>
      <c r="V129" s="376"/>
      <c r="W129" s="376"/>
      <c r="X129" s="376"/>
      <c r="Y129" s="376"/>
    </row>
    <row r="130" spans="2:25" ht="19.2">
      <c r="B130" s="344"/>
      <c r="C130" s="339" t="s">
        <v>218</v>
      </c>
      <c r="D130" s="394">
        <f>COUNTIF($D$7:$D$127,"NA")</f>
        <v>0</v>
      </c>
      <c r="E130" s="344"/>
      <c r="F130" s="160"/>
      <c r="G130" s="376"/>
      <c r="H130" s="376"/>
      <c r="I130" s="376"/>
      <c r="J130" s="376"/>
      <c r="K130" s="376"/>
      <c r="L130" s="376"/>
      <c r="M130" s="376"/>
      <c r="N130" s="376"/>
      <c r="O130" s="376"/>
      <c r="P130" s="376"/>
      <c r="Q130" s="376"/>
      <c r="R130" s="376"/>
      <c r="S130" s="376"/>
      <c r="T130" s="376"/>
      <c r="U130" s="376"/>
      <c r="V130" s="376"/>
      <c r="W130" s="376"/>
      <c r="X130" s="376"/>
      <c r="Y130" s="376"/>
    </row>
    <row r="131" spans="2:25" ht="19.2">
      <c r="B131" s="344"/>
      <c r="C131" s="345"/>
      <c r="D131" s="344"/>
      <c r="E131" s="344"/>
      <c r="F131" s="160"/>
      <c r="G131" s="376"/>
      <c r="H131" s="376"/>
      <c r="I131" s="376"/>
      <c r="J131" s="376"/>
      <c r="K131" s="376"/>
      <c r="L131" s="376"/>
      <c r="M131" s="376"/>
      <c r="N131" s="376"/>
      <c r="O131" s="376"/>
      <c r="P131" s="376"/>
      <c r="Q131" s="376"/>
      <c r="R131" s="376"/>
      <c r="S131" s="376"/>
      <c r="T131" s="376"/>
      <c r="U131" s="376"/>
      <c r="V131" s="376"/>
      <c r="W131" s="376"/>
      <c r="X131" s="376"/>
      <c r="Y131" s="376"/>
    </row>
    <row r="132" spans="2:25" ht="14.4" hidden="1">
      <c r="B132" s="376"/>
      <c r="C132" s="78"/>
      <c r="D132" s="376"/>
      <c r="E132" s="376"/>
      <c r="F132" s="160"/>
      <c r="G132" s="376"/>
      <c r="H132" s="376"/>
      <c r="I132" s="376"/>
      <c r="J132" s="376"/>
      <c r="K132" s="376"/>
      <c r="L132" s="376"/>
      <c r="M132" s="376"/>
      <c r="N132" s="376"/>
      <c r="O132" s="376"/>
      <c r="P132" s="376"/>
      <c r="Q132" s="376"/>
      <c r="R132" s="376"/>
      <c r="S132" s="376"/>
      <c r="T132" s="376"/>
      <c r="U132" s="376"/>
      <c r="V132" s="376"/>
      <c r="W132" s="376"/>
      <c r="X132" s="376"/>
      <c r="Y132" s="376"/>
    </row>
    <row r="133" spans="2:25" ht="14.4" hidden="1">
      <c r="B133" s="376"/>
      <c r="C133" s="78"/>
      <c r="D133" s="376"/>
      <c r="E133" s="376"/>
      <c r="F133" s="160"/>
      <c r="G133" s="376"/>
      <c r="H133" s="376"/>
      <c r="I133" s="376"/>
      <c r="J133" s="376"/>
      <c r="K133" s="376"/>
      <c r="L133" s="376"/>
      <c r="M133" s="376"/>
      <c r="N133" s="376"/>
      <c r="O133" s="376"/>
      <c r="P133" s="376"/>
      <c r="Q133" s="376"/>
      <c r="R133" s="376"/>
      <c r="S133" s="376"/>
      <c r="T133" s="376"/>
      <c r="U133" s="376"/>
      <c r="V133" s="376"/>
      <c r="W133" s="376"/>
      <c r="X133" s="376"/>
      <c r="Y133" s="376"/>
    </row>
    <row r="134" spans="2:25" ht="14.4" hidden="1">
      <c r="B134" s="376"/>
      <c r="C134" s="78"/>
      <c r="D134" s="376"/>
      <c r="E134" s="376"/>
      <c r="F134" s="160"/>
      <c r="G134" s="376"/>
      <c r="H134" s="376"/>
      <c r="I134" s="376"/>
      <c r="J134" s="376"/>
      <c r="K134" s="376"/>
      <c r="L134" s="376"/>
      <c r="M134" s="376"/>
      <c r="N134" s="376"/>
      <c r="O134" s="376"/>
      <c r="P134" s="376"/>
      <c r="Q134" s="376"/>
      <c r="R134" s="376"/>
      <c r="S134" s="376"/>
      <c r="T134" s="376"/>
      <c r="U134" s="376"/>
      <c r="V134" s="376"/>
      <c r="W134" s="376"/>
      <c r="X134" s="376"/>
      <c r="Y134" s="376"/>
    </row>
    <row r="135" spans="2:25" ht="14.4" hidden="1">
      <c r="B135" s="376"/>
      <c r="C135" s="78"/>
      <c r="D135" s="376"/>
      <c r="E135" s="376"/>
      <c r="F135" s="160"/>
      <c r="G135" s="376"/>
      <c r="H135" s="376"/>
      <c r="I135" s="376"/>
      <c r="J135" s="376"/>
      <c r="K135" s="376"/>
      <c r="L135" s="376"/>
      <c r="M135" s="376"/>
      <c r="N135" s="376"/>
      <c r="O135" s="376"/>
      <c r="P135" s="376"/>
      <c r="Q135" s="376"/>
      <c r="R135" s="376"/>
      <c r="S135" s="376"/>
      <c r="T135" s="376"/>
      <c r="U135" s="376"/>
      <c r="V135" s="376"/>
      <c r="W135" s="376"/>
      <c r="X135" s="376"/>
      <c r="Y135" s="376"/>
    </row>
    <row r="136" spans="2:25" ht="14.4" hidden="1">
      <c r="B136" s="376"/>
      <c r="C136" s="78"/>
      <c r="D136" s="376"/>
      <c r="E136" s="376"/>
      <c r="F136" s="160"/>
      <c r="G136" s="376"/>
      <c r="H136" s="376"/>
      <c r="I136" s="376"/>
      <c r="J136" s="376"/>
      <c r="K136" s="376"/>
      <c r="L136" s="376"/>
      <c r="M136" s="376"/>
      <c r="N136" s="376"/>
      <c r="O136" s="376"/>
      <c r="P136" s="376"/>
      <c r="Q136" s="376"/>
      <c r="R136" s="376"/>
      <c r="S136" s="376"/>
      <c r="T136" s="376"/>
      <c r="U136" s="376"/>
      <c r="V136" s="376"/>
      <c r="W136" s="376"/>
      <c r="X136" s="376"/>
      <c r="Y136" s="376"/>
    </row>
    <row r="137" spans="2:25" ht="14.4" hidden="1">
      <c r="B137" s="376"/>
      <c r="C137" s="78"/>
      <c r="D137" s="376"/>
      <c r="E137" s="376"/>
      <c r="F137" s="160"/>
      <c r="G137" s="376"/>
      <c r="H137" s="376"/>
      <c r="I137" s="376"/>
      <c r="J137" s="376"/>
      <c r="K137" s="376"/>
      <c r="L137" s="376"/>
      <c r="M137" s="376"/>
      <c r="N137" s="376"/>
      <c r="O137" s="376"/>
      <c r="P137" s="376"/>
      <c r="Q137" s="376"/>
      <c r="R137" s="376"/>
      <c r="S137" s="376"/>
      <c r="T137" s="376"/>
      <c r="U137" s="376"/>
      <c r="V137" s="376"/>
      <c r="W137" s="376"/>
      <c r="X137" s="376"/>
      <c r="Y137" s="376"/>
    </row>
    <row r="138" spans="2:25" ht="14.4" hidden="1">
      <c r="B138" s="376"/>
      <c r="C138" s="78"/>
      <c r="D138" s="376"/>
      <c r="E138" s="376"/>
      <c r="F138" s="160"/>
      <c r="G138" s="376"/>
      <c r="H138" s="376"/>
      <c r="I138" s="376"/>
      <c r="J138" s="376"/>
      <c r="K138" s="376"/>
      <c r="L138" s="376"/>
      <c r="M138" s="376"/>
      <c r="N138" s="376"/>
      <c r="O138" s="376"/>
      <c r="P138" s="376"/>
      <c r="Q138" s="376"/>
      <c r="R138" s="376"/>
      <c r="S138" s="376"/>
      <c r="T138" s="376"/>
      <c r="U138" s="376"/>
      <c r="V138" s="376"/>
      <c r="W138" s="376"/>
      <c r="X138" s="376"/>
      <c r="Y138" s="376"/>
    </row>
    <row r="139" spans="2:25" ht="14.4" hidden="1">
      <c r="B139" s="376"/>
      <c r="C139" s="78"/>
      <c r="D139" s="376"/>
      <c r="E139" s="376"/>
      <c r="F139" s="160"/>
      <c r="G139" s="376"/>
      <c r="H139" s="376"/>
      <c r="I139" s="376"/>
      <c r="J139" s="376"/>
      <c r="K139" s="376"/>
      <c r="L139" s="376"/>
      <c r="M139" s="376"/>
      <c r="N139" s="376"/>
      <c r="O139" s="376"/>
      <c r="P139" s="376"/>
      <c r="Q139" s="376"/>
      <c r="R139" s="376"/>
      <c r="S139" s="376"/>
      <c r="T139" s="376"/>
      <c r="U139" s="376"/>
      <c r="V139" s="376"/>
      <c r="W139" s="376"/>
      <c r="X139" s="376"/>
      <c r="Y139" s="376"/>
    </row>
    <row r="140" spans="2:25" ht="14.4" hidden="1">
      <c r="B140" s="376"/>
      <c r="C140" s="78"/>
      <c r="D140" s="376"/>
      <c r="E140" s="376"/>
      <c r="F140" s="160"/>
      <c r="G140" s="376"/>
      <c r="H140" s="376"/>
      <c r="I140" s="376"/>
      <c r="J140" s="376"/>
      <c r="K140" s="376"/>
      <c r="L140" s="376"/>
      <c r="M140" s="376"/>
      <c r="N140" s="376"/>
      <c r="O140" s="376"/>
      <c r="P140" s="376"/>
      <c r="Q140" s="376"/>
      <c r="R140" s="376"/>
      <c r="S140" s="376"/>
      <c r="T140" s="376"/>
      <c r="U140" s="376"/>
      <c r="V140" s="376"/>
      <c r="W140" s="376"/>
      <c r="X140" s="376"/>
      <c r="Y140" s="376"/>
    </row>
    <row r="141" spans="2:25" ht="14.4" hidden="1">
      <c r="B141" s="376"/>
      <c r="C141" s="78"/>
      <c r="D141" s="376"/>
      <c r="E141" s="376"/>
      <c r="F141" s="160"/>
      <c r="G141" s="376"/>
      <c r="H141" s="376"/>
      <c r="I141" s="376"/>
      <c r="J141" s="376"/>
      <c r="K141" s="376"/>
      <c r="L141" s="376"/>
      <c r="M141" s="376"/>
      <c r="N141" s="376"/>
      <c r="O141" s="376"/>
      <c r="P141" s="376"/>
      <c r="Q141" s="376"/>
      <c r="R141" s="376"/>
      <c r="S141" s="376"/>
      <c r="T141" s="376"/>
      <c r="U141" s="376"/>
      <c r="V141" s="376"/>
      <c r="W141" s="376"/>
      <c r="X141" s="376"/>
      <c r="Y141" s="376"/>
    </row>
    <row r="142" spans="2:25" ht="14.4" hidden="1">
      <c r="B142" s="376"/>
      <c r="C142" s="78"/>
      <c r="D142" s="376"/>
      <c r="E142" s="376"/>
      <c r="F142" s="160"/>
      <c r="G142" s="376"/>
      <c r="H142" s="376"/>
      <c r="I142" s="376"/>
      <c r="J142" s="376"/>
      <c r="K142" s="376"/>
      <c r="L142" s="376"/>
      <c r="M142" s="376"/>
      <c r="N142" s="376"/>
      <c r="O142" s="376"/>
      <c r="P142" s="376"/>
      <c r="Q142" s="376"/>
      <c r="R142" s="376"/>
      <c r="S142" s="376"/>
      <c r="T142" s="376"/>
      <c r="U142" s="376"/>
      <c r="V142" s="376"/>
      <c r="W142" s="376"/>
      <c r="X142" s="376"/>
      <c r="Y142" s="376"/>
    </row>
    <row r="143" spans="2:25" ht="14.4" hidden="1">
      <c r="B143" s="376"/>
      <c r="C143" s="78"/>
      <c r="D143" s="376"/>
      <c r="E143" s="376"/>
      <c r="F143" s="160"/>
      <c r="G143" s="376"/>
      <c r="H143" s="376"/>
      <c r="I143" s="376"/>
      <c r="J143" s="376"/>
      <c r="K143" s="376"/>
      <c r="L143" s="376"/>
      <c r="M143" s="376"/>
      <c r="N143" s="376"/>
      <c r="O143" s="376"/>
      <c r="P143" s="376"/>
      <c r="Q143" s="376"/>
      <c r="R143" s="376"/>
      <c r="S143" s="376"/>
      <c r="T143" s="376"/>
      <c r="U143" s="376"/>
      <c r="V143" s="376"/>
      <c r="W143" s="376"/>
      <c r="X143" s="376"/>
      <c r="Y143" s="376"/>
    </row>
    <row r="144" spans="2:25" ht="14.4" hidden="1">
      <c r="B144" s="376"/>
      <c r="C144" s="78"/>
      <c r="D144" s="376"/>
      <c r="E144" s="376"/>
      <c r="F144" s="160"/>
      <c r="G144" s="376"/>
      <c r="H144" s="376"/>
      <c r="I144" s="376"/>
      <c r="J144" s="376"/>
      <c r="K144" s="376"/>
      <c r="L144" s="376"/>
      <c r="M144" s="376"/>
      <c r="N144" s="376"/>
      <c r="O144" s="376"/>
      <c r="P144" s="376"/>
      <c r="Q144" s="376"/>
      <c r="R144" s="376"/>
      <c r="S144" s="376"/>
      <c r="T144" s="376"/>
      <c r="U144" s="376"/>
      <c r="V144" s="376"/>
      <c r="W144" s="376"/>
      <c r="X144" s="376"/>
      <c r="Y144" s="376"/>
    </row>
    <row r="145" spans="2:25" ht="14.4" hidden="1">
      <c r="B145" s="376"/>
      <c r="C145" s="78"/>
      <c r="D145" s="376"/>
      <c r="E145" s="376"/>
      <c r="F145" s="160"/>
      <c r="G145" s="376"/>
      <c r="H145" s="376"/>
      <c r="I145" s="376"/>
      <c r="J145" s="376"/>
      <c r="K145" s="376"/>
      <c r="L145" s="376"/>
      <c r="M145" s="376"/>
      <c r="N145" s="376"/>
      <c r="O145" s="376"/>
      <c r="P145" s="376"/>
      <c r="Q145" s="376"/>
      <c r="R145" s="376"/>
      <c r="S145" s="376"/>
      <c r="T145" s="376"/>
      <c r="U145" s="376"/>
      <c r="V145" s="376"/>
      <c r="W145" s="376"/>
      <c r="X145" s="376"/>
      <c r="Y145" s="376"/>
    </row>
    <row r="146" spans="2:25" ht="14.4" hidden="1">
      <c r="B146" s="376"/>
      <c r="C146" s="78"/>
      <c r="D146" s="376"/>
      <c r="E146" s="376"/>
      <c r="F146" s="160"/>
      <c r="G146" s="376"/>
      <c r="H146" s="376"/>
      <c r="I146" s="376"/>
      <c r="J146" s="376"/>
      <c r="K146" s="376"/>
      <c r="L146" s="376"/>
      <c r="M146" s="376"/>
      <c r="N146" s="376"/>
      <c r="O146" s="376"/>
      <c r="P146" s="376"/>
      <c r="Q146" s="376"/>
      <c r="R146" s="376"/>
      <c r="S146" s="376"/>
      <c r="T146" s="376"/>
      <c r="U146" s="376"/>
      <c r="V146" s="376"/>
      <c r="W146" s="376"/>
      <c r="X146" s="376"/>
      <c r="Y146" s="376"/>
    </row>
    <row r="147" spans="2:25" ht="14.4" hidden="1">
      <c r="B147" s="376"/>
      <c r="C147" s="78"/>
      <c r="D147" s="376"/>
      <c r="E147" s="376"/>
      <c r="F147" s="160"/>
      <c r="G147" s="376"/>
      <c r="H147" s="376"/>
      <c r="I147" s="376"/>
      <c r="J147" s="376"/>
      <c r="K147" s="376"/>
      <c r="L147" s="376"/>
      <c r="M147" s="376"/>
      <c r="N147" s="376"/>
      <c r="O147" s="376"/>
      <c r="P147" s="376"/>
      <c r="Q147" s="376"/>
      <c r="R147" s="376"/>
      <c r="S147" s="376"/>
      <c r="T147" s="376"/>
      <c r="U147" s="376"/>
      <c r="V147" s="376"/>
      <c r="W147" s="376"/>
      <c r="X147" s="376"/>
      <c r="Y147" s="376"/>
    </row>
    <row r="148" spans="2:25" ht="14.4" hidden="1">
      <c r="B148" s="376"/>
      <c r="C148" s="78"/>
      <c r="D148" s="376"/>
      <c r="E148" s="376"/>
      <c r="F148" s="160"/>
      <c r="G148" s="376"/>
      <c r="H148" s="376"/>
      <c r="I148" s="376"/>
      <c r="J148" s="376"/>
      <c r="K148" s="376"/>
      <c r="L148" s="376"/>
      <c r="M148" s="376"/>
      <c r="N148" s="376"/>
      <c r="O148" s="376"/>
      <c r="P148" s="376"/>
      <c r="Q148" s="376"/>
      <c r="R148" s="376"/>
      <c r="S148" s="376"/>
      <c r="T148" s="376"/>
      <c r="U148" s="376"/>
      <c r="V148" s="376"/>
      <c r="W148" s="376"/>
      <c r="X148" s="376"/>
      <c r="Y148" s="376"/>
    </row>
    <row r="149" spans="2:25" ht="14.4" hidden="1">
      <c r="B149" s="376"/>
      <c r="C149" s="78"/>
      <c r="D149" s="376"/>
      <c r="E149" s="376"/>
      <c r="F149" s="160"/>
      <c r="G149" s="376"/>
      <c r="H149" s="376"/>
      <c r="I149" s="376"/>
      <c r="J149" s="376"/>
      <c r="K149" s="376"/>
      <c r="L149" s="376"/>
      <c r="M149" s="376"/>
      <c r="N149" s="376"/>
      <c r="O149" s="376"/>
      <c r="P149" s="376"/>
      <c r="Q149" s="376"/>
      <c r="R149" s="376"/>
      <c r="S149" s="376"/>
      <c r="T149" s="376"/>
      <c r="U149" s="376"/>
      <c r="V149" s="376"/>
      <c r="W149" s="376"/>
      <c r="X149" s="376"/>
      <c r="Y149" s="376"/>
    </row>
    <row r="150" spans="2:25" ht="14.4" hidden="1">
      <c r="B150" s="376"/>
      <c r="C150" s="78"/>
      <c r="D150" s="376"/>
      <c r="E150" s="376"/>
      <c r="F150" s="160"/>
      <c r="G150" s="376"/>
      <c r="H150" s="376"/>
      <c r="I150" s="376"/>
      <c r="J150" s="376"/>
      <c r="K150" s="376"/>
      <c r="L150" s="376"/>
      <c r="M150" s="376"/>
      <c r="N150" s="376"/>
      <c r="O150" s="376"/>
      <c r="P150" s="376"/>
      <c r="Q150" s="376"/>
      <c r="R150" s="376"/>
      <c r="S150" s="376"/>
      <c r="T150" s="376"/>
      <c r="U150" s="376"/>
      <c r="V150" s="376"/>
      <c r="W150" s="376"/>
      <c r="X150" s="376"/>
      <c r="Y150" s="376"/>
    </row>
    <row r="151" spans="2:25" ht="14.4" hidden="1">
      <c r="B151" s="376"/>
      <c r="C151" s="78"/>
      <c r="D151" s="376"/>
      <c r="E151" s="376"/>
      <c r="F151" s="160"/>
      <c r="G151" s="376"/>
      <c r="H151" s="376"/>
      <c r="I151" s="376"/>
      <c r="J151" s="376"/>
      <c r="K151" s="376"/>
      <c r="L151" s="376"/>
      <c r="M151" s="376"/>
      <c r="N151" s="376"/>
      <c r="O151" s="376"/>
      <c r="P151" s="376"/>
      <c r="Q151" s="376"/>
      <c r="R151" s="376"/>
      <c r="S151" s="376"/>
      <c r="T151" s="376"/>
      <c r="U151" s="376"/>
      <c r="V151" s="376"/>
      <c r="W151" s="376"/>
      <c r="X151" s="376"/>
      <c r="Y151" s="376"/>
    </row>
    <row r="152" spans="2:25" ht="14.4" hidden="1">
      <c r="B152" s="376"/>
      <c r="C152" s="78"/>
      <c r="D152" s="376"/>
      <c r="E152" s="376"/>
      <c r="F152" s="160"/>
      <c r="G152" s="376"/>
      <c r="H152" s="376"/>
      <c r="I152" s="376"/>
      <c r="J152" s="376"/>
      <c r="K152" s="376"/>
      <c r="L152" s="376"/>
      <c r="M152" s="376"/>
      <c r="N152" s="376"/>
      <c r="O152" s="376"/>
      <c r="P152" s="376"/>
      <c r="Q152" s="376"/>
      <c r="R152" s="376"/>
      <c r="S152" s="376"/>
      <c r="T152" s="376"/>
      <c r="U152" s="376"/>
      <c r="V152" s="376"/>
      <c r="W152" s="376"/>
      <c r="X152" s="376"/>
      <c r="Y152" s="376"/>
    </row>
    <row r="153" spans="2:25" ht="14.4" hidden="1">
      <c r="B153" s="376"/>
      <c r="C153" s="78"/>
      <c r="D153" s="376"/>
      <c r="E153" s="376"/>
      <c r="F153" s="160"/>
      <c r="G153" s="376"/>
      <c r="H153" s="376"/>
      <c r="I153" s="376"/>
      <c r="J153" s="376"/>
      <c r="K153" s="376"/>
      <c r="L153" s="376"/>
      <c r="M153" s="376"/>
      <c r="N153" s="376"/>
      <c r="O153" s="376"/>
      <c r="P153" s="376"/>
      <c r="Q153" s="376"/>
      <c r="R153" s="376"/>
      <c r="S153" s="376"/>
      <c r="T153" s="376"/>
      <c r="U153" s="376"/>
      <c r="V153" s="376"/>
      <c r="W153" s="376"/>
      <c r="X153" s="376"/>
      <c r="Y153" s="376"/>
    </row>
    <row r="154" spans="2:25" ht="14.4" hidden="1">
      <c r="B154" s="376"/>
      <c r="C154" s="78"/>
      <c r="D154" s="376"/>
      <c r="E154" s="376"/>
      <c r="F154" s="160"/>
      <c r="G154" s="376"/>
      <c r="H154" s="376"/>
      <c r="I154" s="376"/>
      <c r="J154" s="376"/>
      <c r="K154" s="376"/>
      <c r="L154" s="376"/>
      <c r="M154" s="376"/>
      <c r="N154" s="376"/>
      <c r="O154" s="376"/>
      <c r="P154" s="376"/>
      <c r="Q154" s="376"/>
      <c r="R154" s="376"/>
      <c r="S154" s="376"/>
      <c r="T154" s="376"/>
      <c r="U154" s="376"/>
      <c r="V154" s="376"/>
      <c r="W154" s="376"/>
      <c r="X154" s="376"/>
      <c r="Y154" s="376"/>
    </row>
    <row r="155" spans="2:25" ht="14.4" hidden="1">
      <c r="B155" s="376"/>
      <c r="C155" s="78"/>
      <c r="D155" s="376"/>
      <c r="E155" s="376"/>
      <c r="F155" s="160"/>
      <c r="G155" s="376"/>
      <c r="H155" s="376"/>
      <c r="I155" s="376"/>
      <c r="J155" s="376"/>
      <c r="K155" s="376"/>
      <c r="L155" s="376"/>
      <c r="M155" s="376"/>
      <c r="N155" s="376"/>
      <c r="O155" s="376"/>
      <c r="P155" s="376"/>
      <c r="Q155" s="376"/>
      <c r="R155" s="376"/>
      <c r="S155" s="376"/>
      <c r="T155" s="376"/>
      <c r="U155" s="376"/>
      <c r="V155" s="376"/>
      <c r="W155" s="376"/>
      <c r="X155" s="376"/>
      <c r="Y155" s="376"/>
    </row>
    <row r="156" spans="2:25" ht="14.4" hidden="1">
      <c r="B156" s="376"/>
      <c r="C156" s="78"/>
      <c r="D156" s="376"/>
      <c r="E156" s="376"/>
      <c r="F156" s="160"/>
      <c r="G156" s="376"/>
      <c r="H156" s="376"/>
      <c r="I156" s="376"/>
      <c r="J156" s="376"/>
      <c r="K156" s="376"/>
      <c r="L156" s="376"/>
      <c r="M156" s="376"/>
      <c r="N156" s="376"/>
      <c r="O156" s="376"/>
      <c r="P156" s="376"/>
      <c r="Q156" s="376"/>
      <c r="R156" s="376"/>
      <c r="S156" s="376"/>
      <c r="T156" s="376"/>
      <c r="U156" s="376"/>
      <c r="V156" s="376"/>
      <c r="W156" s="376"/>
      <c r="X156" s="376"/>
      <c r="Y156" s="376"/>
    </row>
    <row r="157" spans="2:25" ht="14.4" hidden="1">
      <c r="B157" s="376"/>
      <c r="C157" s="78"/>
      <c r="D157" s="376"/>
      <c r="E157" s="376"/>
      <c r="F157" s="160"/>
      <c r="G157" s="376"/>
      <c r="H157" s="376"/>
      <c r="I157" s="376"/>
      <c r="J157" s="376"/>
      <c r="K157" s="376"/>
      <c r="L157" s="376"/>
      <c r="M157" s="376"/>
      <c r="N157" s="376"/>
      <c r="O157" s="376"/>
      <c r="P157" s="376"/>
      <c r="Q157" s="376"/>
      <c r="R157" s="376"/>
      <c r="S157" s="376"/>
      <c r="T157" s="376"/>
      <c r="U157" s="376"/>
      <c r="V157" s="376"/>
      <c r="W157" s="376"/>
      <c r="X157" s="376"/>
      <c r="Y157" s="376"/>
    </row>
    <row r="158" spans="2:25" ht="14.4" hidden="1">
      <c r="B158" s="376"/>
      <c r="C158" s="78"/>
      <c r="D158" s="376"/>
      <c r="E158" s="376"/>
      <c r="F158" s="160"/>
      <c r="G158" s="376"/>
      <c r="H158" s="376"/>
      <c r="I158" s="376"/>
      <c r="J158" s="376"/>
      <c r="K158" s="376"/>
      <c r="L158" s="376"/>
      <c r="M158" s="376"/>
      <c r="N158" s="376"/>
      <c r="O158" s="376"/>
      <c r="P158" s="376"/>
      <c r="Q158" s="376"/>
      <c r="R158" s="376"/>
      <c r="S158" s="376"/>
      <c r="T158" s="376"/>
      <c r="U158" s="376"/>
      <c r="V158" s="376"/>
      <c r="W158" s="376"/>
      <c r="X158" s="376"/>
      <c r="Y158" s="376"/>
    </row>
    <row r="159" spans="2:25" ht="14.4" hidden="1">
      <c r="B159" s="376"/>
      <c r="C159" s="78"/>
      <c r="D159" s="376"/>
      <c r="E159" s="376"/>
      <c r="F159" s="160"/>
      <c r="G159" s="376"/>
      <c r="H159" s="376"/>
      <c r="I159" s="376"/>
      <c r="J159" s="376"/>
      <c r="K159" s="376"/>
      <c r="L159" s="376"/>
      <c r="M159" s="376"/>
      <c r="N159" s="376"/>
      <c r="O159" s="376"/>
      <c r="P159" s="376"/>
      <c r="Q159" s="376"/>
      <c r="R159" s="376"/>
      <c r="S159" s="376"/>
      <c r="T159" s="376"/>
      <c r="U159" s="376"/>
      <c r="V159" s="376"/>
      <c r="W159" s="376"/>
      <c r="X159" s="376"/>
      <c r="Y159" s="376"/>
    </row>
    <row r="160" spans="2:25" ht="14.4" hidden="1">
      <c r="B160" s="376"/>
      <c r="C160" s="78"/>
      <c r="D160" s="376"/>
      <c r="E160" s="376"/>
      <c r="F160" s="160"/>
      <c r="G160" s="376"/>
      <c r="H160" s="376"/>
      <c r="I160" s="376"/>
      <c r="J160" s="376"/>
      <c r="K160" s="376"/>
      <c r="L160" s="376"/>
      <c r="M160" s="376"/>
      <c r="N160" s="376"/>
      <c r="O160" s="376"/>
      <c r="P160" s="376"/>
      <c r="Q160" s="376"/>
      <c r="R160" s="376"/>
      <c r="S160" s="376"/>
      <c r="T160" s="376"/>
      <c r="U160" s="376"/>
      <c r="V160" s="376"/>
      <c r="W160" s="376"/>
      <c r="X160" s="376"/>
      <c r="Y160" s="376"/>
    </row>
    <row r="161" spans="2:25" ht="14.4" hidden="1">
      <c r="B161" s="376"/>
      <c r="C161" s="78"/>
      <c r="D161" s="376"/>
      <c r="E161" s="376"/>
      <c r="F161" s="160"/>
      <c r="G161" s="376"/>
      <c r="H161" s="376"/>
      <c r="I161" s="376"/>
      <c r="J161" s="376"/>
      <c r="K161" s="376"/>
      <c r="L161" s="376"/>
      <c r="M161" s="376"/>
      <c r="N161" s="376"/>
      <c r="O161" s="376"/>
      <c r="P161" s="376"/>
      <c r="Q161" s="376"/>
      <c r="R161" s="376"/>
      <c r="S161" s="376"/>
      <c r="T161" s="376"/>
      <c r="U161" s="376"/>
      <c r="V161" s="376"/>
      <c r="W161" s="376"/>
      <c r="X161" s="376"/>
      <c r="Y161" s="376"/>
    </row>
    <row r="162" spans="2:25" ht="14.4" hidden="1">
      <c r="B162" s="376"/>
      <c r="C162" s="78"/>
      <c r="D162" s="376"/>
      <c r="E162" s="376"/>
      <c r="F162" s="160"/>
      <c r="G162" s="376"/>
      <c r="H162" s="376"/>
      <c r="I162" s="376"/>
      <c r="J162" s="376"/>
      <c r="K162" s="376"/>
      <c r="L162" s="376"/>
      <c r="M162" s="376"/>
      <c r="N162" s="376"/>
      <c r="O162" s="376"/>
      <c r="P162" s="376"/>
      <c r="Q162" s="376"/>
      <c r="R162" s="376"/>
      <c r="S162" s="376"/>
      <c r="T162" s="376"/>
      <c r="U162" s="376"/>
      <c r="V162" s="376"/>
      <c r="W162" s="376"/>
      <c r="X162" s="376"/>
      <c r="Y162" s="376"/>
    </row>
    <row r="163" spans="2:25" ht="14.4" hidden="1">
      <c r="B163" s="376"/>
      <c r="C163" s="78"/>
      <c r="D163" s="376"/>
      <c r="E163" s="376"/>
      <c r="F163" s="160"/>
      <c r="G163" s="376"/>
      <c r="H163" s="376"/>
      <c r="I163" s="376"/>
      <c r="J163" s="376"/>
      <c r="K163" s="376"/>
      <c r="L163" s="376"/>
      <c r="M163" s="376"/>
      <c r="N163" s="376"/>
      <c r="O163" s="376"/>
      <c r="P163" s="376"/>
      <c r="Q163" s="376"/>
      <c r="R163" s="376"/>
      <c r="S163" s="376"/>
      <c r="T163" s="376"/>
      <c r="U163" s="376"/>
      <c r="V163" s="376"/>
      <c r="W163" s="376"/>
      <c r="X163" s="376"/>
      <c r="Y163" s="376"/>
    </row>
    <row r="164" spans="2:25" ht="14.4" hidden="1">
      <c r="B164" s="376"/>
      <c r="C164" s="78"/>
      <c r="D164" s="376"/>
      <c r="E164" s="376"/>
      <c r="F164" s="160"/>
      <c r="G164" s="376"/>
      <c r="H164" s="376"/>
      <c r="I164" s="376"/>
      <c r="J164" s="376"/>
      <c r="K164" s="376"/>
      <c r="L164" s="376"/>
      <c r="M164" s="376"/>
      <c r="N164" s="376"/>
      <c r="O164" s="376"/>
      <c r="P164" s="376"/>
      <c r="Q164" s="376"/>
      <c r="R164" s="376"/>
      <c r="S164" s="376"/>
      <c r="T164" s="376"/>
      <c r="U164" s="376"/>
      <c r="V164" s="376"/>
      <c r="W164" s="376"/>
      <c r="X164" s="376"/>
      <c r="Y164" s="376"/>
    </row>
    <row r="165" spans="2:25" ht="14.4" hidden="1">
      <c r="B165" s="376"/>
      <c r="C165" s="78"/>
      <c r="D165" s="376"/>
      <c r="E165" s="376"/>
      <c r="F165" s="160"/>
      <c r="G165" s="376"/>
      <c r="H165" s="376"/>
      <c r="I165" s="376"/>
      <c r="J165" s="376"/>
      <c r="K165" s="376"/>
      <c r="L165" s="376"/>
      <c r="M165" s="376"/>
      <c r="N165" s="376"/>
      <c r="O165" s="376"/>
      <c r="P165" s="376"/>
      <c r="Q165" s="376"/>
      <c r="R165" s="376"/>
      <c r="S165" s="376"/>
      <c r="T165" s="376"/>
      <c r="U165" s="376"/>
      <c r="V165" s="376"/>
      <c r="W165" s="376"/>
      <c r="X165" s="376"/>
      <c r="Y165" s="376"/>
    </row>
    <row r="166" spans="2:25" ht="14.4" hidden="1">
      <c r="B166" s="376"/>
      <c r="C166" s="78"/>
      <c r="D166" s="376"/>
      <c r="E166" s="376"/>
      <c r="F166" s="160"/>
      <c r="G166" s="376"/>
      <c r="H166" s="376"/>
      <c r="I166" s="376"/>
      <c r="J166" s="376"/>
      <c r="K166" s="376"/>
      <c r="L166" s="376"/>
      <c r="M166" s="376"/>
      <c r="N166" s="376"/>
      <c r="O166" s="376"/>
      <c r="P166" s="376"/>
      <c r="Q166" s="376"/>
      <c r="R166" s="376"/>
      <c r="S166" s="376"/>
      <c r="T166" s="376"/>
      <c r="U166" s="376"/>
      <c r="V166" s="376"/>
      <c r="W166" s="376"/>
      <c r="X166" s="376"/>
      <c r="Y166" s="376"/>
    </row>
    <row r="167" spans="2:25" ht="14.4" hidden="1">
      <c r="B167" s="376"/>
      <c r="C167" s="78"/>
      <c r="D167" s="376"/>
      <c r="E167" s="376"/>
      <c r="F167" s="160"/>
      <c r="G167" s="376"/>
      <c r="H167" s="376"/>
      <c r="I167" s="376"/>
      <c r="J167" s="376"/>
      <c r="K167" s="376"/>
      <c r="L167" s="376"/>
      <c r="M167" s="376"/>
      <c r="N167" s="376"/>
      <c r="O167" s="376"/>
      <c r="P167" s="376"/>
      <c r="Q167" s="376"/>
      <c r="R167" s="376"/>
      <c r="S167" s="376"/>
      <c r="T167" s="376"/>
      <c r="U167" s="376"/>
      <c r="V167" s="376"/>
      <c r="W167" s="376"/>
      <c r="X167" s="376"/>
      <c r="Y167" s="376"/>
    </row>
    <row r="168" spans="2:25" ht="14.4" hidden="1">
      <c r="B168" s="376"/>
      <c r="C168" s="78"/>
      <c r="D168" s="376"/>
      <c r="E168" s="376"/>
      <c r="F168" s="160"/>
      <c r="G168" s="376"/>
      <c r="H168" s="376"/>
      <c r="I168" s="376"/>
      <c r="J168" s="376"/>
      <c r="K168" s="376"/>
      <c r="L168" s="376"/>
      <c r="M168" s="376"/>
      <c r="N168" s="376"/>
      <c r="O168" s="376"/>
      <c r="P168" s="376"/>
      <c r="Q168" s="376"/>
      <c r="R168" s="376"/>
      <c r="S168" s="376"/>
      <c r="T168" s="376"/>
      <c r="U168" s="376"/>
      <c r="V168" s="376"/>
      <c r="W168" s="376"/>
      <c r="X168" s="376"/>
      <c r="Y168" s="376"/>
    </row>
    <row r="169" spans="2:25" ht="14.4" hidden="1">
      <c r="B169" s="376"/>
      <c r="C169" s="78"/>
      <c r="D169" s="376"/>
      <c r="E169" s="376"/>
      <c r="F169" s="160"/>
      <c r="G169" s="376"/>
      <c r="H169" s="376"/>
      <c r="I169" s="376"/>
      <c r="J169" s="376"/>
      <c r="K169" s="376"/>
      <c r="L169" s="376"/>
      <c r="M169" s="376"/>
      <c r="N169" s="376"/>
      <c r="O169" s="376"/>
      <c r="P169" s="376"/>
      <c r="Q169" s="376"/>
      <c r="R169" s="376"/>
      <c r="S169" s="376"/>
      <c r="T169" s="376"/>
      <c r="U169" s="376"/>
      <c r="V169" s="376"/>
      <c r="W169" s="376"/>
      <c r="X169" s="376"/>
      <c r="Y169" s="376"/>
    </row>
    <row r="170" spans="2:25" ht="14.4" hidden="1">
      <c r="B170" s="376"/>
      <c r="C170" s="78"/>
      <c r="D170" s="376"/>
      <c r="E170" s="376"/>
      <c r="F170" s="160"/>
      <c r="G170" s="376"/>
      <c r="H170" s="376"/>
      <c r="I170" s="376"/>
      <c r="J170" s="376"/>
      <c r="K170" s="376"/>
      <c r="L170" s="376"/>
      <c r="M170" s="376"/>
      <c r="N170" s="376"/>
      <c r="O170" s="376"/>
      <c r="P170" s="376"/>
      <c r="Q170" s="376"/>
      <c r="R170" s="376"/>
      <c r="S170" s="376"/>
      <c r="T170" s="376"/>
      <c r="U170" s="376"/>
      <c r="V170" s="376"/>
      <c r="W170" s="376"/>
      <c r="X170" s="376"/>
      <c r="Y170" s="376"/>
    </row>
    <row r="171" spans="2:25" ht="14.4" hidden="1">
      <c r="B171" s="376"/>
      <c r="C171" s="78"/>
      <c r="D171" s="376"/>
      <c r="E171" s="376"/>
      <c r="F171" s="160"/>
      <c r="G171" s="376"/>
      <c r="H171" s="376"/>
      <c r="I171" s="376"/>
      <c r="J171" s="376"/>
      <c r="K171" s="376"/>
      <c r="L171" s="376"/>
      <c r="M171" s="376"/>
      <c r="N171" s="376"/>
      <c r="O171" s="376"/>
      <c r="P171" s="376"/>
      <c r="Q171" s="376"/>
      <c r="R171" s="376"/>
      <c r="S171" s="376"/>
      <c r="T171" s="376"/>
      <c r="U171" s="376"/>
      <c r="V171" s="376"/>
      <c r="W171" s="376"/>
      <c r="X171" s="376"/>
      <c r="Y171" s="376"/>
    </row>
    <row r="172" spans="2:25" ht="14.4" hidden="1">
      <c r="B172" s="376"/>
      <c r="C172" s="78"/>
      <c r="D172" s="376"/>
      <c r="E172" s="376"/>
      <c r="F172" s="160"/>
      <c r="G172" s="376"/>
      <c r="H172" s="376"/>
      <c r="I172" s="376"/>
      <c r="J172" s="376"/>
      <c r="K172" s="376"/>
      <c r="L172" s="376"/>
      <c r="M172" s="376"/>
      <c r="N172" s="376"/>
      <c r="O172" s="376"/>
      <c r="P172" s="376"/>
      <c r="Q172" s="376"/>
      <c r="R172" s="376"/>
      <c r="S172" s="376"/>
      <c r="T172" s="376"/>
      <c r="U172" s="376"/>
      <c r="V172" s="376"/>
      <c r="W172" s="376"/>
      <c r="X172" s="376"/>
      <c r="Y172" s="376"/>
    </row>
    <row r="173" spans="2:25" ht="14.4" hidden="1">
      <c r="B173" s="376"/>
      <c r="C173" s="78"/>
      <c r="D173" s="376"/>
      <c r="E173" s="376"/>
      <c r="F173" s="160"/>
      <c r="G173" s="376"/>
      <c r="H173" s="376"/>
      <c r="I173" s="376"/>
      <c r="J173" s="376"/>
      <c r="K173" s="376"/>
      <c r="L173" s="376"/>
      <c r="M173" s="376"/>
      <c r="N173" s="376"/>
      <c r="O173" s="376"/>
      <c r="P173" s="376"/>
      <c r="Q173" s="376"/>
      <c r="R173" s="376"/>
      <c r="S173" s="376"/>
      <c r="T173" s="376"/>
      <c r="U173" s="376"/>
      <c r="V173" s="376"/>
      <c r="W173" s="376"/>
      <c r="X173" s="376"/>
      <c r="Y173" s="376"/>
    </row>
    <row r="174" spans="2:25" ht="14.4" hidden="1">
      <c r="B174" s="376"/>
      <c r="C174" s="78"/>
      <c r="D174" s="376"/>
      <c r="E174" s="376"/>
      <c r="F174" s="160"/>
      <c r="G174" s="376"/>
      <c r="H174" s="376"/>
      <c r="I174" s="376"/>
      <c r="J174" s="376"/>
      <c r="K174" s="376"/>
      <c r="L174" s="376"/>
      <c r="M174" s="376"/>
      <c r="N174" s="376"/>
      <c r="O174" s="376"/>
      <c r="P174" s="376"/>
      <c r="Q174" s="376"/>
      <c r="R174" s="376"/>
      <c r="S174" s="376"/>
      <c r="T174" s="376"/>
      <c r="U174" s="376"/>
      <c r="V174" s="376"/>
      <c r="W174" s="376"/>
      <c r="X174" s="376"/>
      <c r="Y174" s="376"/>
    </row>
    <row r="175" spans="2:25" ht="14.4" hidden="1">
      <c r="B175" s="376"/>
      <c r="C175" s="78"/>
      <c r="D175" s="376"/>
      <c r="E175" s="376"/>
      <c r="F175" s="160"/>
      <c r="G175" s="376"/>
      <c r="H175" s="376"/>
      <c r="I175" s="376"/>
      <c r="J175" s="376"/>
      <c r="K175" s="376"/>
      <c r="L175" s="376"/>
      <c r="M175" s="376"/>
      <c r="N175" s="376"/>
      <c r="O175" s="376"/>
      <c r="P175" s="376"/>
      <c r="Q175" s="376"/>
      <c r="R175" s="376"/>
      <c r="S175" s="376"/>
      <c r="T175" s="376"/>
      <c r="U175" s="376"/>
      <c r="V175" s="376"/>
      <c r="W175" s="376"/>
      <c r="X175" s="376"/>
      <c r="Y175" s="376"/>
    </row>
    <row r="176" spans="2:25" ht="14.4" hidden="1">
      <c r="B176" s="376"/>
      <c r="C176" s="78"/>
      <c r="D176" s="376"/>
      <c r="E176" s="376"/>
      <c r="F176" s="160"/>
      <c r="G176" s="376"/>
      <c r="H176" s="376"/>
      <c r="I176" s="376"/>
      <c r="J176" s="376"/>
      <c r="K176" s="376"/>
      <c r="L176" s="376"/>
      <c r="M176" s="376"/>
      <c r="N176" s="376"/>
      <c r="O176" s="376"/>
      <c r="P176" s="376"/>
      <c r="Q176" s="376"/>
      <c r="R176" s="376"/>
      <c r="S176" s="376"/>
      <c r="T176" s="376"/>
      <c r="U176" s="376"/>
      <c r="V176" s="376"/>
      <c r="W176" s="376"/>
      <c r="X176" s="376"/>
      <c r="Y176" s="376"/>
    </row>
    <row r="177" spans="2:25" ht="14.4" hidden="1">
      <c r="B177" s="376"/>
      <c r="C177" s="78"/>
      <c r="D177" s="376"/>
      <c r="E177" s="376"/>
      <c r="F177" s="160"/>
      <c r="G177" s="376"/>
      <c r="H177" s="376"/>
      <c r="I177" s="376"/>
      <c r="J177" s="376"/>
      <c r="K177" s="376"/>
      <c r="L177" s="376"/>
      <c r="M177" s="376"/>
      <c r="N177" s="376"/>
      <c r="O177" s="376"/>
      <c r="P177" s="376"/>
      <c r="Q177" s="376"/>
      <c r="R177" s="376"/>
      <c r="S177" s="376"/>
      <c r="T177" s="376"/>
      <c r="U177" s="376"/>
      <c r="V177" s="376"/>
      <c r="W177" s="376"/>
      <c r="X177" s="376"/>
      <c r="Y177" s="376"/>
    </row>
    <row r="178" spans="2:25" ht="14.4" hidden="1">
      <c r="B178" s="376"/>
      <c r="C178" s="78"/>
      <c r="D178" s="376"/>
      <c r="E178" s="376"/>
      <c r="F178" s="160"/>
      <c r="G178" s="376"/>
      <c r="H178" s="376"/>
      <c r="I178" s="376"/>
      <c r="J178" s="376"/>
      <c r="K178" s="376"/>
      <c r="L178" s="376"/>
      <c r="M178" s="376"/>
      <c r="N178" s="376"/>
      <c r="O178" s="376"/>
      <c r="P178" s="376"/>
      <c r="Q178" s="376"/>
      <c r="R178" s="376"/>
      <c r="S178" s="376"/>
      <c r="T178" s="376"/>
      <c r="U178" s="376"/>
      <c r="V178" s="376"/>
      <c r="W178" s="376"/>
      <c r="X178" s="376"/>
      <c r="Y178" s="376"/>
    </row>
    <row r="179" spans="2:25" ht="14.4" hidden="1">
      <c r="B179" s="376"/>
      <c r="C179" s="78"/>
      <c r="D179" s="376"/>
      <c r="E179" s="376"/>
      <c r="F179" s="160"/>
      <c r="G179" s="376"/>
      <c r="H179" s="376"/>
      <c r="I179" s="376"/>
      <c r="J179" s="376"/>
      <c r="K179" s="376"/>
      <c r="L179" s="376"/>
      <c r="M179" s="376"/>
      <c r="N179" s="376"/>
      <c r="O179" s="376"/>
      <c r="P179" s="376"/>
      <c r="Q179" s="376"/>
      <c r="R179" s="376"/>
      <c r="S179" s="376"/>
      <c r="T179" s="376"/>
      <c r="U179" s="376"/>
      <c r="V179" s="376"/>
      <c r="W179" s="376"/>
      <c r="X179" s="376"/>
      <c r="Y179" s="376"/>
    </row>
    <row r="180" spans="2:25" ht="14.4" hidden="1">
      <c r="B180" s="376"/>
      <c r="C180" s="78"/>
      <c r="D180" s="376"/>
      <c r="E180" s="376"/>
      <c r="F180" s="160"/>
      <c r="G180" s="376"/>
      <c r="H180" s="376"/>
      <c r="I180" s="376"/>
      <c r="J180" s="376"/>
      <c r="K180" s="376"/>
      <c r="L180" s="376"/>
      <c r="M180" s="376"/>
      <c r="N180" s="376"/>
      <c r="O180" s="376"/>
      <c r="P180" s="376"/>
      <c r="Q180" s="376"/>
      <c r="R180" s="376"/>
      <c r="S180" s="376"/>
      <c r="T180" s="376"/>
      <c r="U180" s="376"/>
      <c r="V180" s="376"/>
      <c r="W180" s="376"/>
      <c r="X180" s="376"/>
      <c r="Y180" s="376"/>
    </row>
    <row r="181" spans="2:25" ht="14.4" hidden="1">
      <c r="B181" s="376"/>
      <c r="C181" s="78"/>
      <c r="D181" s="376"/>
      <c r="E181" s="376"/>
      <c r="F181" s="160"/>
      <c r="G181" s="376"/>
      <c r="H181" s="376"/>
      <c r="I181" s="376"/>
      <c r="J181" s="376"/>
      <c r="K181" s="376"/>
      <c r="L181" s="376"/>
      <c r="M181" s="376"/>
      <c r="N181" s="376"/>
      <c r="O181" s="376"/>
      <c r="P181" s="376"/>
      <c r="Q181" s="376"/>
      <c r="R181" s="376"/>
      <c r="S181" s="376"/>
      <c r="T181" s="376"/>
      <c r="U181" s="376"/>
      <c r="V181" s="376"/>
      <c r="W181" s="376"/>
      <c r="X181" s="376"/>
      <c r="Y181" s="376"/>
    </row>
    <row r="182" spans="2:25" ht="14.4" hidden="1">
      <c r="B182" s="376"/>
      <c r="C182" s="78"/>
      <c r="D182" s="376"/>
      <c r="E182" s="376"/>
      <c r="F182" s="160"/>
      <c r="G182" s="376"/>
      <c r="H182" s="376"/>
      <c r="I182" s="376"/>
      <c r="J182" s="376"/>
      <c r="K182" s="376"/>
      <c r="L182" s="376"/>
      <c r="M182" s="376"/>
      <c r="N182" s="376"/>
      <c r="O182" s="376"/>
      <c r="P182" s="376"/>
      <c r="Q182" s="376"/>
      <c r="R182" s="376"/>
      <c r="S182" s="376"/>
      <c r="T182" s="376"/>
      <c r="U182" s="376"/>
      <c r="V182" s="376"/>
      <c r="W182" s="376"/>
      <c r="X182" s="376"/>
      <c r="Y182" s="376"/>
    </row>
    <row r="183" spans="2:25" ht="14.4" hidden="1">
      <c r="B183" s="376"/>
      <c r="C183" s="78"/>
      <c r="D183" s="376"/>
      <c r="E183" s="376"/>
      <c r="F183" s="160"/>
      <c r="G183" s="376"/>
      <c r="H183" s="376"/>
      <c r="I183" s="376"/>
      <c r="J183" s="376"/>
      <c r="K183" s="376"/>
      <c r="L183" s="376"/>
      <c r="M183" s="376"/>
      <c r="N183" s="376"/>
      <c r="O183" s="376"/>
      <c r="P183" s="376"/>
      <c r="Q183" s="376"/>
      <c r="R183" s="376"/>
      <c r="S183" s="376"/>
      <c r="T183" s="376"/>
      <c r="U183" s="376"/>
      <c r="V183" s="376"/>
      <c r="W183" s="376"/>
      <c r="X183" s="376"/>
      <c r="Y183" s="376"/>
    </row>
    <row r="184" spans="2:25" ht="14.4" hidden="1">
      <c r="B184" s="376"/>
      <c r="C184" s="78"/>
      <c r="D184" s="376"/>
      <c r="E184" s="376"/>
      <c r="F184" s="160"/>
      <c r="G184" s="376"/>
      <c r="H184" s="376"/>
      <c r="I184" s="376"/>
      <c r="J184" s="376"/>
      <c r="K184" s="376"/>
      <c r="L184" s="376"/>
      <c r="M184" s="376"/>
      <c r="N184" s="376"/>
      <c r="O184" s="376"/>
      <c r="P184" s="376"/>
      <c r="Q184" s="376"/>
      <c r="R184" s="376"/>
      <c r="S184" s="376"/>
      <c r="T184" s="376"/>
      <c r="U184" s="376"/>
      <c r="V184" s="376"/>
      <c r="W184" s="376"/>
      <c r="X184" s="376"/>
      <c r="Y184" s="376"/>
    </row>
    <row r="185" spans="2:25" ht="14.4" hidden="1">
      <c r="B185" s="376"/>
      <c r="C185" s="78"/>
      <c r="D185" s="376"/>
      <c r="E185" s="376"/>
      <c r="F185" s="160"/>
      <c r="G185" s="376"/>
      <c r="H185" s="376"/>
      <c r="I185" s="376"/>
      <c r="J185" s="376"/>
      <c r="K185" s="376"/>
      <c r="L185" s="376"/>
      <c r="M185" s="376"/>
      <c r="N185" s="376"/>
      <c r="O185" s="376"/>
      <c r="P185" s="376"/>
      <c r="Q185" s="376"/>
      <c r="R185" s="376"/>
      <c r="S185" s="376"/>
      <c r="T185" s="376"/>
      <c r="U185" s="376"/>
      <c r="V185" s="376"/>
      <c r="W185" s="376"/>
      <c r="X185" s="376"/>
      <c r="Y185" s="376"/>
    </row>
    <row r="186" spans="2:25" ht="14.4" hidden="1">
      <c r="B186" s="376"/>
      <c r="C186" s="78"/>
      <c r="D186" s="376"/>
      <c r="E186" s="376"/>
      <c r="F186" s="160"/>
      <c r="G186" s="376"/>
      <c r="H186" s="376"/>
      <c r="I186" s="376"/>
      <c r="J186" s="376"/>
      <c r="K186" s="376"/>
      <c r="L186" s="376"/>
      <c r="M186" s="376"/>
      <c r="N186" s="376"/>
      <c r="O186" s="376"/>
      <c r="P186" s="376"/>
      <c r="Q186" s="376"/>
      <c r="R186" s="376"/>
      <c r="S186" s="376"/>
      <c r="T186" s="376"/>
      <c r="U186" s="376"/>
      <c r="V186" s="376"/>
      <c r="W186" s="376"/>
      <c r="X186" s="376"/>
      <c r="Y186" s="376"/>
    </row>
    <row r="187" spans="2:25" ht="14.4" hidden="1">
      <c r="B187" s="376"/>
      <c r="C187" s="78"/>
      <c r="D187" s="376"/>
      <c r="E187" s="376"/>
      <c r="F187" s="160"/>
      <c r="G187" s="376"/>
      <c r="H187" s="376"/>
      <c r="I187" s="376"/>
      <c r="J187" s="376"/>
      <c r="K187" s="376"/>
      <c r="L187" s="376"/>
      <c r="M187" s="376"/>
      <c r="N187" s="376"/>
      <c r="O187" s="376"/>
      <c r="P187" s="376"/>
      <c r="Q187" s="376"/>
      <c r="R187" s="376"/>
      <c r="S187" s="376"/>
      <c r="T187" s="376"/>
      <c r="U187" s="376"/>
      <c r="V187" s="376"/>
      <c r="W187" s="376"/>
      <c r="X187" s="376"/>
      <c r="Y187" s="376"/>
    </row>
    <row r="188" spans="2:25" ht="14.4" hidden="1">
      <c r="B188" s="376"/>
      <c r="C188" s="78"/>
      <c r="D188" s="376"/>
      <c r="E188" s="376"/>
      <c r="F188" s="160"/>
      <c r="G188" s="376"/>
      <c r="H188" s="376"/>
      <c r="I188" s="376"/>
      <c r="J188" s="376"/>
      <c r="K188" s="376"/>
      <c r="L188" s="376"/>
      <c r="M188" s="376"/>
      <c r="N188" s="376"/>
      <c r="O188" s="376"/>
      <c r="P188" s="376"/>
      <c r="Q188" s="376"/>
      <c r="R188" s="376"/>
      <c r="S188" s="376"/>
      <c r="T188" s="376"/>
      <c r="U188" s="376"/>
      <c r="V188" s="376"/>
      <c r="W188" s="376"/>
      <c r="X188" s="376"/>
      <c r="Y188" s="376"/>
    </row>
    <row r="189" spans="2:25" ht="14.4" hidden="1">
      <c r="B189" s="376"/>
      <c r="C189" s="78"/>
      <c r="D189" s="376"/>
      <c r="E189" s="376"/>
      <c r="F189" s="160"/>
      <c r="G189" s="376"/>
      <c r="H189" s="376"/>
      <c r="I189" s="376"/>
      <c r="J189" s="376"/>
      <c r="K189" s="376"/>
      <c r="L189" s="376"/>
      <c r="M189" s="376"/>
      <c r="N189" s="376"/>
      <c r="O189" s="376"/>
      <c r="P189" s="376"/>
      <c r="Q189" s="376"/>
      <c r="R189" s="376"/>
      <c r="S189" s="376"/>
      <c r="T189" s="376"/>
      <c r="U189" s="376"/>
      <c r="V189" s="376"/>
      <c r="W189" s="376"/>
      <c r="X189" s="376"/>
      <c r="Y189" s="376"/>
    </row>
    <row r="190" spans="2:25" ht="14.4" hidden="1">
      <c r="B190" s="376"/>
      <c r="C190" s="78"/>
      <c r="D190" s="376"/>
      <c r="E190" s="376"/>
      <c r="F190" s="160"/>
      <c r="G190" s="376"/>
      <c r="H190" s="376"/>
      <c r="I190" s="376"/>
      <c r="J190" s="376"/>
      <c r="K190" s="376"/>
      <c r="L190" s="376"/>
      <c r="M190" s="376"/>
      <c r="N190" s="376"/>
      <c r="O190" s="376"/>
      <c r="P190" s="376"/>
      <c r="Q190" s="376"/>
      <c r="R190" s="376"/>
      <c r="S190" s="376"/>
      <c r="T190" s="376"/>
      <c r="U190" s="376"/>
      <c r="V190" s="376"/>
      <c r="W190" s="376"/>
      <c r="X190" s="376"/>
      <c r="Y190" s="376"/>
    </row>
    <row r="191" spans="2:25" ht="14.4" hidden="1">
      <c r="B191" s="376"/>
      <c r="C191" s="78"/>
      <c r="D191" s="376"/>
      <c r="E191" s="376"/>
      <c r="F191" s="160"/>
      <c r="G191" s="376"/>
      <c r="H191" s="376"/>
      <c r="I191" s="376"/>
      <c r="J191" s="376"/>
      <c r="K191" s="376"/>
      <c r="L191" s="376"/>
      <c r="M191" s="376"/>
      <c r="N191" s="376"/>
      <c r="O191" s="376"/>
      <c r="P191" s="376"/>
      <c r="Q191" s="376"/>
      <c r="R191" s="376"/>
      <c r="S191" s="376"/>
      <c r="T191" s="376"/>
      <c r="U191" s="376"/>
      <c r="V191" s="376"/>
      <c r="W191" s="376"/>
      <c r="X191" s="376"/>
      <c r="Y191" s="376"/>
    </row>
    <row r="192" spans="2:25" ht="14.4" hidden="1">
      <c r="B192" s="376"/>
      <c r="C192" s="78"/>
      <c r="D192" s="376"/>
      <c r="E192" s="376"/>
      <c r="F192" s="160"/>
      <c r="G192" s="376"/>
      <c r="H192" s="376"/>
      <c r="I192" s="376"/>
      <c r="J192" s="376"/>
      <c r="K192" s="376"/>
      <c r="L192" s="376"/>
      <c r="M192" s="376"/>
      <c r="N192" s="376"/>
      <c r="O192" s="376"/>
      <c r="P192" s="376"/>
      <c r="Q192" s="376"/>
      <c r="R192" s="376"/>
      <c r="S192" s="376"/>
      <c r="T192" s="376"/>
      <c r="U192" s="376"/>
      <c r="V192" s="376"/>
      <c r="W192" s="376"/>
      <c r="X192" s="376"/>
      <c r="Y192" s="376"/>
    </row>
    <row r="193" spans="2:25" ht="14.4" hidden="1">
      <c r="B193" s="376"/>
      <c r="C193" s="78"/>
      <c r="D193" s="376"/>
      <c r="E193" s="376"/>
      <c r="F193" s="160"/>
      <c r="G193" s="376"/>
      <c r="H193" s="376"/>
      <c r="I193" s="376"/>
      <c r="J193" s="376"/>
      <c r="K193" s="376"/>
      <c r="L193" s="376"/>
      <c r="M193" s="376"/>
      <c r="N193" s="376"/>
      <c r="O193" s="376"/>
      <c r="P193" s="376"/>
      <c r="Q193" s="376"/>
      <c r="R193" s="376"/>
      <c r="S193" s="376"/>
      <c r="T193" s="376"/>
      <c r="U193" s="376"/>
      <c r="V193" s="376"/>
      <c r="W193" s="376"/>
      <c r="X193" s="376"/>
      <c r="Y193" s="376"/>
    </row>
    <row r="194" spans="2:25" ht="14.4" hidden="1">
      <c r="B194" s="376"/>
      <c r="C194" s="78"/>
      <c r="D194" s="376"/>
      <c r="E194" s="376"/>
      <c r="F194" s="160"/>
      <c r="G194" s="376"/>
      <c r="H194" s="376"/>
      <c r="I194" s="376"/>
      <c r="J194" s="376"/>
      <c r="K194" s="376"/>
      <c r="L194" s="376"/>
      <c r="M194" s="376"/>
      <c r="N194" s="376"/>
      <c r="O194" s="376"/>
      <c r="P194" s="376"/>
      <c r="Q194" s="376"/>
      <c r="R194" s="376"/>
      <c r="S194" s="376"/>
      <c r="T194" s="376"/>
      <c r="U194" s="376"/>
      <c r="V194" s="376"/>
      <c r="W194" s="376"/>
      <c r="X194" s="376"/>
      <c r="Y194" s="376"/>
    </row>
    <row r="195" spans="2:25" ht="14.4" hidden="1">
      <c r="B195" s="376"/>
      <c r="C195" s="78"/>
      <c r="D195" s="376"/>
      <c r="E195" s="376"/>
      <c r="F195" s="160"/>
      <c r="G195" s="376"/>
      <c r="H195" s="376"/>
      <c r="I195" s="376"/>
      <c r="J195" s="376"/>
      <c r="K195" s="376"/>
      <c r="L195" s="376"/>
      <c r="M195" s="376"/>
      <c r="N195" s="376"/>
      <c r="O195" s="376"/>
      <c r="P195" s="376"/>
      <c r="Q195" s="376"/>
      <c r="R195" s="376"/>
      <c r="S195" s="376"/>
      <c r="T195" s="376"/>
      <c r="U195" s="376"/>
      <c r="V195" s="376"/>
      <c r="W195" s="376"/>
      <c r="X195" s="376"/>
      <c r="Y195" s="376"/>
    </row>
    <row r="196" spans="2:25" ht="14.4" hidden="1">
      <c r="B196" s="376"/>
      <c r="C196" s="78"/>
      <c r="D196" s="376"/>
      <c r="E196" s="376"/>
      <c r="F196" s="160"/>
      <c r="G196" s="376"/>
      <c r="H196" s="376"/>
      <c r="I196" s="376"/>
      <c r="J196" s="376"/>
      <c r="K196" s="376"/>
      <c r="L196" s="376"/>
      <c r="M196" s="376"/>
      <c r="N196" s="376"/>
      <c r="O196" s="376"/>
      <c r="P196" s="376"/>
      <c r="Q196" s="376"/>
      <c r="R196" s="376"/>
      <c r="S196" s="376"/>
      <c r="T196" s="376"/>
      <c r="U196" s="376"/>
      <c r="V196" s="376"/>
      <c r="W196" s="376"/>
      <c r="X196" s="376"/>
      <c r="Y196" s="376"/>
    </row>
    <row r="197" spans="2:25" ht="14.4" hidden="1">
      <c r="B197" s="376"/>
      <c r="C197" s="78"/>
      <c r="D197" s="376"/>
      <c r="E197" s="376"/>
      <c r="F197" s="160"/>
      <c r="G197" s="376"/>
      <c r="H197" s="376"/>
      <c r="I197" s="376"/>
      <c r="J197" s="376"/>
      <c r="K197" s="376"/>
      <c r="L197" s="376"/>
      <c r="M197" s="376"/>
      <c r="N197" s="376"/>
      <c r="O197" s="376"/>
      <c r="P197" s="376"/>
      <c r="Q197" s="376"/>
      <c r="R197" s="376"/>
      <c r="S197" s="376"/>
      <c r="T197" s="376"/>
      <c r="U197" s="376"/>
      <c r="V197" s="376"/>
      <c r="W197" s="376"/>
      <c r="X197" s="376"/>
      <c r="Y197" s="376"/>
    </row>
    <row r="198" spans="2:25" ht="14.4" hidden="1">
      <c r="B198" s="376"/>
      <c r="C198" s="78"/>
      <c r="D198" s="376"/>
      <c r="E198" s="376"/>
      <c r="F198" s="160"/>
      <c r="G198" s="376"/>
      <c r="H198" s="376"/>
      <c r="I198" s="376"/>
      <c r="J198" s="376"/>
      <c r="K198" s="376"/>
      <c r="L198" s="376"/>
      <c r="M198" s="376"/>
      <c r="N198" s="376"/>
      <c r="O198" s="376"/>
      <c r="P198" s="376"/>
      <c r="Q198" s="376"/>
      <c r="R198" s="376"/>
      <c r="S198" s="376"/>
      <c r="T198" s="376"/>
      <c r="U198" s="376"/>
      <c r="V198" s="376"/>
      <c r="W198" s="376"/>
      <c r="X198" s="376"/>
      <c r="Y198" s="376"/>
    </row>
    <row r="199" spans="2:25" ht="14.4" hidden="1">
      <c r="B199" s="376"/>
      <c r="C199" s="78"/>
      <c r="D199" s="376"/>
      <c r="E199" s="376"/>
      <c r="F199" s="160"/>
      <c r="G199" s="376"/>
      <c r="H199" s="376"/>
      <c r="I199" s="376"/>
      <c r="J199" s="376"/>
      <c r="K199" s="376"/>
      <c r="L199" s="376"/>
      <c r="M199" s="376"/>
      <c r="N199" s="376"/>
      <c r="O199" s="376"/>
      <c r="P199" s="376"/>
      <c r="Q199" s="376"/>
      <c r="R199" s="376"/>
      <c r="S199" s="376"/>
      <c r="T199" s="376"/>
      <c r="U199" s="376"/>
      <c r="V199" s="376"/>
      <c r="W199" s="376"/>
      <c r="X199" s="376"/>
      <c r="Y199" s="376"/>
    </row>
    <row r="200" spans="2:25" ht="14.4" hidden="1">
      <c r="B200" s="376"/>
      <c r="C200" s="78"/>
      <c r="D200" s="376"/>
      <c r="E200" s="376"/>
      <c r="F200" s="160"/>
      <c r="G200" s="376"/>
      <c r="H200" s="376"/>
      <c r="I200" s="376"/>
      <c r="J200" s="376"/>
      <c r="K200" s="376"/>
      <c r="L200" s="376"/>
      <c r="M200" s="376"/>
      <c r="N200" s="376"/>
      <c r="O200" s="376"/>
      <c r="P200" s="376"/>
      <c r="Q200" s="376"/>
      <c r="R200" s="376"/>
      <c r="S200" s="376"/>
      <c r="T200" s="376"/>
      <c r="U200" s="376"/>
      <c r="V200" s="376"/>
      <c r="W200" s="376"/>
      <c r="X200" s="376"/>
      <c r="Y200" s="376"/>
    </row>
    <row r="201" spans="2:25" ht="14.4" hidden="1">
      <c r="B201" s="376"/>
      <c r="C201" s="78"/>
      <c r="D201" s="376"/>
      <c r="E201" s="376"/>
      <c r="F201" s="160"/>
      <c r="G201" s="376"/>
      <c r="H201" s="376"/>
      <c r="I201" s="376"/>
      <c r="J201" s="376"/>
      <c r="K201" s="376"/>
      <c r="L201" s="376"/>
      <c r="M201" s="376"/>
      <c r="N201" s="376"/>
      <c r="O201" s="376"/>
      <c r="P201" s="376"/>
      <c r="Q201" s="376"/>
      <c r="R201" s="376"/>
      <c r="S201" s="376"/>
      <c r="T201" s="376"/>
      <c r="U201" s="376"/>
      <c r="V201" s="376"/>
      <c r="W201" s="376"/>
      <c r="X201" s="376"/>
      <c r="Y201" s="376"/>
    </row>
    <row r="202" spans="2:25" ht="14.4" hidden="1">
      <c r="B202" s="376"/>
      <c r="C202" s="78"/>
      <c r="D202" s="376"/>
      <c r="E202" s="376"/>
      <c r="F202" s="160"/>
      <c r="G202" s="376"/>
      <c r="H202" s="376"/>
      <c r="I202" s="376"/>
      <c r="J202" s="376"/>
      <c r="K202" s="376"/>
      <c r="L202" s="376"/>
      <c r="M202" s="376"/>
      <c r="N202" s="376"/>
      <c r="O202" s="376"/>
      <c r="P202" s="376"/>
      <c r="Q202" s="376"/>
      <c r="R202" s="376"/>
      <c r="S202" s="376"/>
      <c r="T202" s="376"/>
      <c r="U202" s="376"/>
      <c r="V202" s="376"/>
      <c r="W202" s="376"/>
      <c r="X202" s="376"/>
      <c r="Y202" s="376"/>
    </row>
    <row r="203" spans="2:25" ht="14.4" hidden="1">
      <c r="B203" s="376"/>
      <c r="C203" s="78"/>
      <c r="D203" s="376"/>
      <c r="E203" s="376"/>
      <c r="F203" s="160"/>
      <c r="G203" s="376"/>
      <c r="H203" s="376"/>
      <c r="I203" s="376"/>
      <c r="J203" s="376"/>
      <c r="K203" s="376"/>
      <c r="L203" s="376"/>
      <c r="M203" s="376"/>
      <c r="N203" s="376"/>
      <c r="O203" s="376"/>
      <c r="P203" s="376"/>
      <c r="Q203" s="376"/>
      <c r="R203" s="376"/>
      <c r="S203" s="376"/>
      <c r="T203" s="376"/>
      <c r="U203" s="376"/>
      <c r="V203" s="376"/>
      <c r="W203" s="376"/>
      <c r="X203" s="376"/>
      <c r="Y203" s="376"/>
    </row>
    <row r="204" spans="2:25" ht="14.4" hidden="1">
      <c r="B204" s="376"/>
      <c r="C204" s="78"/>
      <c r="D204" s="376"/>
      <c r="E204" s="376"/>
      <c r="F204" s="160"/>
      <c r="G204" s="376"/>
      <c r="H204" s="376"/>
      <c r="I204" s="376"/>
      <c r="J204" s="376"/>
      <c r="K204" s="376"/>
      <c r="L204" s="376"/>
      <c r="M204" s="376"/>
      <c r="N204" s="376"/>
      <c r="O204" s="376"/>
      <c r="P204" s="376"/>
      <c r="Q204" s="376"/>
      <c r="R204" s="376"/>
      <c r="S204" s="376"/>
      <c r="T204" s="376"/>
      <c r="U204" s="376"/>
      <c r="V204" s="376"/>
      <c r="W204" s="376"/>
      <c r="X204" s="376"/>
      <c r="Y204" s="376"/>
    </row>
    <row r="205" spans="2:25" ht="14.4" hidden="1">
      <c r="B205" s="376"/>
      <c r="C205" s="78"/>
      <c r="D205" s="376"/>
      <c r="E205" s="376"/>
      <c r="F205" s="160"/>
      <c r="G205" s="376"/>
      <c r="H205" s="376"/>
      <c r="I205" s="376"/>
      <c r="J205" s="376"/>
      <c r="K205" s="376"/>
      <c r="L205" s="376"/>
      <c r="M205" s="376"/>
      <c r="N205" s="376"/>
      <c r="O205" s="376"/>
      <c r="P205" s="376"/>
      <c r="Q205" s="376"/>
      <c r="R205" s="376"/>
      <c r="S205" s="376"/>
      <c r="T205" s="376"/>
      <c r="U205" s="376"/>
      <c r="V205" s="376"/>
      <c r="W205" s="376"/>
      <c r="X205" s="376"/>
      <c r="Y205" s="376"/>
    </row>
    <row r="206" spans="2:25" ht="14.4" hidden="1">
      <c r="B206" s="376"/>
      <c r="C206" s="78"/>
      <c r="D206" s="376"/>
      <c r="E206" s="376"/>
      <c r="F206" s="160"/>
      <c r="G206" s="376"/>
      <c r="H206" s="376"/>
      <c r="I206" s="376"/>
      <c r="J206" s="376"/>
      <c r="K206" s="376"/>
      <c r="L206" s="376"/>
      <c r="M206" s="376"/>
      <c r="N206" s="376"/>
      <c r="O206" s="376"/>
      <c r="P206" s="376"/>
      <c r="Q206" s="376"/>
      <c r="R206" s="376"/>
      <c r="S206" s="376"/>
      <c r="T206" s="376"/>
      <c r="U206" s="376"/>
      <c r="V206" s="376"/>
      <c r="W206" s="376"/>
      <c r="X206" s="376"/>
      <c r="Y206" s="376"/>
    </row>
    <row r="207" spans="2:25" ht="14.4" hidden="1">
      <c r="B207" s="376"/>
      <c r="C207" s="78"/>
      <c r="D207" s="376"/>
      <c r="E207" s="376"/>
      <c r="F207" s="160"/>
      <c r="G207" s="376"/>
      <c r="H207" s="376"/>
      <c r="I207" s="376"/>
      <c r="J207" s="376"/>
      <c r="K207" s="376"/>
      <c r="L207" s="376"/>
      <c r="M207" s="376"/>
      <c r="N207" s="376"/>
      <c r="O207" s="376"/>
      <c r="P207" s="376"/>
      <c r="Q207" s="376"/>
      <c r="R207" s="376"/>
      <c r="S207" s="376"/>
      <c r="T207" s="376"/>
      <c r="U207" s="376"/>
      <c r="V207" s="376"/>
      <c r="W207" s="376"/>
      <c r="X207" s="376"/>
      <c r="Y207" s="376"/>
    </row>
    <row r="208" spans="2:25" ht="14.4" hidden="1">
      <c r="B208" s="376"/>
      <c r="C208" s="78"/>
      <c r="D208" s="376"/>
      <c r="E208" s="376"/>
      <c r="F208" s="160"/>
      <c r="G208" s="376"/>
      <c r="H208" s="376"/>
      <c r="I208" s="376"/>
      <c r="J208" s="376"/>
      <c r="K208" s="376"/>
      <c r="L208" s="376"/>
      <c r="M208" s="376"/>
      <c r="N208" s="376"/>
      <c r="O208" s="376"/>
      <c r="P208" s="376"/>
      <c r="Q208" s="376"/>
      <c r="R208" s="376"/>
      <c r="S208" s="376"/>
      <c r="T208" s="376"/>
      <c r="U208" s="376"/>
      <c r="V208" s="376"/>
      <c r="W208" s="376"/>
      <c r="X208" s="376"/>
      <c r="Y208" s="376"/>
    </row>
    <row r="209" spans="2:25" ht="14.4" hidden="1">
      <c r="B209" s="376"/>
      <c r="C209" s="78"/>
      <c r="D209" s="376"/>
      <c r="E209" s="376"/>
      <c r="F209" s="160"/>
      <c r="G209" s="376"/>
      <c r="H209" s="376"/>
      <c r="I209" s="376"/>
      <c r="J209" s="376"/>
      <c r="K209" s="376"/>
      <c r="L209" s="376"/>
      <c r="M209" s="376"/>
      <c r="N209" s="376"/>
      <c r="O209" s="376"/>
      <c r="P209" s="376"/>
      <c r="Q209" s="376"/>
      <c r="R209" s="376"/>
      <c r="S209" s="376"/>
      <c r="T209" s="376"/>
      <c r="U209" s="376"/>
      <c r="V209" s="376"/>
      <c r="W209" s="376"/>
      <c r="X209" s="376"/>
      <c r="Y209" s="376"/>
    </row>
    <row r="210" spans="2:25" ht="14.4" hidden="1">
      <c r="B210" s="376"/>
      <c r="C210" s="78"/>
      <c r="D210" s="376"/>
      <c r="E210" s="376"/>
      <c r="F210" s="160"/>
      <c r="G210" s="376"/>
      <c r="H210" s="376"/>
      <c r="I210" s="376"/>
      <c r="J210" s="376"/>
      <c r="K210" s="376"/>
      <c r="L210" s="376"/>
      <c r="M210" s="376"/>
      <c r="N210" s="376"/>
      <c r="O210" s="376"/>
      <c r="P210" s="376"/>
      <c r="Q210" s="376"/>
      <c r="R210" s="376"/>
      <c r="S210" s="376"/>
      <c r="T210" s="376"/>
      <c r="U210" s="376"/>
      <c r="V210" s="376"/>
      <c r="W210" s="376"/>
      <c r="X210" s="376"/>
      <c r="Y210" s="376"/>
    </row>
    <row r="211" spans="2:25" ht="14.4" hidden="1">
      <c r="B211" s="376"/>
      <c r="C211" s="78"/>
      <c r="D211" s="376"/>
      <c r="E211" s="376"/>
      <c r="F211" s="160"/>
      <c r="G211" s="376"/>
      <c r="H211" s="376"/>
      <c r="I211" s="376"/>
      <c r="J211" s="376"/>
      <c r="K211" s="376"/>
      <c r="L211" s="376"/>
      <c r="M211" s="376"/>
      <c r="N211" s="376"/>
      <c r="O211" s="376"/>
      <c r="P211" s="376"/>
      <c r="Q211" s="376"/>
      <c r="R211" s="376"/>
      <c r="S211" s="376"/>
      <c r="T211" s="376"/>
      <c r="U211" s="376"/>
      <c r="V211" s="376"/>
      <c r="W211" s="376"/>
      <c r="X211" s="376"/>
      <c r="Y211" s="376"/>
    </row>
    <row r="212" spans="2:25" ht="14.4" hidden="1">
      <c r="B212" s="376"/>
      <c r="C212" s="78"/>
      <c r="D212" s="376"/>
      <c r="E212" s="376"/>
      <c r="F212" s="160"/>
      <c r="G212" s="376"/>
      <c r="H212" s="376"/>
      <c r="I212" s="376"/>
      <c r="J212" s="376"/>
      <c r="K212" s="376"/>
      <c r="L212" s="376"/>
      <c r="M212" s="376"/>
      <c r="N212" s="376"/>
      <c r="O212" s="376"/>
      <c r="P212" s="376"/>
      <c r="Q212" s="376"/>
      <c r="R212" s="376"/>
      <c r="S212" s="376"/>
      <c r="T212" s="376"/>
      <c r="U212" s="376"/>
      <c r="V212" s="376"/>
      <c r="W212" s="376"/>
      <c r="X212" s="376"/>
      <c r="Y212" s="376"/>
    </row>
    <row r="213" spans="2:25" ht="14.4" hidden="1">
      <c r="B213" s="376"/>
      <c r="C213" s="78"/>
      <c r="D213" s="376"/>
      <c r="E213" s="376"/>
      <c r="F213" s="160"/>
      <c r="G213" s="376"/>
      <c r="H213" s="376"/>
      <c r="I213" s="376"/>
      <c r="J213" s="376"/>
      <c r="K213" s="376"/>
      <c r="L213" s="376"/>
      <c r="M213" s="376"/>
      <c r="N213" s="376"/>
      <c r="O213" s="376"/>
      <c r="P213" s="376"/>
      <c r="Q213" s="376"/>
      <c r="R213" s="376"/>
      <c r="S213" s="376"/>
      <c r="T213" s="376"/>
      <c r="U213" s="376"/>
      <c r="V213" s="376"/>
      <c r="W213" s="376"/>
      <c r="X213" s="376"/>
      <c r="Y213" s="376"/>
    </row>
    <row r="214" spans="2:25" ht="14.4" hidden="1">
      <c r="B214" s="376"/>
      <c r="C214" s="78"/>
      <c r="D214" s="376"/>
      <c r="E214" s="376"/>
      <c r="F214" s="160"/>
      <c r="G214" s="376"/>
      <c r="H214" s="376"/>
      <c r="I214" s="376"/>
      <c r="J214" s="376"/>
      <c r="K214" s="376"/>
      <c r="L214" s="376"/>
      <c r="M214" s="376"/>
      <c r="N214" s="376"/>
      <c r="O214" s="376"/>
      <c r="P214" s="376"/>
      <c r="Q214" s="376"/>
      <c r="R214" s="376"/>
      <c r="S214" s="376"/>
      <c r="T214" s="376"/>
      <c r="U214" s="376"/>
      <c r="V214" s="376"/>
      <c r="W214" s="376"/>
      <c r="X214" s="376"/>
      <c r="Y214" s="376"/>
    </row>
    <row r="215" spans="2:25" ht="14.4" hidden="1">
      <c r="B215" s="376"/>
      <c r="C215" s="78"/>
      <c r="D215" s="376"/>
      <c r="E215" s="376"/>
      <c r="F215" s="160"/>
      <c r="G215" s="376"/>
      <c r="H215" s="376"/>
      <c r="I215" s="376"/>
      <c r="J215" s="376"/>
      <c r="K215" s="376"/>
      <c r="L215" s="376"/>
      <c r="M215" s="376"/>
      <c r="N215" s="376"/>
      <c r="O215" s="376"/>
      <c r="P215" s="376"/>
      <c r="Q215" s="376"/>
      <c r="R215" s="376"/>
      <c r="S215" s="376"/>
      <c r="T215" s="376"/>
      <c r="U215" s="376"/>
      <c r="V215" s="376"/>
      <c r="W215" s="376"/>
      <c r="X215" s="376"/>
      <c r="Y215" s="376"/>
    </row>
    <row r="216" spans="2:25" ht="14.4" hidden="1">
      <c r="B216" s="376"/>
      <c r="C216" s="78"/>
      <c r="D216" s="376"/>
      <c r="E216" s="376"/>
      <c r="F216" s="160"/>
      <c r="G216" s="376"/>
      <c r="H216" s="376"/>
      <c r="I216" s="376"/>
      <c r="J216" s="376"/>
      <c r="K216" s="376"/>
      <c r="L216" s="376"/>
      <c r="M216" s="376"/>
      <c r="N216" s="376"/>
      <c r="O216" s="376"/>
      <c r="P216" s="376"/>
      <c r="Q216" s="376"/>
      <c r="R216" s="376"/>
      <c r="S216" s="376"/>
      <c r="T216" s="376"/>
      <c r="U216" s="376"/>
      <c r="V216" s="376"/>
      <c r="W216" s="376"/>
      <c r="X216" s="376"/>
      <c r="Y216" s="376"/>
    </row>
    <row r="217" spans="2:25" ht="14.4" hidden="1">
      <c r="B217" s="376"/>
      <c r="C217" s="78"/>
      <c r="D217" s="376"/>
      <c r="E217" s="376"/>
      <c r="F217" s="160"/>
      <c r="G217" s="376"/>
      <c r="H217" s="376"/>
      <c r="I217" s="376"/>
      <c r="J217" s="376"/>
      <c r="K217" s="376"/>
      <c r="L217" s="376"/>
      <c r="M217" s="376"/>
      <c r="N217" s="376"/>
      <c r="O217" s="376"/>
      <c r="P217" s="376"/>
      <c r="Q217" s="376"/>
      <c r="R217" s="376"/>
      <c r="S217" s="376"/>
      <c r="T217" s="376"/>
      <c r="U217" s="376"/>
      <c r="V217" s="376"/>
      <c r="W217" s="376"/>
      <c r="X217" s="376"/>
      <c r="Y217" s="376"/>
    </row>
    <row r="218" spans="2:25" ht="14.4" hidden="1">
      <c r="B218" s="376"/>
      <c r="C218" s="78"/>
      <c r="D218" s="376"/>
      <c r="E218" s="376"/>
      <c r="F218" s="160"/>
      <c r="G218" s="376"/>
      <c r="H218" s="376"/>
      <c r="I218" s="376"/>
      <c r="J218" s="376"/>
      <c r="K218" s="376"/>
      <c r="L218" s="376"/>
      <c r="M218" s="376"/>
      <c r="N218" s="376"/>
      <c r="O218" s="376"/>
      <c r="P218" s="376"/>
      <c r="Q218" s="376"/>
      <c r="R218" s="376"/>
      <c r="S218" s="376"/>
      <c r="T218" s="376"/>
      <c r="U218" s="376"/>
      <c r="V218" s="376"/>
      <c r="W218" s="376"/>
      <c r="X218" s="376"/>
      <c r="Y218" s="376"/>
    </row>
    <row r="219" spans="2:25" ht="14.4" hidden="1">
      <c r="B219" s="376"/>
      <c r="C219" s="78"/>
      <c r="D219" s="376"/>
      <c r="E219" s="376"/>
      <c r="F219" s="160"/>
      <c r="G219" s="376"/>
      <c r="H219" s="376"/>
      <c r="I219" s="376"/>
      <c r="J219" s="376"/>
      <c r="K219" s="376"/>
      <c r="L219" s="376"/>
      <c r="M219" s="376"/>
      <c r="N219" s="376"/>
      <c r="O219" s="376"/>
      <c r="P219" s="376"/>
      <c r="Q219" s="376"/>
      <c r="R219" s="376"/>
      <c r="S219" s="376"/>
      <c r="T219" s="376"/>
      <c r="U219" s="376"/>
      <c r="V219" s="376"/>
      <c r="W219" s="376"/>
      <c r="X219" s="376"/>
      <c r="Y219" s="376"/>
    </row>
    <row r="220" spans="2:25" ht="14.4" hidden="1">
      <c r="B220" s="376"/>
      <c r="C220" s="78"/>
      <c r="D220" s="376"/>
      <c r="E220" s="376"/>
      <c r="F220" s="160"/>
      <c r="G220" s="376"/>
      <c r="H220" s="376"/>
      <c r="I220" s="376"/>
      <c r="J220" s="376"/>
      <c r="K220" s="376"/>
      <c r="L220" s="376"/>
      <c r="M220" s="376"/>
      <c r="N220" s="376"/>
      <c r="O220" s="376"/>
      <c r="P220" s="376"/>
      <c r="Q220" s="376"/>
      <c r="R220" s="376"/>
      <c r="S220" s="376"/>
      <c r="T220" s="376"/>
      <c r="U220" s="376"/>
      <c r="V220" s="376"/>
      <c r="W220" s="376"/>
      <c r="X220" s="376"/>
      <c r="Y220" s="376"/>
    </row>
    <row r="221" spans="2:25" ht="14.4" hidden="1">
      <c r="B221" s="376"/>
      <c r="C221" s="78"/>
      <c r="D221" s="376"/>
      <c r="E221" s="376"/>
      <c r="F221" s="160"/>
      <c r="G221" s="376"/>
      <c r="H221" s="376"/>
      <c r="I221" s="376"/>
      <c r="J221" s="376"/>
      <c r="K221" s="376"/>
      <c r="L221" s="376"/>
      <c r="M221" s="376"/>
      <c r="N221" s="376"/>
      <c r="O221" s="376"/>
      <c r="P221" s="376"/>
      <c r="Q221" s="376"/>
      <c r="R221" s="376"/>
      <c r="S221" s="376"/>
      <c r="T221" s="376"/>
      <c r="U221" s="376"/>
      <c r="V221" s="376"/>
      <c r="W221" s="376"/>
      <c r="X221" s="376"/>
      <c r="Y221" s="376"/>
    </row>
    <row r="222" spans="2:25" ht="14.4" hidden="1">
      <c r="B222" s="376"/>
      <c r="C222" s="78"/>
      <c r="D222" s="376"/>
      <c r="E222" s="376"/>
      <c r="F222" s="160"/>
      <c r="G222" s="376"/>
      <c r="H222" s="376"/>
      <c r="I222" s="376"/>
      <c r="J222" s="376"/>
      <c r="K222" s="376"/>
      <c r="L222" s="376"/>
      <c r="M222" s="376"/>
      <c r="N222" s="376"/>
      <c r="O222" s="376"/>
      <c r="P222" s="376"/>
      <c r="Q222" s="376"/>
      <c r="R222" s="376"/>
      <c r="S222" s="376"/>
      <c r="T222" s="376"/>
      <c r="U222" s="376"/>
      <c r="V222" s="376"/>
      <c r="W222" s="376"/>
      <c r="X222" s="376"/>
      <c r="Y222" s="376"/>
    </row>
    <row r="223" spans="2:25" ht="14.4" hidden="1">
      <c r="B223" s="376"/>
      <c r="C223" s="78"/>
      <c r="D223" s="376"/>
      <c r="E223" s="376"/>
      <c r="F223" s="160"/>
      <c r="G223" s="376"/>
      <c r="H223" s="376"/>
      <c r="I223" s="376"/>
      <c r="J223" s="376"/>
      <c r="K223" s="376"/>
      <c r="L223" s="376"/>
      <c r="M223" s="376"/>
      <c r="N223" s="376"/>
      <c r="O223" s="376"/>
      <c r="P223" s="376"/>
      <c r="Q223" s="376"/>
      <c r="R223" s="376"/>
      <c r="S223" s="376"/>
      <c r="T223" s="376"/>
      <c r="U223" s="376"/>
      <c r="V223" s="376"/>
      <c r="W223" s="376"/>
      <c r="X223" s="376"/>
      <c r="Y223" s="376"/>
    </row>
    <row r="224" spans="2:25" ht="14.4" hidden="1">
      <c r="B224" s="376"/>
      <c r="C224" s="78"/>
      <c r="D224" s="376"/>
      <c r="E224" s="376"/>
      <c r="F224" s="160"/>
      <c r="G224" s="376"/>
      <c r="H224" s="376"/>
      <c r="I224" s="376"/>
      <c r="J224" s="376"/>
      <c r="K224" s="376"/>
      <c r="L224" s="376"/>
      <c r="M224" s="376"/>
      <c r="N224" s="376"/>
      <c r="O224" s="376"/>
      <c r="P224" s="376"/>
      <c r="Q224" s="376"/>
      <c r="R224" s="376"/>
      <c r="S224" s="376"/>
      <c r="T224" s="376"/>
      <c r="U224" s="376"/>
      <c r="V224" s="376"/>
      <c r="W224" s="376"/>
      <c r="X224" s="376"/>
      <c r="Y224" s="376"/>
    </row>
    <row r="225" spans="2:25" ht="14.4" hidden="1">
      <c r="B225" s="376"/>
      <c r="C225" s="78"/>
      <c r="D225" s="376"/>
      <c r="E225" s="376"/>
      <c r="F225" s="160"/>
      <c r="G225" s="376"/>
      <c r="H225" s="376"/>
      <c r="I225" s="376"/>
      <c r="J225" s="376"/>
      <c r="K225" s="376"/>
      <c r="L225" s="376"/>
      <c r="M225" s="376"/>
      <c r="N225" s="376"/>
      <c r="O225" s="376"/>
      <c r="P225" s="376"/>
      <c r="Q225" s="376"/>
      <c r="R225" s="376"/>
      <c r="S225" s="376"/>
      <c r="T225" s="376"/>
      <c r="U225" s="376"/>
      <c r="V225" s="376"/>
      <c r="W225" s="376"/>
      <c r="X225" s="376"/>
      <c r="Y225" s="376"/>
    </row>
    <row r="226" spans="2:25" ht="14.4" hidden="1">
      <c r="B226" s="376"/>
      <c r="C226" s="78"/>
      <c r="D226" s="376"/>
      <c r="E226" s="376"/>
      <c r="F226" s="160"/>
      <c r="G226" s="376"/>
      <c r="H226" s="376"/>
      <c r="I226" s="376"/>
      <c r="J226" s="376"/>
      <c r="K226" s="376"/>
      <c r="L226" s="376"/>
      <c r="M226" s="376"/>
      <c r="N226" s="376"/>
      <c r="O226" s="376"/>
      <c r="P226" s="376"/>
      <c r="Q226" s="376"/>
      <c r="R226" s="376"/>
      <c r="S226" s="376"/>
      <c r="T226" s="376"/>
      <c r="U226" s="376"/>
      <c r="V226" s="376"/>
      <c r="W226" s="376"/>
      <c r="X226" s="376"/>
      <c r="Y226" s="376"/>
    </row>
    <row r="227" spans="2:25" ht="14.4" hidden="1">
      <c r="B227" s="376"/>
      <c r="C227" s="78"/>
      <c r="D227" s="376"/>
      <c r="E227" s="376"/>
      <c r="F227" s="160"/>
      <c r="G227" s="376"/>
      <c r="H227" s="376"/>
      <c r="I227" s="376"/>
      <c r="J227" s="376"/>
      <c r="K227" s="376"/>
      <c r="L227" s="376"/>
      <c r="M227" s="376"/>
      <c r="N227" s="376"/>
      <c r="O227" s="376"/>
      <c r="P227" s="376"/>
      <c r="Q227" s="376"/>
      <c r="R227" s="376"/>
      <c r="S227" s="376"/>
      <c r="T227" s="376"/>
      <c r="U227" s="376"/>
      <c r="V227" s="376"/>
      <c r="W227" s="376"/>
      <c r="X227" s="376"/>
      <c r="Y227" s="376"/>
    </row>
    <row r="228" spans="2:25" ht="14.4" hidden="1">
      <c r="B228" s="376"/>
      <c r="C228" s="78"/>
      <c r="D228" s="376"/>
      <c r="E228" s="376"/>
      <c r="F228" s="160"/>
      <c r="G228" s="376"/>
      <c r="H228" s="376"/>
      <c r="I228" s="376"/>
      <c r="J228" s="376"/>
      <c r="K228" s="376"/>
      <c r="L228" s="376"/>
      <c r="M228" s="376"/>
      <c r="N228" s="376"/>
      <c r="O228" s="376"/>
      <c r="P228" s="376"/>
      <c r="Q228" s="376"/>
      <c r="R228" s="376"/>
      <c r="S228" s="376"/>
      <c r="T228" s="376"/>
      <c r="U228" s="376"/>
      <c r="V228" s="376"/>
      <c r="W228" s="376"/>
      <c r="X228" s="376"/>
      <c r="Y228" s="376"/>
    </row>
    <row r="229" spans="2:25" ht="14.4" hidden="1">
      <c r="B229" s="376"/>
      <c r="C229" s="78"/>
      <c r="D229" s="376"/>
      <c r="E229" s="376"/>
      <c r="F229" s="160"/>
      <c r="G229" s="376"/>
      <c r="H229" s="376"/>
      <c r="I229" s="376"/>
      <c r="J229" s="376"/>
      <c r="K229" s="376"/>
      <c r="L229" s="376"/>
      <c r="M229" s="376"/>
      <c r="N229" s="376"/>
      <c r="O229" s="376"/>
      <c r="P229" s="376"/>
      <c r="Q229" s="376"/>
      <c r="R229" s="376"/>
      <c r="S229" s="376"/>
      <c r="T229" s="376"/>
      <c r="U229" s="376"/>
      <c r="V229" s="376"/>
      <c r="W229" s="376"/>
      <c r="X229" s="376"/>
      <c r="Y229" s="376"/>
    </row>
    <row r="230" spans="2:25" ht="14.4" hidden="1">
      <c r="B230" s="376"/>
      <c r="C230" s="78"/>
      <c r="D230" s="376"/>
      <c r="E230" s="376"/>
      <c r="F230" s="160"/>
      <c r="G230" s="376"/>
      <c r="H230" s="376"/>
      <c r="I230" s="376"/>
      <c r="J230" s="376"/>
      <c r="K230" s="376"/>
      <c r="L230" s="376"/>
      <c r="M230" s="376"/>
      <c r="N230" s="376"/>
      <c r="O230" s="376"/>
      <c r="P230" s="376"/>
      <c r="Q230" s="376"/>
      <c r="R230" s="376"/>
      <c r="S230" s="376"/>
      <c r="T230" s="376"/>
      <c r="U230" s="376"/>
      <c r="V230" s="376"/>
      <c r="W230" s="376"/>
      <c r="X230" s="376"/>
      <c r="Y230" s="376"/>
    </row>
    <row r="231" spans="2:25" ht="14.4" hidden="1">
      <c r="B231" s="376"/>
      <c r="C231" s="78"/>
      <c r="D231" s="376"/>
      <c r="E231" s="376"/>
      <c r="F231" s="160"/>
      <c r="G231" s="376"/>
      <c r="H231" s="376"/>
      <c r="I231" s="376"/>
      <c r="J231" s="376"/>
      <c r="K231" s="376"/>
      <c r="L231" s="376"/>
      <c r="M231" s="376"/>
      <c r="N231" s="376"/>
      <c r="O231" s="376"/>
      <c r="P231" s="376"/>
      <c r="Q231" s="376"/>
      <c r="R231" s="376"/>
      <c r="S231" s="376"/>
      <c r="T231" s="376"/>
      <c r="U231" s="376"/>
      <c r="V231" s="376"/>
      <c r="W231" s="376"/>
      <c r="X231" s="376"/>
      <c r="Y231" s="376"/>
    </row>
    <row r="232" spans="2:25" ht="14.4" hidden="1">
      <c r="B232" s="376"/>
      <c r="C232" s="78"/>
      <c r="D232" s="376"/>
      <c r="E232" s="376"/>
      <c r="F232" s="160"/>
      <c r="G232" s="376"/>
      <c r="H232" s="376"/>
      <c r="I232" s="376"/>
      <c r="J232" s="376"/>
      <c r="K232" s="376"/>
      <c r="L232" s="376"/>
      <c r="M232" s="376"/>
      <c r="N232" s="376"/>
      <c r="O232" s="376"/>
      <c r="P232" s="376"/>
      <c r="Q232" s="376"/>
      <c r="R232" s="376"/>
      <c r="S232" s="376"/>
      <c r="T232" s="376"/>
      <c r="U232" s="376"/>
      <c r="V232" s="376"/>
      <c r="W232" s="376"/>
      <c r="X232" s="376"/>
      <c r="Y232" s="376"/>
    </row>
    <row r="233" spans="2:25" ht="14.4" hidden="1">
      <c r="B233" s="376"/>
      <c r="C233" s="78"/>
      <c r="D233" s="376"/>
      <c r="E233" s="376"/>
      <c r="F233" s="160"/>
      <c r="G233" s="376"/>
      <c r="H233" s="376"/>
      <c r="I233" s="376"/>
      <c r="J233" s="376"/>
      <c r="K233" s="376"/>
      <c r="L233" s="376"/>
      <c r="M233" s="376"/>
      <c r="N233" s="376"/>
      <c r="O233" s="376"/>
      <c r="P233" s="376"/>
      <c r="Q233" s="376"/>
      <c r="R233" s="376"/>
      <c r="S233" s="376"/>
      <c r="T233" s="376"/>
      <c r="U233" s="376"/>
      <c r="V233" s="376"/>
      <c r="W233" s="376"/>
      <c r="X233" s="376"/>
      <c r="Y233" s="376"/>
    </row>
    <row r="234" spans="2:25" ht="14.4" hidden="1">
      <c r="B234" s="376"/>
      <c r="C234" s="78"/>
      <c r="D234" s="376"/>
      <c r="E234" s="376"/>
      <c r="F234" s="160"/>
      <c r="G234" s="376"/>
      <c r="H234" s="376"/>
      <c r="I234" s="376"/>
      <c r="J234" s="376"/>
      <c r="K234" s="376"/>
      <c r="L234" s="376"/>
      <c r="M234" s="376"/>
      <c r="N234" s="376"/>
      <c r="O234" s="376"/>
      <c r="P234" s="376"/>
      <c r="Q234" s="376"/>
      <c r="R234" s="376"/>
      <c r="S234" s="376"/>
      <c r="T234" s="376"/>
      <c r="U234" s="376"/>
      <c r="V234" s="376"/>
      <c r="W234" s="376"/>
      <c r="X234" s="376"/>
      <c r="Y234" s="376"/>
    </row>
    <row r="235" spans="2:25" ht="14.4" hidden="1">
      <c r="B235" s="376"/>
      <c r="C235" s="78"/>
      <c r="D235" s="376"/>
      <c r="E235" s="376"/>
      <c r="F235" s="160"/>
      <c r="G235" s="376"/>
      <c r="H235" s="376"/>
      <c r="I235" s="376"/>
      <c r="J235" s="376"/>
      <c r="K235" s="376"/>
      <c r="L235" s="376"/>
      <c r="M235" s="376"/>
      <c r="N235" s="376"/>
      <c r="O235" s="376"/>
      <c r="P235" s="376"/>
      <c r="Q235" s="376"/>
      <c r="R235" s="376"/>
      <c r="S235" s="376"/>
      <c r="T235" s="376"/>
      <c r="U235" s="376"/>
      <c r="V235" s="376"/>
      <c r="W235" s="376"/>
      <c r="X235" s="376"/>
      <c r="Y235" s="376"/>
    </row>
    <row r="236" spans="2:25" ht="14.4" hidden="1">
      <c r="B236" s="376"/>
      <c r="C236" s="78"/>
      <c r="D236" s="376"/>
      <c r="E236" s="376"/>
      <c r="F236" s="160"/>
      <c r="G236" s="376"/>
      <c r="H236" s="376"/>
      <c r="I236" s="376"/>
      <c r="J236" s="376"/>
      <c r="K236" s="376"/>
      <c r="L236" s="376"/>
      <c r="M236" s="376"/>
      <c r="N236" s="376"/>
      <c r="O236" s="376"/>
      <c r="P236" s="376"/>
      <c r="Q236" s="376"/>
      <c r="R236" s="376"/>
      <c r="S236" s="376"/>
      <c r="T236" s="376"/>
      <c r="U236" s="376"/>
      <c r="V236" s="376"/>
      <c r="W236" s="376"/>
      <c r="X236" s="376"/>
      <c r="Y236" s="376"/>
    </row>
    <row r="237" spans="2:25" ht="14.4" hidden="1">
      <c r="B237" s="376"/>
      <c r="C237" s="78"/>
      <c r="D237" s="376"/>
      <c r="E237" s="376"/>
      <c r="F237" s="160"/>
      <c r="G237" s="376"/>
      <c r="H237" s="376"/>
      <c r="I237" s="376"/>
      <c r="J237" s="376"/>
      <c r="K237" s="376"/>
      <c r="L237" s="376"/>
      <c r="M237" s="376"/>
      <c r="N237" s="376"/>
      <c r="O237" s="376"/>
      <c r="P237" s="376"/>
      <c r="Q237" s="376"/>
      <c r="R237" s="376"/>
      <c r="S237" s="376"/>
      <c r="T237" s="376"/>
      <c r="U237" s="376"/>
      <c r="V237" s="376"/>
      <c r="W237" s="376"/>
      <c r="X237" s="376"/>
      <c r="Y237" s="376"/>
    </row>
    <row r="238" spans="2:25" ht="14.4" hidden="1">
      <c r="B238" s="376"/>
      <c r="C238" s="78"/>
      <c r="D238" s="376"/>
      <c r="E238" s="376"/>
      <c r="F238" s="160"/>
      <c r="G238" s="376"/>
      <c r="H238" s="376"/>
      <c r="I238" s="376"/>
      <c r="J238" s="376"/>
      <c r="K238" s="376"/>
      <c r="L238" s="376"/>
      <c r="M238" s="376"/>
      <c r="N238" s="376"/>
      <c r="O238" s="376"/>
      <c r="P238" s="376"/>
      <c r="Q238" s="376"/>
      <c r="R238" s="376"/>
      <c r="S238" s="376"/>
      <c r="T238" s="376"/>
      <c r="U238" s="376"/>
      <c r="V238" s="376"/>
      <c r="W238" s="376"/>
      <c r="X238" s="376"/>
      <c r="Y238" s="376"/>
    </row>
    <row r="239" spans="2:25" ht="14.4" hidden="1">
      <c r="B239" s="376"/>
      <c r="C239" s="78"/>
      <c r="D239" s="376"/>
      <c r="E239" s="376"/>
      <c r="F239" s="160"/>
      <c r="G239" s="376"/>
      <c r="H239" s="376"/>
      <c r="I239" s="376"/>
      <c r="J239" s="376"/>
      <c r="K239" s="376"/>
      <c r="L239" s="376"/>
      <c r="M239" s="376"/>
      <c r="N239" s="376"/>
      <c r="O239" s="376"/>
      <c r="P239" s="376"/>
      <c r="Q239" s="376"/>
      <c r="R239" s="376"/>
      <c r="S239" s="376"/>
      <c r="T239" s="376"/>
      <c r="U239" s="376"/>
      <c r="V239" s="376"/>
      <c r="W239" s="376"/>
      <c r="X239" s="376"/>
      <c r="Y239" s="376"/>
    </row>
    <row r="240" spans="2:25" ht="14.4" hidden="1">
      <c r="B240" s="376"/>
      <c r="C240" s="78"/>
      <c r="D240" s="376"/>
      <c r="E240" s="376"/>
      <c r="F240" s="160"/>
      <c r="G240" s="376"/>
      <c r="H240" s="376"/>
      <c r="I240" s="376"/>
      <c r="J240" s="376"/>
      <c r="K240" s="376"/>
      <c r="L240" s="376"/>
      <c r="M240" s="376"/>
      <c r="N240" s="376"/>
      <c r="O240" s="376"/>
      <c r="P240" s="376"/>
      <c r="Q240" s="376"/>
      <c r="R240" s="376"/>
      <c r="S240" s="376"/>
      <c r="T240" s="376"/>
      <c r="U240" s="376"/>
      <c r="V240" s="376"/>
      <c r="W240" s="376"/>
      <c r="X240" s="376"/>
      <c r="Y240" s="376"/>
    </row>
    <row r="241" spans="2:25" ht="14.4" hidden="1">
      <c r="B241" s="376"/>
      <c r="C241" s="78"/>
      <c r="D241" s="376"/>
      <c r="E241" s="376"/>
      <c r="F241" s="160"/>
      <c r="G241" s="376"/>
      <c r="H241" s="376"/>
      <c r="I241" s="376"/>
      <c r="J241" s="376"/>
      <c r="K241" s="376"/>
      <c r="L241" s="376"/>
      <c r="M241" s="376"/>
      <c r="N241" s="376"/>
      <c r="O241" s="376"/>
      <c r="P241" s="376"/>
      <c r="Q241" s="376"/>
      <c r="R241" s="376"/>
      <c r="S241" s="376"/>
      <c r="T241" s="376"/>
      <c r="U241" s="376"/>
      <c r="V241" s="376"/>
      <c r="W241" s="376"/>
      <c r="X241" s="376"/>
      <c r="Y241" s="376"/>
    </row>
    <row r="242" spans="2:25" ht="14.4" hidden="1">
      <c r="B242" s="376"/>
      <c r="C242" s="78"/>
      <c r="D242" s="376"/>
      <c r="E242" s="376"/>
      <c r="F242" s="160"/>
      <c r="G242" s="376"/>
      <c r="H242" s="376"/>
      <c r="I242" s="376"/>
      <c r="J242" s="376"/>
      <c r="K242" s="376"/>
      <c r="L242" s="376"/>
      <c r="M242" s="376"/>
      <c r="N242" s="376"/>
      <c r="O242" s="376"/>
      <c r="P242" s="376"/>
      <c r="Q242" s="376"/>
      <c r="R242" s="376"/>
      <c r="S242" s="376"/>
      <c r="T242" s="376"/>
      <c r="U242" s="376"/>
      <c r="V242" s="376"/>
      <c r="W242" s="376"/>
      <c r="X242" s="376"/>
      <c r="Y242" s="376"/>
    </row>
    <row r="243" spans="2:25" ht="14.4" hidden="1">
      <c r="B243" s="376"/>
      <c r="C243" s="78"/>
      <c r="D243" s="376"/>
      <c r="E243" s="376"/>
      <c r="F243" s="160"/>
      <c r="G243" s="376"/>
      <c r="H243" s="376"/>
      <c r="I243" s="376"/>
      <c r="J243" s="376"/>
      <c r="K243" s="376"/>
      <c r="L243" s="376"/>
      <c r="M243" s="376"/>
      <c r="N243" s="376"/>
      <c r="O243" s="376"/>
      <c r="P243" s="376"/>
      <c r="Q243" s="376"/>
      <c r="R243" s="376"/>
      <c r="S243" s="376"/>
      <c r="T243" s="376"/>
      <c r="U243" s="376"/>
      <c r="V243" s="376"/>
      <c r="W243" s="376"/>
      <c r="X243" s="376"/>
      <c r="Y243" s="376"/>
    </row>
    <row r="244" spans="2:25" ht="14.4" hidden="1">
      <c r="B244" s="376"/>
      <c r="C244" s="78"/>
      <c r="D244" s="376"/>
      <c r="E244" s="376"/>
      <c r="F244" s="160"/>
      <c r="G244" s="376"/>
      <c r="H244" s="376"/>
      <c r="I244" s="376"/>
      <c r="J244" s="376"/>
      <c r="K244" s="376"/>
      <c r="L244" s="376"/>
      <c r="M244" s="376"/>
      <c r="N244" s="376"/>
      <c r="O244" s="376"/>
      <c r="P244" s="376"/>
      <c r="Q244" s="376"/>
      <c r="R244" s="376"/>
      <c r="S244" s="376"/>
      <c r="T244" s="376"/>
      <c r="U244" s="376"/>
      <c r="V244" s="376"/>
      <c r="W244" s="376"/>
      <c r="X244" s="376"/>
      <c r="Y244" s="376"/>
    </row>
    <row r="245" spans="2:25" ht="14.4" hidden="1">
      <c r="B245" s="376"/>
      <c r="C245" s="78"/>
      <c r="D245" s="376"/>
      <c r="E245" s="376"/>
      <c r="F245" s="160"/>
      <c r="G245" s="376"/>
      <c r="H245" s="376"/>
      <c r="I245" s="376"/>
      <c r="J245" s="376"/>
      <c r="K245" s="376"/>
      <c r="L245" s="376"/>
      <c r="M245" s="376"/>
      <c r="N245" s="376"/>
      <c r="O245" s="376"/>
      <c r="P245" s="376"/>
      <c r="Q245" s="376"/>
      <c r="R245" s="376"/>
      <c r="S245" s="376"/>
      <c r="T245" s="376"/>
      <c r="U245" s="376"/>
      <c r="V245" s="376"/>
      <c r="W245" s="376"/>
      <c r="X245" s="376"/>
      <c r="Y245" s="376"/>
    </row>
    <row r="246" spans="2:25" ht="14.4" hidden="1">
      <c r="B246" s="376"/>
      <c r="C246" s="78"/>
      <c r="D246" s="376"/>
      <c r="E246" s="376"/>
      <c r="F246" s="160"/>
      <c r="G246" s="376"/>
      <c r="H246" s="376"/>
      <c r="I246" s="376"/>
      <c r="J246" s="376"/>
      <c r="K246" s="376"/>
      <c r="L246" s="376"/>
      <c r="M246" s="376"/>
      <c r="N246" s="376"/>
      <c r="O246" s="376"/>
      <c r="P246" s="376"/>
      <c r="Q246" s="376"/>
      <c r="R246" s="376"/>
      <c r="S246" s="376"/>
      <c r="T246" s="376"/>
      <c r="U246" s="376"/>
      <c r="V246" s="376"/>
      <c r="W246" s="376"/>
      <c r="X246" s="376"/>
      <c r="Y246" s="376"/>
    </row>
    <row r="247" spans="2:25" ht="14.4" hidden="1">
      <c r="B247" s="376"/>
      <c r="C247" s="78"/>
      <c r="D247" s="376"/>
      <c r="E247" s="376"/>
      <c r="F247" s="160"/>
      <c r="G247" s="376"/>
      <c r="H247" s="376"/>
      <c r="I247" s="376"/>
      <c r="J247" s="376"/>
      <c r="K247" s="376"/>
      <c r="L247" s="376"/>
      <c r="M247" s="376"/>
      <c r="N247" s="376"/>
      <c r="O247" s="376"/>
      <c r="P247" s="376"/>
      <c r="Q247" s="376"/>
      <c r="R247" s="376"/>
      <c r="S247" s="376"/>
      <c r="T247" s="376"/>
      <c r="U247" s="376"/>
      <c r="V247" s="376"/>
      <c r="W247" s="376"/>
      <c r="X247" s="376"/>
      <c r="Y247" s="376"/>
    </row>
    <row r="248" spans="2:25" ht="14.4" hidden="1">
      <c r="B248" s="376"/>
      <c r="C248" s="78"/>
      <c r="D248" s="376"/>
      <c r="E248" s="376"/>
      <c r="F248" s="160"/>
      <c r="G248" s="376"/>
      <c r="H248" s="376"/>
      <c r="I248" s="376"/>
      <c r="J248" s="376"/>
      <c r="K248" s="376"/>
      <c r="L248" s="376"/>
      <c r="M248" s="376"/>
      <c r="N248" s="376"/>
      <c r="O248" s="376"/>
      <c r="P248" s="376"/>
      <c r="Q248" s="376"/>
      <c r="R248" s="376"/>
      <c r="S248" s="376"/>
      <c r="T248" s="376"/>
      <c r="U248" s="376"/>
      <c r="V248" s="376"/>
      <c r="W248" s="376"/>
      <c r="X248" s="376"/>
      <c r="Y248" s="376"/>
    </row>
    <row r="249" spans="2:25" ht="14.4" hidden="1">
      <c r="B249" s="376"/>
      <c r="C249" s="78"/>
      <c r="D249" s="376"/>
      <c r="E249" s="376"/>
      <c r="F249" s="160"/>
      <c r="G249" s="376"/>
      <c r="H249" s="376"/>
      <c r="I249" s="376"/>
      <c r="J249" s="376"/>
      <c r="K249" s="376"/>
      <c r="L249" s="376"/>
      <c r="M249" s="376"/>
      <c r="N249" s="376"/>
      <c r="O249" s="376"/>
      <c r="P249" s="376"/>
      <c r="Q249" s="376"/>
      <c r="R249" s="376"/>
      <c r="S249" s="376"/>
      <c r="T249" s="376"/>
      <c r="U249" s="376"/>
      <c r="V249" s="376"/>
      <c r="W249" s="376"/>
      <c r="X249" s="376"/>
      <c r="Y249" s="376"/>
    </row>
    <row r="250" spans="2:25" ht="14.4" hidden="1">
      <c r="B250" s="376"/>
      <c r="C250" s="78"/>
      <c r="D250" s="376"/>
      <c r="E250" s="376"/>
      <c r="F250" s="160"/>
      <c r="G250" s="376"/>
      <c r="H250" s="376"/>
      <c r="I250" s="376"/>
      <c r="J250" s="376"/>
      <c r="K250" s="376"/>
      <c r="L250" s="376"/>
      <c r="M250" s="376"/>
      <c r="N250" s="376"/>
      <c r="O250" s="376"/>
      <c r="P250" s="376"/>
      <c r="Q250" s="376"/>
      <c r="R250" s="376"/>
      <c r="S250" s="376"/>
      <c r="T250" s="376"/>
      <c r="U250" s="376"/>
      <c r="V250" s="376"/>
      <c r="W250" s="376"/>
      <c r="X250" s="376"/>
      <c r="Y250" s="376"/>
    </row>
    <row r="251" spans="2:25" ht="14.4" hidden="1">
      <c r="B251" s="376"/>
      <c r="C251" s="78"/>
      <c r="D251" s="376"/>
      <c r="E251" s="376"/>
      <c r="F251" s="160"/>
      <c r="G251" s="376"/>
      <c r="H251" s="376"/>
      <c r="I251" s="376"/>
      <c r="J251" s="376"/>
      <c r="K251" s="376"/>
      <c r="L251" s="376"/>
      <c r="M251" s="376"/>
      <c r="N251" s="376"/>
      <c r="O251" s="376"/>
      <c r="P251" s="376"/>
      <c r="Q251" s="376"/>
      <c r="R251" s="376"/>
      <c r="S251" s="376"/>
      <c r="T251" s="376"/>
      <c r="U251" s="376"/>
      <c r="V251" s="376"/>
      <c r="W251" s="376"/>
      <c r="X251" s="376"/>
      <c r="Y251" s="376"/>
    </row>
    <row r="252" spans="2:25" ht="14.4" hidden="1">
      <c r="B252" s="376"/>
      <c r="C252" s="78"/>
      <c r="D252" s="376"/>
      <c r="E252" s="376"/>
      <c r="F252" s="160"/>
      <c r="G252" s="376"/>
      <c r="H252" s="376"/>
      <c r="I252" s="376"/>
      <c r="J252" s="376"/>
      <c r="K252" s="376"/>
      <c r="L252" s="376"/>
      <c r="M252" s="376"/>
      <c r="N252" s="376"/>
      <c r="O252" s="376"/>
      <c r="P252" s="376"/>
      <c r="Q252" s="376"/>
      <c r="R252" s="376"/>
      <c r="S252" s="376"/>
      <c r="T252" s="376"/>
      <c r="U252" s="376"/>
      <c r="V252" s="376"/>
      <c r="W252" s="376"/>
      <c r="X252" s="376"/>
      <c r="Y252" s="376"/>
    </row>
    <row r="253" spans="2:25" ht="14.4" hidden="1">
      <c r="B253" s="376"/>
      <c r="C253" s="78"/>
      <c r="D253" s="376"/>
      <c r="E253" s="376"/>
      <c r="F253" s="160"/>
      <c r="G253" s="376"/>
      <c r="H253" s="376"/>
      <c r="I253" s="376"/>
      <c r="J253" s="376"/>
      <c r="K253" s="376"/>
      <c r="L253" s="376"/>
      <c r="M253" s="376"/>
      <c r="N253" s="376"/>
      <c r="O253" s="376"/>
      <c r="P253" s="376"/>
      <c r="Q253" s="376"/>
      <c r="R253" s="376"/>
      <c r="S253" s="376"/>
      <c r="T253" s="376"/>
      <c r="U253" s="376"/>
      <c r="V253" s="376"/>
      <c r="W253" s="376"/>
      <c r="X253" s="376"/>
      <c r="Y253" s="376"/>
    </row>
    <row r="254" spans="2:25" ht="14.4" hidden="1">
      <c r="B254" s="376"/>
      <c r="C254" s="78"/>
      <c r="D254" s="376"/>
      <c r="E254" s="376"/>
      <c r="F254" s="160"/>
      <c r="G254" s="376"/>
      <c r="H254" s="376"/>
      <c r="I254" s="376"/>
      <c r="J254" s="376"/>
      <c r="K254" s="376"/>
      <c r="L254" s="376"/>
      <c r="M254" s="376"/>
      <c r="N254" s="376"/>
      <c r="O254" s="376"/>
      <c r="P254" s="376"/>
      <c r="Q254" s="376"/>
      <c r="R254" s="376"/>
      <c r="S254" s="376"/>
      <c r="T254" s="376"/>
      <c r="U254" s="376"/>
      <c r="V254" s="376"/>
      <c r="W254" s="376"/>
      <c r="X254" s="376"/>
      <c r="Y254" s="376"/>
    </row>
    <row r="255" spans="2:25" ht="14.4" hidden="1">
      <c r="B255" s="376"/>
      <c r="C255" s="78"/>
      <c r="D255" s="376"/>
      <c r="E255" s="376"/>
      <c r="F255" s="160"/>
      <c r="G255" s="376"/>
      <c r="H255" s="376"/>
      <c r="I255" s="376"/>
      <c r="J255" s="376"/>
      <c r="K255" s="376"/>
      <c r="L255" s="376"/>
      <c r="M255" s="376"/>
      <c r="N255" s="376"/>
      <c r="O255" s="376"/>
      <c r="P255" s="376"/>
      <c r="Q255" s="376"/>
      <c r="R255" s="376"/>
      <c r="S255" s="376"/>
      <c r="T255" s="376"/>
      <c r="U255" s="376"/>
      <c r="V255" s="376"/>
      <c r="W255" s="376"/>
      <c r="X255" s="376"/>
      <c r="Y255" s="376"/>
    </row>
    <row r="256" spans="2:25" ht="14.4" hidden="1">
      <c r="B256" s="376"/>
      <c r="C256" s="78"/>
      <c r="D256" s="376"/>
      <c r="E256" s="376"/>
      <c r="F256" s="160"/>
      <c r="G256" s="376"/>
      <c r="H256" s="376"/>
      <c r="I256" s="376"/>
      <c r="J256" s="376"/>
      <c r="K256" s="376"/>
      <c r="L256" s="376"/>
      <c r="M256" s="376"/>
      <c r="N256" s="376"/>
      <c r="O256" s="376"/>
      <c r="P256" s="376"/>
      <c r="Q256" s="376"/>
      <c r="R256" s="376"/>
      <c r="S256" s="376"/>
      <c r="T256" s="376"/>
      <c r="U256" s="376"/>
      <c r="V256" s="376"/>
      <c r="W256" s="376"/>
      <c r="X256" s="376"/>
      <c r="Y256" s="376"/>
    </row>
    <row r="257" spans="2:25" ht="14.4" hidden="1">
      <c r="B257" s="376"/>
      <c r="C257" s="78"/>
      <c r="D257" s="376"/>
      <c r="E257" s="376"/>
      <c r="F257" s="160"/>
      <c r="G257" s="376"/>
      <c r="H257" s="376"/>
      <c r="I257" s="376"/>
      <c r="J257" s="376"/>
      <c r="K257" s="376"/>
      <c r="L257" s="376"/>
      <c r="M257" s="376"/>
      <c r="N257" s="376"/>
      <c r="O257" s="376"/>
      <c r="P257" s="376"/>
      <c r="Q257" s="376"/>
      <c r="R257" s="376"/>
      <c r="S257" s="376"/>
      <c r="T257" s="376"/>
      <c r="U257" s="376"/>
      <c r="V257" s="376"/>
      <c r="W257" s="376"/>
      <c r="X257" s="376"/>
      <c r="Y257" s="376"/>
    </row>
    <row r="258" spans="2:25" ht="14.4" hidden="1">
      <c r="B258" s="376"/>
      <c r="C258" s="78"/>
      <c r="D258" s="376"/>
      <c r="E258" s="376"/>
      <c r="F258" s="160"/>
      <c r="G258" s="376"/>
      <c r="H258" s="376"/>
      <c r="I258" s="376"/>
      <c r="J258" s="376"/>
      <c r="K258" s="376"/>
      <c r="L258" s="376"/>
      <c r="M258" s="376"/>
      <c r="N258" s="376"/>
      <c r="O258" s="376"/>
      <c r="P258" s="376"/>
      <c r="Q258" s="376"/>
      <c r="R258" s="376"/>
      <c r="S258" s="376"/>
      <c r="T258" s="376"/>
      <c r="U258" s="376"/>
      <c r="V258" s="376"/>
      <c r="W258" s="376"/>
      <c r="X258" s="376"/>
      <c r="Y258" s="376"/>
    </row>
    <row r="259" spans="2:25" ht="14.4" hidden="1">
      <c r="B259" s="376"/>
      <c r="C259" s="78"/>
      <c r="D259" s="376"/>
      <c r="E259" s="376"/>
      <c r="F259" s="160"/>
      <c r="G259" s="376"/>
      <c r="H259" s="376"/>
      <c r="I259" s="376"/>
      <c r="J259" s="376"/>
      <c r="K259" s="376"/>
      <c r="L259" s="376"/>
      <c r="M259" s="376"/>
      <c r="N259" s="376"/>
      <c r="O259" s="376"/>
      <c r="P259" s="376"/>
      <c r="Q259" s="376"/>
      <c r="R259" s="376"/>
      <c r="S259" s="376"/>
      <c r="T259" s="376"/>
      <c r="U259" s="376"/>
      <c r="V259" s="376"/>
      <c r="W259" s="376"/>
      <c r="X259" s="376"/>
      <c r="Y259" s="376"/>
    </row>
    <row r="260" spans="2:25" ht="14.4" hidden="1">
      <c r="B260" s="376"/>
      <c r="C260" s="78"/>
      <c r="D260" s="376"/>
      <c r="E260" s="376"/>
      <c r="F260" s="160"/>
      <c r="G260" s="376"/>
      <c r="H260" s="376"/>
      <c r="I260" s="376"/>
      <c r="J260" s="376"/>
      <c r="K260" s="376"/>
      <c r="L260" s="376"/>
      <c r="M260" s="376"/>
      <c r="N260" s="376"/>
      <c r="O260" s="376"/>
      <c r="P260" s="376"/>
      <c r="Q260" s="376"/>
      <c r="R260" s="376"/>
      <c r="S260" s="376"/>
      <c r="T260" s="376"/>
      <c r="U260" s="376"/>
      <c r="V260" s="376"/>
      <c r="W260" s="376"/>
      <c r="X260" s="376"/>
      <c r="Y260" s="376"/>
    </row>
    <row r="261" spans="2:25" ht="14.4" hidden="1">
      <c r="B261" s="376"/>
      <c r="C261" s="78"/>
      <c r="D261" s="376"/>
      <c r="E261" s="376"/>
      <c r="F261" s="160"/>
      <c r="G261" s="376"/>
      <c r="H261" s="376"/>
      <c r="I261" s="376"/>
      <c r="J261" s="376"/>
      <c r="K261" s="376"/>
      <c r="L261" s="376"/>
      <c r="M261" s="376"/>
      <c r="N261" s="376"/>
      <c r="O261" s="376"/>
      <c r="P261" s="376"/>
      <c r="Q261" s="376"/>
      <c r="R261" s="376"/>
      <c r="S261" s="376"/>
      <c r="T261" s="376"/>
      <c r="U261" s="376"/>
      <c r="V261" s="376"/>
      <c r="W261" s="376"/>
      <c r="X261" s="376"/>
      <c r="Y261" s="376"/>
    </row>
    <row r="262" spans="2:25" ht="14.4" hidden="1">
      <c r="B262" s="376"/>
      <c r="C262" s="78"/>
      <c r="D262" s="376"/>
      <c r="E262" s="376"/>
      <c r="F262" s="160"/>
      <c r="G262" s="376"/>
      <c r="H262" s="376"/>
      <c r="I262" s="376"/>
      <c r="J262" s="376"/>
      <c r="K262" s="376"/>
      <c r="L262" s="376"/>
      <c r="M262" s="376"/>
      <c r="N262" s="376"/>
      <c r="O262" s="376"/>
      <c r="P262" s="376"/>
      <c r="Q262" s="376"/>
      <c r="R262" s="376"/>
      <c r="S262" s="376"/>
      <c r="T262" s="376"/>
      <c r="U262" s="376"/>
      <c r="V262" s="376"/>
      <c r="W262" s="376"/>
      <c r="X262" s="376"/>
      <c r="Y262" s="376"/>
    </row>
    <row r="263" spans="2:25" ht="14.4" hidden="1">
      <c r="B263" s="376"/>
      <c r="C263" s="78"/>
      <c r="D263" s="376"/>
      <c r="E263" s="376"/>
      <c r="F263" s="160"/>
      <c r="G263" s="376"/>
      <c r="H263" s="376"/>
      <c r="I263" s="376"/>
      <c r="J263" s="376"/>
      <c r="K263" s="376"/>
      <c r="L263" s="376"/>
      <c r="M263" s="376"/>
      <c r="N263" s="376"/>
      <c r="O263" s="376"/>
      <c r="P263" s="376"/>
      <c r="Q263" s="376"/>
      <c r="R263" s="376"/>
      <c r="S263" s="376"/>
      <c r="T263" s="376"/>
      <c r="U263" s="376"/>
      <c r="V263" s="376"/>
      <c r="W263" s="376"/>
      <c r="X263" s="376"/>
      <c r="Y263" s="376"/>
    </row>
    <row r="264" spans="2:25" ht="14.4" hidden="1">
      <c r="B264" s="376"/>
      <c r="C264" s="78"/>
      <c r="D264" s="376"/>
      <c r="E264" s="376"/>
      <c r="F264" s="160"/>
      <c r="G264" s="376"/>
      <c r="H264" s="376"/>
      <c r="I264" s="376"/>
      <c r="J264" s="376"/>
      <c r="K264" s="376"/>
      <c r="L264" s="376"/>
      <c r="M264" s="376"/>
      <c r="N264" s="376"/>
      <c r="O264" s="376"/>
      <c r="P264" s="376"/>
      <c r="Q264" s="376"/>
      <c r="R264" s="376"/>
      <c r="S264" s="376"/>
      <c r="T264" s="376"/>
      <c r="U264" s="376"/>
      <c r="V264" s="376"/>
      <c r="W264" s="376"/>
      <c r="X264" s="376"/>
      <c r="Y264" s="376"/>
    </row>
    <row r="265" spans="2:25" ht="14.4" hidden="1">
      <c r="B265" s="376"/>
      <c r="C265" s="78"/>
      <c r="D265" s="376"/>
      <c r="E265" s="376"/>
      <c r="F265" s="160"/>
      <c r="G265" s="376"/>
      <c r="H265" s="376"/>
      <c r="I265" s="376"/>
      <c r="J265" s="376"/>
      <c r="K265" s="376"/>
      <c r="L265" s="376"/>
      <c r="M265" s="376"/>
      <c r="N265" s="376"/>
      <c r="O265" s="376"/>
      <c r="P265" s="376"/>
      <c r="Q265" s="376"/>
      <c r="R265" s="376"/>
      <c r="S265" s="376"/>
      <c r="T265" s="376"/>
      <c r="U265" s="376"/>
      <c r="V265" s="376"/>
      <c r="W265" s="376"/>
      <c r="X265" s="376"/>
      <c r="Y265" s="376"/>
    </row>
    <row r="266" spans="2:25" ht="14.4" hidden="1">
      <c r="B266" s="376"/>
      <c r="C266" s="78"/>
      <c r="D266" s="376"/>
      <c r="E266" s="376"/>
      <c r="F266" s="160"/>
      <c r="G266" s="376"/>
      <c r="H266" s="376"/>
      <c r="I266" s="376"/>
      <c r="J266" s="376"/>
      <c r="K266" s="376"/>
      <c r="L266" s="376"/>
      <c r="M266" s="376"/>
      <c r="N266" s="376"/>
      <c r="O266" s="376"/>
      <c r="P266" s="376"/>
      <c r="Q266" s="376"/>
      <c r="R266" s="376"/>
      <c r="S266" s="376"/>
      <c r="T266" s="376"/>
      <c r="U266" s="376"/>
      <c r="V266" s="376"/>
      <c r="W266" s="376"/>
      <c r="X266" s="376"/>
      <c r="Y266" s="376"/>
    </row>
    <row r="267" spans="2:25" ht="14.4" hidden="1">
      <c r="B267" s="376"/>
      <c r="C267" s="78"/>
      <c r="D267" s="376"/>
      <c r="E267" s="376"/>
      <c r="F267" s="160"/>
      <c r="G267" s="376"/>
      <c r="H267" s="376"/>
      <c r="I267" s="376"/>
      <c r="J267" s="376"/>
      <c r="K267" s="376"/>
      <c r="L267" s="376"/>
      <c r="M267" s="376"/>
      <c r="N267" s="376"/>
      <c r="O267" s="376"/>
      <c r="P267" s="376"/>
      <c r="Q267" s="376"/>
      <c r="R267" s="376"/>
      <c r="S267" s="376"/>
      <c r="T267" s="376"/>
      <c r="U267" s="376"/>
      <c r="V267" s="376"/>
      <c r="W267" s="376"/>
      <c r="X267" s="376"/>
      <c r="Y267" s="376"/>
    </row>
    <row r="268" spans="2:25" ht="14.4" hidden="1">
      <c r="B268" s="376"/>
      <c r="C268" s="78"/>
      <c r="D268" s="376"/>
      <c r="E268" s="376"/>
      <c r="F268" s="160"/>
      <c r="G268" s="376"/>
      <c r="H268" s="376"/>
      <c r="I268" s="376"/>
      <c r="J268" s="376"/>
      <c r="K268" s="376"/>
      <c r="L268" s="376"/>
      <c r="M268" s="376"/>
      <c r="N268" s="376"/>
      <c r="O268" s="376"/>
      <c r="P268" s="376"/>
      <c r="Q268" s="376"/>
      <c r="R268" s="376"/>
      <c r="S268" s="376"/>
      <c r="T268" s="376"/>
      <c r="U268" s="376"/>
      <c r="V268" s="376"/>
      <c r="W268" s="376"/>
      <c r="X268" s="376"/>
      <c r="Y268" s="376"/>
    </row>
    <row r="269" spans="2:25" ht="14.4" hidden="1">
      <c r="B269" s="376"/>
      <c r="C269" s="78"/>
      <c r="D269" s="376"/>
      <c r="E269" s="376"/>
      <c r="F269" s="160"/>
      <c r="G269" s="376"/>
      <c r="H269" s="376"/>
      <c r="I269" s="376"/>
      <c r="J269" s="376"/>
      <c r="K269" s="376"/>
      <c r="L269" s="376"/>
      <c r="M269" s="376"/>
      <c r="N269" s="376"/>
      <c r="O269" s="376"/>
      <c r="P269" s="376"/>
      <c r="Q269" s="376"/>
      <c r="R269" s="376"/>
      <c r="S269" s="376"/>
      <c r="T269" s="376"/>
      <c r="U269" s="376"/>
      <c r="V269" s="376"/>
      <c r="W269" s="376"/>
      <c r="X269" s="376"/>
      <c r="Y269" s="376"/>
    </row>
    <row r="270" spans="2:25" ht="14.4" hidden="1">
      <c r="B270" s="376"/>
      <c r="C270" s="78"/>
      <c r="D270" s="376"/>
      <c r="E270" s="376"/>
      <c r="F270" s="160"/>
      <c r="G270" s="376"/>
      <c r="H270" s="376"/>
      <c r="I270" s="376"/>
      <c r="J270" s="376"/>
      <c r="K270" s="376"/>
      <c r="L270" s="376"/>
      <c r="M270" s="376"/>
      <c r="N270" s="376"/>
      <c r="O270" s="376"/>
      <c r="P270" s="376"/>
      <c r="Q270" s="376"/>
      <c r="R270" s="376"/>
      <c r="S270" s="376"/>
      <c r="T270" s="376"/>
      <c r="U270" s="376"/>
      <c r="V270" s="376"/>
      <c r="W270" s="376"/>
      <c r="X270" s="376"/>
      <c r="Y270" s="376"/>
    </row>
    <row r="271" spans="2:25" ht="14.4" hidden="1">
      <c r="B271" s="376"/>
      <c r="C271" s="78"/>
      <c r="D271" s="376"/>
      <c r="E271" s="376"/>
      <c r="F271" s="160"/>
      <c r="G271" s="376"/>
      <c r="H271" s="376"/>
      <c r="I271" s="376"/>
      <c r="J271" s="376"/>
      <c r="K271" s="376"/>
      <c r="L271" s="376"/>
      <c r="M271" s="376"/>
      <c r="N271" s="376"/>
      <c r="O271" s="376"/>
      <c r="P271" s="376"/>
      <c r="Q271" s="376"/>
      <c r="R271" s="376"/>
      <c r="S271" s="376"/>
      <c r="T271" s="376"/>
      <c r="U271" s="376"/>
      <c r="V271" s="376"/>
      <c r="W271" s="376"/>
      <c r="X271" s="376"/>
      <c r="Y271" s="376"/>
    </row>
    <row r="272" spans="2:25" ht="14.4" hidden="1">
      <c r="B272" s="376"/>
      <c r="C272" s="78"/>
      <c r="D272" s="376"/>
      <c r="E272" s="376"/>
      <c r="F272" s="160"/>
      <c r="G272" s="376"/>
      <c r="H272" s="376"/>
      <c r="I272" s="376"/>
      <c r="J272" s="376"/>
      <c r="K272" s="376"/>
      <c r="L272" s="376"/>
      <c r="M272" s="376"/>
      <c r="N272" s="376"/>
      <c r="O272" s="376"/>
      <c r="P272" s="376"/>
      <c r="Q272" s="376"/>
      <c r="R272" s="376"/>
      <c r="S272" s="376"/>
      <c r="T272" s="376"/>
      <c r="U272" s="376"/>
      <c r="V272" s="376"/>
      <c r="W272" s="376"/>
      <c r="X272" s="376"/>
      <c r="Y272" s="376"/>
    </row>
    <row r="273" spans="2:25" ht="14.4" hidden="1">
      <c r="B273" s="376"/>
      <c r="C273" s="78"/>
      <c r="D273" s="376"/>
      <c r="E273" s="376"/>
      <c r="F273" s="160"/>
      <c r="G273" s="376"/>
      <c r="H273" s="376"/>
      <c r="I273" s="376"/>
      <c r="J273" s="376"/>
      <c r="K273" s="376"/>
      <c r="L273" s="376"/>
      <c r="M273" s="376"/>
      <c r="N273" s="376"/>
      <c r="O273" s="376"/>
      <c r="P273" s="376"/>
      <c r="Q273" s="376"/>
      <c r="R273" s="376"/>
      <c r="S273" s="376"/>
      <c r="T273" s="376"/>
      <c r="U273" s="376"/>
      <c r="V273" s="376"/>
      <c r="W273" s="376"/>
      <c r="X273" s="376"/>
      <c r="Y273" s="376"/>
    </row>
    <row r="274" spans="2:25" ht="14.4" hidden="1">
      <c r="B274" s="376"/>
      <c r="C274" s="78"/>
      <c r="D274" s="376"/>
      <c r="E274" s="376"/>
      <c r="F274" s="160"/>
      <c r="G274" s="376"/>
      <c r="H274" s="376"/>
      <c r="I274" s="376"/>
      <c r="J274" s="376"/>
      <c r="K274" s="376"/>
      <c r="L274" s="376"/>
      <c r="M274" s="376"/>
      <c r="N274" s="376"/>
      <c r="O274" s="376"/>
      <c r="P274" s="376"/>
      <c r="Q274" s="376"/>
      <c r="R274" s="376"/>
      <c r="S274" s="376"/>
      <c r="T274" s="376"/>
      <c r="U274" s="376"/>
      <c r="V274" s="376"/>
      <c r="W274" s="376"/>
      <c r="X274" s="376"/>
      <c r="Y274" s="376"/>
    </row>
    <row r="275" spans="2:25" ht="38.4" hidden="1" customHeight="1">
      <c r="B275" s="376"/>
      <c r="C275" s="78"/>
      <c r="D275" s="376"/>
      <c r="E275" s="376"/>
    </row>
    <row r="276" spans="2:25" ht="38.4" hidden="1" customHeight="1">
      <c r="B276" s="376"/>
      <c r="C276" s="78"/>
      <c r="D276" s="376"/>
      <c r="E276" s="376"/>
    </row>
    <row r="277" spans="2:25" ht="38.4" hidden="1" customHeight="1">
      <c r="B277" s="376"/>
      <c r="C277" s="78"/>
      <c r="D277" s="376"/>
      <c r="E277" s="376"/>
    </row>
    <row r="278" spans="2:25" ht="38.4" hidden="1" customHeight="1">
      <c r="B278" s="376"/>
      <c r="C278" s="78"/>
      <c r="D278" s="376"/>
      <c r="E278" s="376"/>
    </row>
    <row r="279" spans="2:25" ht="38.4" hidden="1" customHeight="1">
      <c r="B279" s="376"/>
      <c r="C279" s="78"/>
      <c r="D279" s="376"/>
      <c r="E279" s="376"/>
    </row>
    <row r="280" spans="2:25" ht="38.4" hidden="1" customHeight="1">
      <c r="B280" s="376"/>
      <c r="C280" s="78"/>
      <c r="D280" s="376"/>
      <c r="E280" s="376"/>
    </row>
    <row r="281" spans="2:25" ht="38.4" hidden="1" customHeight="1">
      <c r="B281" s="376"/>
      <c r="C281" s="78"/>
      <c r="D281" s="376"/>
      <c r="E281" s="376"/>
    </row>
    <row r="282" spans="2:25" ht="38.4" hidden="1" customHeight="1">
      <c r="B282" s="376"/>
      <c r="C282" s="78"/>
      <c r="D282" s="376"/>
      <c r="E282" s="376"/>
    </row>
    <row r="283" spans="2:25" ht="38.4" hidden="1" customHeight="1">
      <c r="B283" s="376"/>
      <c r="C283" s="78"/>
      <c r="D283" s="376"/>
      <c r="E283" s="376"/>
    </row>
    <row r="284" spans="2:25" ht="38.4" hidden="1" customHeight="1">
      <c r="B284" s="376"/>
      <c r="C284" s="78"/>
      <c r="D284" s="376"/>
      <c r="E284" s="376"/>
    </row>
    <row r="285" spans="2:25" ht="38.4" hidden="1" customHeight="1">
      <c r="B285" s="376"/>
      <c r="C285" s="78"/>
      <c r="D285" s="376"/>
      <c r="E285" s="376"/>
    </row>
    <row r="286" spans="2:25" ht="38.4" hidden="1" customHeight="1">
      <c r="B286" s="376"/>
      <c r="C286" s="78"/>
      <c r="D286" s="376"/>
      <c r="E286" s="376"/>
    </row>
    <row r="287" spans="2:25" ht="38.4" hidden="1" customHeight="1">
      <c r="B287" s="376"/>
      <c r="C287" s="78"/>
      <c r="D287" s="376"/>
      <c r="E287" s="376"/>
    </row>
    <row r="288" spans="2:25" ht="38.4" hidden="1" customHeight="1">
      <c r="B288" s="376"/>
      <c r="C288" s="78"/>
      <c r="D288" s="376"/>
      <c r="E288" s="376"/>
    </row>
    <row r="289" spans="2:5" ht="38.4" hidden="1" customHeight="1">
      <c r="B289" s="376"/>
      <c r="C289" s="78"/>
      <c r="D289" s="376"/>
      <c r="E289" s="376"/>
    </row>
    <row r="290" spans="2:5" ht="38.4" hidden="1" customHeight="1">
      <c r="B290" s="376"/>
      <c r="C290" s="78"/>
      <c r="D290" s="376"/>
      <c r="E290" s="376"/>
    </row>
    <row r="291" spans="2:5" ht="38.4" hidden="1" customHeight="1">
      <c r="B291" s="376"/>
      <c r="C291" s="78"/>
      <c r="D291" s="376"/>
      <c r="E291" s="376"/>
    </row>
    <row r="292" spans="2:5" ht="38.4" hidden="1" customHeight="1">
      <c r="B292" s="376"/>
      <c r="C292" s="78"/>
      <c r="D292" s="376"/>
      <c r="E292" s="376"/>
    </row>
    <row r="293" spans="2:5" ht="38.4" hidden="1" customHeight="1">
      <c r="B293" s="376"/>
      <c r="C293" s="78"/>
      <c r="D293" s="376"/>
      <c r="E293" s="376"/>
    </row>
    <row r="294" spans="2:5" ht="38.4" hidden="1" customHeight="1">
      <c r="B294" s="376"/>
      <c r="C294" s="78"/>
      <c r="D294" s="376"/>
      <c r="E294" s="376"/>
    </row>
    <row r="295" spans="2:5" ht="38.4" hidden="1" customHeight="1">
      <c r="B295" s="376"/>
      <c r="C295" s="78"/>
      <c r="D295" s="376"/>
      <c r="E295" s="376"/>
    </row>
    <row r="296" spans="2:5" ht="38.4" hidden="1" customHeight="1">
      <c r="B296" s="376"/>
      <c r="C296" s="78"/>
      <c r="D296" s="376"/>
      <c r="E296" s="376"/>
    </row>
    <row r="297" spans="2:5" ht="38.4" hidden="1" customHeight="1">
      <c r="B297" s="376"/>
      <c r="C297" s="78"/>
      <c r="D297" s="376"/>
      <c r="E297" s="376"/>
    </row>
    <row r="298" spans="2:5" ht="38.4" hidden="1" customHeight="1">
      <c r="B298" s="376"/>
      <c r="C298" s="78"/>
      <c r="D298" s="376"/>
      <c r="E298" s="376"/>
    </row>
    <row r="299" spans="2:5" ht="38.4" hidden="1" customHeight="1">
      <c r="B299" s="376"/>
      <c r="C299" s="78"/>
      <c r="D299" s="376"/>
      <c r="E299" s="376"/>
    </row>
    <row r="300" spans="2:5" ht="38.4" hidden="1" customHeight="1">
      <c r="B300" s="376"/>
      <c r="C300" s="78"/>
      <c r="D300" s="376"/>
      <c r="E300" s="376"/>
    </row>
    <row r="301" spans="2:5" ht="38.4" hidden="1" customHeight="1">
      <c r="B301" s="376"/>
      <c r="C301" s="78"/>
      <c r="D301" s="376"/>
      <c r="E301" s="376"/>
    </row>
    <row r="302" spans="2:5" ht="38.4" hidden="1" customHeight="1">
      <c r="B302" s="376"/>
      <c r="C302" s="78"/>
      <c r="D302" s="376"/>
      <c r="E302" s="376"/>
    </row>
    <row r="303" spans="2:5" ht="38.4" hidden="1" customHeight="1">
      <c r="B303" s="376"/>
      <c r="C303" s="78"/>
      <c r="D303" s="376"/>
      <c r="E303" s="376"/>
    </row>
    <row r="304" spans="2:5" ht="38.4" hidden="1" customHeight="1">
      <c r="B304" s="376"/>
      <c r="C304" s="78"/>
      <c r="D304" s="376"/>
      <c r="E304" s="376"/>
    </row>
    <row r="305" spans="2:5" ht="38.4" hidden="1" customHeight="1">
      <c r="B305" s="376"/>
      <c r="C305" s="78"/>
      <c r="D305" s="376"/>
      <c r="E305" s="376"/>
    </row>
    <row r="306" spans="2:5" ht="38.4" hidden="1" customHeight="1">
      <c r="B306" s="376"/>
      <c r="C306" s="78"/>
      <c r="D306" s="376"/>
      <c r="E306" s="376"/>
    </row>
    <row r="307" spans="2:5" ht="38.4" hidden="1" customHeight="1">
      <c r="B307" s="376"/>
      <c r="C307" s="78"/>
      <c r="D307" s="376"/>
      <c r="E307" s="376"/>
    </row>
    <row r="308" spans="2:5" ht="38.4" hidden="1" customHeight="1">
      <c r="B308" s="376"/>
      <c r="C308" s="78"/>
      <c r="D308" s="376"/>
      <c r="E308" s="376"/>
    </row>
    <row r="309" spans="2:5" ht="38.4" hidden="1" customHeight="1">
      <c r="B309" s="376"/>
      <c r="C309" s="78"/>
      <c r="D309" s="376"/>
      <c r="E309" s="376"/>
    </row>
    <row r="310" spans="2:5" ht="38.4" hidden="1" customHeight="1">
      <c r="B310" s="376"/>
      <c r="C310" s="78"/>
      <c r="D310" s="376"/>
      <c r="E310" s="376"/>
    </row>
    <row r="311" spans="2:5" ht="38.4" hidden="1" customHeight="1">
      <c r="B311" s="376"/>
      <c r="C311" s="78"/>
      <c r="D311" s="376"/>
      <c r="E311" s="376"/>
    </row>
    <row r="312" spans="2:5" ht="38.4" hidden="1" customHeight="1">
      <c r="B312" s="376"/>
      <c r="C312" s="78"/>
      <c r="D312" s="376"/>
      <c r="E312" s="376"/>
    </row>
    <row r="313" spans="2:5" ht="38.4" hidden="1" customHeight="1">
      <c r="B313" s="376"/>
      <c r="C313" s="78"/>
      <c r="D313" s="376"/>
      <c r="E313" s="376"/>
    </row>
    <row r="314" spans="2:5" ht="38.4" hidden="1" customHeight="1">
      <c r="B314" s="376"/>
      <c r="C314" s="78"/>
      <c r="D314" s="376"/>
      <c r="E314" s="376"/>
    </row>
    <row r="315" spans="2:5" ht="38.4" hidden="1" customHeight="1">
      <c r="B315" s="376"/>
      <c r="C315" s="78"/>
      <c r="D315" s="376"/>
      <c r="E315" s="376"/>
    </row>
    <row r="316" spans="2:5" ht="38.4" hidden="1" customHeight="1">
      <c r="B316" s="376"/>
      <c r="C316" s="78"/>
      <c r="D316" s="376"/>
      <c r="E316" s="376"/>
    </row>
    <row r="317" spans="2:5" ht="38.4" hidden="1" customHeight="1">
      <c r="B317" s="376"/>
      <c r="C317" s="78"/>
      <c r="D317" s="376"/>
      <c r="E317" s="376"/>
    </row>
    <row r="318" spans="2:5" ht="38.4" hidden="1" customHeight="1">
      <c r="B318" s="376"/>
      <c r="C318" s="78"/>
      <c r="D318" s="376"/>
      <c r="E318" s="376"/>
    </row>
    <row r="319" spans="2:5" ht="38.4" hidden="1" customHeight="1">
      <c r="B319" s="376"/>
      <c r="C319" s="78"/>
      <c r="D319" s="376"/>
      <c r="E319" s="376"/>
    </row>
    <row r="320" spans="2:5" ht="38.4" hidden="1" customHeight="1">
      <c r="B320" s="376"/>
      <c r="C320" s="78"/>
      <c r="D320" s="376"/>
      <c r="E320" s="376"/>
    </row>
    <row r="321" spans="2:5" ht="38.4" hidden="1" customHeight="1">
      <c r="B321" s="376"/>
      <c r="C321" s="78"/>
      <c r="D321" s="376"/>
      <c r="E321" s="376"/>
    </row>
    <row r="322" spans="2:5" ht="38.4" hidden="1" customHeight="1">
      <c r="B322" s="376"/>
      <c r="C322" s="78"/>
      <c r="D322" s="376"/>
      <c r="E322" s="376"/>
    </row>
    <row r="323" spans="2:5" ht="38.4" hidden="1" customHeight="1">
      <c r="B323" s="376"/>
      <c r="C323" s="78"/>
      <c r="D323" s="376"/>
      <c r="E323" s="376"/>
    </row>
    <row r="324" spans="2:5" ht="38.4" hidden="1" customHeight="1">
      <c r="B324" s="376"/>
      <c r="C324" s="78"/>
      <c r="D324" s="376"/>
      <c r="E324" s="376"/>
    </row>
    <row r="325" spans="2:5" ht="38.4" hidden="1" customHeight="1">
      <c r="B325" s="376"/>
      <c r="C325" s="78"/>
      <c r="D325" s="376"/>
      <c r="E325" s="376"/>
    </row>
    <row r="326" spans="2:5" ht="38.4" hidden="1" customHeight="1"/>
    <row r="327" spans="2:5" ht="38.4" hidden="1" customHeight="1"/>
    <row r="328" spans="2:5" ht="38.4" hidden="1" customHeight="1"/>
  </sheetData>
  <mergeCells count="3">
    <mergeCell ref="B2:E3"/>
    <mergeCell ref="B4:E4"/>
    <mergeCell ref="B5:E5"/>
  </mergeCells>
  <conditionalFormatting sqref="D9:D12 D14:D17 D19 D21:D22 D24:D34 D36:D51 D53 D55:D58 D60:D69 D71:D77 D79:D80 D82:D84 D86 D88:D94 D96:D101 D103:D108 D110:D111 D113 D115:D116 D118 D120:D121 D123:D125 D127">
    <cfRule type="beginsWith" dxfId="303" priority="1" operator="beginsWith" text="C">
      <formula>LEFT((D9),LEN("C"))=("C")</formula>
    </cfRule>
  </conditionalFormatting>
  <conditionalFormatting sqref="D9:D12 D14:D17 D19 D21:D22 D24:D34 D36:D51 D53 D55:D58 D60:D69 D71:D77 D79:D80 D82:D84 D86 D88:D94 D96:D101 D103:D108 D110:D111 D113 D115:D116 D118 D120:D121 D123:D125 D127">
    <cfRule type="beginsWith" dxfId="302" priority="2" operator="beginsWith" text="NC">
      <formula>LEFT((D9),LEN("NC"))=("NC")</formula>
    </cfRule>
  </conditionalFormatting>
  <conditionalFormatting sqref="D9:D12 D14:D17 D19 D21:D22 D24:D34 D36:D51 D53 D55:D58 D60:D69 D71:D77 D79:D80 D82:D84 D86 D88:D94 D96:D101 D103:D108 D110:D111 D113 D115:D116 D118 D120:D121 D123:D125 D127">
    <cfRule type="beginsWith" dxfId="301" priority="3" operator="beginsWith" text="NA">
      <formula>LEFT((D9),LEN("NA"))=("NA")</formula>
    </cfRule>
  </conditionalFormatting>
  <dataValidations count="1">
    <dataValidation type="list" allowBlank="1" sqref="D9:D12 D14:D17 D19 D21:D22 D24:D34 D36:D51 D53 D55:D58 D60:D69 D71:D77 D79:D80 D82:D84 D86 D88:D108 D110:D111 D113 D115:D116 D118 D120:D121 D123:D125 D127" xr:uid="{75FC5CB3-048F-4F35-BAAD-3761F56A5011}">
      <formula1>"C,NC,NA"</formula1>
    </dataValidation>
  </dataValidations>
  <pageMargins left="0.7" right="0.7" top="0.75" bottom="0.75" header="0" footer="0"/>
  <pageSetup orientation="portrait" r:id="rId1"/>
  <drawing r:id="rId2"/>
  <tableParts count="1">
    <tablePart r:id="rId3"/>
  </tablePart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65ACF0-41FF-4CA9-9297-17DDAD5AC2CD}">
  <dimension ref="B1:H93"/>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7" width="11.5546875" style="68"/>
    <col min="8" max="8" width="50.33203125" style="68" customWidth="1"/>
    <col min="9" max="16384" width="11.5546875" style="68"/>
  </cols>
  <sheetData>
    <row r="1" spans="2:8" ht="94.95" customHeight="1">
      <c r="B1" s="816"/>
      <c r="C1" s="816"/>
      <c r="D1" s="816"/>
      <c r="E1" s="816"/>
    </row>
    <row r="2" spans="2:8" ht="67.95" customHeight="1">
      <c r="B2" s="816"/>
      <c r="C2" s="816"/>
      <c r="D2" s="816"/>
      <c r="E2" s="816"/>
    </row>
    <row r="3" spans="2:8" ht="35.4" customHeight="1">
      <c r="B3" s="816"/>
      <c r="C3" s="816"/>
      <c r="D3" s="816"/>
      <c r="E3" s="816"/>
    </row>
    <row r="4" spans="2:8" ht="42" customHeight="1">
      <c r="B4" s="810" t="s">
        <v>123</v>
      </c>
      <c r="C4" s="810"/>
      <c r="D4" s="810"/>
      <c r="E4" s="810"/>
    </row>
    <row r="5" spans="2:8" ht="16.8">
      <c r="B5" s="813" t="s">
        <v>124</v>
      </c>
      <c r="C5" s="813"/>
      <c r="D5" s="813"/>
      <c r="E5" s="813"/>
    </row>
    <row r="6" spans="2:8" ht="16.8">
      <c r="B6" s="734">
        <v>1</v>
      </c>
      <c r="C6" s="781" t="s">
        <v>4506</v>
      </c>
      <c r="D6" s="781"/>
      <c r="E6" s="781"/>
    </row>
    <row r="7" spans="2:8" ht="16.2" customHeight="1">
      <c r="B7" s="731">
        <v>2</v>
      </c>
      <c r="C7" s="811" t="s">
        <v>4507</v>
      </c>
      <c r="D7" s="811"/>
      <c r="E7" s="811"/>
    </row>
    <row r="8" spans="2:8" ht="16.8">
      <c r="B8" s="17"/>
      <c r="C8" s="17"/>
      <c r="D8" s="69"/>
      <c r="E8" s="69"/>
    </row>
    <row r="9" spans="2:8" ht="42" customHeight="1">
      <c r="B9" s="858" t="s">
        <v>125</v>
      </c>
      <c r="C9" s="858"/>
      <c r="D9" s="858"/>
      <c r="E9" s="858"/>
    </row>
    <row r="10" spans="2:8" ht="16.8">
      <c r="B10" s="586" t="s">
        <v>126</v>
      </c>
      <c r="C10" s="829" t="s">
        <v>4372</v>
      </c>
      <c r="D10" s="956"/>
      <c r="E10" s="622" t="s">
        <v>4896</v>
      </c>
    </row>
    <row r="11" spans="2:8" ht="50.4" customHeight="1">
      <c r="B11" s="31" t="s">
        <v>4292</v>
      </c>
      <c r="C11" s="792" t="s">
        <v>4508</v>
      </c>
      <c r="D11" s="793"/>
      <c r="E11" s="771" t="s">
        <v>5084</v>
      </c>
    </row>
    <row r="12" spans="2:8" ht="58.95" customHeight="1">
      <c r="B12" s="969" t="s">
        <v>4509</v>
      </c>
      <c r="C12" s="914" t="s">
        <v>4510</v>
      </c>
      <c r="D12" s="802"/>
      <c r="E12" s="771"/>
      <c r="H12" s="628"/>
    </row>
    <row r="13" spans="2:8" ht="184.95" customHeight="1">
      <c r="B13" s="970"/>
      <c r="C13" s="606" t="s">
        <v>4511</v>
      </c>
      <c r="D13" s="589" t="s">
        <v>4512</v>
      </c>
      <c r="E13" s="771"/>
    </row>
    <row r="14" spans="2:8" ht="61.95" customHeight="1">
      <c r="B14" s="31" t="s">
        <v>4218</v>
      </c>
      <c r="C14" s="799" t="s">
        <v>4513</v>
      </c>
      <c r="D14" s="793"/>
      <c r="E14" s="771"/>
    </row>
    <row r="15" spans="2:8" ht="64.95" customHeight="1">
      <c r="B15" s="30" t="s">
        <v>4514</v>
      </c>
      <c r="C15" s="801" t="s">
        <v>4515</v>
      </c>
      <c r="D15" s="802"/>
      <c r="E15" s="771"/>
    </row>
    <row r="16" spans="2:8" ht="64.95" customHeight="1">
      <c r="B16" s="116" t="s">
        <v>4373</v>
      </c>
      <c r="C16" s="971"/>
      <c r="D16" s="907"/>
      <c r="E16" s="771"/>
    </row>
    <row r="17" spans="2:5" ht="16.8">
      <c r="B17" s="17"/>
      <c r="C17" s="17"/>
      <c r="D17" s="69"/>
      <c r="E17" s="69"/>
    </row>
    <row r="18" spans="2:5" ht="42" customHeight="1">
      <c r="B18" s="858" t="s">
        <v>4222</v>
      </c>
      <c r="C18" s="858"/>
      <c r="D18" s="858"/>
      <c r="E18" s="858"/>
    </row>
    <row r="19" spans="2:5" ht="16.8">
      <c r="B19" s="586" t="s">
        <v>126</v>
      </c>
      <c r="C19" s="829" t="s">
        <v>4223</v>
      </c>
      <c r="D19" s="830"/>
      <c r="E19" s="622" t="s">
        <v>4896</v>
      </c>
    </row>
    <row r="20" spans="2:5" ht="176.4" customHeight="1">
      <c r="B20" s="31" t="s">
        <v>4292</v>
      </c>
      <c r="C20" s="792" t="s">
        <v>4516</v>
      </c>
      <c r="D20" s="962"/>
      <c r="E20" s="771" t="s">
        <v>5085</v>
      </c>
    </row>
    <row r="21" spans="2:5" ht="144.6" customHeight="1">
      <c r="B21" s="30" t="s">
        <v>4509</v>
      </c>
      <c r="C21" s="801" t="s">
        <v>4517</v>
      </c>
      <c r="D21" s="890"/>
      <c r="E21" s="771"/>
    </row>
    <row r="22" spans="2:5" ht="172.2" customHeight="1">
      <c r="B22" s="31" t="s">
        <v>4518</v>
      </c>
      <c r="C22" s="792" t="s">
        <v>4519</v>
      </c>
      <c r="D22" s="962"/>
      <c r="E22" s="771"/>
    </row>
    <row r="23" spans="2:5" ht="16.8">
      <c r="B23" s="110"/>
      <c r="C23" s="110"/>
      <c r="D23" s="33"/>
      <c r="E23" s="69"/>
    </row>
    <row r="24" spans="2:5" s="69" customFormat="1" ht="42" customHeight="1">
      <c r="B24" s="861" t="s">
        <v>147</v>
      </c>
      <c r="C24" s="861"/>
      <c r="D24" s="861"/>
      <c r="E24" s="861"/>
    </row>
    <row r="25" spans="2:5" s="69" customFormat="1" ht="16.8">
      <c r="B25" s="822" t="s">
        <v>127</v>
      </c>
      <c r="C25" s="822"/>
      <c r="D25" s="822"/>
      <c r="E25" s="622" t="s">
        <v>4896</v>
      </c>
    </row>
    <row r="26" spans="2:5" s="69" customFormat="1" ht="37.950000000000003" customHeight="1">
      <c r="B26" s="826" t="s">
        <v>197</v>
      </c>
      <c r="C26" s="824" t="s">
        <v>4789</v>
      </c>
      <c r="D26" s="825"/>
      <c r="E26" s="817" t="s">
        <v>4901</v>
      </c>
    </row>
    <row r="27" spans="2:5" s="69" customFormat="1" ht="117.6">
      <c r="B27" s="827"/>
      <c r="C27" s="66" t="s">
        <v>4787</v>
      </c>
      <c r="D27" s="612" t="s">
        <v>4812</v>
      </c>
      <c r="E27" s="817"/>
    </row>
    <row r="28" spans="2:5" s="69" customFormat="1" ht="88.95" customHeight="1">
      <c r="B28" s="827"/>
      <c r="C28" s="66" t="s">
        <v>4788</v>
      </c>
      <c r="D28" s="612" t="s">
        <v>4795</v>
      </c>
      <c r="E28" s="817"/>
    </row>
    <row r="29" spans="2:5" s="69" customFormat="1" ht="201.6">
      <c r="B29" s="827"/>
      <c r="C29" s="31" t="s">
        <v>4232</v>
      </c>
      <c r="D29" s="585" t="s">
        <v>4793</v>
      </c>
      <c r="E29" s="817"/>
    </row>
    <row r="30" spans="2:5" s="69" customFormat="1" ht="218.4">
      <c r="B30" s="828"/>
      <c r="C30" s="374" t="s">
        <v>4792</v>
      </c>
      <c r="D30" s="590" t="s">
        <v>4824</v>
      </c>
      <c r="E30" s="817"/>
    </row>
    <row r="31" spans="2:5" s="69" customFormat="1" ht="36.6" customHeight="1">
      <c r="B31" s="30" t="s">
        <v>198</v>
      </c>
      <c r="C31" s="823" t="s">
        <v>4233</v>
      </c>
      <c r="D31" s="802"/>
      <c r="E31" s="817"/>
    </row>
    <row r="32" spans="2:5" s="69" customFormat="1" ht="284.39999999999998" customHeight="1">
      <c r="B32" s="713" t="s">
        <v>201</v>
      </c>
      <c r="C32" s="835" t="s">
        <v>5889</v>
      </c>
      <c r="D32" s="857"/>
      <c r="E32" s="592" t="s">
        <v>4899</v>
      </c>
    </row>
    <row r="33" spans="2:5" ht="16.8">
      <c r="B33" s="790" t="s">
        <v>130</v>
      </c>
      <c r="C33" s="790"/>
      <c r="D33" s="790"/>
      <c r="E33" s="622" t="s">
        <v>4896</v>
      </c>
    </row>
    <row r="34" spans="2:5" ht="16.8">
      <c r="B34" s="31" t="s">
        <v>131</v>
      </c>
      <c r="C34" s="835" t="s">
        <v>4234</v>
      </c>
      <c r="D34" s="855"/>
      <c r="E34" s="765" t="s">
        <v>5086</v>
      </c>
    </row>
    <row r="35" spans="2:5" ht="16.8">
      <c r="B35" s="30" t="s">
        <v>132</v>
      </c>
      <c r="C35" s="838" t="s">
        <v>4234</v>
      </c>
      <c r="D35" s="856"/>
      <c r="E35" s="766"/>
    </row>
    <row r="36" spans="2:5" ht="16.8">
      <c r="B36" s="31" t="s">
        <v>133</v>
      </c>
      <c r="C36" s="835" t="s">
        <v>4234</v>
      </c>
      <c r="D36" s="855"/>
      <c r="E36" s="766"/>
    </row>
    <row r="37" spans="2:5" ht="16.8">
      <c r="B37" s="30" t="s">
        <v>194</v>
      </c>
      <c r="C37" s="838" t="s">
        <v>4234</v>
      </c>
      <c r="D37" s="856"/>
      <c r="E37" s="766"/>
    </row>
    <row r="38" spans="2:5" ht="16.8">
      <c r="B38" s="31" t="s">
        <v>134</v>
      </c>
      <c r="C38" s="835" t="s">
        <v>4234</v>
      </c>
      <c r="D38" s="855"/>
      <c r="E38" s="766"/>
    </row>
    <row r="39" spans="2:5" ht="27" customHeight="1">
      <c r="B39" s="30" t="s">
        <v>135</v>
      </c>
      <c r="C39" s="838" t="s">
        <v>5902</v>
      </c>
      <c r="D39" s="856"/>
      <c r="E39" s="767"/>
    </row>
    <row r="40" spans="2:5" ht="16.8">
      <c r="B40" s="790" t="s">
        <v>195</v>
      </c>
      <c r="C40" s="790"/>
      <c r="D40" s="790"/>
      <c r="E40" s="622" t="s">
        <v>4896</v>
      </c>
    </row>
    <row r="41" spans="2:5" ht="50.4" customHeight="1">
      <c r="B41" s="31" t="s">
        <v>136</v>
      </c>
      <c r="C41" s="835" t="s">
        <v>4911</v>
      </c>
      <c r="D41" s="855"/>
      <c r="E41" s="817" t="s">
        <v>5896</v>
      </c>
    </row>
    <row r="42" spans="2:5" ht="33.6">
      <c r="B42" s="30" t="s">
        <v>137</v>
      </c>
      <c r="C42" s="838" t="s">
        <v>4911</v>
      </c>
      <c r="D42" s="856"/>
      <c r="E42" s="818"/>
    </row>
    <row r="43" spans="2:5" ht="33.6" customHeight="1">
      <c r="B43" s="31" t="s">
        <v>138</v>
      </c>
      <c r="C43" s="835" t="s">
        <v>4911</v>
      </c>
      <c r="D43" s="855"/>
      <c r="E43" s="818"/>
    </row>
    <row r="44" spans="2:5" ht="71.400000000000006" customHeight="1">
      <c r="B44" s="30" t="s">
        <v>4238</v>
      </c>
      <c r="C44" s="838" t="s">
        <v>4911</v>
      </c>
      <c r="D44" s="856"/>
      <c r="E44" s="818"/>
    </row>
    <row r="45" spans="2:5" ht="62.4" customHeight="1">
      <c r="B45" s="31" t="s">
        <v>139</v>
      </c>
      <c r="C45" s="835" t="s">
        <v>4911</v>
      </c>
      <c r="D45" s="855"/>
      <c r="E45" s="818"/>
    </row>
    <row r="46" spans="2:5" ht="16.8">
      <c r="B46" s="790" t="s">
        <v>196</v>
      </c>
      <c r="C46" s="790"/>
      <c r="D46" s="790"/>
      <c r="E46" s="622" t="s">
        <v>4896</v>
      </c>
    </row>
    <row r="47" spans="2:5" ht="69.599999999999994" customHeight="1">
      <c r="B47" s="66" t="s">
        <v>200</v>
      </c>
      <c r="C47" s="844" t="s">
        <v>5893</v>
      </c>
      <c r="D47" s="845"/>
      <c r="E47" s="817" t="s">
        <v>5895</v>
      </c>
    </row>
    <row r="48" spans="2:5" ht="33.6" customHeight="1">
      <c r="B48" s="30" t="s">
        <v>140</v>
      </c>
      <c r="C48" s="846" t="s">
        <v>4241</v>
      </c>
      <c r="D48" s="862"/>
      <c r="E48" s="818"/>
    </row>
    <row r="49" spans="2:5" ht="33.6" customHeight="1">
      <c r="B49" s="31" t="s">
        <v>141</v>
      </c>
      <c r="C49" s="848" t="s">
        <v>4242</v>
      </c>
      <c r="D49" s="863"/>
      <c r="E49" s="818"/>
    </row>
    <row r="50" spans="2:5" ht="33.6" customHeight="1">
      <c r="B50" s="30" t="s">
        <v>143</v>
      </c>
      <c r="C50" s="850" t="s">
        <v>4243</v>
      </c>
      <c r="D50" s="864"/>
      <c r="E50" s="818"/>
    </row>
    <row r="51" spans="2:5" ht="33.6" customHeight="1">
      <c r="B51" s="31" t="s">
        <v>142</v>
      </c>
      <c r="C51" s="848" t="s">
        <v>4244</v>
      </c>
      <c r="D51" s="863"/>
      <c r="E51" s="818"/>
    </row>
    <row r="52" spans="2:5" ht="70.8" customHeight="1">
      <c r="B52" s="30" t="s">
        <v>144</v>
      </c>
      <c r="C52" s="852" t="s">
        <v>4245</v>
      </c>
      <c r="D52" s="865"/>
      <c r="E52" s="818"/>
    </row>
    <row r="53" spans="2:5" ht="16.8">
      <c r="B53" s="790" t="s">
        <v>202</v>
      </c>
      <c r="C53" s="790"/>
      <c r="D53" s="790"/>
      <c r="E53" s="622" t="s">
        <v>4896</v>
      </c>
    </row>
    <row r="54" spans="2:5" ht="236.4" customHeight="1">
      <c r="B54" s="31" t="s">
        <v>146</v>
      </c>
      <c r="C54" s="780" t="s">
        <v>5011</v>
      </c>
      <c r="D54" s="780"/>
      <c r="E54" s="771" t="s">
        <v>5067</v>
      </c>
    </row>
    <row r="55" spans="2:5" ht="118.95" customHeight="1">
      <c r="B55" s="30" t="s">
        <v>176</v>
      </c>
      <c r="C55" s="905" t="s">
        <v>5012</v>
      </c>
      <c r="D55" s="906"/>
      <c r="E55" s="771"/>
    </row>
    <row r="56" spans="2:5" ht="34.950000000000003" customHeight="1">
      <c r="B56" s="31" t="s">
        <v>177</v>
      </c>
      <c r="C56" s="835" t="s">
        <v>4234</v>
      </c>
      <c r="D56" s="836"/>
      <c r="E56" s="771"/>
    </row>
    <row r="57" spans="2:5" ht="16.8">
      <c r="B57" s="866" t="s">
        <v>145</v>
      </c>
      <c r="C57" s="866"/>
      <c r="D57" s="866"/>
      <c r="E57" s="622" t="s">
        <v>4896</v>
      </c>
    </row>
    <row r="58" spans="2:5" ht="16.8">
      <c r="B58" s="867" t="s">
        <v>4246</v>
      </c>
      <c r="C58" s="868"/>
      <c r="D58" s="869"/>
      <c r="E58" s="771"/>
    </row>
    <row r="59" spans="2:5" ht="16.8">
      <c r="B59" s="871"/>
      <c r="C59" s="872"/>
      <c r="D59" s="873"/>
      <c r="E59" s="771"/>
    </row>
    <row r="60" spans="2:5" ht="16.8">
      <c r="B60" s="874"/>
      <c r="C60" s="875"/>
      <c r="D60" s="876"/>
      <c r="E60" s="771"/>
    </row>
    <row r="61" spans="2:5" ht="16.8">
      <c r="B61" s="877"/>
      <c r="C61" s="878"/>
      <c r="D61" s="879"/>
      <c r="E61" s="771"/>
    </row>
    <row r="62" spans="2:5" ht="16.8">
      <c r="B62" s="874"/>
      <c r="C62" s="875"/>
      <c r="D62" s="876"/>
      <c r="E62" s="771"/>
    </row>
    <row r="63" spans="2:5" ht="16.8">
      <c r="B63" s="877"/>
      <c r="C63" s="878"/>
      <c r="D63" s="879"/>
      <c r="E63" s="771"/>
    </row>
    <row r="64" spans="2:5" ht="16.8">
      <c r="B64" s="113"/>
      <c r="C64" s="113"/>
      <c r="D64" s="65"/>
      <c r="E64" s="69"/>
    </row>
    <row r="65" spans="2:5" ht="16.8">
      <c r="B65" s="113"/>
      <c r="C65" s="113"/>
      <c r="D65" s="65"/>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row r="93" spans="2:5" ht="16.8">
      <c r="B93" s="17"/>
      <c r="C93" s="17"/>
      <c r="D93" s="69"/>
      <c r="E93" s="69"/>
    </row>
  </sheetData>
  <mergeCells count="63">
    <mergeCell ref="B57:D57"/>
    <mergeCell ref="B58:D58"/>
    <mergeCell ref="E58:E63"/>
    <mergeCell ref="B59:D59"/>
    <mergeCell ref="B60:D60"/>
    <mergeCell ref="B61:D61"/>
    <mergeCell ref="B62:D62"/>
    <mergeCell ref="B63:D63"/>
    <mergeCell ref="B53:D53"/>
    <mergeCell ref="C54:D54"/>
    <mergeCell ref="E54:E56"/>
    <mergeCell ref="C55:D55"/>
    <mergeCell ref="C56:D56"/>
    <mergeCell ref="B46:D46"/>
    <mergeCell ref="C47:D47"/>
    <mergeCell ref="E47:E52"/>
    <mergeCell ref="C48:D48"/>
    <mergeCell ref="C49:D49"/>
    <mergeCell ref="C50:D50"/>
    <mergeCell ref="C51:D51"/>
    <mergeCell ref="C52:D52"/>
    <mergeCell ref="B40:D40"/>
    <mergeCell ref="C41:D41"/>
    <mergeCell ref="E41:E45"/>
    <mergeCell ref="C42:D42"/>
    <mergeCell ref="C43:D43"/>
    <mergeCell ref="C44:D44"/>
    <mergeCell ref="C45:D45"/>
    <mergeCell ref="C32:D32"/>
    <mergeCell ref="B33:D33"/>
    <mergeCell ref="C34:D34"/>
    <mergeCell ref="E34:E39"/>
    <mergeCell ref="C35:D35"/>
    <mergeCell ref="C36:D36"/>
    <mergeCell ref="C37:D37"/>
    <mergeCell ref="C38:D38"/>
    <mergeCell ref="C39:D39"/>
    <mergeCell ref="B24:E24"/>
    <mergeCell ref="B25:D25"/>
    <mergeCell ref="B26:B30"/>
    <mergeCell ref="C26:D26"/>
    <mergeCell ref="E26:E31"/>
    <mergeCell ref="C31:D31"/>
    <mergeCell ref="B18:E18"/>
    <mergeCell ref="C19:D19"/>
    <mergeCell ref="C20:D20"/>
    <mergeCell ref="E20:E22"/>
    <mergeCell ref="C21:D21"/>
    <mergeCell ref="C22:D22"/>
    <mergeCell ref="C10:D10"/>
    <mergeCell ref="C11:D11"/>
    <mergeCell ref="E11:E16"/>
    <mergeCell ref="B12:B13"/>
    <mergeCell ref="C12:D12"/>
    <mergeCell ref="C14:D14"/>
    <mergeCell ref="C15:D15"/>
    <mergeCell ref="C16:D16"/>
    <mergeCell ref="B9:E9"/>
    <mergeCell ref="B1:E3"/>
    <mergeCell ref="B4:E4"/>
    <mergeCell ref="B5:E5"/>
    <mergeCell ref="C6:E6"/>
    <mergeCell ref="C7:E7"/>
  </mergeCells>
  <pageMargins left="0.7" right="0.7" top="0.75" bottom="0.75" header="0.3" footer="0.3"/>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9467E2-C458-413C-BDA3-7A80257247CD}">
  <sheetPr>
    <tabColor rgb="FF741B47"/>
  </sheetPr>
  <dimension ref="A1:AA464"/>
  <sheetViews>
    <sheetView showGridLines="0" zoomScale="80" zoomScaleNormal="80" workbookViewId="0">
      <selection activeCell="C13" sqref="C13"/>
    </sheetView>
  </sheetViews>
  <sheetFormatPr baseColWidth="10" defaultColWidth="0" defaultRowHeight="0" customHeight="1" zeroHeight="1" outlineLevelCol="1"/>
  <cols>
    <col min="1" max="1" width="11.33203125" style="159" customWidth="1"/>
    <col min="2" max="2" width="13.5546875" style="375" customWidth="1"/>
    <col min="3" max="3" width="72.6640625" style="375" customWidth="1"/>
    <col min="4" max="4" width="11.5546875" style="375" customWidth="1"/>
    <col min="5" max="5" width="26" style="375" customWidth="1" outlineLevel="1"/>
    <col min="6" max="6" width="11.33203125" style="159" customWidth="1"/>
    <col min="7" max="25" width="10.6640625" style="375" hidden="1" customWidth="1"/>
    <col min="26" max="27" width="0" style="375" hidden="1" customWidth="1"/>
    <col min="28" max="16384" width="14.44140625" style="375"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4860</v>
      </c>
      <c r="C4" s="759"/>
      <c r="D4" s="759"/>
      <c r="E4" s="760"/>
      <c r="F4" s="3"/>
    </row>
    <row r="5" spans="1:27" s="68" customFormat="1" ht="18" customHeight="1" thickBot="1">
      <c r="A5" s="3"/>
      <c r="B5" s="761" t="s">
        <v>1938</v>
      </c>
      <c r="C5" s="762"/>
      <c r="D5" s="762"/>
      <c r="E5" s="763"/>
      <c r="F5" s="3"/>
    </row>
    <row r="6" spans="1:27" s="68" customFormat="1" ht="18" customHeight="1">
      <c r="A6" s="3"/>
      <c r="B6" s="3"/>
      <c r="C6" s="3"/>
      <c r="D6" s="3"/>
      <c r="E6" s="3"/>
      <c r="F6" s="3"/>
    </row>
    <row r="7" spans="1:27" ht="16.95" customHeight="1">
      <c r="B7" s="418" t="s">
        <v>118</v>
      </c>
      <c r="C7" s="419" t="s">
        <v>119</v>
      </c>
      <c r="D7" s="418" t="s">
        <v>120</v>
      </c>
      <c r="E7" s="418" t="s">
        <v>214</v>
      </c>
      <c r="F7" s="160"/>
      <c r="G7" s="376"/>
      <c r="H7" s="376"/>
      <c r="I7" s="376"/>
      <c r="J7" s="376"/>
      <c r="K7" s="376"/>
      <c r="L7" s="376"/>
      <c r="M7" s="376"/>
      <c r="N7" s="376"/>
      <c r="O7" s="376"/>
      <c r="P7" s="376"/>
      <c r="Q7" s="376"/>
      <c r="R7" s="376"/>
      <c r="S7" s="376"/>
      <c r="T7" s="376"/>
      <c r="U7" s="376"/>
      <c r="V7" s="376"/>
      <c r="W7" s="376"/>
      <c r="X7" s="376"/>
      <c r="Y7" s="376"/>
    </row>
    <row r="8" spans="1:27" ht="19.2">
      <c r="B8" s="360" t="s">
        <v>1939</v>
      </c>
      <c r="C8" s="420" t="s">
        <v>1940</v>
      </c>
      <c r="D8" s="362"/>
      <c r="E8" s="362"/>
      <c r="F8" s="160"/>
      <c r="G8" s="376"/>
      <c r="H8" s="376"/>
      <c r="I8" s="376"/>
      <c r="J8" s="376"/>
      <c r="K8" s="376"/>
      <c r="L8" s="376"/>
      <c r="M8" s="376"/>
      <c r="N8" s="376"/>
      <c r="O8" s="376"/>
      <c r="P8" s="376"/>
      <c r="Q8" s="376"/>
      <c r="R8" s="376"/>
      <c r="S8" s="376"/>
      <c r="T8" s="376"/>
      <c r="U8" s="376"/>
      <c r="V8" s="376"/>
      <c r="W8" s="376"/>
      <c r="X8" s="376"/>
      <c r="Y8" s="376"/>
    </row>
    <row r="9" spans="1:27" ht="19.2">
      <c r="B9" s="360" t="s">
        <v>1939</v>
      </c>
      <c r="C9" s="420" t="s">
        <v>1941</v>
      </c>
      <c r="D9" s="362"/>
      <c r="E9" s="362"/>
      <c r="F9" s="160"/>
      <c r="G9" s="376"/>
      <c r="H9" s="376"/>
      <c r="I9" s="376"/>
      <c r="J9" s="376"/>
      <c r="K9" s="376"/>
      <c r="L9" s="376"/>
      <c r="M9" s="376"/>
      <c r="N9" s="376"/>
      <c r="O9" s="376"/>
      <c r="P9" s="376"/>
      <c r="Q9" s="376"/>
      <c r="R9" s="376"/>
      <c r="S9" s="376"/>
      <c r="T9" s="376"/>
      <c r="U9" s="376"/>
      <c r="V9" s="376"/>
      <c r="W9" s="376"/>
      <c r="X9" s="376"/>
      <c r="Y9" s="376"/>
    </row>
    <row r="10" spans="1:27" ht="38.4">
      <c r="B10" s="223" t="s">
        <v>1939</v>
      </c>
      <c r="C10" s="246" t="s">
        <v>1942</v>
      </c>
      <c r="D10" s="310"/>
      <c r="E10" s="270"/>
      <c r="F10" s="160"/>
      <c r="G10" s="376"/>
      <c r="H10" s="376"/>
      <c r="I10" s="376"/>
      <c r="J10" s="376"/>
      <c r="K10" s="376"/>
      <c r="L10" s="376"/>
      <c r="M10" s="376"/>
      <c r="N10" s="376"/>
      <c r="O10" s="376"/>
      <c r="P10" s="376"/>
      <c r="Q10" s="376"/>
      <c r="R10" s="376"/>
      <c r="S10" s="376"/>
      <c r="T10" s="376"/>
      <c r="U10" s="376"/>
      <c r="V10" s="376"/>
      <c r="W10" s="376"/>
      <c r="X10" s="376"/>
      <c r="Y10" s="376"/>
      <c r="Z10" s="98"/>
      <c r="AA10" s="98"/>
    </row>
    <row r="11" spans="1:27" ht="19.2">
      <c r="B11" s="223" t="s">
        <v>1939</v>
      </c>
      <c r="C11" s="246" t="s">
        <v>1943</v>
      </c>
      <c r="D11" s="310"/>
      <c r="E11" s="270"/>
      <c r="F11" s="160"/>
      <c r="G11" s="376"/>
      <c r="H11" s="376"/>
      <c r="I11" s="376"/>
      <c r="J11" s="376"/>
      <c r="K11" s="376"/>
      <c r="L11" s="376"/>
      <c r="M11" s="376"/>
      <c r="N11" s="376"/>
      <c r="O11" s="376"/>
      <c r="P11" s="376"/>
      <c r="Q11" s="376"/>
      <c r="R11" s="376"/>
      <c r="S11" s="376"/>
      <c r="T11" s="376"/>
      <c r="U11" s="376"/>
      <c r="V11" s="376"/>
      <c r="W11" s="376"/>
      <c r="X11" s="376"/>
      <c r="Y11" s="376"/>
      <c r="Z11" s="98"/>
      <c r="AA11" s="98"/>
    </row>
    <row r="12" spans="1:27" ht="19.2">
      <c r="B12" s="223" t="s">
        <v>1939</v>
      </c>
      <c r="C12" s="246" t="s">
        <v>1944</v>
      </c>
      <c r="D12" s="310"/>
      <c r="E12" s="270"/>
      <c r="F12" s="160"/>
      <c r="G12" s="376"/>
      <c r="H12" s="376"/>
      <c r="I12" s="376"/>
      <c r="J12" s="376"/>
      <c r="K12" s="376"/>
      <c r="L12" s="376"/>
      <c r="M12" s="376"/>
      <c r="N12" s="376"/>
      <c r="O12" s="376"/>
      <c r="P12" s="376"/>
      <c r="Q12" s="376"/>
      <c r="R12" s="376"/>
      <c r="S12" s="376"/>
      <c r="T12" s="376"/>
      <c r="U12" s="376"/>
      <c r="V12" s="376"/>
      <c r="W12" s="376"/>
      <c r="X12" s="376"/>
      <c r="Y12" s="376"/>
      <c r="Z12" s="98"/>
      <c r="AA12" s="98"/>
    </row>
    <row r="13" spans="1:27" ht="19.2">
      <c r="B13" s="223" t="s">
        <v>1939</v>
      </c>
      <c r="C13" s="246" t="s">
        <v>1945</v>
      </c>
      <c r="D13" s="310"/>
      <c r="E13" s="270"/>
      <c r="F13" s="160"/>
      <c r="G13" s="376"/>
      <c r="H13" s="376"/>
      <c r="I13" s="376"/>
      <c r="J13" s="376"/>
      <c r="K13" s="376"/>
      <c r="L13" s="376"/>
      <c r="M13" s="376"/>
      <c r="N13" s="376"/>
      <c r="O13" s="376"/>
      <c r="P13" s="376"/>
      <c r="Q13" s="376"/>
      <c r="R13" s="376"/>
      <c r="S13" s="376"/>
      <c r="T13" s="376"/>
      <c r="U13" s="376"/>
      <c r="V13" s="376"/>
      <c r="W13" s="376"/>
      <c r="X13" s="376"/>
      <c r="Y13" s="376"/>
      <c r="Z13" s="98"/>
      <c r="AA13" s="98"/>
    </row>
    <row r="14" spans="1:27" ht="19.2">
      <c r="B14" s="360" t="s">
        <v>1939</v>
      </c>
      <c r="C14" s="420" t="s">
        <v>456</v>
      </c>
      <c r="D14" s="362"/>
      <c r="E14" s="362"/>
      <c r="F14" s="160"/>
      <c r="G14" s="376"/>
      <c r="H14" s="376"/>
      <c r="I14" s="376"/>
      <c r="J14" s="376"/>
      <c r="K14" s="376"/>
      <c r="L14" s="376"/>
      <c r="M14" s="376"/>
      <c r="N14" s="376"/>
      <c r="O14" s="376"/>
      <c r="P14" s="376"/>
      <c r="Q14" s="376"/>
      <c r="R14" s="376"/>
      <c r="S14" s="376"/>
      <c r="T14" s="376"/>
      <c r="U14" s="376"/>
      <c r="V14" s="376"/>
      <c r="W14" s="376"/>
      <c r="X14" s="376"/>
      <c r="Y14" s="376"/>
      <c r="Z14" s="98"/>
      <c r="AA14" s="98"/>
    </row>
    <row r="15" spans="1:27" ht="19.2">
      <c r="B15" s="360" t="s">
        <v>1939</v>
      </c>
      <c r="C15" s="420" t="s">
        <v>1946</v>
      </c>
      <c r="D15" s="362"/>
      <c r="E15" s="362"/>
      <c r="F15" s="160"/>
      <c r="G15" s="376"/>
      <c r="H15" s="376"/>
      <c r="I15" s="376"/>
      <c r="J15" s="376"/>
      <c r="K15" s="376"/>
      <c r="L15" s="376"/>
      <c r="M15" s="376"/>
      <c r="N15" s="376"/>
      <c r="O15" s="376"/>
      <c r="P15" s="376"/>
      <c r="Q15" s="376"/>
      <c r="R15" s="376"/>
      <c r="S15" s="376"/>
      <c r="T15" s="376"/>
      <c r="U15" s="376"/>
      <c r="V15" s="376"/>
      <c r="W15" s="376"/>
      <c r="X15" s="376"/>
      <c r="Y15" s="376"/>
      <c r="Z15" s="98"/>
      <c r="AA15" s="98"/>
    </row>
    <row r="16" spans="1:27" ht="38.4">
      <c r="B16" s="223" t="s">
        <v>1939</v>
      </c>
      <c r="C16" s="246" t="s">
        <v>1947</v>
      </c>
      <c r="D16" s="310"/>
      <c r="E16" s="341"/>
      <c r="F16" s="160"/>
      <c r="G16" s="376"/>
      <c r="H16" s="376"/>
      <c r="I16" s="376"/>
      <c r="J16" s="376"/>
      <c r="K16" s="376"/>
      <c r="L16" s="376"/>
      <c r="M16" s="376"/>
      <c r="N16" s="376"/>
      <c r="O16" s="376"/>
      <c r="P16" s="376"/>
      <c r="Q16" s="376"/>
      <c r="R16" s="376"/>
      <c r="S16" s="376"/>
      <c r="T16" s="376"/>
      <c r="U16" s="376"/>
      <c r="V16" s="376"/>
      <c r="W16" s="376"/>
      <c r="X16" s="376"/>
      <c r="Y16" s="376"/>
      <c r="Z16" s="98"/>
      <c r="AA16" s="98"/>
    </row>
    <row r="17" spans="2:27" ht="57.6">
      <c r="B17" s="223" t="s">
        <v>1939</v>
      </c>
      <c r="C17" s="246" t="s">
        <v>1948</v>
      </c>
      <c r="D17" s="310"/>
      <c r="E17" s="341"/>
      <c r="F17" s="160"/>
      <c r="G17" s="376"/>
      <c r="H17" s="376"/>
      <c r="I17" s="376"/>
      <c r="J17" s="376"/>
      <c r="K17" s="376"/>
      <c r="L17" s="376"/>
      <c r="M17" s="376"/>
      <c r="N17" s="376"/>
      <c r="O17" s="376"/>
      <c r="P17" s="376"/>
      <c r="Q17" s="376"/>
      <c r="R17" s="376"/>
      <c r="S17" s="376"/>
      <c r="T17" s="376"/>
      <c r="U17" s="376"/>
      <c r="V17" s="376"/>
      <c r="W17" s="376"/>
      <c r="X17" s="376"/>
      <c r="Y17" s="376"/>
      <c r="Z17" s="98"/>
      <c r="AA17" s="98"/>
    </row>
    <row r="18" spans="2:27" ht="76.8">
      <c r="B18" s="223" t="s">
        <v>1939</v>
      </c>
      <c r="C18" s="246" t="s">
        <v>1949</v>
      </c>
      <c r="D18" s="310"/>
      <c r="E18" s="341"/>
      <c r="F18" s="160"/>
      <c r="G18" s="376"/>
      <c r="H18" s="376"/>
      <c r="I18" s="376"/>
      <c r="J18" s="376"/>
      <c r="K18" s="376"/>
      <c r="L18" s="376"/>
      <c r="M18" s="376"/>
      <c r="N18" s="376"/>
      <c r="O18" s="376"/>
      <c r="P18" s="376"/>
      <c r="Q18" s="376"/>
      <c r="R18" s="376"/>
      <c r="S18" s="376"/>
      <c r="T18" s="376"/>
      <c r="U18" s="376"/>
      <c r="V18" s="376"/>
      <c r="W18" s="376"/>
      <c r="X18" s="376"/>
      <c r="Y18" s="376"/>
      <c r="Z18" s="98"/>
      <c r="AA18" s="98"/>
    </row>
    <row r="19" spans="2:27" ht="19.2">
      <c r="B19" s="360" t="s">
        <v>1939</v>
      </c>
      <c r="C19" s="420" t="s">
        <v>1950</v>
      </c>
      <c r="D19" s="362"/>
      <c r="E19" s="362"/>
      <c r="F19" s="160"/>
      <c r="G19" s="376"/>
      <c r="H19" s="376"/>
      <c r="I19" s="376"/>
      <c r="J19" s="376"/>
      <c r="K19" s="376"/>
      <c r="L19" s="376"/>
      <c r="M19" s="376"/>
      <c r="N19" s="376"/>
      <c r="O19" s="376"/>
      <c r="P19" s="376"/>
      <c r="Q19" s="376"/>
      <c r="R19" s="376"/>
      <c r="S19" s="376"/>
      <c r="T19" s="376"/>
      <c r="U19" s="376"/>
      <c r="V19" s="376"/>
      <c r="W19" s="376"/>
      <c r="X19" s="376"/>
      <c r="Y19" s="376"/>
      <c r="Z19" s="98"/>
      <c r="AA19" s="98"/>
    </row>
    <row r="20" spans="2:27" ht="76.8">
      <c r="B20" s="223" t="s">
        <v>1939</v>
      </c>
      <c r="C20" s="246" t="s">
        <v>1951</v>
      </c>
      <c r="D20" s="310"/>
      <c r="E20" s="341"/>
      <c r="F20" s="160"/>
      <c r="G20" s="376"/>
      <c r="H20" s="376"/>
      <c r="I20" s="376"/>
      <c r="J20" s="376"/>
      <c r="K20" s="376"/>
      <c r="L20" s="376"/>
      <c r="M20" s="376"/>
      <c r="N20" s="376"/>
      <c r="O20" s="376"/>
      <c r="P20" s="376"/>
      <c r="Q20" s="376"/>
      <c r="R20" s="376"/>
      <c r="S20" s="376"/>
      <c r="T20" s="376"/>
      <c r="U20" s="376"/>
      <c r="V20" s="376"/>
      <c r="W20" s="376"/>
      <c r="X20" s="376"/>
      <c r="Y20" s="376"/>
      <c r="Z20" s="98"/>
      <c r="AA20" s="98"/>
    </row>
    <row r="21" spans="2:27" ht="38.4">
      <c r="B21" s="360" t="s">
        <v>1939</v>
      </c>
      <c r="C21" s="420" t="s">
        <v>1952</v>
      </c>
      <c r="D21" s="362"/>
      <c r="E21" s="362"/>
      <c r="F21" s="160"/>
      <c r="G21" s="376"/>
      <c r="H21" s="376"/>
      <c r="I21" s="376"/>
      <c r="J21" s="376"/>
      <c r="K21" s="376"/>
      <c r="L21" s="376"/>
      <c r="M21" s="376"/>
      <c r="N21" s="376"/>
      <c r="O21" s="376"/>
      <c r="P21" s="376"/>
      <c r="Q21" s="376"/>
      <c r="R21" s="376"/>
      <c r="S21" s="376"/>
      <c r="T21" s="376"/>
      <c r="U21" s="376"/>
      <c r="V21" s="376"/>
      <c r="W21" s="376"/>
      <c r="X21" s="376"/>
      <c r="Y21" s="376"/>
      <c r="Z21" s="98"/>
      <c r="AA21" s="98"/>
    </row>
    <row r="22" spans="2:27" ht="19.2">
      <c r="B22" s="223" t="s">
        <v>1939</v>
      </c>
      <c r="C22" s="246" t="s">
        <v>1750</v>
      </c>
      <c r="D22" s="310"/>
      <c r="E22" s="341"/>
      <c r="F22" s="160"/>
      <c r="G22" s="376"/>
      <c r="H22" s="376"/>
      <c r="I22" s="376"/>
      <c r="J22" s="376"/>
      <c r="K22" s="376"/>
      <c r="L22" s="376"/>
      <c r="M22" s="376"/>
      <c r="N22" s="376"/>
      <c r="O22" s="376"/>
      <c r="P22" s="376"/>
      <c r="Q22" s="376"/>
      <c r="R22" s="376"/>
      <c r="S22" s="376"/>
      <c r="T22" s="376"/>
      <c r="U22" s="376"/>
      <c r="V22" s="376"/>
      <c r="W22" s="376"/>
      <c r="X22" s="376"/>
      <c r="Y22" s="376"/>
      <c r="Z22" s="98"/>
      <c r="AA22" s="98"/>
    </row>
    <row r="23" spans="2:27" ht="57.6">
      <c r="B23" s="223" t="s">
        <v>1939</v>
      </c>
      <c r="C23" s="246" t="s">
        <v>1953</v>
      </c>
      <c r="D23" s="310"/>
      <c r="E23" s="341"/>
      <c r="F23" s="160"/>
      <c r="G23" s="376"/>
      <c r="H23" s="376"/>
      <c r="I23" s="376"/>
      <c r="J23" s="376"/>
      <c r="K23" s="376"/>
      <c r="L23" s="376"/>
      <c r="M23" s="376"/>
      <c r="N23" s="376"/>
      <c r="O23" s="376"/>
      <c r="P23" s="376"/>
      <c r="Q23" s="376"/>
      <c r="R23" s="376"/>
      <c r="S23" s="376"/>
      <c r="T23" s="376"/>
      <c r="U23" s="376"/>
      <c r="V23" s="376"/>
      <c r="W23" s="376"/>
      <c r="X23" s="376"/>
      <c r="Y23" s="376"/>
      <c r="Z23" s="98"/>
      <c r="AA23" s="98"/>
    </row>
    <row r="24" spans="2:27" ht="38.4">
      <c r="B24" s="360" t="s">
        <v>1939</v>
      </c>
      <c r="C24" s="420" t="s">
        <v>1952</v>
      </c>
      <c r="D24" s="362"/>
      <c r="E24" s="362"/>
      <c r="F24" s="160"/>
      <c r="G24" s="376"/>
      <c r="H24" s="376"/>
      <c r="I24" s="376"/>
      <c r="J24" s="376"/>
      <c r="K24" s="376"/>
      <c r="L24" s="376"/>
      <c r="M24" s="376"/>
      <c r="N24" s="376"/>
      <c r="O24" s="376"/>
      <c r="P24" s="376"/>
      <c r="Q24" s="376"/>
      <c r="R24" s="376"/>
      <c r="S24" s="376"/>
      <c r="T24" s="376"/>
      <c r="U24" s="376"/>
      <c r="V24" s="376"/>
      <c r="W24" s="376"/>
      <c r="X24" s="376"/>
      <c r="Y24" s="376"/>
      <c r="Z24" s="98"/>
      <c r="AA24" s="98"/>
    </row>
    <row r="25" spans="2:27" ht="57.6">
      <c r="B25" s="223" t="s">
        <v>1939</v>
      </c>
      <c r="C25" s="246" t="s">
        <v>1954</v>
      </c>
      <c r="D25" s="310"/>
      <c r="E25" s="341"/>
      <c r="F25" s="160"/>
      <c r="G25" s="376"/>
      <c r="H25" s="376"/>
      <c r="I25" s="376"/>
      <c r="J25" s="376"/>
      <c r="K25" s="376"/>
      <c r="L25" s="376"/>
      <c r="M25" s="376"/>
      <c r="N25" s="376"/>
      <c r="O25" s="376"/>
      <c r="P25" s="376"/>
      <c r="Q25" s="376"/>
      <c r="R25" s="376"/>
      <c r="S25" s="376"/>
      <c r="T25" s="376"/>
      <c r="U25" s="376"/>
      <c r="V25" s="376"/>
      <c r="W25" s="376"/>
      <c r="X25" s="376"/>
      <c r="Y25" s="376"/>
      <c r="Z25" s="98"/>
      <c r="AA25" s="98"/>
    </row>
    <row r="26" spans="2:27" ht="19.2">
      <c r="B26" s="360" t="s">
        <v>1939</v>
      </c>
      <c r="C26" s="420" t="s">
        <v>1955</v>
      </c>
      <c r="D26" s="362"/>
      <c r="E26" s="362"/>
      <c r="F26" s="160"/>
      <c r="G26" s="376"/>
      <c r="H26" s="376"/>
      <c r="I26" s="376"/>
      <c r="J26" s="376"/>
      <c r="K26" s="376"/>
      <c r="L26" s="376"/>
      <c r="M26" s="376"/>
      <c r="N26" s="376"/>
      <c r="O26" s="376"/>
      <c r="P26" s="376"/>
      <c r="Q26" s="376"/>
      <c r="R26" s="376"/>
      <c r="S26" s="376"/>
      <c r="T26" s="376"/>
      <c r="U26" s="376"/>
      <c r="V26" s="376"/>
      <c r="W26" s="376"/>
      <c r="X26" s="376"/>
      <c r="Y26" s="376"/>
      <c r="Z26" s="98"/>
      <c r="AA26" s="98"/>
    </row>
    <row r="27" spans="2:27" ht="19.2">
      <c r="B27" s="360" t="s">
        <v>1939</v>
      </c>
      <c r="C27" s="420" t="s">
        <v>1771</v>
      </c>
      <c r="D27" s="362"/>
      <c r="E27" s="362"/>
      <c r="F27" s="160"/>
      <c r="G27" s="376"/>
      <c r="H27" s="376"/>
      <c r="I27" s="376"/>
      <c r="J27" s="376"/>
      <c r="K27" s="376"/>
      <c r="L27" s="376"/>
      <c r="M27" s="376"/>
      <c r="N27" s="376"/>
      <c r="O27" s="376"/>
      <c r="P27" s="376"/>
      <c r="Q27" s="376"/>
      <c r="R27" s="376"/>
      <c r="S27" s="376"/>
      <c r="T27" s="376"/>
      <c r="U27" s="376"/>
      <c r="V27" s="376"/>
      <c r="W27" s="376"/>
      <c r="X27" s="376"/>
      <c r="Y27" s="376"/>
      <c r="Z27" s="98"/>
      <c r="AA27" s="98"/>
    </row>
    <row r="28" spans="2:27" ht="38.4">
      <c r="B28" s="223" t="s">
        <v>1939</v>
      </c>
      <c r="C28" s="246" t="s">
        <v>1956</v>
      </c>
      <c r="D28" s="310"/>
      <c r="E28" s="341"/>
      <c r="F28" s="160"/>
      <c r="G28" s="376"/>
      <c r="H28" s="376"/>
      <c r="I28" s="376"/>
      <c r="J28" s="376"/>
      <c r="K28" s="376"/>
      <c r="L28" s="376"/>
      <c r="M28" s="376"/>
      <c r="N28" s="376"/>
      <c r="O28" s="376"/>
      <c r="P28" s="376"/>
      <c r="Q28" s="376"/>
      <c r="R28" s="376"/>
      <c r="S28" s="376"/>
      <c r="T28" s="376"/>
      <c r="U28" s="376"/>
      <c r="V28" s="376"/>
      <c r="W28" s="376"/>
      <c r="X28" s="376"/>
      <c r="Y28" s="376"/>
      <c r="Z28" s="98"/>
      <c r="AA28" s="98"/>
    </row>
    <row r="29" spans="2:27" ht="19.2">
      <c r="B29" s="223" t="s">
        <v>1939</v>
      </c>
      <c r="C29" s="246" t="s">
        <v>1957</v>
      </c>
      <c r="D29" s="310"/>
      <c r="E29" s="341"/>
      <c r="F29" s="160"/>
      <c r="G29" s="376"/>
      <c r="H29" s="376"/>
      <c r="I29" s="376"/>
      <c r="J29" s="376"/>
      <c r="K29" s="376"/>
      <c r="L29" s="376"/>
      <c r="M29" s="376"/>
      <c r="N29" s="376"/>
      <c r="O29" s="376"/>
      <c r="P29" s="376"/>
      <c r="Q29" s="376"/>
      <c r="R29" s="376"/>
      <c r="S29" s="376"/>
      <c r="T29" s="376"/>
      <c r="U29" s="376"/>
      <c r="V29" s="376"/>
      <c r="W29" s="376"/>
      <c r="X29" s="376"/>
      <c r="Y29" s="376"/>
      <c r="Z29" s="98"/>
      <c r="AA29" s="98"/>
    </row>
    <row r="30" spans="2:27" ht="19.2">
      <c r="B30" s="223" t="s">
        <v>1939</v>
      </c>
      <c r="C30" s="246" t="s">
        <v>1958</v>
      </c>
      <c r="D30" s="310"/>
      <c r="E30" s="341"/>
      <c r="F30" s="160"/>
      <c r="G30" s="376"/>
      <c r="H30" s="376"/>
      <c r="I30" s="376"/>
      <c r="J30" s="376"/>
      <c r="K30" s="376"/>
      <c r="L30" s="376"/>
      <c r="M30" s="376"/>
      <c r="N30" s="376"/>
      <c r="O30" s="376"/>
      <c r="P30" s="376"/>
      <c r="Q30" s="376"/>
      <c r="R30" s="376"/>
      <c r="S30" s="376"/>
      <c r="T30" s="376"/>
      <c r="U30" s="376"/>
      <c r="V30" s="376"/>
      <c r="W30" s="376"/>
      <c r="X30" s="376"/>
      <c r="Y30" s="376"/>
      <c r="Z30" s="98"/>
      <c r="AA30" s="98"/>
    </row>
    <row r="31" spans="2:27" ht="19.2">
      <c r="B31" s="223" t="s">
        <v>1939</v>
      </c>
      <c r="C31" s="246" t="s">
        <v>1959</v>
      </c>
      <c r="D31" s="310"/>
      <c r="E31" s="341"/>
      <c r="F31" s="160"/>
      <c r="G31" s="376"/>
      <c r="H31" s="376"/>
      <c r="I31" s="376"/>
      <c r="J31" s="376"/>
      <c r="K31" s="376"/>
      <c r="L31" s="376"/>
      <c r="M31" s="376"/>
      <c r="N31" s="376"/>
      <c r="O31" s="376"/>
      <c r="P31" s="376"/>
      <c r="Q31" s="376"/>
      <c r="R31" s="376"/>
      <c r="S31" s="376"/>
      <c r="T31" s="376"/>
      <c r="U31" s="376"/>
      <c r="V31" s="376"/>
      <c r="W31" s="376"/>
      <c r="X31" s="376"/>
      <c r="Y31" s="376"/>
      <c r="Z31" s="98"/>
      <c r="AA31" s="98"/>
    </row>
    <row r="32" spans="2:27" ht="96">
      <c r="B32" s="223" t="s">
        <v>1939</v>
      </c>
      <c r="C32" s="246" t="s">
        <v>1960</v>
      </c>
      <c r="D32" s="310"/>
      <c r="E32" s="341"/>
      <c r="F32" s="160"/>
      <c r="G32" s="376"/>
      <c r="H32" s="376"/>
      <c r="I32" s="376"/>
      <c r="J32" s="376"/>
      <c r="K32" s="376"/>
      <c r="L32" s="376"/>
      <c r="M32" s="376"/>
      <c r="N32" s="376"/>
      <c r="O32" s="376"/>
      <c r="P32" s="376"/>
      <c r="Q32" s="376"/>
      <c r="R32" s="376"/>
      <c r="S32" s="376"/>
      <c r="T32" s="376"/>
      <c r="U32" s="376"/>
      <c r="V32" s="376"/>
      <c r="W32" s="376"/>
      <c r="X32" s="376"/>
      <c r="Y32" s="376"/>
      <c r="Z32" s="98"/>
      <c r="AA32" s="98"/>
    </row>
    <row r="33" spans="2:27" ht="19.2">
      <c r="B33" s="360" t="s">
        <v>1939</v>
      </c>
      <c r="C33" s="420" t="s">
        <v>805</v>
      </c>
      <c r="D33" s="362"/>
      <c r="E33" s="362"/>
      <c r="F33" s="160"/>
      <c r="G33" s="376"/>
      <c r="H33" s="376"/>
      <c r="I33" s="376"/>
      <c r="J33" s="376"/>
      <c r="K33" s="376"/>
      <c r="L33" s="376"/>
      <c r="M33" s="376"/>
      <c r="N33" s="376"/>
      <c r="O33" s="376"/>
      <c r="P33" s="376"/>
      <c r="Q33" s="376"/>
      <c r="R33" s="376"/>
      <c r="S33" s="376"/>
      <c r="T33" s="376"/>
      <c r="U33" s="376"/>
      <c r="V33" s="376"/>
      <c r="W33" s="376"/>
      <c r="X33" s="376"/>
      <c r="Y33" s="376"/>
      <c r="Z33" s="98"/>
      <c r="AA33" s="98"/>
    </row>
    <row r="34" spans="2:27" ht="38.4">
      <c r="B34" s="223" t="s">
        <v>1939</v>
      </c>
      <c r="C34" s="246" t="s">
        <v>1961</v>
      </c>
      <c r="D34" s="310"/>
      <c r="E34" s="341"/>
      <c r="F34" s="160"/>
      <c r="G34" s="376"/>
      <c r="H34" s="376"/>
      <c r="I34" s="376"/>
      <c r="J34" s="376"/>
      <c r="K34" s="376"/>
      <c r="L34" s="376"/>
      <c r="M34" s="376"/>
      <c r="N34" s="376"/>
      <c r="O34" s="376"/>
      <c r="P34" s="376"/>
      <c r="Q34" s="376"/>
      <c r="R34" s="376"/>
      <c r="S34" s="376"/>
      <c r="T34" s="376"/>
      <c r="U34" s="376"/>
      <c r="V34" s="376"/>
      <c r="W34" s="376"/>
      <c r="X34" s="376"/>
      <c r="Y34" s="376"/>
      <c r="Z34" s="98"/>
      <c r="AA34" s="98"/>
    </row>
    <row r="35" spans="2:27" ht="19.2">
      <c r="B35" s="223" t="s">
        <v>1939</v>
      </c>
      <c r="C35" s="246" t="s">
        <v>1962</v>
      </c>
      <c r="D35" s="310"/>
      <c r="E35" s="341"/>
      <c r="F35" s="160"/>
      <c r="G35" s="376"/>
      <c r="H35" s="376"/>
      <c r="I35" s="376"/>
      <c r="J35" s="376"/>
      <c r="K35" s="376"/>
      <c r="L35" s="376"/>
      <c r="M35" s="376"/>
      <c r="N35" s="376"/>
      <c r="O35" s="376"/>
      <c r="P35" s="376"/>
      <c r="Q35" s="376"/>
      <c r="R35" s="376"/>
      <c r="S35" s="376"/>
      <c r="T35" s="376"/>
      <c r="U35" s="376"/>
      <c r="V35" s="376"/>
      <c r="W35" s="376"/>
      <c r="X35" s="376"/>
      <c r="Y35" s="376"/>
      <c r="Z35" s="98"/>
      <c r="AA35" s="98"/>
    </row>
    <row r="36" spans="2:27" ht="19.2">
      <c r="B36" s="223" t="s">
        <v>1939</v>
      </c>
      <c r="C36" s="246" t="s">
        <v>1963</v>
      </c>
      <c r="D36" s="310"/>
      <c r="E36" s="341"/>
      <c r="F36" s="160"/>
      <c r="G36" s="376"/>
      <c r="H36" s="376"/>
      <c r="I36" s="376"/>
      <c r="J36" s="376"/>
      <c r="K36" s="376"/>
      <c r="L36" s="376"/>
      <c r="M36" s="376"/>
      <c r="N36" s="376"/>
      <c r="O36" s="376"/>
      <c r="P36" s="376"/>
      <c r="Q36" s="376"/>
      <c r="R36" s="376"/>
      <c r="S36" s="376"/>
      <c r="T36" s="376"/>
      <c r="U36" s="376"/>
      <c r="V36" s="376"/>
      <c r="W36" s="376"/>
      <c r="X36" s="376"/>
      <c r="Y36" s="376"/>
      <c r="Z36" s="98"/>
      <c r="AA36" s="98"/>
    </row>
    <row r="37" spans="2:27" ht="19.2">
      <c r="B37" s="223" t="s">
        <v>1939</v>
      </c>
      <c r="C37" s="246" t="s">
        <v>1964</v>
      </c>
      <c r="D37" s="310"/>
      <c r="E37" s="341"/>
      <c r="F37" s="160"/>
      <c r="G37" s="376"/>
      <c r="H37" s="376"/>
      <c r="I37" s="376"/>
      <c r="J37" s="376"/>
      <c r="K37" s="376"/>
      <c r="L37" s="376"/>
      <c r="M37" s="376"/>
      <c r="N37" s="376"/>
      <c r="O37" s="376"/>
      <c r="P37" s="376"/>
      <c r="Q37" s="376"/>
      <c r="R37" s="376"/>
      <c r="S37" s="376"/>
      <c r="T37" s="376"/>
      <c r="U37" s="376"/>
      <c r="V37" s="376"/>
      <c r="W37" s="376"/>
      <c r="X37" s="376"/>
      <c r="Y37" s="376"/>
      <c r="Z37" s="98"/>
      <c r="AA37" s="98"/>
    </row>
    <row r="38" spans="2:27" ht="19.2">
      <c r="B38" s="360" t="s">
        <v>1939</v>
      </c>
      <c r="C38" s="420" t="s">
        <v>456</v>
      </c>
      <c r="D38" s="362"/>
      <c r="E38" s="362"/>
      <c r="F38" s="160"/>
      <c r="G38" s="376"/>
      <c r="H38" s="376"/>
      <c r="I38" s="376"/>
      <c r="J38" s="376"/>
      <c r="K38" s="376"/>
      <c r="L38" s="376"/>
      <c r="M38" s="376"/>
      <c r="N38" s="376"/>
      <c r="O38" s="376"/>
      <c r="P38" s="376"/>
      <c r="Q38" s="376"/>
      <c r="R38" s="376"/>
      <c r="S38" s="376"/>
      <c r="T38" s="376"/>
      <c r="U38" s="376"/>
      <c r="V38" s="376"/>
      <c r="W38" s="376"/>
      <c r="X38" s="376"/>
      <c r="Y38" s="376"/>
      <c r="Z38" s="98"/>
      <c r="AA38" s="98"/>
    </row>
    <row r="39" spans="2:27" ht="19.2">
      <c r="B39" s="360" t="s">
        <v>1939</v>
      </c>
      <c r="C39" s="420" t="s">
        <v>788</v>
      </c>
      <c r="D39" s="362"/>
      <c r="E39" s="362"/>
      <c r="F39" s="160"/>
      <c r="G39" s="376"/>
      <c r="H39" s="376"/>
      <c r="I39" s="376"/>
      <c r="J39" s="376"/>
      <c r="K39" s="376"/>
      <c r="L39" s="376"/>
      <c r="M39" s="376"/>
      <c r="N39" s="376"/>
      <c r="O39" s="376"/>
      <c r="P39" s="376"/>
      <c r="Q39" s="376"/>
      <c r="R39" s="376"/>
      <c r="S39" s="376"/>
      <c r="T39" s="376"/>
      <c r="U39" s="376"/>
      <c r="V39" s="376"/>
      <c r="W39" s="376"/>
      <c r="X39" s="376"/>
      <c r="Y39" s="376"/>
      <c r="Z39" s="98"/>
      <c r="AA39" s="98"/>
    </row>
    <row r="40" spans="2:27" ht="76.8">
      <c r="B40" s="223" t="s">
        <v>1939</v>
      </c>
      <c r="C40" s="246" t="s">
        <v>1965</v>
      </c>
      <c r="D40" s="310"/>
      <c r="E40" s="341"/>
      <c r="F40" s="160"/>
      <c r="G40" s="376"/>
      <c r="H40" s="376"/>
      <c r="I40" s="376"/>
      <c r="J40" s="376"/>
      <c r="K40" s="376"/>
      <c r="L40" s="376"/>
      <c r="M40" s="376"/>
      <c r="N40" s="376"/>
      <c r="O40" s="376"/>
      <c r="P40" s="376"/>
      <c r="Q40" s="376"/>
      <c r="R40" s="376"/>
      <c r="S40" s="376"/>
      <c r="T40" s="376"/>
      <c r="U40" s="376"/>
      <c r="V40" s="376"/>
      <c r="W40" s="376"/>
      <c r="X40" s="376"/>
      <c r="Y40" s="376"/>
      <c r="Z40" s="98"/>
      <c r="AA40" s="98"/>
    </row>
    <row r="41" spans="2:27" ht="76.8">
      <c r="B41" s="223" t="s">
        <v>1939</v>
      </c>
      <c r="C41" s="246" t="s">
        <v>1966</v>
      </c>
      <c r="D41" s="310"/>
      <c r="E41" s="270"/>
      <c r="F41" s="160"/>
      <c r="G41" s="376"/>
      <c r="H41" s="376"/>
      <c r="I41" s="376"/>
      <c r="J41" s="376"/>
      <c r="K41" s="376"/>
      <c r="L41" s="376"/>
      <c r="M41" s="376"/>
      <c r="N41" s="376"/>
      <c r="O41" s="376"/>
      <c r="P41" s="376"/>
      <c r="Q41" s="376"/>
      <c r="R41" s="376"/>
      <c r="S41" s="376"/>
      <c r="T41" s="376"/>
      <c r="U41" s="376"/>
      <c r="V41" s="376"/>
      <c r="W41" s="376"/>
      <c r="X41" s="376"/>
      <c r="Y41" s="376"/>
      <c r="Z41" s="98"/>
      <c r="AA41" s="98"/>
    </row>
    <row r="42" spans="2:27" ht="76.8">
      <c r="B42" s="223" t="s">
        <v>1939</v>
      </c>
      <c r="C42" s="246" t="s">
        <v>1967</v>
      </c>
      <c r="D42" s="137"/>
      <c r="E42" s="270"/>
      <c r="F42" s="160"/>
      <c r="G42" s="376"/>
      <c r="H42" s="376"/>
      <c r="I42" s="376"/>
      <c r="J42" s="376"/>
      <c r="K42" s="376"/>
      <c r="L42" s="376"/>
      <c r="M42" s="376"/>
      <c r="N42" s="376"/>
      <c r="O42" s="376"/>
      <c r="P42" s="376"/>
      <c r="Q42" s="376"/>
      <c r="R42" s="376"/>
      <c r="S42" s="376"/>
      <c r="T42" s="376"/>
      <c r="U42" s="376"/>
      <c r="V42" s="376"/>
      <c r="W42" s="376"/>
      <c r="X42" s="376"/>
      <c r="Y42" s="376"/>
      <c r="Z42" s="98"/>
      <c r="AA42" s="98"/>
    </row>
    <row r="43" spans="2:27" ht="19.2">
      <c r="B43" s="360" t="s">
        <v>1939</v>
      </c>
      <c r="C43" s="420" t="s">
        <v>1968</v>
      </c>
      <c r="D43" s="362"/>
      <c r="E43" s="362"/>
      <c r="F43" s="160"/>
      <c r="G43" s="376"/>
      <c r="H43" s="376"/>
      <c r="I43" s="376"/>
      <c r="J43" s="376"/>
      <c r="K43" s="376"/>
      <c r="L43" s="376"/>
      <c r="M43" s="376"/>
      <c r="N43" s="376"/>
      <c r="O43" s="376"/>
      <c r="P43" s="376"/>
      <c r="Q43" s="376"/>
      <c r="R43" s="376"/>
      <c r="S43" s="376"/>
      <c r="T43" s="376"/>
      <c r="U43" s="376"/>
      <c r="V43" s="376"/>
      <c r="W43" s="376"/>
      <c r="X43" s="376"/>
      <c r="Y43" s="376"/>
      <c r="Z43" s="98"/>
      <c r="AA43" s="98"/>
    </row>
    <row r="44" spans="2:27" ht="19.2">
      <c r="B44" s="360" t="s">
        <v>1939</v>
      </c>
      <c r="C44" s="420" t="s">
        <v>906</v>
      </c>
      <c r="D44" s="362"/>
      <c r="E44" s="362"/>
      <c r="F44" s="160"/>
      <c r="G44" s="376"/>
      <c r="H44" s="376"/>
      <c r="I44" s="376"/>
      <c r="J44" s="376"/>
      <c r="K44" s="376"/>
      <c r="L44" s="376"/>
      <c r="M44" s="376"/>
      <c r="N44" s="376"/>
      <c r="O44" s="376"/>
      <c r="P44" s="376"/>
      <c r="Q44" s="376"/>
      <c r="R44" s="376"/>
      <c r="S44" s="376"/>
      <c r="T44" s="376"/>
      <c r="U44" s="376"/>
      <c r="V44" s="376"/>
      <c r="W44" s="376"/>
      <c r="X44" s="376"/>
      <c r="Y44" s="376"/>
      <c r="Z44" s="98"/>
      <c r="AA44" s="98"/>
    </row>
    <row r="45" spans="2:27" ht="38.4">
      <c r="B45" s="223" t="s">
        <v>1939</v>
      </c>
      <c r="C45" s="246" t="s">
        <v>1969</v>
      </c>
      <c r="D45" s="137"/>
      <c r="E45" s="270"/>
      <c r="F45" s="160"/>
      <c r="G45" s="376"/>
      <c r="H45" s="376"/>
      <c r="I45" s="376"/>
      <c r="J45" s="376"/>
      <c r="K45" s="376"/>
      <c r="L45" s="376"/>
      <c r="M45" s="376"/>
      <c r="N45" s="376"/>
      <c r="O45" s="376"/>
      <c r="P45" s="376"/>
      <c r="Q45" s="376"/>
      <c r="R45" s="376"/>
      <c r="S45" s="376"/>
      <c r="T45" s="376"/>
      <c r="U45" s="376"/>
      <c r="V45" s="376"/>
      <c r="W45" s="376"/>
      <c r="X45" s="376"/>
      <c r="Y45" s="376"/>
      <c r="Z45" s="98"/>
      <c r="AA45" s="98"/>
    </row>
    <row r="46" spans="2:27" ht="57.6">
      <c r="B46" s="223" t="s">
        <v>1939</v>
      </c>
      <c r="C46" s="246" t="s">
        <v>1970</v>
      </c>
      <c r="D46" s="137"/>
      <c r="E46" s="270"/>
      <c r="F46" s="160"/>
      <c r="G46" s="376"/>
      <c r="H46" s="376"/>
      <c r="I46" s="376"/>
      <c r="J46" s="376"/>
      <c r="K46" s="376"/>
      <c r="L46" s="376"/>
      <c r="M46" s="376"/>
      <c r="N46" s="376"/>
      <c r="O46" s="376"/>
      <c r="P46" s="376"/>
      <c r="Q46" s="376"/>
      <c r="R46" s="376"/>
      <c r="S46" s="376"/>
      <c r="T46" s="376"/>
      <c r="U46" s="376"/>
      <c r="V46" s="376"/>
      <c r="W46" s="376"/>
      <c r="X46" s="376"/>
      <c r="Y46" s="376"/>
      <c r="Z46" s="98"/>
      <c r="AA46" s="98"/>
    </row>
    <row r="47" spans="2:27" ht="38.4">
      <c r="B47" s="246" t="s">
        <v>1939</v>
      </c>
      <c r="C47" s="246" t="s">
        <v>1971</v>
      </c>
      <c r="D47" s="137"/>
      <c r="E47" s="246"/>
      <c r="F47" s="160"/>
      <c r="G47" s="376"/>
      <c r="H47" s="376"/>
      <c r="I47" s="376"/>
      <c r="J47" s="376"/>
      <c r="K47" s="376"/>
      <c r="L47" s="376"/>
      <c r="M47" s="376"/>
      <c r="N47" s="376"/>
      <c r="O47" s="376"/>
      <c r="P47" s="376"/>
      <c r="Q47" s="376"/>
      <c r="R47" s="376"/>
      <c r="S47" s="376"/>
      <c r="T47" s="376"/>
      <c r="U47" s="376"/>
      <c r="V47" s="376"/>
      <c r="W47" s="376"/>
      <c r="X47" s="376"/>
      <c r="Y47" s="376"/>
      <c r="Z47" s="98"/>
      <c r="AA47" s="98"/>
    </row>
    <row r="48" spans="2:27" ht="57.6">
      <c r="B48" s="223" t="s">
        <v>1939</v>
      </c>
      <c r="C48" s="246" t="s">
        <v>1972</v>
      </c>
      <c r="D48" s="137"/>
      <c r="E48" s="270"/>
      <c r="F48" s="160"/>
      <c r="G48" s="376"/>
      <c r="H48" s="376"/>
      <c r="I48" s="376"/>
      <c r="J48" s="376"/>
      <c r="K48" s="376"/>
      <c r="L48" s="376"/>
      <c r="M48" s="376"/>
      <c r="N48" s="376"/>
      <c r="O48" s="376"/>
      <c r="P48" s="376"/>
      <c r="Q48" s="376"/>
      <c r="R48" s="376"/>
      <c r="S48" s="376"/>
      <c r="T48" s="376"/>
      <c r="U48" s="376"/>
      <c r="V48" s="376"/>
      <c r="W48" s="376"/>
      <c r="X48" s="376"/>
      <c r="Y48" s="376"/>
      <c r="Z48" s="98"/>
      <c r="AA48" s="98"/>
    </row>
    <row r="49" spans="2:27" ht="19.2">
      <c r="B49" s="223" t="s">
        <v>1939</v>
      </c>
      <c r="C49" s="246" t="s">
        <v>1973</v>
      </c>
      <c r="D49" s="137"/>
      <c r="E49" s="270"/>
      <c r="F49" s="160"/>
      <c r="G49" s="376"/>
      <c r="H49" s="376"/>
      <c r="I49" s="376"/>
      <c r="J49" s="376"/>
      <c r="K49" s="376"/>
      <c r="L49" s="376"/>
      <c r="M49" s="376"/>
      <c r="N49" s="376"/>
      <c r="O49" s="376"/>
      <c r="P49" s="376"/>
      <c r="Q49" s="376"/>
      <c r="R49" s="376"/>
      <c r="S49" s="376"/>
      <c r="T49" s="376"/>
      <c r="U49" s="376"/>
      <c r="V49" s="376"/>
      <c r="W49" s="376"/>
      <c r="X49" s="376"/>
      <c r="Y49" s="376"/>
      <c r="Z49" s="98"/>
      <c r="AA49" s="98"/>
    </row>
    <row r="50" spans="2:27" ht="57.6">
      <c r="B50" s="223" t="s">
        <v>1939</v>
      </c>
      <c r="C50" s="246" t="s">
        <v>1974</v>
      </c>
      <c r="D50" s="137"/>
      <c r="E50" s="270"/>
      <c r="F50" s="160"/>
      <c r="G50" s="376"/>
      <c r="H50" s="376"/>
      <c r="I50" s="376"/>
      <c r="J50" s="376"/>
      <c r="K50" s="376"/>
      <c r="L50" s="376"/>
      <c r="M50" s="376"/>
      <c r="N50" s="376"/>
      <c r="O50" s="376"/>
      <c r="P50" s="376"/>
      <c r="Q50" s="376"/>
      <c r="R50" s="376"/>
      <c r="S50" s="376"/>
      <c r="T50" s="376"/>
      <c r="U50" s="376"/>
      <c r="V50" s="376"/>
      <c r="W50" s="376"/>
      <c r="X50" s="376"/>
      <c r="Y50" s="376"/>
      <c r="Z50" s="98"/>
      <c r="AA50" s="98"/>
    </row>
    <row r="51" spans="2:27" ht="38.4">
      <c r="B51" s="223" t="s">
        <v>1939</v>
      </c>
      <c r="C51" s="246" t="s">
        <v>1975</v>
      </c>
      <c r="D51" s="137"/>
      <c r="E51" s="270"/>
      <c r="F51" s="160"/>
      <c r="G51" s="376"/>
      <c r="H51" s="376"/>
      <c r="I51" s="376"/>
      <c r="J51" s="376"/>
      <c r="K51" s="376"/>
      <c r="L51" s="376"/>
      <c r="M51" s="376"/>
      <c r="N51" s="376"/>
      <c r="O51" s="376"/>
      <c r="P51" s="376"/>
      <c r="Q51" s="376"/>
      <c r="R51" s="376"/>
      <c r="S51" s="376"/>
      <c r="T51" s="376"/>
      <c r="U51" s="376"/>
      <c r="V51" s="376"/>
      <c r="W51" s="376"/>
      <c r="X51" s="376"/>
      <c r="Y51" s="376"/>
      <c r="Z51" s="98"/>
      <c r="AA51" s="98"/>
    </row>
    <row r="52" spans="2:27" ht="57.6">
      <c r="B52" s="223" t="s">
        <v>1939</v>
      </c>
      <c r="C52" s="246" t="s">
        <v>1976</v>
      </c>
      <c r="D52" s="137"/>
      <c r="E52" s="270"/>
      <c r="F52" s="160"/>
      <c r="G52" s="376"/>
      <c r="H52" s="376"/>
      <c r="I52" s="376"/>
      <c r="J52" s="376"/>
      <c r="K52" s="376"/>
      <c r="L52" s="376"/>
      <c r="M52" s="376"/>
      <c r="N52" s="376"/>
      <c r="O52" s="376"/>
      <c r="P52" s="376"/>
      <c r="Q52" s="376"/>
      <c r="R52" s="376"/>
      <c r="S52" s="376"/>
      <c r="T52" s="376"/>
      <c r="U52" s="376"/>
      <c r="V52" s="376"/>
      <c r="W52" s="376"/>
      <c r="X52" s="376"/>
      <c r="Y52" s="376"/>
      <c r="Z52" s="98"/>
      <c r="AA52" s="98"/>
    </row>
    <row r="53" spans="2:27" ht="76.8">
      <c r="B53" s="223" t="s">
        <v>1939</v>
      </c>
      <c r="C53" s="246" t="s">
        <v>1977</v>
      </c>
      <c r="D53" s="137"/>
      <c r="E53" s="270"/>
      <c r="F53" s="160"/>
      <c r="G53" s="376"/>
      <c r="H53" s="376"/>
      <c r="I53" s="376"/>
      <c r="J53" s="376"/>
      <c r="K53" s="376"/>
      <c r="L53" s="376"/>
      <c r="M53" s="376"/>
      <c r="N53" s="376"/>
      <c r="O53" s="376"/>
      <c r="P53" s="376"/>
      <c r="Q53" s="376"/>
      <c r="R53" s="376"/>
      <c r="S53" s="376"/>
      <c r="T53" s="376"/>
      <c r="U53" s="376"/>
      <c r="V53" s="376"/>
      <c r="W53" s="376"/>
      <c r="X53" s="376"/>
      <c r="Y53" s="376"/>
      <c r="Z53" s="98"/>
      <c r="AA53" s="98"/>
    </row>
    <row r="54" spans="2:27" ht="76.8">
      <c r="B54" s="223" t="s">
        <v>1939</v>
      </c>
      <c r="C54" s="246" t="s">
        <v>1978</v>
      </c>
      <c r="D54" s="137"/>
      <c r="E54" s="270"/>
      <c r="F54" s="160"/>
      <c r="G54" s="376"/>
      <c r="H54" s="376"/>
      <c r="I54" s="376"/>
      <c r="J54" s="376"/>
      <c r="K54" s="376"/>
      <c r="L54" s="376"/>
      <c r="M54" s="376"/>
      <c r="N54" s="376"/>
      <c r="O54" s="376"/>
      <c r="P54" s="376"/>
      <c r="Q54" s="376"/>
      <c r="R54" s="376"/>
      <c r="S54" s="376"/>
      <c r="T54" s="376"/>
      <c r="U54" s="376"/>
      <c r="V54" s="376"/>
      <c r="W54" s="376"/>
      <c r="X54" s="376"/>
      <c r="Y54" s="376"/>
      <c r="Z54" s="98"/>
      <c r="AA54" s="98"/>
    </row>
    <row r="55" spans="2:27" ht="38.4">
      <c r="B55" s="223" t="s">
        <v>1939</v>
      </c>
      <c r="C55" s="246" t="s">
        <v>1979</v>
      </c>
      <c r="D55" s="137"/>
      <c r="E55" s="270"/>
      <c r="F55" s="160"/>
      <c r="G55" s="376"/>
      <c r="H55" s="376"/>
      <c r="I55" s="376"/>
      <c r="J55" s="376"/>
      <c r="K55" s="376"/>
      <c r="L55" s="376"/>
      <c r="M55" s="376"/>
      <c r="N55" s="376"/>
      <c r="O55" s="376"/>
      <c r="P55" s="376"/>
      <c r="Q55" s="376"/>
      <c r="R55" s="376"/>
      <c r="S55" s="376"/>
      <c r="T55" s="376"/>
      <c r="U55" s="376"/>
      <c r="V55" s="376"/>
      <c r="W55" s="376"/>
      <c r="X55" s="376"/>
      <c r="Y55" s="376"/>
      <c r="Z55" s="98"/>
      <c r="AA55" s="98"/>
    </row>
    <row r="56" spans="2:27" ht="19.2">
      <c r="B56" s="360" t="s">
        <v>1939</v>
      </c>
      <c r="C56" s="420" t="s">
        <v>456</v>
      </c>
      <c r="D56" s="362"/>
      <c r="E56" s="362"/>
      <c r="F56" s="160"/>
      <c r="G56" s="376"/>
      <c r="H56" s="376"/>
      <c r="I56" s="376"/>
      <c r="J56" s="376"/>
      <c r="K56" s="376"/>
      <c r="L56" s="376"/>
      <c r="M56" s="376"/>
      <c r="N56" s="376"/>
      <c r="O56" s="376"/>
      <c r="P56" s="376"/>
      <c r="Q56" s="376"/>
      <c r="R56" s="376"/>
      <c r="S56" s="376"/>
      <c r="T56" s="376"/>
      <c r="U56" s="376"/>
      <c r="V56" s="376"/>
      <c r="W56" s="376"/>
      <c r="X56" s="376"/>
      <c r="Y56" s="376"/>
      <c r="Z56" s="98"/>
      <c r="AA56" s="98"/>
    </row>
    <row r="57" spans="2:27" ht="19.2">
      <c r="B57" s="360" t="s">
        <v>1939</v>
      </c>
      <c r="C57" s="420" t="s">
        <v>788</v>
      </c>
      <c r="D57" s="362"/>
      <c r="E57" s="362"/>
      <c r="F57" s="160"/>
      <c r="G57" s="376"/>
      <c r="H57" s="376"/>
      <c r="I57" s="376"/>
      <c r="J57" s="376"/>
      <c r="K57" s="376"/>
      <c r="L57" s="376"/>
      <c r="M57" s="376"/>
      <c r="N57" s="376"/>
      <c r="O57" s="376"/>
      <c r="P57" s="376"/>
      <c r="Q57" s="376"/>
      <c r="R57" s="376"/>
      <c r="S57" s="376"/>
      <c r="T57" s="376"/>
      <c r="U57" s="376"/>
      <c r="V57" s="376"/>
      <c r="W57" s="376"/>
      <c r="X57" s="376"/>
      <c r="Y57" s="376"/>
      <c r="Z57" s="98"/>
      <c r="AA57" s="98"/>
    </row>
    <row r="58" spans="2:27" ht="76.8">
      <c r="B58" s="223" t="s">
        <v>1939</v>
      </c>
      <c r="C58" s="246" t="s">
        <v>1980</v>
      </c>
      <c r="D58" s="137"/>
      <c r="E58" s="341"/>
      <c r="F58" s="160"/>
      <c r="G58" s="376"/>
      <c r="H58" s="376"/>
      <c r="I58" s="376"/>
      <c r="J58" s="376"/>
      <c r="K58" s="376"/>
      <c r="L58" s="376"/>
      <c r="M58" s="376"/>
      <c r="N58" s="376"/>
      <c r="O58" s="376"/>
      <c r="P58" s="376"/>
      <c r="Q58" s="376"/>
      <c r="R58" s="376"/>
      <c r="S58" s="376"/>
      <c r="T58" s="376"/>
      <c r="U58" s="376"/>
      <c r="V58" s="376"/>
      <c r="W58" s="376"/>
      <c r="X58" s="376"/>
      <c r="Y58" s="376"/>
      <c r="Z58" s="98"/>
      <c r="AA58" s="98"/>
    </row>
    <row r="59" spans="2:27" ht="96">
      <c r="B59" s="223" t="s">
        <v>1939</v>
      </c>
      <c r="C59" s="246" t="s">
        <v>1981</v>
      </c>
      <c r="D59" s="137"/>
      <c r="E59" s="270"/>
      <c r="F59" s="160"/>
      <c r="G59" s="376"/>
      <c r="H59" s="376"/>
      <c r="I59" s="376"/>
      <c r="J59" s="376"/>
      <c r="K59" s="376"/>
      <c r="L59" s="376"/>
      <c r="M59" s="376"/>
      <c r="N59" s="376"/>
      <c r="O59" s="376"/>
      <c r="P59" s="376"/>
      <c r="Q59" s="376"/>
      <c r="R59" s="376"/>
      <c r="S59" s="376"/>
      <c r="T59" s="376"/>
      <c r="U59" s="376"/>
      <c r="V59" s="376"/>
      <c r="W59" s="376"/>
      <c r="X59" s="376"/>
      <c r="Y59" s="376"/>
      <c r="Z59" s="98"/>
      <c r="AA59" s="98"/>
    </row>
    <row r="60" spans="2:27" ht="19.2">
      <c r="B60" s="360" t="s">
        <v>1982</v>
      </c>
      <c r="C60" s="420" t="s">
        <v>1940</v>
      </c>
      <c r="D60" s="362"/>
      <c r="E60" s="362"/>
      <c r="F60" s="160"/>
      <c r="G60" s="376"/>
      <c r="H60" s="376"/>
      <c r="I60" s="376"/>
      <c r="J60" s="376"/>
      <c r="K60" s="376"/>
      <c r="L60" s="376"/>
      <c r="M60" s="376"/>
      <c r="N60" s="376"/>
      <c r="O60" s="376"/>
      <c r="P60" s="376"/>
      <c r="Q60" s="376"/>
      <c r="R60" s="376"/>
      <c r="S60" s="376"/>
      <c r="T60" s="376"/>
      <c r="U60" s="376"/>
      <c r="V60" s="376"/>
      <c r="W60" s="376"/>
      <c r="X60" s="376"/>
      <c r="Y60" s="376"/>
      <c r="Z60" s="98"/>
      <c r="AA60" s="98"/>
    </row>
    <row r="61" spans="2:27" ht="38.4">
      <c r="B61" s="360" t="s">
        <v>1982</v>
      </c>
      <c r="C61" s="420" t="s">
        <v>1983</v>
      </c>
      <c r="D61" s="362"/>
      <c r="E61" s="362"/>
      <c r="F61" s="160"/>
      <c r="G61" s="376"/>
      <c r="H61" s="376"/>
      <c r="I61" s="376"/>
      <c r="J61" s="376"/>
      <c r="K61" s="376"/>
      <c r="L61" s="376"/>
      <c r="M61" s="376"/>
      <c r="N61" s="376"/>
      <c r="O61" s="376"/>
      <c r="P61" s="376"/>
      <c r="Q61" s="376"/>
      <c r="R61" s="376"/>
      <c r="S61" s="376"/>
      <c r="T61" s="376"/>
      <c r="U61" s="376"/>
      <c r="V61" s="376"/>
      <c r="W61" s="376"/>
      <c r="X61" s="376"/>
      <c r="Y61" s="376"/>
      <c r="Z61" s="98"/>
      <c r="AA61" s="98"/>
    </row>
    <row r="62" spans="2:27" ht="38.4">
      <c r="B62" s="223" t="s">
        <v>1982</v>
      </c>
      <c r="C62" s="247" t="s">
        <v>1984</v>
      </c>
      <c r="D62" s="137"/>
      <c r="E62" s="270"/>
      <c r="F62" s="160"/>
      <c r="G62" s="376"/>
      <c r="H62" s="376"/>
      <c r="I62" s="376"/>
      <c r="J62" s="376"/>
      <c r="K62" s="376"/>
      <c r="L62" s="376"/>
      <c r="M62" s="376"/>
      <c r="N62" s="376"/>
      <c r="O62" s="376"/>
      <c r="P62" s="376"/>
      <c r="Q62" s="376"/>
      <c r="R62" s="376"/>
      <c r="S62" s="376"/>
      <c r="T62" s="376"/>
      <c r="U62" s="376"/>
      <c r="V62" s="376"/>
      <c r="W62" s="376"/>
      <c r="X62" s="376"/>
      <c r="Y62" s="376"/>
      <c r="Z62" s="98"/>
      <c r="AA62" s="98"/>
    </row>
    <row r="63" spans="2:27" ht="38.4">
      <c r="B63" s="223" t="s">
        <v>1982</v>
      </c>
      <c r="C63" s="246" t="s">
        <v>1985</v>
      </c>
      <c r="D63" s="137"/>
      <c r="E63" s="270"/>
      <c r="F63" s="160"/>
      <c r="G63" s="376"/>
      <c r="H63" s="376"/>
      <c r="I63" s="376"/>
      <c r="J63" s="376"/>
      <c r="K63" s="376"/>
      <c r="L63" s="376"/>
      <c r="M63" s="376"/>
      <c r="N63" s="376"/>
      <c r="O63" s="376"/>
      <c r="P63" s="376"/>
      <c r="Q63" s="376"/>
      <c r="R63" s="376"/>
      <c r="S63" s="376"/>
      <c r="T63" s="376"/>
      <c r="U63" s="376"/>
      <c r="V63" s="376"/>
      <c r="W63" s="376"/>
      <c r="X63" s="376"/>
      <c r="Y63" s="376"/>
      <c r="Z63" s="98"/>
      <c r="AA63" s="98"/>
    </row>
    <row r="64" spans="2:27" ht="19.2">
      <c r="B64" s="223" t="s">
        <v>1982</v>
      </c>
      <c r="C64" s="246" t="s">
        <v>1986</v>
      </c>
      <c r="D64" s="137"/>
      <c r="E64" s="270"/>
      <c r="F64" s="160"/>
      <c r="G64" s="376"/>
      <c r="H64" s="376"/>
      <c r="I64" s="376"/>
      <c r="J64" s="376"/>
      <c r="K64" s="376"/>
      <c r="L64" s="376"/>
      <c r="M64" s="376"/>
      <c r="N64" s="376"/>
      <c r="O64" s="376"/>
      <c r="P64" s="376"/>
      <c r="Q64" s="376"/>
      <c r="R64" s="376"/>
      <c r="S64" s="376"/>
      <c r="T64" s="376"/>
      <c r="U64" s="376"/>
      <c r="V64" s="376"/>
      <c r="W64" s="376"/>
      <c r="X64" s="376"/>
      <c r="Y64" s="376"/>
      <c r="Z64" s="98"/>
      <c r="AA64" s="98"/>
    </row>
    <row r="65" spans="2:27" ht="19.2">
      <c r="B65" s="223" t="s">
        <v>1982</v>
      </c>
      <c r="C65" s="246" t="s">
        <v>1987</v>
      </c>
      <c r="D65" s="137"/>
      <c r="E65" s="270"/>
      <c r="F65" s="160"/>
      <c r="G65" s="376"/>
      <c r="H65" s="376"/>
      <c r="I65" s="376"/>
      <c r="J65" s="376"/>
      <c r="K65" s="376"/>
      <c r="L65" s="376"/>
      <c r="M65" s="376"/>
      <c r="N65" s="376"/>
      <c r="O65" s="376"/>
      <c r="P65" s="376"/>
      <c r="Q65" s="376"/>
      <c r="R65" s="376"/>
      <c r="S65" s="376"/>
      <c r="T65" s="376"/>
      <c r="U65" s="376"/>
      <c r="V65" s="376"/>
      <c r="W65" s="376"/>
      <c r="X65" s="376"/>
      <c r="Y65" s="376"/>
      <c r="Z65" s="98"/>
      <c r="AA65" s="98"/>
    </row>
    <row r="66" spans="2:27" ht="38.4">
      <c r="B66" s="223" t="s">
        <v>1982</v>
      </c>
      <c r="C66" s="246" t="s">
        <v>1988</v>
      </c>
      <c r="D66" s="137"/>
      <c r="E66" s="270"/>
      <c r="F66" s="160"/>
      <c r="G66" s="376"/>
      <c r="H66" s="376"/>
      <c r="I66" s="376"/>
      <c r="J66" s="376"/>
      <c r="K66" s="376"/>
      <c r="L66" s="376"/>
      <c r="M66" s="376"/>
      <c r="N66" s="376"/>
      <c r="O66" s="376"/>
      <c r="P66" s="376"/>
      <c r="Q66" s="376"/>
      <c r="R66" s="376"/>
      <c r="S66" s="376"/>
      <c r="T66" s="376"/>
      <c r="U66" s="376"/>
      <c r="V66" s="376"/>
      <c r="W66" s="376"/>
      <c r="X66" s="376"/>
      <c r="Y66" s="376"/>
      <c r="Z66" s="98"/>
      <c r="AA66" s="98"/>
    </row>
    <row r="67" spans="2:27" ht="38.4">
      <c r="B67" s="223" t="s">
        <v>1982</v>
      </c>
      <c r="C67" s="246" t="s">
        <v>1989</v>
      </c>
      <c r="D67" s="137"/>
      <c r="E67" s="270"/>
      <c r="F67" s="160"/>
      <c r="G67" s="376"/>
      <c r="H67" s="376"/>
      <c r="I67" s="376"/>
      <c r="J67" s="376"/>
      <c r="K67" s="376"/>
      <c r="L67" s="376"/>
      <c r="M67" s="376"/>
      <c r="N67" s="376"/>
      <c r="O67" s="376"/>
      <c r="P67" s="376"/>
      <c r="Q67" s="376"/>
      <c r="R67" s="376"/>
      <c r="S67" s="376"/>
      <c r="T67" s="376"/>
      <c r="U67" s="376"/>
      <c r="V67" s="376"/>
      <c r="W67" s="376"/>
      <c r="X67" s="376"/>
      <c r="Y67" s="376"/>
      <c r="Z67" s="98"/>
      <c r="AA67" s="98"/>
    </row>
    <row r="68" spans="2:27" ht="38.4">
      <c r="B68" s="223" t="s">
        <v>1982</v>
      </c>
      <c r="C68" s="246" t="s">
        <v>1990</v>
      </c>
      <c r="D68" s="137"/>
      <c r="E68" s="270"/>
      <c r="F68" s="160"/>
      <c r="G68" s="376"/>
      <c r="H68" s="376"/>
      <c r="I68" s="376"/>
      <c r="J68" s="376"/>
      <c r="K68" s="376"/>
      <c r="L68" s="376"/>
      <c r="M68" s="376"/>
      <c r="N68" s="376"/>
      <c r="O68" s="376"/>
      <c r="P68" s="376"/>
      <c r="Q68" s="376"/>
      <c r="R68" s="376"/>
      <c r="S68" s="376"/>
      <c r="T68" s="376"/>
      <c r="U68" s="376"/>
      <c r="V68" s="376"/>
      <c r="W68" s="376"/>
      <c r="X68" s="376"/>
      <c r="Y68" s="376"/>
      <c r="Z68" s="98"/>
      <c r="AA68" s="98"/>
    </row>
    <row r="69" spans="2:27" ht="57.6">
      <c r="B69" s="223" t="s">
        <v>1982</v>
      </c>
      <c r="C69" s="246" t="s">
        <v>1991</v>
      </c>
      <c r="D69" s="137"/>
      <c r="E69" s="270"/>
      <c r="F69" s="160"/>
      <c r="G69" s="376"/>
      <c r="H69" s="376"/>
      <c r="I69" s="376"/>
      <c r="J69" s="376"/>
      <c r="K69" s="376"/>
      <c r="L69" s="376"/>
      <c r="M69" s="376"/>
      <c r="N69" s="376"/>
      <c r="O69" s="376"/>
      <c r="P69" s="376"/>
      <c r="Q69" s="376"/>
      <c r="R69" s="376"/>
      <c r="S69" s="376"/>
      <c r="T69" s="376"/>
      <c r="U69" s="376"/>
      <c r="V69" s="376"/>
      <c r="W69" s="376"/>
      <c r="X69" s="376"/>
      <c r="Y69" s="376"/>
      <c r="Z69" s="98"/>
      <c r="AA69" s="98"/>
    </row>
    <row r="70" spans="2:27" ht="57.6">
      <c r="B70" s="223" t="s">
        <v>1982</v>
      </c>
      <c r="C70" s="246" t="s">
        <v>1992</v>
      </c>
      <c r="D70" s="137"/>
      <c r="E70" s="270"/>
      <c r="F70" s="160"/>
      <c r="G70" s="376"/>
      <c r="H70" s="376"/>
      <c r="I70" s="376"/>
      <c r="J70" s="376"/>
      <c r="K70" s="376"/>
      <c r="L70" s="376"/>
      <c r="M70" s="376"/>
      <c r="N70" s="376"/>
      <c r="O70" s="376"/>
      <c r="P70" s="376"/>
      <c r="Q70" s="376"/>
      <c r="R70" s="376"/>
      <c r="S70" s="376"/>
      <c r="T70" s="376"/>
      <c r="U70" s="376"/>
      <c r="V70" s="376"/>
      <c r="W70" s="376"/>
      <c r="X70" s="376"/>
      <c r="Y70" s="376"/>
      <c r="Z70" s="98"/>
      <c r="AA70" s="98"/>
    </row>
    <row r="71" spans="2:27" ht="76.8">
      <c r="B71" s="223" t="s">
        <v>1982</v>
      </c>
      <c r="C71" s="246" t="s">
        <v>1993</v>
      </c>
      <c r="D71" s="137"/>
      <c r="E71" s="424"/>
      <c r="F71" s="160"/>
      <c r="G71" s="376"/>
      <c r="H71" s="376"/>
      <c r="I71" s="376"/>
      <c r="J71" s="376"/>
      <c r="K71" s="376"/>
      <c r="L71" s="376"/>
      <c r="M71" s="376"/>
      <c r="N71" s="376"/>
      <c r="O71" s="376"/>
      <c r="P71" s="376"/>
      <c r="Q71" s="376"/>
      <c r="R71" s="376"/>
      <c r="S71" s="376"/>
      <c r="T71" s="376"/>
      <c r="U71" s="376"/>
      <c r="V71" s="376"/>
      <c r="W71" s="376"/>
      <c r="X71" s="376"/>
      <c r="Y71" s="376"/>
      <c r="Z71" s="98"/>
      <c r="AA71" s="98"/>
    </row>
    <row r="72" spans="2:27" ht="38.4">
      <c r="B72" s="223" t="s">
        <v>1982</v>
      </c>
      <c r="C72" s="246" t="s">
        <v>1994</v>
      </c>
      <c r="D72" s="137"/>
      <c r="E72" s="270"/>
      <c r="F72" s="160"/>
      <c r="G72" s="376"/>
      <c r="H72" s="376"/>
      <c r="I72" s="376"/>
      <c r="J72" s="376"/>
      <c r="K72" s="376"/>
      <c r="L72" s="376"/>
      <c r="M72" s="376"/>
      <c r="N72" s="376"/>
      <c r="O72" s="376"/>
      <c r="P72" s="376"/>
      <c r="Q72" s="376"/>
      <c r="R72" s="376"/>
      <c r="S72" s="376"/>
      <c r="T72" s="376"/>
      <c r="U72" s="376"/>
      <c r="V72" s="376"/>
      <c r="W72" s="376"/>
      <c r="X72" s="376"/>
      <c r="Y72" s="376"/>
      <c r="Z72" s="98"/>
      <c r="AA72" s="98"/>
    </row>
    <row r="73" spans="2:27" ht="29.25" customHeight="1">
      <c r="B73" s="223" t="s">
        <v>1982</v>
      </c>
      <c r="C73" s="246" t="s">
        <v>1995</v>
      </c>
      <c r="D73" s="137"/>
      <c r="E73" s="424"/>
      <c r="F73" s="160"/>
      <c r="G73" s="376"/>
      <c r="H73" s="376"/>
      <c r="I73" s="376"/>
      <c r="J73" s="376"/>
      <c r="K73" s="376"/>
      <c r="L73" s="376"/>
      <c r="M73" s="376"/>
      <c r="N73" s="376"/>
      <c r="O73" s="376"/>
      <c r="P73" s="376"/>
      <c r="Q73" s="376"/>
      <c r="R73" s="376"/>
      <c r="S73" s="376"/>
      <c r="T73" s="376"/>
      <c r="U73" s="376"/>
      <c r="V73" s="376"/>
      <c r="W73" s="376"/>
      <c r="X73" s="376"/>
      <c r="Y73" s="376"/>
      <c r="Z73" s="98"/>
      <c r="AA73" s="98"/>
    </row>
    <row r="74" spans="2:27" ht="38.4">
      <c r="B74" s="223" t="s">
        <v>1982</v>
      </c>
      <c r="C74" s="246" t="s">
        <v>1996</v>
      </c>
      <c r="D74" s="137"/>
      <c r="E74" s="270"/>
      <c r="F74" s="160"/>
      <c r="G74" s="376"/>
      <c r="H74" s="376"/>
      <c r="I74" s="376"/>
      <c r="J74" s="376"/>
      <c r="K74" s="376"/>
      <c r="L74" s="376"/>
      <c r="M74" s="376"/>
      <c r="N74" s="376"/>
      <c r="O74" s="376"/>
      <c r="P74" s="376"/>
      <c r="Q74" s="376"/>
      <c r="R74" s="376"/>
      <c r="S74" s="376"/>
      <c r="T74" s="376"/>
      <c r="U74" s="376"/>
      <c r="V74" s="376"/>
      <c r="W74" s="376"/>
      <c r="X74" s="376"/>
      <c r="Y74" s="376"/>
      <c r="Z74" s="98"/>
      <c r="AA74" s="98"/>
    </row>
    <row r="75" spans="2:27" ht="57.6">
      <c r="B75" s="223" t="s">
        <v>1982</v>
      </c>
      <c r="C75" s="246" t="s">
        <v>1997</v>
      </c>
      <c r="D75" s="137"/>
      <c r="E75" s="270"/>
      <c r="F75" s="160"/>
      <c r="G75" s="376"/>
      <c r="H75" s="376"/>
      <c r="I75" s="376"/>
      <c r="J75" s="376"/>
      <c r="K75" s="376"/>
      <c r="L75" s="376"/>
      <c r="M75" s="376"/>
      <c r="N75" s="376"/>
      <c r="O75" s="376"/>
      <c r="P75" s="376"/>
      <c r="Q75" s="376"/>
      <c r="R75" s="376"/>
      <c r="S75" s="376"/>
      <c r="T75" s="376"/>
      <c r="U75" s="376"/>
      <c r="V75" s="376"/>
      <c r="W75" s="376"/>
      <c r="X75" s="376"/>
      <c r="Y75" s="376"/>
      <c r="Z75" s="98"/>
      <c r="AA75" s="98"/>
    </row>
    <row r="76" spans="2:27" ht="19.2">
      <c r="B76" s="223" t="s">
        <v>1982</v>
      </c>
      <c r="C76" s="246" t="s">
        <v>1998</v>
      </c>
      <c r="D76" s="137"/>
      <c r="E76" s="270"/>
      <c r="F76" s="160"/>
      <c r="G76" s="376"/>
      <c r="H76" s="376"/>
      <c r="I76" s="376"/>
      <c r="J76" s="376"/>
      <c r="K76" s="376"/>
      <c r="L76" s="376"/>
      <c r="M76" s="376"/>
      <c r="N76" s="376"/>
      <c r="O76" s="376"/>
      <c r="P76" s="376"/>
      <c r="Q76" s="376"/>
      <c r="R76" s="376"/>
      <c r="S76" s="376"/>
      <c r="T76" s="376"/>
      <c r="U76" s="376"/>
      <c r="V76" s="376"/>
      <c r="W76" s="376"/>
      <c r="X76" s="376"/>
      <c r="Y76" s="376"/>
    </row>
    <row r="77" spans="2:27" ht="38.4">
      <c r="B77" s="223" t="s">
        <v>1982</v>
      </c>
      <c r="C77" s="246" t="s">
        <v>1999</v>
      </c>
      <c r="D77" s="137"/>
      <c r="E77" s="270"/>
      <c r="F77" s="160"/>
      <c r="G77" s="376"/>
      <c r="H77" s="376"/>
      <c r="I77" s="376"/>
      <c r="J77" s="376"/>
      <c r="K77" s="376"/>
      <c r="L77" s="376"/>
      <c r="M77" s="376"/>
      <c r="N77" s="376"/>
      <c r="O77" s="376"/>
      <c r="P77" s="376"/>
      <c r="Q77" s="376"/>
      <c r="R77" s="376"/>
      <c r="S77" s="376"/>
      <c r="T77" s="376"/>
      <c r="U77" s="376"/>
      <c r="V77" s="376"/>
      <c r="W77" s="376"/>
      <c r="X77" s="376"/>
      <c r="Y77" s="376"/>
    </row>
    <row r="78" spans="2:27" ht="19.2">
      <c r="B78" s="223" t="s">
        <v>1982</v>
      </c>
      <c r="C78" s="246" t="s">
        <v>2000</v>
      </c>
      <c r="D78" s="137"/>
      <c r="E78" s="270"/>
      <c r="F78" s="160"/>
      <c r="G78" s="376"/>
      <c r="H78" s="376"/>
      <c r="I78" s="376"/>
      <c r="J78" s="376"/>
      <c r="K78" s="376"/>
      <c r="L78" s="376"/>
      <c r="M78" s="376"/>
      <c r="N78" s="376"/>
      <c r="O78" s="376"/>
      <c r="P78" s="376"/>
      <c r="Q78" s="376"/>
      <c r="R78" s="376"/>
      <c r="S78" s="376"/>
      <c r="T78" s="376"/>
      <c r="U78" s="376"/>
      <c r="V78" s="376"/>
      <c r="W78" s="376"/>
      <c r="X78" s="376"/>
      <c r="Y78" s="376"/>
    </row>
    <row r="79" spans="2:27" ht="19.2">
      <c r="B79" s="223" t="s">
        <v>1982</v>
      </c>
      <c r="C79" s="246" t="s">
        <v>2001</v>
      </c>
      <c r="D79" s="137"/>
      <c r="E79" s="270"/>
      <c r="F79" s="160"/>
      <c r="G79" s="376"/>
      <c r="H79" s="376"/>
      <c r="I79" s="376"/>
      <c r="J79" s="376"/>
      <c r="K79" s="376"/>
      <c r="L79" s="376"/>
      <c r="M79" s="376"/>
      <c r="N79" s="376"/>
      <c r="O79" s="376"/>
      <c r="P79" s="376"/>
      <c r="Q79" s="376"/>
      <c r="R79" s="376"/>
      <c r="S79" s="376"/>
      <c r="T79" s="376"/>
      <c r="U79" s="376"/>
      <c r="V79" s="376"/>
      <c r="W79" s="376"/>
      <c r="X79" s="376"/>
      <c r="Y79" s="376"/>
    </row>
    <row r="80" spans="2:27" ht="57" customHeight="1">
      <c r="B80" s="223" t="s">
        <v>1982</v>
      </c>
      <c r="C80" s="246" t="s">
        <v>2002</v>
      </c>
      <c r="D80" s="137"/>
      <c r="E80" s="270"/>
      <c r="F80" s="160"/>
      <c r="G80" s="376"/>
      <c r="H80" s="376"/>
      <c r="I80" s="376"/>
      <c r="J80" s="376"/>
      <c r="K80" s="376"/>
      <c r="L80" s="376"/>
      <c r="M80" s="376"/>
      <c r="N80" s="376"/>
      <c r="O80" s="376"/>
      <c r="P80" s="376"/>
      <c r="Q80" s="376"/>
      <c r="R80" s="376"/>
      <c r="S80" s="376"/>
      <c r="T80" s="376"/>
      <c r="U80" s="376"/>
      <c r="V80" s="376"/>
      <c r="W80" s="376"/>
      <c r="X80" s="376"/>
      <c r="Y80" s="376"/>
    </row>
    <row r="81" spans="2:25" ht="19.2">
      <c r="B81" s="360" t="s">
        <v>1982</v>
      </c>
      <c r="C81" s="420" t="s">
        <v>2003</v>
      </c>
      <c r="D81" s="362"/>
      <c r="E81" s="362"/>
      <c r="F81" s="160"/>
      <c r="G81" s="376"/>
      <c r="H81" s="376"/>
      <c r="I81" s="376"/>
      <c r="J81" s="376"/>
      <c r="K81" s="376"/>
      <c r="L81" s="376"/>
      <c r="M81" s="376"/>
      <c r="N81" s="376"/>
      <c r="O81" s="376"/>
      <c r="P81" s="376"/>
      <c r="Q81" s="376"/>
      <c r="R81" s="376"/>
      <c r="S81" s="376"/>
      <c r="T81" s="376"/>
      <c r="U81" s="376"/>
      <c r="V81" s="376"/>
      <c r="W81" s="376"/>
      <c r="X81" s="376"/>
      <c r="Y81" s="376"/>
    </row>
    <row r="82" spans="2:25" ht="19.2">
      <c r="B82" s="223" t="s">
        <v>1982</v>
      </c>
      <c r="C82" s="247" t="s">
        <v>2004</v>
      </c>
      <c r="D82" s="310"/>
      <c r="E82" s="209"/>
      <c r="F82" s="160"/>
      <c r="G82" s="376"/>
      <c r="H82" s="376"/>
      <c r="I82" s="376"/>
      <c r="J82" s="376"/>
      <c r="K82" s="376"/>
      <c r="L82" s="376"/>
      <c r="M82" s="376"/>
      <c r="N82" s="376"/>
      <c r="O82" s="376"/>
      <c r="P82" s="376"/>
      <c r="Q82" s="376"/>
      <c r="R82" s="376"/>
      <c r="S82" s="376"/>
      <c r="T82" s="376"/>
      <c r="U82" s="376"/>
      <c r="V82" s="376"/>
      <c r="W82" s="376"/>
      <c r="X82" s="376"/>
      <c r="Y82" s="376"/>
    </row>
    <row r="83" spans="2:25" ht="19.2">
      <c r="B83" s="223" t="s">
        <v>1982</v>
      </c>
      <c r="C83" s="247" t="s">
        <v>2005</v>
      </c>
      <c r="D83" s="310"/>
      <c r="E83" s="209"/>
      <c r="F83" s="160"/>
      <c r="G83" s="376"/>
      <c r="H83" s="376"/>
      <c r="I83" s="376"/>
      <c r="J83" s="376"/>
      <c r="K83" s="376"/>
      <c r="L83" s="376"/>
      <c r="M83" s="376"/>
      <c r="N83" s="376"/>
      <c r="O83" s="376"/>
      <c r="P83" s="376"/>
      <c r="Q83" s="376"/>
      <c r="R83" s="376"/>
      <c r="S83" s="376"/>
      <c r="T83" s="376"/>
      <c r="U83" s="376"/>
      <c r="V83" s="376"/>
      <c r="W83" s="376"/>
      <c r="X83" s="376"/>
      <c r="Y83" s="376"/>
    </row>
    <row r="84" spans="2:25" ht="19.2">
      <c r="B84" s="223" t="s">
        <v>1982</v>
      </c>
      <c r="C84" s="247" t="s">
        <v>2006</v>
      </c>
      <c r="D84" s="310"/>
      <c r="E84" s="209"/>
      <c r="F84" s="160"/>
      <c r="G84" s="376"/>
      <c r="H84" s="376"/>
      <c r="I84" s="376"/>
      <c r="J84" s="376"/>
      <c r="K84" s="376"/>
      <c r="L84" s="376"/>
      <c r="M84" s="376"/>
      <c r="N84" s="376"/>
      <c r="O84" s="376"/>
      <c r="P84" s="376"/>
      <c r="Q84" s="376"/>
      <c r="R84" s="376"/>
      <c r="S84" s="376"/>
      <c r="T84" s="376"/>
      <c r="U84" s="376"/>
      <c r="V84" s="376"/>
      <c r="W84" s="376"/>
      <c r="X84" s="376"/>
      <c r="Y84" s="376"/>
    </row>
    <row r="85" spans="2:25" ht="38.4">
      <c r="B85" s="223" t="s">
        <v>1982</v>
      </c>
      <c r="C85" s="247" t="s">
        <v>2007</v>
      </c>
      <c r="D85" s="310"/>
      <c r="E85" s="209"/>
      <c r="F85" s="160"/>
      <c r="G85" s="376"/>
      <c r="H85" s="376"/>
      <c r="I85" s="376"/>
      <c r="J85" s="376"/>
      <c r="K85" s="376"/>
      <c r="L85" s="376"/>
      <c r="M85" s="376"/>
      <c r="N85" s="376"/>
      <c r="O85" s="376"/>
      <c r="P85" s="376"/>
      <c r="Q85" s="376"/>
      <c r="R85" s="376"/>
      <c r="S85" s="376"/>
      <c r="T85" s="376"/>
      <c r="U85" s="376"/>
      <c r="V85" s="376"/>
      <c r="W85" s="376"/>
      <c r="X85" s="376"/>
      <c r="Y85" s="376"/>
    </row>
    <row r="86" spans="2:25" ht="19.2">
      <c r="B86" s="360" t="s">
        <v>1982</v>
      </c>
      <c r="C86" s="420" t="s">
        <v>2008</v>
      </c>
      <c r="D86" s="362"/>
      <c r="E86" s="362"/>
      <c r="F86" s="160"/>
      <c r="G86" s="376"/>
      <c r="H86" s="376"/>
      <c r="I86" s="376"/>
      <c r="J86" s="376"/>
      <c r="K86" s="376"/>
      <c r="L86" s="376"/>
      <c r="M86" s="376"/>
      <c r="N86" s="376"/>
      <c r="O86" s="376"/>
      <c r="P86" s="376"/>
      <c r="Q86" s="376"/>
      <c r="R86" s="376"/>
      <c r="S86" s="376"/>
      <c r="T86" s="376"/>
      <c r="U86" s="376"/>
      <c r="V86" s="376"/>
      <c r="W86" s="376"/>
      <c r="X86" s="376"/>
      <c r="Y86" s="376"/>
    </row>
    <row r="87" spans="2:25" ht="19.2">
      <c r="B87" s="360" t="s">
        <v>1982</v>
      </c>
      <c r="C87" s="420" t="s">
        <v>2009</v>
      </c>
      <c r="D87" s="362"/>
      <c r="E87" s="362"/>
      <c r="F87" s="160"/>
      <c r="G87" s="376"/>
      <c r="H87" s="376"/>
      <c r="I87" s="376"/>
      <c r="J87" s="376"/>
      <c r="K87" s="376"/>
      <c r="L87" s="376"/>
      <c r="M87" s="376"/>
      <c r="N87" s="376"/>
      <c r="O87" s="376"/>
      <c r="P87" s="376"/>
      <c r="Q87" s="376"/>
      <c r="R87" s="376"/>
      <c r="S87" s="376"/>
      <c r="T87" s="376"/>
      <c r="U87" s="376"/>
      <c r="V87" s="376"/>
      <c r="W87" s="376"/>
      <c r="X87" s="376"/>
      <c r="Y87" s="376"/>
    </row>
    <row r="88" spans="2:25" ht="38.4">
      <c r="B88" s="360" t="s">
        <v>1982</v>
      </c>
      <c r="C88" s="420" t="s">
        <v>2010</v>
      </c>
      <c r="D88" s="362"/>
      <c r="E88" s="362"/>
      <c r="F88" s="160"/>
      <c r="G88" s="376"/>
      <c r="H88" s="376"/>
      <c r="I88" s="376"/>
      <c r="J88" s="376"/>
      <c r="K88" s="376"/>
      <c r="L88" s="376"/>
      <c r="M88" s="376"/>
      <c r="N88" s="376"/>
      <c r="O88" s="376"/>
      <c r="P88" s="376"/>
      <c r="Q88" s="376"/>
      <c r="R88" s="376"/>
      <c r="S88" s="376"/>
      <c r="T88" s="376"/>
      <c r="U88" s="376"/>
      <c r="V88" s="376"/>
      <c r="W88" s="376"/>
      <c r="X88" s="376"/>
      <c r="Y88" s="376"/>
    </row>
    <row r="89" spans="2:25" ht="19.2">
      <c r="B89" s="223" t="s">
        <v>1982</v>
      </c>
      <c r="C89" s="246" t="s">
        <v>1165</v>
      </c>
      <c r="D89" s="137"/>
      <c r="E89" s="270"/>
      <c r="F89" s="160"/>
      <c r="G89" s="376"/>
      <c r="H89" s="376"/>
      <c r="I89" s="376"/>
      <c r="J89" s="376"/>
      <c r="K89" s="376"/>
      <c r="L89" s="376"/>
      <c r="M89" s="376"/>
      <c r="N89" s="376"/>
      <c r="O89" s="376"/>
      <c r="P89" s="376"/>
      <c r="Q89" s="376"/>
      <c r="R89" s="376"/>
      <c r="S89" s="376"/>
      <c r="T89" s="376"/>
      <c r="U89" s="376"/>
      <c r="V89" s="376"/>
      <c r="W89" s="376"/>
      <c r="X89" s="376"/>
      <c r="Y89" s="376"/>
    </row>
    <row r="90" spans="2:25" ht="19.2">
      <c r="B90" s="360" t="s">
        <v>1982</v>
      </c>
      <c r="C90" s="420" t="s">
        <v>2011</v>
      </c>
      <c r="D90" s="362"/>
      <c r="E90" s="362"/>
      <c r="F90" s="160"/>
      <c r="G90" s="376"/>
      <c r="H90" s="376"/>
      <c r="I90" s="376"/>
      <c r="J90" s="376"/>
      <c r="K90" s="376"/>
      <c r="L90" s="376"/>
      <c r="M90" s="376"/>
      <c r="N90" s="376"/>
      <c r="O90" s="376"/>
      <c r="P90" s="376"/>
      <c r="Q90" s="376"/>
      <c r="R90" s="376"/>
      <c r="S90" s="376"/>
      <c r="T90" s="376"/>
      <c r="U90" s="376"/>
      <c r="V90" s="376"/>
      <c r="W90" s="376"/>
      <c r="X90" s="376"/>
      <c r="Y90" s="376"/>
    </row>
    <row r="91" spans="2:25" ht="38.4">
      <c r="B91" s="360" t="s">
        <v>1982</v>
      </c>
      <c r="C91" s="420" t="s">
        <v>2012</v>
      </c>
      <c r="D91" s="362"/>
      <c r="E91" s="362"/>
      <c r="F91" s="160"/>
      <c r="G91" s="376"/>
      <c r="H91" s="376"/>
      <c r="I91" s="376"/>
      <c r="J91" s="376"/>
      <c r="K91" s="376"/>
      <c r="L91" s="376"/>
      <c r="M91" s="376"/>
      <c r="N91" s="376"/>
      <c r="O91" s="376"/>
      <c r="P91" s="376"/>
      <c r="Q91" s="376"/>
      <c r="R91" s="376"/>
      <c r="S91" s="376"/>
      <c r="T91" s="376"/>
      <c r="U91" s="376"/>
      <c r="V91" s="376"/>
      <c r="W91" s="376"/>
      <c r="X91" s="376"/>
      <c r="Y91" s="376"/>
    </row>
    <row r="92" spans="2:25" ht="38.4">
      <c r="B92" s="223" t="s">
        <v>1982</v>
      </c>
      <c r="C92" s="246" t="s">
        <v>2013</v>
      </c>
      <c r="D92" s="137"/>
      <c r="E92" s="270"/>
      <c r="F92" s="160"/>
      <c r="G92" s="376"/>
      <c r="H92" s="376"/>
      <c r="I92" s="376"/>
      <c r="J92" s="376"/>
      <c r="K92" s="376"/>
      <c r="L92" s="376"/>
      <c r="M92" s="376"/>
      <c r="N92" s="376"/>
      <c r="O92" s="376"/>
      <c r="P92" s="376"/>
      <c r="Q92" s="376"/>
      <c r="R92" s="376"/>
      <c r="S92" s="376"/>
      <c r="T92" s="376"/>
      <c r="U92" s="376"/>
      <c r="V92" s="376"/>
      <c r="W92" s="376"/>
      <c r="X92" s="376"/>
      <c r="Y92" s="376"/>
    </row>
    <row r="93" spans="2:25" ht="19.2">
      <c r="B93" s="360" t="s">
        <v>1982</v>
      </c>
      <c r="C93" s="420" t="s">
        <v>456</v>
      </c>
      <c r="D93" s="362"/>
      <c r="E93" s="362"/>
      <c r="F93" s="160"/>
      <c r="G93" s="376"/>
      <c r="H93" s="376"/>
      <c r="I93" s="376"/>
      <c r="J93" s="376"/>
      <c r="K93" s="376"/>
      <c r="L93" s="376"/>
      <c r="M93" s="376"/>
      <c r="N93" s="376"/>
      <c r="O93" s="376"/>
      <c r="P93" s="376"/>
      <c r="Q93" s="376"/>
      <c r="R93" s="376"/>
      <c r="S93" s="376"/>
      <c r="T93" s="376"/>
      <c r="U93" s="376"/>
      <c r="V93" s="376"/>
      <c r="W93" s="376"/>
      <c r="X93" s="376"/>
      <c r="Y93" s="376"/>
    </row>
    <row r="94" spans="2:25" ht="19.2">
      <c r="B94" s="360" t="s">
        <v>1982</v>
      </c>
      <c r="C94" s="420" t="s">
        <v>2014</v>
      </c>
      <c r="D94" s="362"/>
      <c r="E94" s="362"/>
      <c r="F94" s="160"/>
      <c r="G94" s="376"/>
      <c r="H94" s="376"/>
      <c r="I94" s="376"/>
      <c r="J94" s="376"/>
      <c r="K94" s="376"/>
      <c r="L94" s="376"/>
      <c r="M94" s="376"/>
      <c r="N94" s="376"/>
      <c r="O94" s="376"/>
      <c r="P94" s="376"/>
      <c r="Q94" s="376"/>
      <c r="R94" s="376"/>
      <c r="S94" s="376"/>
      <c r="T94" s="376"/>
      <c r="U94" s="376"/>
      <c r="V94" s="376"/>
      <c r="W94" s="376"/>
      <c r="X94" s="376"/>
      <c r="Y94" s="376"/>
    </row>
    <row r="95" spans="2:25" ht="19.2">
      <c r="B95" s="223" t="s">
        <v>1982</v>
      </c>
      <c r="C95" s="246" t="s">
        <v>2015</v>
      </c>
      <c r="D95" s="137"/>
      <c r="E95" s="270"/>
      <c r="F95" s="160"/>
      <c r="G95" s="376"/>
      <c r="H95" s="376"/>
      <c r="I95" s="376"/>
      <c r="J95" s="376"/>
      <c r="K95" s="376"/>
      <c r="L95" s="376"/>
      <c r="M95" s="376"/>
      <c r="N95" s="376"/>
      <c r="O95" s="376"/>
      <c r="P95" s="376"/>
      <c r="Q95" s="376"/>
      <c r="R95" s="376"/>
      <c r="S95" s="376"/>
      <c r="T95" s="376"/>
      <c r="U95" s="376"/>
      <c r="V95" s="376"/>
      <c r="W95" s="376"/>
      <c r="X95" s="376"/>
      <c r="Y95" s="376"/>
    </row>
    <row r="96" spans="2:25" ht="19.2">
      <c r="B96" s="360" t="s">
        <v>2016</v>
      </c>
      <c r="C96" s="420" t="s">
        <v>1940</v>
      </c>
      <c r="D96" s="362"/>
      <c r="E96" s="362"/>
      <c r="F96" s="160"/>
      <c r="G96" s="376"/>
      <c r="H96" s="376"/>
      <c r="I96" s="376"/>
      <c r="J96" s="376"/>
      <c r="K96" s="376"/>
      <c r="L96" s="376"/>
      <c r="M96" s="376"/>
      <c r="N96" s="376"/>
      <c r="O96" s="376"/>
      <c r="P96" s="376"/>
      <c r="Q96" s="376"/>
      <c r="R96" s="376"/>
      <c r="S96" s="376"/>
      <c r="T96" s="376"/>
      <c r="U96" s="376"/>
      <c r="V96" s="376"/>
      <c r="W96" s="376"/>
      <c r="X96" s="376"/>
      <c r="Y96" s="376"/>
    </row>
    <row r="97" spans="2:25" ht="38.4">
      <c r="B97" s="360" t="s">
        <v>2016</v>
      </c>
      <c r="C97" s="420" t="s">
        <v>2012</v>
      </c>
      <c r="D97" s="362"/>
      <c r="E97" s="362"/>
      <c r="F97" s="160"/>
      <c r="G97" s="376"/>
      <c r="H97" s="376"/>
      <c r="I97" s="376"/>
      <c r="J97" s="376"/>
      <c r="K97" s="376"/>
      <c r="L97" s="376"/>
      <c r="M97" s="376"/>
      <c r="N97" s="376"/>
      <c r="O97" s="376"/>
      <c r="P97" s="376"/>
      <c r="Q97" s="376"/>
      <c r="R97" s="376"/>
      <c r="S97" s="376"/>
      <c r="T97" s="376"/>
      <c r="U97" s="376"/>
      <c r="V97" s="376"/>
      <c r="W97" s="376"/>
      <c r="X97" s="376"/>
      <c r="Y97" s="376"/>
    </row>
    <row r="98" spans="2:25" ht="38.4">
      <c r="B98" s="223" t="s">
        <v>2016</v>
      </c>
      <c r="C98" s="247" t="s">
        <v>1925</v>
      </c>
      <c r="D98" s="137"/>
      <c r="E98" s="270"/>
      <c r="F98" s="160"/>
      <c r="G98" s="376"/>
      <c r="H98" s="376"/>
      <c r="I98" s="376"/>
      <c r="J98" s="376"/>
      <c r="K98" s="376"/>
      <c r="L98" s="376"/>
      <c r="M98" s="376"/>
      <c r="N98" s="376"/>
      <c r="O98" s="376"/>
      <c r="P98" s="376"/>
      <c r="Q98" s="376"/>
      <c r="R98" s="376"/>
      <c r="S98" s="376"/>
      <c r="T98" s="376"/>
      <c r="U98" s="376"/>
      <c r="V98" s="376"/>
      <c r="W98" s="376"/>
      <c r="X98" s="376"/>
      <c r="Y98" s="376"/>
    </row>
    <row r="99" spans="2:25" ht="19.2">
      <c r="B99" s="223" t="s">
        <v>2016</v>
      </c>
      <c r="C99" s="246" t="s">
        <v>2017</v>
      </c>
      <c r="D99" s="137"/>
      <c r="E99" s="270"/>
      <c r="F99" s="160"/>
      <c r="G99" s="376"/>
      <c r="H99" s="376"/>
      <c r="I99" s="376"/>
      <c r="J99" s="376"/>
      <c r="K99" s="376"/>
      <c r="L99" s="376"/>
      <c r="M99" s="376"/>
      <c r="N99" s="376"/>
      <c r="O99" s="376"/>
      <c r="P99" s="376"/>
      <c r="Q99" s="376"/>
      <c r="R99" s="376"/>
      <c r="S99" s="376"/>
      <c r="T99" s="376"/>
      <c r="U99" s="376"/>
      <c r="V99" s="376"/>
      <c r="W99" s="376"/>
      <c r="X99" s="376"/>
      <c r="Y99" s="376"/>
    </row>
    <row r="100" spans="2:25" ht="96">
      <c r="B100" s="223" t="s">
        <v>2016</v>
      </c>
      <c r="C100" s="246" t="s">
        <v>2018</v>
      </c>
      <c r="D100" s="137"/>
      <c r="E100" s="270"/>
      <c r="F100" s="160"/>
      <c r="G100" s="376"/>
      <c r="H100" s="376"/>
      <c r="I100" s="376"/>
      <c r="J100" s="376"/>
      <c r="K100" s="376"/>
      <c r="L100" s="376"/>
      <c r="M100" s="376"/>
      <c r="N100" s="376"/>
      <c r="O100" s="376"/>
      <c r="P100" s="376"/>
      <c r="Q100" s="376"/>
      <c r="R100" s="376"/>
      <c r="S100" s="376"/>
      <c r="T100" s="376"/>
      <c r="U100" s="376"/>
      <c r="V100" s="376"/>
      <c r="W100" s="376"/>
      <c r="X100" s="376"/>
      <c r="Y100" s="376"/>
    </row>
    <row r="101" spans="2:25" ht="19.2">
      <c r="B101" s="360" t="s">
        <v>2016</v>
      </c>
      <c r="C101" s="420" t="s">
        <v>2019</v>
      </c>
      <c r="D101" s="362"/>
      <c r="E101" s="362"/>
      <c r="F101" s="160"/>
      <c r="G101" s="376"/>
      <c r="H101" s="376"/>
      <c r="I101" s="376"/>
      <c r="J101" s="376"/>
      <c r="K101" s="376"/>
      <c r="L101" s="376"/>
      <c r="M101" s="376"/>
      <c r="N101" s="376"/>
      <c r="O101" s="376"/>
      <c r="P101" s="376"/>
      <c r="Q101" s="376"/>
      <c r="R101" s="376"/>
      <c r="S101" s="376"/>
      <c r="T101" s="376"/>
      <c r="U101" s="376"/>
      <c r="V101" s="376"/>
      <c r="W101" s="376"/>
      <c r="X101" s="376"/>
      <c r="Y101" s="376"/>
    </row>
    <row r="102" spans="2:25" ht="19.2">
      <c r="B102" s="223" t="s">
        <v>2016</v>
      </c>
      <c r="C102" s="246" t="s">
        <v>2020</v>
      </c>
      <c r="D102" s="137"/>
      <c r="E102" s="270"/>
      <c r="F102" s="160"/>
      <c r="G102" s="376"/>
      <c r="H102" s="376"/>
      <c r="I102" s="376"/>
      <c r="J102" s="376"/>
      <c r="K102" s="376"/>
      <c r="L102" s="376"/>
      <c r="M102" s="376"/>
      <c r="N102" s="376"/>
      <c r="O102" s="376"/>
      <c r="P102" s="376"/>
      <c r="Q102" s="376"/>
      <c r="R102" s="376"/>
      <c r="S102" s="376"/>
      <c r="T102" s="376"/>
      <c r="U102" s="376"/>
      <c r="V102" s="376"/>
      <c r="W102" s="376"/>
      <c r="X102" s="376"/>
      <c r="Y102" s="376"/>
    </row>
    <row r="103" spans="2:25" ht="19.2">
      <c r="B103" s="223" t="s">
        <v>2016</v>
      </c>
      <c r="C103" s="246" t="s">
        <v>2021</v>
      </c>
      <c r="D103" s="137"/>
      <c r="E103" s="270"/>
      <c r="F103" s="160"/>
      <c r="G103" s="376"/>
      <c r="H103" s="376"/>
      <c r="I103" s="376"/>
      <c r="J103" s="376"/>
      <c r="K103" s="376"/>
      <c r="L103" s="376"/>
      <c r="M103" s="376"/>
      <c r="N103" s="376"/>
      <c r="O103" s="376"/>
      <c r="P103" s="376"/>
      <c r="Q103" s="376"/>
      <c r="R103" s="376"/>
      <c r="S103" s="376"/>
      <c r="T103" s="376"/>
      <c r="U103" s="376"/>
      <c r="V103" s="376"/>
      <c r="W103" s="376"/>
      <c r="X103" s="376"/>
      <c r="Y103" s="376"/>
    </row>
    <row r="104" spans="2:25" ht="19.2">
      <c r="B104" s="223" t="s">
        <v>2016</v>
      </c>
      <c r="C104" s="246" t="s">
        <v>2022</v>
      </c>
      <c r="D104" s="137"/>
      <c r="E104" s="270"/>
      <c r="F104" s="160"/>
      <c r="G104" s="376"/>
      <c r="H104" s="376"/>
      <c r="I104" s="376"/>
      <c r="J104" s="376"/>
      <c r="K104" s="376"/>
      <c r="L104" s="376"/>
      <c r="M104" s="376"/>
      <c r="N104" s="376"/>
      <c r="O104" s="376"/>
      <c r="P104" s="376"/>
      <c r="Q104" s="376"/>
      <c r="R104" s="376"/>
      <c r="S104" s="376"/>
      <c r="T104" s="376"/>
      <c r="U104" s="376"/>
      <c r="V104" s="376"/>
      <c r="W104" s="376"/>
      <c r="X104" s="376"/>
      <c r="Y104" s="376"/>
    </row>
    <row r="105" spans="2:25" ht="38.4">
      <c r="B105" s="223" t="s">
        <v>2016</v>
      </c>
      <c r="C105" s="246" t="s">
        <v>2023</v>
      </c>
      <c r="D105" s="137"/>
      <c r="E105" s="270"/>
      <c r="F105" s="160"/>
      <c r="G105" s="376"/>
      <c r="H105" s="376"/>
      <c r="I105" s="376"/>
      <c r="J105" s="376"/>
      <c r="K105" s="376"/>
      <c r="L105" s="376"/>
      <c r="M105" s="376"/>
      <c r="N105" s="376"/>
      <c r="O105" s="376"/>
      <c r="P105" s="376"/>
      <c r="Q105" s="376"/>
      <c r="R105" s="376"/>
      <c r="S105" s="376"/>
      <c r="T105" s="376"/>
      <c r="U105" s="376"/>
      <c r="V105" s="376"/>
      <c r="W105" s="376"/>
      <c r="X105" s="376"/>
      <c r="Y105" s="376"/>
    </row>
    <row r="106" spans="2:25" ht="38.4">
      <c r="B106" s="223" t="s">
        <v>2016</v>
      </c>
      <c r="C106" s="246" t="s">
        <v>2024</v>
      </c>
      <c r="D106" s="137"/>
      <c r="E106" s="270"/>
      <c r="F106" s="160"/>
      <c r="G106" s="376"/>
      <c r="H106" s="376"/>
      <c r="I106" s="376"/>
      <c r="J106" s="376"/>
      <c r="K106" s="376"/>
      <c r="L106" s="376"/>
      <c r="M106" s="376"/>
      <c r="N106" s="376"/>
      <c r="O106" s="376"/>
      <c r="P106" s="376"/>
      <c r="Q106" s="376"/>
      <c r="R106" s="376"/>
      <c r="S106" s="376"/>
      <c r="T106" s="376"/>
      <c r="U106" s="376"/>
      <c r="V106" s="376"/>
      <c r="W106" s="376"/>
      <c r="X106" s="376"/>
      <c r="Y106" s="376"/>
    </row>
    <row r="107" spans="2:25" ht="19.2">
      <c r="B107" s="223" t="s">
        <v>2016</v>
      </c>
      <c r="C107" s="246" t="s">
        <v>2025</v>
      </c>
      <c r="D107" s="137"/>
      <c r="E107" s="270"/>
      <c r="F107" s="160"/>
      <c r="G107" s="376"/>
      <c r="H107" s="376"/>
      <c r="I107" s="376"/>
      <c r="J107" s="376"/>
      <c r="K107" s="376"/>
      <c r="L107" s="376"/>
      <c r="M107" s="376"/>
      <c r="N107" s="376"/>
      <c r="O107" s="376"/>
      <c r="P107" s="376"/>
      <c r="Q107" s="376"/>
      <c r="R107" s="376"/>
      <c r="S107" s="376"/>
      <c r="T107" s="376"/>
      <c r="U107" s="376"/>
      <c r="V107" s="376"/>
      <c r="W107" s="376"/>
      <c r="X107" s="376"/>
      <c r="Y107" s="376"/>
    </row>
    <row r="108" spans="2:25" ht="19.2">
      <c r="B108" s="223" t="s">
        <v>2016</v>
      </c>
      <c r="C108" s="246" t="s">
        <v>2026</v>
      </c>
      <c r="D108" s="137"/>
      <c r="E108" s="270"/>
      <c r="F108" s="160"/>
      <c r="G108" s="376"/>
      <c r="H108" s="376"/>
      <c r="I108" s="376"/>
      <c r="J108" s="376"/>
      <c r="K108" s="376"/>
      <c r="L108" s="376"/>
      <c r="M108" s="376"/>
      <c r="N108" s="376"/>
      <c r="O108" s="376"/>
      <c r="P108" s="376"/>
      <c r="Q108" s="376"/>
      <c r="R108" s="376"/>
      <c r="S108" s="376"/>
      <c r="T108" s="376"/>
      <c r="U108" s="376"/>
      <c r="V108" s="376"/>
      <c r="W108" s="376"/>
      <c r="X108" s="376"/>
      <c r="Y108" s="376"/>
    </row>
    <row r="109" spans="2:25" ht="38.4">
      <c r="B109" s="223" t="s">
        <v>2016</v>
      </c>
      <c r="C109" s="246" t="s">
        <v>2027</v>
      </c>
      <c r="D109" s="137"/>
      <c r="E109" s="270"/>
      <c r="F109" s="160"/>
      <c r="G109" s="376"/>
      <c r="H109" s="376"/>
      <c r="I109" s="376"/>
      <c r="J109" s="376"/>
      <c r="K109" s="376"/>
      <c r="L109" s="376"/>
      <c r="M109" s="376"/>
      <c r="N109" s="376"/>
      <c r="O109" s="376"/>
      <c r="P109" s="376"/>
      <c r="Q109" s="376"/>
      <c r="R109" s="376"/>
      <c r="S109" s="376"/>
      <c r="T109" s="376"/>
      <c r="U109" s="376"/>
      <c r="V109" s="376"/>
      <c r="W109" s="376"/>
      <c r="X109" s="376"/>
      <c r="Y109" s="376"/>
    </row>
    <row r="110" spans="2:25" ht="38.4">
      <c r="B110" s="360" t="s">
        <v>2016</v>
      </c>
      <c r="C110" s="420" t="s">
        <v>2028</v>
      </c>
      <c r="D110" s="362"/>
      <c r="E110" s="362"/>
      <c r="F110" s="160"/>
      <c r="G110" s="376"/>
      <c r="H110" s="376"/>
      <c r="I110" s="376"/>
      <c r="J110" s="376"/>
      <c r="K110" s="376"/>
      <c r="L110" s="376"/>
      <c r="M110" s="376"/>
      <c r="N110" s="376"/>
      <c r="O110" s="376"/>
      <c r="P110" s="376"/>
      <c r="Q110" s="376"/>
      <c r="R110" s="376"/>
      <c r="S110" s="376"/>
      <c r="T110" s="376"/>
      <c r="U110" s="376"/>
      <c r="V110" s="376"/>
      <c r="W110" s="376"/>
      <c r="X110" s="376"/>
      <c r="Y110" s="376"/>
    </row>
    <row r="111" spans="2:25" ht="38.4">
      <c r="B111" s="223" t="s">
        <v>2016</v>
      </c>
      <c r="C111" s="247" t="s">
        <v>2029</v>
      </c>
      <c r="D111" s="137"/>
      <c r="E111" s="270"/>
      <c r="F111" s="160"/>
      <c r="G111" s="376"/>
      <c r="H111" s="376"/>
      <c r="I111" s="376"/>
      <c r="J111" s="376"/>
      <c r="K111" s="376"/>
      <c r="L111" s="376"/>
      <c r="M111" s="376"/>
      <c r="N111" s="376"/>
      <c r="O111" s="376"/>
      <c r="P111" s="376"/>
      <c r="Q111" s="376"/>
      <c r="R111" s="376"/>
      <c r="S111" s="376"/>
      <c r="T111" s="376"/>
      <c r="U111" s="376"/>
      <c r="V111" s="376"/>
      <c r="W111" s="376"/>
      <c r="X111" s="376"/>
      <c r="Y111" s="376"/>
    </row>
    <row r="112" spans="2:25" ht="57.6">
      <c r="B112" s="223" t="s">
        <v>2016</v>
      </c>
      <c r="C112" s="246" t="s">
        <v>2030</v>
      </c>
      <c r="D112" s="137"/>
      <c r="E112" s="270"/>
      <c r="F112" s="160"/>
      <c r="G112" s="376"/>
      <c r="H112" s="376"/>
      <c r="I112" s="376"/>
      <c r="J112" s="376"/>
      <c r="K112" s="376"/>
      <c r="L112" s="376"/>
      <c r="M112" s="376"/>
      <c r="N112" s="376"/>
      <c r="O112" s="376"/>
      <c r="P112" s="376"/>
      <c r="Q112" s="376"/>
      <c r="R112" s="376"/>
      <c r="S112" s="376"/>
      <c r="T112" s="376"/>
      <c r="U112" s="376"/>
      <c r="V112" s="376"/>
      <c r="W112" s="376"/>
      <c r="X112" s="376"/>
      <c r="Y112" s="376"/>
    </row>
    <row r="113" spans="2:25" ht="57.6">
      <c r="B113" s="223" t="s">
        <v>2016</v>
      </c>
      <c r="C113" s="246" t="s">
        <v>2031</v>
      </c>
      <c r="D113" s="137"/>
      <c r="E113" s="270"/>
      <c r="F113" s="160"/>
      <c r="G113" s="376"/>
      <c r="H113" s="376"/>
      <c r="I113" s="376"/>
      <c r="J113" s="376"/>
      <c r="K113" s="376"/>
      <c r="L113" s="376"/>
      <c r="M113" s="376"/>
      <c r="N113" s="376"/>
      <c r="O113" s="376"/>
      <c r="P113" s="376"/>
      <c r="Q113" s="376"/>
      <c r="R113" s="376"/>
      <c r="S113" s="376"/>
      <c r="T113" s="376"/>
      <c r="U113" s="376"/>
      <c r="V113" s="376"/>
      <c r="W113" s="376"/>
      <c r="X113" s="376"/>
      <c r="Y113" s="376"/>
    </row>
    <row r="114" spans="2:25" ht="19.2">
      <c r="B114" s="223" t="s">
        <v>2016</v>
      </c>
      <c r="C114" s="246" t="s">
        <v>2032</v>
      </c>
      <c r="D114" s="137"/>
      <c r="E114" s="270"/>
      <c r="F114" s="160"/>
      <c r="G114" s="376"/>
      <c r="H114" s="376"/>
      <c r="I114" s="376"/>
      <c r="J114" s="376"/>
      <c r="K114" s="376"/>
      <c r="L114" s="376"/>
      <c r="M114" s="376"/>
      <c r="N114" s="376"/>
      <c r="O114" s="376"/>
      <c r="P114" s="376"/>
      <c r="Q114" s="376"/>
      <c r="R114" s="376"/>
      <c r="S114" s="376"/>
      <c r="T114" s="376"/>
      <c r="U114" s="376"/>
      <c r="V114" s="376"/>
      <c r="W114" s="376"/>
      <c r="X114" s="376"/>
      <c r="Y114" s="376"/>
    </row>
    <row r="115" spans="2:25" ht="19.2">
      <c r="B115" s="223" t="s">
        <v>2016</v>
      </c>
      <c r="C115" s="246" t="s">
        <v>2033</v>
      </c>
      <c r="D115" s="137"/>
      <c r="E115" s="270"/>
      <c r="F115" s="160"/>
      <c r="G115" s="376"/>
      <c r="H115" s="376"/>
      <c r="I115" s="376"/>
      <c r="J115" s="376"/>
      <c r="K115" s="376"/>
      <c r="L115" s="376"/>
      <c r="M115" s="376"/>
      <c r="N115" s="376"/>
      <c r="O115" s="376"/>
      <c r="P115" s="376"/>
      <c r="Q115" s="376"/>
      <c r="R115" s="376"/>
      <c r="S115" s="376"/>
      <c r="T115" s="376"/>
      <c r="U115" s="376"/>
      <c r="V115" s="376"/>
      <c r="W115" s="376"/>
      <c r="X115" s="376"/>
      <c r="Y115" s="376"/>
    </row>
    <row r="116" spans="2:25" ht="19.2">
      <c r="B116" s="223" t="s">
        <v>2016</v>
      </c>
      <c r="C116" s="246" t="s">
        <v>2034</v>
      </c>
      <c r="D116" s="137"/>
      <c r="E116" s="270"/>
      <c r="F116" s="160"/>
      <c r="G116" s="376"/>
      <c r="H116" s="376"/>
      <c r="I116" s="376"/>
      <c r="J116" s="376"/>
      <c r="K116" s="376"/>
      <c r="L116" s="376"/>
      <c r="M116" s="376"/>
      <c r="N116" s="376"/>
      <c r="O116" s="376"/>
      <c r="P116" s="376"/>
      <c r="Q116" s="376"/>
      <c r="R116" s="376"/>
      <c r="S116" s="376"/>
      <c r="T116" s="376"/>
      <c r="U116" s="376"/>
      <c r="V116" s="376"/>
      <c r="W116" s="376"/>
      <c r="X116" s="376"/>
      <c r="Y116" s="376"/>
    </row>
    <row r="117" spans="2:25" ht="19.2">
      <c r="B117" s="223" t="s">
        <v>2016</v>
      </c>
      <c r="C117" s="246" t="s">
        <v>2035</v>
      </c>
      <c r="D117" s="137"/>
      <c r="E117" s="270"/>
      <c r="F117" s="160"/>
      <c r="G117" s="376"/>
      <c r="H117" s="376"/>
      <c r="I117" s="376"/>
      <c r="J117" s="376"/>
      <c r="K117" s="376"/>
      <c r="L117" s="376"/>
      <c r="M117" s="376"/>
      <c r="N117" s="376"/>
      <c r="O117" s="376"/>
      <c r="P117" s="376"/>
      <c r="Q117" s="376"/>
      <c r="R117" s="376"/>
      <c r="S117" s="376"/>
      <c r="T117" s="376"/>
      <c r="U117" s="376"/>
      <c r="V117" s="376"/>
      <c r="W117" s="376"/>
      <c r="X117" s="376"/>
      <c r="Y117" s="376"/>
    </row>
    <row r="118" spans="2:25" ht="19.2">
      <c r="B118" s="223" t="s">
        <v>2016</v>
      </c>
      <c r="C118" s="246" t="s">
        <v>2036</v>
      </c>
      <c r="D118" s="137"/>
      <c r="E118" s="270"/>
      <c r="F118" s="160"/>
      <c r="G118" s="376"/>
      <c r="H118" s="376"/>
      <c r="I118" s="376"/>
      <c r="J118" s="376"/>
      <c r="K118" s="376"/>
      <c r="L118" s="376"/>
      <c r="M118" s="376"/>
      <c r="N118" s="376"/>
      <c r="O118" s="376"/>
      <c r="P118" s="376"/>
      <c r="Q118" s="376"/>
      <c r="R118" s="376"/>
      <c r="S118" s="376"/>
      <c r="T118" s="376"/>
      <c r="U118" s="376"/>
      <c r="V118" s="376"/>
      <c r="W118" s="376"/>
      <c r="X118" s="376"/>
      <c r="Y118" s="376"/>
    </row>
    <row r="119" spans="2:25" ht="19.2">
      <c r="B119" s="223" t="s">
        <v>2016</v>
      </c>
      <c r="C119" s="246" t="s">
        <v>2037</v>
      </c>
      <c r="D119" s="137"/>
      <c r="E119" s="270"/>
      <c r="F119" s="160"/>
      <c r="G119" s="376"/>
      <c r="H119" s="376"/>
      <c r="I119" s="376"/>
      <c r="J119" s="376"/>
      <c r="K119" s="376"/>
      <c r="L119" s="376"/>
      <c r="M119" s="376"/>
      <c r="N119" s="376"/>
      <c r="O119" s="376"/>
      <c r="P119" s="376"/>
      <c r="Q119" s="376"/>
      <c r="R119" s="376"/>
      <c r="S119" s="376"/>
      <c r="T119" s="376"/>
      <c r="U119" s="376"/>
      <c r="V119" s="376"/>
      <c r="W119" s="376"/>
      <c r="X119" s="376"/>
      <c r="Y119" s="376"/>
    </row>
    <row r="120" spans="2:25" ht="19.2">
      <c r="B120" s="223" t="s">
        <v>2016</v>
      </c>
      <c r="C120" s="246" t="s">
        <v>2038</v>
      </c>
      <c r="D120" s="137"/>
      <c r="E120" s="270"/>
      <c r="F120" s="160"/>
      <c r="G120" s="376"/>
      <c r="H120" s="376"/>
      <c r="I120" s="376"/>
      <c r="J120" s="376"/>
      <c r="K120" s="376"/>
      <c r="L120" s="376"/>
      <c r="M120" s="376"/>
      <c r="N120" s="376"/>
      <c r="O120" s="376"/>
      <c r="P120" s="376"/>
      <c r="Q120" s="376"/>
      <c r="R120" s="376"/>
      <c r="S120" s="376"/>
      <c r="T120" s="376"/>
      <c r="U120" s="376"/>
      <c r="V120" s="376"/>
      <c r="W120" s="376"/>
      <c r="X120" s="376"/>
      <c r="Y120" s="376"/>
    </row>
    <row r="121" spans="2:25" ht="19.2">
      <c r="B121" s="223" t="s">
        <v>2016</v>
      </c>
      <c r="C121" s="246" t="s">
        <v>2039</v>
      </c>
      <c r="D121" s="137"/>
      <c r="E121" s="270"/>
      <c r="F121" s="160"/>
      <c r="G121" s="376"/>
      <c r="H121" s="376"/>
      <c r="I121" s="376"/>
      <c r="J121" s="376"/>
      <c r="K121" s="376"/>
      <c r="L121" s="376"/>
      <c r="M121" s="376"/>
      <c r="N121" s="376"/>
      <c r="O121" s="376"/>
      <c r="P121" s="376"/>
      <c r="Q121" s="376"/>
      <c r="R121" s="376"/>
      <c r="S121" s="376"/>
      <c r="T121" s="376"/>
      <c r="U121" s="376"/>
      <c r="V121" s="376"/>
      <c r="W121" s="376"/>
      <c r="X121" s="376"/>
      <c r="Y121" s="376"/>
    </row>
    <row r="122" spans="2:25" ht="19.2">
      <c r="B122" s="223" t="s">
        <v>2016</v>
      </c>
      <c r="C122" s="246" t="s">
        <v>2040</v>
      </c>
      <c r="D122" s="137"/>
      <c r="E122" s="270"/>
      <c r="F122" s="160"/>
      <c r="G122" s="376"/>
      <c r="H122" s="376"/>
      <c r="I122" s="376"/>
      <c r="J122" s="376"/>
      <c r="K122" s="376"/>
      <c r="L122" s="376"/>
      <c r="M122" s="376"/>
      <c r="N122" s="376"/>
      <c r="O122" s="376"/>
      <c r="P122" s="376"/>
      <c r="Q122" s="376"/>
      <c r="R122" s="376"/>
      <c r="S122" s="376"/>
      <c r="T122" s="376"/>
      <c r="U122" s="376"/>
      <c r="V122" s="376"/>
      <c r="W122" s="376"/>
      <c r="X122" s="376"/>
      <c r="Y122" s="376"/>
    </row>
    <row r="123" spans="2:25" ht="19.2">
      <c r="B123" s="223" t="s">
        <v>2016</v>
      </c>
      <c r="C123" s="246" t="s">
        <v>2041</v>
      </c>
      <c r="D123" s="137"/>
      <c r="E123" s="270"/>
      <c r="F123" s="160"/>
      <c r="G123" s="376"/>
      <c r="H123" s="376"/>
      <c r="I123" s="376"/>
      <c r="J123" s="376"/>
      <c r="K123" s="376"/>
      <c r="L123" s="376"/>
      <c r="M123" s="376"/>
      <c r="N123" s="376"/>
      <c r="O123" s="376"/>
      <c r="P123" s="376"/>
      <c r="Q123" s="376"/>
      <c r="R123" s="376"/>
      <c r="S123" s="376"/>
      <c r="T123" s="376"/>
      <c r="U123" s="376"/>
      <c r="V123" s="376"/>
      <c r="W123" s="376"/>
      <c r="X123" s="376"/>
      <c r="Y123" s="376"/>
    </row>
    <row r="124" spans="2:25" ht="19.2">
      <c r="B124" s="360" t="s">
        <v>2016</v>
      </c>
      <c r="C124" s="420" t="s">
        <v>456</v>
      </c>
      <c r="D124" s="362"/>
      <c r="E124" s="362"/>
      <c r="F124" s="160"/>
      <c r="G124" s="376"/>
      <c r="H124" s="376"/>
      <c r="I124" s="376"/>
      <c r="J124" s="376"/>
      <c r="K124" s="376"/>
      <c r="L124" s="376"/>
      <c r="M124" s="376"/>
      <c r="N124" s="376"/>
      <c r="O124" s="376"/>
      <c r="P124" s="376"/>
      <c r="Q124" s="376"/>
      <c r="R124" s="376"/>
      <c r="S124" s="376"/>
      <c r="T124" s="376"/>
      <c r="U124" s="376"/>
      <c r="V124" s="376"/>
      <c r="W124" s="376"/>
      <c r="X124" s="376"/>
      <c r="Y124" s="376"/>
    </row>
    <row r="125" spans="2:25" ht="19.2">
      <c r="B125" s="360" t="s">
        <v>2016</v>
      </c>
      <c r="C125" s="420" t="s">
        <v>2014</v>
      </c>
      <c r="D125" s="362"/>
      <c r="E125" s="362"/>
      <c r="F125" s="160"/>
      <c r="G125" s="376"/>
      <c r="H125" s="376"/>
      <c r="I125" s="376"/>
      <c r="J125" s="376"/>
      <c r="K125" s="376"/>
      <c r="L125" s="376"/>
      <c r="M125" s="376"/>
      <c r="N125" s="376"/>
      <c r="O125" s="376"/>
      <c r="P125" s="376"/>
      <c r="Q125" s="376"/>
      <c r="R125" s="376"/>
      <c r="S125" s="376"/>
      <c r="T125" s="376"/>
      <c r="U125" s="376"/>
      <c r="V125" s="376"/>
      <c r="W125" s="376"/>
      <c r="X125" s="376"/>
      <c r="Y125" s="376"/>
    </row>
    <row r="126" spans="2:25" ht="19.2">
      <c r="B126" s="360" t="s">
        <v>2016</v>
      </c>
      <c r="C126" s="420" t="s">
        <v>2042</v>
      </c>
      <c r="D126" s="362"/>
      <c r="E126" s="362"/>
      <c r="F126" s="160"/>
      <c r="G126" s="376"/>
      <c r="H126" s="376"/>
      <c r="I126" s="376"/>
      <c r="J126" s="376"/>
      <c r="K126" s="376"/>
      <c r="L126" s="376"/>
      <c r="M126" s="376"/>
      <c r="N126" s="376"/>
      <c r="O126" s="376"/>
      <c r="P126" s="376"/>
      <c r="Q126" s="376"/>
      <c r="R126" s="376"/>
      <c r="S126" s="376"/>
      <c r="T126" s="376"/>
      <c r="U126" s="376"/>
      <c r="V126" s="376"/>
      <c r="W126" s="376"/>
      <c r="X126" s="376"/>
      <c r="Y126" s="376"/>
    </row>
    <row r="127" spans="2:25" ht="19.2">
      <c r="B127" s="223" t="s">
        <v>2016</v>
      </c>
      <c r="C127" s="246" t="s">
        <v>2043</v>
      </c>
      <c r="D127" s="137"/>
      <c r="E127" s="270"/>
      <c r="F127" s="160"/>
      <c r="G127" s="376"/>
      <c r="H127" s="376"/>
      <c r="I127" s="376"/>
      <c r="J127" s="376"/>
      <c r="K127" s="376"/>
      <c r="L127" s="376"/>
      <c r="M127" s="376"/>
      <c r="N127" s="376"/>
      <c r="O127" s="376"/>
      <c r="P127" s="376"/>
      <c r="Q127" s="376"/>
      <c r="R127" s="376"/>
      <c r="S127" s="376"/>
      <c r="T127" s="376"/>
      <c r="U127" s="376"/>
      <c r="V127" s="376"/>
      <c r="W127" s="376"/>
      <c r="X127" s="376"/>
      <c r="Y127" s="376"/>
    </row>
    <row r="128" spans="2:25" ht="19.2">
      <c r="B128" s="360" t="s">
        <v>2016</v>
      </c>
      <c r="C128" s="420" t="s">
        <v>2011</v>
      </c>
      <c r="D128" s="362"/>
      <c r="E128" s="362"/>
      <c r="F128" s="160"/>
      <c r="G128" s="376"/>
      <c r="H128" s="376"/>
      <c r="I128" s="376"/>
      <c r="J128" s="376"/>
      <c r="K128" s="376"/>
      <c r="L128" s="376"/>
      <c r="M128" s="376"/>
      <c r="N128" s="376"/>
      <c r="O128" s="376"/>
      <c r="P128" s="376"/>
      <c r="Q128" s="376"/>
      <c r="R128" s="376"/>
      <c r="S128" s="376"/>
      <c r="T128" s="376"/>
      <c r="U128" s="376"/>
      <c r="V128" s="376"/>
      <c r="W128" s="376"/>
      <c r="X128" s="376"/>
      <c r="Y128" s="376"/>
    </row>
    <row r="129" spans="2:25" ht="38.4">
      <c r="B129" s="360" t="s">
        <v>2016</v>
      </c>
      <c r="C129" s="420" t="s">
        <v>2012</v>
      </c>
      <c r="D129" s="362"/>
      <c r="E129" s="362"/>
      <c r="F129" s="160"/>
      <c r="G129" s="376"/>
      <c r="H129" s="376"/>
      <c r="I129" s="376"/>
      <c r="J129" s="376"/>
      <c r="K129" s="376"/>
      <c r="L129" s="376"/>
      <c r="M129" s="376"/>
      <c r="N129" s="376"/>
      <c r="O129" s="376"/>
      <c r="P129" s="376"/>
      <c r="Q129" s="376"/>
      <c r="R129" s="376"/>
      <c r="S129" s="376"/>
      <c r="T129" s="376"/>
      <c r="U129" s="376"/>
      <c r="V129" s="376"/>
      <c r="W129" s="376"/>
      <c r="X129" s="376"/>
      <c r="Y129" s="376"/>
    </row>
    <row r="130" spans="2:25" ht="38.4">
      <c r="B130" s="223" t="s">
        <v>2016</v>
      </c>
      <c r="C130" s="247" t="s">
        <v>2044</v>
      </c>
      <c r="D130" s="137"/>
      <c r="E130" s="270"/>
      <c r="F130" s="160"/>
      <c r="G130" s="376"/>
      <c r="H130" s="376"/>
      <c r="I130" s="376"/>
      <c r="J130" s="376"/>
      <c r="K130" s="376"/>
      <c r="L130" s="376"/>
      <c r="M130" s="376"/>
      <c r="N130" s="376"/>
      <c r="O130" s="376"/>
      <c r="P130" s="376"/>
      <c r="Q130" s="376"/>
      <c r="R130" s="376"/>
      <c r="S130" s="376"/>
      <c r="T130" s="376"/>
      <c r="U130" s="376"/>
      <c r="V130" s="376"/>
      <c r="W130" s="376"/>
      <c r="X130" s="376"/>
      <c r="Y130" s="376"/>
    </row>
    <row r="131" spans="2:25" ht="38.4">
      <c r="B131" s="223" t="s">
        <v>2016</v>
      </c>
      <c r="C131" s="247" t="s">
        <v>2045</v>
      </c>
      <c r="D131" s="247"/>
      <c r="E131" s="247"/>
      <c r="F131" s="160"/>
      <c r="G131" s="376"/>
      <c r="H131" s="376"/>
      <c r="I131" s="376"/>
      <c r="J131" s="376"/>
      <c r="K131" s="376"/>
      <c r="L131" s="376"/>
      <c r="M131" s="376"/>
      <c r="N131" s="376"/>
      <c r="O131" s="376"/>
      <c r="P131" s="376"/>
      <c r="Q131" s="376"/>
      <c r="R131" s="376"/>
      <c r="S131" s="376"/>
      <c r="T131" s="376"/>
      <c r="U131" s="376"/>
      <c r="V131" s="376"/>
      <c r="W131" s="376"/>
      <c r="X131" s="376"/>
      <c r="Y131" s="376"/>
    </row>
    <row r="132" spans="2:25" ht="19.2">
      <c r="B132" s="223" t="s">
        <v>2016</v>
      </c>
      <c r="C132" s="247" t="s">
        <v>2046</v>
      </c>
      <c r="D132" s="247"/>
      <c r="E132" s="247"/>
      <c r="F132" s="160"/>
      <c r="G132" s="376"/>
      <c r="H132" s="376"/>
      <c r="I132" s="376"/>
      <c r="J132" s="376"/>
      <c r="K132" s="376"/>
      <c r="L132" s="376"/>
      <c r="M132" s="376"/>
      <c r="N132" s="376"/>
      <c r="O132" s="376"/>
      <c r="P132" s="376"/>
      <c r="Q132" s="376"/>
      <c r="R132" s="376"/>
      <c r="S132" s="376"/>
      <c r="T132" s="376"/>
      <c r="U132" s="376"/>
      <c r="V132" s="376"/>
      <c r="W132" s="376"/>
      <c r="X132" s="376"/>
      <c r="Y132" s="376"/>
    </row>
    <row r="133" spans="2:25" ht="19.2">
      <c r="B133" s="223" t="s">
        <v>2016</v>
      </c>
      <c r="C133" s="246" t="s">
        <v>2047</v>
      </c>
      <c r="D133" s="137"/>
      <c r="E133" s="270"/>
      <c r="F133" s="160"/>
      <c r="G133" s="376"/>
      <c r="H133" s="376"/>
      <c r="I133" s="376"/>
      <c r="J133" s="376"/>
      <c r="K133" s="376"/>
      <c r="L133" s="376"/>
      <c r="M133" s="376"/>
      <c r="N133" s="376"/>
      <c r="O133" s="376"/>
      <c r="P133" s="376"/>
      <c r="Q133" s="376"/>
      <c r="R133" s="376"/>
      <c r="S133" s="376"/>
      <c r="T133" s="376"/>
      <c r="U133" s="376"/>
      <c r="V133" s="376"/>
      <c r="W133" s="376"/>
      <c r="X133" s="376"/>
      <c r="Y133" s="376"/>
    </row>
    <row r="134" spans="2:25" ht="19.2">
      <c r="B134" s="223" t="s">
        <v>2016</v>
      </c>
      <c r="C134" s="246" t="s">
        <v>2048</v>
      </c>
      <c r="D134" s="137"/>
      <c r="E134" s="270"/>
      <c r="F134" s="160"/>
      <c r="G134" s="376"/>
      <c r="H134" s="376"/>
      <c r="I134" s="376"/>
      <c r="J134" s="376"/>
      <c r="K134" s="376"/>
      <c r="L134" s="376"/>
      <c r="M134" s="376"/>
      <c r="N134" s="376"/>
      <c r="O134" s="376"/>
      <c r="P134" s="376"/>
      <c r="Q134" s="376"/>
      <c r="R134" s="376"/>
      <c r="S134" s="376"/>
      <c r="T134" s="376"/>
      <c r="U134" s="376"/>
      <c r="V134" s="376"/>
      <c r="W134" s="376"/>
      <c r="X134" s="376"/>
      <c r="Y134" s="376"/>
    </row>
    <row r="135" spans="2:25" ht="38.4">
      <c r="B135" s="223" t="s">
        <v>2016</v>
      </c>
      <c r="C135" s="246" t="s">
        <v>2049</v>
      </c>
      <c r="D135" s="137"/>
      <c r="E135" s="270"/>
      <c r="F135" s="160"/>
      <c r="G135" s="376"/>
      <c r="H135" s="376"/>
      <c r="I135" s="376"/>
      <c r="J135" s="376"/>
      <c r="K135" s="376"/>
      <c r="L135" s="376"/>
      <c r="M135" s="376"/>
      <c r="N135" s="376"/>
      <c r="O135" s="376"/>
      <c r="P135" s="376"/>
      <c r="Q135" s="376"/>
      <c r="R135" s="376"/>
      <c r="S135" s="376"/>
      <c r="T135" s="376"/>
      <c r="U135" s="376"/>
      <c r="V135" s="376"/>
      <c r="W135" s="376"/>
      <c r="X135" s="376"/>
      <c r="Y135" s="376"/>
    </row>
    <row r="136" spans="2:25" ht="38.4">
      <c r="B136" s="223" t="s">
        <v>2016</v>
      </c>
      <c r="C136" s="246" t="s">
        <v>2050</v>
      </c>
      <c r="D136" s="137"/>
      <c r="E136" s="270"/>
      <c r="F136" s="160"/>
      <c r="G136" s="376"/>
      <c r="H136" s="376"/>
      <c r="I136" s="376"/>
      <c r="J136" s="376"/>
      <c r="K136" s="376"/>
      <c r="L136" s="376"/>
      <c r="M136" s="376"/>
      <c r="N136" s="376"/>
      <c r="O136" s="376"/>
      <c r="P136" s="376"/>
      <c r="Q136" s="376"/>
      <c r="R136" s="376"/>
      <c r="S136" s="376"/>
      <c r="T136" s="376"/>
      <c r="U136" s="376"/>
      <c r="V136" s="376"/>
      <c r="W136" s="376"/>
      <c r="X136" s="376"/>
      <c r="Y136" s="376"/>
    </row>
    <row r="137" spans="2:25" ht="38.4">
      <c r="B137" s="223" t="s">
        <v>2016</v>
      </c>
      <c r="C137" s="246" t="s">
        <v>2051</v>
      </c>
      <c r="D137" s="137"/>
      <c r="E137" s="270"/>
      <c r="F137" s="160"/>
      <c r="G137" s="376"/>
      <c r="H137" s="376"/>
      <c r="I137" s="376"/>
      <c r="J137" s="376"/>
      <c r="K137" s="376"/>
      <c r="L137" s="376"/>
      <c r="M137" s="376"/>
      <c r="N137" s="376"/>
      <c r="O137" s="376"/>
      <c r="P137" s="376"/>
      <c r="Q137" s="376"/>
      <c r="R137" s="376"/>
      <c r="S137" s="376"/>
      <c r="T137" s="376"/>
      <c r="U137" s="376"/>
      <c r="V137" s="376"/>
      <c r="W137" s="376"/>
      <c r="X137" s="376"/>
      <c r="Y137" s="376"/>
    </row>
    <row r="138" spans="2:25" ht="19.2">
      <c r="B138" s="223" t="s">
        <v>2016</v>
      </c>
      <c r="C138" s="246" t="s">
        <v>2052</v>
      </c>
      <c r="D138" s="137"/>
      <c r="E138" s="270"/>
      <c r="F138" s="160"/>
      <c r="G138" s="376"/>
      <c r="H138" s="376"/>
      <c r="I138" s="376"/>
      <c r="J138" s="376"/>
      <c r="K138" s="376"/>
      <c r="L138" s="376"/>
      <c r="M138" s="376"/>
      <c r="N138" s="376"/>
      <c r="O138" s="376"/>
      <c r="P138" s="376"/>
      <c r="Q138" s="376"/>
      <c r="R138" s="376"/>
      <c r="S138" s="376"/>
      <c r="T138" s="376"/>
      <c r="U138" s="376"/>
      <c r="V138" s="376"/>
      <c r="W138" s="376"/>
      <c r="X138" s="376"/>
      <c r="Y138" s="376"/>
    </row>
    <row r="139" spans="2:25" ht="57.6">
      <c r="B139" s="223" t="s">
        <v>2016</v>
      </c>
      <c r="C139" s="246" t="s">
        <v>2053</v>
      </c>
      <c r="D139" s="137"/>
      <c r="E139" s="270"/>
      <c r="F139" s="160"/>
      <c r="G139" s="376"/>
      <c r="H139" s="376"/>
      <c r="I139" s="376"/>
      <c r="J139" s="376"/>
      <c r="K139" s="376"/>
      <c r="L139" s="376"/>
      <c r="M139" s="376"/>
      <c r="N139" s="376"/>
      <c r="O139" s="376"/>
      <c r="P139" s="376"/>
      <c r="Q139" s="376"/>
      <c r="R139" s="376"/>
      <c r="S139" s="376"/>
      <c r="T139" s="376"/>
      <c r="U139" s="376"/>
      <c r="V139" s="376"/>
      <c r="W139" s="376"/>
      <c r="X139" s="376"/>
      <c r="Y139" s="376"/>
    </row>
    <row r="140" spans="2:25" ht="19.2">
      <c r="B140" s="360" t="s">
        <v>2016</v>
      </c>
      <c r="C140" s="420" t="s">
        <v>2054</v>
      </c>
      <c r="D140" s="362"/>
      <c r="E140" s="362"/>
      <c r="F140" s="160"/>
      <c r="G140" s="376"/>
      <c r="H140" s="376"/>
      <c r="I140" s="376"/>
      <c r="J140" s="376"/>
      <c r="K140" s="376"/>
      <c r="L140" s="376"/>
      <c r="M140" s="376"/>
      <c r="N140" s="376"/>
      <c r="O140" s="376"/>
      <c r="P140" s="376"/>
      <c r="Q140" s="376"/>
      <c r="R140" s="376"/>
      <c r="S140" s="376"/>
      <c r="T140" s="376"/>
      <c r="U140" s="376"/>
      <c r="V140" s="376"/>
      <c r="W140" s="376"/>
      <c r="X140" s="376"/>
      <c r="Y140" s="376"/>
    </row>
    <row r="141" spans="2:25" ht="19.2">
      <c r="B141" s="223" t="s">
        <v>2016</v>
      </c>
      <c r="C141" s="246" t="s">
        <v>2055</v>
      </c>
      <c r="D141" s="137"/>
      <c r="E141" s="270"/>
      <c r="F141" s="160"/>
      <c r="G141" s="376"/>
      <c r="H141" s="376"/>
      <c r="I141" s="376"/>
      <c r="J141" s="376"/>
      <c r="K141" s="376"/>
      <c r="L141" s="376"/>
      <c r="M141" s="376"/>
      <c r="N141" s="376"/>
      <c r="O141" s="376"/>
      <c r="P141" s="376"/>
      <c r="Q141" s="376"/>
      <c r="R141" s="376"/>
      <c r="S141" s="376"/>
      <c r="T141" s="376"/>
      <c r="U141" s="376"/>
      <c r="V141" s="376"/>
      <c r="W141" s="376"/>
      <c r="X141" s="376"/>
      <c r="Y141" s="376"/>
    </row>
    <row r="142" spans="2:25" ht="19.2">
      <c r="B142" s="223" t="s">
        <v>2016</v>
      </c>
      <c r="C142" s="246" t="s">
        <v>2056</v>
      </c>
      <c r="D142" s="137"/>
      <c r="E142" s="270"/>
      <c r="F142" s="160"/>
      <c r="G142" s="376"/>
      <c r="H142" s="376"/>
      <c r="I142" s="376"/>
      <c r="J142" s="376"/>
      <c r="K142" s="376"/>
      <c r="L142" s="376"/>
      <c r="M142" s="376"/>
      <c r="N142" s="376"/>
      <c r="O142" s="376"/>
      <c r="P142" s="376"/>
      <c r="Q142" s="376"/>
      <c r="R142" s="376"/>
      <c r="S142" s="376"/>
      <c r="T142" s="376"/>
      <c r="U142" s="376"/>
      <c r="V142" s="376"/>
      <c r="W142" s="376"/>
      <c r="X142" s="376"/>
      <c r="Y142" s="376"/>
    </row>
    <row r="143" spans="2:25" ht="19.2">
      <c r="B143" s="223" t="s">
        <v>2016</v>
      </c>
      <c r="C143" s="246" t="s">
        <v>2057</v>
      </c>
      <c r="D143" s="137"/>
      <c r="E143" s="270"/>
      <c r="F143" s="160"/>
      <c r="G143" s="376"/>
      <c r="H143" s="376"/>
      <c r="I143" s="376"/>
      <c r="J143" s="376"/>
      <c r="K143" s="376"/>
      <c r="L143" s="376"/>
      <c r="M143" s="376"/>
      <c r="N143" s="376"/>
      <c r="O143" s="376"/>
      <c r="P143" s="376"/>
      <c r="Q143" s="376"/>
      <c r="R143" s="376"/>
      <c r="S143" s="376"/>
      <c r="T143" s="376"/>
      <c r="U143" s="376"/>
      <c r="V143" s="376"/>
      <c r="W143" s="376"/>
      <c r="X143" s="376"/>
      <c r="Y143" s="376"/>
    </row>
    <row r="144" spans="2:25" ht="19.2">
      <c r="B144" s="223" t="s">
        <v>2016</v>
      </c>
      <c r="C144" s="246" t="s">
        <v>2058</v>
      </c>
      <c r="D144" s="137"/>
      <c r="E144" s="270"/>
      <c r="F144" s="160"/>
      <c r="G144" s="376"/>
      <c r="H144" s="376"/>
      <c r="I144" s="376"/>
      <c r="J144" s="376"/>
      <c r="K144" s="376"/>
      <c r="L144" s="376"/>
      <c r="M144" s="376"/>
      <c r="N144" s="376"/>
      <c r="O144" s="376"/>
      <c r="P144" s="376"/>
      <c r="Q144" s="376"/>
      <c r="R144" s="376"/>
      <c r="S144" s="376"/>
      <c r="T144" s="376"/>
      <c r="U144" s="376"/>
      <c r="V144" s="376"/>
      <c r="W144" s="376"/>
      <c r="X144" s="376"/>
      <c r="Y144" s="376"/>
    </row>
    <row r="145" spans="2:25" ht="19.2">
      <c r="B145" s="360" t="s">
        <v>2016</v>
      </c>
      <c r="C145" s="420" t="s">
        <v>456</v>
      </c>
      <c r="D145" s="362"/>
      <c r="E145" s="362"/>
      <c r="F145" s="160"/>
      <c r="G145" s="376"/>
      <c r="H145" s="376"/>
      <c r="I145" s="376"/>
      <c r="J145" s="376"/>
      <c r="K145" s="376"/>
      <c r="L145" s="376"/>
      <c r="M145" s="376"/>
      <c r="N145" s="376"/>
      <c r="O145" s="376"/>
      <c r="P145" s="376"/>
      <c r="Q145" s="376"/>
      <c r="R145" s="376"/>
      <c r="S145" s="376"/>
      <c r="T145" s="376"/>
      <c r="U145" s="376"/>
      <c r="V145" s="376"/>
      <c r="W145" s="376"/>
      <c r="X145" s="376"/>
      <c r="Y145" s="376"/>
    </row>
    <row r="146" spans="2:25" ht="19.2">
      <c r="B146" s="360" t="s">
        <v>2016</v>
      </c>
      <c r="C146" s="420" t="s">
        <v>2014</v>
      </c>
      <c r="D146" s="362"/>
      <c r="E146" s="362"/>
      <c r="F146" s="160"/>
      <c r="G146" s="376"/>
      <c r="H146" s="376"/>
      <c r="I146" s="376"/>
      <c r="J146" s="376"/>
      <c r="K146" s="376"/>
      <c r="L146" s="376"/>
      <c r="M146" s="376"/>
      <c r="N146" s="376"/>
      <c r="O146" s="376"/>
      <c r="P146" s="376"/>
      <c r="Q146" s="376"/>
      <c r="R146" s="376"/>
      <c r="S146" s="376"/>
      <c r="T146" s="376"/>
      <c r="U146" s="376"/>
      <c r="V146" s="376"/>
      <c r="W146" s="376"/>
      <c r="X146" s="376"/>
      <c r="Y146" s="376"/>
    </row>
    <row r="147" spans="2:25" ht="19.2">
      <c r="B147" s="223" t="s">
        <v>2016</v>
      </c>
      <c r="C147" s="246" t="s">
        <v>2059</v>
      </c>
      <c r="D147" s="137"/>
      <c r="E147" s="270"/>
      <c r="F147" s="160"/>
      <c r="G147" s="376"/>
      <c r="H147" s="376"/>
      <c r="I147" s="376"/>
      <c r="J147" s="376"/>
      <c r="K147" s="376"/>
      <c r="L147" s="376"/>
      <c r="M147" s="376"/>
      <c r="N147" s="376"/>
      <c r="O147" s="376"/>
      <c r="P147" s="376"/>
      <c r="Q147" s="376"/>
      <c r="R147" s="376"/>
      <c r="S147" s="376"/>
      <c r="T147" s="376"/>
      <c r="U147" s="376"/>
      <c r="V147" s="376"/>
      <c r="W147" s="376"/>
      <c r="X147" s="376"/>
      <c r="Y147" s="376"/>
    </row>
    <row r="148" spans="2:25" ht="19.2">
      <c r="B148" s="360" t="s">
        <v>2060</v>
      </c>
      <c r="C148" s="420" t="s">
        <v>1940</v>
      </c>
      <c r="D148" s="362"/>
      <c r="E148" s="362"/>
      <c r="F148" s="160"/>
      <c r="G148" s="376"/>
      <c r="H148" s="376"/>
      <c r="I148" s="376"/>
      <c r="J148" s="376"/>
      <c r="K148" s="376"/>
      <c r="L148" s="376"/>
      <c r="M148" s="376"/>
      <c r="N148" s="376"/>
      <c r="O148" s="376"/>
      <c r="P148" s="376"/>
      <c r="Q148" s="376"/>
      <c r="R148" s="376"/>
      <c r="S148" s="376"/>
      <c r="T148" s="376"/>
      <c r="U148" s="376"/>
      <c r="V148" s="376"/>
      <c r="W148" s="376"/>
      <c r="X148" s="376"/>
      <c r="Y148" s="376"/>
    </row>
    <row r="149" spans="2:25" ht="57.6">
      <c r="B149" s="360" t="s">
        <v>2060</v>
      </c>
      <c r="C149" s="420" t="s">
        <v>2061</v>
      </c>
      <c r="D149" s="362"/>
      <c r="E149" s="362"/>
      <c r="F149" s="160"/>
      <c r="G149" s="376"/>
      <c r="H149" s="376"/>
      <c r="I149" s="376"/>
      <c r="J149" s="376"/>
      <c r="K149" s="376"/>
      <c r="L149" s="376"/>
      <c r="M149" s="376"/>
      <c r="N149" s="376"/>
      <c r="O149" s="376"/>
      <c r="P149" s="376"/>
      <c r="Q149" s="376"/>
      <c r="R149" s="376"/>
      <c r="S149" s="376"/>
      <c r="T149" s="376"/>
      <c r="U149" s="376"/>
      <c r="V149" s="376"/>
      <c r="W149" s="376"/>
      <c r="X149" s="376"/>
      <c r="Y149" s="376"/>
    </row>
    <row r="150" spans="2:25" ht="38.4">
      <c r="B150" s="223" t="s">
        <v>2060</v>
      </c>
      <c r="C150" s="247" t="s">
        <v>2062</v>
      </c>
      <c r="D150" s="137"/>
      <c r="E150" s="270"/>
      <c r="F150" s="160"/>
      <c r="G150" s="376"/>
      <c r="H150" s="376"/>
      <c r="I150" s="376"/>
      <c r="J150" s="376"/>
      <c r="K150" s="376"/>
      <c r="L150" s="376"/>
      <c r="M150" s="376"/>
      <c r="N150" s="376"/>
      <c r="O150" s="376"/>
      <c r="P150" s="376"/>
      <c r="Q150" s="376"/>
      <c r="R150" s="376"/>
      <c r="S150" s="376"/>
      <c r="T150" s="376"/>
      <c r="U150" s="376"/>
      <c r="V150" s="376"/>
      <c r="W150" s="376"/>
      <c r="X150" s="376"/>
      <c r="Y150" s="376"/>
    </row>
    <row r="151" spans="2:25" ht="19.2">
      <c r="B151" s="223" t="s">
        <v>2060</v>
      </c>
      <c r="C151" s="246" t="s">
        <v>2063</v>
      </c>
      <c r="D151" s="137"/>
      <c r="E151" s="270"/>
      <c r="F151" s="160"/>
      <c r="G151" s="376"/>
      <c r="H151" s="376"/>
      <c r="I151" s="376"/>
      <c r="J151" s="376"/>
      <c r="K151" s="376"/>
      <c r="L151" s="376"/>
      <c r="M151" s="376"/>
      <c r="N151" s="376"/>
      <c r="O151" s="376"/>
      <c r="P151" s="376"/>
      <c r="Q151" s="376"/>
      <c r="R151" s="376"/>
      <c r="S151" s="376"/>
      <c r="T151" s="376"/>
      <c r="U151" s="376"/>
      <c r="V151" s="376"/>
      <c r="W151" s="376"/>
      <c r="X151" s="376"/>
      <c r="Y151" s="376"/>
    </row>
    <row r="152" spans="2:25" ht="19.2">
      <c r="B152" s="223" t="s">
        <v>2060</v>
      </c>
      <c r="C152" s="246" t="s">
        <v>2064</v>
      </c>
      <c r="D152" s="137"/>
      <c r="E152" s="270"/>
      <c r="F152" s="160"/>
      <c r="G152" s="376"/>
      <c r="H152" s="376"/>
      <c r="I152" s="376"/>
      <c r="J152" s="376"/>
      <c r="K152" s="376"/>
      <c r="L152" s="376"/>
      <c r="M152" s="376"/>
      <c r="N152" s="376"/>
      <c r="O152" s="376"/>
      <c r="P152" s="376"/>
      <c r="Q152" s="376"/>
      <c r="R152" s="376"/>
      <c r="S152" s="376"/>
      <c r="T152" s="376"/>
      <c r="U152" s="376"/>
      <c r="V152" s="376"/>
      <c r="W152" s="376"/>
      <c r="X152" s="376"/>
      <c r="Y152" s="376"/>
    </row>
    <row r="153" spans="2:25" ht="38.4">
      <c r="B153" s="223" t="s">
        <v>2060</v>
      </c>
      <c r="C153" s="246" t="s">
        <v>2065</v>
      </c>
      <c r="D153" s="137"/>
      <c r="E153" s="270"/>
      <c r="F153" s="160"/>
      <c r="G153" s="376"/>
      <c r="H153" s="376"/>
      <c r="I153" s="376"/>
      <c r="J153" s="376"/>
      <c r="K153" s="376"/>
      <c r="L153" s="376"/>
      <c r="M153" s="376"/>
      <c r="N153" s="376"/>
      <c r="O153" s="376"/>
      <c r="P153" s="376"/>
      <c r="Q153" s="376"/>
      <c r="R153" s="376"/>
      <c r="S153" s="376"/>
      <c r="T153" s="376"/>
      <c r="U153" s="376"/>
      <c r="V153" s="376"/>
      <c r="W153" s="376"/>
      <c r="X153" s="376"/>
      <c r="Y153" s="376"/>
    </row>
    <row r="154" spans="2:25" ht="76.8">
      <c r="B154" s="223" t="s">
        <v>2060</v>
      </c>
      <c r="C154" s="246" t="s">
        <v>2066</v>
      </c>
      <c r="D154" s="137"/>
      <c r="E154" s="270"/>
      <c r="F154" s="160"/>
      <c r="G154" s="376"/>
      <c r="H154" s="376"/>
      <c r="I154" s="376"/>
      <c r="J154" s="376"/>
      <c r="K154" s="376"/>
      <c r="L154" s="376"/>
      <c r="M154" s="376"/>
      <c r="N154" s="376"/>
      <c r="O154" s="376"/>
      <c r="P154" s="376"/>
      <c r="Q154" s="376"/>
      <c r="R154" s="376"/>
      <c r="S154" s="376"/>
      <c r="T154" s="376"/>
      <c r="U154" s="376"/>
      <c r="V154" s="376"/>
      <c r="W154" s="376"/>
      <c r="X154" s="376"/>
      <c r="Y154" s="376"/>
    </row>
    <row r="155" spans="2:25" ht="19.2">
      <c r="B155" s="360" t="s">
        <v>2060</v>
      </c>
      <c r="C155" s="420" t="s">
        <v>456</v>
      </c>
      <c r="D155" s="362"/>
      <c r="E155" s="362"/>
      <c r="F155" s="160"/>
      <c r="G155" s="376"/>
      <c r="H155" s="376"/>
      <c r="I155" s="376"/>
      <c r="J155" s="376"/>
      <c r="K155" s="376"/>
      <c r="L155" s="376"/>
      <c r="M155" s="376"/>
      <c r="N155" s="376"/>
      <c r="O155" s="376"/>
      <c r="P155" s="376"/>
      <c r="Q155" s="376"/>
      <c r="R155" s="376"/>
      <c r="S155" s="376"/>
      <c r="T155" s="376"/>
      <c r="U155" s="376"/>
      <c r="V155" s="376"/>
      <c r="W155" s="376"/>
      <c r="X155" s="376"/>
      <c r="Y155" s="376"/>
    </row>
    <row r="156" spans="2:25" ht="19.2">
      <c r="B156" s="360" t="s">
        <v>2060</v>
      </c>
      <c r="C156" s="420" t="s">
        <v>2014</v>
      </c>
      <c r="D156" s="362"/>
      <c r="E156" s="362"/>
      <c r="F156" s="160"/>
      <c r="G156" s="376"/>
      <c r="H156" s="376"/>
      <c r="I156" s="376"/>
      <c r="J156" s="376"/>
      <c r="K156" s="376"/>
      <c r="L156" s="376"/>
      <c r="M156" s="376"/>
      <c r="N156" s="376"/>
      <c r="O156" s="376"/>
      <c r="P156" s="376"/>
      <c r="Q156" s="376"/>
      <c r="R156" s="376"/>
      <c r="S156" s="376"/>
      <c r="T156" s="376"/>
      <c r="U156" s="376"/>
      <c r="V156" s="376"/>
      <c r="W156" s="376"/>
      <c r="X156" s="376"/>
      <c r="Y156" s="376"/>
    </row>
    <row r="157" spans="2:25" ht="19.2">
      <c r="B157" s="360" t="s">
        <v>2060</v>
      </c>
      <c r="C157" s="420" t="s">
        <v>2067</v>
      </c>
      <c r="D157" s="362"/>
      <c r="E157" s="362"/>
      <c r="F157" s="160"/>
      <c r="G157" s="376"/>
      <c r="H157" s="376"/>
      <c r="I157" s="376"/>
      <c r="J157" s="376"/>
      <c r="K157" s="376"/>
      <c r="L157" s="376"/>
      <c r="M157" s="376"/>
      <c r="N157" s="376"/>
      <c r="O157" s="376"/>
      <c r="P157" s="376"/>
      <c r="Q157" s="376"/>
      <c r="R157" s="376"/>
      <c r="S157" s="376"/>
      <c r="T157" s="376"/>
      <c r="U157" s="376"/>
      <c r="V157" s="376"/>
      <c r="W157" s="376"/>
      <c r="X157" s="376"/>
      <c r="Y157" s="376"/>
    </row>
    <row r="158" spans="2:25" ht="19.2">
      <c r="B158" s="223" t="s">
        <v>2060</v>
      </c>
      <c r="C158" s="246" t="s">
        <v>597</v>
      </c>
      <c r="D158" s="137"/>
      <c r="E158" s="270"/>
      <c r="F158" s="160"/>
      <c r="G158" s="376"/>
      <c r="H158" s="376"/>
      <c r="I158" s="376"/>
      <c r="J158" s="376"/>
      <c r="K158" s="376"/>
      <c r="L158" s="376"/>
      <c r="M158" s="376"/>
      <c r="N158" s="376"/>
      <c r="O158" s="376"/>
      <c r="P158" s="376"/>
      <c r="Q158" s="376"/>
      <c r="R158" s="376"/>
      <c r="S158" s="376"/>
      <c r="T158" s="376"/>
      <c r="U158" s="376"/>
      <c r="V158" s="376"/>
      <c r="W158" s="376"/>
      <c r="X158" s="376"/>
      <c r="Y158" s="376"/>
    </row>
    <row r="159" spans="2:25" ht="19.2">
      <c r="B159" s="360" t="s">
        <v>2060</v>
      </c>
      <c r="C159" s="420" t="s">
        <v>1955</v>
      </c>
      <c r="D159" s="362"/>
      <c r="E159" s="362"/>
      <c r="F159" s="160"/>
      <c r="G159" s="376"/>
      <c r="H159" s="376"/>
      <c r="I159" s="376"/>
      <c r="J159" s="376"/>
      <c r="K159" s="376"/>
      <c r="L159" s="376"/>
      <c r="M159" s="376"/>
      <c r="N159" s="376"/>
      <c r="O159" s="376"/>
      <c r="P159" s="376"/>
      <c r="Q159" s="376"/>
      <c r="R159" s="376"/>
      <c r="S159" s="376"/>
      <c r="T159" s="376"/>
      <c r="U159" s="376"/>
      <c r="V159" s="376"/>
      <c r="W159" s="376"/>
      <c r="X159" s="376"/>
      <c r="Y159" s="376"/>
    </row>
    <row r="160" spans="2:25" ht="38.4">
      <c r="B160" s="360" t="s">
        <v>2060</v>
      </c>
      <c r="C160" s="420" t="s">
        <v>2068</v>
      </c>
      <c r="D160" s="362"/>
      <c r="E160" s="362"/>
      <c r="F160" s="160"/>
      <c r="G160" s="376"/>
      <c r="H160" s="376"/>
      <c r="I160" s="376"/>
      <c r="J160" s="376"/>
      <c r="K160" s="376"/>
      <c r="L160" s="376"/>
      <c r="M160" s="376"/>
      <c r="N160" s="376"/>
      <c r="O160" s="376"/>
      <c r="P160" s="376"/>
      <c r="Q160" s="376"/>
      <c r="R160" s="376"/>
      <c r="S160" s="376"/>
      <c r="T160" s="376"/>
      <c r="U160" s="376"/>
      <c r="V160" s="376"/>
      <c r="W160" s="376"/>
      <c r="X160" s="376"/>
      <c r="Y160" s="376"/>
    </row>
    <row r="161" spans="2:25" ht="38.4">
      <c r="B161" s="223" t="s">
        <v>2060</v>
      </c>
      <c r="C161" s="246" t="s">
        <v>2069</v>
      </c>
      <c r="D161" s="137"/>
      <c r="E161" s="270"/>
      <c r="F161" s="160"/>
      <c r="G161" s="376"/>
      <c r="H161" s="376"/>
      <c r="I161" s="376"/>
      <c r="J161" s="376"/>
      <c r="K161" s="376"/>
      <c r="L161" s="376"/>
      <c r="M161" s="376"/>
      <c r="N161" s="376"/>
      <c r="O161" s="376"/>
      <c r="P161" s="376"/>
      <c r="Q161" s="376"/>
      <c r="R161" s="376"/>
      <c r="S161" s="376"/>
      <c r="T161" s="376"/>
      <c r="U161" s="376"/>
      <c r="V161" s="376"/>
      <c r="W161" s="376"/>
      <c r="X161" s="376"/>
      <c r="Y161" s="376"/>
    </row>
    <row r="162" spans="2:25" ht="19.2">
      <c r="B162" s="360" t="s">
        <v>2060</v>
      </c>
      <c r="C162" s="420" t="s">
        <v>456</v>
      </c>
      <c r="D162" s="362"/>
      <c r="E162" s="362"/>
      <c r="F162" s="160"/>
      <c r="G162" s="376"/>
      <c r="H162" s="376"/>
      <c r="I162" s="376"/>
      <c r="J162" s="376"/>
      <c r="K162" s="376"/>
      <c r="L162" s="376"/>
      <c r="M162" s="376"/>
      <c r="N162" s="376"/>
      <c r="O162" s="376"/>
      <c r="P162" s="376"/>
      <c r="Q162" s="376"/>
      <c r="R162" s="376"/>
      <c r="S162" s="376"/>
      <c r="T162" s="376"/>
      <c r="U162" s="376"/>
      <c r="V162" s="376"/>
      <c r="W162" s="376"/>
      <c r="X162" s="376"/>
      <c r="Y162" s="376"/>
    </row>
    <row r="163" spans="2:25" ht="19.2">
      <c r="B163" s="360" t="s">
        <v>2060</v>
      </c>
      <c r="C163" s="420" t="s">
        <v>2014</v>
      </c>
      <c r="D163" s="362"/>
      <c r="E163" s="362"/>
      <c r="F163" s="160"/>
      <c r="G163" s="376"/>
      <c r="H163" s="376"/>
      <c r="I163" s="376"/>
      <c r="J163" s="376"/>
      <c r="K163" s="376"/>
      <c r="L163" s="376"/>
      <c r="M163" s="376"/>
      <c r="N163" s="376"/>
      <c r="O163" s="376"/>
      <c r="P163" s="376"/>
      <c r="Q163" s="376"/>
      <c r="R163" s="376"/>
      <c r="S163" s="376"/>
      <c r="T163" s="376"/>
      <c r="U163" s="376"/>
      <c r="V163" s="376"/>
      <c r="W163" s="376"/>
      <c r="X163" s="376"/>
      <c r="Y163" s="376"/>
    </row>
    <row r="164" spans="2:25" ht="19.2">
      <c r="B164" s="223" t="s">
        <v>2060</v>
      </c>
      <c r="C164" s="246" t="s">
        <v>2070</v>
      </c>
      <c r="D164" s="137"/>
      <c r="E164" s="270"/>
      <c r="F164" s="160"/>
      <c r="G164" s="376"/>
      <c r="H164" s="376"/>
      <c r="I164" s="376"/>
      <c r="J164" s="376"/>
      <c r="K164" s="376"/>
      <c r="L164" s="376"/>
      <c r="M164" s="376"/>
      <c r="N164" s="376"/>
      <c r="O164" s="376"/>
      <c r="P164" s="376"/>
      <c r="Q164" s="376"/>
      <c r="R164" s="376"/>
      <c r="S164" s="376"/>
      <c r="T164" s="376"/>
      <c r="U164" s="376"/>
      <c r="V164" s="376"/>
      <c r="W164" s="376"/>
      <c r="X164" s="376"/>
      <c r="Y164" s="376"/>
    </row>
    <row r="165" spans="2:25" ht="19.2">
      <c r="B165" s="360" t="s">
        <v>2060</v>
      </c>
      <c r="C165" s="420" t="s">
        <v>1968</v>
      </c>
      <c r="D165" s="362"/>
      <c r="E165" s="362"/>
      <c r="F165" s="160"/>
      <c r="G165" s="376"/>
      <c r="H165" s="376"/>
      <c r="I165" s="376"/>
      <c r="J165" s="376"/>
      <c r="K165" s="376"/>
      <c r="L165" s="376"/>
      <c r="M165" s="376"/>
      <c r="N165" s="376"/>
      <c r="O165" s="376"/>
      <c r="P165" s="376"/>
      <c r="Q165" s="376"/>
      <c r="R165" s="376"/>
      <c r="S165" s="376"/>
      <c r="T165" s="376"/>
      <c r="U165" s="376"/>
      <c r="V165" s="376"/>
      <c r="W165" s="376"/>
      <c r="X165" s="376"/>
      <c r="Y165" s="376"/>
    </row>
    <row r="166" spans="2:25" ht="38.4">
      <c r="B166" s="360" t="s">
        <v>2060</v>
      </c>
      <c r="C166" s="420" t="s">
        <v>2068</v>
      </c>
      <c r="D166" s="362"/>
      <c r="E166" s="362"/>
      <c r="F166" s="160"/>
      <c r="G166" s="376"/>
      <c r="H166" s="376"/>
      <c r="I166" s="376"/>
      <c r="J166" s="376"/>
      <c r="K166" s="376"/>
      <c r="L166" s="376"/>
      <c r="M166" s="376"/>
      <c r="N166" s="376"/>
      <c r="O166" s="376"/>
      <c r="P166" s="376"/>
      <c r="Q166" s="376"/>
      <c r="R166" s="376"/>
      <c r="S166" s="376"/>
      <c r="T166" s="376"/>
      <c r="U166" s="376"/>
      <c r="V166" s="376"/>
      <c r="W166" s="376"/>
      <c r="X166" s="376"/>
      <c r="Y166" s="376"/>
    </row>
    <row r="167" spans="2:25" ht="57.6">
      <c r="B167" s="223" t="s">
        <v>2060</v>
      </c>
      <c r="C167" s="247" t="s">
        <v>2071</v>
      </c>
      <c r="D167" s="137"/>
      <c r="E167" s="270"/>
      <c r="F167" s="160"/>
      <c r="G167" s="376"/>
      <c r="H167" s="376"/>
      <c r="I167" s="376"/>
      <c r="J167" s="376"/>
      <c r="K167" s="376"/>
      <c r="L167" s="376"/>
      <c r="M167" s="376"/>
      <c r="N167" s="376"/>
      <c r="O167" s="376"/>
      <c r="P167" s="376"/>
      <c r="Q167" s="376"/>
      <c r="R167" s="376"/>
      <c r="S167" s="376"/>
      <c r="T167" s="376"/>
      <c r="U167" s="376"/>
      <c r="V167" s="376"/>
      <c r="W167" s="376"/>
      <c r="X167" s="376"/>
      <c r="Y167" s="376"/>
    </row>
    <row r="168" spans="2:25" ht="38.4">
      <c r="B168" s="223" t="s">
        <v>2060</v>
      </c>
      <c r="C168" s="246" t="s">
        <v>2072</v>
      </c>
      <c r="D168" s="137"/>
      <c r="E168" s="270"/>
      <c r="F168" s="160"/>
      <c r="G168" s="376"/>
      <c r="H168" s="376"/>
      <c r="I168" s="376"/>
      <c r="J168" s="376"/>
      <c r="K168" s="376"/>
      <c r="L168" s="376"/>
      <c r="M168" s="376"/>
      <c r="N168" s="376"/>
      <c r="O168" s="376"/>
      <c r="P168" s="376"/>
      <c r="Q168" s="376"/>
      <c r="R168" s="376"/>
      <c r="S168" s="376"/>
      <c r="T168" s="376"/>
      <c r="U168" s="376"/>
      <c r="V168" s="376"/>
      <c r="W168" s="376"/>
      <c r="X168" s="376"/>
      <c r="Y168" s="376"/>
    </row>
    <row r="169" spans="2:25" ht="96">
      <c r="B169" s="223" t="s">
        <v>2060</v>
      </c>
      <c r="C169" s="246" t="s">
        <v>2073</v>
      </c>
      <c r="D169" s="137"/>
      <c r="E169" s="270"/>
      <c r="F169" s="160"/>
      <c r="G169" s="376"/>
      <c r="H169" s="376"/>
      <c r="I169" s="376"/>
      <c r="J169" s="376"/>
      <c r="K169" s="376"/>
      <c r="L169" s="376"/>
      <c r="M169" s="376"/>
      <c r="N169" s="376"/>
      <c r="O169" s="376"/>
      <c r="P169" s="376"/>
      <c r="Q169" s="376"/>
      <c r="R169" s="376"/>
      <c r="S169" s="376"/>
      <c r="T169" s="376"/>
      <c r="U169" s="376"/>
      <c r="V169" s="376"/>
      <c r="W169" s="376"/>
      <c r="X169" s="376"/>
      <c r="Y169" s="376"/>
    </row>
    <row r="170" spans="2:25" ht="134.4">
      <c r="B170" s="223" t="s">
        <v>2060</v>
      </c>
      <c r="C170" s="246" t="s">
        <v>2074</v>
      </c>
      <c r="D170" s="137"/>
      <c r="E170" s="270"/>
      <c r="F170" s="160"/>
      <c r="G170" s="376"/>
      <c r="H170" s="376"/>
      <c r="I170" s="376"/>
      <c r="J170" s="376"/>
      <c r="K170" s="376"/>
      <c r="L170" s="376"/>
      <c r="M170" s="376"/>
      <c r="N170" s="376"/>
      <c r="O170" s="376"/>
      <c r="P170" s="376"/>
      <c r="Q170" s="376"/>
      <c r="R170" s="376"/>
      <c r="S170" s="376"/>
      <c r="T170" s="376"/>
      <c r="U170" s="376"/>
      <c r="V170" s="376"/>
      <c r="W170" s="376"/>
      <c r="X170" s="376"/>
      <c r="Y170" s="376"/>
    </row>
    <row r="171" spans="2:25" ht="19.2">
      <c r="B171" s="360" t="s">
        <v>2060</v>
      </c>
      <c r="C171" s="420" t="s">
        <v>456</v>
      </c>
      <c r="D171" s="362"/>
      <c r="E171" s="362"/>
      <c r="F171" s="160"/>
      <c r="G171" s="376"/>
      <c r="H171" s="376"/>
      <c r="I171" s="376"/>
      <c r="J171" s="376"/>
      <c r="K171" s="376"/>
      <c r="L171" s="376"/>
      <c r="M171" s="376"/>
      <c r="N171" s="376"/>
      <c r="O171" s="376"/>
      <c r="P171" s="376"/>
      <c r="Q171" s="376"/>
      <c r="R171" s="376"/>
      <c r="S171" s="376"/>
      <c r="T171" s="376"/>
      <c r="U171" s="376"/>
      <c r="V171" s="376"/>
      <c r="W171" s="376"/>
      <c r="X171" s="376"/>
      <c r="Y171" s="376"/>
    </row>
    <row r="172" spans="2:25" ht="19.2">
      <c r="B172" s="360" t="s">
        <v>2060</v>
      </c>
      <c r="C172" s="420" t="s">
        <v>2014</v>
      </c>
      <c r="D172" s="362"/>
      <c r="E172" s="362"/>
      <c r="F172" s="160"/>
      <c r="G172" s="376"/>
      <c r="H172" s="376"/>
      <c r="I172" s="376"/>
      <c r="J172" s="376"/>
      <c r="K172" s="376"/>
      <c r="L172" s="376"/>
      <c r="M172" s="376"/>
      <c r="N172" s="376"/>
      <c r="O172" s="376"/>
      <c r="P172" s="376"/>
      <c r="Q172" s="376"/>
      <c r="R172" s="376"/>
      <c r="S172" s="376"/>
      <c r="T172" s="376"/>
      <c r="U172" s="376"/>
      <c r="V172" s="376"/>
      <c r="W172" s="376"/>
      <c r="X172" s="376"/>
      <c r="Y172" s="376"/>
    </row>
    <row r="173" spans="2:25" ht="19.2">
      <c r="B173" s="223" t="s">
        <v>2060</v>
      </c>
      <c r="C173" s="246" t="s">
        <v>603</v>
      </c>
      <c r="D173" s="137"/>
      <c r="E173" s="270"/>
      <c r="F173" s="160"/>
      <c r="G173" s="376"/>
      <c r="H173" s="376"/>
      <c r="I173" s="376"/>
      <c r="J173" s="376"/>
      <c r="K173" s="376"/>
      <c r="L173" s="376"/>
      <c r="M173" s="376"/>
      <c r="N173" s="376"/>
      <c r="O173" s="376"/>
      <c r="P173" s="376"/>
      <c r="Q173" s="376"/>
      <c r="R173" s="376"/>
      <c r="S173" s="376"/>
      <c r="T173" s="376"/>
      <c r="U173" s="376"/>
      <c r="V173" s="376"/>
      <c r="W173" s="376"/>
      <c r="X173" s="376"/>
      <c r="Y173" s="376"/>
    </row>
    <row r="174" spans="2:25" ht="19.2">
      <c r="B174" s="360" t="s">
        <v>2075</v>
      </c>
      <c r="C174" s="420" t="s">
        <v>1940</v>
      </c>
      <c r="D174" s="362"/>
      <c r="E174" s="362"/>
      <c r="F174" s="160"/>
      <c r="G174" s="376"/>
      <c r="H174" s="376"/>
      <c r="I174" s="376"/>
      <c r="J174" s="376"/>
      <c r="K174" s="376"/>
      <c r="L174" s="376"/>
      <c r="M174" s="376"/>
      <c r="N174" s="376"/>
      <c r="O174" s="376"/>
      <c r="P174" s="376"/>
      <c r="Q174" s="376"/>
      <c r="R174" s="376"/>
      <c r="S174" s="376"/>
      <c r="T174" s="376"/>
      <c r="U174" s="376"/>
      <c r="V174" s="376"/>
      <c r="W174" s="376"/>
      <c r="X174" s="376"/>
      <c r="Y174" s="376"/>
    </row>
    <row r="175" spans="2:25" ht="38.4">
      <c r="B175" s="360" t="s">
        <v>2075</v>
      </c>
      <c r="C175" s="420" t="s">
        <v>2012</v>
      </c>
      <c r="D175" s="362"/>
      <c r="E175" s="362"/>
      <c r="F175" s="160"/>
      <c r="G175" s="376"/>
      <c r="H175" s="376"/>
      <c r="I175" s="376"/>
      <c r="J175" s="376"/>
      <c r="K175" s="376"/>
      <c r="L175" s="376"/>
      <c r="M175" s="376"/>
      <c r="N175" s="376"/>
      <c r="O175" s="376"/>
      <c r="P175" s="376"/>
      <c r="Q175" s="376"/>
      <c r="R175" s="376"/>
      <c r="S175" s="376"/>
      <c r="T175" s="376"/>
      <c r="U175" s="376"/>
      <c r="V175" s="376"/>
      <c r="W175" s="376"/>
      <c r="X175" s="376"/>
      <c r="Y175" s="376"/>
    </row>
    <row r="176" spans="2:25" ht="38.4">
      <c r="B176" s="223" t="s">
        <v>2075</v>
      </c>
      <c r="C176" s="246" t="s">
        <v>2076</v>
      </c>
      <c r="D176" s="246"/>
      <c r="E176" s="246"/>
      <c r="F176" s="160"/>
      <c r="G176" s="376"/>
      <c r="H176" s="376"/>
      <c r="I176" s="376"/>
      <c r="J176" s="376"/>
      <c r="K176" s="376"/>
      <c r="L176" s="376"/>
      <c r="M176" s="376"/>
      <c r="N176" s="376"/>
      <c r="O176" s="376"/>
      <c r="P176" s="376"/>
      <c r="Q176" s="376"/>
      <c r="R176" s="376"/>
      <c r="S176" s="376"/>
      <c r="T176" s="376"/>
      <c r="U176" s="376"/>
      <c r="V176" s="376"/>
      <c r="W176" s="376"/>
      <c r="X176" s="376"/>
      <c r="Y176" s="376"/>
    </row>
    <row r="177" spans="2:25" ht="19.2">
      <c r="B177" s="223" t="s">
        <v>2075</v>
      </c>
      <c r="C177" s="246" t="s">
        <v>2077</v>
      </c>
      <c r="D177" s="137"/>
      <c r="E177" s="270"/>
      <c r="F177" s="160"/>
      <c r="G177" s="376"/>
      <c r="H177" s="376"/>
      <c r="I177" s="376"/>
      <c r="J177" s="376"/>
      <c r="K177" s="376"/>
      <c r="L177" s="376"/>
      <c r="M177" s="376"/>
      <c r="N177" s="376"/>
      <c r="O177" s="376"/>
      <c r="P177" s="376"/>
      <c r="Q177" s="376"/>
      <c r="R177" s="376"/>
      <c r="S177" s="376"/>
      <c r="T177" s="376"/>
      <c r="U177" s="376"/>
      <c r="V177" s="376"/>
      <c r="W177" s="376"/>
      <c r="X177" s="376"/>
      <c r="Y177" s="376"/>
    </row>
    <row r="178" spans="2:25" ht="19.2">
      <c r="B178" s="223" t="s">
        <v>2075</v>
      </c>
      <c r="C178" s="246" t="s">
        <v>2078</v>
      </c>
      <c r="D178" s="137"/>
      <c r="E178" s="270"/>
      <c r="F178" s="160"/>
      <c r="G178" s="376"/>
      <c r="H178" s="376"/>
      <c r="I178" s="376"/>
      <c r="J178" s="376"/>
      <c r="K178" s="376"/>
      <c r="L178" s="376"/>
      <c r="M178" s="376"/>
      <c r="N178" s="376"/>
      <c r="O178" s="376"/>
      <c r="P178" s="376"/>
      <c r="Q178" s="376"/>
      <c r="R178" s="376"/>
      <c r="S178" s="376"/>
      <c r="T178" s="376"/>
      <c r="U178" s="376"/>
      <c r="V178" s="376"/>
      <c r="W178" s="376"/>
      <c r="X178" s="376"/>
      <c r="Y178" s="376"/>
    </row>
    <row r="179" spans="2:25" ht="19.2">
      <c r="B179" s="223" t="s">
        <v>2075</v>
      </c>
      <c r="C179" s="246" t="s">
        <v>2079</v>
      </c>
      <c r="D179" s="137"/>
      <c r="E179" s="270"/>
      <c r="F179" s="160"/>
      <c r="G179" s="376"/>
      <c r="H179" s="376"/>
      <c r="I179" s="376"/>
      <c r="J179" s="376"/>
      <c r="K179" s="376"/>
      <c r="L179" s="376"/>
      <c r="M179" s="376"/>
      <c r="N179" s="376"/>
      <c r="O179" s="376"/>
      <c r="P179" s="376"/>
      <c r="Q179" s="376"/>
      <c r="R179" s="376"/>
      <c r="S179" s="376"/>
      <c r="T179" s="376"/>
      <c r="U179" s="376"/>
      <c r="V179" s="376"/>
      <c r="W179" s="376"/>
      <c r="X179" s="376"/>
      <c r="Y179" s="376"/>
    </row>
    <row r="180" spans="2:25" ht="19.2">
      <c r="B180" s="223" t="s">
        <v>2075</v>
      </c>
      <c r="C180" s="246" t="s">
        <v>2080</v>
      </c>
      <c r="D180" s="137"/>
      <c r="E180" s="270"/>
      <c r="F180" s="160"/>
      <c r="G180" s="376"/>
      <c r="H180" s="376"/>
      <c r="I180" s="376"/>
      <c r="J180" s="376"/>
      <c r="K180" s="376"/>
      <c r="L180" s="376"/>
      <c r="M180" s="376"/>
      <c r="N180" s="376"/>
      <c r="O180" s="376"/>
      <c r="P180" s="376"/>
      <c r="Q180" s="376"/>
      <c r="R180" s="376"/>
      <c r="S180" s="376"/>
      <c r="T180" s="376"/>
      <c r="U180" s="376"/>
      <c r="V180" s="376"/>
      <c r="W180" s="376"/>
      <c r="X180" s="376"/>
      <c r="Y180" s="376"/>
    </row>
    <row r="181" spans="2:25" ht="19.2">
      <c r="B181" s="223" t="s">
        <v>2075</v>
      </c>
      <c r="C181" s="246" t="s">
        <v>2081</v>
      </c>
      <c r="D181" s="137"/>
      <c r="E181" s="270"/>
      <c r="F181" s="160"/>
      <c r="G181" s="376"/>
      <c r="H181" s="376"/>
      <c r="I181" s="376"/>
      <c r="J181" s="376"/>
      <c r="K181" s="376"/>
      <c r="L181" s="376"/>
      <c r="M181" s="376"/>
      <c r="N181" s="376"/>
      <c r="O181" s="376"/>
      <c r="P181" s="376"/>
      <c r="Q181" s="376"/>
      <c r="R181" s="376"/>
      <c r="S181" s="376"/>
      <c r="T181" s="376"/>
      <c r="U181" s="376"/>
      <c r="V181" s="376"/>
      <c r="W181" s="376"/>
      <c r="X181" s="376"/>
      <c r="Y181" s="376"/>
    </row>
    <row r="182" spans="2:25" ht="19.2">
      <c r="B182" s="223" t="s">
        <v>2075</v>
      </c>
      <c r="C182" s="246" t="s">
        <v>2082</v>
      </c>
      <c r="D182" s="137"/>
      <c r="E182" s="270"/>
      <c r="F182" s="160"/>
      <c r="G182" s="376"/>
      <c r="H182" s="376"/>
      <c r="I182" s="376"/>
      <c r="J182" s="376"/>
      <c r="K182" s="376"/>
      <c r="L182" s="376"/>
      <c r="M182" s="376"/>
      <c r="N182" s="376"/>
      <c r="O182" s="376"/>
      <c r="P182" s="376"/>
      <c r="Q182" s="376"/>
      <c r="R182" s="376"/>
      <c r="S182" s="376"/>
      <c r="T182" s="376"/>
      <c r="U182" s="376"/>
      <c r="V182" s="376"/>
      <c r="W182" s="376"/>
      <c r="X182" s="376"/>
      <c r="Y182" s="376"/>
    </row>
    <row r="183" spans="2:25" ht="19.2">
      <c r="B183" s="223" t="s">
        <v>2075</v>
      </c>
      <c r="C183" s="246" t="s">
        <v>2083</v>
      </c>
      <c r="D183" s="137"/>
      <c r="E183" s="270"/>
      <c r="F183" s="160"/>
      <c r="G183" s="376"/>
      <c r="H183" s="376"/>
      <c r="I183" s="376"/>
      <c r="J183" s="376"/>
      <c r="K183" s="376"/>
      <c r="L183" s="376"/>
      <c r="M183" s="376"/>
      <c r="N183" s="376"/>
      <c r="O183" s="376"/>
      <c r="P183" s="376"/>
      <c r="Q183" s="376"/>
      <c r="R183" s="376"/>
      <c r="S183" s="376"/>
      <c r="T183" s="376"/>
      <c r="U183" s="376"/>
      <c r="V183" s="376"/>
      <c r="W183" s="376"/>
      <c r="X183" s="376"/>
      <c r="Y183" s="376"/>
    </row>
    <row r="184" spans="2:25" ht="19.2">
      <c r="B184" s="223" t="s">
        <v>2075</v>
      </c>
      <c r="C184" s="246" t="s">
        <v>2084</v>
      </c>
      <c r="D184" s="137"/>
      <c r="E184" s="270"/>
      <c r="F184" s="160"/>
      <c r="G184" s="376"/>
      <c r="H184" s="376"/>
      <c r="I184" s="376"/>
      <c r="J184" s="376"/>
      <c r="K184" s="376"/>
      <c r="L184" s="376"/>
      <c r="M184" s="376"/>
      <c r="N184" s="376"/>
      <c r="O184" s="376"/>
      <c r="P184" s="376"/>
      <c r="Q184" s="376"/>
      <c r="R184" s="376"/>
      <c r="S184" s="376"/>
      <c r="T184" s="376"/>
      <c r="U184" s="376"/>
      <c r="V184" s="376"/>
      <c r="W184" s="376"/>
      <c r="X184" s="376"/>
      <c r="Y184" s="376"/>
    </row>
    <row r="185" spans="2:25" ht="19.2">
      <c r="B185" s="223" t="s">
        <v>2075</v>
      </c>
      <c r="C185" s="246" t="s">
        <v>2085</v>
      </c>
      <c r="D185" s="137"/>
      <c r="E185" s="270"/>
      <c r="F185" s="160"/>
      <c r="G185" s="376"/>
      <c r="H185" s="376"/>
      <c r="I185" s="376"/>
      <c r="J185" s="376"/>
      <c r="K185" s="376"/>
      <c r="L185" s="376"/>
      <c r="M185" s="376"/>
      <c r="N185" s="376"/>
      <c r="O185" s="376"/>
      <c r="P185" s="376"/>
      <c r="Q185" s="376"/>
      <c r="R185" s="376"/>
      <c r="S185" s="376"/>
      <c r="T185" s="376"/>
      <c r="U185" s="376"/>
      <c r="V185" s="376"/>
      <c r="W185" s="376"/>
      <c r="X185" s="376"/>
      <c r="Y185" s="376"/>
    </row>
    <row r="186" spans="2:25" ht="19.2">
      <c r="B186" s="223" t="s">
        <v>2075</v>
      </c>
      <c r="C186" s="246" t="s">
        <v>2086</v>
      </c>
      <c r="D186" s="137"/>
      <c r="E186" s="270"/>
      <c r="F186" s="160"/>
      <c r="G186" s="376"/>
      <c r="H186" s="376"/>
      <c r="I186" s="376"/>
      <c r="J186" s="376"/>
      <c r="K186" s="376"/>
      <c r="L186" s="376"/>
      <c r="M186" s="376"/>
      <c r="N186" s="376"/>
      <c r="O186" s="376"/>
      <c r="P186" s="376"/>
      <c r="Q186" s="376"/>
      <c r="R186" s="376"/>
      <c r="S186" s="376"/>
      <c r="T186" s="376"/>
      <c r="U186" s="376"/>
      <c r="V186" s="376"/>
      <c r="W186" s="376"/>
      <c r="X186" s="376"/>
      <c r="Y186" s="376"/>
    </row>
    <row r="187" spans="2:25" ht="19.2">
      <c r="B187" s="223" t="s">
        <v>2075</v>
      </c>
      <c r="C187" s="246" t="s">
        <v>2087</v>
      </c>
      <c r="D187" s="137"/>
      <c r="E187" s="270"/>
      <c r="F187" s="160"/>
      <c r="G187" s="376"/>
      <c r="H187" s="376"/>
      <c r="I187" s="376"/>
      <c r="J187" s="376"/>
      <c r="K187" s="376"/>
      <c r="L187" s="376"/>
      <c r="M187" s="376"/>
      <c r="N187" s="376"/>
      <c r="O187" s="376"/>
      <c r="P187" s="376"/>
      <c r="Q187" s="376"/>
      <c r="R187" s="376"/>
      <c r="S187" s="376"/>
      <c r="T187" s="376"/>
      <c r="U187" s="376"/>
      <c r="V187" s="376"/>
      <c r="W187" s="376"/>
      <c r="X187" s="376"/>
      <c r="Y187" s="376"/>
    </row>
    <row r="188" spans="2:25" ht="19.2">
      <c r="B188" s="223" t="s">
        <v>2075</v>
      </c>
      <c r="C188" s="246" t="s">
        <v>2088</v>
      </c>
      <c r="D188" s="137"/>
      <c r="E188" s="270"/>
      <c r="F188" s="160"/>
      <c r="G188" s="376"/>
      <c r="H188" s="376"/>
      <c r="I188" s="376"/>
      <c r="J188" s="376"/>
      <c r="K188" s="376"/>
      <c r="L188" s="376"/>
      <c r="M188" s="376"/>
      <c r="N188" s="376"/>
      <c r="O188" s="376"/>
      <c r="P188" s="376"/>
      <c r="Q188" s="376"/>
      <c r="R188" s="376"/>
      <c r="S188" s="376"/>
      <c r="T188" s="376"/>
      <c r="U188" s="376"/>
      <c r="V188" s="376"/>
      <c r="W188" s="376"/>
      <c r="X188" s="376"/>
      <c r="Y188" s="376"/>
    </row>
    <row r="189" spans="2:25" ht="38.4">
      <c r="B189" s="223" t="s">
        <v>2075</v>
      </c>
      <c r="C189" s="246" t="s">
        <v>2089</v>
      </c>
      <c r="D189" s="137"/>
      <c r="E189" s="270"/>
      <c r="F189" s="160"/>
      <c r="G189" s="376"/>
      <c r="H189" s="376"/>
      <c r="I189" s="376"/>
      <c r="J189" s="376"/>
      <c r="K189" s="376"/>
      <c r="L189" s="376"/>
      <c r="M189" s="376"/>
      <c r="N189" s="376"/>
      <c r="O189" s="376"/>
      <c r="P189" s="376"/>
      <c r="Q189" s="376"/>
      <c r="R189" s="376"/>
      <c r="S189" s="376"/>
      <c r="T189" s="376"/>
      <c r="U189" s="376"/>
      <c r="V189" s="376"/>
      <c r="W189" s="376"/>
      <c r="X189" s="376"/>
      <c r="Y189" s="376"/>
    </row>
    <row r="190" spans="2:25" ht="19.2">
      <c r="B190" s="223" t="s">
        <v>2075</v>
      </c>
      <c r="C190" s="246" t="s">
        <v>2090</v>
      </c>
      <c r="D190" s="137"/>
      <c r="E190" s="270"/>
      <c r="F190" s="160"/>
      <c r="G190" s="376"/>
      <c r="H190" s="376"/>
      <c r="I190" s="376"/>
      <c r="J190" s="376"/>
      <c r="K190" s="376"/>
      <c r="L190" s="376"/>
      <c r="M190" s="376"/>
      <c r="N190" s="376"/>
      <c r="O190" s="376"/>
      <c r="P190" s="376"/>
      <c r="Q190" s="376"/>
      <c r="R190" s="376"/>
      <c r="S190" s="376"/>
      <c r="T190" s="376"/>
      <c r="U190" s="376"/>
      <c r="V190" s="376"/>
      <c r="W190" s="376"/>
      <c r="X190" s="376"/>
      <c r="Y190" s="376"/>
    </row>
    <row r="191" spans="2:25" ht="19.2">
      <c r="B191" s="223" t="s">
        <v>2075</v>
      </c>
      <c r="C191" s="246" t="s">
        <v>2091</v>
      </c>
      <c r="D191" s="137"/>
      <c r="E191" s="270"/>
      <c r="F191" s="160"/>
      <c r="G191" s="376"/>
      <c r="H191" s="376"/>
      <c r="I191" s="376"/>
      <c r="J191" s="376"/>
      <c r="K191" s="376"/>
      <c r="L191" s="376"/>
      <c r="M191" s="376"/>
      <c r="N191" s="376"/>
      <c r="O191" s="376"/>
      <c r="P191" s="376"/>
      <c r="Q191" s="376"/>
      <c r="R191" s="376"/>
      <c r="S191" s="376"/>
      <c r="T191" s="376"/>
      <c r="U191" s="376"/>
      <c r="V191" s="376"/>
      <c r="W191" s="376"/>
      <c r="X191" s="376"/>
      <c r="Y191" s="376"/>
    </row>
    <row r="192" spans="2:25" ht="57.6">
      <c r="B192" s="223" t="s">
        <v>2075</v>
      </c>
      <c r="C192" s="246" t="s">
        <v>2092</v>
      </c>
      <c r="D192" s="137"/>
      <c r="E192" s="270"/>
      <c r="F192" s="160"/>
      <c r="G192" s="376"/>
      <c r="H192" s="376"/>
      <c r="I192" s="376"/>
      <c r="J192" s="376"/>
      <c r="K192" s="376"/>
      <c r="L192" s="376"/>
      <c r="M192" s="376"/>
      <c r="N192" s="376"/>
      <c r="O192" s="376"/>
      <c r="P192" s="376"/>
      <c r="Q192" s="376"/>
      <c r="R192" s="376"/>
      <c r="S192" s="376"/>
      <c r="T192" s="376"/>
      <c r="U192" s="376"/>
      <c r="V192" s="376"/>
      <c r="W192" s="376"/>
      <c r="X192" s="376"/>
      <c r="Y192" s="376"/>
    </row>
    <row r="193" spans="2:25" ht="38.4">
      <c r="B193" s="360" t="s">
        <v>2075</v>
      </c>
      <c r="C193" s="420" t="s">
        <v>2028</v>
      </c>
      <c r="D193" s="362"/>
      <c r="E193" s="362"/>
      <c r="F193" s="160"/>
      <c r="G193" s="376"/>
      <c r="H193" s="376"/>
      <c r="I193" s="376"/>
      <c r="J193" s="376"/>
      <c r="K193" s="376"/>
      <c r="L193" s="376"/>
      <c r="M193" s="376"/>
      <c r="N193" s="376"/>
      <c r="O193" s="376"/>
      <c r="P193" s="376"/>
      <c r="Q193" s="376"/>
      <c r="R193" s="376"/>
      <c r="S193" s="376"/>
      <c r="T193" s="376"/>
      <c r="U193" s="376"/>
      <c r="V193" s="376"/>
      <c r="W193" s="376"/>
      <c r="X193" s="376"/>
      <c r="Y193" s="376"/>
    </row>
    <row r="194" spans="2:25" ht="38.4">
      <c r="B194" s="223" t="s">
        <v>2075</v>
      </c>
      <c r="C194" s="246" t="s">
        <v>2093</v>
      </c>
      <c r="D194" s="137"/>
      <c r="E194" s="270"/>
      <c r="F194" s="160"/>
      <c r="G194" s="376"/>
      <c r="H194" s="376"/>
      <c r="I194" s="376"/>
      <c r="J194" s="376"/>
      <c r="K194" s="376"/>
      <c r="L194" s="376"/>
      <c r="M194" s="376"/>
      <c r="N194" s="376"/>
      <c r="O194" s="376"/>
      <c r="P194" s="376"/>
      <c r="Q194" s="376"/>
      <c r="R194" s="376"/>
      <c r="S194" s="376"/>
      <c r="T194" s="376"/>
      <c r="U194" s="376"/>
      <c r="V194" s="376"/>
      <c r="W194" s="376"/>
      <c r="X194" s="376"/>
      <c r="Y194" s="376"/>
    </row>
    <row r="195" spans="2:25" ht="19.2">
      <c r="B195" s="223" t="s">
        <v>2075</v>
      </c>
      <c r="C195" s="246" t="s">
        <v>2094</v>
      </c>
      <c r="D195" s="137"/>
      <c r="E195" s="270"/>
      <c r="F195" s="160"/>
      <c r="G195" s="376"/>
      <c r="H195" s="376"/>
      <c r="I195" s="376"/>
      <c r="J195" s="376"/>
      <c r="K195" s="376"/>
      <c r="L195" s="376"/>
      <c r="M195" s="376"/>
      <c r="N195" s="376"/>
      <c r="O195" s="376"/>
      <c r="P195" s="376"/>
      <c r="Q195" s="376"/>
      <c r="R195" s="376"/>
      <c r="S195" s="376"/>
      <c r="T195" s="376"/>
      <c r="U195" s="376"/>
      <c r="V195" s="376"/>
      <c r="W195" s="376"/>
      <c r="X195" s="376"/>
      <c r="Y195" s="376"/>
    </row>
    <row r="196" spans="2:25" ht="38.4">
      <c r="B196" s="223" t="s">
        <v>2075</v>
      </c>
      <c r="C196" s="246" t="s">
        <v>2095</v>
      </c>
      <c r="D196" s="137"/>
      <c r="E196" s="270"/>
      <c r="F196" s="160"/>
      <c r="G196" s="376"/>
      <c r="H196" s="376"/>
      <c r="I196" s="376"/>
      <c r="J196" s="376"/>
      <c r="K196" s="376"/>
      <c r="L196" s="376"/>
      <c r="M196" s="376"/>
      <c r="N196" s="376"/>
      <c r="O196" s="376"/>
      <c r="P196" s="376"/>
      <c r="Q196" s="376"/>
      <c r="R196" s="376"/>
      <c r="S196" s="376"/>
      <c r="T196" s="376"/>
      <c r="U196" s="376"/>
      <c r="V196" s="376"/>
      <c r="W196" s="376"/>
      <c r="X196" s="376"/>
      <c r="Y196" s="376"/>
    </row>
    <row r="197" spans="2:25" ht="19.2">
      <c r="B197" s="223" t="s">
        <v>2075</v>
      </c>
      <c r="C197" s="246" t="s">
        <v>2096</v>
      </c>
      <c r="D197" s="137"/>
      <c r="E197" s="270"/>
      <c r="F197" s="160"/>
      <c r="G197" s="376"/>
      <c r="H197" s="376"/>
      <c r="I197" s="376"/>
      <c r="J197" s="376"/>
      <c r="K197" s="376"/>
      <c r="L197" s="376"/>
      <c r="M197" s="376"/>
      <c r="N197" s="376"/>
      <c r="O197" s="376"/>
      <c r="P197" s="376"/>
      <c r="Q197" s="376"/>
      <c r="R197" s="376"/>
      <c r="S197" s="376"/>
      <c r="T197" s="376"/>
      <c r="U197" s="376"/>
      <c r="V197" s="376"/>
      <c r="W197" s="376"/>
      <c r="X197" s="376"/>
      <c r="Y197" s="376"/>
    </row>
    <row r="198" spans="2:25" ht="38.4">
      <c r="B198" s="223" t="s">
        <v>2075</v>
      </c>
      <c r="C198" s="246" t="s">
        <v>2097</v>
      </c>
      <c r="D198" s="137"/>
      <c r="E198" s="270"/>
      <c r="F198" s="160"/>
      <c r="G198" s="376"/>
      <c r="H198" s="376"/>
      <c r="I198" s="376"/>
      <c r="J198" s="376"/>
      <c r="K198" s="376"/>
      <c r="L198" s="376"/>
      <c r="M198" s="376"/>
      <c r="N198" s="376"/>
      <c r="O198" s="376"/>
      <c r="P198" s="376"/>
      <c r="Q198" s="376"/>
      <c r="R198" s="376"/>
      <c r="S198" s="376"/>
      <c r="T198" s="376"/>
      <c r="U198" s="376"/>
      <c r="V198" s="376"/>
      <c r="W198" s="376"/>
      <c r="X198" s="376"/>
      <c r="Y198" s="376"/>
    </row>
    <row r="199" spans="2:25" ht="19.2">
      <c r="B199" s="223" t="s">
        <v>2075</v>
      </c>
      <c r="C199" s="246" t="s">
        <v>2098</v>
      </c>
      <c r="D199" s="137"/>
      <c r="E199" s="270"/>
      <c r="F199" s="160"/>
      <c r="G199" s="376"/>
      <c r="H199" s="376"/>
      <c r="I199" s="376"/>
      <c r="J199" s="376"/>
      <c r="K199" s="376"/>
      <c r="L199" s="376"/>
      <c r="M199" s="376"/>
      <c r="N199" s="376"/>
      <c r="O199" s="376"/>
      <c r="P199" s="376"/>
      <c r="Q199" s="376"/>
      <c r="R199" s="376"/>
      <c r="S199" s="376"/>
      <c r="T199" s="376"/>
      <c r="U199" s="376"/>
      <c r="V199" s="376"/>
      <c r="W199" s="376"/>
      <c r="X199" s="376"/>
      <c r="Y199" s="376"/>
    </row>
    <row r="200" spans="2:25" ht="19.2">
      <c r="B200" s="223" t="s">
        <v>2075</v>
      </c>
      <c r="C200" s="246" t="s">
        <v>2099</v>
      </c>
      <c r="D200" s="137"/>
      <c r="E200" s="270"/>
      <c r="F200" s="160"/>
      <c r="G200" s="376"/>
      <c r="H200" s="376"/>
      <c r="I200" s="376"/>
      <c r="J200" s="376"/>
      <c r="K200" s="376"/>
      <c r="L200" s="376"/>
      <c r="M200" s="376"/>
      <c r="N200" s="376"/>
      <c r="O200" s="376"/>
      <c r="P200" s="376"/>
      <c r="Q200" s="376"/>
      <c r="R200" s="376"/>
      <c r="S200" s="376"/>
      <c r="T200" s="376"/>
      <c r="U200" s="376"/>
      <c r="V200" s="376"/>
      <c r="W200" s="376"/>
      <c r="X200" s="376"/>
      <c r="Y200" s="376"/>
    </row>
    <row r="201" spans="2:25" ht="19.2">
      <c r="B201" s="223" t="s">
        <v>2075</v>
      </c>
      <c r="C201" s="246" t="s">
        <v>2100</v>
      </c>
      <c r="D201" s="137"/>
      <c r="E201" s="270"/>
      <c r="F201" s="160"/>
      <c r="G201" s="376"/>
      <c r="H201" s="376"/>
      <c r="I201" s="376"/>
      <c r="J201" s="376"/>
      <c r="K201" s="376"/>
      <c r="L201" s="376"/>
      <c r="M201" s="376"/>
      <c r="N201" s="376"/>
      <c r="O201" s="376"/>
      <c r="P201" s="376"/>
      <c r="Q201" s="376"/>
      <c r="R201" s="376"/>
      <c r="S201" s="376"/>
      <c r="T201" s="376"/>
      <c r="U201" s="376"/>
      <c r="V201" s="376"/>
      <c r="W201" s="376"/>
      <c r="X201" s="376"/>
      <c r="Y201" s="376"/>
    </row>
    <row r="202" spans="2:25" ht="19.2">
      <c r="B202" s="223" t="s">
        <v>2075</v>
      </c>
      <c r="C202" s="246" t="s">
        <v>2101</v>
      </c>
      <c r="D202" s="137"/>
      <c r="E202" s="270"/>
      <c r="F202" s="160"/>
      <c r="G202" s="376"/>
      <c r="H202" s="376"/>
      <c r="I202" s="376"/>
      <c r="J202" s="376"/>
      <c r="K202" s="376"/>
      <c r="L202" s="376"/>
      <c r="M202" s="376"/>
      <c r="N202" s="376"/>
      <c r="O202" s="376"/>
      <c r="P202" s="376"/>
      <c r="Q202" s="376"/>
      <c r="R202" s="376"/>
      <c r="S202" s="376"/>
      <c r="T202" s="376"/>
      <c r="U202" s="376"/>
      <c r="V202" s="376"/>
      <c r="W202" s="376"/>
      <c r="X202" s="376"/>
      <c r="Y202" s="376"/>
    </row>
    <row r="203" spans="2:25" ht="19.2">
      <c r="B203" s="223" t="s">
        <v>2075</v>
      </c>
      <c r="C203" s="246" t="s">
        <v>2102</v>
      </c>
      <c r="D203" s="137"/>
      <c r="E203" s="270"/>
      <c r="F203" s="160"/>
      <c r="G203" s="376"/>
      <c r="H203" s="376"/>
      <c r="I203" s="376"/>
      <c r="J203" s="376"/>
      <c r="K203" s="376"/>
      <c r="L203" s="376"/>
      <c r="M203" s="376"/>
      <c r="N203" s="376"/>
      <c r="O203" s="376"/>
      <c r="P203" s="376"/>
      <c r="Q203" s="376"/>
      <c r="R203" s="376"/>
      <c r="S203" s="376"/>
      <c r="T203" s="376"/>
      <c r="U203" s="376"/>
      <c r="V203" s="376"/>
      <c r="W203" s="376"/>
      <c r="X203" s="376"/>
      <c r="Y203" s="376"/>
    </row>
    <row r="204" spans="2:25" ht="19.2">
      <c r="B204" s="223" t="s">
        <v>2075</v>
      </c>
      <c r="C204" s="246" t="s">
        <v>2103</v>
      </c>
      <c r="D204" s="137"/>
      <c r="E204" s="270"/>
      <c r="F204" s="160"/>
      <c r="G204" s="376"/>
      <c r="H204" s="376"/>
      <c r="I204" s="376"/>
      <c r="J204" s="376"/>
      <c r="K204" s="376"/>
      <c r="L204" s="376"/>
      <c r="M204" s="376"/>
      <c r="N204" s="376"/>
      <c r="O204" s="376"/>
      <c r="P204" s="376"/>
      <c r="Q204" s="376"/>
      <c r="R204" s="376"/>
      <c r="S204" s="376"/>
      <c r="T204" s="376"/>
      <c r="U204" s="376"/>
      <c r="V204" s="376"/>
      <c r="W204" s="376"/>
      <c r="X204" s="376"/>
      <c r="Y204" s="376"/>
    </row>
    <row r="205" spans="2:25" ht="76.8">
      <c r="B205" s="223" t="s">
        <v>2075</v>
      </c>
      <c r="C205" s="246" t="s">
        <v>2104</v>
      </c>
      <c r="D205" s="137"/>
      <c r="E205" s="270"/>
      <c r="F205" s="160"/>
      <c r="G205" s="376"/>
      <c r="H205" s="376"/>
      <c r="I205" s="376"/>
      <c r="J205" s="376"/>
      <c r="K205" s="376"/>
      <c r="L205" s="376"/>
      <c r="M205" s="376"/>
      <c r="N205" s="376"/>
      <c r="O205" s="376"/>
      <c r="P205" s="376"/>
      <c r="Q205" s="376"/>
      <c r="R205" s="376"/>
      <c r="S205" s="376"/>
      <c r="T205" s="376"/>
      <c r="U205" s="376"/>
      <c r="V205" s="376"/>
      <c r="W205" s="376"/>
      <c r="X205" s="376"/>
      <c r="Y205" s="376"/>
    </row>
    <row r="206" spans="2:25" ht="19.2">
      <c r="B206" s="360" t="s">
        <v>2075</v>
      </c>
      <c r="C206" s="420" t="s">
        <v>456</v>
      </c>
      <c r="D206" s="362"/>
      <c r="E206" s="362"/>
      <c r="F206" s="160"/>
      <c r="G206" s="376"/>
      <c r="H206" s="376"/>
      <c r="I206" s="376"/>
      <c r="J206" s="376"/>
      <c r="K206" s="376"/>
      <c r="L206" s="376"/>
      <c r="M206" s="376"/>
      <c r="N206" s="376"/>
      <c r="O206" s="376"/>
      <c r="P206" s="376"/>
      <c r="Q206" s="376"/>
      <c r="R206" s="376"/>
      <c r="S206" s="376"/>
      <c r="T206" s="376"/>
      <c r="U206" s="376"/>
      <c r="V206" s="376"/>
      <c r="W206" s="376"/>
      <c r="X206" s="376"/>
      <c r="Y206" s="376"/>
    </row>
    <row r="207" spans="2:25" ht="19.2">
      <c r="B207" s="360" t="s">
        <v>2075</v>
      </c>
      <c r="C207" s="420" t="s">
        <v>2014</v>
      </c>
      <c r="D207" s="362"/>
      <c r="E207" s="362"/>
      <c r="F207" s="160"/>
      <c r="G207" s="376"/>
      <c r="H207" s="376"/>
      <c r="I207" s="376"/>
      <c r="J207" s="376"/>
      <c r="K207" s="376"/>
      <c r="L207" s="376"/>
      <c r="M207" s="376"/>
      <c r="N207" s="376"/>
      <c r="O207" s="376"/>
      <c r="P207" s="376"/>
      <c r="Q207" s="376"/>
      <c r="R207" s="376"/>
      <c r="S207" s="376"/>
      <c r="T207" s="376"/>
      <c r="U207" s="376"/>
      <c r="V207" s="376"/>
      <c r="W207" s="376"/>
      <c r="X207" s="376"/>
      <c r="Y207" s="376"/>
    </row>
    <row r="208" spans="2:25" ht="19.2">
      <c r="B208" s="360" t="s">
        <v>2075</v>
      </c>
      <c r="C208" s="420" t="s">
        <v>2067</v>
      </c>
      <c r="D208" s="362"/>
      <c r="E208" s="362"/>
      <c r="F208" s="160"/>
      <c r="G208" s="376"/>
      <c r="H208" s="376"/>
      <c r="I208" s="376"/>
      <c r="J208" s="376"/>
      <c r="K208" s="376"/>
      <c r="L208" s="376"/>
      <c r="M208" s="376"/>
      <c r="N208" s="376"/>
      <c r="O208" s="376"/>
      <c r="P208" s="376"/>
      <c r="Q208" s="376"/>
      <c r="R208" s="376"/>
      <c r="S208" s="376"/>
      <c r="T208" s="376"/>
      <c r="U208" s="376"/>
      <c r="V208" s="376"/>
      <c r="W208" s="376"/>
      <c r="X208" s="376"/>
      <c r="Y208" s="376"/>
    </row>
    <row r="209" spans="2:25" ht="19.2">
      <c r="B209" s="223" t="s">
        <v>2075</v>
      </c>
      <c r="C209" s="246" t="s">
        <v>2105</v>
      </c>
      <c r="D209" s="137"/>
      <c r="E209" s="270"/>
      <c r="F209" s="160"/>
      <c r="G209" s="376"/>
      <c r="H209" s="376"/>
      <c r="I209" s="376"/>
      <c r="J209" s="376"/>
      <c r="K209" s="376"/>
      <c r="L209" s="376"/>
      <c r="M209" s="376"/>
      <c r="N209" s="376"/>
      <c r="O209" s="376"/>
      <c r="P209" s="376"/>
      <c r="Q209" s="376"/>
      <c r="R209" s="376"/>
      <c r="S209" s="376"/>
      <c r="T209" s="376"/>
      <c r="U209" s="376"/>
      <c r="V209" s="376"/>
      <c r="W209" s="376"/>
      <c r="X209" s="376"/>
      <c r="Y209" s="376"/>
    </row>
    <row r="210" spans="2:25" ht="19.2">
      <c r="B210" s="360" t="s">
        <v>2075</v>
      </c>
      <c r="C210" s="420" t="s">
        <v>2011</v>
      </c>
      <c r="D210" s="362"/>
      <c r="E210" s="362"/>
      <c r="F210" s="160"/>
      <c r="G210" s="376"/>
      <c r="H210" s="376"/>
      <c r="I210" s="376"/>
      <c r="J210" s="376"/>
      <c r="K210" s="376"/>
      <c r="L210" s="376"/>
      <c r="M210" s="376"/>
      <c r="N210" s="376"/>
      <c r="O210" s="376"/>
      <c r="P210" s="376"/>
      <c r="Q210" s="376"/>
      <c r="R210" s="376"/>
      <c r="S210" s="376"/>
      <c r="T210" s="376"/>
      <c r="U210" s="376"/>
      <c r="V210" s="376"/>
      <c r="W210" s="376"/>
      <c r="X210" s="376"/>
      <c r="Y210" s="376"/>
    </row>
    <row r="211" spans="2:25" ht="38.4">
      <c r="B211" s="360" t="s">
        <v>2075</v>
      </c>
      <c r="C211" s="420" t="s">
        <v>2012</v>
      </c>
      <c r="D211" s="362"/>
      <c r="E211" s="362"/>
      <c r="F211" s="160"/>
      <c r="G211" s="376"/>
      <c r="H211" s="376"/>
      <c r="I211" s="376"/>
      <c r="J211" s="376"/>
      <c r="K211" s="376"/>
      <c r="L211" s="376"/>
      <c r="M211" s="376"/>
      <c r="N211" s="376"/>
      <c r="O211" s="376"/>
      <c r="P211" s="376"/>
      <c r="Q211" s="376"/>
      <c r="R211" s="376"/>
      <c r="S211" s="376"/>
      <c r="T211" s="376"/>
      <c r="U211" s="376"/>
      <c r="V211" s="376"/>
      <c r="W211" s="376"/>
      <c r="X211" s="376"/>
      <c r="Y211" s="376"/>
    </row>
    <row r="212" spans="2:25" ht="38.4">
      <c r="B212" s="246" t="s">
        <v>2075</v>
      </c>
      <c r="C212" s="246" t="s">
        <v>2106</v>
      </c>
      <c r="D212" s="137"/>
      <c r="E212" s="246"/>
      <c r="F212" s="160"/>
      <c r="G212" s="376"/>
      <c r="H212" s="376"/>
      <c r="I212" s="376"/>
      <c r="J212" s="376"/>
      <c r="K212" s="376"/>
      <c r="L212" s="376"/>
      <c r="M212" s="376"/>
      <c r="N212" s="376"/>
      <c r="O212" s="376"/>
      <c r="P212" s="376"/>
      <c r="Q212" s="376"/>
      <c r="R212" s="376"/>
      <c r="S212" s="376"/>
      <c r="T212" s="376"/>
      <c r="U212" s="376"/>
      <c r="V212" s="376"/>
      <c r="W212" s="376"/>
      <c r="X212" s="376"/>
      <c r="Y212" s="376"/>
    </row>
    <row r="213" spans="2:25" ht="38.4">
      <c r="B213" s="223" t="s">
        <v>2075</v>
      </c>
      <c r="C213" s="246" t="s">
        <v>2107</v>
      </c>
      <c r="D213" s="137"/>
      <c r="E213" s="270"/>
      <c r="F213" s="160"/>
      <c r="G213" s="376"/>
      <c r="H213" s="376"/>
      <c r="I213" s="376"/>
      <c r="J213" s="376"/>
      <c r="K213" s="376"/>
      <c r="L213" s="376"/>
      <c r="M213" s="376"/>
      <c r="N213" s="376"/>
      <c r="O213" s="376"/>
      <c r="P213" s="376"/>
      <c r="Q213" s="376"/>
      <c r="R213" s="376"/>
      <c r="S213" s="376"/>
      <c r="T213" s="376"/>
      <c r="U213" s="376"/>
      <c r="V213" s="376"/>
      <c r="W213" s="376"/>
      <c r="X213" s="376"/>
      <c r="Y213" s="376"/>
    </row>
    <row r="214" spans="2:25" ht="19.2">
      <c r="B214" s="223" t="s">
        <v>2075</v>
      </c>
      <c r="C214" s="246" t="s">
        <v>2108</v>
      </c>
      <c r="D214" s="137"/>
      <c r="E214" s="270"/>
      <c r="F214" s="160"/>
      <c r="G214" s="376"/>
      <c r="H214" s="376"/>
      <c r="I214" s="376"/>
      <c r="J214" s="376"/>
      <c r="K214" s="376"/>
      <c r="L214" s="376"/>
      <c r="M214" s="376"/>
      <c r="N214" s="376"/>
      <c r="O214" s="376"/>
      <c r="P214" s="376"/>
      <c r="Q214" s="376"/>
      <c r="R214" s="376"/>
      <c r="S214" s="376"/>
      <c r="T214" s="376"/>
      <c r="U214" s="376"/>
      <c r="V214" s="376"/>
      <c r="W214" s="376"/>
      <c r="X214" s="376"/>
      <c r="Y214" s="376"/>
    </row>
    <row r="215" spans="2:25" ht="38.4">
      <c r="B215" s="223" t="s">
        <v>2075</v>
      </c>
      <c r="C215" s="246" t="s">
        <v>2109</v>
      </c>
      <c r="D215" s="246"/>
      <c r="E215" s="246"/>
      <c r="F215" s="160"/>
      <c r="G215" s="376"/>
      <c r="H215" s="376"/>
      <c r="I215" s="376"/>
      <c r="J215" s="376"/>
      <c r="K215" s="376"/>
      <c r="L215" s="376"/>
      <c r="M215" s="376"/>
      <c r="N215" s="376"/>
      <c r="O215" s="376"/>
      <c r="P215" s="376"/>
      <c r="Q215" s="376"/>
      <c r="R215" s="376"/>
      <c r="S215" s="376"/>
      <c r="T215" s="376"/>
      <c r="U215" s="376"/>
      <c r="V215" s="376"/>
      <c r="W215" s="376"/>
      <c r="X215" s="376"/>
      <c r="Y215" s="376"/>
    </row>
    <row r="216" spans="2:25" ht="38.4">
      <c r="B216" s="223" t="s">
        <v>2075</v>
      </c>
      <c r="C216" s="246" t="s">
        <v>2110</v>
      </c>
      <c r="D216" s="137"/>
      <c r="E216" s="270"/>
      <c r="F216" s="160"/>
      <c r="G216" s="376"/>
      <c r="H216" s="376"/>
      <c r="I216" s="376"/>
      <c r="J216" s="376"/>
      <c r="K216" s="376"/>
      <c r="L216" s="376"/>
      <c r="M216" s="376"/>
      <c r="N216" s="376"/>
      <c r="O216" s="376"/>
      <c r="P216" s="376"/>
      <c r="Q216" s="376"/>
      <c r="R216" s="376"/>
      <c r="S216" s="376"/>
      <c r="T216" s="376"/>
      <c r="U216" s="376"/>
      <c r="V216" s="376"/>
      <c r="W216" s="376"/>
      <c r="X216" s="376"/>
      <c r="Y216" s="376"/>
    </row>
    <row r="217" spans="2:25" ht="38.4">
      <c r="B217" s="223" t="s">
        <v>2075</v>
      </c>
      <c r="C217" s="246" t="s">
        <v>2111</v>
      </c>
      <c r="D217" s="137"/>
      <c r="E217" s="270"/>
      <c r="F217" s="160"/>
      <c r="G217" s="376"/>
      <c r="H217" s="376"/>
      <c r="I217" s="376"/>
      <c r="J217" s="376"/>
      <c r="K217" s="376"/>
      <c r="L217" s="376"/>
      <c r="M217" s="376"/>
      <c r="N217" s="376"/>
      <c r="O217" s="376"/>
      <c r="P217" s="376"/>
      <c r="Q217" s="376"/>
      <c r="R217" s="376"/>
      <c r="S217" s="376"/>
      <c r="T217" s="376"/>
      <c r="U217" s="376"/>
      <c r="V217" s="376"/>
      <c r="W217" s="376"/>
      <c r="X217" s="376"/>
      <c r="Y217" s="376"/>
    </row>
    <row r="218" spans="2:25" ht="76.8">
      <c r="B218" s="223" t="s">
        <v>2075</v>
      </c>
      <c r="C218" s="246" t="s">
        <v>2112</v>
      </c>
      <c r="D218" s="137"/>
      <c r="E218" s="270"/>
      <c r="F218" s="160"/>
      <c r="G218" s="376"/>
      <c r="H218" s="376"/>
      <c r="I218" s="376"/>
      <c r="J218" s="376"/>
      <c r="K218" s="376"/>
      <c r="L218" s="376"/>
      <c r="M218" s="376"/>
      <c r="N218" s="376"/>
      <c r="O218" s="376"/>
      <c r="P218" s="376"/>
      <c r="Q218" s="376"/>
      <c r="R218" s="376"/>
      <c r="S218" s="376"/>
      <c r="T218" s="376"/>
      <c r="U218" s="376"/>
      <c r="V218" s="376"/>
      <c r="W218" s="376"/>
      <c r="X218" s="376"/>
      <c r="Y218" s="376"/>
    </row>
    <row r="219" spans="2:25" ht="57.6">
      <c r="B219" s="223" t="s">
        <v>2075</v>
      </c>
      <c r="C219" s="246" t="s">
        <v>2113</v>
      </c>
      <c r="D219" s="137"/>
      <c r="E219" s="270"/>
      <c r="F219" s="160"/>
      <c r="G219" s="376"/>
      <c r="H219" s="376"/>
      <c r="I219" s="376"/>
      <c r="J219" s="376"/>
      <c r="K219" s="376"/>
      <c r="L219" s="376"/>
      <c r="M219" s="376"/>
      <c r="N219" s="376"/>
      <c r="O219" s="376"/>
      <c r="P219" s="376"/>
      <c r="Q219" s="376"/>
      <c r="R219" s="376"/>
      <c r="S219" s="376"/>
      <c r="T219" s="376"/>
      <c r="U219" s="376"/>
      <c r="V219" s="376"/>
      <c r="W219" s="376"/>
      <c r="X219" s="376"/>
      <c r="Y219" s="376"/>
    </row>
    <row r="220" spans="2:25" ht="38.4">
      <c r="B220" s="223" t="s">
        <v>2075</v>
      </c>
      <c r="C220" s="246" t="s">
        <v>2114</v>
      </c>
      <c r="D220" s="137"/>
      <c r="E220" s="270"/>
      <c r="F220" s="160"/>
      <c r="G220" s="376"/>
      <c r="H220" s="376"/>
      <c r="I220" s="376"/>
      <c r="J220" s="376"/>
      <c r="K220" s="376"/>
      <c r="L220" s="376"/>
      <c r="M220" s="376"/>
      <c r="N220" s="376"/>
      <c r="O220" s="376"/>
      <c r="P220" s="376"/>
      <c r="Q220" s="376"/>
      <c r="R220" s="376"/>
      <c r="S220" s="376"/>
      <c r="T220" s="376"/>
      <c r="U220" s="376"/>
      <c r="V220" s="376"/>
      <c r="W220" s="376"/>
      <c r="X220" s="376"/>
      <c r="Y220" s="376"/>
    </row>
    <row r="221" spans="2:25" ht="19.2">
      <c r="B221" s="360" t="s">
        <v>2075</v>
      </c>
      <c r="C221" s="420" t="s">
        <v>456</v>
      </c>
      <c r="D221" s="362"/>
      <c r="E221" s="362"/>
      <c r="F221" s="160"/>
      <c r="G221" s="376"/>
      <c r="H221" s="376"/>
      <c r="I221" s="376"/>
      <c r="J221" s="376"/>
      <c r="K221" s="376"/>
      <c r="L221" s="376"/>
      <c r="M221" s="376"/>
      <c r="N221" s="376"/>
      <c r="O221" s="376"/>
      <c r="P221" s="376"/>
      <c r="Q221" s="376"/>
      <c r="R221" s="376"/>
      <c r="S221" s="376"/>
      <c r="T221" s="376"/>
      <c r="U221" s="376"/>
      <c r="V221" s="376"/>
      <c r="W221" s="376"/>
      <c r="X221" s="376"/>
      <c r="Y221" s="376"/>
    </row>
    <row r="222" spans="2:25" ht="19.2">
      <c r="B222" s="360" t="s">
        <v>2075</v>
      </c>
      <c r="C222" s="420" t="s">
        <v>2014</v>
      </c>
      <c r="D222" s="362"/>
      <c r="E222" s="362"/>
      <c r="F222" s="160"/>
      <c r="G222" s="376"/>
      <c r="H222" s="376"/>
      <c r="I222" s="376"/>
      <c r="J222" s="376"/>
      <c r="K222" s="376"/>
      <c r="L222" s="376"/>
      <c r="M222" s="376"/>
      <c r="N222" s="376"/>
      <c r="O222" s="376"/>
      <c r="P222" s="376"/>
      <c r="Q222" s="376"/>
      <c r="R222" s="376"/>
      <c r="S222" s="376"/>
      <c r="T222" s="376"/>
      <c r="U222" s="376"/>
      <c r="V222" s="376"/>
      <c r="W222" s="376"/>
      <c r="X222" s="376"/>
      <c r="Y222" s="376"/>
    </row>
    <row r="223" spans="2:25" ht="19.2">
      <c r="B223" s="360" t="s">
        <v>2075</v>
      </c>
      <c r="C223" s="420" t="s">
        <v>2067</v>
      </c>
      <c r="D223" s="362"/>
      <c r="E223" s="362"/>
      <c r="F223" s="160"/>
      <c r="G223" s="376"/>
      <c r="H223" s="376"/>
      <c r="I223" s="376"/>
      <c r="J223" s="376"/>
      <c r="K223" s="376"/>
      <c r="L223" s="376"/>
      <c r="M223" s="376"/>
      <c r="N223" s="376"/>
      <c r="O223" s="376"/>
      <c r="P223" s="376"/>
      <c r="Q223" s="376"/>
      <c r="R223" s="376"/>
      <c r="S223" s="376"/>
      <c r="T223" s="376"/>
      <c r="U223" s="376"/>
      <c r="V223" s="376"/>
      <c r="W223" s="376"/>
      <c r="X223" s="376"/>
      <c r="Y223" s="376"/>
    </row>
    <row r="224" spans="2:25" ht="19.2">
      <c r="B224" s="223" t="s">
        <v>2075</v>
      </c>
      <c r="C224" s="246" t="s">
        <v>2115</v>
      </c>
      <c r="D224" s="137"/>
      <c r="E224" s="270"/>
      <c r="F224" s="160"/>
      <c r="G224" s="376"/>
      <c r="H224" s="376"/>
      <c r="I224" s="376"/>
      <c r="J224" s="376"/>
      <c r="K224" s="376"/>
      <c r="L224" s="376"/>
      <c r="M224" s="376"/>
      <c r="N224" s="376"/>
      <c r="O224" s="376"/>
      <c r="P224" s="376"/>
      <c r="Q224" s="376"/>
      <c r="R224" s="376"/>
      <c r="S224" s="376"/>
      <c r="T224" s="376"/>
      <c r="U224" s="376"/>
      <c r="V224" s="376"/>
      <c r="W224" s="376"/>
      <c r="X224" s="376"/>
      <c r="Y224" s="376"/>
    </row>
    <row r="225" spans="2:25" ht="19.2">
      <c r="B225" s="360" t="s">
        <v>2116</v>
      </c>
      <c r="C225" s="420" t="s">
        <v>2117</v>
      </c>
      <c r="D225" s="362"/>
      <c r="E225" s="362"/>
      <c r="F225" s="160"/>
      <c r="G225" s="376"/>
      <c r="H225" s="376"/>
      <c r="I225" s="376"/>
      <c r="J225" s="376"/>
      <c r="K225" s="376"/>
      <c r="L225" s="376"/>
      <c r="M225" s="376"/>
      <c r="N225" s="376"/>
      <c r="O225" s="376"/>
      <c r="P225" s="376"/>
      <c r="Q225" s="376"/>
      <c r="R225" s="376"/>
      <c r="S225" s="376"/>
      <c r="T225" s="376"/>
      <c r="U225" s="376"/>
      <c r="V225" s="376"/>
      <c r="W225" s="376"/>
      <c r="X225" s="376"/>
      <c r="Y225" s="376"/>
    </row>
    <row r="226" spans="2:25" ht="38.4">
      <c r="B226" s="360" t="s">
        <v>2116</v>
      </c>
      <c r="C226" s="420" t="s">
        <v>2118</v>
      </c>
      <c r="D226" s="362"/>
      <c r="E226" s="362"/>
      <c r="F226" s="160"/>
      <c r="G226" s="376"/>
      <c r="H226" s="376"/>
      <c r="I226" s="376"/>
      <c r="J226" s="376"/>
      <c r="K226" s="376"/>
      <c r="L226" s="376"/>
      <c r="M226" s="376"/>
      <c r="N226" s="376"/>
      <c r="O226" s="376"/>
      <c r="P226" s="376"/>
      <c r="Q226" s="376"/>
      <c r="R226" s="376"/>
      <c r="S226" s="376"/>
      <c r="T226" s="376"/>
      <c r="U226" s="376"/>
      <c r="V226" s="376"/>
      <c r="W226" s="376"/>
      <c r="X226" s="376"/>
      <c r="Y226" s="376"/>
    </row>
    <row r="227" spans="2:25" ht="19.2">
      <c r="B227" s="223" t="s">
        <v>2116</v>
      </c>
      <c r="C227" s="246" t="s">
        <v>2119</v>
      </c>
      <c r="D227" s="137"/>
      <c r="E227" s="246"/>
      <c r="F227" s="160"/>
      <c r="G227" s="376"/>
      <c r="H227" s="376"/>
      <c r="I227" s="376"/>
      <c r="J227" s="376"/>
      <c r="K227" s="376"/>
      <c r="L227" s="376"/>
      <c r="M227" s="376"/>
      <c r="N227" s="376"/>
      <c r="O227" s="376"/>
      <c r="P227" s="376"/>
      <c r="Q227" s="376"/>
      <c r="R227" s="376"/>
      <c r="S227" s="376"/>
      <c r="T227" s="376"/>
      <c r="U227" s="376"/>
      <c r="V227" s="376"/>
      <c r="W227" s="376"/>
      <c r="X227" s="376"/>
      <c r="Y227" s="376"/>
    </row>
    <row r="228" spans="2:25" ht="38.4">
      <c r="B228" s="223" t="s">
        <v>2116</v>
      </c>
      <c r="C228" s="246" t="s">
        <v>2120</v>
      </c>
      <c r="D228" s="137"/>
      <c r="E228" s="270"/>
      <c r="F228" s="160"/>
      <c r="G228" s="376"/>
      <c r="H228" s="376"/>
      <c r="I228" s="376"/>
      <c r="J228" s="376"/>
      <c r="K228" s="376"/>
      <c r="L228" s="376"/>
      <c r="M228" s="376"/>
      <c r="N228" s="376"/>
      <c r="O228" s="376"/>
      <c r="P228" s="376"/>
      <c r="Q228" s="376"/>
      <c r="R228" s="376"/>
      <c r="S228" s="376"/>
      <c r="T228" s="376"/>
      <c r="U228" s="376"/>
      <c r="V228" s="376"/>
      <c r="W228" s="376"/>
      <c r="X228" s="376"/>
      <c r="Y228" s="376"/>
    </row>
    <row r="229" spans="2:25" ht="38.4">
      <c r="B229" s="223" t="s">
        <v>2116</v>
      </c>
      <c r="C229" s="246" t="s">
        <v>2121</v>
      </c>
      <c r="D229" s="137"/>
      <c r="E229" s="270"/>
      <c r="F229" s="160"/>
      <c r="G229" s="376"/>
      <c r="H229" s="376"/>
      <c r="I229" s="376"/>
      <c r="J229" s="376"/>
      <c r="K229" s="376"/>
      <c r="L229" s="376"/>
      <c r="M229" s="376"/>
      <c r="N229" s="376"/>
      <c r="O229" s="376"/>
      <c r="P229" s="376"/>
      <c r="Q229" s="376"/>
      <c r="R229" s="376"/>
      <c r="S229" s="376"/>
      <c r="T229" s="376"/>
      <c r="U229" s="376"/>
      <c r="V229" s="376"/>
      <c r="W229" s="376"/>
      <c r="X229" s="376"/>
      <c r="Y229" s="376"/>
    </row>
    <row r="230" spans="2:25" ht="38.4">
      <c r="B230" s="223" t="s">
        <v>2116</v>
      </c>
      <c r="C230" s="246" t="s">
        <v>2122</v>
      </c>
      <c r="D230" s="137"/>
      <c r="E230" s="270"/>
      <c r="F230" s="160"/>
      <c r="G230" s="376"/>
      <c r="H230" s="376"/>
      <c r="I230" s="376"/>
      <c r="J230" s="376"/>
      <c r="K230" s="376"/>
      <c r="L230" s="376"/>
      <c r="M230" s="376"/>
      <c r="N230" s="376"/>
      <c r="O230" s="376"/>
      <c r="P230" s="376"/>
      <c r="Q230" s="376"/>
      <c r="R230" s="376"/>
      <c r="S230" s="376"/>
      <c r="T230" s="376"/>
      <c r="U230" s="376"/>
      <c r="V230" s="376"/>
      <c r="W230" s="376"/>
      <c r="X230" s="376"/>
      <c r="Y230" s="376"/>
    </row>
    <row r="231" spans="2:25" ht="19.2">
      <c r="B231" s="360" t="s">
        <v>2116</v>
      </c>
      <c r="C231" s="420" t="s">
        <v>456</v>
      </c>
      <c r="D231" s="362"/>
      <c r="E231" s="362"/>
      <c r="F231" s="160"/>
      <c r="G231" s="376"/>
      <c r="H231" s="376"/>
      <c r="I231" s="376"/>
      <c r="J231" s="376"/>
      <c r="K231" s="376"/>
      <c r="L231" s="376"/>
      <c r="M231" s="376"/>
      <c r="N231" s="376"/>
      <c r="O231" s="376"/>
      <c r="P231" s="376"/>
      <c r="Q231" s="376"/>
      <c r="R231" s="376"/>
      <c r="S231" s="376"/>
      <c r="T231" s="376"/>
      <c r="U231" s="376"/>
      <c r="V231" s="376"/>
      <c r="W231" s="376"/>
      <c r="X231" s="376"/>
      <c r="Y231" s="376"/>
    </row>
    <row r="232" spans="2:25" ht="19.2">
      <c r="B232" s="360" t="s">
        <v>2116</v>
      </c>
      <c r="C232" s="420" t="s">
        <v>2014</v>
      </c>
      <c r="D232" s="362"/>
      <c r="E232" s="362"/>
      <c r="F232" s="160"/>
      <c r="G232" s="376"/>
      <c r="H232" s="376"/>
      <c r="I232" s="376"/>
      <c r="J232" s="376"/>
      <c r="K232" s="376"/>
      <c r="L232" s="376"/>
      <c r="M232" s="376"/>
      <c r="N232" s="376"/>
      <c r="O232" s="376"/>
      <c r="P232" s="376"/>
      <c r="Q232" s="376"/>
      <c r="R232" s="376"/>
      <c r="S232" s="376"/>
      <c r="T232" s="376"/>
      <c r="U232" s="376"/>
      <c r="V232" s="376"/>
      <c r="W232" s="376"/>
      <c r="X232" s="376"/>
      <c r="Y232" s="376"/>
    </row>
    <row r="233" spans="2:25" ht="38.4">
      <c r="B233" s="360" t="s">
        <v>2116</v>
      </c>
      <c r="C233" s="420" t="s">
        <v>2010</v>
      </c>
      <c r="D233" s="362"/>
      <c r="E233" s="362"/>
      <c r="F233" s="160"/>
      <c r="G233" s="376"/>
      <c r="H233" s="376"/>
      <c r="I233" s="376"/>
      <c r="J233" s="376"/>
      <c r="K233" s="376"/>
      <c r="L233" s="376"/>
      <c r="M233" s="376"/>
      <c r="N233" s="376"/>
      <c r="O233" s="376"/>
      <c r="P233" s="376"/>
      <c r="Q233" s="376"/>
      <c r="R233" s="376"/>
      <c r="S233" s="376"/>
      <c r="T233" s="376"/>
      <c r="U233" s="376"/>
      <c r="V233" s="376"/>
      <c r="W233" s="376"/>
      <c r="X233" s="376"/>
      <c r="Y233" s="376"/>
    </row>
    <row r="234" spans="2:25" ht="19.2">
      <c r="B234" s="223" t="s">
        <v>2116</v>
      </c>
      <c r="C234" s="246" t="s">
        <v>2123</v>
      </c>
      <c r="D234" s="137"/>
      <c r="E234" s="270"/>
      <c r="F234" s="160"/>
      <c r="G234" s="376"/>
      <c r="H234" s="376"/>
      <c r="I234" s="376"/>
      <c r="J234" s="376"/>
      <c r="K234" s="376"/>
      <c r="L234" s="376"/>
      <c r="M234" s="376"/>
      <c r="N234" s="376"/>
      <c r="O234" s="376"/>
      <c r="P234" s="376"/>
      <c r="Q234" s="376"/>
      <c r="R234" s="376"/>
      <c r="S234" s="376"/>
      <c r="T234" s="376"/>
      <c r="U234" s="376"/>
      <c r="V234" s="376"/>
      <c r="W234" s="376"/>
      <c r="X234" s="376"/>
      <c r="Y234" s="376"/>
    </row>
    <row r="235" spans="2:25" ht="19.2">
      <c r="B235" s="360" t="s">
        <v>2124</v>
      </c>
      <c r="C235" s="420" t="s">
        <v>1940</v>
      </c>
      <c r="D235" s="362"/>
      <c r="E235" s="362"/>
      <c r="F235" s="160"/>
      <c r="G235" s="376"/>
      <c r="H235" s="376"/>
      <c r="I235" s="376"/>
      <c r="J235" s="376"/>
      <c r="K235" s="376"/>
      <c r="L235" s="376"/>
      <c r="M235" s="376"/>
      <c r="N235" s="376"/>
      <c r="O235" s="376"/>
      <c r="P235" s="376"/>
      <c r="Q235" s="376"/>
      <c r="R235" s="376"/>
      <c r="S235" s="376"/>
      <c r="T235" s="376"/>
      <c r="U235" s="376"/>
      <c r="V235" s="376"/>
      <c r="W235" s="376"/>
      <c r="X235" s="376"/>
      <c r="Y235" s="376"/>
    </row>
    <row r="236" spans="2:25" ht="19.2">
      <c r="B236" s="360" t="s">
        <v>2124</v>
      </c>
      <c r="C236" s="420" t="s">
        <v>497</v>
      </c>
      <c r="D236" s="362"/>
      <c r="E236" s="362"/>
      <c r="F236" s="160"/>
      <c r="G236" s="376"/>
      <c r="H236" s="376"/>
      <c r="I236" s="376"/>
      <c r="J236" s="376"/>
      <c r="K236" s="376"/>
      <c r="L236" s="376"/>
      <c r="M236" s="376"/>
      <c r="N236" s="376"/>
      <c r="O236" s="376"/>
      <c r="P236" s="376"/>
      <c r="Q236" s="376"/>
      <c r="R236" s="376"/>
      <c r="S236" s="376"/>
      <c r="T236" s="376"/>
      <c r="U236" s="376"/>
      <c r="V236" s="376"/>
      <c r="W236" s="376"/>
      <c r="X236" s="376"/>
      <c r="Y236" s="376"/>
    </row>
    <row r="237" spans="2:25" ht="38.4">
      <c r="B237" s="223" t="s">
        <v>2124</v>
      </c>
      <c r="C237" s="246" t="s">
        <v>2125</v>
      </c>
      <c r="D237" s="137"/>
      <c r="E237" s="270"/>
      <c r="F237" s="160"/>
      <c r="G237" s="376"/>
      <c r="H237" s="376"/>
      <c r="I237" s="376"/>
      <c r="J237" s="376"/>
      <c r="K237" s="376"/>
      <c r="L237" s="376"/>
      <c r="M237" s="376"/>
      <c r="N237" s="376"/>
      <c r="O237" s="376"/>
      <c r="P237" s="376"/>
      <c r="Q237" s="376"/>
      <c r="R237" s="376"/>
      <c r="S237" s="376"/>
      <c r="T237" s="376"/>
      <c r="U237" s="376"/>
      <c r="V237" s="376"/>
      <c r="W237" s="376"/>
      <c r="X237" s="376"/>
      <c r="Y237" s="376"/>
    </row>
    <row r="238" spans="2:25" ht="19.2">
      <c r="B238" s="223" t="s">
        <v>2124</v>
      </c>
      <c r="C238" s="246" t="s">
        <v>2126</v>
      </c>
      <c r="D238" s="137"/>
      <c r="E238" s="270"/>
      <c r="F238" s="160"/>
      <c r="G238" s="376"/>
      <c r="H238" s="376"/>
      <c r="I238" s="376"/>
      <c r="J238" s="376"/>
      <c r="K238" s="376"/>
      <c r="L238" s="376"/>
      <c r="M238" s="376"/>
      <c r="N238" s="376"/>
      <c r="O238" s="376"/>
      <c r="P238" s="376"/>
      <c r="Q238" s="376"/>
      <c r="R238" s="376"/>
      <c r="S238" s="376"/>
      <c r="T238" s="376"/>
      <c r="U238" s="376"/>
      <c r="V238" s="376"/>
      <c r="W238" s="376"/>
      <c r="X238" s="376"/>
      <c r="Y238" s="376"/>
    </row>
    <row r="239" spans="2:25" ht="19.2">
      <c r="B239" s="223" t="s">
        <v>2124</v>
      </c>
      <c r="C239" s="246" t="s">
        <v>2127</v>
      </c>
      <c r="D239" s="137"/>
      <c r="E239" s="270"/>
      <c r="F239" s="160"/>
      <c r="G239" s="376"/>
      <c r="H239" s="376"/>
      <c r="I239" s="376"/>
      <c r="J239" s="376"/>
      <c r="K239" s="376"/>
      <c r="L239" s="376"/>
      <c r="M239" s="376"/>
      <c r="N239" s="376"/>
      <c r="O239" s="376"/>
      <c r="P239" s="376"/>
      <c r="Q239" s="376"/>
      <c r="R239" s="376"/>
      <c r="S239" s="376"/>
      <c r="T239" s="376"/>
      <c r="U239" s="376"/>
      <c r="V239" s="376"/>
      <c r="W239" s="376"/>
      <c r="X239" s="376"/>
      <c r="Y239" s="376"/>
    </row>
    <row r="240" spans="2:25" ht="19.2">
      <c r="B240" s="223" t="s">
        <v>2124</v>
      </c>
      <c r="C240" s="246" t="s">
        <v>2128</v>
      </c>
      <c r="D240" s="137"/>
      <c r="E240" s="270"/>
      <c r="F240" s="160"/>
      <c r="G240" s="376"/>
      <c r="H240" s="376"/>
      <c r="I240" s="376"/>
      <c r="J240" s="376"/>
      <c r="K240" s="376"/>
      <c r="L240" s="376"/>
      <c r="M240" s="376"/>
      <c r="N240" s="376"/>
      <c r="O240" s="376"/>
      <c r="P240" s="376"/>
      <c r="Q240" s="376"/>
      <c r="R240" s="376"/>
      <c r="S240" s="376"/>
      <c r="T240" s="376"/>
      <c r="U240" s="376"/>
      <c r="V240" s="376"/>
      <c r="W240" s="376"/>
      <c r="X240" s="376"/>
      <c r="Y240" s="376"/>
    </row>
    <row r="241" spans="2:25" ht="19.2">
      <c r="B241" s="223" t="s">
        <v>2124</v>
      </c>
      <c r="C241" s="246" t="s">
        <v>2129</v>
      </c>
      <c r="D241" s="137"/>
      <c r="E241" s="270"/>
      <c r="F241" s="160"/>
      <c r="G241" s="376"/>
      <c r="H241" s="376"/>
      <c r="I241" s="376"/>
      <c r="J241" s="376"/>
      <c r="K241" s="376"/>
      <c r="L241" s="376"/>
      <c r="M241" s="376"/>
      <c r="N241" s="376"/>
      <c r="O241" s="376"/>
      <c r="P241" s="376"/>
      <c r="Q241" s="376"/>
      <c r="R241" s="376"/>
      <c r="S241" s="376"/>
      <c r="T241" s="376"/>
      <c r="U241" s="376"/>
      <c r="V241" s="376"/>
      <c r="W241" s="376"/>
      <c r="X241" s="376"/>
      <c r="Y241" s="376"/>
    </row>
    <row r="242" spans="2:25" ht="19.2">
      <c r="B242" s="223" t="s">
        <v>2124</v>
      </c>
      <c r="C242" s="246" t="s">
        <v>2130</v>
      </c>
      <c r="D242" s="137"/>
      <c r="E242" s="270"/>
      <c r="F242" s="160"/>
      <c r="G242" s="376"/>
      <c r="H242" s="376"/>
      <c r="I242" s="376"/>
      <c r="J242" s="376"/>
      <c r="K242" s="376"/>
      <c r="L242" s="376"/>
      <c r="M242" s="376"/>
      <c r="N242" s="376"/>
      <c r="O242" s="376"/>
      <c r="P242" s="376"/>
      <c r="Q242" s="376"/>
      <c r="R242" s="376"/>
      <c r="S242" s="376"/>
      <c r="T242" s="376"/>
      <c r="U242" s="376"/>
      <c r="V242" s="376"/>
      <c r="W242" s="376"/>
      <c r="X242" s="376"/>
      <c r="Y242" s="376"/>
    </row>
    <row r="243" spans="2:25" ht="19.2">
      <c r="B243" s="360" t="s">
        <v>2124</v>
      </c>
      <c r="C243" s="420" t="s">
        <v>2131</v>
      </c>
      <c r="D243" s="362"/>
      <c r="E243" s="362"/>
      <c r="F243" s="160"/>
      <c r="G243" s="376"/>
      <c r="H243" s="376"/>
      <c r="I243" s="376"/>
      <c r="J243" s="376"/>
      <c r="K243" s="376"/>
      <c r="L243" s="376"/>
      <c r="M243" s="376"/>
      <c r="N243" s="376"/>
      <c r="O243" s="376"/>
      <c r="P243" s="376"/>
      <c r="Q243" s="376"/>
      <c r="R243" s="376"/>
      <c r="S243" s="376"/>
      <c r="T243" s="376"/>
      <c r="U243" s="376"/>
      <c r="V243" s="376"/>
      <c r="W243" s="376"/>
      <c r="X243" s="376"/>
      <c r="Y243" s="376"/>
    </row>
    <row r="244" spans="2:25" ht="38.4">
      <c r="B244" s="223" t="s">
        <v>2124</v>
      </c>
      <c r="C244" s="246" t="s">
        <v>2132</v>
      </c>
      <c r="D244" s="137"/>
      <c r="E244" s="246"/>
      <c r="F244" s="160"/>
      <c r="G244" s="376"/>
      <c r="H244" s="376"/>
      <c r="I244" s="376"/>
      <c r="J244" s="376"/>
      <c r="K244" s="376"/>
      <c r="L244" s="376"/>
      <c r="M244" s="376"/>
      <c r="N244" s="376"/>
      <c r="O244" s="376"/>
      <c r="P244" s="376"/>
      <c r="Q244" s="376"/>
      <c r="R244" s="376"/>
      <c r="S244" s="376"/>
      <c r="T244" s="376"/>
      <c r="U244" s="376"/>
      <c r="V244" s="376"/>
      <c r="W244" s="376"/>
      <c r="X244" s="376"/>
      <c r="Y244" s="376"/>
    </row>
    <row r="245" spans="2:25" ht="19.2">
      <c r="B245" s="223" t="s">
        <v>2124</v>
      </c>
      <c r="C245" s="246" t="s">
        <v>2133</v>
      </c>
      <c r="D245" s="137"/>
      <c r="E245" s="270"/>
      <c r="F245" s="160"/>
      <c r="G245" s="376"/>
      <c r="H245" s="376"/>
      <c r="I245" s="376"/>
      <c r="J245" s="376"/>
      <c r="K245" s="376"/>
      <c r="L245" s="376"/>
      <c r="M245" s="376"/>
      <c r="N245" s="376"/>
      <c r="O245" s="376"/>
      <c r="P245" s="376"/>
      <c r="Q245" s="376"/>
      <c r="R245" s="376"/>
      <c r="S245" s="376"/>
      <c r="T245" s="376"/>
      <c r="U245" s="376"/>
      <c r="V245" s="376"/>
      <c r="W245" s="376"/>
      <c r="X245" s="376"/>
      <c r="Y245" s="376"/>
    </row>
    <row r="246" spans="2:25" ht="19.2">
      <c r="B246" s="223" t="s">
        <v>2124</v>
      </c>
      <c r="C246" s="246" t="s">
        <v>2134</v>
      </c>
      <c r="D246" s="137"/>
      <c r="E246" s="270"/>
      <c r="F246" s="160"/>
      <c r="G246" s="376"/>
      <c r="H246" s="376"/>
      <c r="I246" s="376"/>
      <c r="J246" s="376"/>
      <c r="K246" s="376"/>
      <c r="L246" s="376"/>
      <c r="M246" s="376"/>
      <c r="N246" s="376"/>
      <c r="O246" s="376"/>
      <c r="P246" s="376"/>
      <c r="Q246" s="376"/>
      <c r="R246" s="376"/>
      <c r="S246" s="376"/>
      <c r="T246" s="376"/>
      <c r="U246" s="376"/>
      <c r="V246" s="376"/>
      <c r="W246" s="376"/>
      <c r="X246" s="376"/>
      <c r="Y246" s="376"/>
    </row>
    <row r="247" spans="2:25" ht="19.2">
      <c r="B247" s="223" t="s">
        <v>2124</v>
      </c>
      <c r="C247" s="246" t="s">
        <v>2135</v>
      </c>
      <c r="D247" s="137"/>
      <c r="E247" s="270"/>
      <c r="F247" s="160"/>
      <c r="G247" s="376"/>
      <c r="H247" s="376"/>
      <c r="I247" s="376"/>
      <c r="J247" s="376"/>
      <c r="K247" s="376"/>
      <c r="L247" s="376"/>
      <c r="M247" s="376"/>
      <c r="N247" s="376"/>
      <c r="O247" s="376"/>
      <c r="P247" s="376"/>
      <c r="Q247" s="376"/>
      <c r="R247" s="376"/>
      <c r="S247" s="376"/>
      <c r="T247" s="376"/>
      <c r="U247" s="376"/>
      <c r="V247" s="376"/>
      <c r="W247" s="376"/>
      <c r="X247" s="376"/>
      <c r="Y247" s="376"/>
    </row>
    <row r="248" spans="2:25" ht="19.2">
      <c r="B248" s="223" t="s">
        <v>2124</v>
      </c>
      <c r="C248" s="246" t="s">
        <v>2136</v>
      </c>
      <c r="D248" s="137"/>
      <c r="E248" s="270"/>
      <c r="F248" s="160"/>
      <c r="G248" s="376"/>
      <c r="H248" s="376"/>
      <c r="I248" s="376"/>
      <c r="J248" s="376"/>
      <c r="K248" s="376"/>
      <c r="L248" s="376"/>
      <c r="M248" s="376"/>
      <c r="N248" s="376"/>
      <c r="O248" s="376"/>
      <c r="P248" s="376"/>
      <c r="Q248" s="376"/>
      <c r="R248" s="376"/>
      <c r="S248" s="376"/>
      <c r="T248" s="376"/>
      <c r="U248" s="376"/>
      <c r="V248" s="376"/>
      <c r="W248" s="376"/>
      <c r="X248" s="376"/>
      <c r="Y248" s="376"/>
    </row>
    <row r="249" spans="2:25" ht="19.2">
      <c r="B249" s="360" t="s">
        <v>2124</v>
      </c>
      <c r="C249" s="420" t="s">
        <v>1955</v>
      </c>
      <c r="D249" s="362"/>
      <c r="E249" s="362"/>
      <c r="F249" s="160"/>
      <c r="G249" s="376"/>
      <c r="H249" s="376"/>
      <c r="I249" s="376"/>
      <c r="J249" s="376"/>
      <c r="K249" s="376"/>
      <c r="L249" s="376"/>
      <c r="M249" s="376"/>
      <c r="N249" s="376"/>
      <c r="O249" s="376"/>
      <c r="P249" s="376"/>
      <c r="Q249" s="376"/>
      <c r="R249" s="376"/>
      <c r="S249" s="376"/>
      <c r="T249" s="376"/>
      <c r="U249" s="376"/>
      <c r="V249" s="376"/>
      <c r="W249" s="376"/>
      <c r="X249" s="376"/>
      <c r="Y249" s="376"/>
    </row>
    <row r="250" spans="2:25" ht="38.4">
      <c r="B250" s="223" t="s">
        <v>2124</v>
      </c>
      <c r="C250" s="246" t="s">
        <v>2137</v>
      </c>
      <c r="D250" s="137"/>
      <c r="E250" s="246"/>
      <c r="F250" s="160"/>
      <c r="G250" s="376"/>
      <c r="H250" s="376"/>
      <c r="I250" s="376"/>
      <c r="J250" s="376"/>
      <c r="K250" s="376"/>
      <c r="L250" s="376"/>
      <c r="M250" s="376"/>
      <c r="N250" s="376"/>
      <c r="O250" s="376"/>
      <c r="P250" s="376"/>
      <c r="Q250" s="376"/>
      <c r="R250" s="376"/>
      <c r="S250" s="376"/>
      <c r="T250" s="376"/>
      <c r="U250" s="376"/>
      <c r="V250" s="376"/>
      <c r="W250" s="376"/>
      <c r="X250" s="376"/>
      <c r="Y250" s="376"/>
    </row>
    <row r="251" spans="2:25" ht="19.2">
      <c r="B251" s="223" t="s">
        <v>2124</v>
      </c>
      <c r="C251" s="246" t="s">
        <v>2138</v>
      </c>
      <c r="D251" s="137"/>
      <c r="E251" s="270"/>
      <c r="F251" s="160"/>
      <c r="G251" s="376"/>
      <c r="H251" s="376"/>
      <c r="I251" s="376"/>
      <c r="J251" s="376"/>
      <c r="K251" s="376"/>
      <c r="L251" s="376"/>
      <c r="M251" s="376"/>
      <c r="N251" s="376"/>
      <c r="O251" s="376"/>
      <c r="P251" s="376"/>
      <c r="Q251" s="376"/>
      <c r="R251" s="376"/>
      <c r="S251" s="376"/>
      <c r="T251" s="376"/>
      <c r="U251" s="376"/>
      <c r="V251" s="376"/>
      <c r="W251" s="376"/>
      <c r="X251" s="376"/>
      <c r="Y251" s="376"/>
    </row>
    <row r="252" spans="2:25" ht="19.2">
      <c r="B252" s="223" t="s">
        <v>2124</v>
      </c>
      <c r="C252" s="246" t="s">
        <v>2139</v>
      </c>
      <c r="D252" s="137"/>
      <c r="E252" s="270"/>
      <c r="F252" s="160"/>
      <c r="G252" s="376"/>
      <c r="H252" s="376"/>
      <c r="I252" s="376"/>
      <c r="J252" s="376"/>
      <c r="K252" s="376"/>
      <c r="L252" s="376"/>
      <c r="M252" s="376"/>
      <c r="N252" s="376"/>
      <c r="O252" s="376"/>
      <c r="P252" s="376"/>
      <c r="Q252" s="376"/>
      <c r="R252" s="376"/>
      <c r="S252" s="376"/>
      <c r="T252" s="376"/>
      <c r="U252" s="376"/>
      <c r="V252" s="376"/>
      <c r="W252" s="376"/>
      <c r="X252" s="376"/>
      <c r="Y252" s="376"/>
    </row>
    <row r="253" spans="2:25" ht="19.2">
      <c r="B253" s="223" t="s">
        <v>2124</v>
      </c>
      <c r="C253" s="246" t="s">
        <v>2140</v>
      </c>
      <c r="D253" s="137"/>
      <c r="E253" s="270"/>
      <c r="F253" s="160"/>
      <c r="G253" s="376"/>
      <c r="H253" s="376"/>
      <c r="I253" s="376"/>
      <c r="J253" s="376"/>
      <c r="K253" s="376"/>
      <c r="L253" s="376"/>
      <c r="M253" s="376"/>
      <c r="N253" s="376"/>
      <c r="O253" s="376"/>
      <c r="P253" s="376"/>
      <c r="Q253" s="376"/>
      <c r="R253" s="376"/>
      <c r="S253" s="376"/>
      <c r="T253" s="376"/>
      <c r="U253" s="376"/>
      <c r="V253" s="376"/>
      <c r="W253" s="376"/>
      <c r="X253" s="376"/>
      <c r="Y253" s="376"/>
    </row>
    <row r="254" spans="2:25" ht="19.2">
      <c r="B254" s="223" t="s">
        <v>2124</v>
      </c>
      <c r="C254" s="246" t="s">
        <v>2141</v>
      </c>
      <c r="D254" s="137"/>
      <c r="E254" s="270"/>
      <c r="F254" s="160"/>
      <c r="G254" s="376"/>
      <c r="H254" s="376"/>
      <c r="I254" s="376"/>
      <c r="J254" s="376"/>
      <c r="K254" s="376"/>
      <c r="L254" s="376"/>
      <c r="M254" s="376"/>
      <c r="N254" s="376"/>
      <c r="O254" s="376"/>
      <c r="P254" s="376"/>
      <c r="Q254" s="376"/>
      <c r="R254" s="376"/>
      <c r="S254" s="376"/>
      <c r="T254" s="376"/>
      <c r="U254" s="376"/>
      <c r="V254" s="376"/>
      <c r="W254" s="376"/>
      <c r="X254" s="376"/>
      <c r="Y254" s="376"/>
    </row>
    <row r="255" spans="2:25" ht="19.2">
      <c r="B255" s="360" t="s">
        <v>2124</v>
      </c>
      <c r="C255" s="420" t="s">
        <v>2142</v>
      </c>
      <c r="D255" s="362"/>
      <c r="E255" s="362"/>
      <c r="F255" s="160"/>
      <c r="G255" s="376"/>
      <c r="H255" s="376"/>
      <c r="I255" s="376"/>
      <c r="J255" s="376"/>
      <c r="K255" s="376"/>
      <c r="L255" s="376"/>
      <c r="M255" s="376"/>
      <c r="N255" s="376"/>
      <c r="O255" s="376"/>
      <c r="P255" s="376"/>
      <c r="Q255" s="376"/>
      <c r="R255" s="376"/>
      <c r="S255" s="376"/>
      <c r="T255" s="376"/>
      <c r="U255" s="376"/>
      <c r="V255" s="376"/>
      <c r="W255" s="376"/>
      <c r="X255" s="376"/>
      <c r="Y255" s="376"/>
    </row>
    <row r="256" spans="2:25" ht="19.2">
      <c r="B256" s="223" t="s">
        <v>2124</v>
      </c>
      <c r="C256" s="246" t="s">
        <v>2143</v>
      </c>
      <c r="D256" s="137"/>
      <c r="E256" s="270"/>
      <c r="F256" s="160"/>
      <c r="G256" s="376"/>
      <c r="H256" s="376"/>
      <c r="I256" s="376"/>
      <c r="J256" s="376"/>
      <c r="K256" s="376"/>
      <c r="L256" s="376"/>
      <c r="M256" s="376"/>
      <c r="N256" s="376"/>
      <c r="O256" s="376"/>
      <c r="P256" s="376"/>
      <c r="Q256" s="376"/>
      <c r="R256" s="376"/>
      <c r="S256" s="376"/>
      <c r="T256" s="376"/>
      <c r="U256" s="376"/>
      <c r="V256" s="376"/>
      <c r="W256" s="376"/>
      <c r="X256" s="376"/>
      <c r="Y256" s="376"/>
    </row>
    <row r="257" spans="2:25" ht="19.2">
      <c r="B257" s="223" t="s">
        <v>2124</v>
      </c>
      <c r="C257" s="246" t="s">
        <v>2144</v>
      </c>
      <c r="D257" s="137"/>
      <c r="E257" s="270"/>
      <c r="F257" s="160"/>
      <c r="G257" s="376"/>
      <c r="H257" s="376"/>
      <c r="I257" s="376"/>
      <c r="J257" s="376"/>
      <c r="K257" s="376"/>
      <c r="L257" s="376"/>
      <c r="M257" s="376"/>
      <c r="N257" s="376"/>
      <c r="O257" s="376"/>
      <c r="P257" s="376"/>
      <c r="Q257" s="376"/>
      <c r="R257" s="376"/>
      <c r="S257" s="376"/>
      <c r="T257" s="376"/>
      <c r="U257" s="376"/>
      <c r="V257" s="376"/>
      <c r="W257" s="376"/>
      <c r="X257" s="376"/>
      <c r="Y257" s="376"/>
    </row>
    <row r="258" spans="2:25" ht="19.2">
      <c r="B258" s="360" t="s">
        <v>2124</v>
      </c>
      <c r="C258" s="420" t="s">
        <v>1968</v>
      </c>
      <c r="D258" s="362"/>
      <c r="E258" s="362"/>
      <c r="F258" s="160"/>
      <c r="G258" s="376"/>
      <c r="H258" s="376"/>
      <c r="I258" s="376"/>
      <c r="J258" s="376"/>
      <c r="K258" s="376"/>
      <c r="L258" s="376"/>
      <c r="M258" s="376"/>
      <c r="N258" s="376"/>
      <c r="O258" s="376"/>
      <c r="P258" s="376"/>
      <c r="Q258" s="376"/>
      <c r="R258" s="376"/>
      <c r="S258" s="376"/>
      <c r="T258" s="376"/>
      <c r="U258" s="376"/>
      <c r="V258" s="376"/>
      <c r="W258" s="376"/>
      <c r="X258" s="376"/>
      <c r="Y258" s="376"/>
    </row>
    <row r="259" spans="2:25" ht="38.4">
      <c r="B259" s="223" t="s">
        <v>2124</v>
      </c>
      <c r="C259" s="246" t="s">
        <v>2145</v>
      </c>
      <c r="D259" s="137"/>
      <c r="E259" s="270"/>
      <c r="F259" s="160"/>
      <c r="G259" s="376"/>
      <c r="H259" s="376"/>
      <c r="I259" s="376"/>
      <c r="J259" s="376"/>
      <c r="K259" s="376"/>
      <c r="L259" s="376"/>
      <c r="M259" s="376"/>
      <c r="N259" s="376"/>
      <c r="O259" s="376"/>
      <c r="P259" s="376"/>
      <c r="Q259" s="376"/>
      <c r="R259" s="376"/>
      <c r="S259" s="376"/>
      <c r="T259" s="376"/>
      <c r="U259" s="376"/>
      <c r="V259" s="376"/>
      <c r="W259" s="376"/>
      <c r="X259" s="376"/>
      <c r="Y259" s="376"/>
    </row>
    <row r="260" spans="2:25" ht="38.4">
      <c r="B260" s="223" t="s">
        <v>2124</v>
      </c>
      <c r="C260" s="246" t="s">
        <v>2146</v>
      </c>
      <c r="D260" s="137"/>
      <c r="E260" s="270"/>
      <c r="F260" s="160"/>
      <c r="G260" s="376"/>
      <c r="H260" s="376"/>
      <c r="I260" s="376"/>
      <c r="J260" s="376"/>
      <c r="K260" s="376"/>
      <c r="L260" s="376"/>
      <c r="M260" s="376"/>
      <c r="N260" s="376"/>
      <c r="O260" s="376"/>
      <c r="P260" s="376"/>
      <c r="Q260" s="376"/>
      <c r="R260" s="376"/>
      <c r="S260" s="376"/>
      <c r="T260" s="376"/>
      <c r="U260" s="376"/>
      <c r="V260" s="376"/>
      <c r="W260" s="376"/>
      <c r="X260" s="376"/>
      <c r="Y260" s="376"/>
    </row>
    <row r="261" spans="2:25" ht="19.2">
      <c r="B261" s="223" t="s">
        <v>2124</v>
      </c>
      <c r="C261" s="246" t="s">
        <v>2147</v>
      </c>
      <c r="D261" s="137"/>
      <c r="E261" s="270"/>
      <c r="F261" s="160"/>
      <c r="G261" s="376"/>
      <c r="H261" s="376"/>
      <c r="I261" s="376"/>
      <c r="J261" s="376"/>
      <c r="K261" s="376"/>
      <c r="L261" s="376"/>
      <c r="M261" s="376"/>
      <c r="N261" s="376"/>
      <c r="O261" s="376"/>
      <c r="P261" s="376"/>
      <c r="Q261" s="376"/>
      <c r="R261" s="376"/>
      <c r="S261" s="376"/>
      <c r="T261" s="376"/>
      <c r="U261" s="376"/>
      <c r="V261" s="376"/>
      <c r="W261" s="376"/>
      <c r="X261" s="376"/>
      <c r="Y261" s="376"/>
    </row>
    <row r="262" spans="2:25" ht="19.2">
      <c r="B262" s="223" t="s">
        <v>2124</v>
      </c>
      <c r="C262" s="246" t="s">
        <v>2148</v>
      </c>
      <c r="D262" s="137"/>
      <c r="E262" s="270"/>
      <c r="F262" s="160"/>
      <c r="G262" s="376"/>
      <c r="H262" s="376"/>
      <c r="I262" s="376"/>
      <c r="J262" s="376"/>
      <c r="K262" s="376"/>
      <c r="L262" s="376"/>
      <c r="M262" s="376"/>
      <c r="N262" s="376"/>
      <c r="O262" s="376"/>
      <c r="P262" s="376"/>
      <c r="Q262" s="376"/>
      <c r="R262" s="376"/>
      <c r="S262" s="376"/>
      <c r="T262" s="376"/>
      <c r="U262" s="376"/>
      <c r="V262" s="376"/>
      <c r="W262" s="376"/>
      <c r="X262" s="376"/>
      <c r="Y262" s="376"/>
    </row>
    <row r="263" spans="2:25" ht="19.2">
      <c r="B263" s="360" t="s">
        <v>2124</v>
      </c>
      <c r="C263" s="420" t="s">
        <v>456</v>
      </c>
      <c r="D263" s="362"/>
      <c r="E263" s="362"/>
      <c r="F263" s="160"/>
      <c r="G263" s="376"/>
      <c r="H263" s="376"/>
      <c r="I263" s="376"/>
      <c r="J263" s="376"/>
      <c r="K263" s="376"/>
      <c r="L263" s="376"/>
      <c r="M263" s="376"/>
      <c r="N263" s="376"/>
      <c r="O263" s="376"/>
      <c r="P263" s="376"/>
      <c r="Q263" s="376"/>
      <c r="R263" s="376"/>
      <c r="S263" s="376"/>
      <c r="T263" s="376"/>
      <c r="U263" s="376"/>
      <c r="V263" s="376"/>
      <c r="W263" s="376"/>
      <c r="X263" s="376"/>
      <c r="Y263" s="376"/>
    </row>
    <row r="264" spans="2:25" ht="19.2">
      <c r="B264" s="360" t="s">
        <v>2124</v>
      </c>
      <c r="C264" s="420" t="s">
        <v>2014</v>
      </c>
      <c r="D264" s="362"/>
      <c r="E264" s="362"/>
      <c r="F264" s="160"/>
      <c r="G264" s="376"/>
      <c r="H264" s="376"/>
      <c r="I264" s="376"/>
      <c r="J264" s="376"/>
      <c r="K264" s="376"/>
      <c r="L264" s="376"/>
      <c r="M264" s="376"/>
      <c r="N264" s="376"/>
      <c r="O264" s="376"/>
      <c r="P264" s="376"/>
      <c r="Q264" s="376"/>
      <c r="R264" s="376"/>
      <c r="S264" s="376"/>
      <c r="T264" s="376"/>
      <c r="U264" s="376"/>
      <c r="V264" s="376"/>
      <c r="W264" s="376"/>
      <c r="X264" s="376"/>
      <c r="Y264" s="376"/>
    </row>
    <row r="265" spans="2:25" ht="38.4">
      <c r="B265" s="360" t="s">
        <v>2124</v>
      </c>
      <c r="C265" s="420" t="s">
        <v>2010</v>
      </c>
      <c r="D265" s="362"/>
      <c r="E265" s="362"/>
      <c r="F265" s="160"/>
      <c r="G265" s="376"/>
      <c r="H265" s="376"/>
      <c r="I265" s="376"/>
      <c r="J265" s="376"/>
      <c r="K265" s="376"/>
      <c r="L265" s="376"/>
      <c r="M265" s="376"/>
      <c r="N265" s="376"/>
      <c r="O265" s="376"/>
      <c r="P265" s="376"/>
      <c r="Q265" s="376"/>
      <c r="R265" s="376"/>
      <c r="S265" s="376"/>
      <c r="T265" s="376"/>
      <c r="U265" s="376"/>
      <c r="V265" s="376"/>
      <c r="W265" s="376"/>
      <c r="X265" s="376"/>
      <c r="Y265" s="376"/>
    </row>
    <row r="266" spans="2:25" ht="19.2">
      <c r="B266" s="149" t="s">
        <v>2124</v>
      </c>
      <c r="C266" s="393" t="s">
        <v>2149</v>
      </c>
      <c r="D266" s="173"/>
      <c r="E266" s="154"/>
      <c r="F266" s="160"/>
      <c r="G266" s="376"/>
      <c r="H266" s="376"/>
      <c r="I266" s="376"/>
      <c r="J266" s="376"/>
      <c r="K266" s="376"/>
      <c r="L266" s="376"/>
      <c r="M266" s="376"/>
      <c r="N266" s="376"/>
      <c r="O266" s="376"/>
      <c r="P266" s="376"/>
      <c r="Q266" s="376"/>
      <c r="R266" s="376"/>
      <c r="S266" s="376"/>
      <c r="T266" s="376"/>
      <c r="U266" s="376"/>
      <c r="V266" s="376"/>
      <c r="W266" s="376"/>
      <c r="X266" s="376"/>
      <c r="Y266" s="376"/>
    </row>
    <row r="267" spans="2:25" ht="19.2">
      <c r="B267" s="414"/>
      <c r="C267" s="415" t="s">
        <v>216</v>
      </c>
      <c r="D267" s="425">
        <f>COUNTIF($D$7:$D$266,"C")</f>
        <v>0</v>
      </c>
      <c r="E267" s="414"/>
      <c r="F267" s="160"/>
      <c r="G267" s="376"/>
      <c r="H267" s="376"/>
      <c r="I267" s="376"/>
      <c r="J267" s="376"/>
      <c r="K267" s="376"/>
      <c r="L267" s="376"/>
      <c r="M267" s="376"/>
      <c r="N267" s="376"/>
      <c r="O267" s="376"/>
      <c r="P267" s="376"/>
      <c r="Q267" s="376"/>
      <c r="R267" s="376"/>
      <c r="S267" s="376"/>
      <c r="T267" s="376"/>
      <c r="U267" s="376"/>
      <c r="V267" s="376"/>
      <c r="W267" s="376"/>
      <c r="X267" s="376"/>
      <c r="Y267" s="376"/>
    </row>
    <row r="268" spans="2:25" ht="19.2">
      <c r="B268" s="414"/>
      <c r="C268" s="415" t="s">
        <v>217</v>
      </c>
      <c r="D268" s="425">
        <f>COUNTIF($D$7:$D$266,"NC")</f>
        <v>0</v>
      </c>
      <c r="E268" s="414"/>
      <c r="F268" s="160"/>
      <c r="G268" s="376"/>
      <c r="H268" s="376"/>
      <c r="I268" s="376"/>
      <c r="J268" s="376"/>
      <c r="K268" s="376"/>
      <c r="L268" s="376"/>
      <c r="M268" s="376"/>
      <c r="N268" s="376"/>
      <c r="O268" s="376"/>
      <c r="P268" s="376"/>
      <c r="Q268" s="376"/>
      <c r="R268" s="376"/>
      <c r="S268" s="376"/>
      <c r="T268" s="376"/>
      <c r="U268" s="376"/>
      <c r="V268" s="376"/>
      <c r="W268" s="376"/>
      <c r="X268" s="376"/>
      <c r="Y268" s="376"/>
    </row>
    <row r="269" spans="2:25" ht="19.2">
      <c r="B269" s="344"/>
      <c r="C269" s="339" t="s">
        <v>218</v>
      </c>
      <c r="D269" s="426">
        <f>COUNTIF($D$7:$D$266,"NA")</f>
        <v>0</v>
      </c>
      <c r="E269" s="344"/>
      <c r="F269" s="160"/>
      <c r="G269" s="376"/>
      <c r="H269" s="376"/>
      <c r="I269" s="376"/>
      <c r="J269" s="376"/>
      <c r="K269" s="376"/>
      <c r="L269" s="376"/>
      <c r="M269" s="376"/>
      <c r="N269" s="376"/>
      <c r="O269" s="376"/>
      <c r="P269" s="376"/>
      <c r="Q269" s="376"/>
      <c r="R269" s="376"/>
      <c r="S269" s="376"/>
      <c r="T269" s="376"/>
      <c r="U269" s="376"/>
      <c r="V269" s="376"/>
      <c r="W269" s="376"/>
      <c r="X269" s="376"/>
      <c r="Y269" s="376"/>
    </row>
    <row r="270" spans="2:25" ht="19.2">
      <c r="B270" s="344"/>
      <c r="C270" s="345"/>
      <c r="D270" s="344"/>
      <c r="E270" s="344"/>
      <c r="F270" s="160"/>
      <c r="G270" s="376"/>
      <c r="H270" s="376"/>
      <c r="I270" s="376"/>
      <c r="J270" s="376"/>
      <c r="K270" s="376"/>
      <c r="L270" s="376"/>
      <c r="M270" s="376"/>
      <c r="N270" s="376"/>
      <c r="O270" s="376"/>
      <c r="P270" s="376"/>
      <c r="Q270" s="376"/>
      <c r="R270" s="376"/>
      <c r="S270" s="376"/>
      <c r="T270" s="376"/>
      <c r="U270" s="376"/>
      <c r="V270" s="376"/>
      <c r="W270" s="376"/>
      <c r="X270" s="376"/>
      <c r="Y270" s="376"/>
    </row>
    <row r="271" spans="2:25" ht="14.4" hidden="1">
      <c r="B271" s="376"/>
      <c r="C271" s="78"/>
      <c r="D271" s="376"/>
      <c r="E271" s="376"/>
      <c r="F271" s="160"/>
      <c r="G271" s="376"/>
      <c r="H271" s="376"/>
      <c r="I271" s="376"/>
      <c r="J271" s="376"/>
      <c r="K271" s="376"/>
      <c r="L271" s="376"/>
      <c r="M271" s="376"/>
      <c r="N271" s="376"/>
      <c r="O271" s="376"/>
      <c r="P271" s="376"/>
      <c r="Q271" s="376"/>
      <c r="R271" s="376"/>
      <c r="S271" s="376"/>
      <c r="T271" s="376"/>
      <c r="U271" s="376"/>
      <c r="V271" s="376"/>
      <c r="W271" s="376"/>
      <c r="X271" s="376"/>
      <c r="Y271" s="376"/>
    </row>
    <row r="272" spans="2:25" ht="14.4" hidden="1">
      <c r="B272" s="376"/>
      <c r="C272" s="78"/>
      <c r="D272" s="376"/>
      <c r="E272" s="376"/>
      <c r="F272" s="160"/>
      <c r="G272" s="376"/>
      <c r="H272" s="376"/>
      <c r="I272" s="376"/>
      <c r="J272" s="376"/>
      <c r="K272" s="376"/>
      <c r="L272" s="376"/>
      <c r="M272" s="376"/>
      <c r="N272" s="376"/>
      <c r="O272" s="376"/>
      <c r="P272" s="376"/>
      <c r="Q272" s="376"/>
      <c r="R272" s="376"/>
      <c r="S272" s="376"/>
      <c r="T272" s="376"/>
      <c r="U272" s="376"/>
      <c r="V272" s="376"/>
      <c r="W272" s="376"/>
      <c r="X272" s="376"/>
      <c r="Y272" s="376"/>
    </row>
    <row r="273" spans="2:25" ht="14.4" hidden="1">
      <c r="B273" s="376"/>
      <c r="C273" s="78"/>
      <c r="D273" s="376"/>
      <c r="E273" s="376"/>
      <c r="F273" s="160"/>
      <c r="G273" s="376"/>
      <c r="H273" s="376"/>
      <c r="I273" s="376"/>
      <c r="J273" s="376"/>
      <c r="K273" s="376"/>
      <c r="L273" s="376"/>
      <c r="M273" s="376"/>
      <c r="N273" s="376"/>
      <c r="O273" s="376"/>
      <c r="P273" s="376"/>
      <c r="Q273" s="376"/>
      <c r="R273" s="376"/>
      <c r="S273" s="376"/>
      <c r="T273" s="376"/>
      <c r="U273" s="376"/>
      <c r="V273" s="376"/>
      <c r="W273" s="376"/>
      <c r="X273" s="376"/>
      <c r="Y273" s="376"/>
    </row>
    <row r="274" spans="2:25" ht="14.4" hidden="1">
      <c r="B274" s="376"/>
      <c r="C274" s="78"/>
      <c r="D274" s="376"/>
      <c r="E274" s="376"/>
      <c r="F274" s="160"/>
      <c r="G274" s="376"/>
      <c r="H274" s="376"/>
      <c r="I274" s="376"/>
      <c r="J274" s="376"/>
      <c r="K274" s="376"/>
      <c r="L274" s="376"/>
      <c r="M274" s="376"/>
      <c r="N274" s="376"/>
      <c r="O274" s="376"/>
      <c r="P274" s="376"/>
      <c r="Q274" s="376"/>
      <c r="R274" s="376"/>
      <c r="S274" s="376"/>
      <c r="T274" s="376"/>
      <c r="U274" s="376"/>
      <c r="V274" s="376"/>
      <c r="W274" s="376"/>
      <c r="X274" s="376"/>
      <c r="Y274" s="376"/>
    </row>
    <row r="275" spans="2:25" ht="38.4" hidden="1" customHeight="1">
      <c r="B275" s="376"/>
      <c r="C275" s="78"/>
      <c r="D275" s="376"/>
      <c r="E275" s="376"/>
    </row>
    <row r="276" spans="2:25" ht="38.4" hidden="1" customHeight="1">
      <c r="B276" s="376"/>
      <c r="C276" s="78"/>
      <c r="D276" s="376"/>
      <c r="E276" s="376"/>
    </row>
    <row r="277" spans="2:25" ht="38.4" hidden="1" customHeight="1">
      <c r="B277" s="376"/>
      <c r="C277" s="78"/>
      <c r="D277" s="376"/>
      <c r="E277" s="376"/>
    </row>
    <row r="278" spans="2:25" ht="38.4" hidden="1" customHeight="1">
      <c r="B278" s="376"/>
      <c r="C278" s="78"/>
      <c r="D278" s="376"/>
      <c r="E278" s="376"/>
    </row>
    <row r="279" spans="2:25" ht="38.4" hidden="1" customHeight="1">
      <c r="B279" s="376"/>
      <c r="C279" s="78"/>
      <c r="D279" s="376"/>
      <c r="E279" s="376"/>
    </row>
    <row r="280" spans="2:25" ht="38.4" hidden="1" customHeight="1">
      <c r="B280" s="376"/>
      <c r="C280" s="78"/>
      <c r="D280" s="376"/>
      <c r="E280" s="376"/>
    </row>
    <row r="281" spans="2:25" ht="38.4" hidden="1" customHeight="1">
      <c r="B281" s="376"/>
      <c r="C281" s="78"/>
      <c r="D281" s="376"/>
      <c r="E281" s="376"/>
    </row>
    <row r="282" spans="2:25" ht="38.4" hidden="1" customHeight="1">
      <c r="B282" s="376"/>
      <c r="C282" s="78"/>
      <c r="D282" s="376"/>
      <c r="E282" s="376"/>
    </row>
    <row r="283" spans="2:25" ht="38.4" hidden="1" customHeight="1">
      <c r="B283" s="376"/>
      <c r="C283" s="78"/>
      <c r="D283" s="376"/>
      <c r="E283" s="376"/>
    </row>
    <row r="284" spans="2:25" ht="38.4" hidden="1" customHeight="1">
      <c r="B284" s="376"/>
      <c r="C284" s="78"/>
      <c r="D284" s="376"/>
      <c r="E284" s="376"/>
    </row>
    <row r="285" spans="2:25" ht="38.4" hidden="1" customHeight="1">
      <c r="B285" s="376"/>
      <c r="C285" s="78"/>
      <c r="D285" s="376"/>
      <c r="E285" s="376"/>
    </row>
    <row r="286" spans="2:25" ht="38.4" hidden="1" customHeight="1">
      <c r="B286" s="376"/>
      <c r="C286" s="78"/>
      <c r="D286" s="376"/>
      <c r="E286" s="376"/>
    </row>
    <row r="287" spans="2:25" ht="38.4" hidden="1" customHeight="1">
      <c r="B287" s="376"/>
      <c r="C287" s="78"/>
      <c r="D287" s="376"/>
      <c r="E287" s="376"/>
    </row>
    <row r="288" spans="2:25" ht="38.4" hidden="1" customHeight="1">
      <c r="B288" s="376"/>
      <c r="C288" s="78"/>
      <c r="D288" s="376"/>
      <c r="E288" s="376"/>
    </row>
    <row r="289" spans="2:5" ht="38.4" hidden="1" customHeight="1">
      <c r="B289" s="376"/>
      <c r="C289" s="78"/>
      <c r="D289" s="376"/>
      <c r="E289" s="376"/>
    </row>
    <row r="290" spans="2:5" ht="38.4" hidden="1" customHeight="1">
      <c r="B290" s="376"/>
      <c r="C290" s="78"/>
      <c r="D290" s="376"/>
      <c r="E290" s="376"/>
    </row>
    <row r="291" spans="2:5" ht="38.4" hidden="1" customHeight="1">
      <c r="B291" s="376"/>
      <c r="C291" s="78"/>
      <c r="D291" s="376"/>
      <c r="E291" s="376"/>
    </row>
    <row r="292" spans="2:5" ht="38.4" hidden="1" customHeight="1">
      <c r="B292" s="376"/>
      <c r="C292" s="78"/>
      <c r="D292" s="376"/>
      <c r="E292" s="376"/>
    </row>
    <row r="293" spans="2:5" ht="38.4" hidden="1" customHeight="1">
      <c r="B293" s="376"/>
      <c r="C293" s="78"/>
      <c r="D293" s="376"/>
      <c r="E293" s="376"/>
    </row>
    <row r="294" spans="2:5" ht="38.4" hidden="1" customHeight="1">
      <c r="B294" s="376"/>
      <c r="C294" s="78"/>
      <c r="D294" s="376"/>
      <c r="E294" s="376"/>
    </row>
    <row r="295" spans="2:5" ht="38.4" hidden="1" customHeight="1">
      <c r="B295" s="376"/>
      <c r="C295" s="78"/>
      <c r="D295" s="376"/>
      <c r="E295" s="376"/>
    </row>
    <row r="296" spans="2:5" ht="38.4" hidden="1" customHeight="1">
      <c r="B296" s="376"/>
      <c r="C296" s="78"/>
      <c r="D296" s="376"/>
      <c r="E296" s="376"/>
    </row>
    <row r="297" spans="2:5" ht="38.4" hidden="1" customHeight="1">
      <c r="B297" s="376"/>
      <c r="C297" s="78"/>
      <c r="D297" s="376"/>
      <c r="E297" s="376"/>
    </row>
    <row r="298" spans="2:5" ht="38.4" hidden="1" customHeight="1">
      <c r="B298" s="376"/>
      <c r="C298" s="78"/>
      <c r="D298" s="376"/>
      <c r="E298" s="376"/>
    </row>
    <row r="299" spans="2:5" ht="38.4" hidden="1" customHeight="1">
      <c r="B299" s="376"/>
      <c r="C299" s="78"/>
      <c r="D299" s="376"/>
      <c r="E299" s="376"/>
    </row>
    <row r="300" spans="2:5" ht="38.4" hidden="1" customHeight="1">
      <c r="B300" s="376"/>
      <c r="C300" s="78"/>
      <c r="D300" s="376"/>
      <c r="E300" s="376"/>
    </row>
    <row r="301" spans="2:5" ht="38.4" hidden="1" customHeight="1">
      <c r="B301" s="376"/>
      <c r="C301" s="78"/>
      <c r="D301" s="376"/>
      <c r="E301" s="376"/>
    </row>
    <row r="302" spans="2:5" ht="38.4" hidden="1" customHeight="1">
      <c r="B302" s="376"/>
      <c r="C302" s="78"/>
      <c r="D302" s="376"/>
      <c r="E302" s="376"/>
    </row>
    <row r="303" spans="2:5" ht="38.4" hidden="1" customHeight="1">
      <c r="B303" s="376"/>
      <c r="C303" s="78"/>
      <c r="D303" s="376"/>
      <c r="E303" s="376"/>
    </row>
    <row r="304" spans="2:5" ht="38.4" hidden="1" customHeight="1">
      <c r="B304" s="376"/>
      <c r="C304" s="78"/>
      <c r="D304" s="376"/>
      <c r="E304" s="376"/>
    </row>
    <row r="305" spans="2:5" ht="38.4" hidden="1" customHeight="1">
      <c r="B305" s="376"/>
      <c r="C305" s="78"/>
      <c r="D305" s="376"/>
      <c r="E305" s="376"/>
    </row>
    <row r="306" spans="2:5" ht="38.4" hidden="1" customHeight="1">
      <c r="B306" s="376"/>
      <c r="C306" s="78"/>
      <c r="D306" s="376"/>
      <c r="E306" s="376"/>
    </row>
    <row r="307" spans="2:5" ht="38.4" hidden="1" customHeight="1">
      <c r="B307" s="376"/>
      <c r="C307" s="78"/>
      <c r="D307" s="376"/>
      <c r="E307" s="376"/>
    </row>
    <row r="308" spans="2:5" ht="38.4" hidden="1" customHeight="1">
      <c r="B308" s="376"/>
      <c r="C308" s="78"/>
      <c r="D308" s="376"/>
      <c r="E308" s="376"/>
    </row>
    <row r="309" spans="2:5" ht="38.4" hidden="1" customHeight="1">
      <c r="B309" s="376"/>
      <c r="C309" s="78"/>
      <c r="D309" s="376"/>
      <c r="E309" s="376"/>
    </row>
    <row r="310" spans="2:5" ht="38.4" hidden="1" customHeight="1">
      <c r="B310" s="376"/>
      <c r="C310" s="78"/>
      <c r="D310" s="376"/>
      <c r="E310" s="376"/>
    </row>
    <row r="311" spans="2:5" ht="38.4" hidden="1" customHeight="1">
      <c r="B311" s="376"/>
      <c r="C311" s="78"/>
      <c r="D311" s="376"/>
      <c r="E311" s="376"/>
    </row>
    <row r="312" spans="2:5" ht="38.4" hidden="1" customHeight="1">
      <c r="B312" s="376"/>
      <c r="C312" s="78"/>
      <c r="D312" s="376"/>
      <c r="E312" s="376"/>
    </row>
    <row r="313" spans="2:5" ht="38.4" hidden="1" customHeight="1">
      <c r="B313" s="376"/>
      <c r="C313" s="78"/>
      <c r="D313" s="376"/>
      <c r="E313" s="376"/>
    </row>
    <row r="314" spans="2:5" ht="38.4" hidden="1" customHeight="1">
      <c r="B314" s="376"/>
      <c r="C314" s="78"/>
      <c r="D314" s="376"/>
      <c r="E314" s="376"/>
    </row>
    <row r="315" spans="2:5" ht="38.4" hidden="1" customHeight="1">
      <c r="B315" s="376"/>
      <c r="C315" s="78"/>
      <c r="D315" s="376"/>
      <c r="E315" s="376"/>
    </row>
    <row r="316" spans="2:5" ht="38.4" hidden="1" customHeight="1">
      <c r="B316" s="376"/>
      <c r="C316" s="78"/>
      <c r="D316" s="376"/>
      <c r="E316" s="376"/>
    </row>
    <row r="317" spans="2:5" ht="38.4" hidden="1" customHeight="1">
      <c r="B317" s="376"/>
      <c r="C317" s="78"/>
      <c r="D317" s="376"/>
      <c r="E317" s="376"/>
    </row>
    <row r="318" spans="2:5" ht="38.4" hidden="1" customHeight="1">
      <c r="B318" s="376"/>
      <c r="C318" s="78"/>
      <c r="D318" s="376"/>
      <c r="E318" s="376"/>
    </row>
    <row r="319" spans="2:5" ht="38.4" hidden="1" customHeight="1">
      <c r="B319" s="376"/>
      <c r="C319" s="78"/>
      <c r="D319" s="376"/>
      <c r="E319" s="376"/>
    </row>
    <row r="320" spans="2:5" ht="38.4" hidden="1" customHeight="1">
      <c r="B320" s="376"/>
      <c r="C320" s="78"/>
      <c r="D320" s="376"/>
      <c r="E320" s="376"/>
    </row>
    <row r="321" spans="2:5" ht="38.4" hidden="1" customHeight="1">
      <c r="B321" s="376"/>
      <c r="C321" s="78"/>
      <c r="D321" s="376"/>
      <c r="E321" s="376"/>
    </row>
    <row r="322" spans="2:5" ht="38.4" hidden="1" customHeight="1">
      <c r="B322" s="376"/>
      <c r="C322" s="78"/>
      <c r="D322" s="376"/>
      <c r="E322" s="376"/>
    </row>
    <row r="323" spans="2:5" ht="38.4" hidden="1" customHeight="1">
      <c r="B323" s="376"/>
      <c r="C323" s="78"/>
      <c r="D323" s="376"/>
      <c r="E323" s="376"/>
    </row>
    <row r="324" spans="2:5" ht="38.4" hidden="1" customHeight="1">
      <c r="B324" s="376"/>
      <c r="C324" s="78"/>
      <c r="D324" s="376"/>
      <c r="E324" s="376"/>
    </row>
    <row r="325" spans="2:5" ht="38.4" hidden="1" customHeight="1">
      <c r="B325" s="376"/>
      <c r="C325" s="78"/>
      <c r="D325" s="376"/>
      <c r="E325" s="376"/>
    </row>
    <row r="326" spans="2:5" ht="38.4" hidden="1" customHeight="1">
      <c r="B326" s="376"/>
      <c r="C326" s="78"/>
      <c r="D326" s="376"/>
      <c r="E326" s="376"/>
    </row>
    <row r="327" spans="2:5" ht="38.4" hidden="1" customHeight="1">
      <c r="B327" s="376"/>
      <c r="C327" s="78"/>
      <c r="D327" s="376"/>
      <c r="E327" s="376"/>
    </row>
    <row r="328" spans="2:5" ht="38.4" hidden="1" customHeight="1">
      <c r="B328" s="376"/>
      <c r="C328" s="78"/>
      <c r="D328" s="376"/>
      <c r="E328" s="376"/>
    </row>
    <row r="329" spans="2:5" ht="0" hidden="1" customHeight="1">
      <c r="B329" s="376"/>
      <c r="C329" s="78"/>
      <c r="D329" s="376"/>
      <c r="E329" s="376"/>
    </row>
    <row r="330" spans="2:5" ht="0" hidden="1" customHeight="1">
      <c r="B330" s="376"/>
      <c r="C330" s="78"/>
      <c r="D330" s="376"/>
      <c r="E330" s="376"/>
    </row>
    <row r="331" spans="2:5" ht="0" hidden="1" customHeight="1">
      <c r="B331" s="376"/>
      <c r="C331" s="78"/>
      <c r="D331" s="376"/>
      <c r="E331" s="376"/>
    </row>
    <row r="332" spans="2:5" ht="0" hidden="1" customHeight="1">
      <c r="B332" s="376"/>
      <c r="C332" s="78"/>
      <c r="D332" s="376"/>
      <c r="E332" s="376"/>
    </row>
    <row r="333" spans="2:5" ht="0" hidden="1" customHeight="1">
      <c r="B333" s="376"/>
      <c r="C333" s="78"/>
      <c r="D333" s="376"/>
      <c r="E333" s="376"/>
    </row>
    <row r="334" spans="2:5" ht="0" hidden="1" customHeight="1">
      <c r="B334" s="376"/>
      <c r="C334" s="78"/>
      <c r="D334" s="376"/>
      <c r="E334" s="376"/>
    </row>
    <row r="335" spans="2:5" ht="0" hidden="1" customHeight="1">
      <c r="B335" s="376"/>
      <c r="C335" s="78"/>
      <c r="D335" s="376"/>
      <c r="E335" s="376"/>
    </row>
    <row r="336" spans="2:5" ht="0" hidden="1" customHeight="1">
      <c r="B336" s="376"/>
      <c r="C336" s="78"/>
      <c r="D336" s="376"/>
      <c r="E336" s="376"/>
    </row>
    <row r="337" spans="2:5" ht="0" hidden="1" customHeight="1">
      <c r="B337" s="376"/>
      <c r="C337" s="78"/>
      <c r="D337" s="376"/>
      <c r="E337" s="376"/>
    </row>
    <row r="338" spans="2:5" ht="0" hidden="1" customHeight="1">
      <c r="B338" s="376"/>
      <c r="C338" s="78"/>
      <c r="D338" s="376"/>
      <c r="E338" s="376"/>
    </row>
    <row r="339" spans="2:5" ht="0" hidden="1" customHeight="1">
      <c r="B339" s="376"/>
      <c r="C339" s="78"/>
      <c r="D339" s="376"/>
      <c r="E339" s="376"/>
    </row>
    <row r="340" spans="2:5" ht="0" hidden="1" customHeight="1">
      <c r="B340" s="376"/>
      <c r="C340" s="78"/>
      <c r="D340" s="376"/>
      <c r="E340" s="376"/>
    </row>
    <row r="341" spans="2:5" ht="0" hidden="1" customHeight="1">
      <c r="B341" s="376"/>
      <c r="C341" s="78"/>
      <c r="D341" s="376"/>
      <c r="E341" s="376"/>
    </row>
    <row r="342" spans="2:5" ht="0" hidden="1" customHeight="1">
      <c r="B342" s="376"/>
      <c r="C342" s="78"/>
      <c r="D342" s="376"/>
      <c r="E342" s="376"/>
    </row>
    <row r="343" spans="2:5" ht="0" hidden="1" customHeight="1">
      <c r="B343" s="376"/>
      <c r="C343" s="78"/>
      <c r="D343" s="376"/>
      <c r="E343" s="376"/>
    </row>
    <row r="344" spans="2:5" ht="0" hidden="1" customHeight="1">
      <c r="B344" s="376"/>
      <c r="C344" s="78"/>
      <c r="D344" s="376"/>
      <c r="E344" s="376"/>
    </row>
    <row r="345" spans="2:5" ht="0" hidden="1" customHeight="1">
      <c r="B345" s="376"/>
      <c r="C345" s="78"/>
      <c r="D345" s="376"/>
      <c r="E345" s="376"/>
    </row>
    <row r="346" spans="2:5" ht="0" hidden="1" customHeight="1">
      <c r="B346" s="376"/>
      <c r="C346" s="78"/>
      <c r="D346" s="376"/>
      <c r="E346" s="376"/>
    </row>
    <row r="347" spans="2:5" ht="0" hidden="1" customHeight="1">
      <c r="B347" s="376"/>
      <c r="C347" s="78"/>
      <c r="D347" s="376"/>
      <c r="E347" s="376"/>
    </row>
    <row r="348" spans="2:5" ht="0" hidden="1" customHeight="1">
      <c r="B348" s="376"/>
      <c r="C348" s="78"/>
      <c r="D348" s="376"/>
      <c r="E348" s="376"/>
    </row>
    <row r="349" spans="2:5" ht="0" hidden="1" customHeight="1">
      <c r="B349" s="376"/>
      <c r="C349" s="78"/>
      <c r="D349" s="376"/>
      <c r="E349" s="376"/>
    </row>
    <row r="350" spans="2:5" ht="0" hidden="1" customHeight="1">
      <c r="B350" s="376"/>
      <c r="C350" s="78"/>
      <c r="D350" s="376"/>
      <c r="E350" s="376"/>
    </row>
    <row r="351" spans="2:5" ht="0" hidden="1" customHeight="1">
      <c r="B351" s="376"/>
      <c r="C351" s="78"/>
      <c r="D351" s="376"/>
      <c r="E351" s="376"/>
    </row>
    <row r="352" spans="2:5" ht="0" hidden="1" customHeight="1">
      <c r="B352" s="376"/>
      <c r="C352" s="78"/>
      <c r="D352" s="376"/>
      <c r="E352" s="376"/>
    </row>
    <row r="353" spans="2:5" ht="0" hidden="1" customHeight="1">
      <c r="B353" s="376"/>
      <c r="C353" s="78"/>
      <c r="D353" s="376"/>
      <c r="E353" s="376"/>
    </row>
    <row r="354" spans="2:5" ht="0" hidden="1" customHeight="1">
      <c r="B354" s="376"/>
      <c r="C354" s="78"/>
      <c r="D354" s="376"/>
      <c r="E354" s="376"/>
    </row>
    <row r="355" spans="2:5" ht="0" hidden="1" customHeight="1">
      <c r="B355" s="376"/>
      <c r="C355" s="78"/>
      <c r="D355" s="376"/>
      <c r="E355" s="376"/>
    </row>
    <row r="356" spans="2:5" ht="0" hidden="1" customHeight="1">
      <c r="B356" s="376"/>
      <c r="C356" s="78"/>
      <c r="D356" s="376"/>
      <c r="E356" s="376"/>
    </row>
    <row r="357" spans="2:5" ht="0" hidden="1" customHeight="1">
      <c r="B357" s="376"/>
      <c r="C357" s="78"/>
      <c r="D357" s="376"/>
      <c r="E357" s="376"/>
    </row>
    <row r="358" spans="2:5" ht="0" hidden="1" customHeight="1">
      <c r="B358" s="376"/>
      <c r="C358" s="78"/>
      <c r="D358" s="376"/>
      <c r="E358" s="376"/>
    </row>
    <row r="359" spans="2:5" ht="0" hidden="1" customHeight="1">
      <c r="B359" s="376"/>
      <c r="C359" s="78"/>
      <c r="D359" s="376"/>
      <c r="E359" s="376"/>
    </row>
    <row r="360" spans="2:5" ht="0" hidden="1" customHeight="1">
      <c r="B360" s="376"/>
      <c r="C360" s="78"/>
      <c r="D360" s="376"/>
      <c r="E360" s="376"/>
    </row>
    <row r="361" spans="2:5" ht="0" hidden="1" customHeight="1">
      <c r="B361" s="376"/>
      <c r="C361" s="78"/>
      <c r="D361" s="376"/>
      <c r="E361" s="376"/>
    </row>
    <row r="362" spans="2:5" ht="0" hidden="1" customHeight="1">
      <c r="B362" s="376"/>
      <c r="C362" s="78"/>
      <c r="D362" s="376"/>
      <c r="E362" s="376"/>
    </row>
    <row r="363" spans="2:5" ht="0" hidden="1" customHeight="1">
      <c r="B363" s="376"/>
      <c r="C363" s="78"/>
      <c r="D363" s="376"/>
      <c r="E363" s="376"/>
    </row>
    <row r="364" spans="2:5" ht="0" hidden="1" customHeight="1">
      <c r="B364" s="376"/>
      <c r="C364" s="78"/>
      <c r="D364" s="376"/>
      <c r="E364" s="376"/>
    </row>
    <row r="365" spans="2:5" ht="0" hidden="1" customHeight="1">
      <c r="B365" s="376"/>
      <c r="C365" s="78"/>
      <c r="D365" s="376"/>
      <c r="E365" s="376"/>
    </row>
    <row r="366" spans="2:5" ht="0" hidden="1" customHeight="1">
      <c r="B366" s="376"/>
      <c r="C366" s="78"/>
      <c r="D366" s="376"/>
      <c r="E366" s="376"/>
    </row>
    <row r="367" spans="2:5" ht="0" hidden="1" customHeight="1">
      <c r="B367" s="376"/>
      <c r="C367" s="78"/>
      <c r="D367" s="376"/>
      <c r="E367" s="376"/>
    </row>
    <row r="368" spans="2:5" ht="0" hidden="1" customHeight="1">
      <c r="B368" s="376"/>
      <c r="C368" s="78"/>
      <c r="D368" s="376"/>
      <c r="E368" s="376"/>
    </row>
    <row r="369" spans="2:5" ht="0" hidden="1" customHeight="1">
      <c r="B369" s="376"/>
      <c r="C369" s="78"/>
      <c r="D369" s="376"/>
      <c r="E369" s="376"/>
    </row>
    <row r="370" spans="2:5" ht="0" hidden="1" customHeight="1">
      <c r="B370" s="376"/>
      <c r="C370" s="78"/>
      <c r="D370" s="376"/>
      <c r="E370" s="376"/>
    </row>
    <row r="371" spans="2:5" ht="0" hidden="1" customHeight="1">
      <c r="B371" s="376"/>
      <c r="C371" s="78"/>
      <c r="D371" s="376"/>
      <c r="E371" s="376"/>
    </row>
    <row r="372" spans="2:5" ht="0" hidden="1" customHeight="1">
      <c r="B372" s="376"/>
      <c r="C372" s="78"/>
      <c r="D372" s="376"/>
      <c r="E372" s="376"/>
    </row>
    <row r="373" spans="2:5" ht="0" hidden="1" customHeight="1">
      <c r="B373" s="376"/>
      <c r="C373" s="78"/>
      <c r="D373" s="376"/>
      <c r="E373" s="376"/>
    </row>
    <row r="374" spans="2:5" ht="0" hidden="1" customHeight="1">
      <c r="B374" s="376"/>
      <c r="C374" s="78"/>
      <c r="D374" s="376"/>
      <c r="E374" s="376"/>
    </row>
    <row r="375" spans="2:5" ht="0" hidden="1" customHeight="1">
      <c r="B375" s="376"/>
      <c r="C375" s="78"/>
      <c r="D375" s="376"/>
      <c r="E375" s="376"/>
    </row>
    <row r="376" spans="2:5" ht="0" hidden="1" customHeight="1">
      <c r="B376" s="376"/>
      <c r="C376" s="78"/>
      <c r="D376" s="376"/>
      <c r="E376" s="376"/>
    </row>
    <row r="377" spans="2:5" ht="0" hidden="1" customHeight="1">
      <c r="B377" s="376"/>
      <c r="C377" s="78"/>
      <c r="D377" s="376"/>
      <c r="E377" s="376"/>
    </row>
    <row r="378" spans="2:5" ht="0" hidden="1" customHeight="1">
      <c r="B378" s="376"/>
      <c r="C378" s="78"/>
      <c r="D378" s="376"/>
      <c r="E378" s="376"/>
    </row>
    <row r="379" spans="2:5" ht="0" hidden="1" customHeight="1">
      <c r="B379" s="376"/>
      <c r="C379" s="78"/>
      <c r="D379" s="376"/>
      <c r="E379" s="376"/>
    </row>
    <row r="380" spans="2:5" ht="0" hidden="1" customHeight="1">
      <c r="B380" s="376"/>
      <c r="C380" s="78"/>
      <c r="D380" s="376"/>
      <c r="E380" s="376"/>
    </row>
    <row r="381" spans="2:5" ht="0" hidden="1" customHeight="1">
      <c r="B381" s="376"/>
      <c r="C381" s="78"/>
      <c r="D381" s="376"/>
      <c r="E381" s="376"/>
    </row>
    <row r="382" spans="2:5" ht="0" hidden="1" customHeight="1">
      <c r="B382" s="376"/>
      <c r="C382" s="78"/>
      <c r="D382" s="376"/>
      <c r="E382" s="376"/>
    </row>
    <row r="383" spans="2:5" ht="0" hidden="1" customHeight="1">
      <c r="B383" s="376"/>
      <c r="C383" s="78"/>
      <c r="D383" s="376"/>
      <c r="E383" s="376"/>
    </row>
    <row r="384" spans="2:5" ht="0" hidden="1" customHeight="1">
      <c r="B384" s="376"/>
      <c r="C384" s="78"/>
      <c r="D384" s="376"/>
      <c r="E384" s="376"/>
    </row>
    <row r="385" spans="2:5" ht="0" hidden="1" customHeight="1">
      <c r="B385" s="376"/>
      <c r="C385" s="78"/>
      <c r="D385" s="376"/>
      <c r="E385" s="376"/>
    </row>
    <row r="386" spans="2:5" ht="0" hidden="1" customHeight="1">
      <c r="B386" s="376"/>
      <c r="C386" s="78"/>
      <c r="D386" s="376"/>
      <c r="E386" s="376"/>
    </row>
    <row r="387" spans="2:5" ht="0" hidden="1" customHeight="1">
      <c r="B387" s="376"/>
      <c r="C387" s="78"/>
      <c r="D387" s="376"/>
      <c r="E387" s="376"/>
    </row>
    <row r="388" spans="2:5" ht="0" hidden="1" customHeight="1">
      <c r="B388" s="376"/>
      <c r="C388" s="78"/>
      <c r="D388" s="376"/>
      <c r="E388" s="376"/>
    </row>
    <row r="389" spans="2:5" ht="0" hidden="1" customHeight="1">
      <c r="B389" s="376"/>
      <c r="C389" s="78"/>
      <c r="D389" s="376"/>
      <c r="E389" s="376"/>
    </row>
    <row r="390" spans="2:5" ht="0" hidden="1" customHeight="1">
      <c r="B390" s="376"/>
      <c r="C390" s="78"/>
      <c r="D390" s="376"/>
      <c r="E390" s="376"/>
    </row>
    <row r="391" spans="2:5" ht="0" hidden="1" customHeight="1">
      <c r="B391" s="376"/>
      <c r="C391" s="78"/>
      <c r="D391" s="376"/>
      <c r="E391" s="376"/>
    </row>
    <row r="392" spans="2:5" ht="0" hidden="1" customHeight="1">
      <c r="B392" s="376"/>
      <c r="C392" s="78"/>
      <c r="D392" s="376"/>
      <c r="E392" s="376"/>
    </row>
    <row r="393" spans="2:5" ht="0" hidden="1" customHeight="1">
      <c r="B393" s="376"/>
      <c r="C393" s="78"/>
      <c r="D393" s="376"/>
      <c r="E393" s="376"/>
    </row>
    <row r="394" spans="2:5" ht="0" hidden="1" customHeight="1">
      <c r="B394" s="376"/>
      <c r="C394" s="78"/>
      <c r="D394" s="376"/>
      <c r="E394" s="376"/>
    </row>
    <row r="395" spans="2:5" ht="0" hidden="1" customHeight="1">
      <c r="B395" s="376"/>
      <c r="C395" s="78"/>
      <c r="D395" s="376"/>
      <c r="E395" s="376"/>
    </row>
    <row r="396" spans="2:5" ht="0" hidden="1" customHeight="1">
      <c r="B396" s="376"/>
      <c r="C396" s="78"/>
      <c r="D396" s="376"/>
      <c r="E396" s="376"/>
    </row>
    <row r="397" spans="2:5" ht="0" hidden="1" customHeight="1">
      <c r="B397" s="376"/>
      <c r="C397" s="78"/>
      <c r="D397" s="376"/>
      <c r="E397" s="376"/>
    </row>
    <row r="398" spans="2:5" ht="0" hidden="1" customHeight="1">
      <c r="B398" s="376"/>
      <c r="C398" s="78"/>
      <c r="D398" s="376"/>
      <c r="E398" s="376"/>
    </row>
    <row r="399" spans="2:5" ht="0" hidden="1" customHeight="1">
      <c r="B399" s="376"/>
      <c r="C399" s="78"/>
      <c r="D399" s="376"/>
      <c r="E399" s="376"/>
    </row>
    <row r="400" spans="2:5" ht="0" hidden="1" customHeight="1">
      <c r="B400" s="376"/>
      <c r="C400" s="78"/>
      <c r="D400" s="376"/>
      <c r="E400" s="376"/>
    </row>
    <row r="401" spans="2:5" ht="0" hidden="1" customHeight="1">
      <c r="B401" s="376"/>
      <c r="C401" s="78"/>
      <c r="D401" s="376"/>
      <c r="E401" s="376"/>
    </row>
    <row r="402" spans="2:5" ht="0" hidden="1" customHeight="1">
      <c r="B402" s="376"/>
      <c r="C402" s="78"/>
      <c r="D402" s="376"/>
      <c r="E402" s="376"/>
    </row>
    <row r="403" spans="2:5" ht="0" hidden="1" customHeight="1">
      <c r="B403" s="376"/>
      <c r="C403" s="78"/>
      <c r="D403" s="376"/>
      <c r="E403" s="376"/>
    </row>
    <row r="404" spans="2:5" ht="0" hidden="1" customHeight="1">
      <c r="B404" s="376"/>
      <c r="C404" s="78"/>
      <c r="D404" s="376"/>
      <c r="E404" s="376"/>
    </row>
    <row r="405" spans="2:5" ht="0" hidden="1" customHeight="1">
      <c r="B405" s="376"/>
      <c r="C405" s="78"/>
      <c r="D405" s="376"/>
      <c r="E405" s="376"/>
    </row>
    <row r="406" spans="2:5" ht="0" hidden="1" customHeight="1">
      <c r="B406" s="376"/>
      <c r="C406" s="78"/>
      <c r="D406" s="376"/>
      <c r="E406" s="376"/>
    </row>
    <row r="407" spans="2:5" ht="0" hidden="1" customHeight="1">
      <c r="B407" s="376"/>
      <c r="C407" s="78"/>
      <c r="D407" s="376"/>
      <c r="E407" s="376"/>
    </row>
    <row r="408" spans="2:5" ht="0" hidden="1" customHeight="1">
      <c r="B408" s="376"/>
      <c r="C408" s="78"/>
      <c r="D408" s="376"/>
      <c r="E408" s="376"/>
    </row>
    <row r="409" spans="2:5" ht="0" hidden="1" customHeight="1">
      <c r="B409" s="376"/>
      <c r="C409" s="78"/>
      <c r="D409" s="376"/>
      <c r="E409" s="376"/>
    </row>
    <row r="410" spans="2:5" ht="0" hidden="1" customHeight="1">
      <c r="B410" s="376"/>
      <c r="C410" s="78"/>
      <c r="D410" s="376"/>
      <c r="E410" s="376"/>
    </row>
    <row r="411" spans="2:5" ht="0" hidden="1" customHeight="1">
      <c r="B411" s="376"/>
      <c r="C411" s="78"/>
      <c r="D411" s="376"/>
      <c r="E411" s="376"/>
    </row>
    <row r="412" spans="2:5" ht="0" hidden="1" customHeight="1">
      <c r="B412" s="376"/>
      <c r="C412" s="78"/>
      <c r="D412" s="376"/>
      <c r="E412" s="376"/>
    </row>
    <row r="413" spans="2:5" ht="0" hidden="1" customHeight="1">
      <c r="B413" s="376"/>
      <c r="C413" s="78"/>
      <c r="D413" s="376"/>
      <c r="E413" s="376"/>
    </row>
    <row r="414" spans="2:5" ht="0" hidden="1" customHeight="1">
      <c r="B414" s="376"/>
      <c r="C414" s="78"/>
      <c r="D414" s="376"/>
      <c r="E414" s="376"/>
    </row>
    <row r="415" spans="2:5" ht="0" hidden="1" customHeight="1">
      <c r="B415" s="376"/>
      <c r="C415" s="78"/>
      <c r="D415" s="376"/>
      <c r="E415" s="376"/>
    </row>
    <row r="416" spans="2:5" ht="0" hidden="1" customHeight="1">
      <c r="B416" s="376"/>
      <c r="C416" s="78"/>
      <c r="D416" s="376"/>
      <c r="E416" s="376"/>
    </row>
    <row r="417" spans="2:5" ht="0" hidden="1" customHeight="1">
      <c r="B417" s="376"/>
      <c r="C417" s="78"/>
      <c r="D417" s="376"/>
      <c r="E417" s="376"/>
    </row>
    <row r="418" spans="2:5" ht="0" hidden="1" customHeight="1">
      <c r="B418" s="376"/>
      <c r="C418" s="78"/>
      <c r="D418" s="376"/>
      <c r="E418" s="376"/>
    </row>
    <row r="419" spans="2:5" ht="0" hidden="1" customHeight="1">
      <c r="B419" s="376"/>
      <c r="C419" s="78"/>
      <c r="D419" s="376"/>
      <c r="E419" s="376"/>
    </row>
    <row r="420" spans="2:5" ht="0" hidden="1" customHeight="1">
      <c r="B420" s="376"/>
      <c r="C420" s="78"/>
      <c r="D420" s="376"/>
      <c r="E420" s="376"/>
    </row>
    <row r="421" spans="2:5" ht="0" hidden="1" customHeight="1">
      <c r="B421" s="376"/>
      <c r="C421" s="78"/>
      <c r="D421" s="376"/>
      <c r="E421" s="376"/>
    </row>
    <row r="422" spans="2:5" ht="0" hidden="1" customHeight="1">
      <c r="B422" s="376"/>
      <c r="C422" s="78"/>
      <c r="D422" s="376"/>
      <c r="E422" s="376"/>
    </row>
    <row r="423" spans="2:5" ht="0" hidden="1" customHeight="1">
      <c r="B423" s="376"/>
      <c r="C423" s="78"/>
      <c r="D423" s="376"/>
      <c r="E423" s="376"/>
    </row>
    <row r="424" spans="2:5" ht="0" hidden="1" customHeight="1">
      <c r="B424" s="376"/>
      <c r="C424" s="78"/>
      <c r="D424" s="376"/>
      <c r="E424" s="376"/>
    </row>
    <row r="425" spans="2:5" ht="0" hidden="1" customHeight="1">
      <c r="B425" s="376"/>
      <c r="C425" s="78"/>
      <c r="D425" s="376"/>
      <c r="E425" s="376"/>
    </row>
    <row r="426" spans="2:5" ht="0" hidden="1" customHeight="1">
      <c r="B426" s="376"/>
      <c r="C426" s="78"/>
      <c r="D426" s="376"/>
      <c r="E426" s="376"/>
    </row>
    <row r="427" spans="2:5" ht="0" hidden="1" customHeight="1">
      <c r="B427" s="376"/>
      <c r="C427" s="78"/>
      <c r="D427" s="376"/>
      <c r="E427" s="376"/>
    </row>
    <row r="428" spans="2:5" ht="0" hidden="1" customHeight="1">
      <c r="B428" s="376"/>
      <c r="C428" s="78"/>
      <c r="D428" s="376"/>
      <c r="E428" s="376"/>
    </row>
    <row r="429" spans="2:5" ht="0" hidden="1" customHeight="1">
      <c r="B429" s="376"/>
      <c r="C429" s="78"/>
      <c r="D429" s="376"/>
      <c r="E429" s="376"/>
    </row>
    <row r="430" spans="2:5" ht="0" hidden="1" customHeight="1">
      <c r="B430" s="376"/>
      <c r="C430" s="78"/>
      <c r="D430" s="376"/>
      <c r="E430" s="376"/>
    </row>
    <row r="431" spans="2:5" ht="0" hidden="1" customHeight="1">
      <c r="B431" s="376"/>
      <c r="C431" s="78"/>
      <c r="D431" s="376"/>
      <c r="E431" s="376"/>
    </row>
    <row r="432" spans="2:5" ht="0" hidden="1" customHeight="1">
      <c r="B432" s="376"/>
      <c r="C432" s="78"/>
      <c r="D432" s="376"/>
      <c r="E432" s="376"/>
    </row>
    <row r="433" spans="2:5" ht="0" hidden="1" customHeight="1">
      <c r="B433" s="376"/>
      <c r="C433" s="78"/>
      <c r="D433" s="376"/>
      <c r="E433" s="376"/>
    </row>
    <row r="434" spans="2:5" ht="0" hidden="1" customHeight="1">
      <c r="B434" s="376"/>
      <c r="C434" s="78"/>
      <c r="D434" s="376"/>
      <c r="E434" s="376"/>
    </row>
    <row r="435" spans="2:5" ht="0" hidden="1" customHeight="1">
      <c r="B435" s="376"/>
      <c r="C435" s="78"/>
      <c r="D435" s="376"/>
      <c r="E435" s="376"/>
    </row>
    <row r="436" spans="2:5" ht="0" hidden="1" customHeight="1">
      <c r="B436" s="376"/>
      <c r="C436" s="78"/>
      <c r="D436" s="376"/>
      <c r="E436" s="376"/>
    </row>
    <row r="437" spans="2:5" ht="0" hidden="1" customHeight="1">
      <c r="B437" s="376"/>
      <c r="C437" s="78"/>
      <c r="D437" s="376"/>
      <c r="E437" s="376"/>
    </row>
    <row r="438" spans="2:5" ht="0" hidden="1" customHeight="1">
      <c r="B438" s="376"/>
      <c r="C438" s="78"/>
      <c r="D438" s="376"/>
      <c r="E438" s="376"/>
    </row>
    <row r="439" spans="2:5" ht="0" hidden="1" customHeight="1">
      <c r="B439" s="376"/>
      <c r="C439" s="78"/>
      <c r="D439" s="376"/>
      <c r="E439" s="376"/>
    </row>
    <row r="440" spans="2:5" ht="0" hidden="1" customHeight="1">
      <c r="B440" s="376"/>
      <c r="C440" s="78"/>
      <c r="D440" s="376"/>
      <c r="E440" s="376"/>
    </row>
    <row r="441" spans="2:5" ht="0" hidden="1" customHeight="1">
      <c r="B441" s="376"/>
      <c r="C441" s="78"/>
      <c r="D441" s="376"/>
      <c r="E441" s="376"/>
    </row>
    <row r="442" spans="2:5" ht="0" hidden="1" customHeight="1">
      <c r="B442" s="376"/>
      <c r="C442" s="78"/>
      <c r="D442" s="376"/>
      <c r="E442" s="376"/>
    </row>
    <row r="443" spans="2:5" ht="0" hidden="1" customHeight="1">
      <c r="B443" s="376"/>
      <c r="C443" s="78"/>
      <c r="D443" s="376"/>
      <c r="E443" s="376"/>
    </row>
    <row r="444" spans="2:5" ht="0" hidden="1" customHeight="1">
      <c r="B444" s="376"/>
      <c r="C444" s="78"/>
      <c r="D444" s="376"/>
      <c r="E444" s="376"/>
    </row>
    <row r="445" spans="2:5" ht="0" hidden="1" customHeight="1">
      <c r="B445" s="376"/>
      <c r="C445" s="78"/>
      <c r="D445" s="376"/>
      <c r="E445" s="376"/>
    </row>
    <row r="446" spans="2:5" ht="0" hidden="1" customHeight="1">
      <c r="B446" s="376"/>
      <c r="C446" s="78"/>
      <c r="D446" s="376"/>
      <c r="E446" s="376"/>
    </row>
    <row r="447" spans="2:5" ht="0" hidden="1" customHeight="1">
      <c r="B447" s="376"/>
      <c r="C447" s="78"/>
      <c r="D447" s="376"/>
      <c r="E447" s="376"/>
    </row>
    <row r="448" spans="2:5" ht="0" hidden="1" customHeight="1">
      <c r="B448" s="376"/>
      <c r="C448" s="78"/>
      <c r="D448" s="376"/>
      <c r="E448" s="376"/>
    </row>
    <row r="449" spans="2:5" ht="0" hidden="1" customHeight="1">
      <c r="B449" s="376"/>
      <c r="C449" s="78"/>
      <c r="D449" s="376"/>
      <c r="E449" s="376"/>
    </row>
    <row r="450" spans="2:5" ht="0" hidden="1" customHeight="1">
      <c r="B450" s="376"/>
      <c r="C450" s="78"/>
      <c r="D450" s="376"/>
      <c r="E450" s="376"/>
    </row>
    <row r="451" spans="2:5" ht="0" hidden="1" customHeight="1">
      <c r="B451" s="376"/>
      <c r="C451" s="78"/>
      <c r="D451" s="376"/>
      <c r="E451" s="376"/>
    </row>
    <row r="452" spans="2:5" ht="0" hidden="1" customHeight="1">
      <c r="B452" s="376"/>
      <c r="C452" s="78"/>
      <c r="D452" s="376"/>
      <c r="E452" s="376"/>
    </row>
    <row r="453" spans="2:5" ht="0" hidden="1" customHeight="1">
      <c r="B453" s="376"/>
      <c r="C453" s="78"/>
      <c r="D453" s="376"/>
      <c r="E453" s="376"/>
    </row>
    <row r="454" spans="2:5" ht="0" hidden="1" customHeight="1">
      <c r="B454" s="376"/>
      <c r="C454" s="78"/>
      <c r="D454" s="376"/>
      <c r="E454" s="376"/>
    </row>
    <row r="455" spans="2:5" ht="0" hidden="1" customHeight="1">
      <c r="B455" s="376"/>
      <c r="C455" s="78"/>
      <c r="D455" s="376"/>
      <c r="E455" s="376"/>
    </row>
    <row r="456" spans="2:5" ht="0" hidden="1" customHeight="1">
      <c r="B456" s="376"/>
      <c r="C456" s="78"/>
      <c r="D456" s="376"/>
      <c r="E456" s="376"/>
    </row>
    <row r="457" spans="2:5" ht="0" hidden="1" customHeight="1">
      <c r="B457" s="376"/>
      <c r="C457" s="78"/>
      <c r="D457" s="376"/>
      <c r="E457" s="376"/>
    </row>
    <row r="458" spans="2:5" ht="0" hidden="1" customHeight="1">
      <c r="B458" s="376"/>
      <c r="C458" s="78"/>
      <c r="D458" s="376"/>
      <c r="E458" s="376"/>
    </row>
    <row r="459" spans="2:5" ht="0" hidden="1" customHeight="1">
      <c r="B459" s="376"/>
      <c r="C459" s="78"/>
      <c r="D459" s="376"/>
      <c r="E459" s="376"/>
    </row>
    <row r="460" spans="2:5" ht="0" hidden="1" customHeight="1">
      <c r="B460" s="376"/>
      <c r="C460" s="78"/>
      <c r="D460" s="376"/>
      <c r="E460" s="376"/>
    </row>
    <row r="461" spans="2:5" ht="0" hidden="1" customHeight="1">
      <c r="B461" s="376"/>
      <c r="C461" s="78"/>
      <c r="D461" s="376"/>
      <c r="E461" s="376"/>
    </row>
    <row r="462" spans="2:5" ht="0" hidden="1" customHeight="1">
      <c r="B462" s="376"/>
      <c r="C462" s="78"/>
      <c r="D462" s="376"/>
      <c r="E462" s="376"/>
    </row>
    <row r="463" spans="2:5" ht="0" hidden="1" customHeight="1">
      <c r="B463" s="376"/>
      <c r="C463" s="78"/>
      <c r="D463" s="376"/>
      <c r="E463" s="376"/>
    </row>
    <row r="464" spans="2:5" ht="0" hidden="1" customHeight="1">
      <c r="B464" s="376"/>
      <c r="C464" s="78"/>
      <c r="D464" s="376"/>
      <c r="E464" s="376"/>
    </row>
  </sheetData>
  <mergeCells count="3">
    <mergeCell ref="B2:E3"/>
    <mergeCell ref="B4:E4"/>
    <mergeCell ref="B5:E5"/>
  </mergeCells>
  <conditionalFormatting sqref="D10:D13 D16:D18 D20 D22:D23 D25 D28:D32 D34:D37 D40:D42 D45:D55 D58:D59 D62:D80 D82:D85 D89 D92 D95 D98:D100 D102:D109 D111:D123 D127 D130 D133:D139 D141:D144 D147 D150:D154 D158 D161 D164 D167:D170 D173 D177:D192 D194:D205 D209 D212:D214 D216:D220 D224 D227:D230 D234 D237:D242 D244:D248 D250:D254 D256:D257 D259:D262 D266">
    <cfRule type="beginsWith" dxfId="292" priority="1" operator="beginsWith" text="C">
      <formula>LEFT((D10),LEN("C"))=("C")</formula>
    </cfRule>
  </conditionalFormatting>
  <conditionalFormatting sqref="D10:D13 D16:D18 D20 D22:D23 D25 D28:D32 D34:D37 D40:D42 D45:D55 D58:D59 D62:D80 D82:D85 D89 D92 D95 D98:D100 D102:D109 D111:D123 D127 D130 D133:D139 D141:D144 D147 D150:D154 D158 D161 D164 D167:D170 D173 D177:D192 D194:D205 D209 D212:D214 D216:D220 D224 D227:D230 D234 D237:D242 D244:D248 D250:D254 D256:D257 D259:D262 D266">
    <cfRule type="beginsWith" dxfId="291" priority="2" operator="beginsWith" text="NC">
      <formula>LEFT((D10),LEN("NC"))=("NC")</formula>
    </cfRule>
  </conditionalFormatting>
  <conditionalFormatting sqref="D10:D13 D16:D18 D20 D22:D23 D25 D28:D32 D34:D37 D40:D42 D45:D55 D58:D59 D62:D80 D82:D85 D89 D92 D95 D98:D100 D102:D109 D111:D123 D127 D130 D133:D139 D141:D144 D147 D150:D154 D158 D161 D164 D167:D170 D173 D177:D192 D194:D205 D209 D212:D214 D216:D220 D224 D227:D230 D234 D237:D242 D244:D248 D250:D254 D256:D257 D259:D262 D266">
    <cfRule type="beginsWith" dxfId="290" priority="3" operator="beginsWith" text="NA">
      <formula>LEFT((D10),LEN("NA"))=("NA")</formula>
    </cfRule>
  </conditionalFormatting>
  <dataValidations count="1">
    <dataValidation type="list" allowBlank="1" sqref="D10:D13 D16:D18 D20 D22:D23 D25 D28:D32 D34:D37 D40:D42 D45:D55 D58:D59 D62:D80 D82:D85 D89 D92 D95 D98:D100 D102:D109 D111:D123 D127 D130:D139 D141:D144 D147 D150:D151 D153:D154 D158 D161 D164 D167:D170 D173 D176:D192 D194:D205 D209 D212:D220 D224 D227:D230 D234 D237:D242 D244:D248 D250:D254 D256:D257 D259:D262 D266" xr:uid="{8A7EA257-2F0E-4ED7-BCB0-D912BE4E2FC1}">
      <formula1>"C,NC,NA"</formula1>
    </dataValidation>
  </dataValidations>
  <pageMargins left="0.7" right="0.7" top="0.75" bottom="0.75" header="0" footer="0"/>
  <pageSetup orientation="portrait" r:id="rId1"/>
  <drawing r:id="rId2"/>
  <tableParts count="1">
    <tablePart r:id="rId3"/>
  </tablePart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EA858E-5FFA-4152-AE49-594328D5AE36}">
  <dimension ref="B1:E96"/>
  <sheetViews>
    <sheetView zoomScale="80" zoomScaleNormal="80" workbookViewId="0">
      <selection activeCell="B4" sqref="B4:E4"/>
    </sheetView>
  </sheetViews>
  <sheetFormatPr baseColWidth="10" defaultColWidth="11.5546875" defaultRowHeight="14.4"/>
  <cols>
    <col min="1" max="1" width="11.33203125" style="68" customWidth="1"/>
    <col min="2" max="2" width="21.6640625" style="5" customWidth="1"/>
    <col min="3" max="3" width="21.6640625" style="384" customWidth="1"/>
    <col min="4" max="4" width="79.88671875" style="369"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608">
        <v>1</v>
      </c>
      <c r="C6" s="854" t="s">
        <v>4520</v>
      </c>
      <c r="D6" s="854"/>
      <c r="E6" s="854"/>
    </row>
    <row r="7" spans="2:5" ht="16.8">
      <c r="B7" s="122">
        <v>2</v>
      </c>
      <c r="C7" s="811" t="s">
        <v>4521</v>
      </c>
      <c r="D7" s="811"/>
      <c r="E7" s="811"/>
    </row>
    <row r="8" spans="2:5" ht="16.8">
      <c r="B8" s="116">
        <v>3</v>
      </c>
      <c r="C8" s="781" t="s">
        <v>4522</v>
      </c>
      <c r="D8" s="781"/>
      <c r="E8" s="781"/>
    </row>
    <row r="9" spans="2:5" ht="16.8">
      <c r="B9" s="17"/>
      <c r="C9" s="378"/>
      <c r="D9" s="368"/>
      <c r="E9" s="69"/>
    </row>
    <row r="10" spans="2:5" ht="42" customHeight="1">
      <c r="B10" s="858" t="s">
        <v>125</v>
      </c>
      <c r="C10" s="858"/>
      <c r="D10" s="858"/>
      <c r="E10" s="858"/>
    </row>
    <row r="11" spans="2:5" ht="16.8">
      <c r="B11" s="586" t="s">
        <v>126</v>
      </c>
      <c r="C11" s="829" t="s">
        <v>4372</v>
      </c>
      <c r="D11" s="956"/>
      <c r="E11" s="622" t="s">
        <v>4896</v>
      </c>
    </row>
    <row r="12" spans="2:5" ht="37.200000000000003" customHeight="1">
      <c r="B12" s="31" t="s">
        <v>4292</v>
      </c>
      <c r="C12" s="792" t="s">
        <v>4523</v>
      </c>
      <c r="D12" s="793"/>
      <c r="E12" s="771" t="s">
        <v>5087</v>
      </c>
    </row>
    <row r="13" spans="2:5" ht="153" customHeight="1">
      <c r="B13" s="969" t="s">
        <v>4307</v>
      </c>
      <c r="C13" s="801" t="s">
        <v>4524</v>
      </c>
      <c r="D13" s="802"/>
      <c r="E13" s="771"/>
    </row>
    <row r="14" spans="2:5" ht="16.8">
      <c r="B14" s="972"/>
      <c r="C14" s="974" t="s">
        <v>4525</v>
      </c>
      <c r="D14" s="975"/>
      <c r="E14" s="771"/>
    </row>
    <row r="15" spans="2:5" ht="74.400000000000006" customHeight="1">
      <c r="B15" s="973"/>
      <c r="C15" s="914" t="s">
        <v>4526</v>
      </c>
      <c r="D15" s="915"/>
      <c r="E15" s="771"/>
    </row>
    <row r="16" spans="2:5" ht="159.6" customHeight="1">
      <c r="B16" s="976" t="s">
        <v>4527</v>
      </c>
      <c r="C16" s="605" t="s">
        <v>4528</v>
      </c>
      <c r="D16" s="588" t="s">
        <v>4529</v>
      </c>
      <c r="E16" s="771"/>
    </row>
    <row r="17" spans="2:5" ht="60.6" customHeight="1">
      <c r="B17" s="977"/>
      <c r="C17" s="605" t="s">
        <v>4530</v>
      </c>
      <c r="D17" s="588" t="s">
        <v>4531</v>
      </c>
      <c r="E17" s="771"/>
    </row>
    <row r="18" spans="2:5" ht="60.6" customHeight="1">
      <c r="B18" s="122" t="s">
        <v>4373</v>
      </c>
      <c r="C18" s="955"/>
      <c r="D18" s="947"/>
      <c r="E18" s="771"/>
    </row>
    <row r="19" spans="2:5" ht="16.8">
      <c r="B19" s="17"/>
      <c r="C19" s="378"/>
      <c r="D19" s="368"/>
      <c r="E19" s="69"/>
    </row>
    <row r="20" spans="2:5" ht="42" customHeight="1">
      <c r="B20" s="858" t="s">
        <v>4222</v>
      </c>
      <c r="C20" s="858"/>
      <c r="D20" s="858"/>
      <c r="E20" s="858"/>
    </row>
    <row r="21" spans="2:5" ht="16.8">
      <c r="B21" s="586" t="s">
        <v>126</v>
      </c>
      <c r="C21" s="829" t="s">
        <v>4223</v>
      </c>
      <c r="D21" s="830"/>
      <c r="E21" s="622" t="s">
        <v>4896</v>
      </c>
    </row>
    <row r="22" spans="2:5" ht="91.2" customHeight="1">
      <c r="B22" s="31" t="s">
        <v>4292</v>
      </c>
      <c r="C22" s="835" t="s">
        <v>4731</v>
      </c>
      <c r="D22" s="836"/>
      <c r="E22" s="771" t="s">
        <v>5088</v>
      </c>
    </row>
    <row r="23" spans="2:5" ht="309" customHeight="1">
      <c r="B23" s="30" t="s">
        <v>4734</v>
      </c>
      <c r="C23" s="801" t="s">
        <v>4732</v>
      </c>
      <c r="D23" s="802"/>
      <c r="E23" s="771"/>
    </row>
    <row r="24" spans="2:5" ht="79.95" customHeight="1">
      <c r="B24" s="31" t="s">
        <v>4735</v>
      </c>
      <c r="C24" s="792" t="s">
        <v>4733</v>
      </c>
      <c r="D24" s="793"/>
      <c r="E24" s="771"/>
    </row>
    <row r="25" spans="2:5" ht="76.2" customHeight="1">
      <c r="B25" s="30" t="s">
        <v>4228</v>
      </c>
      <c r="C25" s="801" t="s">
        <v>4736</v>
      </c>
      <c r="D25" s="802"/>
      <c r="E25" s="771"/>
    </row>
    <row r="26" spans="2:5" ht="16.8">
      <c r="B26" s="110"/>
      <c r="C26" s="379"/>
      <c r="D26" s="114"/>
      <c r="E26" s="69"/>
    </row>
    <row r="27" spans="2:5" s="69" customFormat="1" ht="42" customHeight="1">
      <c r="B27" s="861" t="s">
        <v>147</v>
      </c>
      <c r="C27" s="861"/>
      <c r="D27" s="861"/>
      <c r="E27" s="861"/>
    </row>
    <row r="28" spans="2:5" s="69" customFormat="1" ht="16.8">
      <c r="B28" s="822" t="s">
        <v>127</v>
      </c>
      <c r="C28" s="822"/>
      <c r="D28" s="822"/>
      <c r="E28" s="622" t="s">
        <v>4896</v>
      </c>
    </row>
    <row r="29" spans="2:5" s="69" customFormat="1" ht="37.950000000000003" customHeight="1">
      <c r="B29" s="826" t="s">
        <v>197</v>
      </c>
      <c r="C29" s="824" t="s">
        <v>4789</v>
      </c>
      <c r="D29" s="825"/>
      <c r="E29" s="817" t="s">
        <v>4901</v>
      </c>
    </row>
    <row r="30" spans="2:5" s="69" customFormat="1" ht="235.2">
      <c r="B30" s="827"/>
      <c r="C30" s="380" t="s">
        <v>4787</v>
      </c>
      <c r="D30" s="612" t="s">
        <v>4823</v>
      </c>
      <c r="E30" s="817"/>
    </row>
    <row r="31" spans="2:5" s="69" customFormat="1" ht="88.95" customHeight="1">
      <c r="B31" s="827"/>
      <c r="C31" s="380" t="s">
        <v>4788</v>
      </c>
      <c r="D31" s="612" t="s">
        <v>4795</v>
      </c>
      <c r="E31" s="817"/>
    </row>
    <row r="32" spans="2:5" s="69" customFormat="1" ht="201.6">
      <c r="B32" s="827"/>
      <c r="C32" s="381" t="s">
        <v>4232</v>
      </c>
      <c r="D32" s="585" t="s">
        <v>4793</v>
      </c>
      <c r="E32" s="817"/>
    </row>
    <row r="33" spans="2:5" s="69" customFormat="1" ht="218.4">
      <c r="B33" s="828"/>
      <c r="C33" s="382" t="s">
        <v>4792</v>
      </c>
      <c r="D33" s="590" t="s">
        <v>4824</v>
      </c>
      <c r="E33" s="817"/>
    </row>
    <row r="34" spans="2:5" s="69" customFormat="1" ht="36.6" customHeight="1">
      <c r="B34" s="30" t="s">
        <v>198</v>
      </c>
      <c r="C34" s="823" t="s">
        <v>4233</v>
      </c>
      <c r="D34" s="802"/>
      <c r="E34" s="817"/>
    </row>
    <row r="35" spans="2:5" s="69" customFormat="1" ht="285.60000000000002" customHeight="1">
      <c r="B35" s="713" t="s">
        <v>201</v>
      </c>
      <c r="C35" s="835" t="s">
        <v>5889</v>
      </c>
      <c r="D35" s="857"/>
      <c r="E35" s="592" t="s">
        <v>4899</v>
      </c>
    </row>
    <row r="36" spans="2:5" ht="16.8">
      <c r="B36" s="790" t="s">
        <v>130</v>
      </c>
      <c r="C36" s="790"/>
      <c r="D36" s="790"/>
      <c r="E36" s="622" t="s">
        <v>4896</v>
      </c>
    </row>
    <row r="37" spans="2:5" ht="16.8">
      <c r="B37" s="31" t="s">
        <v>131</v>
      </c>
      <c r="C37" s="835" t="s">
        <v>4911</v>
      </c>
      <c r="D37" s="855"/>
      <c r="E37" s="765" t="s">
        <v>5089</v>
      </c>
    </row>
    <row r="38" spans="2:5" ht="16.8">
      <c r="B38" s="30" t="s">
        <v>132</v>
      </c>
      <c r="C38" s="838" t="s">
        <v>4911</v>
      </c>
      <c r="D38" s="856"/>
      <c r="E38" s="766"/>
    </row>
    <row r="39" spans="2:5" ht="16.8">
      <c r="B39" s="31" t="s">
        <v>133</v>
      </c>
      <c r="C39" s="835" t="s">
        <v>4234</v>
      </c>
      <c r="D39" s="855"/>
      <c r="E39" s="766"/>
    </row>
    <row r="40" spans="2:5" ht="16.8">
      <c r="B40" s="30" t="s">
        <v>194</v>
      </c>
      <c r="C40" s="838" t="s">
        <v>4234</v>
      </c>
      <c r="D40" s="856"/>
      <c r="E40" s="766"/>
    </row>
    <row r="41" spans="2:5" ht="16.8">
      <c r="B41" s="31" t="s">
        <v>134</v>
      </c>
      <c r="C41" s="835" t="s">
        <v>4234</v>
      </c>
      <c r="D41" s="855"/>
      <c r="E41" s="766"/>
    </row>
    <row r="42" spans="2:5" ht="28.95" customHeight="1">
      <c r="B42" s="30" t="s">
        <v>135</v>
      </c>
      <c r="C42" s="838" t="s">
        <v>5902</v>
      </c>
      <c r="D42" s="856"/>
      <c r="E42" s="767"/>
    </row>
    <row r="43" spans="2:5" ht="16.8">
      <c r="B43" s="790" t="s">
        <v>195</v>
      </c>
      <c r="C43" s="790"/>
      <c r="D43" s="790"/>
      <c r="E43" s="622" t="s">
        <v>4896</v>
      </c>
    </row>
    <row r="44" spans="2:5" ht="50.4" customHeight="1">
      <c r="B44" s="31" t="s">
        <v>136</v>
      </c>
      <c r="C44" s="835" t="s">
        <v>4911</v>
      </c>
      <c r="D44" s="855"/>
      <c r="E44" s="817" t="s">
        <v>5896</v>
      </c>
    </row>
    <row r="45" spans="2:5" ht="33.6">
      <c r="B45" s="30" t="s">
        <v>137</v>
      </c>
      <c r="C45" s="838" t="s">
        <v>4911</v>
      </c>
      <c r="D45" s="856"/>
      <c r="E45" s="818"/>
    </row>
    <row r="46" spans="2:5" ht="33.6" customHeight="1">
      <c r="B46" s="31" t="s">
        <v>138</v>
      </c>
      <c r="C46" s="835" t="s">
        <v>4911</v>
      </c>
      <c r="D46" s="855"/>
      <c r="E46" s="818"/>
    </row>
    <row r="47" spans="2:5" ht="71.400000000000006" customHeight="1">
      <c r="B47" s="30" t="s">
        <v>4238</v>
      </c>
      <c r="C47" s="838" t="s">
        <v>4911</v>
      </c>
      <c r="D47" s="856"/>
      <c r="E47" s="818"/>
    </row>
    <row r="48" spans="2:5" ht="68.400000000000006" customHeight="1">
      <c r="B48" s="31" t="s">
        <v>139</v>
      </c>
      <c r="C48" s="835" t="s">
        <v>4234</v>
      </c>
      <c r="D48" s="855"/>
      <c r="E48" s="818"/>
    </row>
    <row r="49" spans="2:5" ht="16.8">
      <c r="B49" s="790" t="s">
        <v>196</v>
      </c>
      <c r="C49" s="790"/>
      <c r="D49" s="790"/>
      <c r="E49" s="622" t="s">
        <v>4896</v>
      </c>
    </row>
    <row r="50" spans="2:5" ht="69.599999999999994" customHeight="1">
      <c r="B50" s="66" t="s">
        <v>200</v>
      </c>
      <c r="C50" s="844" t="s">
        <v>5893</v>
      </c>
      <c r="D50" s="845"/>
      <c r="E50" s="817" t="s">
        <v>5895</v>
      </c>
    </row>
    <row r="51" spans="2:5" ht="33.6" customHeight="1">
      <c r="B51" s="30" t="s">
        <v>140</v>
      </c>
      <c r="C51" s="846" t="s">
        <v>4241</v>
      </c>
      <c r="D51" s="862"/>
      <c r="E51" s="818"/>
    </row>
    <row r="52" spans="2:5" ht="33.6" customHeight="1">
      <c r="B52" s="31" t="s">
        <v>141</v>
      </c>
      <c r="C52" s="848" t="s">
        <v>4242</v>
      </c>
      <c r="D52" s="863"/>
      <c r="E52" s="818"/>
    </row>
    <row r="53" spans="2:5" ht="33.6" customHeight="1">
      <c r="B53" s="30" t="s">
        <v>143</v>
      </c>
      <c r="C53" s="850" t="s">
        <v>4243</v>
      </c>
      <c r="D53" s="864"/>
      <c r="E53" s="818"/>
    </row>
    <row r="54" spans="2:5" ht="33.6" customHeight="1">
      <c r="B54" s="31" t="s">
        <v>142</v>
      </c>
      <c r="C54" s="848" t="s">
        <v>4244</v>
      </c>
      <c r="D54" s="863"/>
      <c r="E54" s="818"/>
    </row>
    <row r="55" spans="2:5" ht="69" customHeight="1">
      <c r="B55" s="30" t="s">
        <v>144</v>
      </c>
      <c r="C55" s="852" t="s">
        <v>4245</v>
      </c>
      <c r="D55" s="865"/>
      <c r="E55" s="818"/>
    </row>
    <row r="56" spans="2:5" ht="16.8">
      <c r="B56" s="790" t="s">
        <v>202</v>
      </c>
      <c r="C56" s="790"/>
      <c r="D56" s="790"/>
      <c r="E56" s="622" t="s">
        <v>4896</v>
      </c>
    </row>
    <row r="57" spans="2:5" ht="236.4" customHeight="1">
      <c r="B57" s="31" t="s">
        <v>146</v>
      </c>
      <c r="C57" s="780" t="s">
        <v>5011</v>
      </c>
      <c r="D57" s="780"/>
      <c r="E57" s="771" t="s">
        <v>4902</v>
      </c>
    </row>
    <row r="58" spans="2:5" ht="115.95" customHeight="1">
      <c r="B58" s="30" t="s">
        <v>176</v>
      </c>
      <c r="C58" s="905" t="s">
        <v>5012</v>
      </c>
      <c r="D58" s="906"/>
      <c r="E58" s="771"/>
    </row>
    <row r="59" spans="2:5" ht="34.200000000000003" customHeight="1">
      <c r="B59" s="31" t="s">
        <v>177</v>
      </c>
      <c r="C59" s="835" t="s">
        <v>4234</v>
      </c>
      <c r="D59" s="836"/>
      <c r="E59" s="771"/>
    </row>
    <row r="60" spans="2:5" ht="16.8">
      <c r="B60" s="866" t="s">
        <v>145</v>
      </c>
      <c r="C60" s="866"/>
      <c r="D60" s="866"/>
      <c r="E60" s="622" t="s">
        <v>4896</v>
      </c>
    </row>
    <row r="61" spans="2:5" ht="16.8">
      <c r="B61" s="867" t="s">
        <v>4246</v>
      </c>
      <c r="C61" s="868"/>
      <c r="D61" s="869"/>
      <c r="E61" s="771"/>
    </row>
    <row r="62" spans="2:5" ht="16.8">
      <c r="B62" s="871"/>
      <c r="C62" s="872"/>
      <c r="D62" s="873"/>
      <c r="E62" s="771"/>
    </row>
    <row r="63" spans="2:5" ht="16.8">
      <c r="B63" s="874"/>
      <c r="C63" s="875"/>
      <c r="D63" s="876"/>
      <c r="E63" s="771"/>
    </row>
    <row r="64" spans="2:5" ht="16.8">
      <c r="B64" s="877"/>
      <c r="C64" s="878"/>
      <c r="D64" s="879"/>
      <c r="E64" s="771"/>
    </row>
    <row r="65" spans="2:5" ht="16.8">
      <c r="B65" s="874"/>
      <c r="C65" s="875"/>
      <c r="D65" s="876"/>
      <c r="E65" s="771"/>
    </row>
    <row r="66" spans="2:5" ht="16.8">
      <c r="B66" s="877"/>
      <c r="C66" s="878"/>
      <c r="D66" s="879"/>
      <c r="E66" s="771"/>
    </row>
    <row r="67" spans="2:5" ht="16.8">
      <c r="B67" s="113"/>
      <c r="C67" s="383"/>
      <c r="D67" s="377"/>
      <c r="E67" s="69"/>
    </row>
    <row r="68" spans="2:5" ht="16.8">
      <c r="B68" s="113"/>
      <c r="C68" s="383"/>
      <c r="D68" s="377"/>
      <c r="E68" s="69"/>
    </row>
    <row r="69" spans="2:5" ht="16.8">
      <c r="B69" s="17"/>
      <c r="C69" s="378"/>
      <c r="D69" s="368"/>
      <c r="E69" s="69"/>
    </row>
    <row r="70" spans="2:5" ht="16.8">
      <c r="B70" s="17"/>
      <c r="C70" s="378"/>
      <c r="D70" s="368"/>
      <c r="E70" s="69"/>
    </row>
    <row r="71" spans="2:5" ht="16.8">
      <c r="B71" s="17"/>
      <c r="C71" s="378"/>
      <c r="D71" s="368"/>
      <c r="E71" s="69"/>
    </row>
    <row r="72" spans="2:5" ht="16.8">
      <c r="B72" s="17"/>
      <c r="C72" s="378"/>
      <c r="D72" s="368"/>
      <c r="E72" s="69"/>
    </row>
    <row r="73" spans="2:5" ht="16.8">
      <c r="B73" s="17"/>
      <c r="C73" s="378"/>
      <c r="D73" s="368"/>
      <c r="E73" s="69"/>
    </row>
    <row r="74" spans="2:5" ht="16.8">
      <c r="B74" s="17"/>
      <c r="C74" s="378"/>
      <c r="D74" s="368"/>
      <c r="E74" s="69"/>
    </row>
    <row r="75" spans="2:5" ht="16.8">
      <c r="B75" s="17"/>
      <c r="C75" s="378"/>
      <c r="D75" s="368"/>
      <c r="E75" s="69"/>
    </row>
    <row r="76" spans="2:5" ht="16.8">
      <c r="B76" s="17"/>
      <c r="C76" s="378"/>
      <c r="D76" s="368"/>
      <c r="E76" s="69"/>
    </row>
    <row r="77" spans="2:5" ht="16.8">
      <c r="B77" s="17"/>
      <c r="C77" s="378"/>
      <c r="D77" s="368"/>
      <c r="E77" s="69"/>
    </row>
    <row r="78" spans="2:5" ht="16.8">
      <c r="B78" s="17"/>
      <c r="C78" s="378"/>
      <c r="D78" s="368"/>
      <c r="E78" s="69"/>
    </row>
    <row r="79" spans="2:5" ht="16.8">
      <c r="B79" s="17"/>
      <c r="C79" s="378"/>
      <c r="D79" s="368"/>
      <c r="E79" s="69"/>
    </row>
    <row r="80" spans="2:5" ht="16.8">
      <c r="B80" s="17"/>
      <c r="C80" s="378"/>
      <c r="D80" s="368"/>
      <c r="E80" s="69"/>
    </row>
    <row r="81" spans="2:5" ht="16.8">
      <c r="B81" s="17"/>
      <c r="C81" s="378"/>
      <c r="D81" s="368"/>
      <c r="E81" s="69"/>
    </row>
    <row r="82" spans="2:5" ht="16.8">
      <c r="B82" s="17"/>
      <c r="C82" s="378"/>
      <c r="D82" s="368"/>
      <c r="E82" s="69"/>
    </row>
    <row r="83" spans="2:5" ht="16.8">
      <c r="B83" s="17"/>
      <c r="C83" s="378"/>
      <c r="D83" s="368"/>
      <c r="E83" s="69"/>
    </row>
    <row r="84" spans="2:5" ht="16.8">
      <c r="B84" s="17"/>
      <c r="C84" s="378"/>
      <c r="D84" s="368"/>
      <c r="E84" s="69"/>
    </row>
    <row r="85" spans="2:5" ht="16.8">
      <c r="B85" s="17"/>
      <c r="C85" s="378"/>
      <c r="D85" s="368"/>
      <c r="E85" s="69"/>
    </row>
    <row r="86" spans="2:5" ht="16.8">
      <c r="B86" s="17"/>
      <c r="C86" s="378"/>
      <c r="D86" s="368"/>
      <c r="E86" s="69"/>
    </row>
    <row r="87" spans="2:5" ht="16.8">
      <c r="B87" s="17"/>
      <c r="C87" s="378"/>
      <c r="D87" s="368"/>
      <c r="E87" s="69"/>
    </row>
    <row r="88" spans="2:5" ht="16.8">
      <c r="B88" s="17"/>
      <c r="C88" s="378"/>
      <c r="D88" s="368"/>
      <c r="E88" s="69"/>
    </row>
    <row r="89" spans="2:5" ht="16.8">
      <c r="B89" s="17"/>
      <c r="C89" s="378"/>
      <c r="D89" s="368"/>
      <c r="E89" s="69"/>
    </row>
    <row r="90" spans="2:5" ht="16.8">
      <c r="B90" s="17"/>
      <c r="C90" s="378"/>
      <c r="D90" s="368"/>
      <c r="E90" s="69"/>
    </row>
    <row r="91" spans="2:5" ht="16.8">
      <c r="B91" s="17"/>
      <c r="C91" s="378"/>
      <c r="D91" s="368"/>
      <c r="E91" s="69"/>
    </row>
    <row r="92" spans="2:5" ht="16.8">
      <c r="B92" s="17"/>
      <c r="C92" s="378"/>
      <c r="D92" s="368"/>
      <c r="E92" s="69"/>
    </row>
    <row r="93" spans="2:5" ht="16.8">
      <c r="B93" s="17"/>
      <c r="C93" s="378"/>
      <c r="D93" s="368"/>
      <c r="E93" s="69"/>
    </row>
    <row r="94" spans="2:5" ht="16.8">
      <c r="B94" s="17"/>
      <c r="C94" s="378"/>
      <c r="D94" s="368"/>
      <c r="E94" s="69"/>
    </row>
    <row r="95" spans="2:5" ht="16.8">
      <c r="B95" s="17"/>
      <c r="C95" s="378"/>
      <c r="D95" s="368"/>
      <c r="E95" s="69"/>
    </row>
    <row r="96" spans="2:5" ht="16.8">
      <c r="B96" s="17"/>
      <c r="C96" s="378"/>
      <c r="D96" s="368"/>
      <c r="E96" s="69"/>
    </row>
  </sheetData>
  <mergeCells count="66">
    <mergeCell ref="B60:D60"/>
    <mergeCell ref="B61:D61"/>
    <mergeCell ref="E61:E66"/>
    <mergeCell ref="B62:D62"/>
    <mergeCell ref="B63:D63"/>
    <mergeCell ref="B64:D64"/>
    <mergeCell ref="B65:D65"/>
    <mergeCell ref="B66:D66"/>
    <mergeCell ref="B56:D56"/>
    <mergeCell ref="C57:D57"/>
    <mergeCell ref="E57:E59"/>
    <mergeCell ref="C58:D58"/>
    <mergeCell ref="C59:D59"/>
    <mergeCell ref="B49:D49"/>
    <mergeCell ref="C50:D50"/>
    <mergeCell ref="E50:E55"/>
    <mergeCell ref="C51:D51"/>
    <mergeCell ref="C52:D52"/>
    <mergeCell ref="C53:D53"/>
    <mergeCell ref="C54:D54"/>
    <mergeCell ref="C55:D55"/>
    <mergeCell ref="B43:D43"/>
    <mergeCell ref="C44:D44"/>
    <mergeCell ref="E44:E48"/>
    <mergeCell ref="C45:D45"/>
    <mergeCell ref="C46:D46"/>
    <mergeCell ref="C47:D47"/>
    <mergeCell ref="C48:D48"/>
    <mergeCell ref="C35:D35"/>
    <mergeCell ref="B36:D36"/>
    <mergeCell ref="C37:D37"/>
    <mergeCell ref="E37:E42"/>
    <mergeCell ref="C38:D38"/>
    <mergeCell ref="C39:D39"/>
    <mergeCell ref="C40:D40"/>
    <mergeCell ref="C41:D41"/>
    <mergeCell ref="C42:D42"/>
    <mergeCell ref="B27:E27"/>
    <mergeCell ref="B28:D28"/>
    <mergeCell ref="B29:B33"/>
    <mergeCell ref="C29:D29"/>
    <mergeCell ref="E29:E34"/>
    <mergeCell ref="C34:D34"/>
    <mergeCell ref="B20:E20"/>
    <mergeCell ref="C21:D21"/>
    <mergeCell ref="C22:D22"/>
    <mergeCell ref="E22:E25"/>
    <mergeCell ref="C23:D23"/>
    <mergeCell ref="C24:D24"/>
    <mergeCell ref="C25:D25"/>
    <mergeCell ref="B10:E10"/>
    <mergeCell ref="C11:D11"/>
    <mergeCell ref="C12:D12"/>
    <mergeCell ref="E12:E18"/>
    <mergeCell ref="B13:B15"/>
    <mergeCell ref="C13:D13"/>
    <mergeCell ref="C14:D14"/>
    <mergeCell ref="C15:D15"/>
    <mergeCell ref="B16:B17"/>
    <mergeCell ref="C18:D18"/>
    <mergeCell ref="C8:E8"/>
    <mergeCell ref="B1:E3"/>
    <mergeCell ref="B4:E4"/>
    <mergeCell ref="B5:E5"/>
    <mergeCell ref="C6:E6"/>
    <mergeCell ref="C7:E7"/>
  </mergeCell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DCF9BC-1735-4EF5-B657-18FF16B628D9}">
  <sheetPr>
    <tabColor rgb="FF741B47"/>
  </sheetPr>
  <dimension ref="A1:AA448"/>
  <sheetViews>
    <sheetView showGridLines="0" zoomScale="80" zoomScaleNormal="80" workbookViewId="0">
      <selection activeCell="C246" sqref="C246"/>
    </sheetView>
  </sheetViews>
  <sheetFormatPr baseColWidth="10" defaultColWidth="0" defaultRowHeight="0" customHeight="1" zeroHeight="1" outlineLevelCol="1"/>
  <cols>
    <col min="1" max="1" width="11.33203125" style="159" customWidth="1"/>
    <col min="2" max="2" width="13.5546875" style="375" customWidth="1"/>
    <col min="3" max="3" width="72.6640625" style="375" customWidth="1"/>
    <col min="4" max="4" width="11.5546875" style="375" customWidth="1"/>
    <col min="5" max="5" width="26" style="375" customWidth="1" outlineLevel="1"/>
    <col min="6" max="6" width="11.33203125" style="159" customWidth="1"/>
    <col min="7" max="25" width="10.6640625" style="375" hidden="1" customWidth="1"/>
    <col min="26" max="27" width="0" style="375" hidden="1" customWidth="1"/>
    <col min="28" max="16384" width="14.44140625" style="375"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4861</v>
      </c>
      <c r="C4" s="759"/>
      <c r="D4" s="759"/>
      <c r="E4" s="760"/>
      <c r="F4" s="3"/>
    </row>
    <row r="5" spans="1:27" s="68" customFormat="1" ht="18" customHeight="1" thickBot="1">
      <c r="A5" s="3"/>
      <c r="B5" s="761" t="s">
        <v>1938</v>
      </c>
      <c r="C5" s="762"/>
      <c r="D5" s="762"/>
      <c r="E5" s="763"/>
      <c r="F5" s="3"/>
    </row>
    <row r="6" spans="1:27" s="68" customFormat="1" ht="18" customHeight="1">
      <c r="A6" s="3"/>
      <c r="B6" s="3"/>
      <c r="C6" s="3"/>
      <c r="D6" s="3"/>
      <c r="E6" s="3"/>
      <c r="F6" s="3"/>
    </row>
    <row r="7" spans="1:27" ht="16.95" customHeight="1">
      <c r="B7" s="419" t="s">
        <v>118</v>
      </c>
      <c r="C7" s="419" t="s">
        <v>119</v>
      </c>
      <c r="D7" s="419" t="s">
        <v>120</v>
      </c>
      <c r="E7" s="418" t="s">
        <v>214</v>
      </c>
      <c r="F7" s="160"/>
      <c r="G7" s="376"/>
      <c r="H7" s="376"/>
      <c r="I7" s="376"/>
      <c r="J7" s="376"/>
      <c r="K7" s="376"/>
      <c r="L7" s="376"/>
      <c r="M7" s="376"/>
      <c r="N7" s="376"/>
      <c r="O7" s="376"/>
      <c r="P7" s="376"/>
      <c r="Q7" s="376"/>
      <c r="R7" s="376"/>
      <c r="S7" s="376"/>
      <c r="T7" s="376"/>
      <c r="U7" s="376"/>
      <c r="V7" s="376"/>
      <c r="W7" s="376"/>
      <c r="X7" s="376"/>
      <c r="Y7" s="376"/>
    </row>
    <row r="8" spans="1:27" ht="19.2">
      <c r="B8" s="360" t="s">
        <v>2150</v>
      </c>
      <c r="C8" s="420" t="s">
        <v>852</v>
      </c>
      <c r="D8" s="362"/>
      <c r="E8" s="362"/>
      <c r="F8" s="160"/>
      <c r="G8" s="376"/>
      <c r="H8" s="376"/>
      <c r="I8" s="376"/>
      <c r="J8" s="376"/>
      <c r="K8" s="376"/>
      <c r="L8" s="376"/>
      <c r="M8" s="376"/>
      <c r="N8" s="376"/>
      <c r="O8" s="376"/>
      <c r="P8" s="376"/>
      <c r="Q8" s="376"/>
      <c r="R8" s="376"/>
      <c r="S8" s="376"/>
      <c r="T8" s="376"/>
      <c r="U8" s="376"/>
      <c r="V8" s="376"/>
      <c r="W8" s="376"/>
      <c r="X8" s="376"/>
      <c r="Y8" s="376"/>
    </row>
    <row r="9" spans="1:27" ht="19.2">
      <c r="B9" s="360" t="s">
        <v>2150</v>
      </c>
      <c r="C9" s="420" t="s">
        <v>2151</v>
      </c>
      <c r="D9" s="362"/>
      <c r="E9" s="362"/>
      <c r="F9" s="160"/>
      <c r="G9" s="376"/>
      <c r="H9" s="376"/>
      <c r="I9" s="376"/>
      <c r="J9" s="376"/>
      <c r="K9" s="376"/>
      <c r="L9" s="376"/>
      <c r="M9" s="376"/>
      <c r="N9" s="376"/>
      <c r="O9" s="376"/>
      <c r="P9" s="376"/>
      <c r="Q9" s="376"/>
      <c r="R9" s="376"/>
      <c r="S9" s="376"/>
      <c r="T9" s="376"/>
      <c r="U9" s="376"/>
      <c r="V9" s="376"/>
      <c r="W9" s="376"/>
      <c r="X9" s="376"/>
      <c r="Y9" s="376"/>
    </row>
    <row r="10" spans="1:27" ht="19.2">
      <c r="B10" s="360" t="s">
        <v>2150</v>
      </c>
      <c r="C10" s="420" t="s">
        <v>844</v>
      </c>
      <c r="D10" s="362"/>
      <c r="E10" s="362"/>
      <c r="F10" s="160"/>
      <c r="G10" s="376"/>
      <c r="H10" s="376"/>
      <c r="I10" s="376"/>
      <c r="J10" s="376"/>
      <c r="K10" s="376"/>
      <c r="L10" s="376"/>
      <c r="M10" s="376"/>
      <c r="N10" s="376"/>
      <c r="O10" s="376"/>
      <c r="P10" s="376"/>
      <c r="Q10" s="376"/>
      <c r="R10" s="376"/>
      <c r="S10" s="376"/>
      <c r="T10" s="376"/>
      <c r="U10" s="376"/>
      <c r="V10" s="376"/>
      <c r="W10" s="376"/>
      <c r="X10" s="376"/>
      <c r="Y10" s="376"/>
      <c r="Z10" s="98"/>
      <c r="AA10" s="98"/>
    </row>
    <row r="11" spans="1:27" ht="38.4">
      <c r="B11" s="257" t="s">
        <v>2150</v>
      </c>
      <c r="C11" s="136" t="s">
        <v>1058</v>
      </c>
      <c r="D11" s="427"/>
      <c r="E11" s="428"/>
      <c r="F11" s="160"/>
      <c r="G11" s="376"/>
      <c r="H11" s="376"/>
      <c r="I11" s="376"/>
      <c r="J11" s="376"/>
      <c r="K11" s="376"/>
      <c r="L11" s="376"/>
      <c r="M11" s="376"/>
      <c r="N11" s="376"/>
      <c r="O11" s="376"/>
      <c r="P11" s="376"/>
      <c r="Q11" s="376"/>
      <c r="R11" s="376"/>
      <c r="S11" s="376"/>
      <c r="T11" s="376"/>
      <c r="U11" s="376"/>
      <c r="V11" s="376"/>
      <c r="W11" s="376"/>
      <c r="X11" s="376"/>
      <c r="Y11" s="376"/>
      <c r="Z11" s="98"/>
      <c r="AA11" s="98"/>
    </row>
    <row r="12" spans="1:27" ht="19.2">
      <c r="B12" s="257" t="s">
        <v>2150</v>
      </c>
      <c r="C12" s="136" t="s">
        <v>2152</v>
      </c>
      <c r="D12" s="427"/>
      <c r="E12" s="428"/>
      <c r="F12" s="160"/>
      <c r="G12" s="376"/>
      <c r="H12" s="376"/>
      <c r="I12" s="376"/>
      <c r="J12" s="376"/>
      <c r="K12" s="376"/>
      <c r="L12" s="376"/>
      <c r="M12" s="376"/>
      <c r="N12" s="376"/>
      <c r="O12" s="376"/>
      <c r="P12" s="376"/>
      <c r="Q12" s="376"/>
      <c r="R12" s="376"/>
      <c r="S12" s="376"/>
      <c r="T12" s="376"/>
      <c r="U12" s="376"/>
      <c r="V12" s="376"/>
      <c r="W12" s="376"/>
      <c r="X12" s="376"/>
      <c r="Y12" s="376"/>
      <c r="Z12" s="98"/>
      <c r="AA12" s="98"/>
    </row>
    <row r="13" spans="1:27" ht="19.2">
      <c r="B13" s="257" t="s">
        <v>2150</v>
      </c>
      <c r="C13" s="136" t="s">
        <v>2153</v>
      </c>
      <c r="D13" s="427"/>
      <c r="E13" s="429"/>
      <c r="F13" s="160"/>
      <c r="G13" s="376"/>
      <c r="H13" s="376"/>
      <c r="I13" s="376"/>
      <c r="J13" s="376"/>
      <c r="K13" s="376"/>
      <c r="L13" s="376"/>
      <c r="M13" s="376"/>
      <c r="N13" s="376"/>
      <c r="O13" s="376"/>
      <c r="P13" s="376"/>
      <c r="Q13" s="376"/>
      <c r="R13" s="376"/>
      <c r="S13" s="376"/>
      <c r="T13" s="376"/>
      <c r="U13" s="376"/>
      <c r="V13" s="376"/>
      <c r="W13" s="376"/>
      <c r="X13" s="376"/>
      <c r="Y13" s="376"/>
      <c r="Z13" s="98"/>
      <c r="AA13" s="98"/>
    </row>
    <row r="14" spans="1:27" ht="76.8">
      <c r="B14" s="257" t="s">
        <v>2150</v>
      </c>
      <c r="C14" s="136" t="s">
        <v>2154</v>
      </c>
      <c r="D14" s="427"/>
      <c r="E14" s="430"/>
      <c r="F14" s="160"/>
      <c r="G14" s="376"/>
      <c r="H14" s="376"/>
      <c r="I14" s="376"/>
      <c r="J14" s="376"/>
      <c r="K14" s="376"/>
      <c r="L14" s="376"/>
      <c r="M14" s="376"/>
      <c r="N14" s="376"/>
      <c r="O14" s="376"/>
      <c r="P14" s="376"/>
      <c r="Q14" s="376"/>
      <c r="R14" s="376"/>
      <c r="S14" s="376"/>
      <c r="T14" s="376"/>
      <c r="U14" s="376"/>
      <c r="V14" s="376"/>
      <c r="W14" s="376"/>
      <c r="X14" s="376"/>
      <c r="Y14" s="376"/>
      <c r="Z14" s="98"/>
      <c r="AA14" s="98"/>
    </row>
    <row r="15" spans="1:27" ht="19.2">
      <c r="B15" s="360" t="s">
        <v>2150</v>
      </c>
      <c r="C15" s="420" t="s">
        <v>2155</v>
      </c>
      <c r="D15" s="362"/>
      <c r="E15" s="362"/>
      <c r="F15" s="160"/>
      <c r="G15" s="376"/>
      <c r="H15" s="376"/>
      <c r="I15" s="376"/>
      <c r="J15" s="376"/>
      <c r="K15" s="376"/>
      <c r="L15" s="376"/>
      <c r="M15" s="376"/>
      <c r="N15" s="376"/>
      <c r="O15" s="376"/>
      <c r="P15" s="376"/>
      <c r="Q15" s="376"/>
      <c r="R15" s="376"/>
      <c r="S15" s="376"/>
      <c r="T15" s="376"/>
      <c r="U15" s="376"/>
      <c r="V15" s="376"/>
      <c r="W15" s="376"/>
      <c r="X15" s="376"/>
      <c r="Y15" s="376"/>
      <c r="Z15" s="98"/>
      <c r="AA15" s="98"/>
    </row>
    <row r="16" spans="1:27" ht="57.6">
      <c r="B16" s="257" t="s">
        <v>2150</v>
      </c>
      <c r="C16" s="136" t="s">
        <v>2156</v>
      </c>
      <c r="D16" s="427"/>
      <c r="E16" s="428"/>
      <c r="F16" s="160"/>
      <c r="G16" s="376"/>
      <c r="H16" s="376"/>
      <c r="I16" s="376"/>
      <c r="J16" s="376"/>
      <c r="K16" s="376"/>
      <c r="L16" s="376"/>
      <c r="M16" s="376"/>
      <c r="N16" s="376"/>
      <c r="O16" s="376"/>
      <c r="P16" s="376"/>
      <c r="Q16" s="376"/>
      <c r="R16" s="376"/>
      <c r="S16" s="376"/>
      <c r="T16" s="376"/>
      <c r="U16" s="376"/>
      <c r="V16" s="376"/>
      <c r="W16" s="376"/>
      <c r="X16" s="376"/>
      <c r="Y16" s="376"/>
      <c r="Z16" s="98"/>
      <c r="AA16" s="98"/>
    </row>
    <row r="17" spans="2:27" ht="19.2">
      <c r="B17" s="257" t="s">
        <v>2150</v>
      </c>
      <c r="C17" s="136" t="s">
        <v>2157</v>
      </c>
      <c r="D17" s="427"/>
      <c r="E17" s="428"/>
      <c r="F17" s="160"/>
      <c r="G17" s="376"/>
      <c r="H17" s="376"/>
      <c r="I17" s="376"/>
      <c r="J17" s="376"/>
      <c r="K17" s="376"/>
      <c r="L17" s="376"/>
      <c r="M17" s="376"/>
      <c r="N17" s="376"/>
      <c r="O17" s="376"/>
      <c r="P17" s="376"/>
      <c r="Q17" s="376"/>
      <c r="R17" s="376"/>
      <c r="S17" s="376"/>
      <c r="T17" s="376"/>
      <c r="U17" s="376"/>
      <c r="V17" s="376"/>
      <c r="W17" s="376"/>
      <c r="X17" s="376"/>
      <c r="Y17" s="376"/>
      <c r="Z17" s="98"/>
      <c r="AA17" s="98"/>
    </row>
    <row r="18" spans="2:27" ht="19.2">
      <c r="B18" s="257" t="s">
        <v>2150</v>
      </c>
      <c r="C18" s="136" t="s">
        <v>2158</v>
      </c>
      <c r="D18" s="427"/>
      <c r="E18" s="428"/>
      <c r="F18" s="160"/>
      <c r="G18" s="376"/>
      <c r="H18" s="376"/>
      <c r="I18" s="376"/>
      <c r="J18" s="376"/>
      <c r="K18" s="376"/>
      <c r="L18" s="376"/>
      <c r="M18" s="376"/>
      <c r="N18" s="376"/>
      <c r="O18" s="376"/>
      <c r="P18" s="376"/>
      <c r="Q18" s="376"/>
      <c r="R18" s="376"/>
      <c r="S18" s="376"/>
      <c r="T18" s="376"/>
      <c r="U18" s="376"/>
      <c r="V18" s="376"/>
      <c r="W18" s="376"/>
      <c r="X18" s="376"/>
      <c r="Y18" s="376"/>
      <c r="Z18" s="98"/>
      <c r="AA18" s="98"/>
    </row>
    <row r="19" spans="2:27" ht="19.2">
      <c r="B19" s="257" t="s">
        <v>2150</v>
      </c>
      <c r="C19" s="136" t="s">
        <v>2159</v>
      </c>
      <c r="D19" s="427"/>
      <c r="E19" s="428"/>
      <c r="F19" s="160"/>
      <c r="G19" s="376"/>
      <c r="H19" s="376"/>
      <c r="I19" s="376"/>
      <c r="J19" s="376"/>
      <c r="K19" s="376"/>
      <c r="L19" s="376"/>
      <c r="M19" s="376"/>
      <c r="N19" s="376"/>
      <c r="O19" s="376"/>
      <c r="P19" s="376"/>
      <c r="Q19" s="376"/>
      <c r="R19" s="376"/>
      <c r="S19" s="376"/>
      <c r="T19" s="376"/>
      <c r="U19" s="376"/>
      <c r="V19" s="376"/>
      <c r="W19" s="376"/>
      <c r="X19" s="376"/>
      <c r="Y19" s="376"/>
      <c r="Z19" s="98"/>
      <c r="AA19" s="98"/>
    </row>
    <row r="20" spans="2:27" ht="19.2">
      <c r="B20" s="360" t="s">
        <v>2150</v>
      </c>
      <c r="C20" s="420" t="s">
        <v>456</v>
      </c>
      <c r="D20" s="362"/>
      <c r="E20" s="362"/>
      <c r="F20" s="160"/>
      <c r="G20" s="376"/>
      <c r="H20" s="376"/>
      <c r="I20" s="376"/>
      <c r="J20" s="376"/>
      <c r="K20" s="376"/>
      <c r="L20" s="376"/>
      <c r="M20" s="376"/>
      <c r="N20" s="376"/>
      <c r="O20" s="376"/>
      <c r="P20" s="376"/>
      <c r="Q20" s="376"/>
      <c r="R20" s="376"/>
      <c r="S20" s="376"/>
      <c r="T20" s="376"/>
      <c r="U20" s="376"/>
      <c r="V20" s="376"/>
      <c r="W20" s="376"/>
      <c r="X20" s="376"/>
      <c r="Y20" s="376"/>
      <c r="Z20" s="98"/>
      <c r="AA20" s="98"/>
    </row>
    <row r="21" spans="2:27" ht="19.2">
      <c r="B21" s="360" t="s">
        <v>2150</v>
      </c>
      <c r="C21" s="420" t="s">
        <v>1946</v>
      </c>
      <c r="D21" s="362"/>
      <c r="E21" s="362"/>
      <c r="F21" s="160"/>
      <c r="G21" s="376"/>
      <c r="H21" s="376"/>
      <c r="I21" s="376"/>
      <c r="J21" s="376"/>
      <c r="K21" s="376"/>
      <c r="L21" s="376"/>
      <c r="M21" s="376"/>
      <c r="N21" s="376"/>
      <c r="O21" s="376"/>
      <c r="P21" s="376"/>
      <c r="Q21" s="376"/>
      <c r="R21" s="376"/>
      <c r="S21" s="376"/>
      <c r="T21" s="376"/>
      <c r="U21" s="376"/>
      <c r="V21" s="376"/>
      <c r="W21" s="376"/>
      <c r="X21" s="376"/>
      <c r="Y21" s="376"/>
      <c r="Z21" s="98"/>
      <c r="AA21" s="98"/>
    </row>
    <row r="22" spans="2:27" ht="38.4">
      <c r="B22" s="257" t="s">
        <v>2150</v>
      </c>
      <c r="C22" s="136" t="s">
        <v>901</v>
      </c>
      <c r="D22" s="427"/>
      <c r="E22" s="428"/>
      <c r="F22" s="160"/>
      <c r="G22" s="376"/>
      <c r="H22" s="376"/>
      <c r="I22" s="376"/>
      <c r="J22" s="376"/>
      <c r="K22" s="376"/>
      <c r="L22" s="376"/>
      <c r="M22" s="376"/>
      <c r="N22" s="376"/>
      <c r="O22" s="376"/>
      <c r="P22" s="376"/>
      <c r="Q22" s="376"/>
      <c r="R22" s="376"/>
      <c r="S22" s="376"/>
      <c r="T22" s="376"/>
      <c r="U22" s="376"/>
      <c r="V22" s="376"/>
      <c r="W22" s="376"/>
      <c r="X22" s="376"/>
      <c r="Y22" s="376"/>
      <c r="Z22" s="98"/>
      <c r="AA22" s="98"/>
    </row>
    <row r="23" spans="2:27" ht="76.8">
      <c r="B23" s="257" t="s">
        <v>2150</v>
      </c>
      <c r="C23" s="136" t="s">
        <v>2160</v>
      </c>
      <c r="D23" s="427"/>
      <c r="E23" s="428"/>
      <c r="F23" s="160"/>
      <c r="G23" s="376"/>
      <c r="H23" s="376"/>
      <c r="I23" s="376"/>
      <c r="J23" s="376"/>
      <c r="K23" s="376"/>
      <c r="L23" s="376"/>
      <c r="M23" s="376"/>
      <c r="N23" s="376"/>
      <c r="O23" s="376"/>
      <c r="P23" s="376"/>
      <c r="Q23" s="376"/>
      <c r="R23" s="376"/>
      <c r="S23" s="376"/>
      <c r="T23" s="376"/>
      <c r="U23" s="376"/>
      <c r="V23" s="376"/>
      <c r="W23" s="376"/>
      <c r="X23" s="376"/>
      <c r="Y23" s="376"/>
      <c r="Z23" s="98"/>
      <c r="AA23" s="98"/>
    </row>
    <row r="24" spans="2:27" ht="76.8">
      <c r="B24" s="257" t="s">
        <v>2150</v>
      </c>
      <c r="C24" s="136" t="s">
        <v>2161</v>
      </c>
      <c r="D24" s="427"/>
      <c r="E24" s="429"/>
      <c r="F24" s="160"/>
      <c r="G24" s="376"/>
      <c r="H24" s="376"/>
      <c r="I24" s="376"/>
      <c r="J24" s="376"/>
      <c r="K24" s="376"/>
      <c r="L24" s="376"/>
      <c r="M24" s="376"/>
      <c r="N24" s="376"/>
      <c r="O24" s="376"/>
      <c r="P24" s="376"/>
      <c r="Q24" s="376"/>
      <c r="R24" s="376"/>
      <c r="S24" s="376"/>
      <c r="T24" s="376"/>
      <c r="U24" s="376"/>
      <c r="V24" s="376"/>
      <c r="W24" s="376"/>
      <c r="X24" s="376"/>
      <c r="Y24" s="376"/>
      <c r="Z24" s="98"/>
      <c r="AA24" s="98"/>
    </row>
    <row r="25" spans="2:27" ht="19.2">
      <c r="B25" s="360" t="s">
        <v>2150</v>
      </c>
      <c r="C25" s="420" t="s">
        <v>788</v>
      </c>
      <c r="D25" s="362"/>
      <c r="E25" s="362"/>
      <c r="F25" s="160"/>
      <c r="G25" s="376"/>
      <c r="H25" s="376"/>
      <c r="I25" s="376"/>
      <c r="J25" s="376"/>
      <c r="K25" s="376"/>
      <c r="L25" s="376"/>
      <c r="M25" s="376"/>
      <c r="N25" s="376"/>
      <c r="O25" s="376"/>
      <c r="P25" s="376"/>
      <c r="Q25" s="376"/>
      <c r="R25" s="376"/>
      <c r="S25" s="376"/>
      <c r="T25" s="376"/>
      <c r="U25" s="376"/>
      <c r="V25" s="376"/>
      <c r="W25" s="376"/>
      <c r="X25" s="376"/>
      <c r="Y25" s="376"/>
      <c r="Z25" s="98"/>
      <c r="AA25" s="98"/>
    </row>
    <row r="26" spans="2:27" ht="76.8">
      <c r="B26" s="257" t="s">
        <v>2150</v>
      </c>
      <c r="C26" s="136" t="s">
        <v>2162</v>
      </c>
      <c r="D26" s="427"/>
      <c r="E26" s="428"/>
      <c r="F26" s="160"/>
      <c r="G26" s="376"/>
      <c r="H26" s="376"/>
      <c r="I26" s="376"/>
      <c r="J26" s="376"/>
      <c r="K26" s="376"/>
      <c r="L26" s="376"/>
      <c r="M26" s="376"/>
      <c r="N26" s="376"/>
      <c r="O26" s="376"/>
      <c r="P26" s="376"/>
      <c r="Q26" s="376"/>
      <c r="R26" s="376"/>
      <c r="S26" s="376"/>
      <c r="T26" s="376"/>
      <c r="U26" s="376"/>
      <c r="V26" s="376"/>
      <c r="W26" s="376"/>
      <c r="X26" s="376"/>
      <c r="Y26" s="376"/>
      <c r="Z26" s="98"/>
      <c r="AA26" s="98"/>
    </row>
    <row r="27" spans="2:27" ht="96">
      <c r="B27" s="257" t="s">
        <v>2150</v>
      </c>
      <c r="C27" s="136" t="s">
        <v>2163</v>
      </c>
      <c r="D27" s="427"/>
      <c r="E27" s="428"/>
      <c r="F27" s="160"/>
      <c r="G27" s="376"/>
      <c r="H27" s="376"/>
      <c r="I27" s="376"/>
      <c r="J27" s="376"/>
      <c r="K27" s="376"/>
      <c r="L27" s="376"/>
      <c r="M27" s="376"/>
      <c r="N27" s="376"/>
      <c r="O27" s="376"/>
      <c r="P27" s="376"/>
      <c r="Q27" s="376"/>
      <c r="R27" s="376"/>
      <c r="S27" s="376"/>
      <c r="T27" s="376"/>
      <c r="U27" s="376"/>
      <c r="V27" s="376"/>
      <c r="W27" s="376"/>
      <c r="X27" s="376"/>
      <c r="Y27" s="376"/>
      <c r="Z27" s="98"/>
      <c r="AA27" s="98"/>
    </row>
    <row r="28" spans="2:27" ht="76.8">
      <c r="B28" s="257" t="s">
        <v>2150</v>
      </c>
      <c r="C28" s="136" t="s">
        <v>2164</v>
      </c>
      <c r="D28" s="427"/>
      <c r="E28" s="428"/>
      <c r="F28" s="160"/>
      <c r="G28" s="376"/>
      <c r="H28" s="376"/>
      <c r="I28" s="376"/>
      <c r="J28" s="376"/>
      <c r="K28" s="376"/>
      <c r="L28" s="376"/>
      <c r="M28" s="376"/>
      <c r="N28" s="376"/>
      <c r="O28" s="376"/>
      <c r="P28" s="376"/>
      <c r="Q28" s="376"/>
      <c r="R28" s="376"/>
      <c r="S28" s="376"/>
      <c r="T28" s="376"/>
      <c r="U28" s="376"/>
      <c r="V28" s="376"/>
      <c r="W28" s="376"/>
      <c r="X28" s="376"/>
      <c r="Y28" s="376"/>
      <c r="Z28" s="98"/>
      <c r="AA28" s="98"/>
    </row>
    <row r="29" spans="2:27" ht="38.4">
      <c r="B29" s="360" t="s">
        <v>2150</v>
      </c>
      <c r="C29" s="420" t="s">
        <v>1952</v>
      </c>
      <c r="D29" s="362"/>
      <c r="E29" s="362"/>
      <c r="F29" s="160"/>
      <c r="G29" s="376"/>
      <c r="H29" s="376"/>
      <c r="I29" s="376"/>
      <c r="J29" s="376"/>
      <c r="K29" s="376"/>
      <c r="L29" s="376"/>
      <c r="M29" s="376"/>
      <c r="N29" s="376"/>
      <c r="O29" s="376"/>
      <c r="P29" s="376"/>
      <c r="Q29" s="376"/>
      <c r="R29" s="376"/>
      <c r="S29" s="376"/>
      <c r="T29" s="376"/>
      <c r="U29" s="376"/>
      <c r="V29" s="376"/>
      <c r="W29" s="376"/>
      <c r="X29" s="376"/>
      <c r="Y29" s="376"/>
      <c r="Z29" s="98"/>
      <c r="AA29" s="98"/>
    </row>
    <row r="30" spans="2:27" ht="19.2">
      <c r="B30" s="257" t="s">
        <v>2150</v>
      </c>
      <c r="C30" s="136" t="s">
        <v>868</v>
      </c>
      <c r="D30" s="427"/>
      <c r="E30" s="429"/>
      <c r="F30" s="160"/>
      <c r="G30" s="376"/>
      <c r="H30" s="376"/>
      <c r="I30" s="376"/>
      <c r="J30" s="376"/>
      <c r="K30" s="376"/>
      <c r="L30" s="376"/>
      <c r="M30" s="376"/>
      <c r="N30" s="376"/>
      <c r="O30" s="376"/>
      <c r="P30" s="376"/>
      <c r="Q30" s="376"/>
      <c r="R30" s="376"/>
      <c r="S30" s="376"/>
      <c r="T30" s="376"/>
      <c r="U30" s="376"/>
      <c r="V30" s="376"/>
      <c r="W30" s="376"/>
      <c r="X30" s="376"/>
      <c r="Y30" s="376"/>
      <c r="Z30" s="98"/>
      <c r="AA30" s="98"/>
    </row>
    <row r="31" spans="2:27" ht="57.6">
      <c r="B31" s="257" t="s">
        <v>2150</v>
      </c>
      <c r="C31" s="136" t="s">
        <v>2165</v>
      </c>
      <c r="D31" s="427"/>
      <c r="E31" s="428"/>
      <c r="F31" s="160"/>
      <c r="G31" s="376"/>
      <c r="H31" s="376"/>
      <c r="I31" s="376"/>
      <c r="J31" s="376"/>
      <c r="K31" s="376"/>
      <c r="L31" s="376"/>
      <c r="M31" s="376"/>
      <c r="N31" s="376"/>
      <c r="O31" s="376"/>
      <c r="P31" s="376"/>
      <c r="Q31" s="376"/>
      <c r="R31" s="376"/>
      <c r="S31" s="376"/>
      <c r="T31" s="376"/>
      <c r="U31" s="376"/>
      <c r="V31" s="376"/>
      <c r="W31" s="376"/>
      <c r="X31" s="376"/>
      <c r="Y31" s="376"/>
      <c r="Z31" s="98"/>
      <c r="AA31" s="98"/>
    </row>
    <row r="32" spans="2:27" ht="19.2">
      <c r="B32" s="360" t="s">
        <v>2150</v>
      </c>
      <c r="C32" s="420" t="s">
        <v>790</v>
      </c>
      <c r="D32" s="362"/>
      <c r="E32" s="362"/>
      <c r="F32" s="160"/>
      <c r="G32" s="376"/>
      <c r="H32" s="376"/>
      <c r="I32" s="376"/>
      <c r="J32" s="376"/>
      <c r="K32" s="376"/>
      <c r="L32" s="376"/>
      <c r="M32" s="376"/>
      <c r="N32" s="376"/>
      <c r="O32" s="376"/>
      <c r="P32" s="376"/>
      <c r="Q32" s="376"/>
      <c r="R32" s="376"/>
      <c r="S32" s="376"/>
      <c r="T32" s="376"/>
      <c r="U32" s="376"/>
      <c r="V32" s="376"/>
      <c r="W32" s="376"/>
      <c r="X32" s="376"/>
      <c r="Y32" s="376"/>
      <c r="Z32" s="98"/>
      <c r="AA32" s="98"/>
    </row>
    <row r="33" spans="2:27" ht="57.6">
      <c r="B33" s="257" t="s">
        <v>2150</v>
      </c>
      <c r="C33" s="136" t="s">
        <v>2166</v>
      </c>
      <c r="D33" s="427"/>
      <c r="E33" s="428"/>
      <c r="F33" s="160"/>
      <c r="G33" s="376"/>
      <c r="H33" s="376"/>
      <c r="I33" s="376"/>
      <c r="J33" s="376"/>
      <c r="K33" s="376"/>
      <c r="L33" s="376"/>
      <c r="M33" s="376"/>
      <c r="N33" s="376"/>
      <c r="O33" s="376"/>
      <c r="P33" s="376"/>
      <c r="Q33" s="376"/>
      <c r="R33" s="376"/>
      <c r="S33" s="376"/>
      <c r="T33" s="376"/>
      <c r="U33" s="376"/>
      <c r="V33" s="376"/>
      <c r="W33" s="376"/>
      <c r="X33" s="376"/>
      <c r="Y33" s="376"/>
      <c r="Z33" s="98"/>
      <c r="AA33" s="98"/>
    </row>
    <row r="34" spans="2:27" ht="19.2">
      <c r="B34" s="360" t="s">
        <v>2150</v>
      </c>
      <c r="C34" s="420" t="s">
        <v>736</v>
      </c>
      <c r="D34" s="362"/>
      <c r="E34" s="362"/>
      <c r="F34" s="160"/>
      <c r="G34" s="376"/>
      <c r="H34" s="376"/>
      <c r="I34" s="376"/>
      <c r="J34" s="376"/>
      <c r="K34" s="376"/>
      <c r="L34" s="376"/>
      <c r="M34" s="376"/>
      <c r="N34" s="376"/>
      <c r="O34" s="376"/>
      <c r="P34" s="376"/>
      <c r="Q34" s="376"/>
      <c r="R34" s="376"/>
      <c r="S34" s="376"/>
      <c r="T34" s="376"/>
      <c r="U34" s="376"/>
      <c r="V34" s="376"/>
      <c r="W34" s="376"/>
      <c r="X34" s="376"/>
      <c r="Y34" s="376"/>
      <c r="Z34" s="98"/>
      <c r="AA34" s="98"/>
    </row>
    <row r="35" spans="2:27" ht="19.2">
      <c r="B35" s="360" t="s">
        <v>2150</v>
      </c>
      <c r="C35" s="420" t="s">
        <v>2151</v>
      </c>
      <c r="D35" s="362"/>
      <c r="E35" s="362"/>
      <c r="F35" s="160"/>
      <c r="G35" s="376"/>
      <c r="H35" s="376"/>
      <c r="I35" s="376"/>
      <c r="J35" s="376"/>
      <c r="K35" s="376"/>
      <c r="L35" s="376"/>
      <c r="M35" s="376"/>
      <c r="N35" s="376"/>
      <c r="O35" s="376"/>
      <c r="P35" s="376"/>
      <c r="Q35" s="376"/>
      <c r="R35" s="376"/>
      <c r="S35" s="376"/>
      <c r="T35" s="376"/>
      <c r="U35" s="376"/>
      <c r="V35" s="376"/>
      <c r="W35" s="376"/>
      <c r="X35" s="376"/>
      <c r="Y35" s="376"/>
      <c r="Z35" s="98"/>
      <c r="AA35" s="98"/>
    </row>
    <row r="36" spans="2:27" ht="19.2">
      <c r="B36" s="360" t="s">
        <v>2150</v>
      </c>
      <c r="C36" s="420" t="s">
        <v>844</v>
      </c>
      <c r="D36" s="362"/>
      <c r="E36" s="362"/>
      <c r="F36" s="160"/>
      <c r="G36" s="376"/>
      <c r="H36" s="376"/>
      <c r="I36" s="376"/>
      <c r="J36" s="376"/>
      <c r="K36" s="376"/>
      <c r="L36" s="376"/>
      <c r="M36" s="376"/>
      <c r="N36" s="376"/>
      <c r="O36" s="376"/>
      <c r="P36" s="376"/>
      <c r="Q36" s="376"/>
      <c r="R36" s="376"/>
      <c r="S36" s="376"/>
      <c r="T36" s="376"/>
      <c r="U36" s="376"/>
      <c r="V36" s="376"/>
      <c r="W36" s="376"/>
      <c r="X36" s="376"/>
      <c r="Y36" s="376"/>
      <c r="Z36" s="98"/>
      <c r="AA36" s="98"/>
    </row>
    <row r="37" spans="2:27" ht="57.6">
      <c r="B37" s="257" t="s">
        <v>2150</v>
      </c>
      <c r="C37" s="136" t="s">
        <v>2167</v>
      </c>
      <c r="D37" s="427"/>
      <c r="E37" s="429"/>
      <c r="F37" s="160"/>
      <c r="G37" s="376"/>
      <c r="H37" s="376"/>
      <c r="I37" s="376"/>
      <c r="J37" s="376"/>
      <c r="K37" s="376"/>
      <c r="L37" s="376"/>
      <c r="M37" s="376"/>
      <c r="N37" s="376"/>
      <c r="O37" s="376"/>
      <c r="P37" s="376"/>
      <c r="Q37" s="376"/>
      <c r="R37" s="376"/>
      <c r="S37" s="376"/>
      <c r="T37" s="376"/>
      <c r="U37" s="376"/>
      <c r="V37" s="376"/>
      <c r="W37" s="376"/>
      <c r="X37" s="376"/>
      <c r="Y37" s="376"/>
      <c r="Z37" s="98"/>
      <c r="AA37" s="98"/>
    </row>
    <row r="38" spans="2:27" ht="76.8">
      <c r="B38" s="257" t="s">
        <v>2150</v>
      </c>
      <c r="C38" s="136" t="s">
        <v>2168</v>
      </c>
      <c r="D38" s="427"/>
      <c r="E38" s="429"/>
      <c r="F38" s="160"/>
      <c r="G38" s="376"/>
      <c r="H38" s="376"/>
      <c r="I38" s="376"/>
      <c r="J38" s="376"/>
      <c r="K38" s="376"/>
      <c r="L38" s="376"/>
      <c r="M38" s="376"/>
      <c r="N38" s="376"/>
      <c r="O38" s="376"/>
      <c r="P38" s="376"/>
      <c r="Q38" s="376"/>
      <c r="R38" s="376"/>
      <c r="S38" s="376"/>
      <c r="T38" s="376"/>
      <c r="U38" s="376"/>
      <c r="V38" s="376"/>
      <c r="W38" s="376"/>
      <c r="X38" s="376"/>
      <c r="Y38" s="376"/>
      <c r="Z38" s="98"/>
      <c r="AA38" s="98"/>
    </row>
    <row r="39" spans="2:27" ht="19.2">
      <c r="B39" s="360" t="s">
        <v>2150</v>
      </c>
      <c r="C39" s="420" t="s">
        <v>2169</v>
      </c>
      <c r="D39" s="362"/>
      <c r="E39" s="362"/>
      <c r="F39" s="160"/>
      <c r="G39" s="376"/>
      <c r="H39" s="376"/>
      <c r="I39" s="376"/>
      <c r="J39" s="376"/>
      <c r="K39" s="376"/>
      <c r="L39" s="376"/>
      <c r="M39" s="376"/>
      <c r="N39" s="376"/>
      <c r="O39" s="376"/>
      <c r="P39" s="376"/>
      <c r="Q39" s="376"/>
      <c r="R39" s="376"/>
      <c r="S39" s="376"/>
      <c r="T39" s="376"/>
      <c r="U39" s="376"/>
      <c r="V39" s="376"/>
      <c r="W39" s="376"/>
      <c r="X39" s="376"/>
      <c r="Y39" s="376"/>
      <c r="Z39" s="98"/>
      <c r="AA39" s="98"/>
    </row>
    <row r="40" spans="2:27" ht="57.6">
      <c r="B40" s="257" t="s">
        <v>2150</v>
      </c>
      <c r="C40" s="136" t="s">
        <v>2170</v>
      </c>
      <c r="D40" s="427"/>
      <c r="E40" s="428"/>
      <c r="F40" s="160"/>
      <c r="G40" s="376"/>
      <c r="H40" s="376"/>
      <c r="I40" s="376"/>
      <c r="J40" s="376"/>
      <c r="K40" s="376"/>
      <c r="L40" s="376"/>
      <c r="M40" s="376"/>
      <c r="N40" s="376"/>
      <c r="O40" s="376"/>
      <c r="P40" s="376"/>
      <c r="Q40" s="376"/>
      <c r="R40" s="376"/>
      <c r="S40" s="376"/>
      <c r="T40" s="376"/>
      <c r="U40" s="376"/>
      <c r="V40" s="376"/>
      <c r="W40" s="376"/>
      <c r="X40" s="376"/>
      <c r="Y40" s="376"/>
      <c r="Z40" s="98"/>
      <c r="AA40" s="98"/>
    </row>
    <row r="41" spans="2:27" ht="38.4">
      <c r="B41" s="257" t="s">
        <v>2150</v>
      </c>
      <c r="C41" s="136" t="s">
        <v>2171</v>
      </c>
      <c r="D41" s="427"/>
      <c r="E41" s="428"/>
      <c r="F41" s="160"/>
      <c r="G41" s="376"/>
      <c r="H41" s="376"/>
      <c r="I41" s="376"/>
      <c r="J41" s="376"/>
      <c r="K41" s="376"/>
      <c r="L41" s="376"/>
      <c r="M41" s="376"/>
      <c r="N41" s="376"/>
      <c r="O41" s="376"/>
      <c r="P41" s="376"/>
      <c r="Q41" s="376"/>
      <c r="R41" s="376"/>
      <c r="S41" s="376"/>
      <c r="T41" s="376"/>
      <c r="U41" s="376"/>
      <c r="V41" s="376"/>
      <c r="W41" s="376"/>
      <c r="X41" s="376"/>
      <c r="Y41" s="376"/>
      <c r="Z41" s="98"/>
      <c r="AA41" s="98"/>
    </row>
    <row r="42" spans="2:27" ht="19.2">
      <c r="B42" s="360" t="s">
        <v>2150</v>
      </c>
      <c r="C42" s="420" t="s">
        <v>456</v>
      </c>
      <c r="D42" s="362"/>
      <c r="E42" s="362"/>
      <c r="F42" s="160"/>
      <c r="G42" s="376"/>
      <c r="H42" s="376"/>
      <c r="I42" s="376"/>
      <c r="J42" s="376"/>
      <c r="K42" s="376"/>
      <c r="L42" s="376"/>
      <c r="M42" s="376"/>
      <c r="N42" s="376"/>
      <c r="O42" s="376"/>
      <c r="P42" s="376"/>
      <c r="Q42" s="376"/>
      <c r="R42" s="376"/>
      <c r="S42" s="376"/>
      <c r="T42" s="376"/>
      <c r="U42" s="376"/>
      <c r="V42" s="376"/>
      <c r="W42" s="376"/>
      <c r="X42" s="376"/>
      <c r="Y42" s="376"/>
      <c r="Z42" s="98"/>
      <c r="AA42" s="98"/>
    </row>
    <row r="43" spans="2:27" ht="19.2">
      <c r="B43" s="360" t="s">
        <v>2150</v>
      </c>
      <c r="C43" s="420" t="s">
        <v>1946</v>
      </c>
      <c r="D43" s="362"/>
      <c r="E43" s="362"/>
      <c r="F43" s="160"/>
      <c r="G43" s="376"/>
      <c r="H43" s="376"/>
      <c r="I43" s="376"/>
      <c r="J43" s="376"/>
      <c r="K43" s="376"/>
      <c r="L43" s="376"/>
      <c r="M43" s="376"/>
      <c r="N43" s="376"/>
      <c r="O43" s="376"/>
      <c r="P43" s="376"/>
      <c r="Q43" s="376"/>
      <c r="R43" s="376"/>
      <c r="S43" s="376"/>
      <c r="T43" s="376"/>
      <c r="U43" s="376"/>
      <c r="V43" s="376"/>
      <c r="W43" s="376"/>
      <c r="X43" s="376"/>
      <c r="Y43" s="376"/>
      <c r="Z43" s="98"/>
      <c r="AA43" s="98"/>
    </row>
    <row r="44" spans="2:27" ht="38.4">
      <c r="B44" s="257" t="s">
        <v>2150</v>
      </c>
      <c r="C44" s="136" t="s">
        <v>2172</v>
      </c>
      <c r="D44" s="427"/>
      <c r="E44" s="428"/>
      <c r="F44" s="160"/>
      <c r="G44" s="376"/>
      <c r="H44" s="376"/>
      <c r="I44" s="376"/>
      <c r="J44" s="376"/>
      <c r="K44" s="376"/>
      <c r="L44" s="376"/>
      <c r="M44" s="376"/>
      <c r="N44" s="376"/>
      <c r="O44" s="376"/>
      <c r="P44" s="376"/>
      <c r="Q44" s="376"/>
      <c r="R44" s="376"/>
      <c r="S44" s="376"/>
      <c r="T44" s="376"/>
      <c r="U44" s="376"/>
      <c r="V44" s="376"/>
      <c r="W44" s="376"/>
      <c r="X44" s="376"/>
      <c r="Y44" s="376"/>
      <c r="Z44" s="98"/>
      <c r="AA44" s="98"/>
    </row>
    <row r="45" spans="2:27" ht="76.8">
      <c r="B45" s="257" t="s">
        <v>2150</v>
      </c>
      <c r="C45" s="136" t="s">
        <v>2173</v>
      </c>
      <c r="D45" s="427"/>
      <c r="E45" s="428"/>
      <c r="F45" s="160"/>
      <c r="G45" s="376"/>
      <c r="H45" s="376"/>
      <c r="I45" s="376"/>
      <c r="J45" s="376"/>
      <c r="K45" s="376"/>
      <c r="L45" s="376"/>
      <c r="M45" s="376"/>
      <c r="N45" s="376"/>
      <c r="O45" s="376"/>
      <c r="P45" s="376"/>
      <c r="Q45" s="376"/>
      <c r="R45" s="376"/>
      <c r="S45" s="376"/>
      <c r="T45" s="376"/>
      <c r="U45" s="376"/>
      <c r="V45" s="376"/>
      <c r="W45" s="376"/>
      <c r="X45" s="376"/>
      <c r="Y45" s="376"/>
      <c r="Z45" s="98"/>
      <c r="AA45" s="98"/>
    </row>
    <row r="46" spans="2:27" ht="76.8">
      <c r="B46" s="257" t="s">
        <v>2150</v>
      </c>
      <c r="C46" s="136" t="s">
        <v>2174</v>
      </c>
      <c r="D46" s="427"/>
      <c r="E46" s="428"/>
      <c r="F46" s="160"/>
      <c r="G46" s="376"/>
      <c r="H46" s="376"/>
      <c r="I46" s="376"/>
      <c r="J46" s="376"/>
      <c r="K46" s="376"/>
      <c r="L46" s="376"/>
      <c r="M46" s="376"/>
      <c r="N46" s="376"/>
      <c r="O46" s="376"/>
      <c r="P46" s="376"/>
      <c r="Q46" s="376"/>
      <c r="R46" s="376"/>
      <c r="S46" s="376"/>
      <c r="T46" s="376"/>
      <c r="U46" s="376"/>
      <c r="V46" s="376"/>
      <c r="W46" s="376"/>
      <c r="X46" s="376"/>
      <c r="Y46" s="376"/>
      <c r="Z46" s="98"/>
      <c r="AA46" s="98"/>
    </row>
    <row r="47" spans="2:27" ht="19.2">
      <c r="B47" s="360" t="s">
        <v>2150</v>
      </c>
      <c r="C47" s="420" t="s">
        <v>788</v>
      </c>
      <c r="D47" s="362"/>
      <c r="E47" s="362"/>
      <c r="F47" s="160"/>
      <c r="G47" s="376"/>
      <c r="H47" s="376"/>
      <c r="I47" s="376"/>
      <c r="J47" s="376"/>
      <c r="K47" s="376"/>
      <c r="L47" s="376"/>
      <c r="M47" s="376"/>
      <c r="N47" s="376"/>
      <c r="O47" s="376"/>
      <c r="P47" s="376"/>
      <c r="Q47" s="376"/>
      <c r="R47" s="376"/>
      <c r="S47" s="376"/>
      <c r="T47" s="376"/>
      <c r="U47" s="376"/>
      <c r="V47" s="376"/>
      <c r="W47" s="376"/>
      <c r="X47" s="376"/>
      <c r="Y47" s="376"/>
      <c r="Z47" s="98"/>
      <c r="AA47" s="98"/>
    </row>
    <row r="48" spans="2:27" ht="76.8">
      <c r="B48" s="257" t="s">
        <v>2150</v>
      </c>
      <c r="C48" s="136" t="s">
        <v>2175</v>
      </c>
      <c r="D48" s="427"/>
      <c r="E48" s="431"/>
      <c r="F48" s="160"/>
      <c r="G48" s="376"/>
      <c r="H48" s="376"/>
      <c r="I48" s="376"/>
      <c r="J48" s="376"/>
      <c r="K48" s="376"/>
      <c r="L48" s="376"/>
      <c r="M48" s="376"/>
      <c r="N48" s="376"/>
      <c r="O48" s="376"/>
      <c r="P48" s="376"/>
      <c r="Q48" s="376"/>
      <c r="R48" s="376"/>
      <c r="S48" s="376"/>
      <c r="T48" s="376"/>
      <c r="U48" s="376"/>
      <c r="V48" s="376"/>
      <c r="W48" s="376"/>
      <c r="X48" s="376"/>
      <c r="Y48" s="376"/>
      <c r="Z48" s="98"/>
      <c r="AA48" s="98"/>
    </row>
    <row r="49" spans="2:27" ht="96">
      <c r="B49" s="257" t="s">
        <v>2150</v>
      </c>
      <c r="C49" s="136" t="s">
        <v>2176</v>
      </c>
      <c r="D49" s="427"/>
      <c r="E49" s="428"/>
      <c r="F49" s="160"/>
      <c r="G49" s="376"/>
      <c r="H49" s="376"/>
      <c r="I49" s="376"/>
      <c r="J49" s="376"/>
      <c r="K49" s="376"/>
      <c r="L49" s="376"/>
      <c r="M49" s="376"/>
      <c r="N49" s="376"/>
      <c r="O49" s="376"/>
      <c r="P49" s="376"/>
      <c r="Q49" s="376"/>
      <c r="R49" s="376"/>
      <c r="S49" s="376"/>
      <c r="T49" s="376"/>
      <c r="U49" s="376"/>
      <c r="V49" s="376"/>
      <c r="W49" s="376"/>
      <c r="X49" s="376"/>
      <c r="Y49" s="376"/>
      <c r="Z49" s="98"/>
      <c r="AA49" s="98"/>
    </row>
    <row r="50" spans="2:27" ht="76.8">
      <c r="B50" s="257" t="s">
        <v>2150</v>
      </c>
      <c r="C50" s="136" t="s">
        <v>2177</v>
      </c>
      <c r="D50" s="427"/>
      <c r="E50" s="431"/>
      <c r="F50" s="160"/>
      <c r="G50" s="376"/>
      <c r="H50" s="376"/>
      <c r="I50" s="376"/>
      <c r="J50" s="376"/>
      <c r="K50" s="376"/>
      <c r="L50" s="376"/>
      <c r="M50" s="376"/>
      <c r="N50" s="376"/>
      <c r="O50" s="376"/>
      <c r="P50" s="376"/>
      <c r="Q50" s="376"/>
      <c r="R50" s="376"/>
      <c r="S50" s="376"/>
      <c r="T50" s="376"/>
      <c r="U50" s="376"/>
      <c r="V50" s="376"/>
      <c r="W50" s="376"/>
      <c r="X50" s="376"/>
      <c r="Y50" s="376"/>
      <c r="Z50" s="98"/>
      <c r="AA50" s="98"/>
    </row>
    <row r="51" spans="2:27" ht="38.4">
      <c r="B51" s="360" t="s">
        <v>2150</v>
      </c>
      <c r="C51" s="420" t="s">
        <v>1952</v>
      </c>
      <c r="D51" s="362"/>
      <c r="E51" s="362"/>
      <c r="F51" s="160"/>
      <c r="G51" s="376"/>
      <c r="H51" s="376"/>
      <c r="I51" s="376"/>
      <c r="J51" s="376"/>
      <c r="K51" s="376"/>
      <c r="L51" s="376"/>
      <c r="M51" s="376"/>
      <c r="N51" s="376"/>
      <c r="O51" s="376"/>
      <c r="P51" s="376"/>
      <c r="Q51" s="376"/>
      <c r="R51" s="376"/>
      <c r="S51" s="376"/>
      <c r="T51" s="376"/>
      <c r="U51" s="376"/>
      <c r="V51" s="376"/>
      <c r="W51" s="376"/>
      <c r="X51" s="376"/>
      <c r="Y51" s="376"/>
      <c r="Z51" s="98"/>
      <c r="AA51" s="98"/>
    </row>
    <row r="52" spans="2:27" ht="19.2">
      <c r="B52" s="257" t="s">
        <v>2150</v>
      </c>
      <c r="C52" s="136" t="s">
        <v>942</v>
      </c>
      <c r="D52" s="427"/>
      <c r="E52" s="428"/>
      <c r="F52" s="160"/>
      <c r="G52" s="376"/>
      <c r="H52" s="376"/>
      <c r="I52" s="376"/>
      <c r="J52" s="376"/>
      <c r="K52" s="376"/>
      <c r="L52" s="376"/>
      <c r="M52" s="376"/>
      <c r="N52" s="376"/>
      <c r="O52" s="376"/>
      <c r="P52" s="376"/>
      <c r="Q52" s="376"/>
      <c r="R52" s="376"/>
      <c r="S52" s="376"/>
      <c r="T52" s="376"/>
      <c r="U52" s="376"/>
      <c r="V52" s="376"/>
      <c r="W52" s="376"/>
      <c r="X52" s="376"/>
      <c r="Y52" s="376"/>
      <c r="Z52" s="98"/>
      <c r="AA52" s="98"/>
    </row>
    <row r="53" spans="2:27" ht="57.6">
      <c r="B53" s="257" t="s">
        <v>2150</v>
      </c>
      <c r="C53" s="136" t="s">
        <v>2178</v>
      </c>
      <c r="D53" s="427"/>
      <c r="E53" s="428"/>
      <c r="F53" s="160"/>
      <c r="G53" s="376"/>
      <c r="H53" s="376"/>
      <c r="I53" s="376"/>
      <c r="J53" s="376"/>
      <c r="K53" s="376"/>
      <c r="L53" s="376"/>
      <c r="M53" s="376"/>
      <c r="N53" s="376"/>
      <c r="O53" s="376"/>
      <c r="P53" s="376"/>
      <c r="Q53" s="376"/>
      <c r="R53" s="376"/>
      <c r="S53" s="376"/>
      <c r="T53" s="376"/>
      <c r="U53" s="376"/>
      <c r="V53" s="376"/>
      <c r="W53" s="376"/>
      <c r="X53" s="376"/>
      <c r="Y53" s="376"/>
      <c r="Z53" s="98"/>
      <c r="AA53" s="98"/>
    </row>
    <row r="54" spans="2:27" ht="19.2">
      <c r="B54" s="360" t="s">
        <v>2150</v>
      </c>
      <c r="C54" s="420" t="s">
        <v>790</v>
      </c>
      <c r="D54" s="362"/>
      <c r="E54" s="362"/>
      <c r="F54" s="160"/>
      <c r="G54" s="376"/>
      <c r="H54" s="376"/>
      <c r="I54" s="376"/>
      <c r="J54" s="376"/>
      <c r="K54" s="376"/>
      <c r="L54" s="376"/>
      <c r="M54" s="376"/>
      <c r="N54" s="376"/>
      <c r="O54" s="376"/>
      <c r="P54" s="376"/>
      <c r="Q54" s="376"/>
      <c r="R54" s="376"/>
      <c r="S54" s="376"/>
      <c r="T54" s="376"/>
      <c r="U54" s="376"/>
      <c r="V54" s="376"/>
      <c r="W54" s="376"/>
      <c r="X54" s="376"/>
      <c r="Y54" s="376"/>
      <c r="Z54" s="98"/>
      <c r="AA54" s="98"/>
    </row>
    <row r="55" spans="2:27" ht="57.6">
      <c r="B55" s="257" t="s">
        <v>2150</v>
      </c>
      <c r="C55" s="136" t="s">
        <v>2179</v>
      </c>
      <c r="D55" s="427"/>
      <c r="E55" s="428"/>
      <c r="F55" s="160"/>
      <c r="G55" s="376"/>
      <c r="H55" s="376"/>
      <c r="I55" s="376"/>
      <c r="J55" s="376"/>
      <c r="K55" s="376"/>
      <c r="L55" s="376"/>
      <c r="M55" s="376"/>
      <c r="N55" s="376"/>
      <c r="O55" s="376"/>
      <c r="P55" s="376"/>
      <c r="Q55" s="376"/>
      <c r="R55" s="376"/>
      <c r="S55" s="376"/>
      <c r="T55" s="376"/>
      <c r="U55" s="376"/>
      <c r="V55" s="376"/>
      <c r="W55" s="376"/>
      <c r="X55" s="376"/>
      <c r="Y55" s="376"/>
      <c r="Z55" s="98"/>
      <c r="AA55" s="98"/>
    </row>
    <row r="56" spans="2:27" ht="19.2">
      <c r="B56" s="360" t="s">
        <v>2150</v>
      </c>
      <c r="C56" s="420" t="s">
        <v>736</v>
      </c>
      <c r="D56" s="362"/>
      <c r="E56" s="362"/>
      <c r="F56" s="160"/>
      <c r="G56" s="376"/>
      <c r="H56" s="376"/>
      <c r="I56" s="376"/>
      <c r="J56" s="376"/>
      <c r="K56" s="376"/>
      <c r="L56" s="376"/>
      <c r="M56" s="376"/>
      <c r="N56" s="376"/>
      <c r="O56" s="376"/>
      <c r="P56" s="376"/>
      <c r="Q56" s="376"/>
      <c r="R56" s="376"/>
      <c r="S56" s="376"/>
      <c r="T56" s="376"/>
      <c r="U56" s="376"/>
      <c r="V56" s="376"/>
      <c r="W56" s="376"/>
      <c r="X56" s="376"/>
      <c r="Y56" s="376"/>
      <c r="Z56" s="98"/>
      <c r="AA56" s="98"/>
    </row>
    <row r="57" spans="2:27" ht="19.2">
      <c r="B57" s="360" t="s">
        <v>2150</v>
      </c>
      <c r="C57" s="420" t="s">
        <v>2180</v>
      </c>
      <c r="D57" s="362"/>
      <c r="E57" s="362"/>
      <c r="F57" s="160"/>
      <c r="G57" s="376"/>
      <c r="H57" s="376"/>
      <c r="I57" s="376"/>
      <c r="J57" s="376"/>
      <c r="K57" s="376"/>
      <c r="L57" s="376"/>
      <c r="M57" s="376"/>
      <c r="N57" s="376"/>
      <c r="O57" s="376"/>
      <c r="P57" s="376"/>
      <c r="Q57" s="376"/>
      <c r="R57" s="376"/>
      <c r="S57" s="376"/>
      <c r="T57" s="376"/>
      <c r="U57" s="376"/>
      <c r="V57" s="376"/>
      <c r="W57" s="376"/>
      <c r="X57" s="376"/>
      <c r="Y57" s="376"/>
      <c r="Z57" s="98"/>
      <c r="AA57" s="98"/>
    </row>
    <row r="58" spans="2:27" ht="19.2">
      <c r="B58" s="360" t="s">
        <v>2150</v>
      </c>
      <c r="C58" s="420" t="s">
        <v>844</v>
      </c>
      <c r="D58" s="362"/>
      <c r="E58" s="362"/>
      <c r="F58" s="160"/>
      <c r="G58" s="376"/>
      <c r="H58" s="376"/>
      <c r="I58" s="376"/>
      <c r="J58" s="376"/>
      <c r="K58" s="376"/>
      <c r="L58" s="376"/>
      <c r="M58" s="376"/>
      <c r="N58" s="376"/>
      <c r="O58" s="376"/>
      <c r="P58" s="376"/>
      <c r="Q58" s="376"/>
      <c r="R58" s="376"/>
      <c r="S58" s="376"/>
      <c r="T58" s="376"/>
      <c r="U58" s="376"/>
      <c r="V58" s="376"/>
      <c r="W58" s="376"/>
      <c r="X58" s="376"/>
      <c r="Y58" s="376"/>
      <c r="Z58" s="98"/>
      <c r="AA58" s="98"/>
    </row>
    <row r="59" spans="2:27" ht="38.4">
      <c r="B59" s="257" t="s">
        <v>2150</v>
      </c>
      <c r="C59" s="136" t="s">
        <v>1984</v>
      </c>
      <c r="D59" s="427"/>
      <c r="E59" s="428"/>
      <c r="F59" s="160"/>
      <c r="G59" s="376"/>
      <c r="H59" s="376"/>
      <c r="I59" s="376"/>
      <c r="J59" s="376"/>
      <c r="K59" s="376"/>
      <c r="L59" s="376"/>
      <c r="M59" s="376"/>
      <c r="N59" s="376"/>
      <c r="O59" s="376"/>
      <c r="P59" s="376"/>
      <c r="Q59" s="376"/>
      <c r="R59" s="376"/>
      <c r="S59" s="376"/>
      <c r="T59" s="376"/>
      <c r="U59" s="376"/>
      <c r="V59" s="376"/>
      <c r="W59" s="376"/>
      <c r="X59" s="376"/>
      <c r="Y59" s="376"/>
      <c r="Z59" s="98"/>
      <c r="AA59" s="98"/>
    </row>
    <row r="60" spans="2:27" ht="19.2">
      <c r="B60" s="257" t="s">
        <v>2150</v>
      </c>
      <c r="C60" s="136" t="s">
        <v>2181</v>
      </c>
      <c r="D60" s="427"/>
      <c r="E60" s="428"/>
      <c r="F60" s="160"/>
      <c r="G60" s="376"/>
      <c r="H60" s="376"/>
      <c r="I60" s="376"/>
      <c r="J60" s="376"/>
      <c r="K60" s="376"/>
      <c r="L60" s="376"/>
      <c r="M60" s="376"/>
      <c r="N60" s="376"/>
      <c r="O60" s="376"/>
      <c r="P60" s="376"/>
      <c r="Q60" s="376"/>
      <c r="R60" s="376"/>
      <c r="S60" s="376"/>
      <c r="T60" s="376"/>
      <c r="U60" s="376"/>
      <c r="V60" s="376"/>
      <c r="W60" s="376"/>
      <c r="X60" s="376"/>
      <c r="Y60" s="376"/>
      <c r="Z60" s="98"/>
      <c r="AA60" s="98"/>
    </row>
    <row r="61" spans="2:27" ht="19.2">
      <c r="B61" s="257" t="s">
        <v>2150</v>
      </c>
      <c r="C61" s="136" t="s">
        <v>2182</v>
      </c>
      <c r="D61" s="427"/>
      <c r="E61" s="428"/>
      <c r="F61" s="160"/>
      <c r="G61" s="376"/>
      <c r="H61" s="376"/>
      <c r="I61" s="376"/>
      <c r="J61" s="376"/>
      <c r="K61" s="376"/>
      <c r="L61" s="376"/>
      <c r="M61" s="376"/>
      <c r="N61" s="376"/>
      <c r="O61" s="376"/>
      <c r="P61" s="376"/>
      <c r="Q61" s="376"/>
      <c r="R61" s="376"/>
      <c r="S61" s="376"/>
      <c r="T61" s="376"/>
      <c r="U61" s="376"/>
      <c r="V61" s="376"/>
      <c r="W61" s="376"/>
      <c r="X61" s="376"/>
      <c r="Y61" s="376"/>
      <c r="Z61" s="98"/>
      <c r="AA61" s="98"/>
    </row>
    <row r="62" spans="2:27" ht="76.8">
      <c r="B62" s="257" t="s">
        <v>2150</v>
      </c>
      <c r="C62" s="136" t="s">
        <v>2183</v>
      </c>
      <c r="D62" s="427"/>
      <c r="E62" s="428"/>
      <c r="F62" s="160"/>
      <c r="G62" s="376"/>
      <c r="H62" s="376"/>
      <c r="I62" s="376"/>
      <c r="J62" s="376"/>
      <c r="K62" s="376"/>
      <c r="L62" s="376"/>
      <c r="M62" s="376"/>
      <c r="N62" s="376"/>
      <c r="O62" s="376"/>
      <c r="P62" s="376"/>
      <c r="Q62" s="376"/>
      <c r="R62" s="376"/>
      <c r="S62" s="376"/>
      <c r="T62" s="376"/>
      <c r="U62" s="376"/>
      <c r="V62" s="376"/>
      <c r="W62" s="376"/>
      <c r="X62" s="376"/>
      <c r="Y62" s="376"/>
      <c r="Z62" s="98"/>
      <c r="AA62" s="98"/>
    </row>
    <row r="63" spans="2:27" ht="19.2">
      <c r="B63" s="360" t="s">
        <v>2150</v>
      </c>
      <c r="C63" s="420" t="s">
        <v>2184</v>
      </c>
      <c r="D63" s="362"/>
      <c r="E63" s="362"/>
      <c r="F63" s="160"/>
      <c r="G63" s="376"/>
      <c r="H63" s="376"/>
      <c r="I63" s="376"/>
      <c r="J63" s="376"/>
      <c r="K63" s="376"/>
      <c r="L63" s="376"/>
      <c r="M63" s="376"/>
      <c r="N63" s="376"/>
      <c r="O63" s="376"/>
      <c r="P63" s="376"/>
      <c r="Q63" s="376"/>
      <c r="R63" s="376"/>
      <c r="S63" s="376"/>
      <c r="T63" s="376"/>
      <c r="U63" s="376"/>
      <c r="V63" s="376"/>
      <c r="W63" s="376"/>
      <c r="X63" s="376"/>
      <c r="Y63" s="376"/>
      <c r="Z63" s="98"/>
      <c r="AA63" s="98"/>
    </row>
    <row r="64" spans="2:27" ht="57.6">
      <c r="B64" s="257" t="s">
        <v>2150</v>
      </c>
      <c r="C64" s="136" t="s">
        <v>2185</v>
      </c>
      <c r="D64" s="427"/>
      <c r="E64" s="428"/>
      <c r="F64" s="160"/>
      <c r="G64" s="376"/>
      <c r="H64" s="376"/>
      <c r="I64" s="376"/>
      <c r="J64" s="376"/>
      <c r="K64" s="376"/>
      <c r="L64" s="376"/>
      <c r="M64" s="376"/>
      <c r="N64" s="376"/>
      <c r="O64" s="376"/>
      <c r="P64" s="376"/>
      <c r="Q64" s="376"/>
      <c r="R64" s="376"/>
      <c r="S64" s="376"/>
      <c r="T64" s="376"/>
      <c r="U64" s="376"/>
      <c r="V64" s="376"/>
      <c r="W64" s="376"/>
      <c r="X64" s="376"/>
      <c r="Y64" s="376"/>
      <c r="Z64" s="98"/>
      <c r="AA64" s="98"/>
    </row>
    <row r="65" spans="2:27" ht="76.8">
      <c r="B65" s="257" t="s">
        <v>2150</v>
      </c>
      <c r="C65" s="136" t="s">
        <v>2186</v>
      </c>
      <c r="D65" s="427"/>
      <c r="E65" s="428"/>
      <c r="F65" s="160"/>
      <c r="G65" s="376"/>
      <c r="H65" s="376"/>
      <c r="I65" s="376"/>
      <c r="J65" s="376"/>
      <c r="K65" s="376"/>
      <c r="L65" s="376"/>
      <c r="M65" s="376"/>
      <c r="N65" s="376"/>
      <c r="O65" s="376"/>
      <c r="P65" s="376"/>
      <c r="Q65" s="376"/>
      <c r="R65" s="376"/>
      <c r="S65" s="376"/>
      <c r="T65" s="376"/>
      <c r="U65" s="376"/>
      <c r="V65" s="376"/>
      <c r="W65" s="376"/>
      <c r="X65" s="376"/>
      <c r="Y65" s="376"/>
      <c r="Z65" s="98"/>
      <c r="AA65" s="98"/>
    </row>
    <row r="66" spans="2:27" ht="19.2">
      <c r="B66" s="257" t="s">
        <v>2150</v>
      </c>
      <c r="C66" s="136" t="s">
        <v>2187</v>
      </c>
      <c r="D66" s="427"/>
      <c r="E66" s="428"/>
      <c r="F66" s="160"/>
      <c r="G66" s="376"/>
      <c r="H66" s="376"/>
      <c r="I66" s="376"/>
      <c r="J66" s="376"/>
      <c r="K66" s="376"/>
      <c r="L66" s="376"/>
      <c r="M66" s="376"/>
      <c r="N66" s="376"/>
      <c r="O66" s="376"/>
      <c r="P66" s="376"/>
      <c r="Q66" s="376"/>
      <c r="R66" s="376"/>
      <c r="S66" s="376"/>
      <c r="T66" s="376"/>
      <c r="U66" s="376"/>
      <c r="V66" s="376"/>
      <c r="W66" s="376"/>
      <c r="X66" s="376"/>
      <c r="Y66" s="376"/>
      <c r="Z66" s="98"/>
      <c r="AA66" s="98"/>
    </row>
    <row r="67" spans="2:27" ht="19.2">
      <c r="B67" s="257" t="s">
        <v>2150</v>
      </c>
      <c r="C67" s="136" t="s">
        <v>2188</v>
      </c>
      <c r="D67" s="427"/>
      <c r="E67" s="428"/>
      <c r="F67" s="160"/>
      <c r="G67" s="376"/>
      <c r="H67" s="376"/>
      <c r="I67" s="376"/>
      <c r="J67" s="376"/>
      <c r="K67" s="376"/>
      <c r="L67" s="376"/>
      <c r="M67" s="376"/>
      <c r="N67" s="376"/>
      <c r="O67" s="376"/>
      <c r="P67" s="376"/>
      <c r="Q67" s="376"/>
      <c r="R67" s="376"/>
      <c r="S67" s="376"/>
      <c r="T67" s="376"/>
      <c r="U67" s="376"/>
      <c r="V67" s="376"/>
      <c r="W67" s="376"/>
      <c r="X67" s="376"/>
      <c r="Y67" s="376"/>
      <c r="Z67" s="98"/>
      <c r="AA67" s="98"/>
    </row>
    <row r="68" spans="2:27" ht="19.2">
      <c r="B68" s="257" t="s">
        <v>2150</v>
      </c>
      <c r="C68" s="136" t="s">
        <v>2189</v>
      </c>
      <c r="D68" s="427"/>
      <c r="E68" s="428"/>
      <c r="F68" s="160"/>
      <c r="G68" s="376"/>
      <c r="H68" s="376"/>
      <c r="I68" s="376"/>
      <c r="J68" s="376"/>
      <c r="K68" s="376"/>
      <c r="L68" s="376"/>
      <c r="M68" s="376"/>
      <c r="N68" s="376"/>
      <c r="O68" s="376"/>
      <c r="P68" s="376"/>
      <c r="Q68" s="376"/>
      <c r="R68" s="376"/>
      <c r="S68" s="376"/>
      <c r="T68" s="376"/>
      <c r="U68" s="376"/>
      <c r="V68" s="376"/>
      <c r="W68" s="376"/>
      <c r="X68" s="376"/>
      <c r="Y68" s="376"/>
      <c r="Z68" s="98"/>
      <c r="AA68" s="98"/>
    </row>
    <row r="69" spans="2:27" ht="38.4">
      <c r="B69" s="257" t="s">
        <v>2150</v>
      </c>
      <c r="C69" s="136" t="s">
        <v>2190</v>
      </c>
      <c r="D69" s="427"/>
      <c r="E69" s="428"/>
      <c r="F69" s="160"/>
      <c r="G69" s="376"/>
      <c r="H69" s="376"/>
      <c r="I69" s="376"/>
      <c r="J69" s="376"/>
      <c r="K69" s="376"/>
      <c r="L69" s="376"/>
      <c r="M69" s="376"/>
      <c r="N69" s="376"/>
      <c r="O69" s="376"/>
      <c r="P69" s="376"/>
      <c r="Q69" s="376"/>
      <c r="R69" s="376"/>
      <c r="S69" s="376"/>
      <c r="T69" s="376"/>
      <c r="U69" s="376"/>
      <c r="V69" s="376"/>
      <c r="W69" s="376"/>
      <c r="X69" s="376"/>
      <c r="Y69" s="376"/>
      <c r="Z69" s="98"/>
      <c r="AA69" s="98"/>
    </row>
    <row r="70" spans="2:27" ht="57.6">
      <c r="B70" s="257" t="s">
        <v>2150</v>
      </c>
      <c r="C70" s="136" t="s">
        <v>2191</v>
      </c>
      <c r="D70" s="427"/>
      <c r="E70" s="428"/>
      <c r="F70" s="160"/>
      <c r="G70" s="376"/>
      <c r="H70" s="376"/>
      <c r="I70" s="376"/>
      <c r="J70" s="376"/>
      <c r="K70" s="376"/>
      <c r="L70" s="376"/>
      <c r="M70" s="376"/>
      <c r="N70" s="376"/>
      <c r="O70" s="376"/>
      <c r="P70" s="376"/>
      <c r="Q70" s="376"/>
      <c r="R70" s="376"/>
      <c r="S70" s="376"/>
      <c r="T70" s="376"/>
      <c r="U70" s="376"/>
      <c r="V70" s="376"/>
      <c r="W70" s="376"/>
      <c r="X70" s="376"/>
      <c r="Y70" s="376"/>
      <c r="Z70" s="98"/>
      <c r="AA70" s="98"/>
    </row>
    <row r="71" spans="2:27" ht="19.2">
      <c r="B71" s="360" t="s">
        <v>2150</v>
      </c>
      <c r="C71" s="420" t="s">
        <v>456</v>
      </c>
      <c r="D71" s="362"/>
      <c r="E71" s="362"/>
      <c r="F71" s="160"/>
      <c r="G71" s="376"/>
      <c r="H71" s="376"/>
      <c r="I71" s="376"/>
      <c r="J71" s="376"/>
      <c r="K71" s="376"/>
      <c r="L71" s="376"/>
      <c r="M71" s="376"/>
      <c r="N71" s="376"/>
      <c r="O71" s="376"/>
      <c r="P71" s="376"/>
      <c r="Q71" s="376"/>
      <c r="R71" s="376"/>
      <c r="S71" s="376"/>
      <c r="T71" s="376"/>
      <c r="U71" s="376"/>
      <c r="V71" s="376"/>
      <c r="W71" s="376"/>
      <c r="X71" s="376"/>
      <c r="Y71" s="376"/>
      <c r="Z71" s="98"/>
      <c r="AA71" s="98"/>
    </row>
    <row r="72" spans="2:27" ht="19.2">
      <c r="B72" s="360" t="s">
        <v>2150</v>
      </c>
      <c r="C72" s="420" t="s">
        <v>1946</v>
      </c>
      <c r="D72" s="362"/>
      <c r="E72" s="362"/>
      <c r="F72" s="160"/>
      <c r="G72" s="376"/>
      <c r="H72" s="376"/>
      <c r="I72" s="376"/>
      <c r="J72" s="376"/>
      <c r="K72" s="376"/>
      <c r="L72" s="376"/>
      <c r="M72" s="376"/>
      <c r="N72" s="376"/>
      <c r="O72" s="376"/>
      <c r="P72" s="376"/>
      <c r="Q72" s="376"/>
      <c r="R72" s="376"/>
      <c r="S72" s="376"/>
      <c r="T72" s="376"/>
      <c r="U72" s="376"/>
      <c r="V72" s="376"/>
      <c r="W72" s="376"/>
      <c r="X72" s="376"/>
      <c r="Y72" s="376"/>
      <c r="Z72" s="98"/>
      <c r="AA72" s="98"/>
    </row>
    <row r="73" spans="2:27" ht="29.25" customHeight="1">
      <c r="B73" s="257" t="s">
        <v>2150</v>
      </c>
      <c r="C73" s="136" t="s">
        <v>2192</v>
      </c>
      <c r="D73" s="427"/>
      <c r="E73" s="428"/>
      <c r="F73" s="160"/>
      <c r="G73" s="376"/>
      <c r="H73" s="376"/>
      <c r="I73" s="376"/>
      <c r="J73" s="376"/>
      <c r="K73" s="376"/>
      <c r="L73" s="376"/>
      <c r="M73" s="376"/>
      <c r="N73" s="376"/>
      <c r="O73" s="376"/>
      <c r="P73" s="376"/>
      <c r="Q73" s="376"/>
      <c r="R73" s="376"/>
      <c r="S73" s="376"/>
      <c r="T73" s="376"/>
      <c r="U73" s="376"/>
      <c r="V73" s="376"/>
      <c r="W73" s="376"/>
      <c r="X73" s="376"/>
      <c r="Y73" s="376"/>
      <c r="Z73" s="98"/>
      <c r="AA73" s="98"/>
    </row>
    <row r="74" spans="2:27" ht="76.8">
      <c r="B74" s="257" t="s">
        <v>2150</v>
      </c>
      <c r="C74" s="136" t="s">
        <v>2193</v>
      </c>
      <c r="D74" s="427"/>
      <c r="E74" s="428"/>
      <c r="F74" s="160"/>
      <c r="G74" s="376"/>
      <c r="H74" s="376"/>
      <c r="I74" s="376"/>
      <c r="J74" s="376"/>
      <c r="K74" s="376"/>
      <c r="L74" s="376"/>
      <c r="M74" s="376"/>
      <c r="N74" s="376"/>
      <c r="O74" s="376"/>
      <c r="P74" s="376"/>
      <c r="Q74" s="376"/>
      <c r="R74" s="376"/>
      <c r="S74" s="376"/>
      <c r="T74" s="376"/>
      <c r="U74" s="376"/>
      <c r="V74" s="376"/>
      <c r="W74" s="376"/>
      <c r="X74" s="376"/>
      <c r="Y74" s="376"/>
      <c r="Z74" s="98"/>
      <c r="AA74" s="98"/>
    </row>
    <row r="75" spans="2:27" ht="76.8">
      <c r="B75" s="257" t="s">
        <v>2150</v>
      </c>
      <c r="C75" s="136" t="s">
        <v>2194</v>
      </c>
      <c r="D75" s="427"/>
      <c r="E75" s="428"/>
      <c r="F75" s="160"/>
      <c r="G75" s="376"/>
      <c r="H75" s="376"/>
      <c r="I75" s="376"/>
      <c r="J75" s="376"/>
      <c r="K75" s="376"/>
      <c r="L75" s="376"/>
      <c r="M75" s="376"/>
      <c r="N75" s="376"/>
      <c r="O75" s="376"/>
      <c r="P75" s="376"/>
      <c r="Q75" s="376"/>
      <c r="R75" s="376"/>
      <c r="S75" s="376"/>
      <c r="T75" s="376"/>
      <c r="U75" s="376"/>
      <c r="V75" s="376"/>
      <c r="W75" s="376"/>
      <c r="X75" s="376"/>
      <c r="Y75" s="376"/>
      <c r="Z75" s="98"/>
      <c r="AA75" s="98"/>
    </row>
    <row r="76" spans="2:27" ht="19.2">
      <c r="B76" s="360" t="s">
        <v>2150</v>
      </c>
      <c r="C76" s="420" t="s">
        <v>788</v>
      </c>
      <c r="D76" s="362"/>
      <c r="E76" s="362"/>
      <c r="F76" s="160"/>
      <c r="G76" s="376"/>
      <c r="H76" s="376"/>
      <c r="I76" s="376"/>
      <c r="J76" s="376"/>
      <c r="K76" s="376"/>
      <c r="L76" s="376"/>
      <c r="M76" s="376"/>
      <c r="N76" s="376"/>
      <c r="O76" s="376"/>
      <c r="P76" s="376"/>
      <c r="Q76" s="376"/>
      <c r="R76" s="376"/>
      <c r="S76" s="376"/>
      <c r="T76" s="376"/>
      <c r="U76" s="376"/>
      <c r="V76" s="376"/>
      <c r="W76" s="376"/>
      <c r="X76" s="376"/>
      <c r="Y76" s="376"/>
    </row>
    <row r="77" spans="2:27" ht="76.8">
      <c r="B77" s="257" t="s">
        <v>2150</v>
      </c>
      <c r="C77" s="136" t="s">
        <v>2195</v>
      </c>
      <c r="D77" s="427"/>
      <c r="E77" s="428"/>
      <c r="F77" s="160"/>
      <c r="G77" s="376"/>
      <c r="H77" s="376"/>
      <c r="I77" s="376"/>
      <c r="J77" s="376"/>
      <c r="K77" s="376"/>
      <c r="L77" s="376"/>
      <c r="M77" s="376"/>
      <c r="N77" s="376"/>
      <c r="O77" s="376"/>
      <c r="P77" s="376"/>
      <c r="Q77" s="376"/>
      <c r="R77" s="376"/>
      <c r="S77" s="376"/>
      <c r="T77" s="376"/>
      <c r="U77" s="376"/>
      <c r="V77" s="376"/>
      <c r="W77" s="376"/>
      <c r="X77" s="376"/>
      <c r="Y77" s="376"/>
    </row>
    <row r="78" spans="2:27" ht="96">
      <c r="B78" s="257" t="s">
        <v>2150</v>
      </c>
      <c r="C78" s="136" t="s">
        <v>2196</v>
      </c>
      <c r="D78" s="427"/>
      <c r="E78" s="428"/>
      <c r="F78" s="160"/>
      <c r="G78" s="376"/>
      <c r="H78" s="376"/>
      <c r="I78" s="376"/>
      <c r="J78" s="376"/>
      <c r="K78" s="376"/>
      <c r="L78" s="376"/>
      <c r="M78" s="376"/>
      <c r="N78" s="376"/>
      <c r="O78" s="376"/>
      <c r="P78" s="376"/>
      <c r="Q78" s="376"/>
      <c r="R78" s="376"/>
      <c r="S78" s="376"/>
      <c r="T78" s="376"/>
      <c r="U78" s="376"/>
      <c r="V78" s="376"/>
      <c r="W78" s="376"/>
      <c r="X78" s="376"/>
      <c r="Y78" s="376"/>
    </row>
    <row r="79" spans="2:27" ht="76.8">
      <c r="B79" s="257" t="s">
        <v>2150</v>
      </c>
      <c r="C79" s="136" t="s">
        <v>2197</v>
      </c>
      <c r="D79" s="427"/>
      <c r="E79" s="428"/>
      <c r="F79" s="160"/>
      <c r="G79" s="376"/>
      <c r="H79" s="376"/>
      <c r="I79" s="376"/>
      <c r="J79" s="376"/>
      <c r="K79" s="376"/>
      <c r="L79" s="376"/>
      <c r="M79" s="376"/>
      <c r="N79" s="376"/>
      <c r="O79" s="376"/>
      <c r="P79" s="376"/>
      <c r="Q79" s="376"/>
      <c r="R79" s="376"/>
      <c r="S79" s="376"/>
      <c r="T79" s="376"/>
      <c r="U79" s="376"/>
      <c r="V79" s="376"/>
      <c r="W79" s="376"/>
      <c r="X79" s="376"/>
      <c r="Y79" s="376"/>
    </row>
    <row r="80" spans="2:27" ht="57" customHeight="1">
      <c r="B80" s="360" t="s">
        <v>2150</v>
      </c>
      <c r="C80" s="420" t="s">
        <v>1952</v>
      </c>
      <c r="D80" s="362"/>
      <c r="E80" s="362"/>
      <c r="F80" s="160"/>
      <c r="G80" s="376"/>
      <c r="H80" s="376"/>
      <c r="I80" s="376"/>
      <c r="J80" s="376"/>
      <c r="K80" s="376"/>
      <c r="L80" s="376"/>
      <c r="M80" s="376"/>
      <c r="N80" s="376"/>
      <c r="O80" s="376"/>
      <c r="P80" s="376"/>
      <c r="Q80" s="376"/>
      <c r="R80" s="376"/>
      <c r="S80" s="376"/>
      <c r="T80" s="376"/>
      <c r="U80" s="376"/>
      <c r="V80" s="376"/>
      <c r="W80" s="376"/>
      <c r="X80" s="376"/>
      <c r="Y80" s="376"/>
    </row>
    <row r="81" spans="2:25" ht="19.2">
      <c r="B81" s="257" t="s">
        <v>2150</v>
      </c>
      <c r="C81" s="136" t="s">
        <v>2198</v>
      </c>
      <c r="D81" s="427"/>
      <c r="E81" s="428"/>
      <c r="F81" s="160"/>
      <c r="G81" s="376"/>
      <c r="H81" s="376"/>
      <c r="I81" s="376"/>
      <c r="J81" s="376"/>
      <c r="K81" s="376"/>
      <c r="L81" s="376"/>
      <c r="M81" s="376"/>
      <c r="N81" s="376"/>
      <c r="O81" s="376"/>
      <c r="P81" s="376"/>
      <c r="Q81" s="376"/>
      <c r="R81" s="376"/>
      <c r="S81" s="376"/>
      <c r="T81" s="376"/>
      <c r="U81" s="376"/>
      <c r="V81" s="376"/>
      <c r="W81" s="376"/>
      <c r="X81" s="376"/>
      <c r="Y81" s="376"/>
    </row>
    <row r="82" spans="2:25" ht="57.6">
      <c r="B82" s="257" t="s">
        <v>2150</v>
      </c>
      <c r="C82" s="136" t="s">
        <v>2199</v>
      </c>
      <c r="D82" s="427"/>
      <c r="E82" s="428"/>
      <c r="F82" s="160"/>
      <c r="G82" s="376"/>
      <c r="H82" s="376"/>
      <c r="I82" s="376"/>
      <c r="J82" s="376"/>
      <c r="K82" s="376"/>
      <c r="L82" s="376"/>
      <c r="M82" s="376"/>
      <c r="N82" s="376"/>
      <c r="O82" s="376"/>
      <c r="P82" s="376"/>
      <c r="Q82" s="376"/>
      <c r="R82" s="376"/>
      <c r="S82" s="376"/>
      <c r="T82" s="376"/>
      <c r="U82" s="376"/>
      <c r="V82" s="376"/>
      <c r="W82" s="376"/>
      <c r="X82" s="376"/>
      <c r="Y82" s="376"/>
    </row>
    <row r="83" spans="2:25" ht="19.2">
      <c r="B83" s="360" t="s">
        <v>2150</v>
      </c>
      <c r="C83" s="420" t="s">
        <v>790</v>
      </c>
      <c r="D83" s="362"/>
      <c r="E83" s="362"/>
      <c r="F83" s="160"/>
      <c r="G83" s="376"/>
      <c r="H83" s="376"/>
      <c r="I83" s="376"/>
      <c r="J83" s="376"/>
      <c r="K83" s="376"/>
      <c r="L83" s="376"/>
      <c r="M83" s="376"/>
      <c r="N83" s="376"/>
      <c r="O83" s="376"/>
      <c r="P83" s="376"/>
      <c r="Q83" s="376"/>
      <c r="R83" s="376"/>
      <c r="S83" s="376"/>
      <c r="T83" s="376"/>
      <c r="U83" s="376"/>
      <c r="V83" s="376"/>
      <c r="W83" s="376"/>
      <c r="X83" s="376"/>
      <c r="Y83" s="376"/>
    </row>
    <row r="84" spans="2:25" ht="57.6">
      <c r="B84" s="257" t="s">
        <v>2150</v>
      </c>
      <c r="C84" s="136" t="s">
        <v>2200</v>
      </c>
      <c r="D84" s="427"/>
      <c r="E84" s="428"/>
      <c r="F84" s="160"/>
      <c r="G84" s="376"/>
      <c r="H84" s="376"/>
      <c r="I84" s="376"/>
      <c r="J84" s="376"/>
      <c r="K84" s="376"/>
      <c r="L84" s="376"/>
      <c r="M84" s="376"/>
      <c r="N84" s="376"/>
      <c r="O84" s="376"/>
      <c r="P84" s="376"/>
      <c r="Q84" s="376"/>
      <c r="R84" s="376"/>
      <c r="S84" s="376"/>
      <c r="T84" s="376"/>
      <c r="U84" s="376"/>
      <c r="V84" s="376"/>
      <c r="W84" s="376"/>
      <c r="X84" s="376"/>
      <c r="Y84" s="376"/>
    </row>
    <row r="85" spans="2:25" ht="19.2">
      <c r="B85" s="360" t="s">
        <v>2201</v>
      </c>
      <c r="C85" s="420" t="s">
        <v>996</v>
      </c>
      <c r="D85" s="362"/>
      <c r="E85" s="362"/>
      <c r="F85" s="160"/>
      <c r="G85" s="376"/>
      <c r="H85" s="376"/>
      <c r="I85" s="376"/>
      <c r="J85" s="376"/>
      <c r="K85" s="376"/>
      <c r="L85" s="376"/>
      <c r="M85" s="376"/>
      <c r="N85" s="376"/>
      <c r="O85" s="376"/>
      <c r="P85" s="376"/>
      <c r="Q85" s="376"/>
      <c r="R85" s="376"/>
      <c r="S85" s="376"/>
      <c r="T85" s="376"/>
      <c r="U85" s="376"/>
      <c r="V85" s="376"/>
      <c r="W85" s="376"/>
      <c r="X85" s="376"/>
      <c r="Y85" s="376"/>
    </row>
    <row r="86" spans="2:25" ht="19.2">
      <c r="B86" s="360" t="s">
        <v>2201</v>
      </c>
      <c r="C86" s="420" t="s">
        <v>2202</v>
      </c>
      <c r="D86" s="362"/>
      <c r="E86" s="362"/>
      <c r="F86" s="160"/>
      <c r="G86" s="376"/>
      <c r="H86" s="376"/>
      <c r="I86" s="376"/>
      <c r="J86" s="376"/>
      <c r="K86" s="376"/>
      <c r="L86" s="376"/>
      <c r="M86" s="376"/>
      <c r="N86" s="376"/>
      <c r="O86" s="376"/>
      <c r="P86" s="376"/>
      <c r="Q86" s="376"/>
      <c r="R86" s="376"/>
      <c r="S86" s="376"/>
      <c r="T86" s="376"/>
      <c r="U86" s="376"/>
      <c r="V86" s="376"/>
      <c r="W86" s="376"/>
      <c r="X86" s="376"/>
      <c r="Y86" s="376"/>
    </row>
    <row r="87" spans="2:25" ht="38.4">
      <c r="B87" s="360" t="s">
        <v>2201</v>
      </c>
      <c r="C87" s="420" t="s">
        <v>1983</v>
      </c>
      <c r="D87" s="362"/>
      <c r="E87" s="362"/>
      <c r="F87" s="160"/>
      <c r="G87" s="376"/>
      <c r="H87" s="376"/>
      <c r="I87" s="376"/>
      <c r="J87" s="376"/>
      <c r="K87" s="376"/>
      <c r="L87" s="376"/>
      <c r="M87" s="376"/>
      <c r="N87" s="376"/>
      <c r="O87" s="376"/>
      <c r="P87" s="376"/>
      <c r="Q87" s="376"/>
      <c r="R87" s="376"/>
      <c r="S87" s="376"/>
      <c r="T87" s="376"/>
      <c r="U87" s="376"/>
      <c r="V87" s="376"/>
      <c r="W87" s="376"/>
      <c r="X87" s="376"/>
      <c r="Y87" s="376"/>
    </row>
    <row r="88" spans="2:25" ht="38.4">
      <c r="B88" s="257" t="s">
        <v>2201</v>
      </c>
      <c r="C88" s="136" t="s">
        <v>2203</v>
      </c>
      <c r="D88" s="427"/>
      <c r="E88" s="428"/>
      <c r="F88" s="160"/>
      <c r="G88" s="376"/>
      <c r="H88" s="376"/>
      <c r="I88" s="376"/>
      <c r="J88" s="376"/>
      <c r="K88" s="376"/>
      <c r="L88" s="376"/>
      <c r="M88" s="376"/>
      <c r="N88" s="376"/>
      <c r="O88" s="376"/>
      <c r="P88" s="376"/>
      <c r="Q88" s="376"/>
      <c r="R88" s="376"/>
      <c r="S88" s="376"/>
      <c r="T88" s="376"/>
      <c r="U88" s="376"/>
      <c r="V88" s="376"/>
      <c r="W88" s="376"/>
      <c r="X88" s="376"/>
      <c r="Y88" s="376"/>
    </row>
    <row r="89" spans="2:25" ht="38.4">
      <c r="B89" s="257" t="s">
        <v>2201</v>
      </c>
      <c r="C89" s="136" t="s">
        <v>2204</v>
      </c>
      <c r="D89" s="427"/>
      <c r="E89" s="428"/>
      <c r="F89" s="160"/>
      <c r="G89" s="376"/>
      <c r="H89" s="376"/>
      <c r="I89" s="376"/>
      <c r="J89" s="376"/>
      <c r="K89" s="376"/>
      <c r="L89" s="376"/>
      <c r="M89" s="376"/>
      <c r="N89" s="376"/>
      <c r="O89" s="376"/>
      <c r="P89" s="376"/>
      <c r="Q89" s="376"/>
      <c r="R89" s="376"/>
      <c r="S89" s="376"/>
      <c r="T89" s="376"/>
      <c r="U89" s="376"/>
      <c r="V89" s="376"/>
      <c r="W89" s="376"/>
      <c r="X89" s="376"/>
      <c r="Y89" s="376"/>
    </row>
    <row r="90" spans="2:25" ht="19.2">
      <c r="B90" s="257" t="s">
        <v>2201</v>
      </c>
      <c r="C90" s="136" t="s">
        <v>2205</v>
      </c>
      <c r="D90" s="427"/>
      <c r="E90" s="428"/>
      <c r="F90" s="160"/>
      <c r="G90" s="376"/>
      <c r="H90" s="376"/>
      <c r="I90" s="376"/>
      <c r="J90" s="376"/>
      <c r="K90" s="376"/>
      <c r="L90" s="376"/>
      <c r="M90" s="376"/>
      <c r="N90" s="376"/>
      <c r="O90" s="376"/>
      <c r="P90" s="376"/>
      <c r="Q90" s="376"/>
      <c r="R90" s="376"/>
      <c r="S90" s="376"/>
      <c r="T90" s="376"/>
      <c r="U90" s="376"/>
      <c r="V90" s="376"/>
      <c r="W90" s="376"/>
      <c r="X90" s="376"/>
      <c r="Y90" s="376"/>
    </row>
    <row r="91" spans="2:25" ht="19.2">
      <c r="B91" s="257" t="s">
        <v>2201</v>
      </c>
      <c r="C91" s="136" t="s">
        <v>2206</v>
      </c>
      <c r="D91" s="427"/>
      <c r="E91" s="428"/>
      <c r="F91" s="160"/>
      <c r="G91" s="376"/>
      <c r="H91" s="376"/>
      <c r="I91" s="376"/>
      <c r="J91" s="376"/>
      <c r="K91" s="376"/>
      <c r="L91" s="376"/>
      <c r="M91" s="376"/>
      <c r="N91" s="376"/>
      <c r="O91" s="376"/>
      <c r="P91" s="376"/>
      <c r="Q91" s="376"/>
      <c r="R91" s="376"/>
      <c r="S91" s="376"/>
      <c r="T91" s="376"/>
      <c r="U91" s="376"/>
      <c r="V91" s="376"/>
      <c r="W91" s="376"/>
      <c r="X91" s="376"/>
      <c r="Y91" s="376"/>
    </row>
    <row r="92" spans="2:25" ht="38.4">
      <c r="B92" s="257" t="s">
        <v>2201</v>
      </c>
      <c r="C92" s="136" t="s">
        <v>2207</v>
      </c>
      <c r="D92" s="427"/>
      <c r="E92" s="428"/>
      <c r="F92" s="160"/>
      <c r="G92" s="376"/>
      <c r="H92" s="376"/>
      <c r="I92" s="376"/>
      <c r="J92" s="376"/>
      <c r="K92" s="376"/>
      <c r="L92" s="376"/>
      <c r="M92" s="376"/>
      <c r="N92" s="376"/>
      <c r="O92" s="376"/>
      <c r="P92" s="376"/>
      <c r="Q92" s="376"/>
      <c r="R92" s="376"/>
      <c r="S92" s="376"/>
      <c r="T92" s="376"/>
      <c r="U92" s="376"/>
      <c r="V92" s="376"/>
      <c r="W92" s="376"/>
      <c r="X92" s="376"/>
      <c r="Y92" s="376"/>
    </row>
    <row r="93" spans="2:25" ht="38.4">
      <c r="B93" s="257" t="s">
        <v>2201</v>
      </c>
      <c r="C93" s="136" t="s">
        <v>2208</v>
      </c>
      <c r="D93" s="432"/>
      <c r="E93" s="428"/>
      <c r="F93" s="160"/>
      <c r="G93" s="376"/>
      <c r="H93" s="376"/>
      <c r="I93" s="376"/>
      <c r="J93" s="376"/>
      <c r="K93" s="376"/>
      <c r="L93" s="376"/>
      <c r="M93" s="376"/>
      <c r="N93" s="376"/>
      <c r="O93" s="376"/>
      <c r="P93" s="376"/>
      <c r="Q93" s="376"/>
      <c r="R93" s="376"/>
      <c r="S93" s="376"/>
      <c r="T93" s="376"/>
      <c r="U93" s="376"/>
      <c r="V93" s="376"/>
      <c r="W93" s="376"/>
      <c r="X93" s="376"/>
      <c r="Y93" s="376"/>
    </row>
    <row r="94" spans="2:25" ht="38.4">
      <c r="B94" s="257" t="s">
        <v>2201</v>
      </c>
      <c r="C94" s="136" t="s">
        <v>2209</v>
      </c>
      <c r="D94" s="427"/>
      <c r="E94" s="428"/>
      <c r="F94" s="160"/>
      <c r="G94" s="376"/>
      <c r="H94" s="376"/>
      <c r="I94" s="376"/>
      <c r="J94" s="376"/>
      <c r="K94" s="376"/>
      <c r="L94" s="376"/>
      <c r="M94" s="376"/>
      <c r="N94" s="376"/>
      <c r="O94" s="376"/>
      <c r="P94" s="376"/>
      <c r="Q94" s="376"/>
      <c r="R94" s="376"/>
      <c r="S94" s="376"/>
      <c r="T94" s="376"/>
      <c r="U94" s="376"/>
      <c r="V94" s="376"/>
      <c r="W94" s="376"/>
      <c r="X94" s="376"/>
      <c r="Y94" s="376"/>
    </row>
    <row r="95" spans="2:25" ht="57.6">
      <c r="B95" s="257" t="s">
        <v>2201</v>
      </c>
      <c r="C95" s="136" t="s">
        <v>2210</v>
      </c>
      <c r="D95" s="427"/>
      <c r="E95" s="428"/>
      <c r="F95" s="160"/>
      <c r="G95" s="376"/>
      <c r="H95" s="376"/>
      <c r="I95" s="376"/>
      <c r="J95" s="376"/>
      <c r="K95" s="376"/>
      <c r="L95" s="376"/>
      <c r="M95" s="376"/>
      <c r="N95" s="376"/>
      <c r="O95" s="376"/>
      <c r="P95" s="376"/>
      <c r="Q95" s="376"/>
      <c r="R95" s="376"/>
      <c r="S95" s="376"/>
      <c r="T95" s="376"/>
      <c r="U95" s="376"/>
      <c r="V95" s="376"/>
      <c r="W95" s="376"/>
      <c r="X95" s="376"/>
      <c r="Y95" s="376"/>
    </row>
    <row r="96" spans="2:25" ht="57.6">
      <c r="B96" s="257" t="s">
        <v>2201</v>
      </c>
      <c r="C96" s="136" t="s">
        <v>2211</v>
      </c>
      <c r="D96" s="427"/>
      <c r="E96" s="428"/>
      <c r="F96" s="160"/>
      <c r="G96" s="376"/>
      <c r="H96" s="376"/>
      <c r="I96" s="376"/>
      <c r="J96" s="376"/>
      <c r="K96" s="376"/>
      <c r="L96" s="376"/>
      <c r="M96" s="376"/>
      <c r="N96" s="376"/>
      <c r="O96" s="376"/>
      <c r="P96" s="376"/>
      <c r="Q96" s="376"/>
      <c r="R96" s="376"/>
      <c r="S96" s="376"/>
      <c r="T96" s="376"/>
      <c r="U96" s="376"/>
      <c r="V96" s="376"/>
      <c r="W96" s="376"/>
      <c r="X96" s="376"/>
      <c r="Y96" s="376"/>
    </row>
    <row r="97" spans="2:25" ht="76.8">
      <c r="B97" s="257" t="s">
        <v>2201</v>
      </c>
      <c r="C97" s="136" t="s">
        <v>2212</v>
      </c>
      <c r="D97" s="427"/>
      <c r="E97" s="428"/>
      <c r="F97" s="160"/>
      <c r="G97" s="376"/>
      <c r="H97" s="376"/>
      <c r="I97" s="376"/>
      <c r="J97" s="376"/>
      <c r="K97" s="376"/>
      <c r="L97" s="376"/>
      <c r="M97" s="376"/>
      <c r="N97" s="376"/>
      <c r="O97" s="376"/>
      <c r="P97" s="376"/>
      <c r="Q97" s="376"/>
      <c r="R97" s="376"/>
      <c r="S97" s="376"/>
      <c r="T97" s="376"/>
      <c r="U97" s="376"/>
      <c r="V97" s="376"/>
      <c r="W97" s="376"/>
      <c r="X97" s="376"/>
      <c r="Y97" s="376"/>
    </row>
    <row r="98" spans="2:25" ht="38.4">
      <c r="B98" s="257" t="s">
        <v>2201</v>
      </c>
      <c r="C98" s="136" t="s">
        <v>2213</v>
      </c>
      <c r="D98" s="427"/>
      <c r="E98" s="428"/>
      <c r="F98" s="160"/>
      <c r="G98" s="376"/>
      <c r="H98" s="376"/>
      <c r="I98" s="376"/>
      <c r="J98" s="376"/>
      <c r="K98" s="376"/>
      <c r="L98" s="376"/>
      <c r="M98" s="376"/>
      <c r="N98" s="376"/>
      <c r="O98" s="376"/>
      <c r="P98" s="376"/>
      <c r="Q98" s="376"/>
      <c r="R98" s="376"/>
      <c r="S98" s="376"/>
      <c r="T98" s="376"/>
      <c r="U98" s="376"/>
      <c r="V98" s="376"/>
      <c r="W98" s="376"/>
      <c r="X98" s="376"/>
      <c r="Y98" s="376"/>
    </row>
    <row r="99" spans="2:25" ht="76.8">
      <c r="B99" s="257" t="s">
        <v>2201</v>
      </c>
      <c r="C99" s="136" t="s">
        <v>2214</v>
      </c>
      <c r="D99" s="427"/>
      <c r="E99" s="428"/>
      <c r="F99" s="160"/>
      <c r="G99" s="376"/>
      <c r="H99" s="376"/>
      <c r="I99" s="376"/>
      <c r="J99" s="376"/>
      <c r="K99" s="376"/>
      <c r="L99" s="376"/>
      <c r="M99" s="376"/>
      <c r="N99" s="376"/>
      <c r="O99" s="376"/>
      <c r="P99" s="376"/>
      <c r="Q99" s="376"/>
      <c r="R99" s="376"/>
      <c r="S99" s="376"/>
      <c r="T99" s="376"/>
      <c r="U99" s="376"/>
      <c r="V99" s="376"/>
      <c r="W99" s="376"/>
      <c r="X99" s="376"/>
      <c r="Y99" s="376"/>
    </row>
    <row r="100" spans="2:25" ht="38.4">
      <c r="B100" s="257" t="s">
        <v>2201</v>
      </c>
      <c r="C100" s="136" t="s">
        <v>2215</v>
      </c>
      <c r="D100" s="427"/>
      <c r="E100" s="428"/>
      <c r="F100" s="160"/>
      <c r="G100" s="376"/>
      <c r="H100" s="376"/>
      <c r="I100" s="376"/>
      <c r="J100" s="376"/>
      <c r="K100" s="376"/>
      <c r="L100" s="376"/>
      <c r="M100" s="376"/>
      <c r="N100" s="376"/>
      <c r="O100" s="376"/>
      <c r="P100" s="376"/>
      <c r="Q100" s="376"/>
      <c r="R100" s="376"/>
      <c r="S100" s="376"/>
      <c r="T100" s="376"/>
      <c r="U100" s="376"/>
      <c r="V100" s="376"/>
      <c r="W100" s="376"/>
      <c r="X100" s="376"/>
      <c r="Y100" s="376"/>
    </row>
    <row r="101" spans="2:25" ht="57.6">
      <c r="B101" s="257" t="s">
        <v>2201</v>
      </c>
      <c r="C101" s="136" t="s">
        <v>2216</v>
      </c>
      <c r="D101" s="432"/>
      <c r="E101" s="428"/>
      <c r="F101" s="160"/>
      <c r="G101" s="376"/>
      <c r="H101" s="376"/>
      <c r="I101" s="376"/>
      <c r="J101" s="376"/>
      <c r="K101" s="376"/>
      <c r="L101" s="376"/>
      <c r="M101" s="376"/>
      <c r="N101" s="376"/>
      <c r="O101" s="376"/>
      <c r="P101" s="376"/>
      <c r="Q101" s="376"/>
      <c r="R101" s="376"/>
      <c r="S101" s="376"/>
      <c r="T101" s="376"/>
      <c r="U101" s="376"/>
      <c r="V101" s="376"/>
      <c r="W101" s="376"/>
      <c r="X101" s="376"/>
      <c r="Y101" s="376"/>
    </row>
    <row r="102" spans="2:25" ht="19.2">
      <c r="B102" s="257" t="s">
        <v>2201</v>
      </c>
      <c r="C102" s="136" t="s">
        <v>2217</v>
      </c>
      <c r="D102" s="427"/>
      <c r="E102" s="428"/>
      <c r="F102" s="160"/>
      <c r="G102" s="376"/>
      <c r="H102" s="376"/>
      <c r="I102" s="376"/>
      <c r="J102" s="376"/>
      <c r="K102" s="376"/>
      <c r="L102" s="376"/>
      <c r="M102" s="376"/>
      <c r="N102" s="376"/>
      <c r="O102" s="376"/>
      <c r="P102" s="376"/>
      <c r="Q102" s="376"/>
      <c r="R102" s="376"/>
      <c r="S102" s="376"/>
      <c r="T102" s="376"/>
      <c r="U102" s="376"/>
      <c r="V102" s="376"/>
      <c r="W102" s="376"/>
      <c r="X102" s="376"/>
      <c r="Y102" s="376"/>
    </row>
    <row r="103" spans="2:25" ht="38.4">
      <c r="B103" s="257" t="s">
        <v>2201</v>
      </c>
      <c r="C103" s="136" t="s">
        <v>2218</v>
      </c>
      <c r="D103" s="427"/>
      <c r="E103" s="428"/>
      <c r="F103" s="160"/>
      <c r="G103" s="376"/>
      <c r="H103" s="376"/>
      <c r="I103" s="376"/>
      <c r="J103" s="376"/>
      <c r="K103" s="376"/>
      <c r="L103" s="376"/>
      <c r="M103" s="376"/>
      <c r="N103" s="376"/>
      <c r="O103" s="376"/>
      <c r="P103" s="376"/>
      <c r="Q103" s="376"/>
      <c r="R103" s="376"/>
      <c r="S103" s="376"/>
      <c r="T103" s="376"/>
      <c r="U103" s="376"/>
      <c r="V103" s="376"/>
      <c r="W103" s="376"/>
      <c r="X103" s="376"/>
      <c r="Y103" s="376"/>
    </row>
    <row r="104" spans="2:25" ht="19.2">
      <c r="B104" s="257" t="s">
        <v>2201</v>
      </c>
      <c r="C104" s="136" t="s">
        <v>2219</v>
      </c>
      <c r="D104" s="427"/>
      <c r="E104" s="428"/>
      <c r="F104" s="160"/>
      <c r="G104" s="376"/>
      <c r="H104" s="376"/>
      <c r="I104" s="376"/>
      <c r="J104" s="376"/>
      <c r="K104" s="376"/>
      <c r="L104" s="376"/>
      <c r="M104" s="376"/>
      <c r="N104" s="376"/>
      <c r="O104" s="376"/>
      <c r="P104" s="376"/>
      <c r="Q104" s="376"/>
      <c r="R104" s="376"/>
      <c r="S104" s="376"/>
      <c r="T104" s="376"/>
      <c r="U104" s="376"/>
      <c r="V104" s="376"/>
      <c r="W104" s="376"/>
      <c r="X104" s="376"/>
      <c r="Y104" s="376"/>
    </row>
    <row r="105" spans="2:25" ht="19.2">
      <c r="B105" s="257" t="s">
        <v>2201</v>
      </c>
      <c r="C105" s="136" t="s">
        <v>2220</v>
      </c>
      <c r="D105" s="432"/>
      <c r="E105" s="428"/>
      <c r="F105" s="160"/>
      <c r="G105" s="376"/>
      <c r="H105" s="376"/>
      <c r="I105" s="376"/>
      <c r="J105" s="376"/>
      <c r="K105" s="376"/>
      <c r="L105" s="376"/>
      <c r="M105" s="376"/>
      <c r="N105" s="376"/>
      <c r="O105" s="376"/>
      <c r="P105" s="376"/>
      <c r="Q105" s="376"/>
      <c r="R105" s="376"/>
      <c r="S105" s="376"/>
      <c r="T105" s="376"/>
      <c r="U105" s="376"/>
      <c r="V105" s="376"/>
      <c r="W105" s="376"/>
      <c r="X105" s="376"/>
      <c r="Y105" s="376"/>
    </row>
    <row r="106" spans="2:25" ht="19.2">
      <c r="B106" s="360" t="s">
        <v>2201</v>
      </c>
      <c r="C106" s="420" t="s">
        <v>2054</v>
      </c>
      <c r="D106" s="362"/>
      <c r="E106" s="362"/>
      <c r="F106" s="160"/>
      <c r="G106" s="376"/>
      <c r="H106" s="376"/>
      <c r="I106" s="376"/>
      <c r="J106" s="376"/>
      <c r="K106" s="376"/>
      <c r="L106" s="376"/>
      <c r="M106" s="376"/>
      <c r="N106" s="376"/>
      <c r="O106" s="376"/>
      <c r="P106" s="376"/>
      <c r="Q106" s="376"/>
      <c r="R106" s="376"/>
      <c r="S106" s="376"/>
      <c r="T106" s="376"/>
      <c r="U106" s="376"/>
      <c r="V106" s="376"/>
      <c r="W106" s="376"/>
      <c r="X106" s="376"/>
      <c r="Y106" s="376"/>
    </row>
    <row r="107" spans="2:25" ht="19.2">
      <c r="B107" s="257" t="s">
        <v>2201</v>
      </c>
      <c r="C107" s="136" t="s">
        <v>2221</v>
      </c>
      <c r="D107" s="427"/>
      <c r="E107" s="428"/>
      <c r="F107" s="160"/>
      <c r="G107" s="376"/>
      <c r="H107" s="376"/>
      <c r="I107" s="376"/>
      <c r="J107" s="376"/>
      <c r="K107" s="376"/>
      <c r="L107" s="376"/>
      <c r="M107" s="376"/>
      <c r="N107" s="376"/>
      <c r="O107" s="376"/>
      <c r="P107" s="376"/>
      <c r="Q107" s="376"/>
      <c r="R107" s="376"/>
      <c r="S107" s="376"/>
      <c r="T107" s="376"/>
      <c r="U107" s="376"/>
      <c r="V107" s="376"/>
      <c r="W107" s="376"/>
      <c r="X107" s="376"/>
      <c r="Y107" s="376"/>
    </row>
    <row r="108" spans="2:25" ht="19.2">
      <c r="B108" s="257" t="s">
        <v>2201</v>
      </c>
      <c r="C108" s="136" t="s">
        <v>2222</v>
      </c>
      <c r="D108" s="427"/>
      <c r="E108" s="428"/>
      <c r="F108" s="160"/>
      <c r="G108" s="376"/>
      <c r="H108" s="376"/>
      <c r="I108" s="376"/>
      <c r="J108" s="376"/>
      <c r="K108" s="376"/>
      <c r="L108" s="376"/>
      <c r="M108" s="376"/>
      <c r="N108" s="376"/>
      <c r="O108" s="376"/>
      <c r="P108" s="376"/>
      <c r="Q108" s="376"/>
      <c r="R108" s="376"/>
      <c r="S108" s="376"/>
      <c r="T108" s="376"/>
      <c r="U108" s="376"/>
      <c r="V108" s="376"/>
      <c r="W108" s="376"/>
      <c r="X108" s="376"/>
      <c r="Y108" s="376"/>
    </row>
    <row r="109" spans="2:25" ht="19.2">
      <c r="B109" s="257" t="s">
        <v>2201</v>
      </c>
      <c r="C109" s="136" t="s">
        <v>2223</v>
      </c>
      <c r="D109" s="427"/>
      <c r="E109" s="428"/>
      <c r="F109" s="160"/>
      <c r="G109" s="376"/>
      <c r="H109" s="376"/>
      <c r="I109" s="376"/>
      <c r="J109" s="376"/>
      <c r="K109" s="376"/>
      <c r="L109" s="376"/>
      <c r="M109" s="376"/>
      <c r="N109" s="376"/>
      <c r="O109" s="376"/>
      <c r="P109" s="376"/>
      <c r="Q109" s="376"/>
      <c r="R109" s="376"/>
      <c r="S109" s="376"/>
      <c r="T109" s="376"/>
      <c r="U109" s="376"/>
      <c r="V109" s="376"/>
      <c r="W109" s="376"/>
      <c r="X109" s="376"/>
      <c r="Y109" s="376"/>
    </row>
    <row r="110" spans="2:25" ht="38.4">
      <c r="B110" s="257" t="s">
        <v>2201</v>
      </c>
      <c r="C110" s="136" t="s">
        <v>2224</v>
      </c>
      <c r="D110" s="432"/>
      <c r="E110" s="428"/>
      <c r="F110" s="160"/>
      <c r="G110" s="376"/>
      <c r="H110" s="376"/>
      <c r="I110" s="376"/>
      <c r="J110" s="376"/>
      <c r="K110" s="376"/>
      <c r="L110" s="376"/>
      <c r="M110" s="376"/>
      <c r="N110" s="376"/>
      <c r="O110" s="376"/>
      <c r="P110" s="376"/>
      <c r="Q110" s="376"/>
      <c r="R110" s="376"/>
      <c r="S110" s="376"/>
      <c r="T110" s="376"/>
      <c r="U110" s="376"/>
      <c r="V110" s="376"/>
      <c r="W110" s="376"/>
      <c r="X110" s="376"/>
      <c r="Y110" s="376"/>
    </row>
    <row r="111" spans="2:25" ht="19.2">
      <c r="B111" s="360" t="s">
        <v>2201</v>
      </c>
      <c r="C111" s="420" t="s">
        <v>2008</v>
      </c>
      <c r="D111" s="362"/>
      <c r="E111" s="362"/>
      <c r="F111" s="160"/>
      <c r="G111" s="376"/>
      <c r="H111" s="376"/>
      <c r="I111" s="376"/>
      <c r="J111" s="376"/>
      <c r="K111" s="376"/>
      <c r="L111" s="376"/>
      <c r="M111" s="376"/>
      <c r="N111" s="376"/>
      <c r="O111" s="376"/>
      <c r="P111" s="376"/>
      <c r="Q111" s="376"/>
      <c r="R111" s="376"/>
      <c r="S111" s="376"/>
      <c r="T111" s="376"/>
      <c r="U111" s="376"/>
      <c r="V111" s="376"/>
      <c r="W111" s="376"/>
      <c r="X111" s="376"/>
      <c r="Y111" s="376"/>
    </row>
    <row r="112" spans="2:25" ht="19.2">
      <c r="B112" s="360" t="s">
        <v>2201</v>
      </c>
      <c r="C112" s="420" t="s">
        <v>2009</v>
      </c>
      <c r="D112" s="362"/>
      <c r="E112" s="362"/>
      <c r="F112" s="160"/>
      <c r="G112" s="376"/>
      <c r="H112" s="376"/>
      <c r="I112" s="376"/>
      <c r="J112" s="376"/>
      <c r="K112" s="376"/>
      <c r="L112" s="376"/>
      <c r="M112" s="376"/>
      <c r="N112" s="376"/>
      <c r="O112" s="376"/>
      <c r="P112" s="376"/>
      <c r="Q112" s="376"/>
      <c r="R112" s="376"/>
      <c r="S112" s="376"/>
      <c r="T112" s="376"/>
      <c r="U112" s="376"/>
      <c r="V112" s="376"/>
      <c r="W112" s="376"/>
      <c r="X112" s="376"/>
      <c r="Y112" s="376"/>
    </row>
    <row r="113" spans="2:25" ht="38.4">
      <c r="B113" s="360" t="s">
        <v>2201</v>
      </c>
      <c r="C113" s="420" t="s">
        <v>2010</v>
      </c>
      <c r="D113" s="362"/>
      <c r="E113" s="362"/>
      <c r="F113" s="160"/>
      <c r="G113" s="376"/>
      <c r="H113" s="376"/>
      <c r="I113" s="376"/>
      <c r="J113" s="376"/>
      <c r="K113" s="376"/>
      <c r="L113" s="376"/>
      <c r="M113" s="376"/>
      <c r="N113" s="376"/>
      <c r="O113" s="376"/>
      <c r="P113" s="376"/>
      <c r="Q113" s="376"/>
      <c r="R113" s="376"/>
      <c r="S113" s="376"/>
      <c r="T113" s="376"/>
      <c r="U113" s="376"/>
      <c r="V113" s="376"/>
      <c r="W113" s="376"/>
      <c r="X113" s="376"/>
      <c r="Y113" s="376"/>
    </row>
    <row r="114" spans="2:25" ht="19.2">
      <c r="B114" s="257" t="s">
        <v>2201</v>
      </c>
      <c r="C114" s="136" t="s">
        <v>2059</v>
      </c>
      <c r="D114" s="427"/>
      <c r="E114" s="428"/>
      <c r="F114" s="160"/>
      <c r="G114" s="376"/>
      <c r="H114" s="376"/>
      <c r="I114" s="376"/>
      <c r="J114" s="376"/>
      <c r="K114" s="376"/>
      <c r="L114" s="376"/>
      <c r="M114" s="376"/>
      <c r="N114" s="376"/>
      <c r="O114" s="376"/>
      <c r="P114" s="376"/>
      <c r="Q114" s="376"/>
      <c r="R114" s="376"/>
      <c r="S114" s="376"/>
      <c r="T114" s="376"/>
      <c r="U114" s="376"/>
      <c r="V114" s="376"/>
      <c r="W114" s="376"/>
      <c r="X114" s="376"/>
      <c r="Y114" s="376"/>
    </row>
    <row r="115" spans="2:25" ht="19.2">
      <c r="B115" s="360" t="s">
        <v>2225</v>
      </c>
      <c r="C115" s="420" t="s">
        <v>996</v>
      </c>
      <c r="D115" s="362"/>
      <c r="E115" s="362"/>
      <c r="F115" s="160"/>
      <c r="G115" s="376"/>
      <c r="H115" s="376"/>
      <c r="I115" s="376"/>
      <c r="J115" s="376"/>
      <c r="K115" s="376"/>
      <c r="L115" s="376"/>
      <c r="M115" s="376"/>
      <c r="N115" s="376"/>
      <c r="O115" s="376"/>
      <c r="P115" s="376"/>
      <c r="Q115" s="376"/>
      <c r="R115" s="376"/>
      <c r="S115" s="376"/>
      <c r="T115" s="376"/>
      <c r="U115" s="376"/>
      <c r="V115" s="376"/>
      <c r="W115" s="376"/>
      <c r="X115" s="376"/>
      <c r="Y115" s="376"/>
    </row>
    <row r="116" spans="2:25" ht="19.2">
      <c r="B116" s="360" t="s">
        <v>2225</v>
      </c>
      <c r="C116" s="420" t="s">
        <v>2151</v>
      </c>
      <c r="D116" s="362"/>
      <c r="E116" s="362"/>
      <c r="F116" s="160"/>
      <c r="G116" s="376"/>
      <c r="H116" s="376"/>
      <c r="I116" s="376"/>
      <c r="J116" s="376"/>
      <c r="K116" s="376"/>
      <c r="L116" s="376"/>
      <c r="M116" s="376"/>
      <c r="N116" s="376"/>
      <c r="O116" s="376"/>
      <c r="P116" s="376"/>
      <c r="Q116" s="376"/>
      <c r="R116" s="376"/>
      <c r="S116" s="376"/>
      <c r="T116" s="376"/>
      <c r="U116" s="376"/>
      <c r="V116" s="376"/>
      <c r="W116" s="376"/>
      <c r="X116" s="376"/>
      <c r="Y116" s="376"/>
    </row>
    <row r="117" spans="2:25" ht="38.4">
      <c r="B117" s="360" t="s">
        <v>2225</v>
      </c>
      <c r="C117" s="420" t="s">
        <v>2012</v>
      </c>
      <c r="D117" s="362"/>
      <c r="E117" s="362"/>
      <c r="F117" s="160"/>
      <c r="G117" s="376"/>
      <c r="H117" s="376"/>
      <c r="I117" s="376"/>
      <c r="J117" s="376"/>
      <c r="K117" s="376"/>
      <c r="L117" s="376"/>
      <c r="M117" s="376"/>
      <c r="N117" s="376"/>
      <c r="O117" s="376"/>
      <c r="P117" s="376"/>
      <c r="Q117" s="376"/>
      <c r="R117" s="376"/>
      <c r="S117" s="376"/>
      <c r="T117" s="376"/>
      <c r="U117" s="376"/>
      <c r="V117" s="376"/>
      <c r="W117" s="376"/>
      <c r="X117" s="376"/>
      <c r="Y117" s="376"/>
    </row>
    <row r="118" spans="2:25" ht="38.4">
      <c r="B118" s="257" t="s">
        <v>2225</v>
      </c>
      <c r="C118" s="136" t="s">
        <v>2226</v>
      </c>
      <c r="D118" s="427"/>
      <c r="E118" s="428"/>
      <c r="F118" s="160"/>
      <c r="G118" s="376"/>
      <c r="H118" s="376"/>
      <c r="I118" s="376"/>
      <c r="J118" s="376"/>
      <c r="K118" s="376"/>
      <c r="L118" s="376"/>
      <c r="M118" s="376"/>
      <c r="N118" s="376"/>
      <c r="O118" s="376"/>
      <c r="P118" s="376"/>
      <c r="Q118" s="376"/>
      <c r="R118" s="376"/>
      <c r="S118" s="376"/>
      <c r="T118" s="376"/>
      <c r="U118" s="376"/>
      <c r="V118" s="376"/>
      <c r="W118" s="376"/>
      <c r="X118" s="376"/>
      <c r="Y118" s="376"/>
    </row>
    <row r="119" spans="2:25" ht="19.2">
      <c r="B119" s="257" t="s">
        <v>2225</v>
      </c>
      <c r="C119" s="136" t="s">
        <v>2227</v>
      </c>
      <c r="D119" s="427"/>
      <c r="E119" s="428"/>
      <c r="F119" s="160"/>
      <c r="G119" s="376"/>
      <c r="H119" s="376"/>
      <c r="I119" s="376"/>
      <c r="J119" s="376"/>
      <c r="K119" s="376"/>
      <c r="L119" s="376"/>
      <c r="M119" s="376"/>
      <c r="N119" s="376"/>
      <c r="O119" s="376"/>
      <c r="P119" s="376"/>
      <c r="Q119" s="376"/>
      <c r="R119" s="376"/>
      <c r="S119" s="376"/>
      <c r="T119" s="376"/>
      <c r="U119" s="376"/>
      <c r="V119" s="376"/>
      <c r="W119" s="376"/>
      <c r="X119" s="376"/>
      <c r="Y119" s="376"/>
    </row>
    <row r="120" spans="2:25" ht="96">
      <c r="B120" s="257" t="s">
        <v>2225</v>
      </c>
      <c r="C120" s="136" t="s">
        <v>2228</v>
      </c>
      <c r="D120" s="427"/>
      <c r="E120" s="428"/>
      <c r="F120" s="160"/>
      <c r="G120" s="376"/>
      <c r="H120" s="376"/>
      <c r="I120" s="376"/>
      <c r="J120" s="376"/>
      <c r="K120" s="376"/>
      <c r="L120" s="376"/>
      <c r="M120" s="376"/>
      <c r="N120" s="376"/>
      <c r="O120" s="376"/>
      <c r="P120" s="376"/>
      <c r="Q120" s="376"/>
      <c r="R120" s="376"/>
      <c r="S120" s="376"/>
      <c r="T120" s="376"/>
      <c r="U120" s="376"/>
      <c r="V120" s="376"/>
      <c r="W120" s="376"/>
      <c r="X120" s="376"/>
      <c r="Y120" s="376"/>
    </row>
    <row r="121" spans="2:25" ht="76.8">
      <c r="B121" s="257" t="s">
        <v>2225</v>
      </c>
      <c r="C121" s="136" t="s">
        <v>2229</v>
      </c>
      <c r="D121" s="427"/>
      <c r="E121" s="428"/>
      <c r="F121" s="160"/>
      <c r="G121" s="376"/>
      <c r="H121" s="376"/>
      <c r="I121" s="376"/>
      <c r="J121" s="376"/>
      <c r="K121" s="376"/>
      <c r="L121" s="376"/>
      <c r="M121" s="376"/>
      <c r="N121" s="376"/>
      <c r="O121" s="376"/>
      <c r="P121" s="376"/>
      <c r="Q121" s="376"/>
      <c r="R121" s="376"/>
      <c r="S121" s="376"/>
      <c r="T121" s="376"/>
      <c r="U121" s="376"/>
      <c r="V121" s="376"/>
      <c r="W121" s="376"/>
      <c r="X121" s="376"/>
      <c r="Y121" s="376"/>
    </row>
    <row r="122" spans="2:25" ht="19.2">
      <c r="B122" s="360" t="s">
        <v>2225</v>
      </c>
      <c r="C122" s="420" t="s">
        <v>2230</v>
      </c>
      <c r="D122" s="362"/>
      <c r="E122" s="362"/>
      <c r="F122" s="160"/>
      <c r="G122" s="376"/>
      <c r="H122" s="376"/>
      <c r="I122" s="376"/>
      <c r="J122" s="376"/>
      <c r="K122" s="376"/>
      <c r="L122" s="376"/>
      <c r="M122" s="376"/>
      <c r="N122" s="376"/>
      <c r="O122" s="376"/>
      <c r="P122" s="376"/>
      <c r="Q122" s="376"/>
      <c r="R122" s="376"/>
      <c r="S122" s="376"/>
      <c r="T122" s="376"/>
      <c r="U122" s="376"/>
      <c r="V122" s="376"/>
      <c r="W122" s="376"/>
      <c r="X122" s="376"/>
      <c r="Y122" s="376"/>
    </row>
    <row r="123" spans="2:25" ht="19.2">
      <c r="B123" s="257" t="s">
        <v>2225</v>
      </c>
      <c r="C123" s="136" t="s">
        <v>2231</v>
      </c>
      <c r="D123" s="427"/>
      <c r="E123" s="428"/>
      <c r="F123" s="160"/>
      <c r="G123" s="376"/>
      <c r="H123" s="376"/>
      <c r="I123" s="376"/>
      <c r="J123" s="376"/>
      <c r="K123" s="376"/>
      <c r="L123" s="376"/>
      <c r="M123" s="376"/>
      <c r="N123" s="376"/>
      <c r="O123" s="376"/>
      <c r="P123" s="376"/>
      <c r="Q123" s="376"/>
      <c r="R123" s="376"/>
      <c r="S123" s="376"/>
      <c r="T123" s="376"/>
      <c r="U123" s="376"/>
      <c r="V123" s="376"/>
      <c r="W123" s="376"/>
      <c r="X123" s="376"/>
      <c r="Y123" s="376"/>
    </row>
    <row r="124" spans="2:25" ht="19.2">
      <c r="B124" s="257" t="s">
        <v>2225</v>
      </c>
      <c r="C124" s="136" t="s">
        <v>2232</v>
      </c>
      <c r="D124" s="427"/>
      <c r="E124" s="428"/>
      <c r="F124" s="160"/>
      <c r="G124" s="376"/>
      <c r="H124" s="376"/>
      <c r="I124" s="376"/>
      <c r="J124" s="376"/>
      <c r="K124" s="376"/>
      <c r="L124" s="376"/>
      <c r="M124" s="376"/>
      <c r="N124" s="376"/>
      <c r="O124" s="376"/>
      <c r="P124" s="376"/>
      <c r="Q124" s="376"/>
      <c r="R124" s="376"/>
      <c r="S124" s="376"/>
      <c r="T124" s="376"/>
      <c r="U124" s="376"/>
      <c r="V124" s="376"/>
      <c r="W124" s="376"/>
      <c r="X124" s="376"/>
      <c r="Y124" s="376"/>
    </row>
    <row r="125" spans="2:25" ht="19.2">
      <c r="B125" s="257" t="s">
        <v>2225</v>
      </c>
      <c r="C125" s="136" t="s">
        <v>2233</v>
      </c>
      <c r="D125" s="427"/>
      <c r="E125" s="428"/>
      <c r="F125" s="160"/>
      <c r="G125" s="376"/>
      <c r="H125" s="376"/>
      <c r="I125" s="376"/>
      <c r="J125" s="376"/>
      <c r="K125" s="376"/>
      <c r="L125" s="376"/>
      <c r="M125" s="376"/>
      <c r="N125" s="376"/>
      <c r="O125" s="376"/>
      <c r="P125" s="376"/>
      <c r="Q125" s="376"/>
      <c r="R125" s="376"/>
      <c r="S125" s="376"/>
      <c r="T125" s="376"/>
      <c r="U125" s="376"/>
      <c r="V125" s="376"/>
      <c r="W125" s="376"/>
      <c r="X125" s="376"/>
      <c r="Y125" s="376"/>
    </row>
    <row r="126" spans="2:25" ht="38.4">
      <c r="B126" s="257" t="s">
        <v>2225</v>
      </c>
      <c r="C126" s="136" t="s">
        <v>2234</v>
      </c>
      <c r="D126" s="427"/>
      <c r="E126" s="428"/>
      <c r="F126" s="160"/>
      <c r="G126" s="376"/>
      <c r="H126" s="376"/>
      <c r="I126" s="376"/>
      <c r="J126" s="376"/>
      <c r="K126" s="376"/>
      <c r="L126" s="376"/>
      <c r="M126" s="376"/>
      <c r="N126" s="376"/>
      <c r="O126" s="376"/>
      <c r="P126" s="376"/>
      <c r="Q126" s="376"/>
      <c r="R126" s="376"/>
      <c r="S126" s="376"/>
      <c r="T126" s="376"/>
      <c r="U126" s="376"/>
      <c r="V126" s="376"/>
      <c r="W126" s="376"/>
      <c r="X126" s="376"/>
      <c r="Y126" s="376"/>
    </row>
    <row r="127" spans="2:25" ht="38.4">
      <c r="B127" s="257" t="s">
        <v>2225</v>
      </c>
      <c r="C127" s="136" t="s">
        <v>2235</v>
      </c>
      <c r="D127" s="427"/>
      <c r="E127" s="428"/>
      <c r="F127" s="160"/>
      <c r="G127" s="376"/>
      <c r="H127" s="376"/>
      <c r="I127" s="376"/>
      <c r="J127" s="376"/>
      <c r="K127" s="376"/>
      <c r="L127" s="376"/>
      <c r="M127" s="376"/>
      <c r="N127" s="376"/>
      <c r="O127" s="376"/>
      <c r="P127" s="376"/>
      <c r="Q127" s="376"/>
      <c r="R127" s="376"/>
      <c r="S127" s="376"/>
      <c r="T127" s="376"/>
      <c r="U127" s="376"/>
      <c r="V127" s="376"/>
      <c r="W127" s="376"/>
      <c r="X127" s="376"/>
      <c r="Y127" s="376"/>
    </row>
    <row r="128" spans="2:25" ht="19.2">
      <c r="B128" s="257" t="s">
        <v>2225</v>
      </c>
      <c r="C128" s="136" t="s">
        <v>2236</v>
      </c>
      <c r="D128" s="427"/>
      <c r="E128" s="428"/>
      <c r="F128" s="160"/>
      <c r="G128" s="376"/>
      <c r="H128" s="376"/>
      <c r="I128" s="376"/>
      <c r="J128" s="376"/>
      <c r="K128" s="376"/>
      <c r="L128" s="376"/>
      <c r="M128" s="376"/>
      <c r="N128" s="376"/>
      <c r="O128" s="376"/>
      <c r="P128" s="376"/>
      <c r="Q128" s="376"/>
      <c r="R128" s="376"/>
      <c r="S128" s="376"/>
      <c r="T128" s="376"/>
      <c r="U128" s="376"/>
      <c r="V128" s="376"/>
      <c r="W128" s="376"/>
      <c r="X128" s="376"/>
      <c r="Y128" s="376"/>
    </row>
    <row r="129" spans="2:25" ht="19.2">
      <c r="B129" s="257" t="s">
        <v>2225</v>
      </c>
      <c r="C129" s="136" t="s">
        <v>2237</v>
      </c>
      <c r="D129" s="432"/>
      <c r="E129" s="428"/>
      <c r="F129" s="160"/>
      <c r="G129" s="376"/>
      <c r="H129" s="376"/>
      <c r="I129" s="376"/>
      <c r="J129" s="376"/>
      <c r="K129" s="376"/>
      <c r="L129" s="376"/>
      <c r="M129" s="376"/>
      <c r="N129" s="376"/>
      <c r="O129" s="376"/>
      <c r="P129" s="376"/>
      <c r="Q129" s="376"/>
      <c r="R129" s="376"/>
      <c r="S129" s="376"/>
      <c r="T129" s="376"/>
      <c r="U129" s="376"/>
      <c r="V129" s="376"/>
      <c r="W129" s="376"/>
      <c r="X129" s="376"/>
      <c r="Y129" s="376"/>
    </row>
    <row r="130" spans="2:25" ht="38.4">
      <c r="B130" s="257" t="s">
        <v>2225</v>
      </c>
      <c r="C130" s="136" t="s">
        <v>2238</v>
      </c>
      <c r="D130" s="427"/>
      <c r="E130" s="428"/>
      <c r="F130" s="160"/>
      <c r="G130" s="376"/>
      <c r="H130" s="376"/>
      <c r="I130" s="376"/>
      <c r="J130" s="376"/>
      <c r="K130" s="376"/>
      <c r="L130" s="376"/>
      <c r="M130" s="376"/>
      <c r="N130" s="376"/>
      <c r="O130" s="376"/>
      <c r="P130" s="376"/>
      <c r="Q130" s="376"/>
      <c r="R130" s="376"/>
      <c r="S130" s="376"/>
      <c r="T130" s="376"/>
      <c r="U130" s="376"/>
      <c r="V130" s="376"/>
      <c r="W130" s="376"/>
      <c r="X130" s="376"/>
      <c r="Y130" s="376"/>
    </row>
    <row r="131" spans="2:25" ht="38.4">
      <c r="B131" s="360" t="s">
        <v>2225</v>
      </c>
      <c r="C131" s="420" t="s">
        <v>2028</v>
      </c>
      <c r="D131" s="362"/>
      <c r="E131" s="362"/>
      <c r="F131" s="160"/>
      <c r="G131" s="376"/>
      <c r="H131" s="376"/>
      <c r="I131" s="376"/>
      <c r="J131" s="376"/>
      <c r="K131" s="376"/>
      <c r="L131" s="376"/>
      <c r="M131" s="376"/>
      <c r="N131" s="376"/>
      <c r="O131" s="376"/>
      <c r="P131" s="376"/>
      <c r="Q131" s="376"/>
      <c r="R131" s="376"/>
      <c r="S131" s="376"/>
      <c r="T131" s="376"/>
      <c r="U131" s="376"/>
      <c r="V131" s="376"/>
      <c r="W131" s="376"/>
      <c r="X131" s="376"/>
      <c r="Y131" s="376"/>
    </row>
    <row r="132" spans="2:25" ht="38.4">
      <c r="B132" s="257" t="s">
        <v>2225</v>
      </c>
      <c r="C132" s="136" t="s">
        <v>2239</v>
      </c>
      <c r="D132" s="427"/>
      <c r="E132" s="428"/>
      <c r="F132" s="160"/>
      <c r="G132" s="376"/>
      <c r="H132" s="376"/>
      <c r="I132" s="376"/>
      <c r="J132" s="376"/>
      <c r="K132" s="376"/>
      <c r="L132" s="376"/>
      <c r="M132" s="376"/>
      <c r="N132" s="376"/>
      <c r="O132" s="376"/>
      <c r="P132" s="376"/>
      <c r="Q132" s="376"/>
      <c r="R132" s="376"/>
      <c r="S132" s="376"/>
      <c r="T132" s="376"/>
      <c r="U132" s="376"/>
      <c r="V132" s="376"/>
      <c r="W132" s="376"/>
      <c r="X132" s="376"/>
      <c r="Y132" s="376"/>
    </row>
    <row r="133" spans="2:25" ht="57.6">
      <c r="B133" s="257" t="s">
        <v>2225</v>
      </c>
      <c r="C133" s="136" t="s">
        <v>2240</v>
      </c>
      <c r="D133" s="427"/>
      <c r="E133" s="428"/>
      <c r="F133" s="160"/>
      <c r="G133" s="376"/>
      <c r="H133" s="376"/>
      <c r="I133" s="376"/>
      <c r="J133" s="376"/>
      <c r="K133" s="376"/>
      <c r="L133" s="376"/>
      <c r="M133" s="376"/>
      <c r="N133" s="376"/>
      <c r="O133" s="376"/>
      <c r="P133" s="376"/>
      <c r="Q133" s="376"/>
      <c r="R133" s="376"/>
      <c r="S133" s="376"/>
      <c r="T133" s="376"/>
      <c r="U133" s="376"/>
      <c r="V133" s="376"/>
      <c r="W133" s="376"/>
      <c r="X133" s="376"/>
      <c r="Y133" s="376"/>
    </row>
    <row r="134" spans="2:25" ht="57.6">
      <c r="B134" s="257" t="s">
        <v>2225</v>
      </c>
      <c r="C134" s="136" t="s">
        <v>2241</v>
      </c>
      <c r="D134" s="427"/>
      <c r="E134" s="428"/>
      <c r="F134" s="160"/>
      <c r="G134" s="376"/>
      <c r="H134" s="376"/>
      <c r="I134" s="376"/>
      <c r="J134" s="376"/>
      <c r="K134" s="376"/>
      <c r="L134" s="376"/>
      <c r="M134" s="376"/>
      <c r="N134" s="376"/>
      <c r="O134" s="376"/>
      <c r="P134" s="376"/>
      <c r="Q134" s="376"/>
      <c r="R134" s="376"/>
      <c r="S134" s="376"/>
      <c r="T134" s="376"/>
      <c r="U134" s="376"/>
      <c r="V134" s="376"/>
      <c r="W134" s="376"/>
      <c r="X134" s="376"/>
      <c r="Y134" s="376"/>
    </row>
    <row r="135" spans="2:25" ht="19.2">
      <c r="B135" s="257" t="s">
        <v>2225</v>
      </c>
      <c r="C135" s="136" t="s">
        <v>2242</v>
      </c>
      <c r="D135" s="432"/>
      <c r="E135" s="428"/>
      <c r="F135" s="160"/>
      <c r="G135" s="376"/>
      <c r="H135" s="376"/>
      <c r="I135" s="376"/>
      <c r="J135" s="376"/>
      <c r="K135" s="376"/>
      <c r="L135" s="376"/>
      <c r="M135" s="376"/>
      <c r="N135" s="376"/>
      <c r="O135" s="376"/>
      <c r="P135" s="376"/>
      <c r="Q135" s="376"/>
      <c r="R135" s="376"/>
      <c r="S135" s="376"/>
      <c r="T135" s="376"/>
      <c r="U135" s="376"/>
      <c r="V135" s="376"/>
      <c r="W135" s="376"/>
      <c r="X135" s="376"/>
      <c r="Y135" s="376"/>
    </row>
    <row r="136" spans="2:25" ht="19.2">
      <c r="B136" s="257" t="s">
        <v>2225</v>
      </c>
      <c r="C136" s="136" t="s">
        <v>2243</v>
      </c>
      <c r="D136" s="427"/>
      <c r="E136" s="428"/>
      <c r="F136" s="160"/>
      <c r="G136" s="376"/>
      <c r="H136" s="376"/>
      <c r="I136" s="376"/>
      <c r="J136" s="376"/>
      <c r="K136" s="376"/>
      <c r="L136" s="376"/>
      <c r="M136" s="376"/>
      <c r="N136" s="376"/>
      <c r="O136" s="376"/>
      <c r="P136" s="376"/>
      <c r="Q136" s="376"/>
      <c r="R136" s="376"/>
      <c r="S136" s="376"/>
      <c r="T136" s="376"/>
      <c r="U136" s="376"/>
      <c r="V136" s="376"/>
      <c r="W136" s="376"/>
      <c r="X136" s="376"/>
      <c r="Y136" s="376"/>
    </row>
    <row r="137" spans="2:25" ht="19.2">
      <c r="B137" s="257" t="s">
        <v>2225</v>
      </c>
      <c r="C137" s="136" t="s">
        <v>2244</v>
      </c>
      <c r="D137" s="427"/>
      <c r="E137" s="428"/>
      <c r="F137" s="160"/>
      <c r="G137" s="376"/>
      <c r="H137" s="376"/>
      <c r="I137" s="376"/>
      <c r="J137" s="376"/>
      <c r="K137" s="376"/>
      <c r="L137" s="376"/>
      <c r="M137" s="376"/>
      <c r="N137" s="376"/>
      <c r="O137" s="376"/>
      <c r="P137" s="376"/>
      <c r="Q137" s="376"/>
      <c r="R137" s="376"/>
      <c r="S137" s="376"/>
      <c r="T137" s="376"/>
      <c r="U137" s="376"/>
      <c r="V137" s="376"/>
      <c r="W137" s="376"/>
      <c r="X137" s="376"/>
      <c r="Y137" s="376"/>
    </row>
    <row r="138" spans="2:25" ht="19.2">
      <c r="B138" s="257" t="s">
        <v>2225</v>
      </c>
      <c r="C138" s="136" t="s">
        <v>2245</v>
      </c>
      <c r="D138" s="427"/>
      <c r="E138" s="428"/>
      <c r="F138" s="160"/>
      <c r="G138" s="376"/>
      <c r="H138" s="376"/>
      <c r="I138" s="376"/>
      <c r="J138" s="376"/>
      <c r="K138" s="376"/>
      <c r="L138" s="376"/>
      <c r="M138" s="376"/>
      <c r="N138" s="376"/>
      <c r="O138" s="376"/>
      <c r="P138" s="376"/>
      <c r="Q138" s="376"/>
      <c r="R138" s="376"/>
      <c r="S138" s="376"/>
      <c r="T138" s="376"/>
      <c r="U138" s="376"/>
      <c r="V138" s="376"/>
      <c r="W138" s="376"/>
      <c r="X138" s="376"/>
      <c r="Y138" s="376"/>
    </row>
    <row r="139" spans="2:25" ht="19.2">
      <c r="B139" s="257" t="s">
        <v>2225</v>
      </c>
      <c r="C139" s="136" t="s">
        <v>2246</v>
      </c>
      <c r="D139" s="427"/>
      <c r="E139" s="428"/>
      <c r="F139" s="160"/>
      <c r="G139" s="376"/>
      <c r="H139" s="376"/>
      <c r="I139" s="376"/>
      <c r="J139" s="376"/>
      <c r="K139" s="376"/>
      <c r="L139" s="376"/>
      <c r="M139" s="376"/>
      <c r="N139" s="376"/>
      <c r="O139" s="376"/>
      <c r="P139" s="376"/>
      <c r="Q139" s="376"/>
      <c r="R139" s="376"/>
      <c r="S139" s="376"/>
      <c r="T139" s="376"/>
      <c r="U139" s="376"/>
      <c r="V139" s="376"/>
      <c r="W139" s="376"/>
      <c r="X139" s="376"/>
      <c r="Y139" s="376"/>
    </row>
    <row r="140" spans="2:25" ht="19.2">
      <c r="B140" s="257" t="s">
        <v>2225</v>
      </c>
      <c r="C140" s="136" t="s">
        <v>2247</v>
      </c>
      <c r="D140" s="432"/>
      <c r="E140" s="428"/>
      <c r="F140" s="160"/>
      <c r="G140" s="376"/>
      <c r="H140" s="376"/>
      <c r="I140" s="376"/>
      <c r="J140" s="376"/>
      <c r="K140" s="376"/>
      <c r="L140" s="376"/>
      <c r="M140" s="376"/>
      <c r="N140" s="376"/>
      <c r="O140" s="376"/>
      <c r="P140" s="376"/>
      <c r="Q140" s="376"/>
      <c r="R140" s="376"/>
      <c r="S140" s="376"/>
      <c r="T140" s="376"/>
      <c r="U140" s="376"/>
      <c r="V140" s="376"/>
      <c r="W140" s="376"/>
      <c r="X140" s="376"/>
      <c r="Y140" s="376"/>
    </row>
    <row r="141" spans="2:25" ht="19.2">
      <c r="B141" s="257" t="s">
        <v>2225</v>
      </c>
      <c r="C141" s="136" t="s">
        <v>2248</v>
      </c>
      <c r="D141" s="427"/>
      <c r="E141" s="428"/>
      <c r="F141" s="160"/>
      <c r="G141" s="376"/>
      <c r="H141" s="376"/>
      <c r="I141" s="376"/>
      <c r="J141" s="376"/>
      <c r="K141" s="376"/>
      <c r="L141" s="376"/>
      <c r="M141" s="376"/>
      <c r="N141" s="376"/>
      <c r="O141" s="376"/>
      <c r="P141" s="376"/>
      <c r="Q141" s="376"/>
      <c r="R141" s="376"/>
      <c r="S141" s="376"/>
      <c r="T141" s="376"/>
      <c r="U141" s="376"/>
      <c r="V141" s="376"/>
      <c r="W141" s="376"/>
      <c r="X141" s="376"/>
      <c r="Y141" s="376"/>
    </row>
    <row r="142" spans="2:25" ht="19.2">
      <c r="B142" s="257" t="s">
        <v>2225</v>
      </c>
      <c r="C142" s="136" t="s">
        <v>2249</v>
      </c>
      <c r="D142" s="427"/>
      <c r="E142" s="428"/>
      <c r="F142" s="160"/>
      <c r="G142" s="376"/>
      <c r="H142" s="376"/>
      <c r="I142" s="376"/>
      <c r="J142" s="376"/>
      <c r="K142" s="376"/>
      <c r="L142" s="376"/>
      <c r="M142" s="376"/>
      <c r="N142" s="376"/>
      <c r="O142" s="376"/>
      <c r="P142" s="376"/>
      <c r="Q142" s="376"/>
      <c r="R142" s="376"/>
      <c r="S142" s="376"/>
      <c r="T142" s="376"/>
      <c r="U142" s="376"/>
      <c r="V142" s="376"/>
      <c r="W142" s="376"/>
      <c r="X142" s="376"/>
      <c r="Y142" s="376"/>
    </row>
    <row r="143" spans="2:25" ht="19.2">
      <c r="B143" s="257" t="s">
        <v>2225</v>
      </c>
      <c r="C143" s="136" t="s">
        <v>2250</v>
      </c>
      <c r="D143" s="427"/>
      <c r="E143" s="428"/>
      <c r="F143" s="160"/>
      <c r="G143" s="376"/>
      <c r="H143" s="376"/>
      <c r="I143" s="376"/>
      <c r="J143" s="376"/>
      <c r="K143" s="376"/>
      <c r="L143" s="376"/>
      <c r="M143" s="376"/>
      <c r="N143" s="376"/>
      <c r="O143" s="376"/>
      <c r="P143" s="376"/>
      <c r="Q143" s="376"/>
      <c r="R143" s="376"/>
      <c r="S143" s="376"/>
      <c r="T143" s="376"/>
      <c r="U143" s="376"/>
      <c r="V143" s="376"/>
      <c r="W143" s="376"/>
      <c r="X143" s="376"/>
      <c r="Y143" s="376"/>
    </row>
    <row r="144" spans="2:25" ht="19.2">
      <c r="B144" s="257" t="s">
        <v>2225</v>
      </c>
      <c r="C144" s="136" t="s">
        <v>2251</v>
      </c>
      <c r="D144" s="427"/>
      <c r="E144" s="428"/>
      <c r="F144" s="160"/>
      <c r="G144" s="376"/>
      <c r="H144" s="376"/>
      <c r="I144" s="376"/>
      <c r="J144" s="376"/>
      <c r="K144" s="376"/>
      <c r="L144" s="376"/>
      <c r="M144" s="376"/>
      <c r="N144" s="376"/>
      <c r="O144" s="376"/>
      <c r="P144" s="376"/>
      <c r="Q144" s="376"/>
      <c r="R144" s="376"/>
      <c r="S144" s="376"/>
      <c r="T144" s="376"/>
      <c r="U144" s="376"/>
      <c r="V144" s="376"/>
      <c r="W144" s="376"/>
      <c r="X144" s="376"/>
      <c r="Y144" s="376"/>
    </row>
    <row r="145" spans="2:25" ht="19.2">
      <c r="B145" s="257" t="s">
        <v>2225</v>
      </c>
      <c r="C145" s="136" t="s">
        <v>2252</v>
      </c>
      <c r="D145" s="427"/>
      <c r="E145" s="428"/>
      <c r="F145" s="160"/>
      <c r="G145" s="376"/>
      <c r="H145" s="376"/>
      <c r="I145" s="376"/>
      <c r="J145" s="376"/>
      <c r="K145" s="376"/>
      <c r="L145" s="376"/>
      <c r="M145" s="376"/>
      <c r="N145" s="376"/>
      <c r="O145" s="376"/>
      <c r="P145" s="376"/>
      <c r="Q145" s="376"/>
      <c r="R145" s="376"/>
      <c r="S145" s="376"/>
      <c r="T145" s="376"/>
      <c r="U145" s="376"/>
      <c r="V145" s="376"/>
      <c r="W145" s="376"/>
      <c r="X145" s="376"/>
      <c r="Y145" s="376"/>
    </row>
    <row r="146" spans="2:25" ht="19.2">
      <c r="B146" s="360" t="s">
        <v>2225</v>
      </c>
      <c r="C146" s="420" t="s">
        <v>456</v>
      </c>
      <c r="D146" s="362"/>
      <c r="E146" s="362"/>
      <c r="F146" s="160"/>
      <c r="G146" s="376"/>
      <c r="H146" s="376"/>
      <c r="I146" s="376"/>
      <c r="J146" s="376"/>
      <c r="K146" s="376"/>
      <c r="L146" s="376"/>
      <c r="M146" s="376"/>
      <c r="N146" s="376"/>
      <c r="O146" s="376"/>
      <c r="P146" s="376"/>
      <c r="Q146" s="376"/>
      <c r="R146" s="376"/>
      <c r="S146" s="376"/>
      <c r="T146" s="376"/>
      <c r="U146" s="376"/>
      <c r="V146" s="376"/>
      <c r="W146" s="376"/>
      <c r="X146" s="376"/>
      <c r="Y146" s="376"/>
    </row>
    <row r="147" spans="2:25" ht="19.2">
      <c r="B147" s="360" t="s">
        <v>2225</v>
      </c>
      <c r="C147" s="420" t="s">
        <v>2014</v>
      </c>
      <c r="D147" s="362"/>
      <c r="E147" s="362"/>
      <c r="F147" s="160"/>
      <c r="G147" s="376"/>
      <c r="H147" s="376"/>
      <c r="I147" s="376"/>
      <c r="J147" s="376"/>
      <c r="K147" s="376"/>
      <c r="L147" s="376"/>
      <c r="M147" s="376"/>
      <c r="N147" s="376"/>
      <c r="O147" s="376"/>
      <c r="P147" s="376"/>
      <c r="Q147" s="376"/>
      <c r="R147" s="376"/>
      <c r="S147" s="376"/>
      <c r="T147" s="376"/>
      <c r="U147" s="376"/>
      <c r="V147" s="376"/>
      <c r="W147" s="376"/>
      <c r="X147" s="376"/>
      <c r="Y147" s="376"/>
    </row>
    <row r="148" spans="2:25" ht="19.2">
      <c r="B148" s="360" t="s">
        <v>2225</v>
      </c>
      <c r="C148" s="420" t="s">
        <v>2042</v>
      </c>
      <c r="D148" s="362"/>
      <c r="E148" s="362"/>
      <c r="F148" s="160"/>
      <c r="G148" s="376"/>
      <c r="H148" s="376"/>
      <c r="I148" s="376"/>
      <c r="J148" s="376"/>
      <c r="K148" s="376"/>
      <c r="L148" s="376"/>
      <c r="M148" s="376"/>
      <c r="N148" s="376"/>
      <c r="O148" s="376"/>
      <c r="P148" s="376"/>
      <c r="Q148" s="376"/>
      <c r="R148" s="376"/>
      <c r="S148" s="376"/>
      <c r="T148" s="376"/>
      <c r="U148" s="376"/>
      <c r="V148" s="376"/>
      <c r="W148" s="376"/>
      <c r="X148" s="376"/>
      <c r="Y148" s="376"/>
    </row>
    <row r="149" spans="2:25" ht="19.2">
      <c r="B149" s="257" t="s">
        <v>2225</v>
      </c>
      <c r="C149" s="136" t="s">
        <v>1054</v>
      </c>
      <c r="D149" s="432"/>
      <c r="E149" s="428"/>
      <c r="F149" s="160"/>
      <c r="G149" s="376"/>
      <c r="H149" s="376"/>
      <c r="I149" s="376"/>
      <c r="J149" s="376"/>
      <c r="K149" s="376"/>
      <c r="L149" s="376"/>
      <c r="M149" s="376"/>
      <c r="N149" s="376"/>
      <c r="O149" s="376"/>
      <c r="P149" s="376"/>
      <c r="Q149" s="376"/>
      <c r="R149" s="376"/>
      <c r="S149" s="376"/>
      <c r="T149" s="376"/>
      <c r="U149" s="376"/>
      <c r="V149" s="376"/>
      <c r="W149" s="376"/>
      <c r="X149" s="376"/>
      <c r="Y149" s="376"/>
    </row>
    <row r="150" spans="2:25" ht="19.2">
      <c r="B150" s="360" t="s">
        <v>2225</v>
      </c>
      <c r="C150" s="420" t="s">
        <v>736</v>
      </c>
      <c r="D150" s="362"/>
      <c r="E150" s="362"/>
      <c r="F150" s="160"/>
      <c r="G150" s="376"/>
      <c r="H150" s="376"/>
      <c r="I150" s="376"/>
      <c r="J150" s="376"/>
      <c r="K150" s="376"/>
      <c r="L150" s="376"/>
      <c r="M150" s="376"/>
      <c r="N150" s="376"/>
      <c r="O150" s="376"/>
      <c r="P150" s="376"/>
      <c r="Q150" s="376"/>
      <c r="R150" s="376"/>
      <c r="S150" s="376"/>
      <c r="T150" s="376"/>
      <c r="U150" s="376"/>
      <c r="V150" s="376"/>
      <c r="W150" s="376"/>
      <c r="X150" s="376"/>
      <c r="Y150" s="376"/>
    </row>
    <row r="151" spans="2:25" ht="19.2">
      <c r="B151" s="360" t="s">
        <v>2225</v>
      </c>
      <c r="C151" s="420" t="s">
        <v>2180</v>
      </c>
      <c r="D151" s="362"/>
      <c r="E151" s="362"/>
      <c r="F151" s="160"/>
      <c r="G151" s="376"/>
      <c r="H151" s="376"/>
      <c r="I151" s="376"/>
      <c r="J151" s="376"/>
      <c r="K151" s="376"/>
      <c r="L151" s="376"/>
      <c r="M151" s="376"/>
      <c r="N151" s="376"/>
      <c r="O151" s="376"/>
      <c r="P151" s="376"/>
      <c r="Q151" s="376"/>
      <c r="R151" s="376"/>
      <c r="S151" s="376"/>
      <c r="T151" s="376"/>
      <c r="U151" s="376"/>
      <c r="V151" s="376"/>
      <c r="W151" s="376"/>
      <c r="X151" s="376"/>
      <c r="Y151" s="376"/>
    </row>
    <row r="152" spans="2:25" ht="38.4">
      <c r="B152" s="360" t="s">
        <v>2225</v>
      </c>
      <c r="C152" s="420" t="s">
        <v>2012</v>
      </c>
      <c r="D152" s="362"/>
      <c r="E152" s="362"/>
      <c r="F152" s="160"/>
      <c r="G152" s="376"/>
      <c r="H152" s="376"/>
      <c r="I152" s="376"/>
      <c r="J152" s="376"/>
      <c r="K152" s="376"/>
      <c r="L152" s="376"/>
      <c r="M152" s="376"/>
      <c r="N152" s="376"/>
      <c r="O152" s="376"/>
      <c r="P152" s="376"/>
      <c r="Q152" s="376"/>
      <c r="R152" s="376"/>
      <c r="S152" s="376"/>
      <c r="T152" s="376"/>
      <c r="U152" s="376"/>
      <c r="V152" s="376"/>
      <c r="W152" s="376"/>
      <c r="X152" s="376"/>
      <c r="Y152" s="376"/>
    </row>
    <row r="153" spans="2:25" ht="38.4">
      <c r="B153" s="257" t="s">
        <v>2225</v>
      </c>
      <c r="C153" s="136" t="s">
        <v>2253</v>
      </c>
      <c r="D153" s="427"/>
      <c r="E153" s="428"/>
      <c r="F153" s="160"/>
      <c r="G153" s="376"/>
      <c r="H153" s="376"/>
      <c r="I153" s="376"/>
      <c r="J153" s="376"/>
      <c r="K153" s="376"/>
      <c r="L153" s="376"/>
      <c r="M153" s="376"/>
      <c r="N153" s="376"/>
      <c r="O153" s="376"/>
      <c r="P153" s="376"/>
      <c r="Q153" s="376"/>
      <c r="R153" s="376"/>
      <c r="S153" s="376"/>
      <c r="T153" s="376"/>
      <c r="U153" s="376"/>
      <c r="V153" s="376"/>
      <c r="W153" s="376"/>
      <c r="X153" s="376"/>
      <c r="Y153" s="376"/>
    </row>
    <row r="154" spans="2:25" ht="19.2">
      <c r="B154" s="257" t="s">
        <v>2225</v>
      </c>
      <c r="C154" s="136" t="s">
        <v>2254</v>
      </c>
      <c r="D154" s="427"/>
      <c r="E154" s="428"/>
      <c r="F154" s="160"/>
      <c r="G154" s="376"/>
      <c r="H154" s="376"/>
      <c r="I154" s="376"/>
      <c r="J154" s="376"/>
      <c r="K154" s="376"/>
      <c r="L154" s="376"/>
      <c r="M154" s="376"/>
      <c r="N154" s="376"/>
      <c r="O154" s="376"/>
      <c r="P154" s="376"/>
      <c r="Q154" s="376"/>
      <c r="R154" s="376"/>
      <c r="S154" s="376"/>
      <c r="T154" s="376"/>
      <c r="U154" s="376"/>
      <c r="V154" s="376"/>
      <c r="W154" s="376"/>
      <c r="X154" s="376"/>
      <c r="Y154" s="376"/>
    </row>
    <row r="155" spans="2:25" ht="19.2">
      <c r="B155" s="257" t="s">
        <v>2225</v>
      </c>
      <c r="C155" s="136" t="s">
        <v>2255</v>
      </c>
      <c r="D155" s="427"/>
      <c r="E155" s="428"/>
      <c r="F155" s="160"/>
      <c r="G155" s="376"/>
      <c r="H155" s="376"/>
      <c r="I155" s="376"/>
      <c r="J155" s="376"/>
      <c r="K155" s="376"/>
      <c r="L155" s="376"/>
      <c r="M155" s="376"/>
      <c r="N155" s="376"/>
      <c r="O155" s="376"/>
      <c r="P155" s="376"/>
      <c r="Q155" s="376"/>
      <c r="R155" s="376"/>
      <c r="S155" s="376"/>
      <c r="T155" s="376"/>
      <c r="U155" s="376"/>
      <c r="V155" s="376"/>
      <c r="W155" s="376"/>
      <c r="X155" s="376"/>
      <c r="Y155" s="376"/>
    </row>
    <row r="156" spans="2:25" ht="38.4">
      <c r="B156" s="257" t="s">
        <v>2225</v>
      </c>
      <c r="C156" s="136" t="s">
        <v>2256</v>
      </c>
      <c r="D156" s="427"/>
      <c r="E156" s="428"/>
      <c r="F156" s="160"/>
      <c r="G156" s="376"/>
      <c r="H156" s="376"/>
      <c r="I156" s="376"/>
      <c r="J156" s="376"/>
      <c r="K156" s="376"/>
      <c r="L156" s="376"/>
      <c r="M156" s="376"/>
      <c r="N156" s="376"/>
      <c r="O156" s="376"/>
      <c r="P156" s="376"/>
      <c r="Q156" s="376"/>
      <c r="R156" s="376"/>
      <c r="S156" s="376"/>
      <c r="T156" s="376"/>
      <c r="U156" s="376"/>
      <c r="V156" s="376"/>
      <c r="W156" s="376"/>
      <c r="X156" s="376"/>
      <c r="Y156" s="376"/>
    </row>
    <row r="157" spans="2:25" ht="38.4">
      <c r="B157" s="360" t="s">
        <v>2225</v>
      </c>
      <c r="C157" s="420" t="s">
        <v>2028</v>
      </c>
      <c r="D157" s="362"/>
      <c r="E157" s="362"/>
      <c r="F157" s="160"/>
      <c r="G157" s="376"/>
      <c r="H157" s="376"/>
      <c r="I157" s="376"/>
      <c r="J157" s="376"/>
      <c r="K157" s="376"/>
      <c r="L157" s="376"/>
      <c r="M157" s="376"/>
      <c r="N157" s="376"/>
      <c r="O157" s="376"/>
      <c r="P157" s="376"/>
      <c r="Q157" s="376"/>
      <c r="R157" s="376"/>
      <c r="S157" s="376"/>
      <c r="T157" s="376"/>
      <c r="U157" s="376"/>
      <c r="V157" s="376"/>
      <c r="W157" s="376"/>
      <c r="X157" s="376"/>
      <c r="Y157" s="376"/>
    </row>
    <row r="158" spans="2:25" ht="57.6">
      <c r="B158" s="257" t="s">
        <v>2225</v>
      </c>
      <c r="C158" s="136" t="s">
        <v>2257</v>
      </c>
      <c r="D158" s="432"/>
      <c r="E158" s="428"/>
      <c r="F158" s="160"/>
      <c r="G158" s="376"/>
      <c r="H158" s="376"/>
      <c r="I158" s="376"/>
      <c r="J158" s="376"/>
      <c r="K158" s="376"/>
      <c r="L158" s="376"/>
      <c r="M158" s="376"/>
      <c r="N158" s="376"/>
      <c r="O158" s="376"/>
      <c r="P158" s="376"/>
      <c r="Q158" s="376"/>
      <c r="R158" s="376"/>
      <c r="S158" s="376"/>
      <c r="T158" s="376"/>
      <c r="U158" s="376"/>
      <c r="V158" s="376"/>
      <c r="W158" s="376"/>
      <c r="X158" s="376"/>
      <c r="Y158" s="376"/>
    </row>
    <row r="159" spans="2:25" ht="19.2">
      <c r="B159" s="257" t="s">
        <v>2225</v>
      </c>
      <c r="C159" s="136" t="s">
        <v>2258</v>
      </c>
      <c r="D159" s="427"/>
      <c r="E159" s="428"/>
      <c r="F159" s="160"/>
      <c r="G159" s="376"/>
      <c r="H159" s="376"/>
      <c r="I159" s="376"/>
      <c r="J159" s="376"/>
      <c r="K159" s="376"/>
      <c r="L159" s="376"/>
      <c r="M159" s="376"/>
      <c r="N159" s="376"/>
      <c r="O159" s="376"/>
      <c r="P159" s="376"/>
      <c r="Q159" s="376"/>
      <c r="R159" s="376"/>
      <c r="S159" s="376"/>
      <c r="T159" s="376"/>
      <c r="U159" s="376"/>
      <c r="V159" s="376"/>
      <c r="W159" s="376"/>
      <c r="X159" s="376"/>
      <c r="Y159" s="376"/>
    </row>
    <row r="160" spans="2:25" ht="19.2">
      <c r="B160" s="257" t="s">
        <v>2225</v>
      </c>
      <c r="C160" s="136" t="s">
        <v>2259</v>
      </c>
      <c r="D160" s="427"/>
      <c r="E160" s="428"/>
      <c r="F160" s="160"/>
      <c r="G160" s="376"/>
      <c r="H160" s="376"/>
      <c r="I160" s="376"/>
      <c r="J160" s="376"/>
      <c r="K160" s="376"/>
      <c r="L160" s="376"/>
      <c r="M160" s="376"/>
      <c r="N160" s="376"/>
      <c r="O160" s="376"/>
      <c r="P160" s="376"/>
      <c r="Q160" s="376"/>
      <c r="R160" s="376"/>
      <c r="S160" s="376"/>
      <c r="T160" s="376"/>
      <c r="U160" s="376"/>
      <c r="V160" s="376"/>
      <c r="W160" s="376"/>
      <c r="X160" s="376"/>
      <c r="Y160" s="376"/>
    </row>
    <row r="161" spans="2:25" ht="19.2">
      <c r="B161" s="257" t="s">
        <v>2225</v>
      </c>
      <c r="C161" s="136" t="s">
        <v>2260</v>
      </c>
      <c r="D161" s="427"/>
      <c r="E161" s="428"/>
      <c r="F161" s="160"/>
      <c r="G161" s="376"/>
      <c r="H161" s="376"/>
      <c r="I161" s="376"/>
      <c r="J161" s="376"/>
      <c r="K161" s="376"/>
      <c r="L161" s="376"/>
      <c r="M161" s="376"/>
      <c r="N161" s="376"/>
      <c r="O161" s="376"/>
      <c r="P161" s="376"/>
      <c r="Q161" s="376"/>
      <c r="R161" s="376"/>
      <c r="S161" s="376"/>
      <c r="T161" s="376"/>
      <c r="U161" s="376"/>
      <c r="V161" s="376"/>
      <c r="W161" s="376"/>
      <c r="X161" s="376"/>
      <c r="Y161" s="376"/>
    </row>
    <row r="162" spans="2:25" ht="38.4">
      <c r="B162" s="257" t="s">
        <v>2225</v>
      </c>
      <c r="C162" s="136" t="s">
        <v>2261</v>
      </c>
      <c r="D162" s="427"/>
      <c r="E162" s="428"/>
      <c r="F162" s="160"/>
      <c r="G162" s="376"/>
      <c r="H162" s="376"/>
      <c r="I162" s="376"/>
      <c r="J162" s="376"/>
      <c r="K162" s="376"/>
      <c r="L162" s="376"/>
      <c r="M162" s="376"/>
      <c r="N162" s="376"/>
      <c r="O162" s="376"/>
      <c r="P162" s="376"/>
      <c r="Q162" s="376"/>
      <c r="R162" s="376"/>
      <c r="S162" s="376"/>
      <c r="T162" s="376"/>
      <c r="U162" s="376"/>
      <c r="V162" s="376"/>
      <c r="W162" s="376"/>
      <c r="X162" s="376"/>
      <c r="Y162" s="376"/>
    </row>
    <row r="163" spans="2:25" ht="19.2">
      <c r="B163" s="360" t="s">
        <v>2262</v>
      </c>
      <c r="C163" s="420" t="s">
        <v>996</v>
      </c>
      <c r="D163" s="362"/>
      <c r="E163" s="362"/>
      <c r="F163" s="160"/>
      <c r="G163" s="376"/>
      <c r="H163" s="376"/>
      <c r="I163" s="376"/>
      <c r="J163" s="376"/>
      <c r="K163" s="376"/>
      <c r="L163" s="376"/>
      <c r="M163" s="376"/>
      <c r="N163" s="376"/>
      <c r="O163" s="376"/>
      <c r="P163" s="376"/>
      <c r="Q163" s="376"/>
      <c r="R163" s="376"/>
      <c r="S163" s="376"/>
      <c r="T163" s="376"/>
      <c r="U163" s="376"/>
      <c r="V163" s="376"/>
      <c r="W163" s="376"/>
      <c r="X163" s="376"/>
      <c r="Y163" s="376"/>
    </row>
    <row r="164" spans="2:25" ht="19.2">
      <c r="B164" s="360" t="s">
        <v>2262</v>
      </c>
      <c r="C164" s="420" t="s">
        <v>2202</v>
      </c>
      <c r="D164" s="362"/>
      <c r="E164" s="362"/>
      <c r="F164" s="160"/>
      <c r="G164" s="376"/>
      <c r="H164" s="376"/>
      <c r="I164" s="376"/>
      <c r="J164" s="376"/>
      <c r="K164" s="376"/>
      <c r="L164" s="376"/>
      <c r="M164" s="376"/>
      <c r="N164" s="376"/>
      <c r="O164" s="376"/>
      <c r="P164" s="376"/>
      <c r="Q164" s="376"/>
      <c r="R164" s="376"/>
      <c r="S164" s="376"/>
      <c r="T164" s="376"/>
      <c r="U164" s="376"/>
      <c r="V164" s="376"/>
      <c r="W164" s="376"/>
      <c r="X164" s="376"/>
      <c r="Y164" s="376"/>
    </row>
    <row r="165" spans="2:25" ht="57.6">
      <c r="B165" s="360" t="s">
        <v>2262</v>
      </c>
      <c r="C165" s="420" t="s">
        <v>2061</v>
      </c>
      <c r="D165" s="362"/>
      <c r="E165" s="362"/>
      <c r="F165" s="160"/>
      <c r="G165" s="376"/>
      <c r="H165" s="376"/>
      <c r="I165" s="376"/>
      <c r="J165" s="376"/>
      <c r="K165" s="376"/>
      <c r="L165" s="376"/>
      <c r="M165" s="376"/>
      <c r="N165" s="376"/>
      <c r="O165" s="376"/>
      <c r="P165" s="376"/>
      <c r="Q165" s="376"/>
      <c r="R165" s="376"/>
      <c r="S165" s="376"/>
      <c r="T165" s="376"/>
      <c r="U165" s="376"/>
      <c r="V165" s="376"/>
      <c r="W165" s="376"/>
      <c r="X165" s="376"/>
      <c r="Y165" s="376"/>
    </row>
    <row r="166" spans="2:25" ht="38.4">
      <c r="B166" s="257" t="s">
        <v>2262</v>
      </c>
      <c r="C166" s="136" t="s">
        <v>2263</v>
      </c>
      <c r="D166" s="427"/>
      <c r="E166" s="428"/>
      <c r="F166" s="160"/>
      <c r="G166" s="376"/>
      <c r="H166" s="376"/>
      <c r="I166" s="376"/>
      <c r="J166" s="376"/>
      <c r="K166" s="376"/>
      <c r="L166" s="376"/>
      <c r="M166" s="376"/>
      <c r="N166" s="376"/>
      <c r="O166" s="376"/>
      <c r="P166" s="376"/>
      <c r="Q166" s="376"/>
      <c r="R166" s="376"/>
      <c r="S166" s="376"/>
      <c r="T166" s="376"/>
      <c r="U166" s="376"/>
      <c r="V166" s="376"/>
      <c r="W166" s="376"/>
      <c r="X166" s="376"/>
      <c r="Y166" s="376"/>
    </row>
    <row r="167" spans="2:25" ht="19.2">
      <c r="B167" s="257" t="s">
        <v>2262</v>
      </c>
      <c r="C167" s="136" t="s">
        <v>2264</v>
      </c>
      <c r="D167" s="427"/>
      <c r="E167" s="428"/>
      <c r="F167" s="160"/>
      <c r="G167" s="376"/>
      <c r="H167" s="376"/>
      <c r="I167" s="376"/>
      <c r="J167" s="376"/>
      <c r="K167" s="376"/>
      <c r="L167" s="376"/>
      <c r="M167" s="376"/>
      <c r="N167" s="376"/>
      <c r="O167" s="376"/>
      <c r="P167" s="376"/>
      <c r="Q167" s="376"/>
      <c r="R167" s="376"/>
      <c r="S167" s="376"/>
      <c r="T167" s="376"/>
      <c r="U167" s="376"/>
      <c r="V167" s="376"/>
      <c r="W167" s="376"/>
      <c r="X167" s="376"/>
      <c r="Y167" s="376"/>
    </row>
    <row r="168" spans="2:25" ht="19.2">
      <c r="B168" s="257" t="s">
        <v>2262</v>
      </c>
      <c r="C168" s="433" t="s">
        <v>2265</v>
      </c>
      <c r="D168" s="434"/>
      <c r="E168" s="430"/>
      <c r="F168" s="160"/>
      <c r="G168" s="376"/>
      <c r="H168" s="376"/>
      <c r="I168" s="376"/>
      <c r="J168" s="376"/>
      <c r="K168" s="376"/>
      <c r="L168" s="376"/>
      <c r="M168" s="376"/>
      <c r="N168" s="376"/>
      <c r="O168" s="376"/>
      <c r="P168" s="376"/>
      <c r="Q168" s="376"/>
      <c r="R168" s="376"/>
      <c r="S168" s="376"/>
      <c r="T168" s="376"/>
      <c r="U168" s="376"/>
      <c r="V168" s="376"/>
      <c r="W168" s="376"/>
      <c r="X168" s="376"/>
      <c r="Y168" s="376"/>
    </row>
    <row r="169" spans="2:25" ht="38.4">
      <c r="B169" s="257" t="s">
        <v>2262</v>
      </c>
      <c r="C169" s="136" t="s">
        <v>2266</v>
      </c>
      <c r="D169" s="427"/>
      <c r="E169" s="428"/>
      <c r="F169" s="160"/>
      <c r="G169" s="376"/>
      <c r="H169" s="376"/>
      <c r="I169" s="376"/>
      <c r="J169" s="376"/>
      <c r="K169" s="376"/>
      <c r="L169" s="376"/>
      <c r="M169" s="376"/>
      <c r="N169" s="376"/>
      <c r="O169" s="376"/>
      <c r="P169" s="376"/>
      <c r="Q169" s="376"/>
      <c r="R169" s="376"/>
      <c r="S169" s="376"/>
      <c r="T169" s="376"/>
      <c r="U169" s="376"/>
      <c r="V169" s="376"/>
      <c r="W169" s="376"/>
      <c r="X169" s="376"/>
      <c r="Y169" s="376"/>
    </row>
    <row r="170" spans="2:25" ht="19.2">
      <c r="B170" s="360" t="s">
        <v>2262</v>
      </c>
      <c r="C170" s="420" t="s">
        <v>456</v>
      </c>
      <c r="D170" s="362"/>
      <c r="E170" s="362"/>
      <c r="F170" s="160"/>
      <c r="G170" s="376"/>
      <c r="H170" s="376"/>
      <c r="I170" s="376"/>
      <c r="J170" s="376"/>
      <c r="K170" s="376"/>
      <c r="L170" s="376"/>
      <c r="M170" s="376"/>
      <c r="N170" s="376"/>
      <c r="O170" s="376"/>
      <c r="P170" s="376"/>
      <c r="Q170" s="376"/>
      <c r="R170" s="376"/>
      <c r="S170" s="376"/>
      <c r="T170" s="376"/>
      <c r="U170" s="376"/>
      <c r="V170" s="376"/>
      <c r="W170" s="376"/>
      <c r="X170" s="376"/>
      <c r="Y170" s="376"/>
    </row>
    <row r="171" spans="2:25" ht="19.2">
      <c r="B171" s="360" t="s">
        <v>2262</v>
      </c>
      <c r="C171" s="420" t="s">
        <v>2014</v>
      </c>
      <c r="D171" s="362"/>
      <c r="E171" s="362"/>
      <c r="F171" s="160"/>
      <c r="G171" s="376"/>
      <c r="H171" s="376"/>
      <c r="I171" s="376"/>
      <c r="J171" s="376"/>
      <c r="K171" s="376"/>
      <c r="L171" s="376"/>
      <c r="M171" s="376"/>
      <c r="N171" s="376"/>
      <c r="O171" s="376"/>
      <c r="P171" s="376"/>
      <c r="Q171" s="376"/>
      <c r="R171" s="376"/>
      <c r="S171" s="376"/>
      <c r="T171" s="376"/>
      <c r="U171" s="376"/>
      <c r="V171" s="376"/>
      <c r="W171" s="376"/>
      <c r="X171" s="376"/>
      <c r="Y171" s="376"/>
    </row>
    <row r="172" spans="2:25" ht="19.2">
      <c r="B172" s="360" t="s">
        <v>2262</v>
      </c>
      <c r="C172" s="420" t="s">
        <v>2067</v>
      </c>
      <c r="D172" s="362"/>
      <c r="E172" s="362"/>
      <c r="F172" s="160"/>
      <c r="G172" s="376"/>
      <c r="H172" s="376"/>
      <c r="I172" s="376"/>
      <c r="J172" s="376"/>
      <c r="K172" s="376"/>
      <c r="L172" s="376"/>
      <c r="M172" s="376"/>
      <c r="N172" s="376"/>
      <c r="O172" s="376"/>
      <c r="P172" s="376"/>
      <c r="Q172" s="376"/>
      <c r="R172" s="376"/>
      <c r="S172" s="376"/>
      <c r="T172" s="376"/>
      <c r="U172" s="376"/>
      <c r="V172" s="376"/>
      <c r="W172" s="376"/>
      <c r="X172" s="376"/>
      <c r="Y172" s="376"/>
    </row>
    <row r="173" spans="2:25" ht="19.2">
      <c r="B173" s="257" t="s">
        <v>2262</v>
      </c>
      <c r="C173" s="136" t="s">
        <v>2267</v>
      </c>
      <c r="D173" s="434"/>
      <c r="E173" s="428"/>
      <c r="F173" s="160"/>
      <c r="G173" s="376"/>
      <c r="H173" s="376"/>
      <c r="I173" s="376"/>
      <c r="J173" s="376"/>
      <c r="K173" s="376"/>
      <c r="L173" s="376"/>
      <c r="M173" s="376"/>
      <c r="N173" s="376"/>
      <c r="O173" s="376"/>
      <c r="P173" s="376"/>
      <c r="Q173" s="376"/>
      <c r="R173" s="376"/>
      <c r="S173" s="376"/>
      <c r="T173" s="376"/>
      <c r="U173" s="376"/>
      <c r="V173" s="376"/>
      <c r="W173" s="376"/>
      <c r="X173" s="376"/>
      <c r="Y173" s="376"/>
    </row>
    <row r="174" spans="2:25" ht="19.2">
      <c r="B174" s="360" t="s">
        <v>2268</v>
      </c>
      <c r="C174" s="420" t="s">
        <v>996</v>
      </c>
      <c r="D174" s="362"/>
      <c r="E174" s="362"/>
      <c r="F174" s="160"/>
      <c r="G174" s="376"/>
      <c r="H174" s="376"/>
      <c r="I174" s="376"/>
      <c r="J174" s="376"/>
      <c r="K174" s="376"/>
      <c r="L174" s="376"/>
      <c r="M174" s="376"/>
      <c r="N174" s="376"/>
      <c r="O174" s="376"/>
      <c r="P174" s="376"/>
      <c r="Q174" s="376"/>
      <c r="R174" s="376"/>
      <c r="S174" s="376"/>
      <c r="T174" s="376"/>
      <c r="U174" s="376"/>
      <c r="V174" s="376"/>
      <c r="W174" s="376"/>
      <c r="X174" s="376"/>
      <c r="Y174" s="376"/>
    </row>
    <row r="175" spans="2:25" ht="19.2">
      <c r="B175" s="360" t="s">
        <v>2268</v>
      </c>
      <c r="C175" s="420" t="s">
        <v>2202</v>
      </c>
      <c r="D175" s="362"/>
      <c r="E175" s="362"/>
      <c r="F175" s="160"/>
      <c r="G175" s="376"/>
      <c r="H175" s="376"/>
      <c r="I175" s="376"/>
      <c r="J175" s="376"/>
      <c r="K175" s="376"/>
      <c r="L175" s="376"/>
      <c r="M175" s="376"/>
      <c r="N175" s="376"/>
      <c r="O175" s="376"/>
      <c r="P175" s="376"/>
      <c r="Q175" s="376"/>
      <c r="R175" s="376"/>
      <c r="S175" s="376"/>
      <c r="T175" s="376"/>
      <c r="U175" s="376"/>
      <c r="V175" s="376"/>
      <c r="W175" s="376"/>
      <c r="X175" s="376"/>
      <c r="Y175" s="376"/>
    </row>
    <row r="176" spans="2:25" ht="57.6">
      <c r="B176" s="360" t="s">
        <v>2268</v>
      </c>
      <c r="C176" s="420" t="s">
        <v>2061</v>
      </c>
      <c r="D176" s="362"/>
      <c r="E176" s="362"/>
      <c r="F176" s="160"/>
      <c r="G176" s="376"/>
      <c r="H176" s="376"/>
      <c r="I176" s="376"/>
      <c r="J176" s="376"/>
      <c r="K176" s="376"/>
      <c r="L176" s="376"/>
      <c r="M176" s="376"/>
      <c r="N176" s="376"/>
      <c r="O176" s="376"/>
      <c r="P176" s="376"/>
      <c r="Q176" s="376"/>
      <c r="R176" s="376"/>
      <c r="S176" s="376"/>
      <c r="T176" s="376"/>
      <c r="U176" s="376"/>
      <c r="V176" s="376"/>
      <c r="W176" s="376"/>
      <c r="X176" s="376"/>
      <c r="Y176" s="376"/>
    </row>
    <row r="177" spans="2:25" ht="38.4">
      <c r="B177" s="257" t="s">
        <v>2268</v>
      </c>
      <c r="C177" s="136" t="s">
        <v>2269</v>
      </c>
      <c r="D177" s="427"/>
      <c r="E177" s="428"/>
      <c r="F177" s="160"/>
      <c r="G177" s="376"/>
      <c r="H177" s="376"/>
      <c r="I177" s="376"/>
      <c r="J177" s="376"/>
      <c r="K177" s="376"/>
      <c r="L177" s="376"/>
      <c r="M177" s="376"/>
      <c r="N177" s="376"/>
      <c r="O177" s="376"/>
      <c r="P177" s="376"/>
      <c r="Q177" s="376"/>
      <c r="R177" s="376"/>
      <c r="S177" s="376"/>
      <c r="T177" s="376"/>
      <c r="U177" s="376"/>
      <c r="V177" s="376"/>
      <c r="W177" s="376"/>
      <c r="X177" s="376"/>
      <c r="Y177" s="376"/>
    </row>
    <row r="178" spans="2:25" ht="38.4">
      <c r="B178" s="257" t="s">
        <v>2268</v>
      </c>
      <c r="C178" s="136" t="s">
        <v>2270</v>
      </c>
      <c r="D178" s="427"/>
      <c r="E178" s="428"/>
      <c r="F178" s="160"/>
      <c r="G178" s="376"/>
      <c r="H178" s="376"/>
      <c r="I178" s="376"/>
      <c r="J178" s="376"/>
      <c r="K178" s="376"/>
      <c r="L178" s="376"/>
      <c r="M178" s="376"/>
      <c r="N178" s="376"/>
      <c r="O178" s="376"/>
      <c r="P178" s="376"/>
      <c r="Q178" s="376"/>
      <c r="R178" s="376"/>
      <c r="S178" s="376"/>
      <c r="T178" s="376"/>
      <c r="U178" s="376"/>
      <c r="V178" s="376"/>
      <c r="W178" s="376"/>
      <c r="X178" s="376"/>
      <c r="Y178" s="376"/>
    </row>
    <row r="179" spans="2:25" ht="19.2">
      <c r="B179" s="257" t="s">
        <v>2268</v>
      </c>
      <c r="C179" s="136" t="s">
        <v>2271</v>
      </c>
      <c r="D179" s="427"/>
      <c r="E179" s="428"/>
      <c r="F179" s="160"/>
      <c r="G179" s="376"/>
      <c r="H179" s="376"/>
      <c r="I179" s="376"/>
      <c r="J179" s="376"/>
      <c r="K179" s="376"/>
      <c r="L179" s="376"/>
      <c r="M179" s="376"/>
      <c r="N179" s="376"/>
      <c r="O179" s="376"/>
      <c r="P179" s="376"/>
      <c r="Q179" s="376"/>
      <c r="R179" s="376"/>
      <c r="S179" s="376"/>
      <c r="T179" s="376"/>
      <c r="U179" s="376"/>
      <c r="V179" s="376"/>
      <c r="W179" s="376"/>
      <c r="X179" s="376"/>
      <c r="Y179" s="376"/>
    </row>
    <row r="180" spans="2:25" ht="38.4">
      <c r="B180" s="257" t="s">
        <v>2268</v>
      </c>
      <c r="C180" s="136" t="s">
        <v>2272</v>
      </c>
      <c r="D180" s="427"/>
      <c r="E180" s="428"/>
      <c r="F180" s="160"/>
      <c r="G180" s="376"/>
      <c r="H180" s="376"/>
      <c r="I180" s="376"/>
      <c r="J180" s="376"/>
      <c r="K180" s="376"/>
      <c r="L180" s="376"/>
      <c r="M180" s="376"/>
      <c r="N180" s="376"/>
      <c r="O180" s="376"/>
      <c r="P180" s="376"/>
      <c r="Q180" s="376"/>
      <c r="R180" s="376"/>
      <c r="S180" s="376"/>
      <c r="T180" s="376"/>
      <c r="U180" s="376"/>
      <c r="V180" s="376"/>
      <c r="W180" s="376"/>
      <c r="X180" s="376"/>
      <c r="Y180" s="376"/>
    </row>
    <row r="181" spans="2:25" ht="19.2">
      <c r="B181" s="257" t="s">
        <v>2268</v>
      </c>
      <c r="C181" s="136" t="s">
        <v>2273</v>
      </c>
      <c r="D181" s="427"/>
      <c r="E181" s="428"/>
      <c r="F181" s="160"/>
      <c r="G181" s="376"/>
      <c r="H181" s="376"/>
      <c r="I181" s="376"/>
      <c r="J181" s="376"/>
      <c r="K181" s="376"/>
      <c r="L181" s="376"/>
      <c r="M181" s="376"/>
      <c r="N181" s="376"/>
      <c r="O181" s="376"/>
      <c r="P181" s="376"/>
      <c r="Q181" s="376"/>
      <c r="R181" s="376"/>
      <c r="S181" s="376"/>
      <c r="T181" s="376"/>
      <c r="U181" s="376"/>
      <c r="V181" s="376"/>
      <c r="W181" s="376"/>
      <c r="X181" s="376"/>
      <c r="Y181" s="376"/>
    </row>
    <row r="182" spans="2:25" ht="19.2">
      <c r="B182" s="257" t="s">
        <v>2268</v>
      </c>
      <c r="C182" s="136" t="s">
        <v>2274</v>
      </c>
      <c r="D182" s="427"/>
      <c r="E182" s="428"/>
      <c r="F182" s="160"/>
      <c r="G182" s="376"/>
      <c r="H182" s="376"/>
      <c r="I182" s="376"/>
      <c r="J182" s="376"/>
      <c r="K182" s="376"/>
      <c r="L182" s="376"/>
      <c r="M182" s="376"/>
      <c r="N182" s="376"/>
      <c r="O182" s="376"/>
      <c r="P182" s="376"/>
      <c r="Q182" s="376"/>
      <c r="R182" s="376"/>
      <c r="S182" s="376"/>
      <c r="T182" s="376"/>
      <c r="U182" s="376"/>
      <c r="V182" s="376"/>
      <c r="W182" s="376"/>
      <c r="X182" s="376"/>
      <c r="Y182" s="376"/>
    </row>
    <row r="183" spans="2:25" ht="19.2">
      <c r="B183" s="257" t="s">
        <v>2268</v>
      </c>
      <c r="C183" s="136" t="s">
        <v>2275</v>
      </c>
      <c r="D183" s="427"/>
      <c r="E183" s="428"/>
      <c r="F183" s="160"/>
      <c r="G183" s="376"/>
      <c r="H183" s="376"/>
      <c r="I183" s="376"/>
      <c r="J183" s="376"/>
      <c r="K183" s="376"/>
      <c r="L183" s="376"/>
      <c r="M183" s="376"/>
      <c r="N183" s="376"/>
      <c r="O183" s="376"/>
      <c r="P183" s="376"/>
      <c r="Q183" s="376"/>
      <c r="R183" s="376"/>
      <c r="S183" s="376"/>
      <c r="T183" s="376"/>
      <c r="U183" s="376"/>
      <c r="V183" s="376"/>
      <c r="W183" s="376"/>
      <c r="X183" s="376"/>
      <c r="Y183" s="376"/>
    </row>
    <row r="184" spans="2:25" ht="19.2">
      <c r="B184" s="257" t="s">
        <v>2268</v>
      </c>
      <c r="C184" s="136" t="s">
        <v>2276</v>
      </c>
      <c r="D184" s="427"/>
      <c r="E184" s="428"/>
      <c r="F184" s="160"/>
      <c r="G184" s="376"/>
      <c r="H184" s="376"/>
      <c r="I184" s="376"/>
      <c r="J184" s="376"/>
      <c r="K184" s="376"/>
      <c r="L184" s="376"/>
      <c r="M184" s="376"/>
      <c r="N184" s="376"/>
      <c r="O184" s="376"/>
      <c r="P184" s="376"/>
      <c r="Q184" s="376"/>
      <c r="R184" s="376"/>
      <c r="S184" s="376"/>
      <c r="T184" s="376"/>
      <c r="U184" s="376"/>
      <c r="V184" s="376"/>
      <c r="W184" s="376"/>
      <c r="X184" s="376"/>
      <c r="Y184" s="376"/>
    </row>
    <row r="185" spans="2:25" ht="19.2">
      <c r="B185" s="257" t="s">
        <v>2268</v>
      </c>
      <c r="C185" s="136" t="s">
        <v>2277</v>
      </c>
      <c r="D185" s="427"/>
      <c r="E185" s="428"/>
      <c r="F185" s="160"/>
      <c r="G185" s="376"/>
      <c r="H185" s="376"/>
      <c r="I185" s="376"/>
      <c r="J185" s="376"/>
      <c r="K185" s="376"/>
      <c r="L185" s="376"/>
      <c r="M185" s="376"/>
      <c r="N185" s="376"/>
      <c r="O185" s="376"/>
      <c r="P185" s="376"/>
      <c r="Q185" s="376"/>
      <c r="R185" s="376"/>
      <c r="S185" s="376"/>
      <c r="T185" s="376"/>
      <c r="U185" s="376"/>
      <c r="V185" s="376"/>
      <c r="W185" s="376"/>
      <c r="X185" s="376"/>
      <c r="Y185" s="376"/>
    </row>
    <row r="186" spans="2:25" ht="19.2">
      <c r="B186" s="257" t="s">
        <v>2268</v>
      </c>
      <c r="C186" s="136" t="s">
        <v>2278</v>
      </c>
      <c r="D186" s="427"/>
      <c r="E186" s="428"/>
      <c r="F186" s="160"/>
      <c r="G186" s="376"/>
      <c r="H186" s="376"/>
      <c r="I186" s="376"/>
      <c r="J186" s="376"/>
      <c r="K186" s="376"/>
      <c r="L186" s="376"/>
      <c r="M186" s="376"/>
      <c r="N186" s="376"/>
      <c r="O186" s="376"/>
      <c r="P186" s="376"/>
      <c r="Q186" s="376"/>
      <c r="R186" s="376"/>
      <c r="S186" s="376"/>
      <c r="T186" s="376"/>
      <c r="U186" s="376"/>
      <c r="V186" s="376"/>
      <c r="W186" s="376"/>
      <c r="X186" s="376"/>
      <c r="Y186" s="376"/>
    </row>
    <row r="187" spans="2:25" ht="19.2">
      <c r="B187" s="257" t="s">
        <v>2268</v>
      </c>
      <c r="C187" s="136" t="s">
        <v>2279</v>
      </c>
      <c r="D187" s="427"/>
      <c r="E187" s="428"/>
      <c r="F187" s="160"/>
      <c r="G187" s="376"/>
      <c r="H187" s="376"/>
      <c r="I187" s="376"/>
      <c r="J187" s="376"/>
      <c r="K187" s="376"/>
      <c r="L187" s="376"/>
      <c r="M187" s="376"/>
      <c r="N187" s="376"/>
      <c r="O187" s="376"/>
      <c r="P187" s="376"/>
      <c r="Q187" s="376"/>
      <c r="R187" s="376"/>
      <c r="S187" s="376"/>
      <c r="T187" s="376"/>
      <c r="U187" s="376"/>
      <c r="V187" s="376"/>
      <c r="W187" s="376"/>
      <c r="X187" s="376"/>
      <c r="Y187" s="376"/>
    </row>
    <row r="188" spans="2:25" ht="19.2">
      <c r="B188" s="257" t="s">
        <v>2268</v>
      </c>
      <c r="C188" s="136" t="s">
        <v>2280</v>
      </c>
      <c r="D188" s="427"/>
      <c r="E188" s="428"/>
      <c r="F188" s="160"/>
      <c r="G188" s="376"/>
      <c r="H188" s="376"/>
      <c r="I188" s="376"/>
      <c r="J188" s="376"/>
      <c r="K188" s="376"/>
      <c r="L188" s="376"/>
      <c r="M188" s="376"/>
      <c r="N188" s="376"/>
      <c r="O188" s="376"/>
      <c r="P188" s="376"/>
      <c r="Q188" s="376"/>
      <c r="R188" s="376"/>
      <c r="S188" s="376"/>
      <c r="T188" s="376"/>
      <c r="U188" s="376"/>
      <c r="V188" s="376"/>
      <c r="W188" s="376"/>
      <c r="X188" s="376"/>
      <c r="Y188" s="376"/>
    </row>
    <row r="189" spans="2:25" ht="19.2">
      <c r="B189" s="257" t="s">
        <v>2268</v>
      </c>
      <c r="C189" s="136" t="s">
        <v>2281</v>
      </c>
      <c r="D189" s="427"/>
      <c r="E189" s="428"/>
      <c r="F189" s="160"/>
      <c r="G189" s="376"/>
      <c r="H189" s="376"/>
      <c r="I189" s="376"/>
      <c r="J189" s="376"/>
      <c r="K189" s="376"/>
      <c r="L189" s="376"/>
      <c r="M189" s="376"/>
      <c r="N189" s="376"/>
      <c r="O189" s="376"/>
      <c r="P189" s="376"/>
      <c r="Q189" s="376"/>
      <c r="R189" s="376"/>
      <c r="S189" s="376"/>
      <c r="T189" s="376"/>
      <c r="U189" s="376"/>
      <c r="V189" s="376"/>
      <c r="W189" s="376"/>
      <c r="X189" s="376"/>
      <c r="Y189" s="376"/>
    </row>
    <row r="190" spans="2:25" ht="19.2">
      <c r="B190" s="257" t="s">
        <v>2268</v>
      </c>
      <c r="C190" s="136" t="s">
        <v>2282</v>
      </c>
      <c r="D190" s="427"/>
      <c r="E190" s="428"/>
      <c r="F190" s="160"/>
      <c r="G190" s="376"/>
      <c r="H190" s="376"/>
      <c r="I190" s="376"/>
      <c r="J190" s="376"/>
      <c r="K190" s="376"/>
      <c r="L190" s="376"/>
      <c r="M190" s="376"/>
      <c r="N190" s="376"/>
      <c r="O190" s="376"/>
      <c r="P190" s="376"/>
      <c r="Q190" s="376"/>
      <c r="R190" s="376"/>
      <c r="S190" s="376"/>
      <c r="T190" s="376"/>
      <c r="U190" s="376"/>
      <c r="V190" s="376"/>
      <c r="W190" s="376"/>
      <c r="X190" s="376"/>
      <c r="Y190" s="376"/>
    </row>
    <row r="191" spans="2:25" ht="38.4">
      <c r="B191" s="257" t="s">
        <v>2268</v>
      </c>
      <c r="C191" s="136" t="s">
        <v>2283</v>
      </c>
      <c r="D191" s="427"/>
      <c r="E191" s="428"/>
      <c r="F191" s="160"/>
      <c r="G191" s="376"/>
      <c r="H191" s="376"/>
      <c r="I191" s="376"/>
      <c r="J191" s="376"/>
      <c r="K191" s="376"/>
      <c r="L191" s="376"/>
      <c r="M191" s="376"/>
      <c r="N191" s="376"/>
      <c r="O191" s="376"/>
      <c r="P191" s="376"/>
      <c r="Q191" s="376"/>
      <c r="R191" s="376"/>
      <c r="S191" s="376"/>
      <c r="T191" s="376"/>
      <c r="U191" s="376"/>
      <c r="V191" s="376"/>
      <c r="W191" s="376"/>
      <c r="X191" s="376"/>
      <c r="Y191" s="376"/>
    </row>
    <row r="192" spans="2:25" ht="19.2">
      <c r="B192" s="257" t="s">
        <v>2268</v>
      </c>
      <c r="C192" s="136" t="s">
        <v>2284</v>
      </c>
      <c r="D192" s="427"/>
      <c r="E192" s="428"/>
      <c r="F192" s="160"/>
      <c r="G192" s="376"/>
      <c r="H192" s="376"/>
      <c r="I192" s="376"/>
      <c r="J192" s="376"/>
      <c r="K192" s="376"/>
      <c r="L192" s="376"/>
      <c r="M192" s="376"/>
      <c r="N192" s="376"/>
      <c r="O192" s="376"/>
      <c r="P192" s="376"/>
      <c r="Q192" s="376"/>
      <c r="R192" s="376"/>
      <c r="S192" s="376"/>
      <c r="T192" s="376"/>
      <c r="U192" s="376"/>
      <c r="V192" s="376"/>
      <c r="W192" s="376"/>
      <c r="X192" s="376"/>
      <c r="Y192" s="376"/>
    </row>
    <row r="193" spans="2:25" ht="38.4">
      <c r="B193" s="257" t="s">
        <v>2268</v>
      </c>
      <c r="C193" s="136" t="s">
        <v>2285</v>
      </c>
      <c r="D193" s="427"/>
      <c r="E193" s="428"/>
      <c r="F193" s="160"/>
      <c r="G193" s="376"/>
      <c r="H193" s="376"/>
      <c r="I193" s="376"/>
      <c r="J193" s="376"/>
      <c r="K193" s="376"/>
      <c r="L193" s="376"/>
      <c r="M193" s="376"/>
      <c r="N193" s="376"/>
      <c r="O193" s="376"/>
      <c r="P193" s="376"/>
      <c r="Q193" s="376"/>
      <c r="R193" s="376"/>
      <c r="S193" s="376"/>
      <c r="T193" s="376"/>
      <c r="U193" s="376"/>
      <c r="V193" s="376"/>
      <c r="W193" s="376"/>
      <c r="X193" s="376"/>
      <c r="Y193" s="376"/>
    </row>
    <row r="194" spans="2:25" ht="19.2">
      <c r="B194" s="257" t="s">
        <v>2268</v>
      </c>
      <c r="C194" s="136" t="s">
        <v>2286</v>
      </c>
      <c r="D194" s="427"/>
      <c r="E194" s="428"/>
      <c r="F194" s="160"/>
      <c r="G194" s="376"/>
      <c r="H194" s="376"/>
      <c r="I194" s="376"/>
      <c r="J194" s="376"/>
      <c r="K194" s="376"/>
      <c r="L194" s="376"/>
      <c r="M194" s="376"/>
      <c r="N194" s="376"/>
      <c r="O194" s="376"/>
      <c r="P194" s="376"/>
      <c r="Q194" s="376"/>
      <c r="R194" s="376"/>
      <c r="S194" s="376"/>
      <c r="T194" s="376"/>
      <c r="U194" s="376"/>
      <c r="V194" s="376"/>
      <c r="W194" s="376"/>
      <c r="X194" s="376"/>
      <c r="Y194" s="376"/>
    </row>
    <row r="195" spans="2:25" ht="38.4">
      <c r="B195" s="257" t="s">
        <v>2268</v>
      </c>
      <c r="C195" s="136" t="s">
        <v>2287</v>
      </c>
      <c r="D195" s="427"/>
      <c r="E195" s="428"/>
      <c r="F195" s="160"/>
      <c r="G195" s="376"/>
      <c r="H195" s="376"/>
      <c r="I195" s="376"/>
      <c r="J195" s="376"/>
      <c r="K195" s="376"/>
      <c r="L195" s="376"/>
      <c r="M195" s="376"/>
      <c r="N195" s="376"/>
      <c r="O195" s="376"/>
      <c r="P195" s="376"/>
      <c r="Q195" s="376"/>
      <c r="R195" s="376"/>
      <c r="S195" s="376"/>
      <c r="T195" s="376"/>
      <c r="U195" s="376"/>
      <c r="V195" s="376"/>
      <c r="W195" s="376"/>
      <c r="X195" s="376"/>
      <c r="Y195" s="376"/>
    </row>
    <row r="196" spans="2:25" ht="38.4">
      <c r="B196" s="257" t="s">
        <v>2268</v>
      </c>
      <c r="C196" s="136" t="s">
        <v>2288</v>
      </c>
      <c r="D196" s="427"/>
      <c r="E196" s="428"/>
      <c r="F196" s="160"/>
      <c r="G196" s="376"/>
      <c r="H196" s="376"/>
      <c r="I196" s="376"/>
      <c r="J196" s="376"/>
      <c r="K196" s="376"/>
      <c r="L196" s="376"/>
      <c r="M196" s="376"/>
      <c r="N196" s="376"/>
      <c r="O196" s="376"/>
      <c r="P196" s="376"/>
      <c r="Q196" s="376"/>
      <c r="R196" s="376"/>
      <c r="S196" s="376"/>
      <c r="T196" s="376"/>
      <c r="U196" s="376"/>
      <c r="V196" s="376"/>
      <c r="W196" s="376"/>
      <c r="X196" s="376"/>
      <c r="Y196" s="376"/>
    </row>
    <row r="197" spans="2:25" ht="19.2">
      <c r="B197" s="257" t="s">
        <v>2268</v>
      </c>
      <c r="C197" s="136" t="s">
        <v>2289</v>
      </c>
      <c r="D197" s="427"/>
      <c r="E197" s="428"/>
      <c r="F197" s="160"/>
      <c r="G197" s="376"/>
      <c r="H197" s="376"/>
      <c r="I197" s="376"/>
      <c r="J197" s="376"/>
      <c r="K197" s="376"/>
      <c r="L197" s="376"/>
      <c r="M197" s="376"/>
      <c r="N197" s="376"/>
      <c r="O197" s="376"/>
      <c r="P197" s="376"/>
      <c r="Q197" s="376"/>
      <c r="R197" s="376"/>
      <c r="S197" s="376"/>
      <c r="T197" s="376"/>
      <c r="U197" s="376"/>
      <c r="V197" s="376"/>
      <c r="W197" s="376"/>
      <c r="X197" s="376"/>
      <c r="Y197" s="376"/>
    </row>
    <row r="198" spans="2:25" ht="96">
      <c r="B198" s="360" t="s">
        <v>2268</v>
      </c>
      <c r="C198" s="420" t="s">
        <v>2290</v>
      </c>
      <c r="D198" s="362"/>
      <c r="E198" s="362"/>
      <c r="F198" s="160"/>
      <c r="G198" s="376"/>
      <c r="H198" s="376"/>
      <c r="I198" s="376"/>
      <c r="J198" s="376"/>
      <c r="K198" s="376"/>
      <c r="L198" s="376"/>
      <c r="M198" s="376"/>
      <c r="N198" s="376"/>
      <c r="O198" s="376"/>
      <c r="P198" s="376"/>
      <c r="Q198" s="376"/>
      <c r="R198" s="376"/>
      <c r="S198" s="376"/>
      <c r="T198" s="376"/>
      <c r="U198" s="376"/>
      <c r="V198" s="376"/>
      <c r="W198" s="376"/>
      <c r="X198" s="376"/>
      <c r="Y198" s="376"/>
    </row>
    <row r="199" spans="2:25" ht="38.4">
      <c r="B199" s="257" t="s">
        <v>2268</v>
      </c>
      <c r="C199" s="136" t="s">
        <v>2291</v>
      </c>
      <c r="D199" s="427"/>
      <c r="E199" s="428"/>
      <c r="F199" s="160"/>
      <c r="G199" s="376"/>
      <c r="H199" s="376"/>
      <c r="I199" s="376"/>
      <c r="J199" s="376"/>
      <c r="K199" s="376"/>
      <c r="L199" s="376"/>
      <c r="M199" s="376"/>
      <c r="N199" s="376"/>
      <c r="O199" s="376"/>
      <c r="P199" s="376"/>
      <c r="Q199" s="376"/>
      <c r="R199" s="376"/>
      <c r="S199" s="376"/>
      <c r="T199" s="376"/>
      <c r="U199" s="376"/>
      <c r="V199" s="376"/>
      <c r="W199" s="376"/>
      <c r="X199" s="376"/>
      <c r="Y199" s="376"/>
    </row>
    <row r="200" spans="2:25" ht="19.2">
      <c r="B200" s="257" t="s">
        <v>2268</v>
      </c>
      <c r="C200" s="136" t="s">
        <v>2292</v>
      </c>
      <c r="D200" s="427"/>
      <c r="E200" s="428"/>
      <c r="F200" s="160"/>
      <c r="G200" s="376"/>
      <c r="H200" s="376"/>
      <c r="I200" s="376"/>
      <c r="J200" s="376"/>
      <c r="K200" s="376"/>
      <c r="L200" s="376"/>
      <c r="M200" s="376"/>
      <c r="N200" s="376"/>
      <c r="O200" s="376"/>
      <c r="P200" s="376"/>
      <c r="Q200" s="376"/>
      <c r="R200" s="376"/>
      <c r="S200" s="376"/>
      <c r="T200" s="376"/>
      <c r="U200" s="376"/>
      <c r="V200" s="376"/>
      <c r="W200" s="376"/>
      <c r="X200" s="376"/>
      <c r="Y200" s="376"/>
    </row>
    <row r="201" spans="2:25" ht="38.4">
      <c r="B201" s="257" t="s">
        <v>2268</v>
      </c>
      <c r="C201" s="136" t="s">
        <v>2293</v>
      </c>
      <c r="D201" s="427"/>
      <c r="E201" s="428"/>
      <c r="F201" s="160"/>
      <c r="G201" s="376"/>
      <c r="H201" s="376"/>
      <c r="I201" s="376"/>
      <c r="J201" s="376"/>
      <c r="K201" s="376"/>
      <c r="L201" s="376"/>
      <c r="M201" s="376"/>
      <c r="N201" s="376"/>
      <c r="O201" s="376"/>
      <c r="P201" s="376"/>
      <c r="Q201" s="376"/>
      <c r="R201" s="376"/>
      <c r="S201" s="376"/>
      <c r="T201" s="376"/>
      <c r="U201" s="376"/>
      <c r="V201" s="376"/>
      <c r="W201" s="376"/>
      <c r="X201" s="376"/>
      <c r="Y201" s="376"/>
    </row>
    <row r="202" spans="2:25" ht="19.2">
      <c r="B202" s="257" t="s">
        <v>2268</v>
      </c>
      <c r="C202" s="136" t="s">
        <v>2294</v>
      </c>
      <c r="D202" s="427"/>
      <c r="E202" s="428"/>
      <c r="F202" s="160"/>
      <c r="G202" s="376"/>
      <c r="H202" s="376"/>
      <c r="I202" s="376"/>
      <c r="J202" s="376"/>
      <c r="K202" s="376"/>
      <c r="L202" s="376"/>
      <c r="M202" s="376"/>
      <c r="N202" s="376"/>
      <c r="O202" s="376"/>
      <c r="P202" s="376"/>
      <c r="Q202" s="376"/>
      <c r="R202" s="376"/>
      <c r="S202" s="376"/>
      <c r="T202" s="376"/>
      <c r="U202" s="376"/>
      <c r="V202" s="376"/>
      <c r="W202" s="376"/>
      <c r="X202" s="376"/>
      <c r="Y202" s="376"/>
    </row>
    <row r="203" spans="2:25" ht="19.2">
      <c r="B203" s="257" t="s">
        <v>2268</v>
      </c>
      <c r="C203" s="136" t="s">
        <v>2295</v>
      </c>
      <c r="D203" s="427"/>
      <c r="E203" s="428"/>
      <c r="F203" s="160"/>
      <c r="G203" s="376"/>
      <c r="H203" s="376"/>
      <c r="I203" s="376"/>
      <c r="J203" s="376"/>
      <c r="K203" s="376"/>
      <c r="L203" s="376"/>
      <c r="M203" s="376"/>
      <c r="N203" s="376"/>
      <c r="O203" s="376"/>
      <c r="P203" s="376"/>
      <c r="Q203" s="376"/>
      <c r="R203" s="376"/>
      <c r="S203" s="376"/>
      <c r="T203" s="376"/>
      <c r="U203" s="376"/>
      <c r="V203" s="376"/>
      <c r="W203" s="376"/>
      <c r="X203" s="376"/>
      <c r="Y203" s="376"/>
    </row>
    <row r="204" spans="2:25" ht="19.2">
      <c r="B204" s="257" t="s">
        <v>2268</v>
      </c>
      <c r="C204" s="136" t="s">
        <v>2296</v>
      </c>
      <c r="D204" s="427"/>
      <c r="E204" s="428"/>
      <c r="F204" s="160"/>
      <c r="G204" s="376"/>
      <c r="H204" s="376"/>
      <c r="I204" s="376"/>
      <c r="J204" s="376"/>
      <c r="K204" s="376"/>
      <c r="L204" s="376"/>
      <c r="M204" s="376"/>
      <c r="N204" s="376"/>
      <c r="O204" s="376"/>
      <c r="P204" s="376"/>
      <c r="Q204" s="376"/>
      <c r="R204" s="376"/>
      <c r="S204" s="376"/>
      <c r="T204" s="376"/>
      <c r="U204" s="376"/>
      <c r="V204" s="376"/>
      <c r="W204" s="376"/>
      <c r="X204" s="376"/>
      <c r="Y204" s="376"/>
    </row>
    <row r="205" spans="2:25" ht="38.4">
      <c r="B205" s="257" t="s">
        <v>2268</v>
      </c>
      <c r="C205" s="136" t="s">
        <v>2297</v>
      </c>
      <c r="D205" s="427"/>
      <c r="E205" s="428"/>
      <c r="F205" s="160"/>
      <c r="G205" s="376"/>
      <c r="H205" s="376"/>
      <c r="I205" s="376"/>
      <c r="J205" s="376"/>
      <c r="K205" s="376"/>
      <c r="L205" s="376"/>
      <c r="M205" s="376"/>
      <c r="N205" s="376"/>
      <c r="O205" s="376"/>
      <c r="P205" s="376"/>
      <c r="Q205" s="376"/>
      <c r="R205" s="376"/>
      <c r="S205" s="376"/>
      <c r="T205" s="376"/>
      <c r="U205" s="376"/>
      <c r="V205" s="376"/>
      <c r="W205" s="376"/>
      <c r="X205" s="376"/>
      <c r="Y205" s="376"/>
    </row>
    <row r="206" spans="2:25" ht="19.2">
      <c r="B206" s="257" t="s">
        <v>2268</v>
      </c>
      <c r="C206" s="136" t="s">
        <v>2298</v>
      </c>
      <c r="D206" s="427"/>
      <c r="E206" s="428"/>
      <c r="F206" s="160"/>
      <c r="G206" s="376"/>
      <c r="H206" s="376"/>
      <c r="I206" s="376"/>
      <c r="J206" s="376"/>
      <c r="K206" s="376"/>
      <c r="L206" s="376"/>
      <c r="M206" s="376"/>
      <c r="N206" s="376"/>
      <c r="O206" s="376"/>
      <c r="P206" s="376"/>
      <c r="Q206" s="376"/>
      <c r="R206" s="376"/>
      <c r="S206" s="376"/>
      <c r="T206" s="376"/>
      <c r="U206" s="376"/>
      <c r="V206" s="376"/>
      <c r="W206" s="376"/>
      <c r="X206" s="376"/>
      <c r="Y206" s="376"/>
    </row>
    <row r="207" spans="2:25" ht="19.2">
      <c r="B207" s="257" t="s">
        <v>2268</v>
      </c>
      <c r="C207" s="136" t="s">
        <v>2299</v>
      </c>
      <c r="D207" s="427"/>
      <c r="E207" s="428"/>
      <c r="F207" s="160"/>
      <c r="G207" s="376"/>
      <c r="H207" s="376"/>
      <c r="I207" s="376"/>
      <c r="J207" s="376"/>
      <c r="K207" s="376"/>
      <c r="L207" s="376"/>
      <c r="M207" s="376"/>
      <c r="N207" s="376"/>
      <c r="O207" s="376"/>
      <c r="P207" s="376"/>
      <c r="Q207" s="376"/>
      <c r="R207" s="376"/>
      <c r="S207" s="376"/>
      <c r="T207" s="376"/>
      <c r="U207" s="376"/>
      <c r="V207" s="376"/>
      <c r="W207" s="376"/>
      <c r="X207" s="376"/>
      <c r="Y207" s="376"/>
    </row>
    <row r="208" spans="2:25" ht="38.4">
      <c r="B208" s="257" t="s">
        <v>2268</v>
      </c>
      <c r="C208" s="136" t="s">
        <v>2300</v>
      </c>
      <c r="D208" s="427"/>
      <c r="E208" s="428"/>
      <c r="F208" s="160"/>
      <c r="G208" s="376"/>
      <c r="H208" s="376"/>
      <c r="I208" s="376"/>
      <c r="J208" s="376"/>
      <c r="K208" s="376"/>
      <c r="L208" s="376"/>
      <c r="M208" s="376"/>
      <c r="N208" s="376"/>
      <c r="O208" s="376"/>
      <c r="P208" s="376"/>
      <c r="Q208" s="376"/>
      <c r="R208" s="376"/>
      <c r="S208" s="376"/>
      <c r="T208" s="376"/>
      <c r="U208" s="376"/>
      <c r="V208" s="376"/>
      <c r="W208" s="376"/>
      <c r="X208" s="376"/>
      <c r="Y208" s="376"/>
    </row>
    <row r="209" spans="2:25" ht="38.4">
      <c r="B209" s="257" t="s">
        <v>2268</v>
      </c>
      <c r="C209" s="136" t="s">
        <v>2301</v>
      </c>
      <c r="D209" s="427"/>
      <c r="E209" s="428"/>
      <c r="F209" s="160"/>
      <c r="G209" s="376"/>
      <c r="H209" s="376"/>
      <c r="I209" s="376"/>
      <c r="J209" s="376"/>
      <c r="K209" s="376"/>
      <c r="L209" s="376"/>
      <c r="M209" s="376"/>
      <c r="N209" s="376"/>
      <c r="O209" s="376"/>
      <c r="P209" s="376"/>
      <c r="Q209" s="376"/>
      <c r="R209" s="376"/>
      <c r="S209" s="376"/>
      <c r="T209" s="376"/>
      <c r="U209" s="376"/>
      <c r="V209" s="376"/>
      <c r="W209" s="376"/>
      <c r="X209" s="376"/>
      <c r="Y209" s="376"/>
    </row>
    <row r="210" spans="2:25" ht="19.2">
      <c r="B210" s="360" t="s">
        <v>2268</v>
      </c>
      <c r="C210" s="420" t="s">
        <v>456</v>
      </c>
      <c r="D210" s="362"/>
      <c r="E210" s="362"/>
      <c r="F210" s="160"/>
      <c r="G210" s="376"/>
      <c r="H210" s="376"/>
      <c r="I210" s="376"/>
      <c r="J210" s="376"/>
      <c r="K210" s="376"/>
      <c r="L210" s="376"/>
      <c r="M210" s="376"/>
      <c r="N210" s="376"/>
      <c r="O210" s="376"/>
      <c r="P210" s="376"/>
      <c r="Q210" s="376"/>
      <c r="R210" s="376"/>
      <c r="S210" s="376"/>
      <c r="T210" s="376"/>
      <c r="U210" s="376"/>
      <c r="V210" s="376"/>
      <c r="W210" s="376"/>
      <c r="X210" s="376"/>
      <c r="Y210" s="376"/>
    </row>
    <row r="211" spans="2:25" ht="19.2">
      <c r="B211" s="360" t="s">
        <v>2268</v>
      </c>
      <c r="C211" s="420" t="s">
        <v>2014</v>
      </c>
      <c r="D211" s="362"/>
      <c r="E211" s="362"/>
      <c r="F211" s="160"/>
      <c r="G211" s="376"/>
      <c r="H211" s="376"/>
      <c r="I211" s="376"/>
      <c r="J211" s="376"/>
      <c r="K211" s="376"/>
      <c r="L211" s="376"/>
      <c r="M211" s="376"/>
      <c r="N211" s="376"/>
      <c r="O211" s="376"/>
      <c r="P211" s="376"/>
      <c r="Q211" s="376"/>
      <c r="R211" s="376"/>
      <c r="S211" s="376"/>
      <c r="T211" s="376"/>
      <c r="U211" s="376"/>
      <c r="V211" s="376"/>
      <c r="W211" s="376"/>
      <c r="X211" s="376"/>
      <c r="Y211" s="376"/>
    </row>
    <row r="212" spans="2:25" ht="19.2">
      <c r="B212" s="360" t="s">
        <v>2268</v>
      </c>
      <c r="C212" s="420" t="s">
        <v>2067</v>
      </c>
      <c r="D212" s="362"/>
      <c r="E212" s="362"/>
      <c r="F212" s="160"/>
      <c r="G212" s="376"/>
      <c r="H212" s="376"/>
      <c r="I212" s="376"/>
      <c r="J212" s="376"/>
      <c r="K212" s="376"/>
      <c r="L212" s="376"/>
      <c r="M212" s="376"/>
      <c r="N212" s="376"/>
      <c r="O212" s="376"/>
      <c r="P212" s="376"/>
      <c r="Q212" s="376"/>
      <c r="R212" s="376"/>
      <c r="S212" s="376"/>
      <c r="T212" s="376"/>
      <c r="U212" s="376"/>
      <c r="V212" s="376"/>
      <c r="W212" s="376"/>
      <c r="X212" s="376"/>
      <c r="Y212" s="376"/>
    </row>
    <row r="213" spans="2:25" ht="19.2">
      <c r="B213" s="257" t="s">
        <v>2268</v>
      </c>
      <c r="C213" s="136" t="s">
        <v>2119</v>
      </c>
      <c r="D213" s="427"/>
      <c r="E213" s="428"/>
      <c r="F213" s="160"/>
      <c r="G213" s="376"/>
      <c r="H213" s="376"/>
      <c r="I213" s="376"/>
      <c r="J213" s="376"/>
      <c r="K213" s="376"/>
      <c r="L213" s="376"/>
      <c r="M213" s="376"/>
      <c r="N213" s="376"/>
      <c r="O213" s="376"/>
      <c r="P213" s="376"/>
      <c r="Q213" s="376"/>
      <c r="R213" s="376"/>
      <c r="S213" s="376"/>
      <c r="T213" s="376"/>
      <c r="U213" s="376"/>
      <c r="V213" s="376"/>
      <c r="W213" s="376"/>
      <c r="X213" s="376"/>
      <c r="Y213" s="376"/>
    </row>
    <row r="214" spans="2:25" ht="19.2">
      <c r="B214" s="360" t="s">
        <v>2302</v>
      </c>
      <c r="C214" s="420" t="s">
        <v>996</v>
      </c>
      <c r="D214" s="362"/>
      <c r="E214" s="362"/>
      <c r="F214" s="160"/>
      <c r="G214" s="376"/>
      <c r="H214" s="376"/>
      <c r="I214" s="376"/>
      <c r="J214" s="376"/>
      <c r="K214" s="376"/>
      <c r="L214" s="376"/>
      <c r="M214" s="376"/>
      <c r="N214" s="376"/>
      <c r="O214" s="376"/>
      <c r="P214" s="376"/>
      <c r="Q214" s="376"/>
      <c r="R214" s="376"/>
      <c r="S214" s="376"/>
      <c r="T214" s="376"/>
      <c r="U214" s="376"/>
      <c r="V214" s="376"/>
      <c r="W214" s="376"/>
      <c r="X214" s="376"/>
      <c r="Y214" s="376"/>
    </row>
    <row r="215" spans="2:25" ht="19.2">
      <c r="B215" s="360" t="s">
        <v>2302</v>
      </c>
      <c r="C215" s="420" t="s">
        <v>2303</v>
      </c>
      <c r="D215" s="362"/>
      <c r="E215" s="362"/>
      <c r="F215" s="160"/>
      <c r="G215" s="376"/>
      <c r="H215" s="376"/>
      <c r="I215" s="376"/>
      <c r="J215" s="376"/>
      <c r="K215" s="376"/>
      <c r="L215" s="376"/>
      <c r="M215" s="376"/>
      <c r="N215" s="376"/>
      <c r="O215" s="376"/>
      <c r="P215" s="376"/>
      <c r="Q215" s="376"/>
      <c r="R215" s="376"/>
      <c r="S215" s="376"/>
      <c r="T215" s="376"/>
      <c r="U215" s="376"/>
      <c r="V215" s="376"/>
      <c r="W215" s="376"/>
      <c r="X215" s="376"/>
      <c r="Y215" s="376"/>
    </row>
    <row r="216" spans="2:25" ht="38.4">
      <c r="B216" s="360" t="s">
        <v>2302</v>
      </c>
      <c r="C216" s="420" t="s">
        <v>2304</v>
      </c>
      <c r="D216" s="362"/>
      <c r="E216" s="362"/>
      <c r="F216" s="160"/>
      <c r="G216" s="376"/>
      <c r="H216" s="376"/>
      <c r="I216" s="376"/>
      <c r="J216" s="376"/>
      <c r="K216" s="376"/>
      <c r="L216" s="376"/>
      <c r="M216" s="376"/>
      <c r="N216" s="376"/>
      <c r="O216" s="376"/>
      <c r="P216" s="376"/>
      <c r="Q216" s="376"/>
      <c r="R216" s="376"/>
      <c r="S216" s="376"/>
      <c r="T216" s="376"/>
      <c r="U216" s="376"/>
      <c r="V216" s="376"/>
      <c r="W216" s="376"/>
      <c r="X216" s="376"/>
      <c r="Y216" s="376"/>
    </row>
    <row r="217" spans="2:25" ht="19.2">
      <c r="B217" s="257" t="s">
        <v>2302</v>
      </c>
      <c r="C217" s="136" t="s">
        <v>2305</v>
      </c>
      <c r="D217" s="427"/>
      <c r="E217" s="428"/>
      <c r="F217" s="160"/>
      <c r="G217" s="376"/>
      <c r="H217" s="376"/>
      <c r="I217" s="376"/>
      <c r="J217" s="376"/>
      <c r="K217" s="376"/>
      <c r="L217" s="376"/>
      <c r="M217" s="376"/>
      <c r="N217" s="376"/>
      <c r="O217" s="376"/>
      <c r="P217" s="376"/>
      <c r="Q217" s="376"/>
      <c r="R217" s="376"/>
      <c r="S217" s="376"/>
      <c r="T217" s="376"/>
      <c r="U217" s="376"/>
      <c r="V217" s="376"/>
      <c r="W217" s="376"/>
      <c r="X217" s="376"/>
      <c r="Y217" s="376"/>
    </row>
    <row r="218" spans="2:25" ht="38.4">
      <c r="B218" s="360" t="s">
        <v>2302</v>
      </c>
      <c r="C218" s="420" t="s">
        <v>2306</v>
      </c>
      <c r="D218" s="362"/>
      <c r="E218" s="362"/>
      <c r="F218" s="160"/>
      <c r="G218" s="376"/>
      <c r="H218" s="376"/>
      <c r="I218" s="376"/>
      <c r="J218" s="376"/>
      <c r="K218" s="376"/>
      <c r="L218" s="376"/>
      <c r="M218" s="376"/>
      <c r="N218" s="376"/>
      <c r="O218" s="376"/>
      <c r="P218" s="376"/>
      <c r="Q218" s="376"/>
      <c r="R218" s="376"/>
      <c r="S218" s="376"/>
      <c r="T218" s="376"/>
      <c r="U218" s="376"/>
      <c r="V218" s="376"/>
      <c r="W218" s="376"/>
      <c r="X218" s="376"/>
      <c r="Y218" s="376"/>
    </row>
    <row r="219" spans="2:25" ht="38.4">
      <c r="B219" s="257" t="s">
        <v>2302</v>
      </c>
      <c r="C219" s="136" t="s">
        <v>2307</v>
      </c>
      <c r="D219" s="427"/>
      <c r="E219" s="428"/>
      <c r="F219" s="160"/>
      <c r="G219" s="376"/>
      <c r="H219" s="376"/>
      <c r="I219" s="376"/>
      <c r="J219" s="376"/>
      <c r="K219" s="376"/>
      <c r="L219" s="376"/>
      <c r="M219" s="376"/>
      <c r="N219" s="376"/>
      <c r="O219" s="376"/>
      <c r="P219" s="376"/>
      <c r="Q219" s="376"/>
      <c r="R219" s="376"/>
      <c r="S219" s="376"/>
      <c r="T219" s="376"/>
      <c r="U219" s="376"/>
      <c r="V219" s="376"/>
      <c r="W219" s="376"/>
      <c r="X219" s="376"/>
      <c r="Y219" s="376"/>
    </row>
    <row r="220" spans="2:25" ht="19.2">
      <c r="B220" s="257" t="s">
        <v>2302</v>
      </c>
      <c r="C220" s="136" t="s">
        <v>2308</v>
      </c>
      <c r="D220" s="427"/>
      <c r="E220" s="428"/>
      <c r="F220" s="160"/>
      <c r="G220" s="376"/>
      <c r="H220" s="376"/>
      <c r="I220" s="376"/>
      <c r="J220" s="376"/>
      <c r="K220" s="376"/>
      <c r="L220" s="376"/>
      <c r="M220" s="376"/>
      <c r="N220" s="376"/>
      <c r="O220" s="376"/>
      <c r="P220" s="376"/>
      <c r="Q220" s="376"/>
      <c r="R220" s="376"/>
      <c r="S220" s="376"/>
      <c r="T220" s="376"/>
      <c r="U220" s="376"/>
      <c r="V220" s="376"/>
      <c r="W220" s="376"/>
      <c r="X220" s="376"/>
      <c r="Y220" s="376"/>
    </row>
    <row r="221" spans="2:25" ht="19.2">
      <c r="B221" s="257" t="s">
        <v>2302</v>
      </c>
      <c r="C221" s="136" t="s">
        <v>2309</v>
      </c>
      <c r="D221" s="427"/>
      <c r="E221" s="428"/>
      <c r="F221" s="160"/>
      <c r="G221" s="376"/>
      <c r="H221" s="376"/>
      <c r="I221" s="376"/>
      <c r="J221" s="376"/>
      <c r="K221" s="376"/>
      <c r="L221" s="376"/>
      <c r="M221" s="376"/>
      <c r="N221" s="376"/>
      <c r="O221" s="376"/>
      <c r="P221" s="376"/>
      <c r="Q221" s="376"/>
      <c r="R221" s="376"/>
      <c r="S221" s="376"/>
      <c r="T221" s="376"/>
      <c r="U221" s="376"/>
      <c r="V221" s="376"/>
      <c r="W221" s="376"/>
      <c r="X221" s="376"/>
      <c r="Y221" s="376"/>
    </row>
    <row r="222" spans="2:25" ht="19.2">
      <c r="B222" s="257" t="s">
        <v>2302</v>
      </c>
      <c r="C222" s="136" t="s">
        <v>2310</v>
      </c>
      <c r="D222" s="427"/>
      <c r="E222" s="428"/>
      <c r="F222" s="160"/>
      <c r="G222" s="376"/>
      <c r="H222" s="376"/>
      <c r="I222" s="376"/>
      <c r="J222" s="376"/>
      <c r="K222" s="376"/>
      <c r="L222" s="376"/>
      <c r="M222" s="376"/>
      <c r="N222" s="376"/>
      <c r="O222" s="376"/>
      <c r="P222" s="376"/>
      <c r="Q222" s="376"/>
      <c r="R222" s="376"/>
      <c r="S222" s="376"/>
      <c r="T222" s="376"/>
      <c r="U222" s="376"/>
      <c r="V222" s="376"/>
      <c r="W222" s="376"/>
      <c r="X222" s="376"/>
      <c r="Y222" s="376"/>
    </row>
    <row r="223" spans="2:25" ht="19.2">
      <c r="B223" s="257" t="s">
        <v>2302</v>
      </c>
      <c r="C223" s="136" t="s">
        <v>2311</v>
      </c>
      <c r="D223" s="427"/>
      <c r="E223" s="428"/>
      <c r="F223" s="160"/>
      <c r="G223" s="376"/>
      <c r="H223" s="376"/>
      <c r="I223" s="376"/>
      <c r="J223" s="376"/>
      <c r="K223" s="376"/>
      <c r="L223" s="376"/>
      <c r="M223" s="376"/>
      <c r="N223" s="376"/>
      <c r="O223" s="376"/>
      <c r="P223" s="376"/>
      <c r="Q223" s="376"/>
      <c r="R223" s="376"/>
      <c r="S223" s="376"/>
      <c r="T223" s="376"/>
      <c r="U223" s="376"/>
      <c r="V223" s="376"/>
      <c r="W223" s="376"/>
      <c r="X223" s="376"/>
      <c r="Y223" s="376"/>
    </row>
    <row r="224" spans="2:25" ht="19.2">
      <c r="B224" s="360" t="s">
        <v>2302</v>
      </c>
      <c r="C224" s="420" t="s">
        <v>456</v>
      </c>
      <c r="D224" s="362"/>
      <c r="E224" s="362"/>
      <c r="F224" s="160"/>
      <c r="G224" s="376"/>
      <c r="H224" s="376"/>
      <c r="I224" s="376"/>
      <c r="J224" s="376"/>
      <c r="K224" s="376"/>
      <c r="L224" s="376"/>
      <c r="M224" s="376"/>
      <c r="N224" s="376"/>
      <c r="O224" s="376"/>
      <c r="P224" s="376"/>
      <c r="Q224" s="376"/>
      <c r="R224" s="376"/>
      <c r="S224" s="376"/>
      <c r="T224" s="376"/>
      <c r="U224" s="376"/>
      <c r="V224" s="376"/>
      <c r="W224" s="376"/>
      <c r="X224" s="376"/>
      <c r="Y224" s="376"/>
    </row>
    <row r="225" spans="2:25" ht="19.2">
      <c r="B225" s="360" t="s">
        <v>2302</v>
      </c>
      <c r="C225" s="420" t="s">
        <v>2014</v>
      </c>
      <c r="D225" s="362"/>
      <c r="E225" s="362"/>
      <c r="F225" s="160"/>
      <c r="G225" s="376"/>
      <c r="H225" s="376"/>
      <c r="I225" s="376"/>
      <c r="J225" s="376"/>
      <c r="K225" s="376"/>
      <c r="L225" s="376"/>
      <c r="M225" s="376"/>
      <c r="N225" s="376"/>
      <c r="O225" s="376"/>
      <c r="P225" s="376"/>
      <c r="Q225" s="376"/>
      <c r="R225" s="376"/>
      <c r="S225" s="376"/>
      <c r="T225" s="376"/>
      <c r="U225" s="376"/>
      <c r="V225" s="376"/>
      <c r="W225" s="376"/>
      <c r="X225" s="376"/>
      <c r="Y225" s="376"/>
    </row>
    <row r="226" spans="2:25" ht="19.2">
      <c r="B226" s="360" t="s">
        <v>2302</v>
      </c>
      <c r="C226" s="420" t="s">
        <v>2067</v>
      </c>
      <c r="D226" s="362"/>
      <c r="E226" s="362"/>
      <c r="F226" s="160"/>
      <c r="G226" s="376"/>
      <c r="H226" s="376"/>
      <c r="I226" s="376"/>
      <c r="J226" s="376"/>
      <c r="K226" s="376"/>
      <c r="L226" s="376"/>
      <c r="M226" s="376"/>
      <c r="N226" s="376"/>
      <c r="O226" s="376"/>
      <c r="P226" s="376"/>
      <c r="Q226" s="376"/>
      <c r="R226" s="376"/>
      <c r="S226" s="376"/>
      <c r="T226" s="376"/>
      <c r="U226" s="376"/>
      <c r="V226" s="376"/>
      <c r="W226" s="376"/>
      <c r="X226" s="376"/>
      <c r="Y226" s="376"/>
    </row>
    <row r="227" spans="2:25" ht="19.2">
      <c r="B227" s="257" t="s">
        <v>2302</v>
      </c>
      <c r="C227" s="136" t="s">
        <v>2312</v>
      </c>
      <c r="D227" s="427"/>
      <c r="E227" s="428"/>
      <c r="F227" s="160"/>
      <c r="G227" s="376"/>
      <c r="H227" s="376"/>
      <c r="I227" s="376"/>
      <c r="J227" s="376"/>
      <c r="K227" s="376"/>
      <c r="L227" s="376"/>
      <c r="M227" s="376"/>
      <c r="N227" s="376"/>
      <c r="O227" s="376"/>
      <c r="P227" s="376"/>
      <c r="Q227" s="376"/>
      <c r="R227" s="376"/>
      <c r="S227" s="376"/>
      <c r="T227" s="376"/>
      <c r="U227" s="376"/>
      <c r="V227" s="376"/>
      <c r="W227" s="376"/>
      <c r="X227" s="376"/>
      <c r="Y227" s="376"/>
    </row>
    <row r="228" spans="2:25" ht="19.2">
      <c r="B228" s="360" t="s">
        <v>2313</v>
      </c>
      <c r="C228" s="420" t="s">
        <v>996</v>
      </c>
      <c r="D228" s="362"/>
      <c r="E228" s="362"/>
      <c r="F228" s="160"/>
      <c r="G228" s="376"/>
      <c r="H228" s="376"/>
      <c r="I228" s="376"/>
      <c r="J228" s="376"/>
      <c r="K228" s="376"/>
      <c r="L228" s="376"/>
      <c r="M228" s="376"/>
      <c r="N228" s="376"/>
      <c r="O228" s="376"/>
      <c r="P228" s="376"/>
      <c r="Q228" s="376"/>
      <c r="R228" s="376"/>
      <c r="S228" s="376"/>
      <c r="T228" s="376"/>
      <c r="U228" s="376"/>
      <c r="V228" s="376"/>
      <c r="W228" s="376"/>
      <c r="X228" s="376"/>
      <c r="Y228" s="376"/>
    </row>
    <row r="229" spans="2:25" ht="19.2">
      <c r="B229" s="360" t="s">
        <v>2313</v>
      </c>
      <c r="C229" s="420" t="s">
        <v>2303</v>
      </c>
      <c r="D229" s="362"/>
      <c r="E229" s="362"/>
      <c r="F229" s="160"/>
      <c r="G229" s="376"/>
      <c r="H229" s="376"/>
      <c r="I229" s="376"/>
      <c r="J229" s="376"/>
      <c r="K229" s="376"/>
      <c r="L229" s="376"/>
      <c r="M229" s="376"/>
      <c r="N229" s="376"/>
      <c r="O229" s="376"/>
      <c r="P229" s="376"/>
      <c r="Q229" s="376"/>
      <c r="R229" s="376"/>
      <c r="S229" s="376"/>
      <c r="T229" s="376"/>
      <c r="U229" s="376"/>
      <c r="V229" s="376"/>
      <c r="W229" s="376"/>
      <c r="X229" s="376"/>
      <c r="Y229" s="376"/>
    </row>
    <row r="230" spans="2:25" ht="19.2">
      <c r="B230" s="360" t="s">
        <v>2313</v>
      </c>
      <c r="C230" s="420" t="s">
        <v>497</v>
      </c>
      <c r="D230" s="362"/>
      <c r="E230" s="362"/>
      <c r="F230" s="160"/>
      <c r="G230" s="376"/>
      <c r="H230" s="376"/>
      <c r="I230" s="376"/>
      <c r="J230" s="376"/>
      <c r="K230" s="376"/>
      <c r="L230" s="376"/>
      <c r="M230" s="376"/>
      <c r="N230" s="376"/>
      <c r="O230" s="376"/>
      <c r="P230" s="376"/>
      <c r="Q230" s="376"/>
      <c r="R230" s="376"/>
      <c r="S230" s="376"/>
      <c r="T230" s="376"/>
      <c r="U230" s="376"/>
      <c r="V230" s="376"/>
      <c r="W230" s="376"/>
      <c r="X230" s="376"/>
      <c r="Y230" s="376"/>
    </row>
    <row r="231" spans="2:25" ht="38.4">
      <c r="B231" s="257" t="s">
        <v>2313</v>
      </c>
      <c r="C231" s="136" t="s">
        <v>2314</v>
      </c>
      <c r="D231" s="427"/>
      <c r="E231" s="428"/>
      <c r="F231" s="160"/>
      <c r="G231" s="376"/>
      <c r="H231" s="376"/>
      <c r="I231" s="376"/>
      <c r="J231" s="376"/>
      <c r="K231" s="376"/>
      <c r="L231" s="376"/>
      <c r="M231" s="376"/>
      <c r="N231" s="376"/>
      <c r="O231" s="376"/>
      <c r="P231" s="376"/>
      <c r="Q231" s="376"/>
      <c r="R231" s="376"/>
      <c r="S231" s="376"/>
      <c r="T231" s="376"/>
      <c r="U231" s="376"/>
      <c r="V231" s="376"/>
      <c r="W231" s="376"/>
      <c r="X231" s="376"/>
      <c r="Y231" s="376"/>
    </row>
    <row r="232" spans="2:25" ht="19.2">
      <c r="B232" s="257" t="s">
        <v>2313</v>
      </c>
      <c r="C232" s="136" t="s">
        <v>2315</v>
      </c>
      <c r="D232" s="427"/>
      <c r="E232" s="428"/>
      <c r="F232" s="160"/>
      <c r="G232" s="376"/>
      <c r="H232" s="376"/>
      <c r="I232" s="376"/>
      <c r="J232" s="376"/>
      <c r="K232" s="376"/>
      <c r="L232" s="376"/>
      <c r="M232" s="376"/>
      <c r="N232" s="376"/>
      <c r="O232" s="376"/>
      <c r="P232" s="376"/>
      <c r="Q232" s="376"/>
      <c r="R232" s="376"/>
      <c r="S232" s="376"/>
      <c r="T232" s="376"/>
      <c r="U232" s="376"/>
      <c r="V232" s="376"/>
      <c r="W232" s="376"/>
      <c r="X232" s="376"/>
      <c r="Y232" s="376"/>
    </row>
    <row r="233" spans="2:25" ht="19.2">
      <c r="B233" s="257" t="s">
        <v>2313</v>
      </c>
      <c r="C233" s="136" t="s">
        <v>2134</v>
      </c>
      <c r="D233" s="427"/>
      <c r="E233" s="428"/>
      <c r="F233" s="160"/>
      <c r="G233" s="376"/>
      <c r="H233" s="376"/>
      <c r="I233" s="376"/>
      <c r="J233" s="376"/>
      <c r="K233" s="376"/>
      <c r="L233" s="376"/>
      <c r="M233" s="376"/>
      <c r="N233" s="376"/>
      <c r="O233" s="376"/>
      <c r="P233" s="376"/>
      <c r="Q233" s="376"/>
      <c r="R233" s="376"/>
      <c r="S233" s="376"/>
      <c r="T233" s="376"/>
      <c r="U233" s="376"/>
      <c r="V233" s="376"/>
      <c r="W233" s="376"/>
      <c r="X233" s="376"/>
      <c r="Y233" s="376"/>
    </row>
    <row r="234" spans="2:25" ht="19.2">
      <c r="B234" s="257" t="s">
        <v>2313</v>
      </c>
      <c r="C234" s="136" t="s">
        <v>2135</v>
      </c>
      <c r="D234" s="427"/>
      <c r="E234" s="428"/>
      <c r="F234" s="160"/>
      <c r="G234" s="376"/>
      <c r="H234" s="376"/>
      <c r="I234" s="376"/>
      <c r="J234" s="376"/>
      <c r="K234" s="376"/>
      <c r="L234" s="376"/>
      <c r="M234" s="376"/>
      <c r="N234" s="376"/>
      <c r="O234" s="376"/>
      <c r="P234" s="376"/>
      <c r="Q234" s="376"/>
      <c r="R234" s="376"/>
      <c r="S234" s="376"/>
      <c r="T234" s="376"/>
      <c r="U234" s="376"/>
      <c r="V234" s="376"/>
      <c r="W234" s="376"/>
      <c r="X234" s="376"/>
      <c r="Y234" s="376"/>
    </row>
    <row r="235" spans="2:25" ht="19.2">
      <c r="B235" s="257" t="s">
        <v>2313</v>
      </c>
      <c r="C235" s="136" t="s">
        <v>2136</v>
      </c>
      <c r="D235" s="427"/>
      <c r="E235" s="428"/>
      <c r="F235" s="160"/>
      <c r="G235" s="376"/>
      <c r="H235" s="376"/>
      <c r="I235" s="376"/>
      <c r="J235" s="376"/>
      <c r="K235" s="376"/>
      <c r="L235" s="376"/>
      <c r="M235" s="376"/>
      <c r="N235" s="376"/>
      <c r="O235" s="376"/>
      <c r="P235" s="376"/>
      <c r="Q235" s="376"/>
      <c r="R235" s="376"/>
      <c r="S235" s="376"/>
      <c r="T235" s="376"/>
      <c r="U235" s="376"/>
      <c r="V235" s="376"/>
      <c r="W235" s="376"/>
      <c r="X235" s="376"/>
      <c r="Y235" s="376"/>
    </row>
    <row r="236" spans="2:25" ht="19.2">
      <c r="B236" s="257" t="s">
        <v>2313</v>
      </c>
      <c r="C236" s="136" t="s">
        <v>2316</v>
      </c>
      <c r="D236" s="427"/>
      <c r="E236" s="428"/>
      <c r="F236" s="160"/>
      <c r="G236" s="376"/>
      <c r="H236" s="376"/>
      <c r="I236" s="376"/>
      <c r="J236" s="376"/>
      <c r="K236" s="376"/>
      <c r="L236" s="376"/>
      <c r="M236" s="376"/>
      <c r="N236" s="376"/>
      <c r="O236" s="376"/>
      <c r="P236" s="376"/>
      <c r="Q236" s="376"/>
      <c r="R236" s="376"/>
      <c r="S236" s="376"/>
      <c r="T236" s="376"/>
      <c r="U236" s="376"/>
      <c r="V236" s="376"/>
      <c r="W236" s="376"/>
      <c r="X236" s="376"/>
      <c r="Y236" s="376"/>
    </row>
    <row r="237" spans="2:25" ht="19.2">
      <c r="B237" s="360" t="s">
        <v>2313</v>
      </c>
      <c r="C237" s="420" t="s">
        <v>2131</v>
      </c>
      <c r="D237" s="362"/>
      <c r="E237" s="362"/>
      <c r="F237" s="160"/>
      <c r="G237" s="376"/>
      <c r="H237" s="376"/>
      <c r="I237" s="376"/>
      <c r="J237" s="376"/>
      <c r="K237" s="376"/>
      <c r="L237" s="376"/>
      <c r="M237" s="376"/>
      <c r="N237" s="376"/>
      <c r="O237" s="376"/>
      <c r="P237" s="376"/>
      <c r="Q237" s="376"/>
      <c r="R237" s="376"/>
      <c r="S237" s="376"/>
      <c r="T237" s="376"/>
      <c r="U237" s="376"/>
      <c r="V237" s="376"/>
      <c r="W237" s="376"/>
      <c r="X237" s="376"/>
      <c r="Y237" s="376"/>
    </row>
    <row r="238" spans="2:25" ht="38.4">
      <c r="B238" s="257" t="s">
        <v>2313</v>
      </c>
      <c r="C238" s="136" t="s">
        <v>2317</v>
      </c>
      <c r="D238" s="427"/>
      <c r="E238" s="428"/>
      <c r="F238" s="160"/>
      <c r="G238" s="376"/>
      <c r="H238" s="376"/>
      <c r="I238" s="376"/>
      <c r="J238" s="376"/>
      <c r="K238" s="376"/>
      <c r="L238" s="376"/>
      <c r="M238" s="376"/>
      <c r="N238" s="376"/>
      <c r="O238" s="376"/>
      <c r="P238" s="376"/>
      <c r="Q238" s="376"/>
      <c r="R238" s="376"/>
      <c r="S238" s="376"/>
      <c r="T238" s="376"/>
      <c r="U238" s="376"/>
      <c r="V238" s="376"/>
      <c r="W238" s="376"/>
      <c r="X238" s="376"/>
      <c r="Y238" s="376"/>
    </row>
    <row r="239" spans="2:25" ht="19.2">
      <c r="B239" s="257" t="s">
        <v>2313</v>
      </c>
      <c r="C239" s="136" t="s">
        <v>2318</v>
      </c>
      <c r="D239" s="427"/>
      <c r="E239" s="428"/>
      <c r="F239" s="160"/>
      <c r="G239" s="376"/>
      <c r="H239" s="376"/>
      <c r="I239" s="376"/>
      <c r="J239" s="376"/>
      <c r="K239" s="376"/>
      <c r="L239" s="376"/>
      <c r="M239" s="376"/>
      <c r="N239" s="376"/>
      <c r="O239" s="376"/>
      <c r="P239" s="376"/>
      <c r="Q239" s="376"/>
      <c r="R239" s="376"/>
      <c r="S239" s="376"/>
      <c r="T239" s="376"/>
      <c r="U239" s="376"/>
      <c r="V239" s="376"/>
      <c r="W239" s="376"/>
      <c r="X239" s="376"/>
      <c r="Y239" s="376"/>
    </row>
    <row r="240" spans="2:25" ht="19.2">
      <c r="B240" s="257" t="s">
        <v>2313</v>
      </c>
      <c r="C240" s="136" t="s">
        <v>2319</v>
      </c>
      <c r="D240" s="427"/>
      <c r="E240" s="428"/>
      <c r="F240" s="160"/>
      <c r="G240" s="376"/>
      <c r="H240" s="376"/>
      <c r="I240" s="376"/>
      <c r="J240" s="376"/>
      <c r="K240" s="376"/>
      <c r="L240" s="376"/>
      <c r="M240" s="376"/>
      <c r="N240" s="376"/>
      <c r="O240" s="376"/>
      <c r="P240" s="376"/>
      <c r="Q240" s="376"/>
      <c r="R240" s="376"/>
      <c r="S240" s="376"/>
      <c r="T240" s="376"/>
      <c r="U240" s="376"/>
      <c r="V240" s="376"/>
      <c r="W240" s="376"/>
      <c r="X240" s="376"/>
      <c r="Y240" s="376"/>
    </row>
    <row r="241" spans="2:25" ht="19.2">
      <c r="B241" s="257" t="s">
        <v>2313</v>
      </c>
      <c r="C241" s="136" t="s">
        <v>2320</v>
      </c>
      <c r="D241" s="427"/>
      <c r="E241" s="428"/>
      <c r="F241" s="160"/>
      <c r="G241" s="376"/>
      <c r="H241" s="376"/>
      <c r="I241" s="376"/>
      <c r="J241" s="376"/>
      <c r="K241" s="376"/>
      <c r="L241" s="376"/>
      <c r="M241" s="376"/>
      <c r="N241" s="376"/>
      <c r="O241" s="376"/>
      <c r="P241" s="376"/>
      <c r="Q241" s="376"/>
      <c r="R241" s="376"/>
      <c r="S241" s="376"/>
      <c r="T241" s="376"/>
      <c r="U241" s="376"/>
      <c r="V241" s="376"/>
      <c r="W241" s="376"/>
      <c r="X241" s="376"/>
      <c r="Y241" s="376"/>
    </row>
    <row r="242" spans="2:25" ht="19.2">
      <c r="B242" s="257" t="s">
        <v>2313</v>
      </c>
      <c r="C242" s="136" t="s">
        <v>2321</v>
      </c>
      <c r="D242" s="427"/>
      <c r="E242" s="428"/>
      <c r="F242" s="160"/>
      <c r="G242" s="376"/>
      <c r="H242" s="376"/>
      <c r="I242" s="376"/>
      <c r="J242" s="376"/>
      <c r="K242" s="376"/>
      <c r="L242" s="376"/>
      <c r="M242" s="376"/>
      <c r="N242" s="376"/>
      <c r="O242" s="376"/>
      <c r="P242" s="376"/>
      <c r="Q242" s="376"/>
      <c r="R242" s="376"/>
      <c r="S242" s="376"/>
      <c r="T242" s="376"/>
      <c r="U242" s="376"/>
      <c r="V242" s="376"/>
      <c r="W242" s="376"/>
      <c r="X242" s="376"/>
      <c r="Y242" s="376"/>
    </row>
    <row r="243" spans="2:25" ht="19.2">
      <c r="B243" s="257" t="s">
        <v>2313</v>
      </c>
      <c r="C243" s="136" t="s">
        <v>2322</v>
      </c>
      <c r="D243" s="427"/>
      <c r="E243" s="428"/>
      <c r="F243" s="160"/>
      <c r="G243" s="376"/>
      <c r="H243" s="376"/>
      <c r="I243" s="376"/>
      <c r="J243" s="376"/>
      <c r="K243" s="376"/>
      <c r="L243" s="376"/>
      <c r="M243" s="376"/>
      <c r="N243" s="376"/>
      <c r="O243" s="376"/>
      <c r="P243" s="376"/>
      <c r="Q243" s="376"/>
      <c r="R243" s="376"/>
      <c r="S243" s="376"/>
      <c r="T243" s="376"/>
      <c r="U243" s="376"/>
      <c r="V243" s="376"/>
      <c r="W243" s="376"/>
      <c r="X243" s="376"/>
      <c r="Y243" s="376"/>
    </row>
    <row r="244" spans="2:25" ht="19.2">
      <c r="B244" s="360" t="s">
        <v>2313</v>
      </c>
      <c r="C244" s="420" t="s">
        <v>456</v>
      </c>
      <c r="D244" s="362"/>
      <c r="E244" s="362"/>
      <c r="F244" s="160"/>
      <c r="G244" s="376"/>
      <c r="H244" s="376"/>
      <c r="I244" s="376"/>
      <c r="J244" s="376"/>
      <c r="K244" s="376"/>
      <c r="L244" s="376"/>
      <c r="M244" s="376"/>
      <c r="N244" s="376"/>
      <c r="O244" s="376"/>
      <c r="P244" s="376"/>
      <c r="Q244" s="376"/>
      <c r="R244" s="376"/>
      <c r="S244" s="376"/>
      <c r="T244" s="376"/>
      <c r="U244" s="376"/>
      <c r="V244" s="376"/>
      <c r="W244" s="376"/>
      <c r="X244" s="376"/>
      <c r="Y244" s="376"/>
    </row>
    <row r="245" spans="2:25" ht="19.2">
      <c r="B245" s="360" t="s">
        <v>2313</v>
      </c>
      <c r="C245" s="420" t="s">
        <v>2009</v>
      </c>
      <c r="D245" s="362"/>
      <c r="E245" s="362"/>
      <c r="F245" s="160"/>
      <c r="G245" s="376"/>
      <c r="H245" s="376"/>
      <c r="I245" s="376"/>
      <c r="J245" s="376"/>
      <c r="K245" s="376"/>
      <c r="L245" s="376"/>
      <c r="M245" s="376"/>
      <c r="N245" s="376"/>
      <c r="O245" s="376"/>
      <c r="P245" s="376"/>
      <c r="Q245" s="376"/>
      <c r="R245" s="376"/>
      <c r="S245" s="376"/>
      <c r="T245" s="376"/>
      <c r="U245" s="376"/>
      <c r="V245" s="376"/>
      <c r="W245" s="376"/>
      <c r="X245" s="376"/>
      <c r="Y245" s="376"/>
    </row>
    <row r="246" spans="2:25" ht="38.4">
      <c r="B246" s="435" t="s">
        <v>2313</v>
      </c>
      <c r="C246" s="420" t="s">
        <v>2010</v>
      </c>
      <c r="D246" s="362"/>
      <c r="E246" s="362"/>
      <c r="F246" s="160"/>
      <c r="G246" s="376"/>
      <c r="H246" s="376"/>
      <c r="I246" s="376"/>
      <c r="J246" s="376"/>
      <c r="K246" s="376"/>
      <c r="L246" s="376"/>
      <c r="M246" s="376"/>
      <c r="N246" s="376"/>
      <c r="O246" s="376"/>
      <c r="P246" s="376"/>
      <c r="Q246" s="376"/>
      <c r="R246" s="376"/>
      <c r="S246" s="376"/>
      <c r="T246" s="376"/>
      <c r="U246" s="376"/>
      <c r="V246" s="376"/>
      <c r="W246" s="376"/>
      <c r="X246" s="376"/>
      <c r="Y246" s="376"/>
    </row>
    <row r="247" spans="2:25" ht="19.2">
      <c r="B247" s="209" t="s">
        <v>2313</v>
      </c>
      <c r="C247" s="195" t="s">
        <v>2323</v>
      </c>
      <c r="D247" s="427"/>
      <c r="E247" s="428"/>
      <c r="F247" s="160"/>
      <c r="G247" s="376"/>
      <c r="H247" s="376"/>
      <c r="I247" s="376"/>
      <c r="J247" s="376"/>
      <c r="K247" s="376"/>
      <c r="L247" s="376"/>
      <c r="M247" s="376"/>
      <c r="N247" s="376"/>
      <c r="O247" s="376"/>
      <c r="P247" s="376"/>
      <c r="Q247" s="376"/>
      <c r="R247" s="376"/>
      <c r="S247" s="376"/>
      <c r="T247" s="376"/>
      <c r="U247" s="376"/>
      <c r="V247" s="376"/>
      <c r="W247" s="376"/>
      <c r="X247" s="376"/>
      <c r="Y247" s="376"/>
    </row>
    <row r="248" spans="2:25" ht="19.2">
      <c r="B248" s="414"/>
      <c r="C248" s="415" t="s">
        <v>216</v>
      </c>
      <c r="D248" s="425">
        <f>COUNTIF($D$7:$D$247,"C")</f>
        <v>0</v>
      </c>
      <c r="E248" s="414"/>
      <c r="F248" s="160"/>
      <c r="G248" s="376"/>
      <c r="H248" s="376"/>
      <c r="I248" s="376"/>
      <c r="J248" s="376"/>
      <c r="K248" s="376"/>
      <c r="L248" s="376"/>
      <c r="M248" s="376"/>
      <c r="N248" s="376"/>
      <c r="O248" s="376"/>
      <c r="P248" s="376"/>
      <c r="Q248" s="376"/>
      <c r="R248" s="376"/>
      <c r="S248" s="376"/>
      <c r="T248" s="376"/>
      <c r="U248" s="376"/>
      <c r="V248" s="376"/>
      <c r="W248" s="376"/>
      <c r="X248" s="376"/>
      <c r="Y248" s="376"/>
    </row>
    <row r="249" spans="2:25" ht="19.2">
      <c r="B249" s="414"/>
      <c r="C249" s="415" t="s">
        <v>217</v>
      </c>
      <c r="D249" s="425">
        <f>COUNTIF($D$7:$D$247,"NC")</f>
        <v>0</v>
      </c>
      <c r="E249" s="414"/>
      <c r="F249" s="160"/>
      <c r="G249" s="376"/>
      <c r="H249" s="376"/>
      <c r="I249" s="376"/>
      <c r="J249" s="376"/>
      <c r="K249" s="376"/>
      <c r="L249" s="376"/>
      <c r="M249" s="376"/>
      <c r="N249" s="376"/>
      <c r="O249" s="376"/>
      <c r="P249" s="376"/>
      <c r="Q249" s="376"/>
      <c r="R249" s="376"/>
      <c r="S249" s="376"/>
      <c r="T249" s="376"/>
      <c r="U249" s="376"/>
      <c r="V249" s="376"/>
      <c r="W249" s="376"/>
      <c r="X249" s="376"/>
      <c r="Y249" s="376"/>
    </row>
    <row r="250" spans="2:25" ht="19.2">
      <c r="B250" s="344"/>
      <c r="C250" s="339" t="s">
        <v>218</v>
      </c>
      <c r="D250" s="426">
        <f>COUNTIF($D$7:$D$247,"NA")</f>
        <v>0</v>
      </c>
      <c r="E250" s="344"/>
      <c r="F250" s="160"/>
      <c r="G250" s="376"/>
      <c r="H250" s="376"/>
      <c r="I250" s="376"/>
      <c r="J250" s="376"/>
      <c r="K250" s="376"/>
      <c r="L250" s="376"/>
      <c r="M250" s="376"/>
      <c r="N250" s="376"/>
      <c r="O250" s="376"/>
      <c r="P250" s="376"/>
      <c r="Q250" s="376"/>
      <c r="R250" s="376"/>
      <c r="S250" s="376"/>
      <c r="T250" s="376"/>
      <c r="U250" s="376"/>
      <c r="V250" s="376"/>
      <c r="W250" s="376"/>
      <c r="X250" s="376"/>
      <c r="Y250" s="376"/>
    </row>
    <row r="251" spans="2:25" ht="19.2">
      <c r="B251" s="344"/>
      <c r="C251" s="345"/>
      <c r="D251" s="344"/>
      <c r="E251" s="344"/>
      <c r="F251" s="160"/>
      <c r="G251" s="376"/>
      <c r="H251" s="376"/>
      <c r="I251" s="376"/>
      <c r="J251" s="376"/>
      <c r="K251" s="376"/>
      <c r="L251" s="376"/>
      <c r="M251" s="376"/>
      <c r="N251" s="376"/>
      <c r="O251" s="376"/>
      <c r="P251" s="376"/>
      <c r="Q251" s="376"/>
      <c r="R251" s="376"/>
      <c r="S251" s="376"/>
      <c r="T251" s="376"/>
      <c r="U251" s="376"/>
      <c r="V251" s="376"/>
      <c r="W251" s="376"/>
      <c r="X251" s="376"/>
      <c r="Y251" s="376"/>
    </row>
    <row r="252" spans="2:25" ht="14.4" hidden="1">
      <c r="B252" s="376"/>
      <c r="C252" s="78"/>
      <c r="D252" s="376"/>
      <c r="E252" s="376"/>
      <c r="F252" s="160"/>
      <c r="G252" s="376"/>
      <c r="H252" s="376"/>
      <c r="I252" s="376"/>
      <c r="J252" s="376"/>
      <c r="K252" s="376"/>
      <c r="L252" s="376"/>
      <c r="M252" s="376"/>
      <c r="N252" s="376"/>
      <c r="O252" s="376"/>
      <c r="P252" s="376"/>
      <c r="Q252" s="376"/>
      <c r="R252" s="376"/>
      <c r="S252" s="376"/>
      <c r="T252" s="376"/>
      <c r="U252" s="376"/>
      <c r="V252" s="376"/>
      <c r="W252" s="376"/>
      <c r="X252" s="376"/>
      <c r="Y252" s="376"/>
    </row>
    <row r="253" spans="2:25" ht="14.4" hidden="1">
      <c r="B253" s="376"/>
      <c r="C253" s="78"/>
      <c r="D253" s="376"/>
      <c r="E253" s="376"/>
      <c r="F253" s="160"/>
      <c r="G253" s="376"/>
      <c r="H253" s="376"/>
      <c r="I253" s="376"/>
      <c r="J253" s="376"/>
      <c r="K253" s="376"/>
      <c r="L253" s="376"/>
      <c r="M253" s="376"/>
      <c r="N253" s="376"/>
      <c r="O253" s="376"/>
      <c r="P253" s="376"/>
      <c r="Q253" s="376"/>
      <c r="R253" s="376"/>
      <c r="S253" s="376"/>
      <c r="T253" s="376"/>
      <c r="U253" s="376"/>
      <c r="V253" s="376"/>
      <c r="W253" s="376"/>
      <c r="X253" s="376"/>
      <c r="Y253" s="376"/>
    </row>
    <row r="254" spans="2:25" ht="14.4" hidden="1">
      <c r="B254" s="376"/>
      <c r="C254" s="78"/>
      <c r="D254" s="376"/>
      <c r="E254" s="376"/>
      <c r="F254" s="160"/>
      <c r="G254" s="376"/>
      <c r="H254" s="376"/>
      <c r="I254" s="376"/>
      <c r="J254" s="376"/>
      <c r="K254" s="376"/>
      <c r="L254" s="376"/>
      <c r="M254" s="376"/>
      <c r="N254" s="376"/>
      <c r="O254" s="376"/>
      <c r="P254" s="376"/>
      <c r="Q254" s="376"/>
      <c r="R254" s="376"/>
      <c r="S254" s="376"/>
      <c r="T254" s="376"/>
      <c r="U254" s="376"/>
      <c r="V254" s="376"/>
      <c r="W254" s="376"/>
      <c r="X254" s="376"/>
      <c r="Y254" s="376"/>
    </row>
    <row r="255" spans="2:25" ht="14.4" hidden="1">
      <c r="B255" s="376"/>
      <c r="C255" s="78"/>
      <c r="D255" s="376"/>
      <c r="E255" s="376"/>
      <c r="F255" s="160"/>
      <c r="G255" s="376"/>
      <c r="H255" s="376"/>
      <c r="I255" s="376"/>
      <c r="J255" s="376"/>
      <c r="K255" s="376"/>
      <c r="L255" s="376"/>
      <c r="M255" s="376"/>
      <c r="N255" s="376"/>
      <c r="O255" s="376"/>
      <c r="P255" s="376"/>
      <c r="Q255" s="376"/>
      <c r="R255" s="376"/>
      <c r="S255" s="376"/>
      <c r="T255" s="376"/>
      <c r="U255" s="376"/>
      <c r="V255" s="376"/>
      <c r="W255" s="376"/>
      <c r="X255" s="376"/>
      <c r="Y255" s="376"/>
    </row>
    <row r="256" spans="2:25" ht="38.4" hidden="1" customHeight="1">
      <c r="B256" s="376"/>
      <c r="C256" s="78"/>
      <c r="D256" s="376"/>
      <c r="E256" s="376"/>
    </row>
    <row r="257" spans="2:27" ht="38.4" hidden="1" customHeight="1">
      <c r="B257" s="376"/>
      <c r="C257" s="78"/>
      <c r="D257" s="376"/>
      <c r="E257" s="376"/>
    </row>
    <row r="258" spans="2:27" ht="38.4" hidden="1" customHeight="1">
      <c r="B258" s="376"/>
      <c r="C258" s="78"/>
      <c r="D258" s="376"/>
      <c r="E258" s="376"/>
    </row>
    <row r="259" spans="2:27" ht="38.4" hidden="1" customHeight="1">
      <c r="B259" s="376"/>
      <c r="C259" s="78"/>
      <c r="D259" s="376"/>
      <c r="E259" s="376"/>
    </row>
    <row r="260" spans="2:27" ht="38.4" hidden="1" customHeight="1">
      <c r="B260" s="376"/>
      <c r="C260" s="78"/>
      <c r="D260" s="376"/>
      <c r="E260" s="376"/>
    </row>
    <row r="261" spans="2:27" ht="38.4" hidden="1" customHeight="1">
      <c r="B261" s="376"/>
      <c r="C261" s="78"/>
      <c r="D261" s="376"/>
      <c r="E261" s="376"/>
    </row>
    <row r="262" spans="2:27" ht="38.4" hidden="1" customHeight="1">
      <c r="B262" s="376"/>
      <c r="C262" s="78"/>
      <c r="D262" s="376"/>
      <c r="E262" s="376"/>
    </row>
    <row r="263" spans="2:27" ht="38.4" hidden="1" customHeight="1">
      <c r="B263" s="376"/>
      <c r="C263" s="78"/>
      <c r="D263" s="376"/>
      <c r="E263" s="376"/>
    </row>
    <row r="264" spans="2:27" ht="38.4" hidden="1" customHeight="1">
      <c r="B264" s="376"/>
      <c r="C264" s="78"/>
      <c r="D264" s="376"/>
      <c r="E264" s="376"/>
    </row>
    <row r="265" spans="2:27" ht="38.4" hidden="1" customHeight="1">
      <c r="B265" s="376"/>
      <c r="C265" s="78"/>
      <c r="D265" s="376"/>
      <c r="E265" s="376"/>
    </row>
    <row r="266" spans="2:27" ht="38.4" hidden="1" customHeight="1">
      <c r="B266" s="376"/>
      <c r="C266" s="78"/>
      <c r="D266" s="376"/>
      <c r="E266" s="376"/>
    </row>
    <row r="267" spans="2:27" ht="38.4" hidden="1" customHeight="1">
      <c r="B267" s="376"/>
      <c r="C267" s="78"/>
      <c r="D267" s="376"/>
      <c r="E267" s="376"/>
    </row>
    <row r="268" spans="2:27" ht="38.4" hidden="1" customHeight="1">
      <c r="B268" s="376"/>
      <c r="C268" s="78"/>
      <c r="D268" s="376"/>
      <c r="E268" s="376"/>
    </row>
    <row r="269" spans="2:27" ht="38.4" hidden="1" customHeight="1">
      <c r="B269" s="376"/>
      <c r="C269" s="78"/>
      <c r="D269" s="376"/>
      <c r="E269" s="376"/>
    </row>
    <row r="270" spans="2:27" s="159" customFormat="1" ht="38.4" hidden="1" customHeight="1">
      <c r="B270" s="376"/>
      <c r="C270" s="78"/>
      <c r="D270" s="376"/>
      <c r="E270" s="376"/>
      <c r="G270" s="375"/>
      <c r="H270" s="375"/>
      <c r="I270" s="375"/>
      <c r="J270" s="375"/>
      <c r="K270" s="375"/>
      <c r="L270" s="375"/>
      <c r="M270" s="375"/>
      <c r="N270" s="375"/>
      <c r="O270" s="375"/>
      <c r="P270" s="375"/>
      <c r="Q270" s="375"/>
      <c r="R270" s="375"/>
      <c r="S270" s="375"/>
      <c r="T270" s="375"/>
      <c r="U270" s="375"/>
      <c r="V270" s="375"/>
      <c r="W270" s="375"/>
      <c r="X270" s="375"/>
      <c r="Y270" s="375"/>
      <c r="Z270" s="375"/>
      <c r="AA270" s="375"/>
    </row>
    <row r="271" spans="2:27" s="159" customFormat="1" ht="38.4" hidden="1" customHeight="1">
      <c r="B271" s="376"/>
      <c r="C271" s="78"/>
      <c r="D271" s="376"/>
      <c r="E271" s="376"/>
      <c r="G271" s="375"/>
      <c r="H271" s="375"/>
      <c r="I271" s="375"/>
      <c r="J271" s="375"/>
      <c r="K271" s="375"/>
      <c r="L271" s="375"/>
      <c r="M271" s="375"/>
      <c r="N271" s="375"/>
      <c r="O271" s="375"/>
      <c r="P271" s="375"/>
      <c r="Q271" s="375"/>
      <c r="R271" s="375"/>
      <c r="S271" s="375"/>
      <c r="T271" s="375"/>
      <c r="U271" s="375"/>
      <c r="V271" s="375"/>
      <c r="W271" s="375"/>
      <c r="X271" s="375"/>
      <c r="Y271" s="375"/>
      <c r="Z271" s="375"/>
      <c r="AA271" s="375"/>
    </row>
    <row r="272" spans="2:27" s="159" customFormat="1" ht="38.4" hidden="1" customHeight="1">
      <c r="B272" s="376"/>
      <c r="C272" s="78"/>
      <c r="D272" s="376"/>
      <c r="E272" s="376"/>
      <c r="G272" s="375"/>
      <c r="H272" s="375"/>
      <c r="I272" s="375"/>
      <c r="J272" s="375"/>
      <c r="K272" s="375"/>
      <c r="L272" s="375"/>
      <c r="M272" s="375"/>
      <c r="N272" s="375"/>
      <c r="O272" s="375"/>
      <c r="P272" s="375"/>
      <c r="Q272" s="375"/>
      <c r="R272" s="375"/>
      <c r="S272" s="375"/>
      <c r="T272" s="375"/>
      <c r="U272" s="375"/>
      <c r="V272" s="375"/>
      <c r="W272" s="375"/>
      <c r="X272" s="375"/>
      <c r="Y272" s="375"/>
      <c r="Z272" s="375"/>
      <c r="AA272" s="375"/>
    </row>
    <row r="273" spans="2:27" s="159" customFormat="1" ht="38.4" hidden="1" customHeight="1">
      <c r="B273" s="376"/>
      <c r="C273" s="78"/>
      <c r="D273" s="376"/>
      <c r="E273" s="376"/>
      <c r="G273" s="375"/>
      <c r="H273" s="375"/>
      <c r="I273" s="375"/>
      <c r="J273" s="375"/>
      <c r="K273" s="375"/>
      <c r="L273" s="375"/>
      <c r="M273" s="375"/>
      <c r="N273" s="375"/>
      <c r="O273" s="375"/>
      <c r="P273" s="375"/>
      <c r="Q273" s="375"/>
      <c r="R273" s="375"/>
      <c r="S273" s="375"/>
      <c r="T273" s="375"/>
      <c r="U273" s="375"/>
      <c r="V273" s="375"/>
      <c r="W273" s="375"/>
      <c r="X273" s="375"/>
      <c r="Y273" s="375"/>
      <c r="Z273" s="375"/>
      <c r="AA273" s="375"/>
    </row>
    <row r="274" spans="2:27" s="159" customFormat="1" ht="38.4" hidden="1" customHeight="1">
      <c r="B274" s="376"/>
      <c r="C274" s="78"/>
      <c r="D274" s="376"/>
      <c r="E274" s="376"/>
      <c r="G274" s="375"/>
      <c r="H274" s="375"/>
      <c r="I274" s="375"/>
      <c r="J274" s="375"/>
      <c r="K274" s="375"/>
      <c r="L274" s="375"/>
      <c r="M274" s="375"/>
      <c r="N274" s="375"/>
      <c r="O274" s="375"/>
      <c r="P274" s="375"/>
      <c r="Q274" s="375"/>
      <c r="R274" s="375"/>
      <c r="S274" s="375"/>
      <c r="T274" s="375"/>
      <c r="U274" s="375"/>
      <c r="V274" s="375"/>
      <c r="W274" s="375"/>
      <c r="X274" s="375"/>
      <c r="Y274" s="375"/>
      <c r="Z274" s="375"/>
      <c r="AA274" s="375"/>
    </row>
    <row r="275" spans="2:27" s="159" customFormat="1" ht="38.4" hidden="1" customHeight="1">
      <c r="B275" s="376"/>
      <c r="C275" s="78"/>
      <c r="D275" s="376"/>
      <c r="E275" s="376"/>
      <c r="G275" s="375"/>
      <c r="H275" s="375"/>
      <c r="I275" s="375"/>
      <c r="J275" s="375"/>
      <c r="K275" s="375"/>
      <c r="L275" s="375"/>
      <c r="M275" s="375"/>
      <c r="N275" s="375"/>
      <c r="O275" s="375"/>
      <c r="P275" s="375"/>
      <c r="Q275" s="375"/>
      <c r="R275" s="375"/>
      <c r="S275" s="375"/>
      <c r="T275" s="375"/>
      <c r="U275" s="375"/>
      <c r="V275" s="375"/>
      <c r="W275" s="375"/>
      <c r="X275" s="375"/>
      <c r="Y275" s="375"/>
      <c r="Z275" s="375"/>
      <c r="AA275" s="375"/>
    </row>
    <row r="276" spans="2:27" s="159" customFormat="1" ht="38.4" hidden="1" customHeight="1">
      <c r="B276" s="376"/>
      <c r="C276" s="78"/>
      <c r="D276" s="376"/>
      <c r="E276" s="376"/>
      <c r="G276" s="375"/>
      <c r="H276" s="375"/>
      <c r="I276" s="375"/>
      <c r="J276" s="375"/>
      <c r="K276" s="375"/>
      <c r="L276" s="375"/>
      <c r="M276" s="375"/>
      <c r="N276" s="375"/>
      <c r="O276" s="375"/>
      <c r="P276" s="375"/>
      <c r="Q276" s="375"/>
      <c r="R276" s="375"/>
      <c r="S276" s="375"/>
      <c r="T276" s="375"/>
      <c r="U276" s="375"/>
      <c r="V276" s="375"/>
      <c r="W276" s="375"/>
      <c r="X276" s="375"/>
      <c r="Y276" s="375"/>
      <c r="Z276" s="375"/>
      <c r="AA276" s="375"/>
    </row>
    <row r="277" spans="2:27" s="159" customFormat="1" ht="38.4" hidden="1" customHeight="1">
      <c r="B277" s="376"/>
      <c r="C277" s="78"/>
      <c r="D277" s="376"/>
      <c r="E277" s="376"/>
      <c r="G277" s="375"/>
      <c r="H277" s="375"/>
      <c r="I277" s="375"/>
      <c r="J277" s="375"/>
      <c r="K277" s="375"/>
      <c r="L277" s="375"/>
      <c r="M277" s="375"/>
      <c r="N277" s="375"/>
      <c r="O277" s="375"/>
      <c r="P277" s="375"/>
      <c r="Q277" s="375"/>
      <c r="R277" s="375"/>
      <c r="S277" s="375"/>
      <c r="T277" s="375"/>
      <c r="U277" s="375"/>
      <c r="V277" s="375"/>
      <c r="W277" s="375"/>
      <c r="X277" s="375"/>
      <c r="Y277" s="375"/>
      <c r="Z277" s="375"/>
      <c r="AA277" s="375"/>
    </row>
    <row r="278" spans="2:27" s="159" customFormat="1" ht="38.4" hidden="1" customHeight="1">
      <c r="B278" s="376"/>
      <c r="C278" s="78"/>
      <c r="D278" s="376"/>
      <c r="E278" s="376"/>
      <c r="G278" s="375"/>
      <c r="H278" s="375"/>
      <c r="I278" s="375"/>
      <c r="J278" s="375"/>
      <c r="K278" s="375"/>
      <c r="L278" s="375"/>
      <c r="M278" s="375"/>
      <c r="N278" s="375"/>
      <c r="O278" s="375"/>
      <c r="P278" s="375"/>
      <c r="Q278" s="375"/>
      <c r="R278" s="375"/>
      <c r="S278" s="375"/>
      <c r="T278" s="375"/>
      <c r="U278" s="375"/>
      <c r="V278" s="375"/>
      <c r="W278" s="375"/>
      <c r="X278" s="375"/>
      <c r="Y278" s="375"/>
      <c r="Z278" s="375"/>
      <c r="AA278" s="375"/>
    </row>
    <row r="279" spans="2:27" s="159" customFormat="1" ht="38.4" hidden="1" customHeight="1">
      <c r="B279" s="376"/>
      <c r="C279" s="78"/>
      <c r="D279" s="376"/>
      <c r="E279" s="376"/>
      <c r="G279" s="375"/>
      <c r="H279" s="375"/>
      <c r="I279" s="375"/>
      <c r="J279" s="375"/>
      <c r="K279" s="375"/>
      <c r="L279" s="375"/>
      <c r="M279" s="375"/>
      <c r="N279" s="375"/>
      <c r="O279" s="375"/>
      <c r="P279" s="375"/>
      <c r="Q279" s="375"/>
      <c r="R279" s="375"/>
      <c r="S279" s="375"/>
      <c r="T279" s="375"/>
      <c r="U279" s="375"/>
      <c r="V279" s="375"/>
      <c r="W279" s="375"/>
      <c r="X279" s="375"/>
      <c r="Y279" s="375"/>
      <c r="Z279" s="375"/>
      <c r="AA279" s="375"/>
    </row>
    <row r="280" spans="2:27" s="159" customFormat="1" ht="38.4" hidden="1" customHeight="1">
      <c r="B280" s="376"/>
      <c r="C280" s="78"/>
      <c r="D280" s="376"/>
      <c r="E280" s="376"/>
      <c r="G280" s="375"/>
      <c r="H280" s="375"/>
      <c r="I280" s="375"/>
      <c r="J280" s="375"/>
      <c r="K280" s="375"/>
      <c r="L280" s="375"/>
      <c r="M280" s="375"/>
      <c r="N280" s="375"/>
      <c r="O280" s="375"/>
      <c r="P280" s="375"/>
      <c r="Q280" s="375"/>
      <c r="R280" s="375"/>
      <c r="S280" s="375"/>
      <c r="T280" s="375"/>
      <c r="U280" s="375"/>
      <c r="V280" s="375"/>
      <c r="W280" s="375"/>
      <c r="X280" s="375"/>
      <c r="Y280" s="375"/>
      <c r="Z280" s="375"/>
      <c r="AA280" s="375"/>
    </row>
    <row r="281" spans="2:27" s="159" customFormat="1" ht="38.4" hidden="1" customHeight="1">
      <c r="B281" s="376"/>
      <c r="C281" s="78"/>
      <c r="D281" s="376"/>
      <c r="E281" s="376"/>
      <c r="G281" s="375"/>
      <c r="H281" s="375"/>
      <c r="I281" s="375"/>
      <c r="J281" s="375"/>
      <c r="K281" s="375"/>
      <c r="L281" s="375"/>
      <c r="M281" s="375"/>
      <c r="N281" s="375"/>
      <c r="O281" s="375"/>
      <c r="P281" s="375"/>
      <c r="Q281" s="375"/>
      <c r="R281" s="375"/>
      <c r="S281" s="375"/>
      <c r="T281" s="375"/>
      <c r="U281" s="375"/>
      <c r="V281" s="375"/>
      <c r="W281" s="375"/>
      <c r="X281" s="375"/>
      <c r="Y281" s="375"/>
      <c r="Z281" s="375"/>
      <c r="AA281" s="375"/>
    </row>
    <row r="282" spans="2:27" s="159" customFormat="1" ht="38.4" hidden="1" customHeight="1">
      <c r="B282" s="376"/>
      <c r="C282" s="78"/>
      <c r="D282" s="376"/>
      <c r="E282" s="376"/>
      <c r="G282" s="375"/>
      <c r="H282" s="375"/>
      <c r="I282" s="375"/>
      <c r="J282" s="375"/>
      <c r="K282" s="375"/>
      <c r="L282" s="375"/>
      <c r="M282" s="375"/>
      <c r="N282" s="375"/>
      <c r="O282" s="375"/>
      <c r="P282" s="375"/>
      <c r="Q282" s="375"/>
      <c r="R282" s="375"/>
      <c r="S282" s="375"/>
      <c r="T282" s="375"/>
      <c r="U282" s="375"/>
      <c r="V282" s="375"/>
      <c r="W282" s="375"/>
      <c r="X282" s="375"/>
      <c r="Y282" s="375"/>
      <c r="Z282" s="375"/>
      <c r="AA282" s="375"/>
    </row>
    <row r="283" spans="2:27" s="159" customFormat="1" ht="38.4" hidden="1" customHeight="1">
      <c r="B283" s="376"/>
      <c r="C283" s="78"/>
      <c r="D283" s="376"/>
      <c r="E283" s="376"/>
      <c r="G283" s="375"/>
      <c r="H283" s="375"/>
      <c r="I283" s="375"/>
      <c r="J283" s="375"/>
      <c r="K283" s="375"/>
      <c r="L283" s="375"/>
      <c r="M283" s="375"/>
      <c r="N283" s="375"/>
      <c r="O283" s="375"/>
      <c r="P283" s="375"/>
      <c r="Q283" s="375"/>
      <c r="R283" s="375"/>
      <c r="S283" s="375"/>
      <c r="T283" s="375"/>
      <c r="U283" s="375"/>
      <c r="V283" s="375"/>
      <c r="W283" s="375"/>
      <c r="X283" s="375"/>
      <c r="Y283" s="375"/>
      <c r="Z283" s="375"/>
      <c r="AA283" s="375"/>
    </row>
    <row r="284" spans="2:27" s="159" customFormat="1" ht="38.4" hidden="1" customHeight="1">
      <c r="B284" s="376"/>
      <c r="C284" s="78"/>
      <c r="D284" s="376"/>
      <c r="E284" s="376"/>
      <c r="G284" s="375"/>
      <c r="H284" s="375"/>
      <c r="I284" s="375"/>
      <c r="J284" s="375"/>
      <c r="K284" s="375"/>
      <c r="L284" s="375"/>
      <c r="M284" s="375"/>
      <c r="N284" s="375"/>
      <c r="O284" s="375"/>
      <c r="P284" s="375"/>
      <c r="Q284" s="375"/>
      <c r="R284" s="375"/>
      <c r="S284" s="375"/>
      <c r="T284" s="375"/>
      <c r="U284" s="375"/>
      <c r="V284" s="375"/>
      <c r="W284" s="375"/>
      <c r="X284" s="375"/>
      <c r="Y284" s="375"/>
      <c r="Z284" s="375"/>
      <c r="AA284" s="375"/>
    </row>
    <row r="285" spans="2:27" s="159" customFormat="1" ht="38.4" hidden="1" customHeight="1">
      <c r="B285" s="376"/>
      <c r="C285" s="78"/>
      <c r="D285" s="376"/>
      <c r="E285" s="376"/>
      <c r="G285" s="375"/>
      <c r="H285" s="375"/>
      <c r="I285" s="375"/>
      <c r="J285" s="375"/>
      <c r="K285" s="375"/>
      <c r="L285" s="375"/>
      <c r="M285" s="375"/>
      <c r="N285" s="375"/>
      <c r="O285" s="375"/>
      <c r="P285" s="375"/>
      <c r="Q285" s="375"/>
      <c r="R285" s="375"/>
      <c r="S285" s="375"/>
      <c r="T285" s="375"/>
      <c r="U285" s="375"/>
      <c r="V285" s="375"/>
      <c r="W285" s="375"/>
      <c r="X285" s="375"/>
      <c r="Y285" s="375"/>
      <c r="Z285" s="375"/>
      <c r="AA285" s="375"/>
    </row>
    <row r="286" spans="2:27" s="159" customFormat="1" ht="38.4" hidden="1" customHeight="1">
      <c r="B286" s="376"/>
      <c r="C286" s="78"/>
      <c r="D286" s="376"/>
      <c r="E286" s="376"/>
      <c r="G286" s="375"/>
      <c r="H286" s="375"/>
      <c r="I286" s="375"/>
      <c r="J286" s="375"/>
      <c r="K286" s="375"/>
      <c r="L286" s="375"/>
      <c r="M286" s="375"/>
      <c r="N286" s="375"/>
      <c r="O286" s="375"/>
      <c r="P286" s="375"/>
      <c r="Q286" s="375"/>
      <c r="R286" s="375"/>
      <c r="S286" s="375"/>
      <c r="T286" s="375"/>
      <c r="U286" s="375"/>
      <c r="V286" s="375"/>
      <c r="W286" s="375"/>
      <c r="X286" s="375"/>
      <c r="Y286" s="375"/>
      <c r="Z286" s="375"/>
      <c r="AA286" s="375"/>
    </row>
    <row r="287" spans="2:27" s="159" customFormat="1" ht="38.4" hidden="1" customHeight="1">
      <c r="B287" s="376"/>
      <c r="C287" s="78"/>
      <c r="D287" s="376"/>
      <c r="E287" s="376"/>
      <c r="G287" s="375"/>
      <c r="H287" s="375"/>
      <c r="I287" s="375"/>
      <c r="J287" s="375"/>
      <c r="K287" s="375"/>
      <c r="L287" s="375"/>
      <c r="M287" s="375"/>
      <c r="N287" s="375"/>
      <c r="O287" s="375"/>
      <c r="P287" s="375"/>
      <c r="Q287" s="375"/>
      <c r="R287" s="375"/>
      <c r="S287" s="375"/>
      <c r="T287" s="375"/>
      <c r="U287" s="375"/>
      <c r="V287" s="375"/>
      <c r="W287" s="375"/>
      <c r="X287" s="375"/>
      <c r="Y287" s="375"/>
      <c r="Z287" s="375"/>
      <c r="AA287" s="375"/>
    </row>
    <row r="288" spans="2:27" s="159" customFormat="1" ht="38.4" hidden="1" customHeight="1">
      <c r="B288" s="376"/>
      <c r="C288" s="78"/>
      <c r="D288" s="376"/>
      <c r="E288" s="376"/>
      <c r="G288" s="375"/>
      <c r="H288" s="375"/>
      <c r="I288" s="375"/>
      <c r="J288" s="375"/>
      <c r="K288" s="375"/>
      <c r="L288" s="375"/>
      <c r="M288" s="375"/>
      <c r="N288" s="375"/>
      <c r="O288" s="375"/>
      <c r="P288" s="375"/>
      <c r="Q288" s="375"/>
      <c r="R288" s="375"/>
      <c r="S288" s="375"/>
      <c r="T288" s="375"/>
      <c r="U288" s="375"/>
      <c r="V288" s="375"/>
      <c r="W288" s="375"/>
      <c r="X288" s="375"/>
      <c r="Y288" s="375"/>
      <c r="Z288" s="375"/>
      <c r="AA288" s="375"/>
    </row>
    <row r="289" spans="2:27" s="159" customFormat="1" ht="38.4" hidden="1" customHeight="1">
      <c r="B289" s="376"/>
      <c r="C289" s="78"/>
      <c r="D289" s="376"/>
      <c r="E289" s="376"/>
      <c r="G289" s="375"/>
      <c r="H289" s="375"/>
      <c r="I289" s="375"/>
      <c r="J289" s="375"/>
      <c r="K289" s="375"/>
      <c r="L289" s="375"/>
      <c r="M289" s="375"/>
      <c r="N289" s="375"/>
      <c r="O289" s="375"/>
      <c r="P289" s="375"/>
      <c r="Q289" s="375"/>
      <c r="R289" s="375"/>
      <c r="S289" s="375"/>
      <c r="T289" s="375"/>
      <c r="U289" s="375"/>
      <c r="V289" s="375"/>
      <c r="W289" s="375"/>
      <c r="X289" s="375"/>
      <c r="Y289" s="375"/>
      <c r="Z289" s="375"/>
      <c r="AA289" s="375"/>
    </row>
    <row r="290" spans="2:27" s="159" customFormat="1" ht="38.4" hidden="1" customHeight="1">
      <c r="B290" s="376"/>
      <c r="C290" s="78"/>
      <c r="D290" s="376"/>
      <c r="E290" s="376"/>
      <c r="G290" s="375"/>
      <c r="H290" s="375"/>
      <c r="I290" s="375"/>
      <c r="J290" s="375"/>
      <c r="K290" s="375"/>
      <c r="L290" s="375"/>
      <c r="M290" s="375"/>
      <c r="N290" s="375"/>
      <c r="O290" s="375"/>
      <c r="P290" s="375"/>
      <c r="Q290" s="375"/>
      <c r="R290" s="375"/>
      <c r="S290" s="375"/>
      <c r="T290" s="375"/>
      <c r="U290" s="375"/>
      <c r="V290" s="375"/>
      <c r="W290" s="375"/>
      <c r="X290" s="375"/>
      <c r="Y290" s="375"/>
      <c r="Z290" s="375"/>
      <c r="AA290" s="375"/>
    </row>
    <row r="291" spans="2:27" s="159" customFormat="1" ht="38.4" hidden="1" customHeight="1">
      <c r="B291" s="376"/>
      <c r="C291" s="78"/>
      <c r="D291" s="376"/>
      <c r="E291" s="376"/>
      <c r="G291" s="375"/>
      <c r="H291" s="375"/>
      <c r="I291" s="375"/>
      <c r="J291" s="375"/>
      <c r="K291" s="375"/>
      <c r="L291" s="375"/>
      <c r="M291" s="375"/>
      <c r="N291" s="375"/>
      <c r="O291" s="375"/>
      <c r="P291" s="375"/>
      <c r="Q291" s="375"/>
      <c r="R291" s="375"/>
      <c r="S291" s="375"/>
      <c r="T291" s="375"/>
      <c r="U291" s="375"/>
      <c r="V291" s="375"/>
      <c r="W291" s="375"/>
      <c r="X291" s="375"/>
      <c r="Y291" s="375"/>
      <c r="Z291" s="375"/>
      <c r="AA291" s="375"/>
    </row>
    <row r="292" spans="2:27" s="159" customFormat="1" ht="38.4" hidden="1" customHeight="1">
      <c r="B292" s="376"/>
      <c r="C292" s="78"/>
      <c r="D292" s="376"/>
      <c r="E292" s="376"/>
      <c r="G292" s="375"/>
      <c r="H292" s="375"/>
      <c r="I292" s="375"/>
      <c r="J292" s="375"/>
      <c r="K292" s="375"/>
      <c r="L292" s="375"/>
      <c r="M292" s="375"/>
      <c r="N292" s="375"/>
      <c r="O292" s="375"/>
      <c r="P292" s="375"/>
      <c r="Q292" s="375"/>
      <c r="R292" s="375"/>
      <c r="S292" s="375"/>
      <c r="T292" s="375"/>
      <c r="U292" s="375"/>
      <c r="V292" s="375"/>
      <c r="W292" s="375"/>
      <c r="X292" s="375"/>
      <c r="Y292" s="375"/>
      <c r="Z292" s="375"/>
      <c r="AA292" s="375"/>
    </row>
    <row r="293" spans="2:27" s="159" customFormat="1" ht="38.4" hidden="1" customHeight="1">
      <c r="B293" s="376"/>
      <c r="C293" s="78"/>
      <c r="D293" s="376"/>
      <c r="E293" s="376"/>
      <c r="G293" s="375"/>
      <c r="H293" s="375"/>
      <c r="I293" s="375"/>
      <c r="J293" s="375"/>
      <c r="K293" s="375"/>
      <c r="L293" s="375"/>
      <c r="M293" s="375"/>
      <c r="N293" s="375"/>
      <c r="O293" s="375"/>
      <c r="P293" s="375"/>
      <c r="Q293" s="375"/>
      <c r="R293" s="375"/>
      <c r="S293" s="375"/>
      <c r="T293" s="375"/>
      <c r="U293" s="375"/>
      <c r="V293" s="375"/>
      <c r="W293" s="375"/>
      <c r="X293" s="375"/>
      <c r="Y293" s="375"/>
      <c r="Z293" s="375"/>
      <c r="AA293" s="375"/>
    </row>
    <row r="294" spans="2:27" s="159" customFormat="1" ht="38.4" hidden="1" customHeight="1">
      <c r="B294" s="376"/>
      <c r="C294" s="78"/>
      <c r="D294" s="376"/>
      <c r="E294" s="376"/>
      <c r="G294" s="375"/>
      <c r="H294" s="375"/>
      <c r="I294" s="375"/>
      <c r="J294" s="375"/>
      <c r="K294" s="375"/>
      <c r="L294" s="375"/>
      <c r="M294" s="375"/>
      <c r="N294" s="375"/>
      <c r="O294" s="375"/>
      <c r="P294" s="375"/>
      <c r="Q294" s="375"/>
      <c r="R294" s="375"/>
      <c r="S294" s="375"/>
      <c r="T294" s="375"/>
      <c r="U294" s="375"/>
      <c r="V294" s="375"/>
      <c r="W294" s="375"/>
      <c r="X294" s="375"/>
      <c r="Y294" s="375"/>
      <c r="Z294" s="375"/>
      <c r="AA294" s="375"/>
    </row>
    <row r="295" spans="2:27" s="159" customFormat="1" ht="38.4" hidden="1" customHeight="1">
      <c r="B295" s="376"/>
      <c r="C295" s="78"/>
      <c r="D295" s="376"/>
      <c r="E295" s="376"/>
      <c r="G295" s="375"/>
      <c r="H295" s="375"/>
      <c r="I295" s="375"/>
      <c r="J295" s="375"/>
      <c r="K295" s="375"/>
      <c r="L295" s="375"/>
      <c r="M295" s="375"/>
      <c r="N295" s="375"/>
      <c r="O295" s="375"/>
      <c r="P295" s="375"/>
      <c r="Q295" s="375"/>
      <c r="R295" s="375"/>
      <c r="S295" s="375"/>
      <c r="T295" s="375"/>
      <c r="U295" s="375"/>
      <c r="V295" s="375"/>
      <c r="W295" s="375"/>
      <c r="X295" s="375"/>
      <c r="Y295" s="375"/>
      <c r="Z295" s="375"/>
      <c r="AA295" s="375"/>
    </row>
    <row r="296" spans="2:27" s="159" customFormat="1" ht="38.4" hidden="1" customHeight="1">
      <c r="B296" s="376"/>
      <c r="C296" s="78"/>
      <c r="D296" s="376"/>
      <c r="E296" s="376"/>
      <c r="G296" s="375"/>
      <c r="H296" s="375"/>
      <c r="I296" s="375"/>
      <c r="J296" s="375"/>
      <c r="K296" s="375"/>
      <c r="L296" s="375"/>
      <c r="M296" s="375"/>
      <c r="N296" s="375"/>
      <c r="O296" s="375"/>
      <c r="P296" s="375"/>
      <c r="Q296" s="375"/>
      <c r="R296" s="375"/>
      <c r="S296" s="375"/>
      <c r="T296" s="375"/>
      <c r="U296" s="375"/>
      <c r="V296" s="375"/>
      <c r="W296" s="375"/>
      <c r="X296" s="375"/>
      <c r="Y296" s="375"/>
      <c r="Z296" s="375"/>
      <c r="AA296" s="375"/>
    </row>
    <row r="297" spans="2:27" s="159" customFormat="1" ht="38.4" hidden="1" customHeight="1">
      <c r="B297" s="376"/>
      <c r="C297" s="78"/>
      <c r="D297" s="376"/>
      <c r="E297" s="376"/>
      <c r="G297" s="375"/>
      <c r="H297" s="375"/>
      <c r="I297" s="375"/>
      <c r="J297" s="375"/>
      <c r="K297" s="375"/>
      <c r="L297" s="375"/>
      <c r="M297" s="375"/>
      <c r="N297" s="375"/>
      <c r="O297" s="375"/>
      <c r="P297" s="375"/>
      <c r="Q297" s="375"/>
      <c r="R297" s="375"/>
      <c r="S297" s="375"/>
      <c r="T297" s="375"/>
      <c r="U297" s="375"/>
      <c r="V297" s="375"/>
      <c r="W297" s="375"/>
      <c r="X297" s="375"/>
      <c r="Y297" s="375"/>
      <c r="Z297" s="375"/>
      <c r="AA297" s="375"/>
    </row>
    <row r="298" spans="2:27" s="159" customFormat="1" ht="38.4" hidden="1" customHeight="1">
      <c r="B298" s="376"/>
      <c r="C298" s="78"/>
      <c r="D298" s="376"/>
      <c r="E298" s="376"/>
      <c r="G298" s="375"/>
      <c r="H298" s="375"/>
      <c r="I298" s="375"/>
      <c r="J298" s="375"/>
      <c r="K298" s="375"/>
      <c r="L298" s="375"/>
      <c r="M298" s="375"/>
      <c r="N298" s="375"/>
      <c r="O298" s="375"/>
      <c r="P298" s="375"/>
      <c r="Q298" s="375"/>
      <c r="R298" s="375"/>
      <c r="S298" s="375"/>
      <c r="T298" s="375"/>
      <c r="U298" s="375"/>
      <c r="V298" s="375"/>
      <c r="W298" s="375"/>
      <c r="X298" s="375"/>
      <c r="Y298" s="375"/>
      <c r="Z298" s="375"/>
      <c r="AA298" s="375"/>
    </row>
    <row r="299" spans="2:27" s="159" customFormat="1" ht="38.4" hidden="1" customHeight="1">
      <c r="B299" s="376"/>
      <c r="C299" s="78"/>
      <c r="D299" s="376"/>
      <c r="E299" s="376"/>
      <c r="G299" s="375"/>
      <c r="H299" s="375"/>
      <c r="I299" s="375"/>
      <c r="J299" s="375"/>
      <c r="K299" s="375"/>
      <c r="L299" s="375"/>
      <c r="M299" s="375"/>
      <c r="N299" s="375"/>
      <c r="O299" s="375"/>
      <c r="P299" s="375"/>
      <c r="Q299" s="375"/>
      <c r="R299" s="375"/>
      <c r="S299" s="375"/>
      <c r="T299" s="375"/>
      <c r="U299" s="375"/>
      <c r="V299" s="375"/>
      <c r="W299" s="375"/>
      <c r="X299" s="375"/>
      <c r="Y299" s="375"/>
      <c r="Z299" s="375"/>
      <c r="AA299" s="375"/>
    </row>
    <row r="300" spans="2:27" s="159" customFormat="1" ht="38.4" hidden="1" customHeight="1">
      <c r="B300" s="376"/>
      <c r="C300" s="78"/>
      <c r="D300" s="376"/>
      <c r="E300" s="376"/>
      <c r="G300" s="375"/>
      <c r="H300" s="375"/>
      <c r="I300" s="375"/>
      <c r="J300" s="375"/>
      <c r="K300" s="375"/>
      <c r="L300" s="375"/>
      <c r="M300" s="375"/>
      <c r="N300" s="375"/>
      <c r="O300" s="375"/>
      <c r="P300" s="375"/>
      <c r="Q300" s="375"/>
      <c r="R300" s="375"/>
      <c r="S300" s="375"/>
      <c r="T300" s="375"/>
      <c r="U300" s="375"/>
      <c r="V300" s="375"/>
      <c r="W300" s="375"/>
      <c r="X300" s="375"/>
      <c r="Y300" s="375"/>
      <c r="Z300" s="375"/>
      <c r="AA300" s="375"/>
    </row>
    <row r="301" spans="2:27" s="159" customFormat="1" ht="38.4" hidden="1" customHeight="1">
      <c r="B301" s="376"/>
      <c r="C301" s="78"/>
      <c r="D301" s="376"/>
      <c r="E301" s="376"/>
      <c r="G301" s="375"/>
      <c r="H301" s="375"/>
      <c r="I301" s="375"/>
      <c r="J301" s="375"/>
      <c r="K301" s="375"/>
      <c r="L301" s="375"/>
      <c r="M301" s="375"/>
      <c r="N301" s="375"/>
      <c r="O301" s="375"/>
      <c r="P301" s="375"/>
      <c r="Q301" s="375"/>
      <c r="R301" s="375"/>
      <c r="S301" s="375"/>
      <c r="T301" s="375"/>
      <c r="U301" s="375"/>
      <c r="V301" s="375"/>
      <c r="W301" s="375"/>
      <c r="X301" s="375"/>
      <c r="Y301" s="375"/>
      <c r="Z301" s="375"/>
      <c r="AA301" s="375"/>
    </row>
    <row r="302" spans="2:27" s="159" customFormat="1" ht="38.4" hidden="1" customHeight="1">
      <c r="B302" s="376"/>
      <c r="C302" s="78"/>
      <c r="D302" s="376"/>
      <c r="E302" s="376"/>
      <c r="G302" s="375"/>
      <c r="H302" s="375"/>
      <c r="I302" s="375"/>
      <c r="J302" s="375"/>
      <c r="K302" s="375"/>
      <c r="L302" s="375"/>
      <c r="M302" s="375"/>
      <c r="N302" s="375"/>
      <c r="O302" s="375"/>
      <c r="P302" s="375"/>
      <c r="Q302" s="375"/>
      <c r="R302" s="375"/>
      <c r="S302" s="375"/>
      <c r="T302" s="375"/>
      <c r="U302" s="375"/>
      <c r="V302" s="375"/>
      <c r="W302" s="375"/>
      <c r="X302" s="375"/>
      <c r="Y302" s="375"/>
      <c r="Z302" s="375"/>
      <c r="AA302" s="375"/>
    </row>
    <row r="303" spans="2:27" s="159" customFormat="1" ht="38.4" hidden="1" customHeight="1">
      <c r="B303" s="376"/>
      <c r="C303" s="78"/>
      <c r="D303" s="376"/>
      <c r="E303" s="376"/>
      <c r="G303" s="375"/>
      <c r="H303" s="375"/>
      <c r="I303" s="375"/>
      <c r="J303" s="375"/>
      <c r="K303" s="375"/>
      <c r="L303" s="375"/>
      <c r="M303" s="375"/>
      <c r="N303" s="375"/>
      <c r="O303" s="375"/>
      <c r="P303" s="375"/>
      <c r="Q303" s="375"/>
      <c r="R303" s="375"/>
      <c r="S303" s="375"/>
      <c r="T303" s="375"/>
      <c r="U303" s="375"/>
      <c r="V303" s="375"/>
      <c r="W303" s="375"/>
      <c r="X303" s="375"/>
      <c r="Y303" s="375"/>
      <c r="Z303" s="375"/>
      <c r="AA303" s="375"/>
    </row>
    <row r="304" spans="2:27" s="159" customFormat="1" ht="38.4" hidden="1" customHeight="1">
      <c r="B304" s="376"/>
      <c r="C304" s="78"/>
      <c r="D304" s="376"/>
      <c r="E304" s="376"/>
      <c r="G304" s="375"/>
      <c r="H304" s="375"/>
      <c r="I304" s="375"/>
      <c r="J304" s="375"/>
      <c r="K304" s="375"/>
      <c r="L304" s="375"/>
      <c r="M304" s="375"/>
      <c r="N304" s="375"/>
      <c r="O304" s="375"/>
      <c r="P304" s="375"/>
      <c r="Q304" s="375"/>
      <c r="R304" s="375"/>
      <c r="S304" s="375"/>
      <c r="T304" s="375"/>
      <c r="U304" s="375"/>
      <c r="V304" s="375"/>
      <c r="W304" s="375"/>
      <c r="X304" s="375"/>
      <c r="Y304" s="375"/>
      <c r="Z304" s="375"/>
      <c r="AA304" s="375"/>
    </row>
    <row r="305" spans="2:27" s="159" customFormat="1" ht="38.4" hidden="1" customHeight="1">
      <c r="B305" s="376"/>
      <c r="C305" s="78"/>
      <c r="D305" s="376"/>
      <c r="E305" s="376"/>
      <c r="G305" s="375"/>
      <c r="H305" s="375"/>
      <c r="I305" s="375"/>
      <c r="J305" s="375"/>
      <c r="K305" s="375"/>
      <c r="L305" s="375"/>
      <c r="M305" s="375"/>
      <c r="N305" s="375"/>
      <c r="O305" s="375"/>
      <c r="P305" s="375"/>
      <c r="Q305" s="375"/>
      <c r="R305" s="375"/>
      <c r="S305" s="375"/>
      <c r="T305" s="375"/>
      <c r="U305" s="375"/>
      <c r="V305" s="375"/>
      <c r="W305" s="375"/>
      <c r="X305" s="375"/>
      <c r="Y305" s="375"/>
      <c r="Z305" s="375"/>
      <c r="AA305" s="375"/>
    </row>
    <row r="306" spans="2:27" s="159" customFormat="1" ht="38.4" hidden="1" customHeight="1">
      <c r="B306" s="376"/>
      <c r="C306" s="78"/>
      <c r="D306" s="376"/>
      <c r="E306" s="376"/>
      <c r="G306" s="375"/>
      <c r="H306" s="375"/>
      <c r="I306" s="375"/>
      <c r="J306" s="375"/>
      <c r="K306" s="375"/>
      <c r="L306" s="375"/>
      <c r="M306" s="375"/>
      <c r="N306" s="375"/>
      <c r="O306" s="375"/>
      <c r="P306" s="375"/>
      <c r="Q306" s="375"/>
      <c r="R306" s="375"/>
      <c r="S306" s="375"/>
      <c r="T306" s="375"/>
      <c r="U306" s="375"/>
      <c r="V306" s="375"/>
      <c r="W306" s="375"/>
      <c r="X306" s="375"/>
      <c r="Y306" s="375"/>
      <c r="Z306" s="375"/>
      <c r="AA306" s="375"/>
    </row>
    <row r="307" spans="2:27" s="159" customFormat="1" ht="38.4" hidden="1" customHeight="1">
      <c r="B307" s="376"/>
      <c r="C307" s="78"/>
      <c r="D307" s="376"/>
      <c r="E307" s="376"/>
      <c r="G307" s="375"/>
      <c r="H307" s="375"/>
      <c r="I307" s="375"/>
      <c r="J307" s="375"/>
      <c r="K307" s="375"/>
      <c r="L307" s="375"/>
      <c r="M307" s="375"/>
      <c r="N307" s="375"/>
      <c r="O307" s="375"/>
      <c r="P307" s="375"/>
      <c r="Q307" s="375"/>
      <c r="R307" s="375"/>
      <c r="S307" s="375"/>
      <c r="T307" s="375"/>
      <c r="U307" s="375"/>
      <c r="V307" s="375"/>
      <c r="W307" s="375"/>
      <c r="X307" s="375"/>
      <c r="Y307" s="375"/>
      <c r="Z307" s="375"/>
      <c r="AA307" s="375"/>
    </row>
    <row r="308" spans="2:27" s="159" customFormat="1" ht="38.4" hidden="1" customHeight="1">
      <c r="B308" s="376"/>
      <c r="C308" s="78"/>
      <c r="D308" s="376"/>
      <c r="E308" s="376"/>
      <c r="G308" s="375"/>
      <c r="H308" s="375"/>
      <c r="I308" s="375"/>
      <c r="J308" s="375"/>
      <c r="K308" s="375"/>
      <c r="L308" s="375"/>
      <c r="M308" s="375"/>
      <c r="N308" s="375"/>
      <c r="O308" s="375"/>
      <c r="P308" s="375"/>
      <c r="Q308" s="375"/>
      <c r="R308" s="375"/>
      <c r="S308" s="375"/>
      <c r="T308" s="375"/>
      <c r="U308" s="375"/>
      <c r="V308" s="375"/>
      <c r="W308" s="375"/>
      <c r="X308" s="375"/>
      <c r="Y308" s="375"/>
      <c r="Z308" s="375"/>
      <c r="AA308" s="375"/>
    </row>
    <row r="309" spans="2:27" s="159" customFormat="1" ht="38.4" hidden="1" customHeight="1">
      <c r="B309" s="376"/>
      <c r="C309" s="78"/>
      <c r="D309" s="376"/>
      <c r="E309" s="376"/>
      <c r="G309" s="375"/>
      <c r="H309" s="375"/>
      <c r="I309" s="375"/>
      <c r="J309" s="375"/>
      <c r="K309" s="375"/>
      <c r="L309" s="375"/>
      <c r="M309" s="375"/>
      <c r="N309" s="375"/>
      <c r="O309" s="375"/>
      <c r="P309" s="375"/>
      <c r="Q309" s="375"/>
      <c r="R309" s="375"/>
      <c r="S309" s="375"/>
      <c r="T309" s="375"/>
      <c r="U309" s="375"/>
      <c r="V309" s="375"/>
      <c r="W309" s="375"/>
      <c r="X309" s="375"/>
      <c r="Y309" s="375"/>
      <c r="Z309" s="375"/>
      <c r="AA309" s="375"/>
    </row>
    <row r="310" spans="2:27" s="159" customFormat="1" ht="0" hidden="1" customHeight="1">
      <c r="B310" s="376"/>
      <c r="C310" s="78"/>
      <c r="D310" s="376"/>
      <c r="E310" s="376"/>
      <c r="G310" s="375"/>
      <c r="H310" s="375"/>
      <c r="I310" s="375"/>
      <c r="J310" s="375"/>
      <c r="K310" s="375"/>
      <c r="L310" s="375"/>
      <c r="M310" s="375"/>
      <c r="N310" s="375"/>
      <c r="O310" s="375"/>
      <c r="P310" s="375"/>
      <c r="Q310" s="375"/>
      <c r="R310" s="375"/>
      <c r="S310" s="375"/>
      <c r="T310" s="375"/>
      <c r="U310" s="375"/>
      <c r="V310" s="375"/>
      <c r="W310" s="375"/>
      <c r="X310" s="375"/>
      <c r="Y310" s="375"/>
      <c r="Z310" s="375"/>
      <c r="AA310" s="375"/>
    </row>
    <row r="311" spans="2:27" s="159" customFormat="1" ht="0" hidden="1" customHeight="1">
      <c r="B311" s="376"/>
      <c r="C311" s="78"/>
      <c r="D311" s="376"/>
      <c r="E311" s="376"/>
      <c r="G311" s="375"/>
      <c r="H311" s="375"/>
      <c r="I311" s="375"/>
      <c r="J311" s="375"/>
      <c r="K311" s="375"/>
      <c r="L311" s="375"/>
      <c r="M311" s="375"/>
      <c r="N311" s="375"/>
      <c r="O311" s="375"/>
      <c r="P311" s="375"/>
      <c r="Q311" s="375"/>
      <c r="R311" s="375"/>
      <c r="S311" s="375"/>
      <c r="T311" s="375"/>
      <c r="U311" s="375"/>
      <c r="V311" s="375"/>
      <c r="W311" s="375"/>
      <c r="X311" s="375"/>
      <c r="Y311" s="375"/>
      <c r="Z311" s="375"/>
      <c r="AA311" s="375"/>
    </row>
    <row r="312" spans="2:27" s="159" customFormat="1" ht="0" hidden="1" customHeight="1">
      <c r="B312" s="376"/>
      <c r="C312" s="78"/>
      <c r="D312" s="376"/>
      <c r="E312" s="376"/>
      <c r="G312" s="375"/>
      <c r="H312" s="375"/>
      <c r="I312" s="375"/>
      <c r="J312" s="375"/>
      <c r="K312" s="375"/>
      <c r="L312" s="375"/>
      <c r="M312" s="375"/>
      <c r="N312" s="375"/>
      <c r="O312" s="375"/>
      <c r="P312" s="375"/>
      <c r="Q312" s="375"/>
      <c r="R312" s="375"/>
      <c r="S312" s="375"/>
      <c r="T312" s="375"/>
      <c r="U312" s="375"/>
      <c r="V312" s="375"/>
      <c r="W312" s="375"/>
      <c r="X312" s="375"/>
      <c r="Y312" s="375"/>
      <c r="Z312" s="375"/>
      <c r="AA312" s="375"/>
    </row>
    <row r="313" spans="2:27" s="159" customFormat="1" ht="0" hidden="1" customHeight="1">
      <c r="B313" s="376"/>
      <c r="C313" s="78"/>
      <c r="D313" s="376"/>
      <c r="E313" s="376"/>
      <c r="G313" s="375"/>
      <c r="H313" s="375"/>
      <c r="I313" s="375"/>
      <c r="J313" s="375"/>
      <c r="K313" s="375"/>
      <c r="L313" s="375"/>
      <c r="M313" s="375"/>
      <c r="N313" s="375"/>
      <c r="O313" s="375"/>
      <c r="P313" s="375"/>
      <c r="Q313" s="375"/>
      <c r="R313" s="375"/>
      <c r="S313" s="375"/>
      <c r="T313" s="375"/>
      <c r="U313" s="375"/>
      <c r="V313" s="375"/>
      <c r="W313" s="375"/>
      <c r="X313" s="375"/>
      <c r="Y313" s="375"/>
      <c r="Z313" s="375"/>
      <c r="AA313" s="375"/>
    </row>
    <row r="314" spans="2:27" s="159" customFormat="1" ht="0" hidden="1" customHeight="1">
      <c r="B314" s="376"/>
      <c r="C314" s="78"/>
      <c r="D314" s="376"/>
      <c r="E314" s="376"/>
      <c r="G314" s="375"/>
      <c r="H314" s="375"/>
      <c r="I314" s="375"/>
      <c r="J314" s="375"/>
      <c r="K314" s="375"/>
      <c r="L314" s="375"/>
      <c r="M314" s="375"/>
      <c r="N314" s="375"/>
      <c r="O314" s="375"/>
      <c r="P314" s="375"/>
      <c r="Q314" s="375"/>
      <c r="R314" s="375"/>
      <c r="S314" s="375"/>
      <c r="T314" s="375"/>
      <c r="U314" s="375"/>
      <c r="V314" s="375"/>
      <c r="W314" s="375"/>
      <c r="X314" s="375"/>
      <c r="Y314" s="375"/>
      <c r="Z314" s="375"/>
      <c r="AA314" s="375"/>
    </row>
    <row r="315" spans="2:27" s="159" customFormat="1" ht="0" hidden="1" customHeight="1">
      <c r="B315" s="376"/>
      <c r="C315" s="78"/>
      <c r="D315" s="376"/>
      <c r="E315" s="376"/>
      <c r="G315" s="375"/>
      <c r="H315" s="375"/>
      <c r="I315" s="375"/>
      <c r="J315" s="375"/>
      <c r="K315" s="375"/>
      <c r="L315" s="375"/>
      <c r="M315" s="375"/>
      <c r="N315" s="375"/>
      <c r="O315" s="375"/>
      <c r="P315" s="375"/>
      <c r="Q315" s="375"/>
      <c r="R315" s="375"/>
      <c r="S315" s="375"/>
      <c r="T315" s="375"/>
      <c r="U315" s="375"/>
      <c r="V315" s="375"/>
      <c r="W315" s="375"/>
      <c r="X315" s="375"/>
      <c r="Y315" s="375"/>
      <c r="Z315" s="375"/>
      <c r="AA315" s="375"/>
    </row>
    <row r="316" spans="2:27" s="159" customFormat="1" ht="0" hidden="1" customHeight="1">
      <c r="B316" s="376"/>
      <c r="C316" s="78"/>
      <c r="D316" s="376"/>
      <c r="E316" s="376"/>
      <c r="G316" s="375"/>
      <c r="H316" s="375"/>
      <c r="I316" s="375"/>
      <c r="J316" s="375"/>
      <c r="K316" s="375"/>
      <c r="L316" s="375"/>
      <c r="M316" s="375"/>
      <c r="N316" s="375"/>
      <c r="O316" s="375"/>
      <c r="P316" s="375"/>
      <c r="Q316" s="375"/>
      <c r="R316" s="375"/>
      <c r="S316" s="375"/>
      <c r="T316" s="375"/>
      <c r="U316" s="375"/>
      <c r="V316" s="375"/>
      <c r="W316" s="375"/>
      <c r="X316" s="375"/>
      <c r="Y316" s="375"/>
      <c r="Z316" s="375"/>
      <c r="AA316" s="375"/>
    </row>
    <row r="317" spans="2:27" s="159" customFormat="1" ht="0" hidden="1" customHeight="1">
      <c r="B317" s="376"/>
      <c r="C317" s="78"/>
      <c r="D317" s="376"/>
      <c r="E317" s="376"/>
      <c r="G317" s="375"/>
      <c r="H317" s="375"/>
      <c r="I317" s="375"/>
      <c r="J317" s="375"/>
      <c r="K317" s="375"/>
      <c r="L317" s="375"/>
      <c r="M317" s="375"/>
      <c r="N317" s="375"/>
      <c r="O317" s="375"/>
      <c r="P317" s="375"/>
      <c r="Q317" s="375"/>
      <c r="R317" s="375"/>
      <c r="S317" s="375"/>
      <c r="T317" s="375"/>
      <c r="U317" s="375"/>
      <c r="V317" s="375"/>
      <c r="W317" s="375"/>
      <c r="X317" s="375"/>
      <c r="Y317" s="375"/>
      <c r="Z317" s="375"/>
      <c r="AA317" s="375"/>
    </row>
    <row r="318" spans="2:27" s="159" customFormat="1" ht="0" hidden="1" customHeight="1">
      <c r="B318" s="376"/>
      <c r="C318" s="78"/>
      <c r="D318" s="376"/>
      <c r="E318" s="376"/>
      <c r="G318" s="375"/>
      <c r="H318" s="375"/>
      <c r="I318" s="375"/>
      <c r="J318" s="375"/>
      <c r="K318" s="375"/>
      <c r="L318" s="375"/>
      <c r="M318" s="375"/>
      <c r="N318" s="375"/>
      <c r="O318" s="375"/>
      <c r="P318" s="375"/>
      <c r="Q318" s="375"/>
      <c r="R318" s="375"/>
      <c r="S318" s="375"/>
      <c r="T318" s="375"/>
      <c r="U318" s="375"/>
      <c r="V318" s="375"/>
      <c r="W318" s="375"/>
      <c r="X318" s="375"/>
      <c r="Y318" s="375"/>
      <c r="Z318" s="375"/>
      <c r="AA318" s="375"/>
    </row>
    <row r="319" spans="2:27" s="159" customFormat="1" ht="0" hidden="1" customHeight="1">
      <c r="B319" s="376"/>
      <c r="C319" s="78"/>
      <c r="D319" s="376"/>
      <c r="E319" s="376"/>
      <c r="G319" s="375"/>
      <c r="H319" s="375"/>
      <c r="I319" s="375"/>
      <c r="J319" s="375"/>
      <c r="K319" s="375"/>
      <c r="L319" s="375"/>
      <c r="M319" s="375"/>
      <c r="N319" s="375"/>
      <c r="O319" s="375"/>
      <c r="P319" s="375"/>
      <c r="Q319" s="375"/>
      <c r="R319" s="375"/>
      <c r="S319" s="375"/>
      <c r="T319" s="375"/>
      <c r="U319" s="375"/>
      <c r="V319" s="375"/>
      <c r="W319" s="375"/>
      <c r="X319" s="375"/>
      <c r="Y319" s="375"/>
      <c r="Z319" s="375"/>
      <c r="AA319" s="375"/>
    </row>
    <row r="320" spans="2:27" s="159" customFormat="1" ht="0" hidden="1" customHeight="1">
      <c r="B320" s="376"/>
      <c r="C320" s="78"/>
      <c r="D320" s="376"/>
      <c r="E320" s="376"/>
      <c r="G320" s="375"/>
      <c r="H320" s="375"/>
      <c r="I320" s="375"/>
      <c r="J320" s="375"/>
      <c r="K320" s="375"/>
      <c r="L320" s="375"/>
      <c r="M320" s="375"/>
      <c r="N320" s="375"/>
      <c r="O320" s="375"/>
      <c r="P320" s="375"/>
      <c r="Q320" s="375"/>
      <c r="R320" s="375"/>
      <c r="S320" s="375"/>
      <c r="T320" s="375"/>
      <c r="U320" s="375"/>
      <c r="V320" s="375"/>
      <c r="W320" s="375"/>
      <c r="X320" s="375"/>
      <c r="Y320" s="375"/>
      <c r="Z320" s="375"/>
      <c r="AA320" s="375"/>
    </row>
    <row r="321" spans="2:27" s="159" customFormat="1" ht="0" hidden="1" customHeight="1">
      <c r="B321" s="376"/>
      <c r="C321" s="78"/>
      <c r="D321" s="376"/>
      <c r="E321" s="376"/>
      <c r="G321" s="375"/>
      <c r="H321" s="375"/>
      <c r="I321" s="375"/>
      <c r="J321" s="375"/>
      <c r="K321" s="375"/>
      <c r="L321" s="375"/>
      <c r="M321" s="375"/>
      <c r="N321" s="375"/>
      <c r="O321" s="375"/>
      <c r="P321" s="375"/>
      <c r="Q321" s="375"/>
      <c r="R321" s="375"/>
      <c r="S321" s="375"/>
      <c r="T321" s="375"/>
      <c r="U321" s="375"/>
      <c r="V321" s="375"/>
      <c r="W321" s="375"/>
      <c r="X321" s="375"/>
      <c r="Y321" s="375"/>
      <c r="Z321" s="375"/>
      <c r="AA321" s="375"/>
    </row>
    <row r="322" spans="2:27" s="159" customFormat="1" ht="0" hidden="1" customHeight="1">
      <c r="B322" s="376"/>
      <c r="C322" s="78"/>
      <c r="D322" s="376"/>
      <c r="E322" s="376"/>
      <c r="G322" s="375"/>
      <c r="H322" s="375"/>
      <c r="I322" s="375"/>
      <c r="J322" s="375"/>
      <c r="K322" s="375"/>
      <c r="L322" s="375"/>
      <c r="M322" s="375"/>
      <c r="N322" s="375"/>
      <c r="O322" s="375"/>
      <c r="P322" s="375"/>
      <c r="Q322" s="375"/>
      <c r="R322" s="375"/>
      <c r="S322" s="375"/>
      <c r="T322" s="375"/>
      <c r="U322" s="375"/>
      <c r="V322" s="375"/>
      <c r="W322" s="375"/>
      <c r="X322" s="375"/>
      <c r="Y322" s="375"/>
      <c r="Z322" s="375"/>
      <c r="AA322" s="375"/>
    </row>
    <row r="323" spans="2:27" s="159" customFormat="1" ht="0" hidden="1" customHeight="1">
      <c r="B323" s="376"/>
      <c r="C323" s="78"/>
      <c r="D323" s="376"/>
      <c r="E323" s="376"/>
      <c r="G323" s="375"/>
      <c r="H323" s="375"/>
      <c r="I323" s="375"/>
      <c r="J323" s="375"/>
      <c r="K323" s="375"/>
      <c r="L323" s="375"/>
      <c r="M323" s="375"/>
      <c r="N323" s="375"/>
      <c r="O323" s="375"/>
      <c r="P323" s="375"/>
      <c r="Q323" s="375"/>
      <c r="R323" s="375"/>
      <c r="S323" s="375"/>
      <c r="T323" s="375"/>
      <c r="U323" s="375"/>
      <c r="V323" s="375"/>
      <c r="W323" s="375"/>
      <c r="X323" s="375"/>
      <c r="Y323" s="375"/>
      <c r="Z323" s="375"/>
      <c r="AA323" s="375"/>
    </row>
    <row r="324" spans="2:27" s="159" customFormat="1" ht="0" hidden="1" customHeight="1">
      <c r="B324" s="376"/>
      <c r="C324" s="78"/>
      <c r="D324" s="376"/>
      <c r="E324" s="376"/>
      <c r="G324" s="375"/>
      <c r="H324" s="375"/>
      <c r="I324" s="375"/>
      <c r="J324" s="375"/>
      <c r="K324" s="375"/>
      <c r="L324" s="375"/>
      <c r="M324" s="375"/>
      <c r="N324" s="375"/>
      <c r="O324" s="375"/>
      <c r="P324" s="375"/>
      <c r="Q324" s="375"/>
      <c r="R324" s="375"/>
      <c r="S324" s="375"/>
      <c r="T324" s="375"/>
      <c r="U324" s="375"/>
      <c r="V324" s="375"/>
      <c r="W324" s="375"/>
      <c r="X324" s="375"/>
      <c r="Y324" s="375"/>
      <c r="Z324" s="375"/>
      <c r="AA324" s="375"/>
    </row>
    <row r="325" spans="2:27" s="159" customFormat="1" ht="0" hidden="1" customHeight="1">
      <c r="B325" s="376"/>
      <c r="C325" s="78"/>
      <c r="D325" s="376"/>
      <c r="E325" s="376"/>
      <c r="G325" s="375"/>
      <c r="H325" s="375"/>
      <c r="I325" s="375"/>
      <c r="J325" s="375"/>
      <c r="K325" s="375"/>
      <c r="L325" s="375"/>
      <c r="M325" s="375"/>
      <c r="N325" s="375"/>
      <c r="O325" s="375"/>
      <c r="P325" s="375"/>
      <c r="Q325" s="375"/>
      <c r="R325" s="375"/>
      <c r="S325" s="375"/>
      <c r="T325" s="375"/>
      <c r="U325" s="375"/>
      <c r="V325" s="375"/>
      <c r="W325" s="375"/>
      <c r="X325" s="375"/>
      <c r="Y325" s="375"/>
      <c r="Z325" s="375"/>
      <c r="AA325" s="375"/>
    </row>
    <row r="326" spans="2:27" s="159" customFormat="1" ht="0" hidden="1" customHeight="1">
      <c r="B326" s="376"/>
      <c r="C326" s="78"/>
      <c r="D326" s="376"/>
      <c r="E326" s="376"/>
      <c r="G326" s="375"/>
      <c r="H326" s="375"/>
      <c r="I326" s="375"/>
      <c r="J326" s="375"/>
      <c r="K326" s="375"/>
      <c r="L326" s="375"/>
      <c r="M326" s="375"/>
      <c r="N326" s="375"/>
      <c r="O326" s="375"/>
      <c r="P326" s="375"/>
      <c r="Q326" s="375"/>
      <c r="R326" s="375"/>
      <c r="S326" s="375"/>
      <c r="T326" s="375"/>
      <c r="U326" s="375"/>
      <c r="V326" s="375"/>
      <c r="W326" s="375"/>
      <c r="X326" s="375"/>
      <c r="Y326" s="375"/>
      <c r="Z326" s="375"/>
      <c r="AA326" s="375"/>
    </row>
    <row r="327" spans="2:27" s="159" customFormat="1" ht="0" hidden="1" customHeight="1">
      <c r="B327" s="376"/>
      <c r="C327" s="78"/>
      <c r="D327" s="376"/>
      <c r="E327" s="376"/>
      <c r="G327" s="375"/>
      <c r="H327" s="375"/>
      <c r="I327" s="375"/>
      <c r="J327" s="375"/>
      <c r="K327" s="375"/>
      <c r="L327" s="375"/>
      <c r="M327" s="375"/>
      <c r="N327" s="375"/>
      <c r="O327" s="375"/>
      <c r="P327" s="375"/>
      <c r="Q327" s="375"/>
      <c r="R327" s="375"/>
      <c r="S327" s="375"/>
      <c r="T327" s="375"/>
      <c r="U327" s="375"/>
      <c r="V327" s="375"/>
      <c r="W327" s="375"/>
      <c r="X327" s="375"/>
      <c r="Y327" s="375"/>
      <c r="Z327" s="375"/>
      <c r="AA327" s="375"/>
    </row>
    <row r="328" spans="2:27" s="159" customFormat="1" ht="0" hidden="1" customHeight="1">
      <c r="B328" s="376"/>
      <c r="C328" s="78"/>
      <c r="D328" s="376"/>
      <c r="E328" s="376"/>
      <c r="G328" s="375"/>
      <c r="H328" s="375"/>
      <c r="I328" s="375"/>
      <c r="J328" s="375"/>
      <c r="K328" s="375"/>
      <c r="L328" s="375"/>
      <c r="M328" s="375"/>
      <c r="N328" s="375"/>
      <c r="O328" s="375"/>
      <c r="P328" s="375"/>
      <c r="Q328" s="375"/>
      <c r="R328" s="375"/>
      <c r="S328" s="375"/>
      <c r="T328" s="375"/>
      <c r="U328" s="375"/>
      <c r="V328" s="375"/>
      <c r="W328" s="375"/>
      <c r="X328" s="375"/>
      <c r="Y328" s="375"/>
      <c r="Z328" s="375"/>
      <c r="AA328" s="375"/>
    </row>
    <row r="329" spans="2:27" s="159" customFormat="1" ht="0" hidden="1" customHeight="1">
      <c r="B329" s="376"/>
      <c r="C329" s="78"/>
      <c r="D329" s="376"/>
      <c r="E329" s="376"/>
      <c r="G329" s="375"/>
      <c r="H329" s="375"/>
      <c r="I329" s="375"/>
      <c r="J329" s="375"/>
      <c r="K329" s="375"/>
      <c r="L329" s="375"/>
      <c r="M329" s="375"/>
      <c r="N329" s="375"/>
      <c r="O329" s="375"/>
      <c r="P329" s="375"/>
      <c r="Q329" s="375"/>
      <c r="R329" s="375"/>
      <c r="S329" s="375"/>
      <c r="T329" s="375"/>
      <c r="U329" s="375"/>
      <c r="V329" s="375"/>
      <c r="W329" s="375"/>
      <c r="X329" s="375"/>
      <c r="Y329" s="375"/>
      <c r="Z329" s="375"/>
      <c r="AA329" s="375"/>
    </row>
    <row r="330" spans="2:27" s="159" customFormat="1" ht="0" hidden="1" customHeight="1">
      <c r="B330" s="376"/>
      <c r="C330" s="78"/>
      <c r="D330" s="376"/>
      <c r="E330" s="376"/>
      <c r="G330" s="375"/>
      <c r="H330" s="375"/>
      <c r="I330" s="375"/>
      <c r="J330" s="375"/>
      <c r="K330" s="375"/>
      <c r="L330" s="375"/>
      <c r="M330" s="375"/>
      <c r="N330" s="375"/>
      <c r="O330" s="375"/>
      <c r="P330" s="375"/>
      <c r="Q330" s="375"/>
      <c r="R330" s="375"/>
      <c r="S330" s="375"/>
      <c r="T330" s="375"/>
      <c r="U330" s="375"/>
      <c r="V330" s="375"/>
      <c r="W330" s="375"/>
      <c r="X330" s="375"/>
      <c r="Y330" s="375"/>
      <c r="Z330" s="375"/>
      <c r="AA330" s="375"/>
    </row>
    <row r="331" spans="2:27" s="159" customFormat="1" ht="0" hidden="1" customHeight="1">
      <c r="B331" s="376"/>
      <c r="C331" s="78"/>
      <c r="D331" s="376"/>
      <c r="E331" s="376"/>
      <c r="G331" s="375"/>
      <c r="H331" s="375"/>
      <c r="I331" s="375"/>
      <c r="J331" s="375"/>
      <c r="K331" s="375"/>
      <c r="L331" s="375"/>
      <c r="M331" s="375"/>
      <c r="N331" s="375"/>
      <c r="O331" s="375"/>
      <c r="P331" s="375"/>
      <c r="Q331" s="375"/>
      <c r="R331" s="375"/>
      <c r="S331" s="375"/>
      <c r="T331" s="375"/>
      <c r="U331" s="375"/>
      <c r="V331" s="375"/>
      <c r="W331" s="375"/>
      <c r="X331" s="375"/>
      <c r="Y331" s="375"/>
      <c r="Z331" s="375"/>
      <c r="AA331" s="375"/>
    </row>
    <row r="332" spans="2:27" s="159" customFormat="1" ht="0" hidden="1" customHeight="1">
      <c r="B332" s="376"/>
      <c r="C332" s="78"/>
      <c r="D332" s="376"/>
      <c r="E332" s="376"/>
      <c r="G332" s="375"/>
      <c r="H332" s="375"/>
      <c r="I332" s="375"/>
      <c r="J332" s="375"/>
      <c r="K332" s="375"/>
      <c r="L332" s="375"/>
      <c r="M332" s="375"/>
      <c r="N332" s="375"/>
      <c r="O332" s="375"/>
      <c r="P332" s="375"/>
      <c r="Q332" s="375"/>
      <c r="R332" s="375"/>
      <c r="S332" s="375"/>
      <c r="T332" s="375"/>
      <c r="U332" s="375"/>
      <c r="V332" s="375"/>
      <c r="W332" s="375"/>
      <c r="X332" s="375"/>
      <c r="Y332" s="375"/>
      <c r="Z332" s="375"/>
      <c r="AA332" s="375"/>
    </row>
    <row r="333" spans="2:27" s="159" customFormat="1" ht="0" hidden="1" customHeight="1">
      <c r="B333" s="376"/>
      <c r="C333" s="78"/>
      <c r="D333" s="376"/>
      <c r="E333" s="376"/>
      <c r="G333" s="375"/>
      <c r="H333" s="375"/>
      <c r="I333" s="375"/>
      <c r="J333" s="375"/>
      <c r="K333" s="375"/>
      <c r="L333" s="375"/>
      <c r="M333" s="375"/>
      <c r="N333" s="375"/>
      <c r="O333" s="375"/>
      <c r="P333" s="375"/>
      <c r="Q333" s="375"/>
      <c r="R333" s="375"/>
      <c r="S333" s="375"/>
      <c r="T333" s="375"/>
      <c r="U333" s="375"/>
      <c r="V333" s="375"/>
      <c r="W333" s="375"/>
      <c r="X333" s="375"/>
      <c r="Y333" s="375"/>
      <c r="Z333" s="375"/>
      <c r="AA333" s="375"/>
    </row>
    <row r="334" spans="2:27" s="159" customFormat="1" ht="0" hidden="1" customHeight="1">
      <c r="B334" s="376"/>
      <c r="C334" s="78"/>
      <c r="D334" s="376"/>
      <c r="E334" s="376"/>
      <c r="G334" s="375"/>
      <c r="H334" s="375"/>
      <c r="I334" s="375"/>
      <c r="J334" s="375"/>
      <c r="K334" s="375"/>
      <c r="L334" s="375"/>
      <c r="M334" s="375"/>
      <c r="N334" s="375"/>
      <c r="O334" s="375"/>
      <c r="P334" s="375"/>
      <c r="Q334" s="375"/>
      <c r="R334" s="375"/>
      <c r="S334" s="375"/>
      <c r="T334" s="375"/>
      <c r="U334" s="375"/>
      <c r="V334" s="375"/>
      <c r="W334" s="375"/>
      <c r="X334" s="375"/>
      <c r="Y334" s="375"/>
      <c r="Z334" s="375"/>
      <c r="AA334" s="375"/>
    </row>
    <row r="335" spans="2:27" s="159" customFormat="1" ht="0" hidden="1" customHeight="1">
      <c r="B335" s="376"/>
      <c r="C335" s="78"/>
      <c r="D335" s="376"/>
      <c r="E335" s="376"/>
      <c r="G335" s="375"/>
      <c r="H335" s="375"/>
      <c r="I335" s="375"/>
      <c r="J335" s="375"/>
      <c r="K335" s="375"/>
      <c r="L335" s="375"/>
      <c r="M335" s="375"/>
      <c r="N335" s="375"/>
      <c r="O335" s="375"/>
      <c r="P335" s="375"/>
      <c r="Q335" s="375"/>
      <c r="R335" s="375"/>
      <c r="S335" s="375"/>
      <c r="T335" s="375"/>
      <c r="U335" s="375"/>
      <c r="V335" s="375"/>
      <c r="W335" s="375"/>
      <c r="X335" s="375"/>
      <c r="Y335" s="375"/>
      <c r="Z335" s="375"/>
      <c r="AA335" s="375"/>
    </row>
    <row r="336" spans="2:27" s="159" customFormat="1" ht="0" hidden="1" customHeight="1">
      <c r="B336" s="376"/>
      <c r="C336" s="78"/>
      <c r="D336" s="376"/>
      <c r="E336" s="376"/>
      <c r="G336" s="375"/>
      <c r="H336" s="375"/>
      <c r="I336" s="375"/>
      <c r="J336" s="375"/>
      <c r="K336" s="375"/>
      <c r="L336" s="375"/>
      <c r="M336" s="375"/>
      <c r="N336" s="375"/>
      <c r="O336" s="375"/>
      <c r="P336" s="375"/>
      <c r="Q336" s="375"/>
      <c r="R336" s="375"/>
      <c r="S336" s="375"/>
      <c r="T336" s="375"/>
      <c r="U336" s="375"/>
      <c r="V336" s="375"/>
      <c r="W336" s="375"/>
      <c r="X336" s="375"/>
      <c r="Y336" s="375"/>
      <c r="Z336" s="375"/>
      <c r="AA336" s="375"/>
    </row>
    <row r="337" spans="2:27" s="159" customFormat="1" ht="0" hidden="1" customHeight="1">
      <c r="B337" s="376"/>
      <c r="C337" s="78"/>
      <c r="D337" s="376"/>
      <c r="E337" s="376"/>
      <c r="G337" s="375"/>
      <c r="H337" s="375"/>
      <c r="I337" s="375"/>
      <c r="J337" s="375"/>
      <c r="K337" s="375"/>
      <c r="L337" s="375"/>
      <c r="M337" s="375"/>
      <c r="N337" s="375"/>
      <c r="O337" s="375"/>
      <c r="P337" s="375"/>
      <c r="Q337" s="375"/>
      <c r="R337" s="375"/>
      <c r="S337" s="375"/>
      <c r="T337" s="375"/>
      <c r="U337" s="375"/>
      <c r="V337" s="375"/>
      <c r="W337" s="375"/>
      <c r="X337" s="375"/>
      <c r="Y337" s="375"/>
      <c r="Z337" s="375"/>
      <c r="AA337" s="375"/>
    </row>
    <row r="338" spans="2:27" s="159" customFormat="1" ht="0" hidden="1" customHeight="1">
      <c r="B338" s="376"/>
      <c r="C338" s="78"/>
      <c r="D338" s="376"/>
      <c r="E338" s="376"/>
      <c r="G338" s="375"/>
      <c r="H338" s="375"/>
      <c r="I338" s="375"/>
      <c r="J338" s="375"/>
      <c r="K338" s="375"/>
      <c r="L338" s="375"/>
      <c r="M338" s="375"/>
      <c r="N338" s="375"/>
      <c r="O338" s="375"/>
      <c r="P338" s="375"/>
      <c r="Q338" s="375"/>
      <c r="R338" s="375"/>
      <c r="S338" s="375"/>
      <c r="T338" s="375"/>
      <c r="U338" s="375"/>
      <c r="V338" s="375"/>
      <c r="W338" s="375"/>
      <c r="X338" s="375"/>
      <c r="Y338" s="375"/>
      <c r="Z338" s="375"/>
      <c r="AA338" s="375"/>
    </row>
    <row r="339" spans="2:27" s="159" customFormat="1" ht="0" hidden="1" customHeight="1">
      <c r="B339" s="376"/>
      <c r="C339" s="78"/>
      <c r="D339" s="376"/>
      <c r="E339" s="376"/>
      <c r="G339" s="375"/>
      <c r="H339" s="375"/>
      <c r="I339" s="375"/>
      <c r="J339" s="375"/>
      <c r="K339" s="375"/>
      <c r="L339" s="375"/>
      <c r="M339" s="375"/>
      <c r="N339" s="375"/>
      <c r="O339" s="375"/>
      <c r="P339" s="375"/>
      <c r="Q339" s="375"/>
      <c r="R339" s="375"/>
      <c r="S339" s="375"/>
      <c r="T339" s="375"/>
      <c r="U339" s="375"/>
      <c r="V339" s="375"/>
      <c r="W339" s="375"/>
      <c r="X339" s="375"/>
      <c r="Y339" s="375"/>
      <c r="Z339" s="375"/>
      <c r="AA339" s="375"/>
    </row>
    <row r="340" spans="2:27" s="159" customFormat="1" ht="0" hidden="1" customHeight="1">
      <c r="B340" s="376"/>
      <c r="C340" s="78"/>
      <c r="D340" s="376"/>
      <c r="E340" s="376"/>
      <c r="G340" s="375"/>
      <c r="H340" s="375"/>
      <c r="I340" s="375"/>
      <c r="J340" s="375"/>
      <c r="K340" s="375"/>
      <c r="L340" s="375"/>
      <c r="M340" s="375"/>
      <c r="N340" s="375"/>
      <c r="O340" s="375"/>
      <c r="P340" s="375"/>
      <c r="Q340" s="375"/>
      <c r="R340" s="375"/>
      <c r="S340" s="375"/>
      <c r="T340" s="375"/>
      <c r="U340" s="375"/>
      <c r="V340" s="375"/>
      <c r="W340" s="375"/>
      <c r="X340" s="375"/>
      <c r="Y340" s="375"/>
      <c r="Z340" s="375"/>
      <c r="AA340" s="375"/>
    </row>
    <row r="341" spans="2:27" s="159" customFormat="1" ht="0" hidden="1" customHeight="1">
      <c r="B341" s="376"/>
      <c r="C341" s="78"/>
      <c r="D341" s="376"/>
      <c r="E341" s="376"/>
      <c r="G341" s="375"/>
      <c r="H341" s="375"/>
      <c r="I341" s="375"/>
      <c r="J341" s="375"/>
      <c r="K341" s="375"/>
      <c r="L341" s="375"/>
      <c r="M341" s="375"/>
      <c r="N341" s="375"/>
      <c r="O341" s="375"/>
      <c r="P341" s="375"/>
      <c r="Q341" s="375"/>
      <c r="R341" s="375"/>
      <c r="S341" s="375"/>
      <c r="T341" s="375"/>
      <c r="U341" s="375"/>
      <c r="V341" s="375"/>
      <c r="W341" s="375"/>
      <c r="X341" s="375"/>
      <c r="Y341" s="375"/>
      <c r="Z341" s="375"/>
      <c r="AA341" s="375"/>
    </row>
    <row r="342" spans="2:27" s="159" customFormat="1" ht="0" hidden="1" customHeight="1">
      <c r="B342" s="376"/>
      <c r="C342" s="78"/>
      <c r="D342" s="376"/>
      <c r="E342" s="376"/>
      <c r="G342" s="375"/>
      <c r="H342" s="375"/>
      <c r="I342" s="375"/>
      <c r="J342" s="375"/>
      <c r="K342" s="375"/>
      <c r="L342" s="375"/>
      <c r="M342" s="375"/>
      <c r="N342" s="375"/>
      <c r="O342" s="375"/>
      <c r="P342" s="375"/>
      <c r="Q342" s="375"/>
      <c r="R342" s="375"/>
      <c r="S342" s="375"/>
      <c r="T342" s="375"/>
      <c r="U342" s="375"/>
      <c r="V342" s="375"/>
      <c r="W342" s="375"/>
      <c r="X342" s="375"/>
      <c r="Y342" s="375"/>
      <c r="Z342" s="375"/>
      <c r="AA342" s="375"/>
    </row>
    <row r="343" spans="2:27" s="159" customFormat="1" ht="0" hidden="1" customHeight="1">
      <c r="B343" s="376"/>
      <c r="C343" s="78"/>
      <c r="D343" s="376"/>
      <c r="E343" s="376"/>
      <c r="G343" s="375"/>
      <c r="H343" s="375"/>
      <c r="I343" s="375"/>
      <c r="J343" s="375"/>
      <c r="K343" s="375"/>
      <c r="L343" s="375"/>
      <c r="M343" s="375"/>
      <c r="N343" s="375"/>
      <c r="O343" s="375"/>
      <c r="P343" s="375"/>
      <c r="Q343" s="375"/>
      <c r="R343" s="375"/>
      <c r="S343" s="375"/>
      <c r="T343" s="375"/>
      <c r="U343" s="375"/>
      <c r="V343" s="375"/>
      <c r="W343" s="375"/>
      <c r="X343" s="375"/>
      <c r="Y343" s="375"/>
      <c r="Z343" s="375"/>
      <c r="AA343" s="375"/>
    </row>
    <row r="344" spans="2:27" s="159" customFormat="1" ht="0" hidden="1" customHeight="1">
      <c r="B344" s="376"/>
      <c r="C344" s="78"/>
      <c r="D344" s="376"/>
      <c r="E344" s="376"/>
      <c r="G344" s="375"/>
      <c r="H344" s="375"/>
      <c r="I344" s="375"/>
      <c r="J344" s="375"/>
      <c r="K344" s="375"/>
      <c r="L344" s="375"/>
      <c r="M344" s="375"/>
      <c r="N344" s="375"/>
      <c r="O344" s="375"/>
      <c r="P344" s="375"/>
      <c r="Q344" s="375"/>
      <c r="R344" s="375"/>
      <c r="S344" s="375"/>
      <c r="T344" s="375"/>
      <c r="U344" s="375"/>
      <c r="V344" s="375"/>
      <c r="W344" s="375"/>
      <c r="X344" s="375"/>
      <c r="Y344" s="375"/>
      <c r="Z344" s="375"/>
      <c r="AA344" s="375"/>
    </row>
    <row r="345" spans="2:27" s="159" customFormat="1" ht="0" hidden="1" customHeight="1">
      <c r="B345" s="376"/>
      <c r="C345" s="78"/>
      <c r="D345" s="376"/>
      <c r="E345" s="376"/>
      <c r="G345" s="375"/>
      <c r="H345" s="375"/>
      <c r="I345" s="375"/>
      <c r="J345" s="375"/>
      <c r="K345" s="375"/>
      <c r="L345" s="375"/>
      <c r="M345" s="375"/>
      <c r="N345" s="375"/>
      <c r="O345" s="375"/>
      <c r="P345" s="375"/>
      <c r="Q345" s="375"/>
      <c r="R345" s="375"/>
      <c r="S345" s="375"/>
      <c r="T345" s="375"/>
      <c r="U345" s="375"/>
      <c r="V345" s="375"/>
      <c r="W345" s="375"/>
      <c r="X345" s="375"/>
      <c r="Y345" s="375"/>
      <c r="Z345" s="375"/>
      <c r="AA345" s="375"/>
    </row>
    <row r="346" spans="2:27" s="159" customFormat="1" ht="0" hidden="1" customHeight="1">
      <c r="B346" s="376"/>
      <c r="C346" s="78"/>
      <c r="D346" s="376"/>
      <c r="E346" s="376"/>
      <c r="G346" s="375"/>
      <c r="H346" s="375"/>
      <c r="I346" s="375"/>
      <c r="J346" s="375"/>
      <c r="K346" s="375"/>
      <c r="L346" s="375"/>
      <c r="M346" s="375"/>
      <c r="N346" s="375"/>
      <c r="O346" s="375"/>
      <c r="P346" s="375"/>
      <c r="Q346" s="375"/>
      <c r="R346" s="375"/>
      <c r="S346" s="375"/>
      <c r="T346" s="375"/>
      <c r="U346" s="375"/>
      <c r="V346" s="375"/>
      <c r="W346" s="375"/>
      <c r="X346" s="375"/>
      <c r="Y346" s="375"/>
      <c r="Z346" s="375"/>
      <c r="AA346" s="375"/>
    </row>
    <row r="347" spans="2:27" s="159" customFormat="1" ht="0" hidden="1" customHeight="1">
      <c r="B347" s="376"/>
      <c r="C347" s="78"/>
      <c r="D347" s="376"/>
      <c r="E347" s="376"/>
      <c r="G347" s="375"/>
      <c r="H347" s="375"/>
      <c r="I347" s="375"/>
      <c r="J347" s="375"/>
      <c r="K347" s="375"/>
      <c r="L347" s="375"/>
      <c r="M347" s="375"/>
      <c r="N347" s="375"/>
      <c r="O347" s="375"/>
      <c r="P347" s="375"/>
      <c r="Q347" s="375"/>
      <c r="R347" s="375"/>
      <c r="S347" s="375"/>
      <c r="T347" s="375"/>
      <c r="U347" s="375"/>
      <c r="V347" s="375"/>
      <c r="W347" s="375"/>
      <c r="X347" s="375"/>
      <c r="Y347" s="375"/>
      <c r="Z347" s="375"/>
      <c r="AA347" s="375"/>
    </row>
    <row r="348" spans="2:27" s="159" customFormat="1" ht="0" hidden="1" customHeight="1">
      <c r="B348" s="376"/>
      <c r="C348" s="78"/>
      <c r="D348" s="376"/>
      <c r="E348" s="376"/>
      <c r="G348" s="375"/>
      <c r="H348" s="375"/>
      <c r="I348" s="375"/>
      <c r="J348" s="375"/>
      <c r="K348" s="375"/>
      <c r="L348" s="375"/>
      <c r="M348" s="375"/>
      <c r="N348" s="375"/>
      <c r="O348" s="375"/>
      <c r="P348" s="375"/>
      <c r="Q348" s="375"/>
      <c r="R348" s="375"/>
      <c r="S348" s="375"/>
      <c r="T348" s="375"/>
      <c r="U348" s="375"/>
      <c r="V348" s="375"/>
      <c r="W348" s="375"/>
      <c r="X348" s="375"/>
      <c r="Y348" s="375"/>
      <c r="Z348" s="375"/>
      <c r="AA348" s="375"/>
    </row>
    <row r="349" spans="2:27" s="159" customFormat="1" ht="0" hidden="1" customHeight="1">
      <c r="B349" s="376"/>
      <c r="C349" s="78"/>
      <c r="D349" s="376"/>
      <c r="E349" s="376"/>
      <c r="G349" s="375"/>
      <c r="H349" s="375"/>
      <c r="I349" s="375"/>
      <c r="J349" s="375"/>
      <c r="K349" s="375"/>
      <c r="L349" s="375"/>
      <c r="M349" s="375"/>
      <c r="N349" s="375"/>
      <c r="O349" s="375"/>
      <c r="P349" s="375"/>
      <c r="Q349" s="375"/>
      <c r="R349" s="375"/>
      <c r="S349" s="375"/>
      <c r="T349" s="375"/>
      <c r="U349" s="375"/>
      <c r="V349" s="375"/>
      <c r="W349" s="375"/>
      <c r="X349" s="375"/>
      <c r="Y349" s="375"/>
      <c r="Z349" s="375"/>
      <c r="AA349" s="375"/>
    </row>
    <row r="350" spans="2:27" s="159" customFormat="1" ht="0" hidden="1" customHeight="1">
      <c r="B350" s="376"/>
      <c r="C350" s="78"/>
      <c r="D350" s="376"/>
      <c r="E350" s="376"/>
      <c r="G350" s="375"/>
      <c r="H350" s="375"/>
      <c r="I350" s="375"/>
      <c r="J350" s="375"/>
      <c r="K350" s="375"/>
      <c r="L350" s="375"/>
      <c r="M350" s="375"/>
      <c r="N350" s="375"/>
      <c r="O350" s="375"/>
      <c r="P350" s="375"/>
      <c r="Q350" s="375"/>
      <c r="R350" s="375"/>
      <c r="S350" s="375"/>
      <c r="T350" s="375"/>
      <c r="U350" s="375"/>
      <c r="V350" s="375"/>
      <c r="W350" s="375"/>
      <c r="X350" s="375"/>
      <c r="Y350" s="375"/>
      <c r="Z350" s="375"/>
      <c r="AA350" s="375"/>
    </row>
    <row r="351" spans="2:27" s="159" customFormat="1" ht="0" hidden="1" customHeight="1">
      <c r="B351" s="376"/>
      <c r="C351" s="78"/>
      <c r="D351" s="376"/>
      <c r="E351" s="376"/>
      <c r="G351" s="375"/>
      <c r="H351" s="375"/>
      <c r="I351" s="375"/>
      <c r="J351" s="375"/>
      <c r="K351" s="375"/>
      <c r="L351" s="375"/>
      <c r="M351" s="375"/>
      <c r="N351" s="375"/>
      <c r="O351" s="375"/>
      <c r="P351" s="375"/>
      <c r="Q351" s="375"/>
      <c r="R351" s="375"/>
      <c r="S351" s="375"/>
      <c r="T351" s="375"/>
      <c r="U351" s="375"/>
      <c r="V351" s="375"/>
      <c r="W351" s="375"/>
      <c r="X351" s="375"/>
      <c r="Y351" s="375"/>
      <c r="Z351" s="375"/>
      <c r="AA351" s="375"/>
    </row>
    <row r="352" spans="2:27" s="159" customFormat="1" ht="0" hidden="1" customHeight="1">
      <c r="B352" s="376"/>
      <c r="C352" s="78"/>
      <c r="D352" s="376"/>
      <c r="E352" s="376"/>
      <c r="G352" s="375"/>
      <c r="H352" s="375"/>
      <c r="I352" s="375"/>
      <c r="J352" s="375"/>
      <c r="K352" s="375"/>
      <c r="L352" s="375"/>
      <c r="M352" s="375"/>
      <c r="N352" s="375"/>
      <c r="O352" s="375"/>
      <c r="P352" s="375"/>
      <c r="Q352" s="375"/>
      <c r="R352" s="375"/>
      <c r="S352" s="375"/>
      <c r="T352" s="375"/>
      <c r="U352" s="375"/>
      <c r="V352" s="375"/>
      <c r="W352" s="375"/>
      <c r="X352" s="375"/>
      <c r="Y352" s="375"/>
      <c r="Z352" s="375"/>
      <c r="AA352" s="375"/>
    </row>
    <row r="353" spans="2:27" s="159" customFormat="1" ht="0" hidden="1" customHeight="1">
      <c r="B353" s="376"/>
      <c r="C353" s="78"/>
      <c r="D353" s="376"/>
      <c r="E353" s="376"/>
      <c r="G353" s="375"/>
      <c r="H353" s="375"/>
      <c r="I353" s="375"/>
      <c r="J353" s="375"/>
      <c r="K353" s="375"/>
      <c r="L353" s="375"/>
      <c r="M353" s="375"/>
      <c r="N353" s="375"/>
      <c r="O353" s="375"/>
      <c r="P353" s="375"/>
      <c r="Q353" s="375"/>
      <c r="R353" s="375"/>
      <c r="S353" s="375"/>
      <c r="T353" s="375"/>
      <c r="U353" s="375"/>
      <c r="V353" s="375"/>
      <c r="W353" s="375"/>
      <c r="X353" s="375"/>
      <c r="Y353" s="375"/>
      <c r="Z353" s="375"/>
      <c r="AA353" s="375"/>
    </row>
    <row r="354" spans="2:27" s="159" customFormat="1" ht="0" hidden="1" customHeight="1">
      <c r="B354" s="376"/>
      <c r="C354" s="78"/>
      <c r="D354" s="376"/>
      <c r="E354" s="376"/>
      <c r="G354" s="375"/>
      <c r="H354" s="375"/>
      <c r="I354" s="375"/>
      <c r="J354" s="375"/>
      <c r="K354" s="375"/>
      <c r="L354" s="375"/>
      <c r="M354" s="375"/>
      <c r="N354" s="375"/>
      <c r="O354" s="375"/>
      <c r="P354" s="375"/>
      <c r="Q354" s="375"/>
      <c r="R354" s="375"/>
      <c r="S354" s="375"/>
      <c r="T354" s="375"/>
      <c r="U354" s="375"/>
      <c r="V354" s="375"/>
      <c r="W354" s="375"/>
      <c r="X354" s="375"/>
      <c r="Y354" s="375"/>
      <c r="Z354" s="375"/>
      <c r="AA354" s="375"/>
    </row>
    <row r="355" spans="2:27" s="159" customFormat="1" ht="0" hidden="1" customHeight="1">
      <c r="B355" s="376"/>
      <c r="C355" s="78"/>
      <c r="D355" s="376"/>
      <c r="E355" s="376"/>
      <c r="G355" s="375"/>
      <c r="H355" s="375"/>
      <c r="I355" s="375"/>
      <c r="J355" s="375"/>
      <c r="K355" s="375"/>
      <c r="L355" s="375"/>
      <c r="M355" s="375"/>
      <c r="N355" s="375"/>
      <c r="O355" s="375"/>
      <c r="P355" s="375"/>
      <c r="Q355" s="375"/>
      <c r="R355" s="375"/>
      <c r="S355" s="375"/>
      <c r="T355" s="375"/>
      <c r="U355" s="375"/>
      <c r="V355" s="375"/>
      <c r="W355" s="375"/>
      <c r="X355" s="375"/>
      <c r="Y355" s="375"/>
      <c r="Z355" s="375"/>
      <c r="AA355" s="375"/>
    </row>
    <row r="356" spans="2:27" s="159" customFormat="1" ht="0" hidden="1" customHeight="1">
      <c r="B356" s="376"/>
      <c r="C356" s="78"/>
      <c r="D356" s="376"/>
      <c r="E356" s="376"/>
      <c r="G356" s="375"/>
      <c r="H356" s="375"/>
      <c r="I356" s="375"/>
      <c r="J356" s="375"/>
      <c r="K356" s="375"/>
      <c r="L356" s="375"/>
      <c r="M356" s="375"/>
      <c r="N356" s="375"/>
      <c r="O356" s="375"/>
      <c r="P356" s="375"/>
      <c r="Q356" s="375"/>
      <c r="R356" s="375"/>
      <c r="S356" s="375"/>
      <c r="T356" s="375"/>
      <c r="U356" s="375"/>
      <c r="V356" s="375"/>
      <c r="W356" s="375"/>
      <c r="X356" s="375"/>
      <c r="Y356" s="375"/>
      <c r="Z356" s="375"/>
      <c r="AA356" s="375"/>
    </row>
    <row r="357" spans="2:27" s="159" customFormat="1" ht="0" hidden="1" customHeight="1">
      <c r="B357" s="376"/>
      <c r="C357" s="78"/>
      <c r="D357" s="376"/>
      <c r="E357" s="376"/>
      <c r="G357" s="375"/>
      <c r="H357" s="375"/>
      <c r="I357" s="375"/>
      <c r="J357" s="375"/>
      <c r="K357" s="375"/>
      <c r="L357" s="375"/>
      <c r="M357" s="375"/>
      <c r="N357" s="375"/>
      <c r="O357" s="375"/>
      <c r="P357" s="375"/>
      <c r="Q357" s="375"/>
      <c r="R357" s="375"/>
      <c r="S357" s="375"/>
      <c r="T357" s="375"/>
      <c r="U357" s="375"/>
      <c r="V357" s="375"/>
      <c r="W357" s="375"/>
      <c r="X357" s="375"/>
      <c r="Y357" s="375"/>
      <c r="Z357" s="375"/>
      <c r="AA357" s="375"/>
    </row>
    <row r="358" spans="2:27" s="159" customFormat="1" ht="0" hidden="1" customHeight="1">
      <c r="B358" s="376"/>
      <c r="C358" s="78"/>
      <c r="D358" s="376"/>
      <c r="E358" s="376"/>
      <c r="G358" s="375"/>
      <c r="H358" s="375"/>
      <c r="I358" s="375"/>
      <c r="J358" s="375"/>
      <c r="K358" s="375"/>
      <c r="L358" s="375"/>
      <c r="M358" s="375"/>
      <c r="N358" s="375"/>
      <c r="O358" s="375"/>
      <c r="P358" s="375"/>
      <c r="Q358" s="375"/>
      <c r="R358" s="375"/>
      <c r="S358" s="375"/>
      <c r="T358" s="375"/>
      <c r="U358" s="375"/>
      <c r="V358" s="375"/>
      <c r="W358" s="375"/>
      <c r="X358" s="375"/>
      <c r="Y358" s="375"/>
      <c r="Z358" s="375"/>
      <c r="AA358" s="375"/>
    </row>
    <row r="359" spans="2:27" s="159" customFormat="1" ht="0" hidden="1" customHeight="1">
      <c r="B359" s="376"/>
      <c r="C359" s="78"/>
      <c r="D359" s="376"/>
      <c r="E359" s="376"/>
      <c r="G359" s="375"/>
      <c r="H359" s="375"/>
      <c r="I359" s="375"/>
      <c r="J359" s="375"/>
      <c r="K359" s="375"/>
      <c r="L359" s="375"/>
      <c r="M359" s="375"/>
      <c r="N359" s="375"/>
      <c r="O359" s="375"/>
      <c r="P359" s="375"/>
      <c r="Q359" s="375"/>
      <c r="R359" s="375"/>
      <c r="S359" s="375"/>
      <c r="T359" s="375"/>
      <c r="U359" s="375"/>
      <c r="V359" s="375"/>
      <c r="W359" s="375"/>
      <c r="X359" s="375"/>
      <c r="Y359" s="375"/>
      <c r="Z359" s="375"/>
      <c r="AA359" s="375"/>
    </row>
    <row r="360" spans="2:27" s="159" customFormat="1" ht="0" hidden="1" customHeight="1">
      <c r="B360" s="376"/>
      <c r="C360" s="78"/>
      <c r="D360" s="376"/>
      <c r="E360" s="376"/>
      <c r="G360" s="375"/>
      <c r="H360" s="375"/>
      <c r="I360" s="375"/>
      <c r="J360" s="375"/>
      <c r="K360" s="375"/>
      <c r="L360" s="375"/>
      <c r="M360" s="375"/>
      <c r="N360" s="375"/>
      <c r="O360" s="375"/>
      <c r="P360" s="375"/>
      <c r="Q360" s="375"/>
      <c r="R360" s="375"/>
      <c r="S360" s="375"/>
      <c r="T360" s="375"/>
      <c r="U360" s="375"/>
      <c r="V360" s="375"/>
      <c r="W360" s="375"/>
      <c r="X360" s="375"/>
      <c r="Y360" s="375"/>
      <c r="Z360" s="375"/>
      <c r="AA360" s="375"/>
    </row>
    <row r="361" spans="2:27" s="159" customFormat="1" ht="0" hidden="1" customHeight="1">
      <c r="B361" s="376"/>
      <c r="C361" s="78"/>
      <c r="D361" s="376"/>
      <c r="E361" s="376"/>
      <c r="G361" s="375"/>
      <c r="H361" s="375"/>
      <c r="I361" s="375"/>
      <c r="J361" s="375"/>
      <c r="K361" s="375"/>
      <c r="L361" s="375"/>
      <c r="M361" s="375"/>
      <c r="N361" s="375"/>
      <c r="O361" s="375"/>
      <c r="P361" s="375"/>
      <c r="Q361" s="375"/>
      <c r="R361" s="375"/>
      <c r="S361" s="375"/>
      <c r="T361" s="375"/>
      <c r="U361" s="375"/>
      <c r="V361" s="375"/>
      <c r="W361" s="375"/>
      <c r="X361" s="375"/>
      <c r="Y361" s="375"/>
      <c r="Z361" s="375"/>
      <c r="AA361" s="375"/>
    </row>
    <row r="362" spans="2:27" s="159" customFormat="1" ht="0" hidden="1" customHeight="1">
      <c r="B362" s="376"/>
      <c r="C362" s="78"/>
      <c r="D362" s="376"/>
      <c r="E362" s="376"/>
      <c r="G362" s="375"/>
      <c r="H362" s="375"/>
      <c r="I362" s="375"/>
      <c r="J362" s="375"/>
      <c r="K362" s="375"/>
      <c r="L362" s="375"/>
      <c r="M362" s="375"/>
      <c r="N362" s="375"/>
      <c r="O362" s="375"/>
      <c r="P362" s="375"/>
      <c r="Q362" s="375"/>
      <c r="R362" s="375"/>
      <c r="S362" s="375"/>
      <c r="T362" s="375"/>
      <c r="U362" s="375"/>
      <c r="V362" s="375"/>
      <c r="W362" s="375"/>
      <c r="X362" s="375"/>
      <c r="Y362" s="375"/>
      <c r="Z362" s="375"/>
      <c r="AA362" s="375"/>
    </row>
    <row r="363" spans="2:27" s="159" customFormat="1" ht="0" hidden="1" customHeight="1">
      <c r="B363" s="376"/>
      <c r="C363" s="78"/>
      <c r="D363" s="376"/>
      <c r="E363" s="376"/>
      <c r="G363" s="375"/>
      <c r="H363" s="375"/>
      <c r="I363" s="375"/>
      <c r="J363" s="375"/>
      <c r="K363" s="375"/>
      <c r="L363" s="375"/>
      <c r="M363" s="375"/>
      <c r="N363" s="375"/>
      <c r="O363" s="375"/>
      <c r="P363" s="375"/>
      <c r="Q363" s="375"/>
      <c r="R363" s="375"/>
      <c r="S363" s="375"/>
      <c r="T363" s="375"/>
      <c r="U363" s="375"/>
      <c r="V363" s="375"/>
      <c r="W363" s="375"/>
      <c r="X363" s="375"/>
      <c r="Y363" s="375"/>
      <c r="Z363" s="375"/>
      <c r="AA363" s="375"/>
    </row>
    <row r="364" spans="2:27" s="159" customFormat="1" ht="0" hidden="1" customHeight="1">
      <c r="B364" s="376"/>
      <c r="C364" s="78"/>
      <c r="D364" s="376"/>
      <c r="E364" s="376"/>
      <c r="G364" s="375"/>
      <c r="H364" s="375"/>
      <c r="I364" s="375"/>
      <c r="J364" s="375"/>
      <c r="K364" s="375"/>
      <c r="L364" s="375"/>
      <c r="M364" s="375"/>
      <c r="N364" s="375"/>
      <c r="O364" s="375"/>
      <c r="P364" s="375"/>
      <c r="Q364" s="375"/>
      <c r="R364" s="375"/>
      <c r="S364" s="375"/>
      <c r="T364" s="375"/>
      <c r="U364" s="375"/>
      <c r="V364" s="375"/>
      <c r="W364" s="375"/>
      <c r="X364" s="375"/>
      <c r="Y364" s="375"/>
      <c r="Z364" s="375"/>
      <c r="AA364" s="375"/>
    </row>
    <row r="365" spans="2:27" s="159" customFormat="1" ht="0" hidden="1" customHeight="1">
      <c r="B365" s="376"/>
      <c r="C365" s="78"/>
      <c r="D365" s="376"/>
      <c r="E365" s="376"/>
      <c r="G365" s="375"/>
      <c r="H365" s="375"/>
      <c r="I365" s="375"/>
      <c r="J365" s="375"/>
      <c r="K365" s="375"/>
      <c r="L365" s="375"/>
      <c r="M365" s="375"/>
      <c r="N365" s="375"/>
      <c r="O365" s="375"/>
      <c r="P365" s="375"/>
      <c r="Q365" s="375"/>
      <c r="R365" s="375"/>
      <c r="S365" s="375"/>
      <c r="T365" s="375"/>
      <c r="U365" s="375"/>
      <c r="V365" s="375"/>
      <c r="W365" s="375"/>
      <c r="X365" s="375"/>
      <c r="Y365" s="375"/>
      <c r="Z365" s="375"/>
      <c r="AA365" s="375"/>
    </row>
    <row r="366" spans="2:27" s="159" customFormat="1" ht="0" hidden="1" customHeight="1">
      <c r="B366" s="376"/>
      <c r="C366" s="78"/>
      <c r="D366" s="376"/>
      <c r="E366" s="376"/>
      <c r="G366" s="375"/>
      <c r="H366" s="375"/>
      <c r="I366" s="375"/>
      <c r="J366" s="375"/>
      <c r="K366" s="375"/>
      <c r="L366" s="375"/>
      <c r="M366" s="375"/>
      <c r="N366" s="375"/>
      <c r="O366" s="375"/>
      <c r="P366" s="375"/>
      <c r="Q366" s="375"/>
      <c r="R366" s="375"/>
      <c r="S366" s="375"/>
      <c r="T366" s="375"/>
      <c r="U366" s="375"/>
      <c r="V366" s="375"/>
      <c r="W366" s="375"/>
      <c r="X366" s="375"/>
      <c r="Y366" s="375"/>
      <c r="Z366" s="375"/>
      <c r="AA366" s="375"/>
    </row>
    <row r="367" spans="2:27" s="159" customFormat="1" ht="0" hidden="1" customHeight="1">
      <c r="B367" s="376"/>
      <c r="C367" s="78"/>
      <c r="D367" s="376"/>
      <c r="E367" s="376"/>
      <c r="G367" s="375"/>
      <c r="H367" s="375"/>
      <c r="I367" s="375"/>
      <c r="J367" s="375"/>
      <c r="K367" s="375"/>
      <c r="L367" s="375"/>
      <c r="M367" s="375"/>
      <c r="N367" s="375"/>
      <c r="O367" s="375"/>
      <c r="P367" s="375"/>
      <c r="Q367" s="375"/>
      <c r="R367" s="375"/>
      <c r="S367" s="375"/>
      <c r="T367" s="375"/>
      <c r="U367" s="375"/>
      <c r="V367" s="375"/>
      <c r="W367" s="375"/>
      <c r="X367" s="375"/>
      <c r="Y367" s="375"/>
      <c r="Z367" s="375"/>
      <c r="AA367" s="375"/>
    </row>
    <row r="368" spans="2:27" s="159" customFormat="1" ht="0" hidden="1" customHeight="1">
      <c r="B368" s="376"/>
      <c r="C368" s="78"/>
      <c r="D368" s="376"/>
      <c r="E368" s="376"/>
      <c r="G368" s="375"/>
      <c r="H368" s="375"/>
      <c r="I368" s="375"/>
      <c r="J368" s="375"/>
      <c r="K368" s="375"/>
      <c r="L368" s="375"/>
      <c r="M368" s="375"/>
      <c r="N368" s="375"/>
      <c r="O368" s="375"/>
      <c r="P368" s="375"/>
      <c r="Q368" s="375"/>
      <c r="R368" s="375"/>
      <c r="S368" s="375"/>
      <c r="T368" s="375"/>
      <c r="U368" s="375"/>
      <c r="V368" s="375"/>
      <c r="W368" s="375"/>
      <c r="X368" s="375"/>
      <c r="Y368" s="375"/>
      <c r="Z368" s="375"/>
      <c r="AA368" s="375"/>
    </row>
    <row r="369" spans="2:27" s="159" customFormat="1" ht="0" hidden="1" customHeight="1">
      <c r="B369" s="376"/>
      <c r="C369" s="78"/>
      <c r="D369" s="376"/>
      <c r="E369" s="376"/>
      <c r="G369" s="375"/>
      <c r="H369" s="375"/>
      <c r="I369" s="375"/>
      <c r="J369" s="375"/>
      <c r="K369" s="375"/>
      <c r="L369" s="375"/>
      <c r="M369" s="375"/>
      <c r="N369" s="375"/>
      <c r="O369" s="375"/>
      <c r="P369" s="375"/>
      <c r="Q369" s="375"/>
      <c r="R369" s="375"/>
      <c r="S369" s="375"/>
      <c r="T369" s="375"/>
      <c r="U369" s="375"/>
      <c r="V369" s="375"/>
      <c r="W369" s="375"/>
      <c r="X369" s="375"/>
      <c r="Y369" s="375"/>
      <c r="Z369" s="375"/>
      <c r="AA369" s="375"/>
    </row>
    <row r="370" spans="2:27" s="159" customFormat="1" ht="0" hidden="1" customHeight="1">
      <c r="B370" s="376"/>
      <c r="C370" s="78"/>
      <c r="D370" s="376"/>
      <c r="E370" s="376"/>
      <c r="G370" s="375"/>
      <c r="H370" s="375"/>
      <c r="I370" s="375"/>
      <c r="J370" s="375"/>
      <c r="K370" s="375"/>
      <c r="L370" s="375"/>
      <c r="M370" s="375"/>
      <c r="N370" s="375"/>
      <c r="O370" s="375"/>
      <c r="P370" s="375"/>
      <c r="Q370" s="375"/>
      <c r="R370" s="375"/>
      <c r="S370" s="375"/>
      <c r="T370" s="375"/>
      <c r="U370" s="375"/>
      <c r="V370" s="375"/>
      <c r="W370" s="375"/>
      <c r="X370" s="375"/>
      <c r="Y370" s="375"/>
      <c r="Z370" s="375"/>
      <c r="AA370" s="375"/>
    </row>
    <row r="371" spans="2:27" s="159" customFormat="1" ht="0" hidden="1" customHeight="1">
      <c r="B371" s="376"/>
      <c r="C371" s="78"/>
      <c r="D371" s="376"/>
      <c r="E371" s="376"/>
      <c r="G371" s="375"/>
      <c r="H371" s="375"/>
      <c r="I371" s="375"/>
      <c r="J371" s="375"/>
      <c r="K371" s="375"/>
      <c r="L371" s="375"/>
      <c r="M371" s="375"/>
      <c r="N371" s="375"/>
      <c r="O371" s="375"/>
      <c r="P371" s="375"/>
      <c r="Q371" s="375"/>
      <c r="R371" s="375"/>
      <c r="S371" s="375"/>
      <c r="T371" s="375"/>
      <c r="U371" s="375"/>
      <c r="V371" s="375"/>
      <c r="W371" s="375"/>
      <c r="X371" s="375"/>
      <c r="Y371" s="375"/>
      <c r="Z371" s="375"/>
      <c r="AA371" s="375"/>
    </row>
    <row r="372" spans="2:27" s="159" customFormat="1" ht="0" hidden="1" customHeight="1">
      <c r="B372" s="376"/>
      <c r="C372" s="78"/>
      <c r="D372" s="376"/>
      <c r="E372" s="376"/>
      <c r="G372" s="375"/>
      <c r="H372" s="375"/>
      <c r="I372" s="375"/>
      <c r="J372" s="375"/>
      <c r="K372" s="375"/>
      <c r="L372" s="375"/>
      <c r="M372" s="375"/>
      <c r="N372" s="375"/>
      <c r="O372" s="375"/>
      <c r="P372" s="375"/>
      <c r="Q372" s="375"/>
      <c r="R372" s="375"/>
      <c r="S372" s="375"/>
      <c r="T372" s="375"/>
      <c r="U372" s="375"/>
      <c r="V372" s="375"/>
      <c r="W372" s="375"/>
      <c r="X372" s="375"/>
      <c r="Y372" s="375"/>
      <c r="Z372" s="375"/>
      <c r="AA372" s="375"/>
    </row>
    <row r="373" spans="2:27" s="159" customFormat="1" ht="0" hidden="1" customHeight="1">
      <c r="B373" s="376"/>
      <c r="C373" s="78"/>
      <c r="D373" s="376"/>
      <c r="E373" s="376"/>
      <c r="G373" s="375"/>
      <c r="H373" s="375"/>
      <c r="I373" s="375"/>
      <c r="J373" s="375"/>
      <c r="K373" s="375"/>
      <c r="L373" s="375"/>
      <c r="M373" s="375"/>
      <c r="N373" s="375"/>
      <c r="O373" s="375"/>
      <c r="P373" s="375"/>
      <c r="Q373" s="375"/>
      <c r="R373" s="375"/>
      <c r="S373" s="375"/>
      <c r="T373" s="375"/>
      <c r="U373" s="375"/>
      <c r="V373" s="375"/>
      <c r="W373" s="375"/>
      <c r="X373" s="375"/>
      <c r="Y373" s="375"/>
      <c r="Z373" s="375"/>
      <c r="AA373" s="375"/>
    </row>
    <row r="374" spans="2:27" s="159" customFormat="1" ht="0" hidden="1" customHeight="1">
      <c r="B374" s="376"/>
      <c r="C374" s="78"/>
      <c r="D374" s="376"/>
      <c r="E374" s="376"/>
      <c r="G374" s="375"/>
      <c r="H374" s="375"/>
      <c r="I374" s="375"/>
      <c r="J374" s="375"/>
      <c r="K374" s="375"/>
      <c r="L374" s="375"/>
      <c r="M374" s="375"/>
      <c r="N374" s="375"/>
      <c r="O374" s="375"/>
      <c r="P374" s="375"/>
      <c r="Q374" s="375"/>
      <c r="R374" s="375"/>
      <c r="S374" s="375"/>
      <c r="T374" s="375"/>
      <c r="U374" s="375"/>
      <c r="V374" s="375"/>
      <c r="W374" s="375"/>
      <c r="X374" s="375"/>
      <c r="Y374" s="375"/>
      <c r="Z374" s="375"/>
      <c r="AA374" s="375"/>
    </row>
    <row r="375" spans="2:27" s="159" customFormat="1" ht="0" hidden="1" customHeight="1">
      <c r="B375" s="376"/>
      <c r="C375" s="78"/>
      <c r="D375" s="376"/>
      <c r="E375" s="376"/>
      <c r="G375" s="375"/>
      <c r="H375" s="375"/>
      <c r="I375" s="375"/>
      <c r="J375" s="375"/>
      <c r="K375" s="375"/>
      <c r="L375" s="375"/>
      <c r="M375" s="375"/>
      <c r="N375" s="375"/>
      <c r="O375" s="375"/>
      <c r="P375" s="375"/>
      <c r="Q375" s="375"/>
      <c r="R375" s="375"/>
      <c r="S375" s="375"/>
      <c r="T375" s="375"/>
      <c r="U375" s="375"/>
      <c r="V375" s="375"/>
      <c r="W375" s="375"/>
      <c r="X375" s="375"/>
      <c r="Y375" s="375"/>
      <c r="Z375" s="375"/>
      <c r="AA375" s="375"/>
    </row>
    <row r="376" spans="2:27" s="159" customFormat="1" ht="0" hidden="1" customHeight="1">
      <c r="B376" s="376"/>
      <c r="C376" s="78"/>
      <c r="D376" s="376"/>
      <c r="E376" s="376"/>
      <c r="G376" s="375"/>
      <c r="H376" s="375"/>
      <c r="I376" s="375"/>
      <c r="J376" s="375"/>
      <c r="K376" s="375"/>
      <c r="L376" s="375"/>
      <c r="M376" s="375"/>
      <c r="N376" s="375"/>
      <c r="O376" s="375"/>
      <c r="P376" s="375"/>
      <c r="Q376" s="375"/>
      <c r="R376" s="375"/>
      <c r="S376" s="375"/>
      <c r="T376" s="375"/>
      <c r="U376" s="375"/>
      <c r="V376" s="375"/>
      <c r="W376" s="375"/>
      <c r="X376" s="375"/>
      <c r="Y376" s="375"/>
      <c r="Z376" s="375"/>
      <c r="AA376" s="375"/>
    </row>
    <row r="377" spans="2:27" s="159" customFormat="1" ht="0" hidden="1" customHeight="1">
      <c r="B377" s="376"/>
      <c r="C377" s="78"/>
      <c r="D377" s="376"/>
      <c r="E377" s="376"/>
      <c r="G377" s="375"/>
      <c r="H377" s="375"/>
      <c r="I377" s="375"/>
      <c r="J377" s="375"/>
      <c r="K377" s="375"/>
      <c r="L377" s="375"/>
      <c r="M377" s="375"/>
      <c r="N377" s="375"/>
      <c r="O377" s="375"/>
      <c r="P377" s="375"/>
      <c r="Q377" s="375"/>
      <c r="R377" s="375"/>
      <c r="S377" s="375"/>
      <c r="T377" s="375"/>
      <c r="U377" s="375"/>
      <c r="V377" s="375"/>
      <c r="W377" s="375"/>
      <c r="X377" s="375"/>
      <c r="Y377" s="375"/>
      <c r="Z377" s="375"/>
      <c r="AA377" s="375"/>
    </row>
    <row r="378" spans="2:27" s="159" customFormat="1" ht="0" hidden="1" customHeight="1">
      <c r="B378" s="376"/>
      <c r="C378" s="78"/>
      <c r="D378" s="376"/>
      <c r="E378" s="376"/>
      <c r="G378" s="375"/>
      <c r="H378" s="375"/>
      <c r="I378" s="375"/>
      <c r="J378" s="375"/>
      <c r="K378" s="375"/>
      <c r="L378" s="375"/>
      <c r="M378" s="375"/>
      <c r="N378" s="375"/>
      <c r="O378" s="375"/>
      <c r="P378" s="375"/>
      <c r="Q378" s="375"/>
      <c r="R378" s="375"/>
      <c r="S378" s="375"/>
      <c r="T378" s="375"/>
      <c r="U378" s="375"/>
      <c r="V378" s="375"/>
      <c r="W378" s="375"/>
      <c r="X378" s="375"/>
      <c r="Y378" s="375"/>
      <c r="Z378" s="375"/>
      <c r="AA378" s="375"/>
    </row>
    <row r="379" spans="2:27" s="159" customFormat="1" ht="0" hidden="1" customHeight="1">
      <c r="B379" s="376"/>
      <c r="C379" s="78"/>
      <c r="D379" s="376"/>
      <c r="E379" s="376"/>
      <c r="G379" s="375"/>
      <c r="H379" s="375"/>
      <c r="I379" s="375"/>
      <c r="J379" s="375"/>
      <c r="K379" s="375"/>
      <c r="L379" s="375"/>
      <c r="M379" s="375"/>
      <c r="N379" s="375"/>
      <c r="O379" s="375"/>
      <c r="P379" s="375"/>
      <c r="Q379" s="375"/>
      <c r="R379" s="375"/>
      <c r="S379" s="375"/>
      <c r="T379" s="375"/>
      <c r="U379" s="375"/>
      <c r="V379" s="375"/>
      <c r="W379" s="375"/>
      <c r="X379" s="375"/>
      <c r="Y379" s="375"/>
      <c r="Z379" s="375"/>
      <c r="AA379" s="375"/>
    </row>
    <row r="380" spans="2:27" s="159" customFormat="1" ht="0" hidden="1" customHeight="1">
      <c r="B380" s="376"/>
      <c r="C380" s="78"/>
      <c r="D380" s="376"/>
      <c r="E380" s="376"/>
      <c r="G380" s="375"/>
      <c r="H380" s="375"/>
      <c r="I380" s="375"/>
      <c r="J380" s="375"/>
      <c r="K380" s="375"/>
      <c r="L380" s="375"/>
      <c r="M380" s="375"/>
      <c r="N380" s="375"/>
      <c r="O380" s="375"/>
      <c r="P380" s="375"/>
      <c r="Q380" s="375"/>
      <c r="R380" s="375"/>
      <c r="S380" s="375"/>
      <c r="T380" s="375"/>
      <c r="U380" s="375"/>
      <c r="V380" s="375"/>
      <c r="W380" s="375"/>
      <c r="X380" s="375"/>
      <c r="Y380" s="375"/>
      <c r="Z380" s="375"/>
      <c r="AA380" s="375"/>
    </row>
    <row r="381" spans="2:27" s="159" customFormat="1" ht="0" hidden="1" customHeight="1">
      <c r="B381" s="376"/>
      <c r="C381" s="78"/>
      <c r="D381" s="376"/>
      <c r="E381" s="376"/>
      <c r="G381" s="375"/>
      <c r="H381" s="375"/>
      <c r="I381" s="375"/>
      <c r="J381" s="375"/>
      <c r="K381" s="375"/>
      <c r="L381" s="375"/>
      <c r="M381" s="375"/>
      <c r="N381" s="375"/>
      <c r="O381" s="375"/>
      <c r="P381" s="375"/>
      <c r="Q381" s="375"/>
      <c r="R381" s="375"/>
      <c r="S381" s="375"/>
      <c r="T381" s="375"/>
      <c r="U381" s="375"/>
      <c r="V381" s="375"/>
      <c r="W381" s="375"/>
      <c r="X381" s="375"/>
      <c r="Y381" s="375"/>
      <c r="Z381" s="375"/>
      <c r="AA381" s="375"/>
    </row>
    <row r="382" spans="2:27" s="159" customFormat="1" ht="0" hidden="1" customHeight="1">
      <c r="B382" s="376"/>
      <c r="C382" s="78"/>
      <c r="D382" s="376"/>
      <c r="E382" s="376"/>
      <c r="G382" s="375"/>
      <c r="H382" s="375"/>
      <c r="I382" s="375"/>
      <c r="J382" s="375"/>
      <c r="K382" s="375"/>
      <c r="L382" s="375"/>
      <c r="M382" s="375"/>
      <c r="N382" s="375"/>
      <c r="O382" s="375"/>
      <c r="P382" s="375"/>
      <c r="Q382" s="375"/>
      <c r="R382" s="375"/>
      <c r="S382" s="375"/>
      <c r="T382" s="375"/>
      <c r="U382" s="375"/>
      <c r="V382" s="375"/>
      <c r="W382" s="375"/>
      <c r="X382" s="375"/>
      <c r="Y382" s="375"/>
      <c r="Z382" s="375"/>
      <c r="AA382" s="375"/>
    </row>
    <row r="383" spans="2:27" s="159" customFormat="1" ht="0" hidden="1" customHeight="1">
      <c r="B383" s="376"/>
      <c r="C383" s="78"/>
      <c r="D383" s="376"/>
      <c r="E383" s="376"/>
      <c r="G383" s="375"/>
      <c r="H383" s="375"/>
      <c r="I383" s="375"/>
      <c r="J383" s="375"/>
      <c r="K383" s="375"/>
      <c r="L383" s="375"/>
      <c r="M383" s="375"/>
      <c r="N383" s="375"/>
      <c r="O383" s="375"/>
      <c r="P383" s="375"/>
      <c r="Q383" s="375"/>
      <c r="R383" s="375"/>
      <c r="S383" s="375"/>
      <c r="T383" s="375"/>
      <c r="U383" s="375"/>
      <c r="V383" s="375"/>
      <c r="W383" s="375"/>
      <c r="X383" s="375"/>
      <c r="Y383" s="375"/>
      <c r="Z383" s="375"/>
      <c r="AA383" s="375"/>
    </row>
    <row r="384" spans="2:27" s="159" customFormat="1" ht="0" hidden="1" customHeight="1">
      <c r="B384" s="376"/>
      <c r="C384" s="78"/>
      <c r="D384" s="376"/>
      <c r="E384" s="376"/>
      <c r="G384" s="375"/>
      <c r="H384" s="375"/>
      <c r="I384" s="375"/>
      <c r="J384" s="375"/>
      <c r="K384" s="375"/>
      <c r="L384" s="375"/>
      <c r="M384" s="375"/>
      <c r="N384" s="375"/>
      <c r="O384" s="375"/>
      <c r="P384" s="375"/>
      <c r="Q384" s="375"/>
      <c r="R384" s="375"/>
      <c r="S384" s="375"/>
      <c r="T384" s="375"/>
      <c r="U384" s="375"/>
      <c r="V384" s="375"/>
      <c r="W384" s="375"/>
      <c r="X384" s="375"/>
      <c r="Y384" s="375"/>
      <c r="Z384" s="375"/>
      <c r="AA384" s="375"/>
    </row>
    <row r="385" spans="2:27" s="159" customFormat="1" ht="0" hidden="1" customHeight="1">
      <c r="B385" s="376"/>
      <c r="C385" s="78"/>
      <c r="D385" s="376"/>
      <c r="E385" s="376"/>
      <c r="G385" s="375"/>
      <c r="H385" s="375"/>
      <c r="I385" s="375"/>
      <c r="J385" s="375"/>
      <c r="K385" s="375"/>
      <c r="L385" s="375"/>
      <c r="M385" s="375"/>
      <c r="N385" s="375"/>
      <c r="O385" s="375"/>
      <c r="P385" s="375"/>
      <c r="Q385" s="375"/>
      <c r="R385" s="375"/>
      <c r="S385" s="375"/>
      <c r="T385" s="375"/>
      <c r="U385" s="375"/>
      <c r="V385" s="375"/>
      <c r="W385" s="375"/>
      <c r="X385" s="375"/>
      <c r="Y385" s="375"/>
      <c r="Z385" s="375"/>
      <c r="AA385" s="375"/>
    </row>
    <row r="386" spans="2:27" s="159" customFormat="1" ht="0" hidden="1" customHeight="1">
      <c r="B386" s="376"/>
      <c r="C386" s="78"/>
      <c r="D386" s="376"/>
      <c r="E386" s="376"/>
      <c r="G386" s="375"/>
      <c r="H386" s="375"/>
      <c r="I386" s="375"/>
      <c r="J386" s="375"/>
      <c r="K386" s="375"/>
      <c r="L386" s="375"/>
      <c r="M386" s="375"/>
      <c r="N386" s="375"/>
      <c r="O386" s="375"/>
      <c r="P386" s="375"/>
      <c r="Q386" s="375"/>
      <c r="R386" s="375"/>
      <c r="S386" s="375"/>
      <c r="T386" s="375"/>
      <c r="U386" s="375"/>
      <c r="V386" s="375"/>
      <c r="W386" s="375"/>
      <c r="X386" s="375"/>
      <c r="Y386" s="375"/>
      <c r="Z386" s="375"/>
      <c r="AA386" s="375"/>
    </row>
    <row r="387" spans="2:27" s="159" customFormat="1" ht="0" hidden="1" customHeight="1">
      <c r="B387" s="376"/>
      <c r="C387" s="78"/>
      <c r="D387" s="376"/>
      <c r="E387" s="376"/>
      <c r="G387" s="375"/>
      <c r="H387" s="375"/>
      <c r="I387" s="375"/>
      <c r="J387" s="375"/>
      <c r="K387" s="375"/>
      <c r="L387" s="375"/>
      <c r="M387" s="375"/>
      <c r="N387" s="375"/>
      <c r="O387" s="375"/>
      <c r="P387" s="375"/>
      <c r="Q387" s="375"/>
      <c r="R387" s="375"/>
      <c r="S387" s="375"/>
      <c r="T387" s="375"/>
      <c r="U387" s="375"/>
      <c r="V387" s="375"/>
      <c r="W387" s="375"/>
      <c r="X387" s="375"/>
      <c r="Y387" s="375"/>
      <c r="Z387" s="375"/>
      <c r="AA387" s="375"/>
    </row>
    <row r="388" spans="2:27" s="159" customFormat="1" ht="0" hidden="1" customHeight="1">
      <c r="B388" s="376"/>
      <c r="C388" s="78"/>
      <c r="D388" s="376"/>
      <c r="E388" s="376"/>
      <c r="G388" s="375"/>
      <c r="H388" s="375"/>
      <c r="I388" s="375"/>
      <c r="J388" s="375"/>
      <c r="K388" s="375"/>
      <c r="L388" s="375"/>
      <c r="M388" s="375"/>
      <c r="N388" s="375"/>
      <c r="O388" s="375"/>
      <c r="P388" s="375"/>
      <c r="Q388" s="375"/>
      <c r="R388" s="375"/>
      <c r="S388" s="375"/>
      <c r="T388" s="375"/>
      <c r="U388" s="375"/>
      <c r="V388" s="375"/>
      <c r="W388" s="375"/>
      <c r="X388" s="375"/>
      <c r="Y388" s="375"/>
      <c r="Z388" s="375"/>
      <c r="AA388" s="375"/>
    </row>
    <row r="389" spans="2:27" s="159" customFormat="1" ht="0" hidden="1" customHeight="1">
      <c r="B389" s="376"/>
      <c r="C389" s="78"/>
      <c r="D389" s="376"/>
      <c r="E389" s="376"/>
      <c r="G389" s="375"/>
      <c r="H389" s="375"/>
      <c r="I389" s="375"/>
      <c r="J389" s="375"/>
      <c r="K389" s="375"/>
      <c r="L389" s="375"/>
      <c r="M389" s="375"/>
      <c r="N389" s="375"/>
      <c r="O389" s="375"/>
      <c r="P389" s="375"/>
      <c r="Q389" s="375"/>
      <c r="R389" s="375"/>
      <c r="S389" s="375"/>
      <c r="T389" s="375"/>
      <c r="U389" s="375"/>
      <c r="V389" s="375"/>
      <c r="W389" s="375"/>
      <c r="X389" s="375"/>
      <c r="Y389" s="375"/>
      <c r="Z389" s="375"/>
      <c r="AA389" s="375"/>
    </row>
    <row r="390" spans="2:27" s="159" customFormat="1" ht="0" hidden="1" customHeight="1">
      <c r="B390" s="376"/>
      <c r="C390" s="78"/>
      <c r="D390" s="376"/>
      <c r="E390" s="376"/>
      <c r="G390" s="375"/>
      <c r="H390" s="375"/>
      <c r="I390" s="375"/>
      <c r="J390" s="375"/>
      <c r="K390" s="375"/>
      <c r="L390" s="375"/>
      <c r="M390" s="375"/>
      <c r="N390" s="375"/>
      <c r="O390" s="375"/>
      <c r="P390" s="375"/>
      <c r="Q390" s="375"/>
      <c r="R390" s="375"/>
      <c r="S390" s="375"/>
      <c r="T390" s="375"/>
      <c r="U390" s="375"/>
      <c r="V390" s="375"/>
      <c r="W390" s="375"/>
      <c r="X390" s="375"/>
      <c r="Y390" s="375"/>
      <c r="Z390" s="375"/>
      <c r="AA390" s="375"/>
    </row>
    <row r="391" spans="2:27" s="159" customFormat="1" ht="0" hidden="1" customHeight="1">
      <c r="B391" s="376"/>
      <c r="C391" s="78"/>
      <c r="D391" s="376"/>
      <c r="E391" s="376"/>
      <c r="G391" s="375"/>
      <c r="H391" s="375"/>
      <c r="I391" s="375"/>
      <c r="J391" s="375"/>
      <c r="K391" s="375"/>
      <c r="L391" s="375"/>
      <c r="M391" s="375"/>
      <c r="N391" s="375"/>
      <c r="O391" s="375"/>
      <c r="P391" s="375"/>
      <c r="Q391" s="375"/>
      <c r="R391" s="375"/>
      <c r="S391" s="375"/>
      <c r="T391" s="375"/>
      <c r="U391" s="375"/>
      <c r="V391" s="375"/>
      <c r="W391" s="375"/>
      <c r="X391" s="375"/>
      <c r="Y391" s="375"/>
      <c r="Z391" s="375"/>
      <c r="AA391" s="375"/>
    </row>
    <row r="392" spans="2:27" s="159" customFormat="1" ht="0" hidden="1" customHeight="1">
      <c r="B392" s="376"/>
      <c r="C392" s="78"/>
      <c r="D392" s="376"/>
      <c r="E392" s="376"/>
      <c r="G392" s="375"/>
      <c r="H392" s="375"/>
      <c r="I392" s="375"/>
      <c r="J392" s="375"/>
      <c r="K392" s="375"/>
      <c r="L392" s="375"/>
      <c r="M392" s="375"/>
      <c r="N392" s="375"/>
      <c r="O392" s="375"/>
      <c r="P392" s="375"/>
      <c r="Q392" s="375"/>
      <c r="R392" s="375"/>
      <c r="S392" s="375"/>
      <c r="T392" s="375"/>
      <c r="U392" s="375"/>
      <c r="V392" s="375"/>
      <c r="W392" s="375"/>
      <c r="X392" s="375"/>
      <c r="Y392" s="375"/>
      <c r="Z392" s="375"/>
      <c r="AA392" s="375"/>
    </row>
    <row r="393" spans="2:27" s="159" customFormat="1" ht="0" hidden="1" customHeight="1">
      <c r="B393" s="376"/>
      <c r="C393" s="78"/>
      <c r="D393" s="376"/>
      <c r="E393" s="376"/>
      <c r="G393" s="375"/>
      <c r="H393" s="375"/>
      <c r="I393" s="375"/>
      <c r="J393" s="375"/>
      <c r="K393" s="375"/>
      <c r="L393" s="375"/>
      <c r="M393" s="375"/>
      <c r="N393" s="375"/>
      <c r="O393" s="375"/>
      <c r="P393" s="375"/>
      <c r="Q393" s="375"/>
      <c r="R393" s="375"/>
      <c r="S393" s="375"/>
      <c r="T393" s="375"/>
      <c r="U393" s="375"/>
      <c r="V393" s="375"/>
      <c r="W393" s="375"/>
      <c r="X393" s="375"/>
      <c r="Y393" s="375"/>
      <c r="Z393" s="375"/>
      <c r="AA393" s="375"/>
    </row>
    <row r="394" spans="2:27" s="159" customFormat="1" ht="0" hidden="1" customHeight="1">
      <c r="B394" s="376"/>
      <c r="C394" s="78"/>
      <c r="D394" s="376"/>
      <c r="E394" s="376"/>
      <c r="G394" s="375"/>
      <c r="H394" s="375"/>
      <c r="I394" s="375"/>
      <c r="J394" s="375"/>
      <c r="K394" s="375"/>
      <c r="L394" s="375"/>
      <c r="M394" s="375"/>
      <c r="N394" s="375"/>
      <c r="O394" s="375"/>
      <c r="P394" s="375"/>
      <c r="Q394" s="375"/>
      <c r="R394" s="375"/>
      <c r="S394" s="375"/>
      <c r="T394" s="375"/>
      <c r="U394" s="375"/>
      <c r="V394" s="375"/>
      <c r="W394" s="375"/>
      <c r="X394" s="375"/>
      <c r="Y394" s="375"/>
      <c r="Z394" s="375"/>
      <c r="AA394" s="375"/>
    </row>
    <row r="395" spans="2:27" s="159" customFormat="1" ht="0" hidden="1" customHeight="1">
      <c r="B395" s="376"/>
      <c r="C395" s="78"/>
      <c r="D395" s="376"/>
      <c r="E395" s="376"/>
      <c r="G395" s="375"/>
      <c r="H395" s="375"/>
      <c r="I395" s="375"/>
      <c r="J395" s="375"/>
      <c r="K395" s="375"/>
      <c r="L395" s="375"/>
      <c r="M395" s="375"/>
      <c r="N395" s="375"/>
      <c r="O395" s="375"/>
      <c r="P395" s="375"/>
      <c r="Q395" s="375"/>
      <c r="R395" s="375"/>
      <c r="S395" s="375"/>
      <c r="T395" s="375"/>
      <c r="U395" s="375"/>
      <c r="V395" s="375"/>
      <c r="W395" s="375"/>
      <c r="X395" s="375"/>
      <c r="Y395" s="375"/>
      <c r="Z395" s="375"/>
      <c r="AA395" s="375"/>
    </row>
    <row r="396" spans="2:27" s="159" customFormat="1" ht="0" hidden="1" customHeight="1">
      <c r="B396" s="376"/>
      <c r="C396" s="78"/>
      <c r="D396" s="376"/>
      <c r="E396" s="376"/>
      <c r="G396" s="375"/>
      <c r="H396" s="375"/>
      <c r="I396" s="375"/>
      <c r="J396" s="375"/>
      <c r="K396" s="375"/>
      <c r="L396" s="375"/>
      <c r="M396" s="375"/>
      <c r="N396" s="375"/>
      <c r="O396" s="375"/>
      <c r="P396" s="375"/>
      <c r="Q396" s="375"/>
      <c r="R396" s="375"/>
      <c r="S396" s="375"/>
      <c r="T396" s="375"/>
      <c r="U396" s="375"/>
      <c r="V396" s="375"/>
      <c r="W396" s="375"/>
      <c r="X396" s="375"/>
      <c r="Y396" s="375"/>
      <c r="Z396" s="375"/>
      <c r="AA396" s="375"/>
    </row>
    <row r="397" spans="2:27" s="159" customFormat="1" ht="0" hidden="1" customHeight="1">
      <c r="B397" s="376"/>
      <c r="C397" s="78"/>
      <c r="D397" s="376"/>
      <c r="E397" s="376"/>
      <c r="G397" s="375"/>
      <c r="H397" s="375"/>
      <c r="I397" s="375"/>
      <c r="J397" s="375"/>
      <c r="K397" s="375"/>
      <c r="L397" s="375"/>
      <c r="M397" s="375"/>
      <c r="N397" s="375"/>
      <c r="O397" s="375"/>
      <c r="P397" s="375"/>
      <c r="Q397" s="375"/>
      <c r="R397" s="375"/>
      <c r="S397" s="375"/>
      <c r="T397" s="375"/>
      <c r="U397" s="375"/>
      <c r="V397" s="375"/>
      <c r="W397" s="375"/>
      <c r="X397" s="375"/>
      <c r="Y397" s="375"/>
      <c r="Z397" s="375"/>
      <c r="AA397" s="375"/>
    </row>
    <row r="398" spans="2:27" s="159" customFormat="1" ht="0" hidden="1" customHeight="1">
      <c r="B398" s="376"/>
      <c r="C398" s="78"/>
      <c r="D398" s="376"/>
      <c r="E398" s="376"/>
      <c r="G398" s="375"/>
      <c r="H398" s="375"/>
      <c r="I398" s="375"/>
      <c r="J398" s="375"/>
      <c r="K398" s="375"/>
      <c r="L398" s="375"/>
      <c r="M398" s="375"/>
      <c r="N398" s="375"/>
      <c r="O398" s="375"/>
      <c r="P398" s="375"/>
      <c r="Q398" s="375"/>
      <c r="R398" s="375"/>
      <c r="S398" s="375"/>
      <c r="T398" s="375"/>
      <c r="U398" s="375"/>
      <c r="V398" s="375"/>
      <c r="W398" s="375"/>
      <c r="X398" s="375"/>
      <c r="Y398" s="375"/>
      <c r="Z398" s="375"/>
      <c r="AA398" s="375"/>
    </row>
    <row r="399" spans="2:27" s="159" customFormat="1" ht="0" hidden="1" customHeight="1">
      <c r="B399" s="376"/>
      <c r="C399" s="78"/>
      <c r="D399" s="376"/>
      <c r="E399" s="376"/>
      <c r="G399" s="375"/>
      <c r="H399" s="375"/>
      <c r="I399" s="375"/>
      <c r="J399" s="375"/>
      <c r="K399" s="375"/>
      <c r="L399" s="375"/>
      <c r="M399" s="375"/>
      <c r="N399" s="375"/>
      <c r="O399" s="375"/>
      <c r="P399" s="375"/>
      <c r="Q399" s="375"/>
      <c r="R399" s="375"/>
      <c r="S399" s="375"/>
      <c r="T399" s="375"/>
      <c r="U399" s="375"/>
      <c r="V399" s="375"/>
      <c r="W399" s="375"/>
      <c r="X399" s="375"/>
      <c r="Y399" s="375"/>
      <c r="Z399" s="375"/>
      <c r="AA399" s="375"/>
    </row>
    <row r="400" spans="2:27" s="159" customFormat="1" ht="0" hidden="1" customHeight="1">
      <c r="B400" s="376"/>
      <c r="C400" s="78"/>
      <c r="D400" s="376"/>
      <c r="E400" s="376"/>
      <c r="G400" s="375"/>
      <c r="H400" s="375"/>
      <c r="I400" s="375"/>
      <c r="J400" s="375"/>
      <c r="K400" s="375"/>
      <c r="L400" s="375"/>
      <c r="M400" s="375"/>
      <c r="N400" s="375"/>
      <c r="O400" s="375"/>
      <c r="P400" s="375"/>
      <c r="Q400" s="375"/>
      <c r="R400" s="375"/>
      <c r="S400" s="375"/>
      <c r="T400" s="375"/>
      <c r="U400" s="375"/>
      <c r="V400" s="375"/>
      <c r="W400" s="375"/>
      <c r="X400" s="375"/>
      <c r="Y400" s="375"/>
      <c r="Z400" s="375"/>
      <c r="AA400" s="375"/>
    </row>
    <row r="401" spans="2:27" s="159" customFormat="1" ht="0" hidden="1" customHeight="1">
      <c r="B401" s="376"/>
      <c r="C401" s="78"/>
      <c r="D401" s="376"/>
      <c r="E401" s="376"/>
      <c r="G401" s="375"/>
      <c r="H401" s="375"/>
      <c r="I401" s="375"/>
      <c r="J401" s="375"/>
      <c r="K401" s="375"/>
      <c r="L401" s="375"/>
      <c r="M401" s="375"/>
      <c r="N401" s="375"/>
      <c r="O401" s="375"/>
      <c r="P401" s="375"/>
      <c r="Q401" s="375"/>
      <c r="R401" s="375"/>
      <c r="S401" s="375"/>
      <c r="T401" s="375"/>
      <c r="U401" s="375"/>
      <c r="V401" s="375"/>
      <c r="W401" s="375"/>
      <c r="X401" s="375"/>
      <c r="Y401" s="375"/>
      <c r="Z401" s="375"/>
      <c r="AA401" s="375"/>
    </row>
    <row r="402" spans="2:27" s="159" customFormat="1" ht="0" hidden="1" customHeight="1">
      <c r="B402" s="376"/>
      <c r="C402" s="78"/>
      <c r="D402" s="376"/>
      <c r="E402" s="376"/>
      <c r="G402" s="375"/>
      <c r="H402" s="375"/>
      <c r="I402" s="375"/>
      <c r="J402" s="375"/>
      <c r="K402" s="375"/>
      <c r="L402" s="375"/>
      <c r="M402" s="375"/>
      <c r="N402" s="375"/>
      <c r="O402" s="375"/>
      <c r="P402" s="375"/>
      <c r="Q402" s="375"/>
      <c r="R402" s="375"/>
      <c r="S402" s="375"/>
      <c r="T402" s="375"/>
      <c r="U402" s="375"/>
      <c r="V402" s="375"/>
      <c r="W402" s="375"/>
      <c r="X402" s="375"/>
      <c r="Y402" s="375"/>
      <c r="Z402" s="375"/>
      <c r="AA402" s="375"/>
    </row>
    <row r="403" spans="2:27" s="159" customFormat="1" ht="0" hidden="1" customHeight="1">
      <c r="B403" s="376"/>
      <c r="C403" s="78"/>
      <c r="D403" s="376"/>
      <c r="E403" s="376"/>
      <c r="G403" s="375"/>
      <c r="H403" s="375"/>
      <c r="I403" s="375"/>
      <c r="J403" s="375"/>
      <c r="K403" s="375"/>
      <c r="L403" s="375"/>
      <c r="M403" s="375"/>
      <c r="N403" s="375"/>
      <c r="O403" s="375"/>
      <c r="P403" s="375"/>
      <c r="Q403" s="375"/>
      <c r="R403" s="375"/>
      <c r="S403" s="375"/>
      <c r="T403" s="375"/>
      <c r="U403" s="375"/>
      <c r="V403" s="375"/>
      <c r="W403" s="375"/>
      <c r="X403" s="375"/>
      <c r="Y403" s="375"/>
      <c r="Z403" s="375"/>
      <c r="AA403" s="375"/>
    </row>
    <row r="404" spans="2:27" s="159" customFormat="1" ht="0" hidden="1" customHeight="1">
      <c r="B404" s="376"/>
      <c r="C404" s="78"/>
      <c r="D404" s="376"/>
      <c r="E404" s="376"/>
      <c r="G404" s="375"/>
      <c r="H404" s="375"/>
      <c r="I404" s="375"/>
      <c r="J404" s="375"/>
      <c r="K404" s="375"/>
      <c r="L404" s="375"/>
      <c r="M404" s="375"/>
      <c r="N404" s="375"/>
      <c r="O404" s="375"/>
      <c r="P404" s="375"/>
      <c r="Q404" s="375"/>
      <c r="R404" s="375"/>
      <c r="S404" s="375"/>
      <c r="T404" s="375"/>
      <c r="U404" s="375"/>
      <c r="V404" s="375"/>
      <c r="W404" s="375"/>
      <c r="X404" s="375"/>
      <c r="Y404" s="375"/>
      <c r="Z404" s="375"/>
      <c r="AA404" s="375"/>
    </row>
    <row r="405" spans="2:27" s="159" customFormat="1" ht="0" hidden="1" customHeight="1">
      <c r="B405" s="376"/>
      <c r="C405" s="78"/>
      <c r="D405" s="376"/>
      <c r="E405" s="376"/>
      <c r="G405" s="375"/>
      <c r="H405" s="375"/>
      <c r="I405" s="375"/>
      <c r="J405" s="375"/>
      <c r="K405" s="375"/>
      <c r="L405" s="375"/>
      <c r="M405" s="375"/>
      <c r="N405" s="375"/>
      <c r="O405" s="375"/>
      <c r="P405" s="375"/>
      <c r="Q405" s="375"/>
      <c r="R405" s="375"/>
      <c r="S405" s="375"/>
      <c r="T405" s="375"/>
      <c r="U405" s="375"/>
      <c r="V405" s="375"/>
      <c r="W405" s="375"/>
      <c r="X405" s="375"/>
      <c r="Y405" s="375"/>
      <c r="Z405" s="375"/>
      <c r="AA405" s="375"/>
    </row>
    <row r="406" spans="2:27" s="159" customFormat="1" ht="0" hidden="1" customHeight="1">
      <c r="B406" s="376"/>
      <c r="C406" s="78"/>
      <c r="D406" s="376"/>
      <c r="E406" s="376"/>
      <c r="G406" s="375"/>
      <c r="H406" s="375"/>
      <c r="I406" s="375"/>
      <c r="J406" s="375"/>
      <c r="K406" s="375"/>
      <c r="L406" s="375"/>
      <c r="M406" s="375"/>
      <c r="N406" s="375"/>
      <c r="O406" s="375"/>
      <c r="P406" s="375"/>
      <c r="Q406" s="375"/>
      <c r="R406" s="375"/>
      <c r="S406" s="375"/>
      <c r="T406" s="375"/>
      <c r="U406" s="375"/>
      <c r="V406" s="375"/>
      <c r="W406" s="375"/>
      <c r="X406" s="375"/>
      <c r="Y406" s="375"/>
      <c r="Z406" s="375"/>
      <c r="AA406" s="375"/>
    </row>
    <row r="407" spans="2:27" s="159" customFormat="1" ht="0" hidden="1" customHeight="1">
      <c r="B407" s="376"/>
      <c r="C407" s="78"/>
      <c r="D407" s="376"/>
      <c r="E407" s="376"/>
      <c r="G407" s="375"/>
      <c r="H407" s="375"/>
      <c r="I407" s="375"/>
      <c r="J407" s="375"/>
      <c r="K407" s="375"/>
      <c r="L407" s="375"/>
      <c r="M407" s="375"/>
      <c r="N407" s="375"/>
      <c r="O407" s="375"/>
      <c r="P407" s="375"/>
      <c r="Q407" s="375"/>
      <c r="R407" s="375"/>
      <c r="S407" s="375"/>
      <c r="T407" s="375"/>
      <c r="U407" s="375"/>
      <c r="V407" s="375"/>
      <c r="W407" s="375"/>
      <c r="X407" s="375"/>
      <c r="Y407" s="375"/>
      <c r="Z407" s="375"/>
      <c r="AA407" s="375"/>
    </row>
    <row r="408" spans="2:27" s="159" customFormat="1" ht="0" hidden="1" customHeight="1">
      <c r="B408" s="376"/>
      <c r="C408" s="78"/>
      <c r="D408" s="376"/>
      <c r="E408" s="376"/>
      <c r="G408" s="375"/>
      <c r="H408" s="375"/>
      <c r="I408" s="375"/>
      <c r="J408" s="375"/>
      <c r="K408" s="375"/>
      <c r="L408" s="375"/>
      <c r="M408" s="375"/>
      <c r="N408" s="375"/>
      <c r="O408" s="375"/>
      <c r="P408" s="375"/>
      <c r="Q408" s="375"/>
      <c r="R408" s="375"/>
      <c r="S408" s="375"/>
      <c r="T408" s="375"/>
      <c r="U408" s="375"/>
      <c r="V408" s="375"/>
      <c r="W408" s="375"/>
      <c r="X408" s="375"/>
      <c r="Y408" s="375"/>
      <c r="Z408" s="375"/>
      <c r="AA408" s="375"/>
    </row>
    <row r="409" spans="2:27" s="159" customFormat="1" ht="0" hidden="1" customHeight="1">
      <c r="B409" s="376"/>
      <c r="C409" s="78"/>
      <c r="D409" s="376"/>
      <c r="E409" s="376"/>
      <c r="G409" s="375"/>
      <c r="H409" s="375"/>
      <c r="I409" s="375"/>
      <c r="J409" s="375"/>
      <c r="K409" s="375"/>
      <c r="L409" s="375"/>
      <c r="M409" s="375"/>
      <c r="N409" s="375"/>
      <c r="O409" s="375"/>
      <c r="P409" s="375"/>
      <c r="Q409" s="375"/>
      <c r="R409" s="375"/>
      <c r="S409" s="375"/>
      <c r="T409" s="375"/>
      <c r="U409" s="375"/>
      <c r="V409" s="375"/>
      <c r="W409" s="375"/>
      <c r="X409" s="375"/>
      <c r="Y409" s="375"/>
      <c r="Z409" s="375"/>
      <c r="AA409" s="375"/>
    </row>
    <row r="410" spans="2:27" s="159" customFormat="1" ht="0" hidden="1" customHeight="1">
      <c r="B410" s="376"/>
      <c r="C410" s="78"/>
      <c r="D410" s="376"/>
      <c r="E410" s="376"/>
      <c r="G410" s="375"/>
      <c r="H410" s="375"/>
      <c r="I410" s="375"/>
      <c r="J410" s="375"/>
      <c r="K410" s="375"/>
      <c r="L410" s="375"/>
      <c r="M410" s="375"/>
      <c r="N410" s="375"/>
      <c r="O410" s="375"/>
      <c r="P410" s="375"/>
      <c r="Q410" s="375"/>
      <c r="R410" s="375"/>
      <c r="S410" s="375"/>
      <c r="T410" s="375"/>
      <c r="U410" s="375"/>
      <c r="V410" s="375"/>
      <c r="W410" s="375"/>
      <c r="X410" s="375"/>
      <c r="Y410" s="375"/>
      <c r="Z410" s="375"/>
      <c r="AA410" s="375"/>
    </row>
    <row r="411" spans="2:27" s="159" customFormat="1" ht="0" hidden="1" customHeight="1">
      <c r="B411" s="376"/>
      <c r="C411" s="78"/>
      <c r="D411" s="376"/>
      <c r="E411" s="376"/>
      <c r="G411" s="375"/>
      <c r="H411" s="375"/>
      <c r="I411" s="375"/>
      <c r="J411" s="375"/>
      <c r="K411" s="375"/>
      <c r="L411" s="375"/>
      <c r="M411" s="375"/>
      <c r="N411" s="375"/>
      <c r="O411" s="375"/>
      <c r="P411" s="375"/>
      <c r="Q411" s="375"/>
      <c r="R411" s="375"/>
      <c r="S411" s="375"/>
      <c r="T411" s="375"/>
      <c r="U411" s="375"/>
      <c r="V411" s="375"/>
      <c r="W411" s="375"/>
      <c r="X411" s="375"/>
      <c r="Y411" s="375"/>
      <c r="Z411" s="375"/>
      <c r="AA411" s="375"/>
    </row>
    <row r="412" spans="2:27" s="159" customFormat="1" ht="0" hidden="1" customHeight="1">
      <c r="B412" s="376"/>
      <c r="C412" s="78"/>
      <c r="D412" s="376"/>
      <c r="E412" s="376"/>
      <c r="G412" s="375"/>
      <c r="H412" s="375"/>
      <c r="I412" s="375"/>
      <c r="J412" s="375"/>
      <c r="K412" s="375"/>
      <c r="L412" s="375"/>
      <c r="M412" s="375"/>
      <c r="N412" s="375"/>
      <c r="O412" s="375"/>
      <c r="P412" s="375"/>
      <c r="Q412" s="375"/>
      <c r="R412" s="375"/>
      <c r="S412" s="375"/>
      <c r="T412" s="375"/>
      <c r="U412" s="375"/>
      <c r="V412" s="375"/>
      <c r="W412" s="375"/>
      <c r="X412" s="375"/>
      <c r="Y412" s="375"/>
      <c r="Z412" s="375"/>
      <c r="AA412" s="375"/>
    </row>
    <row r="413" spans="2:27" s="159" customFormat="1" ht="0" hidden="1" customHeight="1">
      <c r="B413" s="376"/>
      <c r="C413" s="78"/>
      <c r="D413" s="376"/>
      <c r="E413" s="376"/>
      <c r="G413" s="375"/>
      <c r="H413" s="375"/>
      <c r="I413" s="375"/>
      <c r="J413" s="375"/>
      <c r="K413" s="375"/>
      <c r="L413" s="375"/>
      <c r="M413" s="375"/>
      <c r="N413" s="375"/>
      <c r="O413" s="375"/>
      <c r="P413" s="375"/>
      <c r="Q413" s="375"/>
      <c r="R413" s="375"/>
      <c r="S413" s="375"/>
      <c r="T413" s="375"/>
      <c r="U413" s="375"/>
      <c r="V413" s="375"/>
      <c r="W413" s="375"/>
      <c r="X413" s="375"/>
      <c r="Y413" s="375"/>
      <c r="Z413" s="375"/>
      <c r="AA413" s="375"/>
    </row>
    <row r="414" spans="2:27" s="159" customFormat="1" ht="0" hidden="1" customHeight="1">
      <c r="B414" s="376"/>
      <c r="C414" s="78"/>
      <c r="D414" s="376"/>
      <c r="E414" s="376"/>
      <c r="G414" s="375"/>
      <c r="H414" s="375"/>
      <c r="I414" s="375"/>
      <c r="J414" s="375"/>
      <c r="K414" s="375"/>
      <c r="L414" s="375"/>
      <c r="M414" s="375"/>
      <c r="N414" s="375"/>
      <c r="O414" s="375"/>
      <c r="P414" s="375"/>
      <c r="Q414" s="375"/>
      <c r="R414" s="375"/>
      <c r="S414" s="375"/>
      <c r="T414" s="375"/>
      <c r="U414" s="375"/>
      <c r="V414" s="375"/>
      <c r="W414" s="375"/>
      <c r="X414" s="375"/>
      <c r="Y414" s="375"/>
      <c r="Z414" s="375"/>
      <c r="AA414" s="375"/>
    </row>
    <row r="415" spans="2:27" s="159" customFormat="1" ht="0" hidden="1" customHeight="1">
      <c r="B415" s="376"/>
      <c r="C415" s="78"/>
      <c r="D415" s="376"/>
      <c r="E415" s="376"/>
      <c r="G415" s="375"/>
      <c r="H415" s="375"/>
      <c r="I415" s="375"/>
      <c r="J415" s="375"/>
      <c r="K415" s="375"/>
      <c r="L415" s="375"/>
      <c r="M415" s="375"/>
      <c r="N415" s="375"/>
      <c r="O415" s="375"/>
      <c r="P415" s="375"/>
      <c r="Q415" s="375"/>
      <c r="R415" s="375"/>
      <c r="S415" s="375"/>
      <c r="T415" s="375"/>
      <c r="U415" s="375"/>
      <c r="V415" s="375"/>
      <c r="W415" s="375"/>
      <c r="X415" s="375"/>
      <c r="Y415" s="375"/>
      <c r="Z415" s="375"/>
      <c r="AA415" s="375"/>
    </row>
    <row r="416" spans="2:27" s="159" customFormat="1" ht="0" hidden="1" customHeight="1">
      <c r="B416" s="376"/>
      <c r="C416" s="78"/>
      <c r="D416" s="376"/>
      <c r="E416" s="376"/>
      <c r="G416" s="375"/>
      <c r="H416" s="375"/>
      <c r="I416" s="375"/>
      <c r="J416" s="375"/>
      <c r="K416" s="375"/>
      <c r="L416" s="375"/>
      <c r="M416" s="375"/>
      <c r="N416" s="375"/>
      <c r="O416" s="375"/>
      <c r="P416" s="375"/>
      <c r="Q416" s="375"/>
      <c r="R416" s="375"/>
      <c r="S416" s="375"/>
      <c r="T416" s="375"/>
      <c r="U416" s="375"/>
      <c r="V416" s="375"/>
      <c r="W416" s="375"/>
      <c r="X416" s="375"/>
      <c r="Y416" s="375"/>
      <c r="Z416" s="375"/>
      <c r="AA416" s="375"/>
    </row>
    <row r="417" spans="2:27" s="159" customFormat="1" ht="0" hidden="1" customHeight="1">
      <c r="B417" s="376"/>
      <c r="C417" s="78"/>
      <c r="D417" s="376"/>
      <c r="E417" s="376"/>
      <c r="G417" s="375"/>
      <c r="H417" s="375"/>
      <c r="I417" s="375"/>
      <c r="J417" s="375"/>
      <c r="K417" s="375"/>
      <c r="L417" s="375"/>
      <c r="M417" s="375"/>
      <c r="N417" s="375"/>
      <c r="O417" s="375"/>
      <c r="P417" s="375"/>
      <c r="Q417" s="375"/>
      <c r="R417" s="375"/>
      <c r="S417" s="375"/>
      <c r="T417" s="375"/>
      <c r="U417" s="375"/>
      <c r="V417" s="375"/>
      <c r="W417" s="375"/>
      <c r="X417" s="375"/>
      <c r="Y417" s="375"/>
      <c r="Z417" s="375"/>
      <c r="AA417" s="375"/>
    </row>
    <row r="418" spans="2:27" s="159" customFormat="1" ht="0" hidden="1" customHeight="1">
      <c r="B418" s="376"/>
      <c r="C418" s="78"/>
      <c r="D418" s="376"/>
      <c r="E418" s="376"/>
      <c r="G418" s="375"/>
      <c r="H418" s="375"/>
      <c r="I418" s="375"/>
      <c r="J418" s="375"/>
      <c r="K418" s="375"/>
      <c r="L418" s="375"/>
      <c r="M418" s="375"/>
      <c r="N418" s="375"/>
      <c r="O418" s="375"/>
      <c r="P418" s="375"/>
      <c r="Q418" s="375"/>
      <c r="R418" s="375"/>
      <c r="S418" s="375"/>
      <c r="T418" s="375"/>
      <c r="U418" s="375"/>
      <c r="V418" s="375"/>
      <c r="W418" s="375"/>
      <c r="X418" s="375"/>
      <c r="Y418" s="375"/>
      <c r="Z418" s="375"/>
      <c r="AA418" s="375"/>
    </row>
    <row r="419" spans="2:27" s="159" customFormat="1" ht="0" hidden="1" customHeight="1">
      <c r="B419" s="376"/>
      <c r="C419" s="78"/>
      <c r="D419" s="376"/>
      <c r="E419" s="376"/>
      <c r="G419" s="375"/>
      <c r="H419" s="375"/>
      <c r="I419" s="375"/>
      <c r="J419" s="375"/>
      <c r="K419" s="375"/>
      <c r="L419" s="375"/>
      <c r="M419" s="375"/>
      <c r="N419" s="375"/>
      <c r="O419" s="375"/>
      <c r="P419" s="375"/>
      <c r="Q419" s="375"/>
      <c r="R419" s="375"/>
      <c r="S419" s="375"/>
      <c r="T419" s="375"/>
      <c r="U419" s="375"/>
      <c r="V419" s="375"/>
      <c r="W419" s="375"/>
      <c r="X419" s="375"/>
      <c r="Y419" s="375"/>
      <c r="Z419" s="375"/>
      <c r="AA419" s="375"/>
    </row>
    <row r="420" spans="2:27" s="159" customFormat="1" ht="0" hidden="1" customHeight="1">
      <c r="B420" s="376"/>
      <c r="C420" s="78"/>
      <c r="D420" s="376"/>
      <c r="E420" s="376"/>
      <c r="G420" s="375"/>
      <c r="H420" s="375"/>
      <c r="I420" s="375"/>
      <c r="J420" s="375"/>
      <c r="K420" s="375"/>
      <c r="L420" s="375"/>
      <c r="M420" s="375"/>
      <c r="N420" s="375"/>
      <c r="O420" s="375"/>
      <c r="P420" s="375"/>
      <c r="Q420" s="375"/>
      <c r="R420" s="375"/>
      <c r="S420" s="375"/>
      <c r="T420" s="375"/>
      <c r="U420" s="375"/>
      <c r="V420" s="375"/>
      <c r="W420" s="375"/>
      <c r="X420" s="375"/>
      <c r="Y420" s="375"/>
      <c r="Z420" s="375"/>
      <c r="AA420" s="375"/>
    </row>
    <row r="421" spans="2:27" s="159" customFormat="1" ht="0" hidden="1" customHeight="1">
      <c r="B421" s="376"/>
      <c r="C421" s="78"/>
      <c r="D421" s="376"/>
      <c r="E421" s="376"/>
      <c r="G421" s="375"/>
      <c r="H421" s="375"/>
      <c r="I421" s="375"/>
      <c r="J421" s="375"/>
      <c r="K421" s="375"/>
      <c r="L421" s="375"/>
      <c r="M421" s="375"/>
      <c r="N421" s="375"/>
      <c r="O421" s="375"/>
      <c r="P421" s="375"/>
      <c r="Q421" s="375"/>
      <c r="R421" s="375"/>
      <c r="S421" s="375"/>
      <c r="T421" s="375"/>
      <c r="U421" s="375"/>
      <c r="V421" s="375"/>
      <c r="W421" s="375"/>
      <c r="X421" s="375"/>
      <c r="Y421" s="375"/>
      <c r="Z421" s="375"/>
      <c r="AA421" s="375"/>
    </row>
    <row r="422" spans="2:27" s="159" customFormat="1" ht="0" hidden="1" customHeight="1">
      <c r="B422" s="376"/>
      <c r="C422" s="78"/>
      <c r="D422" s="376"/>
      <c r="E422" s="376"/>
      <c r="G422" s="375"/>
      <c r="H422" s="375"/>
      <c r="I422" s="375"/>
      <c r="J422" s="375"/>
      <c r="K422" s="375"/>
      <c r="L422" s="375"/>
      <c r="M422" s="375"/>
      <c r="N422" s="375"/>
      <c r="O422" s="375"/>
      <c r="P422" s="375"/>
      <c r="Q422" s="375"/>
      <c r="R422" s="375"/>
      <c r="S422" s="375"/>
      <c r="T422" s="375"/>
      <c r="U422" s="375"/>
      <c r="V422" s="375"/>
      <c r="W422" s="375"/>
      <c r="X422" s="375"/>
      <c r="Y422" s="375"/>
      <c r="Z422" s="375"/>
      <c r="AA422" s="375"/>
    </row>
    <row r="423" spans="2:27" s="159" customFormat="1" ht="0" hidden="1" customHeight="1">
      <c r="B423" s="376"/>
      <c r="C423" s="78"/>
      <c r="D423" s="376"/>
      <c r="E423" s="376"/>
      <c r="G423" s="375"/>
      <c r="H423" s="375"/>
      <c r="I423" s="375"/>
      <c r="J423" s="375"/>
      <c r="K423" s="375"/>
      <c r="L423" s="375"/>
      <c r="M423" s="375"/>
      <c r="N423" s="375"/>
      <c r="O423" s="375"/>
      <c r="P423" s="375"/>
      <c r="Q423" s="375"/>
      <c r="R423" s="375"/>
      <c r="S423" s="375"/>
      <c r="T423" s="375"/>
      <c r="U423" s="375"/>
      <c r="V423" s="375"/>
      <c r="W423" s="375"/>
      <c r="X423" s="375"/>
      <c r="Y423" s="375"/>
      <c r="Z423" s="375"/>
      <c r="AA423" s="375"/>
    </row>
    <row r="424" spans="2:27" s="159" customFormat="1" ht="0" hidden="1" customHeight="1">
      <c r="B424" s="376"/>
      <c r="C424" s="78"/>
      <c r="D424" s="376"/>
      <c r="E424" s="376"/>
      <c r="G424" s="375"/>
      <c r="H424" s="375"/>
      <c r="I424" s="375"/>
      <c r="J424" s="375"/>
      <c r="K424" s="375"/>
      <c r="L424" s="375"/>
      <c r="M424" s="375"/>
      <c r="N424" s="375"/>
      <c r="O424" s="375"/>
      <c r="P424" s="375"/>
      <c r="Q424" s="375"/>
      <c r="R424" s="375"/>
      <c r="S424" s="375"/>
      <c r="T424" s="375"/>
      <c r="U424" s="375"/>
      <c r="V424" s="375"/>
      <c r="W424" s="375"/>
      <c r="X424" s="375"/>
      <c r="Y424" s="375"/>
      <c r="Z424" s="375"/>
      <c r="AA424" s="375"/>
    </row>
    <row r="425" spans="2:27" s="159" customFormat="1" ht="0" hidden="1" customHeight="1">
      <c r="B425" s="376"/>
      <c r="C425" s="78"/>
      <c r="D425" s="376"/>
      <c r="E425" s="376"/>
      <c r="G425" s="375"/>
      <c r="H425" s="375"/>
      <c r="I425" s="375"/>
      <c r="J425" s="375"/>
      <c r="K425" s="375"/>
      <c r="L425" s="375"/>
      <c r="M425" s="375"/>
      <c r="N425" s="375"/>
      <c r="O425" s="375"/>
      <c r="P425" s="375"/>
      <c r="Q425" s="375"/>
      <c r="R425" s="375"/>
      <c r="S425" s="375"/>
      <c r="T425" s="375"/>
      <c r="U425" s="375"/>
      <c r="V425" s="375"/>
      <c r="W425" s="375"/>
      <c r="X425" s="375"/>
      <c r="Y425" s="375"/>
      <c r="Z425" s="375"/>
      <c r="AA425" s="375"/>
    </row>
    <row r="426" spans="2:27" s="159" customFormat="1" ht="0" hidden="1" customHeight="1">
      <c r="B426" s="376"/>
      <c r="C426" s="78"/>
      <c r="D426" s="376"/>
      <c r="E426" s="376"/>
      <c r="G426" s="375"/>
      <c r="H426" s="375"/>
      <c r="I426" s="375"/>
      <c r="J426" s="375"/>
      <c r="K426" s="375"/>
      <c r="L426" s="375"/>
      <c r="M426" s="375"/>
      <c r="N426" s="375"/>
      <c r="O426" s="375"/>
      <c r="P426" s="375"/>
      <c r="Q426" s="375"/>
      <c r="R426" s="375"/>
      <c r="S426" s="375"/>
      <c r="T426" s="375"/>
      <c r="U426" s="375"/>
      <c r="V426" s="375"/>
      <c r="W426" s="375"/>
      <c r="X426" s="375"/>
      <c r="Y426" s="375"/>
      <c r="Z426" s="375"/>
      <c r="AA426" s="375"/>
    </row>
    <row r="427" spans="2:27" s="159" customFormat="1" ht="0" hidden="1" customHeight="1">
      <c r="B427" s="376"/>
      <c r="C427" s="78"/>
      <c r="D427" s="376"/>
      <c r="E427" s="376"/>
      <c r="G427" s="375"/>
      <c r="H427" s="375"/>
      <c r="I427" s="375"/>
      <c r="J427" s="375"/>
      <c r="K427" s="375"/>
      <c r="L427" s="375"/>
      <c r="M427" s="375"/>
      <c r="N427" s="375"/>
      <c r="O427" s="375"/>
      <c r="P427" s="375"/>
      <c r="Q427" s="375"/>
      <c r="R427" s="375"/>
      <c r="S427" s="375"/>
      <c r="T427" s="375"/>
      <c r="U427" s="375"/>
      <c r="V427" s="375"/>
      <c r="W427" s="375"/>
      <c r="X427" s="375"/>
      <c r="Y427" s="375"/>
      <c r="Z427" s="375"/>
      <c r="AA427" s="375"/>
    </row>
    <row r="428" spans="2:27" s="159" customFormat="1" ht="0" hidden="1" customHeight="1">
      <c r="B428" s="376"/>
      <c r="C428" s="78"/>
      <c r="D428" s="376"/>
      <c r="E428" s="376"/>
      <c r="G428" s="375"/>
      <c r="H428" s="375"/>
      <c r="I428" s="375"/>
      <c r="J428" s="375"/>
      <c r="K428" s="375"/>
      <c r="L428" s="375"/>
      <c r="M428" s="375"/>
      <c r="N428" s="375"/>
      <c r="O428" s="375"/>
      <c r="P428" s="375"/>
      <c r="Q428" s="375"/>
      <c r="R428" s="375"/>
      <c r="S428" s="375"/>
      <c r="T428" s="375"/>
      <c r="U428" s="375"/>
      <c r="V428" s="375"/>
      <c r="W428" s="375"/>
      <c r="X428" s="375"/>
      <c r="Y428" s="375"/>
      <c r="Z428" s="375"/>
      <c r="AA428" s="375"/>
    </row>
    <row r="429" spans="2:27" s="159" customFormat="1" ht="0" hidden="1" customHeight="1">
      <c r="B429" s="376"/>
      <c r="C429" s="78"/>
      <c r="D429" s="376"/>
      <c r="E429" s="376"/>
      <c r="G429" s="375"/>
      <c r="H429" s="375"/>
      <c r="I429" s="375"/>
      <c r="J429" s="375"/>
      <c r="K429" s="375"/>
      <c r="L429" s="375"/>
      <c r="M429" s="375"/>
      <c r="N429" s="375"/>
      <c r="O429" s="375"/>
      <c r="P429" s="375"/>
      <c r="Q429" s="375"/>
      <c r="R429" s="375"/>
      <c r="S429" s="375"/>
      <c r="T429" s="375"/>
      <c r="U429" s="375"/>
      <c r="V429" s="375"/>
      <c r="W429" s="375"/>
      <c r="X429" s="375"/>
      <c r="Y429" s="375"/>
      <c r="Z429" s="375"/>
      <c r="AA429" s="375"/>
    </row>
    <row r="430" spans="2:27" s="159" customFormat="1" ht="0" hidden="1" customHeight="1">
      <c r="B430" s="376"/>
      <c r="C430" s="78"/>
      <c r="D430" s="376"/>
      <c r="E430" s="376"/>
      <c r="G430" s="375"/>
      <c r="H430" s="375"/>
      <c r="I430" s="375"/>
      <c r="J430" s="375"/>
      <c r="K430" s="375"/>
      <c r="L430" s="375"/>
      <c r="M430" s="375"/>
      <c r="N430" s="375"/>
      <c r="O430" s="375"/>
      <c r="P430" s="375"/>
      <c r="Q430" s="375"/>
      <c r="R430" s="375"/>
      <c r="S430" s="375"/>
      <c r="T430" s="375"/>
      <c r="U430" s="375"/>
      <c r="V430" s="375"/>
      <c r="W430" s="375"/>
      <c r="X430" s="375"/>
      <c r="Y430" s="375"/>
      <c r="Z430" s="375"/>
      <c r="AA430" s="375"/>
    </row>
    <row r="431" spans="2:27" s="159" customFormat="1" ht="0" hidden="1" customHeight="1">
      <c r="B431" s="376"/>
      <c r="C431" s="78"/>
      <c r="D431" s="376"/>
      <c r="E431" s="376"/>
      <c r="G431" s="375"/>
      <c r="H431" s="375"/>
      <c r="I431" s="375"/>
      <c r="J431" s="375"/>
      <c r="K431" s="375"/>
      <c r="L431" s="375"/>
      <c r="M431" s="375"/>
      <c r="N431" s="375"/>
      <c r="O431" s="375"/>
      <c r="P431" s="375"/>
      <c r="Q431" s="375"/>
      <c r="R431" s="375"/>
      <c r="S431" s="375"/>
      <c r="T431" s="375"/>
      <c r="U431" s="375"/>
      <c r="V431" s="375"/>
      <c r="W431" s="375"/>
      <c r="X431" s="375"/>
      <c r="Y431" s="375"/>
      <c r="Z431" s="375"/>
      <c r="AA431" s="375"/>
    </row>
    <row r="432" spans="2:27" s="159" customFormat="1" ht="0" hidden="1" customHeight="1">
      <c r="B432" s="376"/>
      <c r="C432" s="78"/>
      <c r="D432" s="376"/>
      <c r="E432" s="376"/>
      <c r="G432" s="375"/>
      <c r="H432" s="375"/>
      <c r="I432" s="375"/>
      <c r="J432" s="375"/>
      <c r="K432" s="375"/>
      <c r="L432" s="375"/>
      <c r="M432" s="375"/>
      <c r="N432" s="375"/>
      <c r="O432" s="375"/>
      <c r="P432" s="375"/>
      <c r="Q432" s="375"/>
      <c r="R432" s="375"/>
      <c r="S432" s="375"/>
      <c r="T432" s="375"/>
      <c r="U432" s="375"/>
      <c r="V432" s="375"/>
      <c r="W432" s="375"/>
      <c r="X432" s="375"/>
      <c r="Y432" s="375"/>
      <c r="Z432" s="375"/>
      <c r="AA432" s="375"/>
    </row>
    <row r="433" spans="2:27" s="159" customFormat="1" ht="0" hidden="1" customHeight="1">
      <c r="B433" s="376"/>
      <c r="C433" s="78"/>
      <c r="D433" s="376"/>
      <c r="E433" s="376"/>
      <c r="G433" s="375"/>
      <c r="H433" s="375"/>
      <c r="I433" s="375"/>
      <c r="J433" s="375"/>
      <c r="K433" s="375"/>
      <c r="L433" s="375"/>
      <c r="M433" s="375"/>
      <c r="N433" s="375"/>
      <c r="O433" s="375"/>
      <c r="P433" s="375"/>
      <c r="Q433" s="375"/>
      <c r="R433" s="375"/>
      <c r="S433" s="375"/>
      <c r="T433" s="375"/>
      <c r="U433" s="375"/>
      <c r="V433" s="375"/>
      <c r="W433" s="375"/>
      <c r="X433" s="375"/>
      <c r="Y433" s="375"/>
      <c r="Z433" s="375"/>
      <c r="AA433" s="375"/>
    </row>
    <row r="434" spans="2:27" s="159" customFormat="1" ht="0" hidden="1" customHeight="1">
      <c r="B434" s="376"/>
      <c r="C434" s="78"/>
      <c r="D434" s="376"/>
      <c r="E434" s="376"/>
      <c r="G434" s="375"/>
      <c r="H434" s="375"/>
      <c r="I434" s="375"/>
      <c r="J434" s="375"/>
      <c r="K434" s="375"/>
      <c r="L434" s="375"/>
      <c r="M434" s="375"/>
      <c r="N434" s="375"/>
      <c r="O434" s="375"/>
      <c r="P434" s="375"/>
      <c r="Q434" s="375"/>
      <c r="R434" s="375"/>
      <c r="S434" s="375"/>
      <c r="T434" s="375"/>
      <c r="U434" s="375"/>
      <c r="V434" s="375"/>
      <c r="W434" s="375"/>
      <c r="X434" s="375"/>
      <c r="Y434" s="375"/>
      <c r="Z434" s="375"/>
      <c r="AA434" s="375"/>
    </row>
    <row r="435" spans="2:27" s="159" customFormat="1" ht="0" hidden="1" customHeight="1">
      <c r="B435" s="376"/>
      <c r="C435" s="78"/>
      <c r="D435" s="376"/>
      <c r="E435" s="376"/>
      <c r="G435" s="375"/>
      <c r="H435" s="375"/>
      <c r="I435" s="375"/>
      <c r="J435" s="375"/>
      <c r="K435" s="375"/>
      <c r="L435" s="375"/>
      <c r="M435" s="375"/>
      <c r="N435" s="375"/>
      <c r="O435" s="375"/>
      <c r="P435" s="375"/>
      <c r="Q435" s="375"/>
      <c r="R435" s="375"/>
      <c r="S435" s="375"/>
      <c r="T435" s="375"/>
      <c r="U435" s="375"/>
      <c r="V435" s="375"/>
      <c r="W435" s="375"/>
      <c r="X435" s="375"/>
      <c r="Y435" s="375"/>
      <c r="Z435" s="375"/>
      <c r="AA435" s="375"/>
    </row>
    <row r="436" spans="2:27" s="159" customFormat="1" ht="0" hidden="1" customHeight="1">
      <c r="B436" s="376"/>
      <c r="C436" s="78"/>
      <c r="D436" s="376"/>
      <c r="E436" s="376"/>
      <c r="G436" s="375"/>
      <c r="H436" s="375"/>
      <c r="I436" s="375"/>
      <c r="J436" s="375"/>
      <c r="K436" s="375"/>
      <c r="L436" s="375"/>
      <c r="M436" s="375"/>
      <c r="N436" s="375"/>
      <c r="O436" s="375"/>
      <c r="P436" s="375"/>
      <c r="Q436" s="375"/>
      <c r="R436" s="375"/>
      <c r="S436" s="375"/>
      <c r="T436" s="375"/>
      <c r="U436" s="375"/>
      <c r="V436" s="375"/>
      <c r="W436" s="375"/>
      <c r="X436" s="375"/>
      <c r="Y436" s="375"/>
      <c r="Z436" s="375"/>
      <c r="AA436" s="375"/>
    </row>
    <row r="437" spans="2:27" s="159" customFormat="1" ht="0" hidden="1" customHeight="1">
      <c r="B437" s="376"/>
      <c r="C437" s="78"/>
      <c r="D437" s="376"/>
      <c r="E437" s="376"/>
      <c r="G437" s="375"/>
      <c r="H437" s="375"/>
      <c r="I437" s="375"/>
      <c r="J437" s="375"/>
      <c r="K437" s="375"/>
      <c r="L437" s="375"/>
      <c r="M437" s="375"/>
      <c r="N437" s="375"/>
      <c r="O437" s="375"/>
      <c r="P437" s="375"/>
      <c r="Q437" s="375"/>
      <c r="R437" s="375"/>
      <c r="S437" s="375"/>
      <c r="T437" s="375"/>
      <c r="U437" s="375"/>
      <c r="V437" s="375"/>
      <c r="W437" s="375"/>
      <c r="X437" s="375"/>
      <c r="Y437" s="375"/>
      <c r="Z437" s="375"/>
      <c r="AA437" s="375"/>
    </row>
    <row r="438" spans="2:27" s="159" customFormat="1" ht="0" hidden="1" customHeight="1">
      <c r="B438" s="376"/>
      <c r="C438" s="78"/>
      <c r="D438" s="376"/>
      <c r="E438" s="376"/>
      <c r="G438" s="375"/>
      <c r="H438" s="375"/>
      <c r="I438" s="375"/>
      <c r="J438" s="375"/>
      <c r="K438" s="375"/>
      <c r="L438" s="375"/>
      <c r="M438" s="375"/>
      <c r="N438" s="375"/>
      <c r="O438" s="375"/>
      <c r="P438" s="375"/>
      <c r="Q438" s="375"/>
      <c r="R438" s="375"/>
      <c r="S438" s="375"/>
      <c r="T438" s="375"/>
      <c r="U438" s="375"/>
      <c r="V438" s="375"/>
      <c r="W438" s="375"/>
      <c r="X438" s="375"/>
      <c r="Y438" s="375"/>
      <c r="Z438" s="375"/>
      <c r="AA438" s="375"/>
    </row>
    <row r="439" spans="2:27" s="159" customFormat="1" ht="0" hidden="1" customHeight="1">
      <c r="B439" s="376"/>
      <c r="C439" s="78"/>
      <c r="D439" s="376"/>
      <c r="E439" s="376"/>
      <c r="G439" s="375"/>
      <c r="H439" s="375"/>
      <c r="I439" s="375"/>
      <c r="J439" s="375"/>
      <c r="K439" s="375"/>
      <c r="L439" s="375"/>
      <c r="M439" s="375"/>
      <c r="N439" s="375"/>
      <c r="O439" s="375"/>
      <c r="P439" s="375"/>
      <c r="Q439" s="375"/>
      <c r="R439" s="375"/>
      <c r="S439" s="375"/>
      <c r="T439" s="375"/>
      <c r="U439" s="375"/>
      <c r="V439" s="375"/>
      <c r="W439" s="375"/>
      <c r="X439" s="375"/>
      <c r="Y439" s="375"/>
      <c r="Z439" s="375"/>
      <c r="AA439" s="375"/>
    </row>
    <row r="440" spans="2:27" s="159" customFormat="1" ht="0" hidden="1" customHeight="1">
      <c r="B440" s="376"/>
      <c r="C440" s="78"/>
      <c r="D440" s="376"/>
      <c r="E440" s="376"/>
      <c r="G440" s="375"/>
      <c r="H440" s="375"/>
      <c r="I440" s="375"/>
      <c r="J440" s="375"/>
      <c r="K440" s="375"/>
      <c r="L440" s="375"/>
      <c r="M440" s="375"/>
      <c r="N440" s="375"/>
      <c r="O440" s="375"/>
      <c r="P440" s="375"/>
      <c r="Q440" s="375"/>
      <c r="R440" s="375"/>
      <c r="S440" s="375"/>
      <c r="T440" s="375"/>
      <c r="U440" s="375"/>
      <c r="V440" s="375"/>
      <c r="W440" s="375"/>
      <c r="X440" s="375"/>
      <c r="Y440" s="375"/>
      <c r="Z440" s="375"/>
      <c r="AA440" s="375"/>
    </row>
    <row r="441" spans="2:27" s="159" customFormat="1" ht="0" hidden="1" customHeight="1">
      <c r="B441" s="376"/>
      <c r="C441" s="78"/>
      <c r="D441" s="376"/>
      <c r="E441" s="376"/>
      <c r="G441" s="375"/>
      <c r="H441" s="375"/>
      <c r="I441" s="375"/>
      <c r="J441" s="375"/>
      <c r="K441" s="375"/>
      <c r="L441" s="375"/>
      <c r="M441" s="375"/>
      <c r="N441" s="375"/>
      <c r="O441" s="375"/>
      <c r="P441" s="375"/>
      <c r="Q441" s="375"/>
      <c r="R441" s="375"/>
      <c r="S441" s="375"/>
      <c r="T441" s="375"/>
      <c r="U441" s="375"/>
      <c r="V441" s="375"/>
      <c r="W441" s="375"/>
      <c r="X441" s="375"/>
      <c r="Y441" s="375"/>
      <c r="Z441" s="375"/>
      <c r="AA441" s="375"/>
    </row>
    <row r="442" spans="2:27" s="159" customFormat="1" ht="0" hidden="1" customHeight="1">
      <c r="B442" s="376"/>
      <c r="C442" s="78"/>
      <c r="D442" s="376"/>
      <c r="E442" s="376"/>
      <c r="G442" s="375"/>
      <c r="H442" s="375"/>
      <c r="I442" s="375"/>
      <c r="J442" s="375"/>
      <c r="K442" s="375"/>
      <c r="L442" s="375"/>
      <c r="M442" s="375"/>
      <c r="N442" s="375"/>
      <c r="O442" s="375"/>
      <c r="P442" s="375"/>
      <c r="Q442" s="375"/>
      <c r="R442" s="375"/>
      <c r="S442" s="375"/>
      <c r="T442" s="375"/>
      <c r="U442" s="375"/>
      <c r="V442" s="375"/>
      <c r="W442" s="375"/>
      <c r="X442" s="375"/>
      <c r="Y442" s="375"/>
      <c r="Z442" s="375"/>
      <c r="AA442" s="375"/>
    </row>
    <row r="443" spans="2:27" s="159" customFormat="1" ht="0" hidden="1" customHeight="1">
      <c r="B443" s="376"/>
      <c r="C443" s="78"/>
      <c r="D443" s="376"/>
      <c r="E443" s="376"/>
      <c r="G443" s="375"/>
      <c r="H443" s="375"/>
      <c r="I443" s="375"/>
      <c r="J443" s="375"/>
      <c r="K443" s="375"/>
      <c r="L443" s="375"/>
      <c r="M443" s="375"/>
      <c r="N443" s="375"/>
      <c r="O443" s="375"/>
      <c r="P443" s="375"/>
      <c r="Q443" s="375"/>
      <c r="R443" s="375"/>
      <c r="S443" s="375"/>
      <c r="T443" s="375"/>
      <c r="U443" s="375"/>
      <c r="V443" s="375"/>
      <c r="W443" s="375"/>
      <c r="X443" s="375"/>
      <c r="Y443" s="375"/>
      <c r="Z443" s="375"/>
      <c r="AA443" s="375"/>
    </row>
    <row r="444" spans="2:27" s="159" customFormat="1" ht="0" hidden="1" customHeight="1">
      <c r="B444" s="376"/>
      <c r="C444" s="78"/>
      <c r="D444" s="376"/>
      <c r="E444" s="376"/>
      <c r="G444" s="375"/>
      <c r="H444" s="375"/>
      <c r="I444" s="375"/>
      <c r="J444" s="375"/>
      <c r="K444" s="375"/>
      <c r="L444" s="375"/>
      <c r="M444" s="375"/>
      <c r="N444" s="375"/>
      <c r="O444" s="375"/>
      <c r="P444" s="375"/>
      <c r="Q444" s="375"/>
      <c r="R444" s="375"/>
      <c r="S444" s="375"/>
      <c r="T444" s="375"/>
      <c r="U444" s="375"/>
      <c r="V444" s="375"/>
      <c r="W444" s="375"/>
      <c r="X444" s="375"/>
      <c r="Y444" s="375"/>
      <c r="Z444" s="375"/>
      <c r="AA444" s="375"/>
    </row>
    <row r="445" spans="2:27" s="159" customFormat="1" ht="0" hidden="1" customHeight="1">
      <c r="B445" s="376"/>
      <c r="C445" s="78"/>
      <c r="D445" s="376"/>
      <c r="E445" s="376"/>
      <c r="G445" s="375"/>
      <c r="H445" s="375"/>
      <c r="I445" s="375"/>
      <c r="J445" s="375"/>
      <c r="K445" s="375"/>
      <c r="L445" s="375"/>
      <c r="M445" s="375"/>
      <c r="N445" s="375"/>
      <c r="O445" s="375"/>
      <c r="P445" s="375"/>
      <c r="Q445" s="375"/>
      <c r="R445" s="375"/>
      <c r="S445" s="375"/>
      <c r="T445" s="375"/>
      <c r="U445" s="375"/>
      <c r="V445" s="375"/>
      <c r="W445" s="375"/>
      <c r="X445" s="375"/>
      <c r="Y445" s="375"/>
      <c r="Z445" s="375"/>
      <c r="AA445" s="375"/>
    </row>
    <row r="446" spans="2:27" s="159" customFormat="1" ht="0" hidden="1" customHeight="1">
      <c r="B446" s="375"/>
      <c r="C446" s="375"/>
      <c r="D446" s="375"/>
      <c r="E446" s="375"/>
      <c r="G446" s="375"/>
      <c r="H446" s="375"/>
      <c r="I446" s="375"/>
      <c r="J446" s="375"/>
      <c r="K446" s="375"/>
      <c r="L446" s="375"/>
      <c r="M446" s="375"/>
      <c r="N446" s="375"/>
      <c r="O446" s="375"/>
      <c r="P446" s="375"/>
      <c r="Q446" s="375"/>
      <c r="R446" s="375"/>
      <c r="S446" s="375"/>
      <c r="T446" s="375"/>
      <c r="U446" s="375"/>
      <c r="V446" s="375"/>
      <c r="W446" s="375"/>
      <c r="X446" s="375"/>
      <c r="Y446" s="375"/>
      <c r="Z446" s="375"/>
      <c r="AA446" s="375"/>
    </row>
    <row r="447" spans="2:27" s="159" customFormat="1" ht="0" hidden="1" customHeight="1">
      <c r="B447" s="375"/>
      <c r="C447" s="375"/>
      <c r="D447" s="375"/>
      <c r="E447" s="375"/>
      <c r="G447" s="375"/>
      <c r="H447" s="375"/>
      <c r="I447" s="375"/>
      <c r="J447" s="375"/>
      <c r="K447" s="375"/>
      <c r="L447" s="375"/>
      <c r="M447" s="375"/>
      <c r="N447" s="375"/>
      <c r="O447" s="375"/>
      <c r="P447" s="375"/>
      <c r="Q447" s="375"/>
      <c r="R447" s="375"/>
      <c r="S447" s="375"/>
      <c r="T447" s="375"/>
      <c r="U447" s="375"/>
      <c r="V447" s="375"/>
      <c r="W447" s="375"/>
      <c r="X447" s="375"/>
      <c r="Y447" s="375"/>
      <c r="Z447" s="375"/>
      <c r="AA447" s="375"/>
    </row>
    <row r="448" spans="2:27" s="159" customFormat="1" ht="0" hidden="1" customHeight="1">
      <c r="B448" s="375"/>
      <c r="C448" s="375"/>
      <c r="D448" s="375"/>
      <c r="E448" s="375"/>
      <c r="G448" s="375"/>
      <c r="H448" s="375"/>
      <c r="I448" s="375"/>
      <c r="J448" s="375"/>
      <c r="K448" s="375"/>
      <c r="L448" s="375"/>
      <c r="M448" s="375"/>
      <c r="N448" s="375"/>
      <c r="O448" s="375"/>
      <c r="P448" s="375"/>
      <c r="Q448" s="375"/>
      <c r="R448" s="375"/>
      <c r="S448" s="375"/>
      <c r="T448" s="375"/>
      <c r="U448" s="375"/>
      <c r="V448" s="375"/>
      <c r="W448" s="375"/>
      <c r="X448" s="375"/>
      <c r="Y448" s="375"/>
      <c r="Z448" s="375"/>
      <c r="AA448" s="375"/>
    </row>
  </sheetData>
  <mergeCells count="3">
    <mergeCell ref="B2:E3"/>
    <mergeCell ref="B4:E4"/>
    <mergeCell ref="B5:E5"/>
  </mergeCells>
  <conditionalFormatting sqref="D11:D14 D16:D19 D22:D24 D26:D28 D30:D31 D33 D37:D38 D40:D41 D44:D46 D48:D50 D52:D53 D55 D59:D62 D64:D70 D73:D75 D77:D79 D81:D82 D84 D88:D105 D107:D110 D114 D118:D121 D123:D130 D132:D145 D149 D153:D156 D158:D162 D166:D169 D173 D177:D197 D199:D209 D213 D217 D219:D223 D227 D231:D236 D238:D243 D247">
    <cfRule type="beginsWith" dxfId="281" priority="1" operator="beginsWith" text="C">
      <formula>LEFT((D11),LEN("C"))=("C")</formula>
    </cfRule>
  </conditionalFormatting>
  <conditionalFormatting sqref="D11:D14 D16:D19 D22:D24 D26:D28 D30:D31 D33 D37:D38 D40:D41 D44:D46 D48:D50 D52:D53 D55 D59:D62 D64:D70 D73:D75 D77:D79 D81:D82 D84 D88:D105 D107:D110 D114 D118:D121 D123:D130 D132:D145 D149 D153:D156 D158:D162 D166:D169 D173 D177:D197 D199:D209 D213 D217 D219:D223 D227 D231:D236 D238:D243 D247">
    <cfRule type="beginsWith" dxfId="280" priority="2" operator="beginsWith" text="NC">
      <formula>LEFT((D11),LEN("NC"))=("NC")</formula>
    </cfRule>
  </conditionalFormatting>
  <conditionalFormatting sqref="D11:D14 D16:D19 D22:D24 D26:D28 D30:D31 D33 D37:D38 D40:D41 D44:D46 D48:D50 D52:D53 D55 D59:D62 D64:D70 D73:D75 D77:D79 D81:D82 D84 D88:D105 D107:D110 D114 D118:D121 D123:D130 D132:D145 D149 D153:D156 D158:D162 D166:D169 D173 D177:D197 D199:D209 D213 D217 D219:D223 D227 D231:D236 D238:D243 D247">
    <cfRule type="beginsWith" dxfId="279" priority="3" operator="beginsWith" text="NA">
      <formula>LEFT((D11),LEN("NA"))=("NA")</formula>
    </cfRule>
  </conditionalFormatting>
  <dataValidations count="1">
    <dataValidation type="list" allowBlank="1" sqref="D247 D11:D14 D16:D19 D22:D24 D26:D28 D30:D31 D33 D37:D38 D40:D41 D44:D46 D48:D50 D52:D53 D55 D59:D62 D64:D70 D73:D75 D77:D79 D81:D82 D84 D88:D105 D107:D110 D114 D118:D121 D123:D130 D132:D145 D149 D153:D156 D158:D162 D166:D169 D173 D177:D197 D199:D209 D213 D217 D219:D223 D227 D231:D236 D238:D243" xr:uid="{4309029B-01C4-4688-8CC1-50DE3EECC204}">
      <formula1>"C,NC,NA"</formula1>
    </dataValidation>
  </dataValidations>
  <pageMargins left="0.7" right="0.7" top="0.75" bottom="0.75" header="0" footer="0"/>
  <pageSetup orientation="portrait" r:id="rId1"/>
  <drawing r:id="rId2"/>
  <tableParts count="1">
    <tablePart r:id="rId3"/>
  </tablePart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864A2D-933D-447D-9FCE-3A5715245886}">
  <dimension ref="B1:E92"/>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4532</v>
      </c>
      <c r="D6" s="781"/>
      <c r="E6" s="781"/>
    </row>
    <row r="7" spans="2:5" ht="16.8">
      <c r="B7" s="122">
        <v>2</v>
      </c>
      <c r="C7" s="811"/>
      <c r="D7" s="811"/>
      <c r="E7" s="811"/>
    </row>
    <row r="8" spans="2:5" ht="16.8">
      <c r="B8" s="17"/>
      <c r="C8" s="17"/>
      <c r="D8" s="69"/>
      <c r="E8" s="69"/>
    </row>
    <row r="9" spans="2:5" ht="42" customHeight="1">
      <c r="B9" s="858" t="s">
        <v>125</v>
      </c>
      <c r="C9" s="858"/>
      <c r="D9" s="858"/>
      <c r="E9" s="858"/>
    </row>
    <row r="10" spans="2:5" ht="16.8">
      <c r="B10" s="586" t="s">
        <v>126</v>
      </c>
      <c r="C10" s="829" t="s">
        <v>4372</v>
      </c>
      <c r="D10" s="830"/>
      <c r="E10" s="622" t="s">
        <v>4896</v>
      </c>
    </row>
    <row r="11" spans="2:5" ht="72.599999999999994" customHeight="1">
      <c r="B11" s="31" t="s">
        <v>4533</v>
      </c>
      <c r="C11" s="792" t="s">
        <v>4534</v>
      </c>
      <c r="D11" s="793"/>
      <c r="E11" s="765" t="s">
        <v>5090</v>
      </c>
    </row>
    <row r="12" spans="2:5" ht="124.2" customHeight="1">
      <c r="B12" s="30" t="s">
        <v>4535</v>
      </c>
      <c r="C12" s="801" t="s">
        <v>4536</v>
      </c>
      <c r="D12" s="802"/>
      <c r="E12" s="766"/>
    </row>
    <row r="13" spans="2:5" ht="166.2" customHeight="1">
      <c r="B13" s="31" t="s">
        <v>4537</v>
      </c>
      <c r="C13" s="792" t="s">
        <v>4538</v>
      </c>
      <c r="D13" s="793"/>
      <c r="E13" s="766"/>
    </row>
    <row r="14" spans="2:5" ht="109.2" customHeight="1">
      <c r="B14" s="122" t="s">
        <v>4373</v>
      </c>
      <c r="C14" s="955"/>
      <c r="D14" s="947"/>
      <c r="E14" s="767"/>
    </row>
    <row r="15" spans="2:5" ht="16.8">
      <c r="B15" s="17"/>
      <c r="C15" s="17"/>
      <c r="D15" s="69"/>
    </row>
    <row r="16" spans="2:5" ht="42" customHeight="1">
      <c r="B16" s="858" t="s">
        <v>4222</v>
      </c>
      <c r="C16" s="858"/>
      <c r="D16" s="858"/>
      <c r="E16" s="858"/>
    </row>
    <row r="17" spans="2:5" ht="16.8">
      <c r="B17" s="586" t="s">
        <v>126</v>
      </c>
      <c r="C17" s="829" t="s">
        <v>4223</v>
      </c>
      <c r="D17" s="830"/>
      <c r="E17" s="622" t="s">
        <v>4896</v>
      </c>
    </row>
    <row r="18" spans="2:5" ht="83.4" customHeight="1">
      <c r="B18" s="31" t="s">
        <v>4292</v>
      </c>
      <c r="C18" s="859" t="s">
        <v>4737</v>
      </c>
      <c r="D18" s="860"/>
      <c r="E18" s="771" t="s">
        <v>5091</v>
      </c>
    </row>
    <row r="19" spans="2:5" ht="325.2" customHeight="1">
      <c r="B19" s="30" t="s">
        <v>4735</v>
      </c>
      <c r="C19" s="838" t="s">
        <v>4732</v>
      </c>
      <c r="D19" s="856"/>
      <c r="E19" s="771"/>
    </row>
    <row r="20" spans="2:5" ht="70.95" customHeight="1">
      <c r="B20" s="31" t="s">
        <v>4735</v>
      </c>
      <c r="C20" s="835" t="s">
        <v>4733</v>
      </c>
      <c r="D20" s="855"/>
      <c r="E20" s="771"/>
    </row>
    <row r="21" spans="2:5" ht="78.599999999999994" customHeight="1">
      <c r="B21" s="30" t="s">
        <v>4228</v>
      </c>
      <c r="C21" s="838" t="s">
        <v>4736</v>
      </c>
      <c r="D21" s="856"/>
      <c r="E21" s="771"/>
    </row>
    <row r="22" spans="2:5" ht="16.8">
      <c r="B22" s="110"/>
      <c r="C22" s="110"/>
      <c r="D22" s="33"/>
      <c r="E22" s="69"/>
    </row>
    <row r="23" spans="2:5" s="69" customFormat="1" ht="42" customHeight="1">
      <c r="B23" s="861" t="s">
        <v>147</v>
      </c>
      <c r="C23" s="861"/>
      <c r="D23" s="861"/>
      <c r="E23" s="861"/>
    </row>
    <row r="24" spans="2:5" s="69" customFormat="1" ht="16.8">
      <c r="B24" s="822" t="s">
        <v>127</v>
      </c>
      <c r="C24" s="822"/>
      <c r="D24" s="822"/>
      <c r="E24" s="622" t="s">
        <v>4896</v>
      </c>
    </row>
    <row r="25" spans="2:5" s="69" customFormat="1" ht="37.950000000000003" customHeight="1">
      <c r="B25" s="826" t="s">
        <v>197</v>
      </c>
      <c r="C25" s="824" t="s">
        <v>4825</v>
      </c>
      <c r="D25" s="889"/>
      <c r="E25" s="817" t="s">
        <v>4901</v>
      </c>
    </row>
    <row r="26" spans="2:5" s="69" customFormat="1" ht="218.4">
      <c r="B26" s="827"/>
      <c r="C26" s="380" t="s">
        <v>4787</v>
      </c>
      <c r="D26" s="372" t="s">
        <v>4826</v>
      </c>
      <c r="E26" s="817"/>
    </row>
    <row r="27" spans="2:5" s="69" customFormat="1" ht="88.95" customHeight="1">
      <c r="B27" s="827"/>
      <c r="C27" s="380" t="s">
        <v>4788</v>
      </c>
      <c r="D27" s="372" t="s">
        <v>4795</v>
      </c>
      <c r="E27" s="817"/>
    </row>
    <row r="28" spans="2:5" s="69" customFormat="1" ht="201.6">
      <c r="B28" s="827"/>
      <c r="C28" s="381" t="s">
        <v>4232</v>
      </c>
      <c r="D28" s="373" t="s">
        <v>4793</v>
      </c>
      <c r="E28" s="817"/>
    </row>
    <row r="29" spans="2:5" s="69" customFormat="1" ht="285.60000000000002">
      <c r="B29" s="828"/>
      <c r="C29" s="382" t="s">
        <v>4792</v>
      </c>
      <c r="D29" s="599" t="s">
        <v>4827</v>
      </c>
      <c r="E29" s="817"/>
    </row>
    <row r="30" spans="2:5" s="69" customFormat="1" ht="36.6" customHeight="1">
      <c r="B30" s="30" t="s">
        <v>198</v>
      </c>
      <c r="C30" s="823" t="s">
        <v>4233</v>
      </c>
      <c r="D30" s="890"/>
      <c r="E30" s="817"/>
    </row>
    <row r="31" spans="2:5" s="69" customFormat="1" ht="285.60000000000002" customHeight="1">
      <c r="B31" s="713" t="s">
        <v>201</v>
      </c>
      <c r="C31" s="835" t="s">
        <v>5889</v>
      </c>
      <c r="D31" s="857"/>
      <c r="E31" s="592" t="s">
        <v>4899</v>
      </c>
    </row>
    <row r="32" spans="2:5" ht="16.8">
      <c r="B32" s="790" t="s">
        <v>130</v>
      </c>
      <c r="C32" s="790"/>
      <c r="D32" s="790"/>
      <c r="E32" s="622" t="s">
        <v>4896</v>
      </c>
    </row>
    <row r="33" spans="2:5" ht="16.8">
      <c r="B33" s="31" t="s">
        <v>131</v>
      </c>
      <c r="C33" s="835" t="s">
        <v>4911</v>
      </c>
      <c r="D33" s="855"/>
      <c r="E33" s="765" t="s">
        <v>5092</v>
      </c>
    </row>
    <row r="34" spans="2:5" ht="16.8">
      <c r="B34" s="30" t="s">
        <v>132</v>
      </c>
      <c r="C34" s="838" t="s">
        <v>4911</v>
      </c>
      <c r="D34" s="856"/>
      <c r="E34" s="766"/>
    </row>
    <row r="35" spans="2:5" ht="16.8">
      <c r="B35" s="31" t="s">
        <v>133</v>
      </c>
      <c r="C35" s="835" t="s">
        <v>4911</v>
      </c>
      <c r="D35" s="855"/>
      <c r="E35" s="766"/>
    </row>
    <row r="36" spans="2:5" ht="16.8">
      <c r="B36" s="30" t="s">
        <v>194</v>
      </c>
      <c r="C36" s="838" t="s">
        <v>4234</v>
      </c>
      <c r="D36" s="856"/>
      <c r="E36" s="766"/>
    </row>
    <row r="37" spans="2:5" ht="16.8">
      <c r="B37" s="31" t="s">
        <v>134</v>
      </c>
      <c r="C37" s="835" t="s">
        <v>4234</v>
      </c>
      <c r="D37" s="855"/>
      <c r="E37" s="766"/>
    </row>
    <row r="38" spans="2:5" ht="31.95" customHeight="1">
      <c r="B38" s="30" t="s">
        <v>135</v>
      </c>
      <c r="C38" s="838" t="s">
        <v>5902</v>
      </c>
      <c r="D38" s="856"/>
      <c r="E38" s="767"/>
    </row>
    <row r="39" spans="2:5" ht="16.8">
      <c r="B39" s="790" t="s">
        <v>195</v>
      </c>
      <c r="C39" s="790"/>
      <c r="D39" s="790"/>
      <c r="E39" s="622" t="s">
        <v>4896</v>
      </c>
    </row>
    <row r="40" spans="2:5" ht="50.4" customHeight="1">
      <c r="B40" s="31" t="s">
        <v>136</v>
      </c>
      <c r="C40" s="835" t="s">
        <v>4911</v>
      </c>
      <c r="D40" s="855"/>
      <c r="E40" s="817" t="s">
        <v>5896</v>
      </c>
    </row>
    <row r="41" spans="2:5" ht="33.6">
      <c r="B41" s="30" t="s">
        <v>137</v>
      </c>
      <c r="C41" s="838" t="s">
        <v>4911</v>
      </c>
      <c r="D41" s="856"/>
      <c r="E41" s="818"/>
    </row>
    <row r="42" spans="2:5" ht="33.6" customHeight="1">
      <c r="B42" s="31" t="s">
        <v>138</v>
      </c>
      <c r="C42" s="835" t="s">
        <v>4911</v>
      </c>
      <c r="D42" s="855"/>
      <c r="E42" s="818"/>
    </row>
    <row r="43" spans="2:5" ht="71.400000000000006" customHeight="1">
      <c r="B43" s="30" t="s">
        <v>4238</v>
      </c>
      <c r="C43" s="838" t="s">
        <v>4911</v>
      </c>
      <c r="D43" s="856"/>
      <c r="E43" s="818"/>
    </row>
    <row r="44" spans="2:5" ht="63.6" customHeight="1">
      <c r="B44" s="31" t="s">
        <v>139</v>
      </c>
      <c r="C44" s="835" t="s">
        <v>4234</v>
      </c>
      <c r="D44" s="855"/>
      <c r="E44" s="818"/>
    </row>
    <row r="45" spans="2:5" ht="16.8">
      <c r="B45" s="790" t="s">
        <v>196</v>
      </c>
      <c r="C45" s="790"/>
      <c r="D45" s="790"/>
      <c r="E45" s="622" t="s">
        <v>4896</v>
      </c>
    </row>
    <row r="46" spans="2:5" ht="69.599999999999994" customHeight="1">
      <c r="B46" s="66" t="s">
        <v>200</v>
      </c>
      <c r="C46" s="844" t="s">
        <v>5893</v>
      </c>
      <c r="D46" s="845"/>
      <c r="E46" s="817" t="s">
        <v>5895</v>
      </c>
    </row>
    <row r="47" spans="2:5" ht="33.6" customHeight="1">
      <c r="B47" s="30" t="s">
        <v>140</v>
      </c>
      <c r="C47" s="846" t="s">
        <v>4241</v>
      </c>
      <c r="D47" s="862"/>
      <c r="E47" s="818"/>
    </row>
    <row r="48" spans="2:5" ht="33.6" customHeight="1">
      <c r="B48" s="31" t="s">
        <v>141</v>
      </c>
      <c r="C48" s="848" t="s">
        <v>4242</v>
      </c>
      <c r="D48" s="863"/>
      <c r="E48" s="818"/>
    </row>
    <row r="49" spans="2:5" ht="33.6" customHeight="1">
      <c r="B49" s="30" t="s">
        <v>143</v>
      </c>
      <c r="C49" s="850" t="s">
        <v>4243</v>
      </c>
      <c r="D49" s="864"/>
      <c r="E49" s="818"/>
    </row>
    <row r="50" spans="2:5" ht="33.6" customHeight="1">
      <c r="B50" s="31" t="s">
        <v>142</v>
      </c>
      <c r="C50" s="848" t="s">
        <v>4244</v>
      </c>
      <c r="D50" s="863"/>
      <c r="E50" s="818"/>
    </row>
    <row r="51" spans="2:5" ht="49.95" customHeight="1">
      <c r="B51" s="30" t="s">
        <v>144</v>
      </c>
      <c r="C51" s="852" t="s">
        <v>4245</v>
      </c>
      <c r="D51" s="865"/>
      <c r="E51" s="818"/>
    </row>
    <row r="52" spans="2:5" ht="16.8">
      <c r="B52" s="790" t="s">
        <v>202</v>
      </c>
      <c r="C52" s="790"/>
      <c r="D52" s="790"/>
      <c r="E52" s="622" t="s">
        <v>4896</v>
      </c>
    </row>
    <row r="53" spans="2:5" ht="250.95" customHeight="1">
      <c r="B53" s="31" t="s">
        <v>146</v>
      </c>
      <c r="C53" s="780" t="s">
        <v>5011</v>
      </c>
      <c r="D53" s="780"/>
      <c r="E53" s="771" t="s">
        <v>4902</v>
      </c>
    </row>
    <row r="54" spans="2:5" ht="100.2" customHeight="1">
      <c r="B54" s="30" t="s">
        <v>176</v>
      </c>
      <c r="C54" s="905" t="s">
        <v>5012</v>
      </c>
      <c r="D54" s="906"/>
      <c r="E54" s="771"/>
    </row>
    <row r="55" spans="2:5" ht="26.4" customHeight="1">
      <c r="B55" s="31" t="s">
        <v>177</v>
      </c>
      <c r="C55" s="835" t="s">
        <v>4234</v>
      </c>
      <c r="D55" s="836"/>
      <c r="E55" s="771"/>
    </row>
    <row r="56" spans="2:5" ht="16.8">
      <c r="B56" s="866" t="s">
        <v>145</v>
      </c>
      <c r="C56" s="866"/>
      <c r="D56" s="866"/>
      <c r="E56" s="622" t="s">
        <v>4896</v>
      </c>
    </row>
    <row r="57" spans="2:5" ht="16.8">
      <c r="B57" s="867" t="s">
        <v>4246</v>
      </c>
      <c r="C57" s="868"/>
      <c r="D57" s="869"/>
      <c r="E57" s="771"/>
    </row>
    <row r="58" spans="2:5" ht="16.8">
      <c r="B58" s="871"/>
      <c r="C58" s="872"/>
      <c r="D58" s="873"/>
      <c r="E58" s="771"/>
    </row>
    <row r="59" spans="2:5" ht="16.8">
      <c r="B59" s="874"/>
      <c r="C59" s="875"/>
      <c r="D59" s="876"/>
      <c r="E59" s="771"/>
    </row>
    <row r="60" spans="2:5" ht="16.8">
      <c r="B60" s="877"/>
      <c r="C60" s="878"/>
      <c r="D60" s="879"/>
      <c r="E60" s="771"/>
    </row>
    <row r="61" spans="2:5" ht="16.8">
      <c r="B61" s="874"/>
      <c r="C61" s="875"/>
      <c r="D61" s="876"/>
      <c r="E61" s="771"/>
    </row>
    <row r="62" spans="2:5" ht="16.8">
      <c r="B62" s="877"/>
      <c r="C62" s="878"/>
      <c r="D62" s="879"/>
      <c r="E62" s="771"/>
    </row>
    <row r="63" spans="2:5" ht="16.8">
      <c r="B63" s="113"/>
      <c r="C63" s="113"/>
      <c r="D63" s="65"/>
      <c r="E63" s="69"/>
    </row>
    <row r="64" spans="2:5" ht="16.8">
      <c r="B64" s="113"/>
      <c r="C64" s="113"/>
      <c r="D64" s="65"/>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sheetData>
  <mergeCells count="62">
    <mergeCell ref="B56:D56"/>
    <mergeCell ref="B57:D57"/>
    <mergeCell ref="E57:E62"/>
    <mergeCell ref="B58:D58"/>
    <mergeCell ref="B59:D59"/>
    <mergeCell ref="B60:D60"/>
    <mergeCell ref="B61:D61"/>
    <mergeCell ref="B62:D62"/>
    <mergeCell ref="B52:D52"/>
    <mergeCell ref="C53:D53"/>
    <mergeCell ref="E53:E55"/>
    <mergeCell ref="C54:D54"/>
    <mergeCell ref="C55:D55"/>
    <mergeCell ref="B45:D45"/>
    <mergeCell ref="C46:D46"/>
    <mergeCell ref="E46:E51"/>
    <mergeCell ref="C47:D47"/>
    <mergeCell ref="C48:D48"/>
    <mergeCell ref="C49:D49"/>
    <mergeCell ref="C50:D50"/>
    <mergeCell ref="C51:D51"/>
    <mergeCell ref="B39:D39"/>
    <mergeCell ref="C40:D40"/>
    <mergeCell ref="E40:E44"/>
    <mergeCell ref="C41:D41"/>
    <mergeCell ref="C42:D42"/>
    <mergeCell ref="C43:D43"/>
    <mergeCell ref="C44:D44"/>
    <mergeCell ref="C31:D31"/>
    <mergeCell ref="B32:D32"/>
    <mergeCell ref="C33:D33"/>
    <mergeCell ref="E33:E38"/>
    <mergeCell ref="C34:D34"/>
    <mergeCell ref="C35:D35"/>
    <mergeCell ref="C36:D36"/>
    <mergeCell ref="C37:D37"/>
    <mergeCell ref="C38:D38"/>
    <mergeCell ref="B23:E23"/>
    <mergeCell ref="B24:D24"/>
    <mergeCell ref="B25:B29"/>
    <mergeCell ref="C25:D25"/>
    <mergeCell ref="E25:E30"/>
    <mergeCell ref="C30:D30"/>
    <mergeCell ref="B16:E16"/>
    <mergeCell ref="C17:D17"/>
    <mergeCell ref="C18:D18"/>
    <mergeCell ref="E18:E21"/>
    <mergeCell ref="C19:D19"/>
    <mergeCell ref="C20:D20"/>
    <mergeCell ref="C21:D21"/>
    <mergeCell ref="C10:D10"/>
    <mergeCell ref="C11:D11"/>
    <mergeCell ref="E11:E14"/>
    <mergeCell ref="C12:D12"/>
    <mergeCell ref="C13:D13"/>
    <mergeCell ref="C14:D14"/>
    <mergeCell ref="B9:E9"/>
    <mergeCell ref="B1:E3"/>
    <mergeCell ref="B4:E4"/>
    <mergeCell ref="B5:E5"/>
    <mergeCell ref="C6:E6"/>
    <mergeCell ref="C7:E7"/>
  </mergeCell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A510DD-AFFB-40B7-B943-2D1004F9C7DF}">
  <sheetPr>
    <tabColor rgb="FF741B47"/>
  </sheetPr>
  <dimension ref="A1:AA309"/>
  <sheetViews>
    <sheetView showGridLines="0" zoomScale="80" zoomScaleNormal="80" workbookViewId="0">
      <selection activeCell="E18" sqref="E18"/>
    </sheetView>
  </sheetViews>
  <sheetFormatPr baseColWidth="10" defaultColWidth="0" defaultRowHeight="0" customHeight="1" zeroHeight="1" outlineLevelCol="1"/>
  <cols>
    <col min="1" max="1" width="11.33203125" style="159" customWidth="1"/>
    <col min="2" max="2" width="13.5546875" style="375" customWidth="1"/>
    <col min="3" max="3" width="72.6640625" style="375" customWidth="1"/>
    <col min="4" max="4" width="11.5546875" style="375" customWidth="1"/>
    <col min="5" max="5" width="26" style="375" customWidth="1" outlineLevel="1"/>
    <col min="6" max="6" width="11.33203125" style="159" customWidth="1"/>
    <col min="7" max="25" width="10.6640625" style="375" hidden="1" customWidth="1"/>
    <col min="26" max="27" width="0" style="375" hidden="1" customWidth="1"/>
    <col min="28" max="16384" width="14.44140625" style="375"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4862</v>
      </c>
      <c r="C4" s="759"/>
      <c r="D4" s="759"/>
      <c r="E4" s="760"/>
      <c r="F4" s="3"/>
    </row>
    <row r="5" spans="1:27" s="68" customFormat="1" ht="18" customHeight="1" thickBot="1">
      <c r="A5" s="3"/>
      <c r="B5" s="761" t="s">
        <v>1938</v>
      </c>
      <c r="C5" s="762"/>
      <c r="D5" s="762"/>
      <c r="E5" s="763"/>
      <c r="F5" s="3"/>
    </row>
    <row r="6" spans="1:27" s="68" customFormat="1" ht="18" customHeight="1">
      <c r="A6" s="3"/>
      <c r="B6" s="3"/>
      <c r="C6" s="3"/>
      <c r="D6" s="3"/>
      <c r="E6" s="3"/>
      <c r="F6" s="3"/>
    </row>
    <row r="7" spans="1:27" ht="16.95" customHeight="1">
      <c r="B7" s="419" t="s">
        <v>118</v>
      </c>
      <c r="C7" s="419" t="s">
        <v>119</v>
      </c>
      <c r="D7" s="419" t="s">
        <v>120</v>
      </c>
      <c r="E7" s="418" t="s">
        <v>214</v>
      </c>
      <c r="F7" s="160"/>
      <c r="G7" s="376"/>
      <c r="H7" s="376"/>
      <c r="I7" s="376"/>
      <c r="J7" s="376"/>
      <c r="K7" s="376"/>
      <c r="L7" s="376"/>
      <c r="M7" s="376"/>
      <c r="N7" s="376"/>
      <c r="O7" s="376"/>
      <c r="P7" s="376"/>
      <c r="Q7" s="376"/>
      <c r="R7" s="376"/>
      <c r="S7" s="376"/>
      <c r="T7" s="376"/>
      <c r="U7" s="376"/>
      <c r="V7" s="376"/>
      <c r="W7" s="376"/>
      <c r="X7" s="376"/>
      <c r="Y7" s="376"/>
    </row>
    <row r="8" spans="1:27" ht="19.2">
      <c r="B8" s="360" t="s">
        <v>2324</v>
      </c>
      <c r="C8" s="361" t="s">
        <v>2325</v>
      </c>
      <c r="D8" s="362"/>
      <c r="E8" s="362"/>
      <c r="F8" s="160"/>
      <c r="G8" s="376"/>
      <c r="H8" s="376"/>
      <c r="I8" s="376"/>
      <c r="J8" s="376"/>
      <c r="K8" s="376"/>
      <c r="L8" s="376"/>
      <c r="M8" s="376"/>
      <c r="N8" s="376"/>
      <c r="O8" s="376"/>
      <c r="P8" s="376"/>
      <c r="Q8" s="376"/>
      <c r="R8" s="376"/>
      <c r="S8" s="376"/>
      <c r="T8" s="376"/>
      <c r="U8" s="376"/>
      <c r="V8" s="376"/>
      <c r="W8" s="376"/>
      <c r="X8" s="376"/>
      <c r="Y8" s="376"/>
    </row>
    <row r="9" spans="1:27" ht="38.4">
      <c r="B9" s="390" t="s">
        <v>2324</v>
      </c>
      <c r="C9" s="179" t="s">
        <v>2326</v>
      </c>
      <c r="D9" s="173"/>
      <c r="E9" s="272"/>
      <c r="F9" s="160"/>
      <c r="G9" s="376"/>
      <c r="H9" s="376"/>
      <c r="I9" s="376"/>
      <c r="J9" s="376"/>
      <c r="K9" s="376"/>
      <c r="L9" s="376"/>
      <c r="M9" s="376"/>
      <c r="N9" s="376"/>
      <c r="O9" s="376"/>
      <c r="P9" s="376"/>
      <c r="Q9" s="376"/>
      <c r="R9" s="376"/>
      <c r="S9" s="376"/>
      <c r="T9" s="376"/>
      <c r="U9" s="376"/>
      <c r="V9" s="376"/>
      <c r="W9" s="376"/>
      <c r="X9" s="376"/>
      <c r="Y9" s="376"/>
    </row>
    <row r="10" spans="1:27" ht="19.2">
      <c r="B10" s="390" t="s">
        <v>2324</v>
      </c>
      <c r="C10" s="179" t="s">
        <v>2327</v>
      </c>
      <c r="D10" s="173"/>
      <c r="E10" s="272"/>
      <c r="F10" s="160"/>
      <c r="G10" s="376"/>
      <c r="H10" s="376"/>
      <c r="I10" s="376"/>
      <c r="J10" s="376"/>
      <c r="K10" s="376"/>
      <c r="L10" s="376"/>
      <c r="M10" s="376"/>
      <c r="N10" s="376"/>
      <c r="O10" s="376"/>
      <c r="P10" s="376"/>
      <c r="Q10" s="376"/>
      <c r="R10" s="376"/>
      <c r="S10" s="376"/>
      <c r="T10" s="376"/>
      <c r="U10" s="376"/>
      <c r="V10" s="376"/>
      <c r="W10" s="376"/>
      <c r="X10" s="376"/>
      <c r="Y10" s="376"/>
      <c r="Z10" s="98"/>
      <c r="AA10" s="98"/>
    </row>
    <row r="11" spans="1:27" ht="19.2">
      <c r="B11" s="360" t="s">
        <v>2324</v>
      </c>
      <c r="C11" s="361" t="s">
        <v>1094</v>
      </c>
      <c r="D11" s="361"/>
      <c r="E11" s="362"/>
      <c r="F11" s="160"/>
      <c r="G11" s="376"/>
      <c r="H11" s="376"/>
      <c r="I11" s="376"/>
      <c r="J11" s="376"/>
      <c r="K11" s="376"/>
      <c r="L11" s="376"/>
      <c r="M11" s="376"/>
      <c r="N11" s="376"/>
      <c r="O11" s="376"/>
      <c r="P11" s="376"/>
      <c r="Q11" s="376"/>
      <c r="R11" s="376"/>
      <c r="S11" s="376"/>
      <c r="T11" s="376"/>
      <c r="U11" s="376"/>
      <c r="V11" s="376"/>
      <c r="W11" s="376"/>
      <c r="X11" s="376"/>
      <c r="Y11" s="376"/>
      <c r="Z11" s="98"/>
      <c r="AA11" s="98"/>
    </row>
    <row r="12" spans="1:27" ht="38.4">
      <c r="B12" s="390" t="s">
        <v>2324</v>
      </c>
      <c r="C12" s="179" t="s">
        <v>2328</v>
      </c>
      <c r="D12" s="173"/>
      <c r="E12" s="272"/>
      <c r="F12" s="160"/>
      <c r="G12" s="376"/>
      <c r="H12" s="376"/>
      <c r="I12" s="376"/>
      <c r="J12" s="376"/>
      <c r="K12" s="376"/>
      <c r="L12" s="376"/>
      <c r="M12" s="376"/>
      <c r="N12" s="376"/>
      <c r="O12" s="376"/>
      <c r="P12" s="376"/>
      <c r="Q12" s="376"/>
      <c r="R12" s="376"/>
      <c r="S12" s="376"/>
      <c r="T12" s="376"/>
      <c r="U12" s="376"/>
      <c r="V12" s="376"/>
      <c r="W12" s="376"/>
      <c r="X12" s="376"/>
      <c r="Y12" s="376"/>
      <c r="Z12" s="98"/>
      <c r="AA12" s="98"/>
    </row>
    <row r="13" spans="1:27" ht="38.4">
      <c r="B13" s="390" t="s">
        <v>2324</v>
      </c>
      <c r="C13" s="179" t="s">
        <v>2329</v>
      </c>
      <c r="D13" s="173"/>
      <c r="E13" s="272"/>
      <c r="F13" s="160"/>
      <c r="G13" s="376"/>
      <c r="H13" s="376"/>
      <c r="I13" s="376"/>
      <c r="J13" s="376"/>
      <c r="K13" s="376"/>
      <c r="L13" s="376"/>
      <c r="M13" s="376"/>
      <c r="N13" s="376"/>
      <c r="O13" s="376"/>
      <c r="P13" s="376"/>
      <c r="Q13" s="376"/>
      <c r="R13" s="376"/>
      <c r="S13" s="376"/>
      <c r="T13" s="376"/>
      <c r="U13" s="376"/>
      <c r="V13" s="376"/>
      <c r="W13" s="376"/>
      <c r="X13" s="376"/>
      <c r="Y13" s="376"/>
      <c r="Z13" s="98"/>
      <c r="AA13" s="98"/>
    </row>
    <row r="14" spans="1:27" ht="19.2">
      <c r="B14" s="360" t="s">
        <v>2324</v>
      </c>
      <c r="C14" s="361" t="s">
        <v>915</v>
      </c>
      <c r="D14" s="362"/>
      <c r="E14" s="362"/>
      <c r="F14" s="160"/>
      <c r="G14" s="376"/>
      <c r="H14" s="376"/>
      <c r="I14" s="376"/>
      <c r="J14" s="376"/>
      <c r="K14" s="376"/>
      <c r="L14" s="376"/>
      <c r="M14" s="376"/>
      <c r="N14" s="376"/>
      <c r="O14" s="376"/>
      <c r="P14" s="376"/>
      <c r="Q14" s="376"/>
      <c r="R14" s="376"/>
      <c r="S14" s="376"/>
      <c r="T14" s="376"/>
      <c r="U14" s="376"/>
      <c r="V14" s="376"/>
      <c r="W14" s="376"/>
      <c r="X14" s="376"/>
      <c r="Y14" s="376"/>
      <c r="Z14" s="98"/>
      <c r="AA14" s="98"/>
    </row>
    <row r="15" spans="1:27" ht="19.2">
      <c r="B15" s="390" t="s">
        <v>2324</v>
      </c>
      <c r="C15" s="179" t="s">
        <v>1097</v>
      </c>
      <c r="D15" s="173"/>
      <c r="E15" s="390"/>
      <c r="F15" s="160"/>
      <c r="G15" s="376"/>
      <c r="H15" s="376"/>
      <c r="I15" s="376"/>
      <c r="J15" s="376"/>
      <c r="K15" s="376"/>
      <c r="L15" s="376"/>
      <c r="M15" s="376"/>
      <c r="N15" s="376"/>
      <c r="O15" s="376"/>
      <c r="P15" s="376"/>
      <c r="Q15" s="376"/>
      <c r="R15" s="376"/>
      <c r="S15" s="376"/>
      <c r="T15" s="376"/>
      <c r="U15" s="376"/>
      <c r="V15" s="376"/>
      <c r="W15" s="376"/>
      <c r="X15" s="376"/>
      <c r="Y15" s="376"/>
      <c r="Z15" s="98"/>
      <c r="AA15" s="98"/>
    </row>
    <row r="16" spans="1:27" ht="76.8">
      <c r="B16" s="390" t="s">
        <v>2324</v>
      </c>
      <c r="C16" s="179" t="s">
        <v>2330</v>
      </c>
      <c r="D16" s="173"/>
      <c r="E16" s="390"/>
      <c r="F16" s="160"/>
      <c r="G16" s="376"/>
      <c r="H16" s="376"/>
      <c r="I16" s="376"/>
      <c r="J16" s="376"/>
      <c r="K16" s="376"/>
      <c r="L16" s="376"/>
      <c r="M16" s="376"/>
      <c r="N16" s="376"/>
      <c r="O16" s="376"/>
      <c r="P16" s="376"/>
      <c r="Q16" s="376"/>
      <c r="R16" s="376"/>
      <c r="S16" s="376"/>
      <c r="T16" s="376"/>
      <c r="U16" s="376"/>
      <c r="V16" s="376"/>
      <c r="W16" s="376"/>
      <c r="X16" s="376"/>
      <c r="Y16" s="376"/>
      <c r="Z16" s="98"/>
      <c r="AA16" s="98"/>
    </row>
    <row r="17" spans="2:27" ht="19.2">
      <c r="B17" s="360" t="s">
        <v>2331</v>
      </c>
      <c r="C17" s="361" t="s">
        <v>906</v>
      </c>
      <c r="D17" s="362"/>
      <c r="E17" s="362"/>
      <c r="F17" s="160"/>
      <c r="G17" s="376"/>
      <c r="H17" s="376"/>
      <c r="I17" s="376"/>
      <c r="J17" s="376"/>
      <c r="K17" s="376"/>
      <c r="L17" s="376"/>
      <c r="M17" s="376"/>
      <c r="N17" s="376"/>
      <c r="O17" s="376"/>
      <c r="P17" s="376"/>
      <c r="Q17" s="376"/>
      <c r="R17" s="376"/>
      <c r="S17" s="376"/>
      <c r="T17" s="376"/>
      <c r="U17" s="376"/>
      <c r="V17" s="376"/>
      <c r="W17" s="376"/>
      <c r="X17" s="376"/>
      <c r="Y17" s="376"/>
      <c r="Z17" s="98"/>
      <c r="AA17" s="98"/>
    </row>
    <row r="18" spans="2:27" ht="38.4">
      <c r="B18" s="390" t="s">
        <v>2331</v>
      </c>
      <c r="C18" s="179" t="s">
        <v>965</v>
      </c>
      <c r="D18" s="173"/>
      <c r="E18" s="272"/>
      <c r="F18" s="160"/>
      <c r="G18" s="376"/>
      <c r="H18" s="376"/>
      <c r="I18" s="376"/>
      <c r="J18" s="376"/>
      <c r="K18" s="376"/>
      <c r="L18" s="376"/>
      <c r="M18" s="376"/>
      <c r="N18" s="376"/>
      <c r="O18" s="376"/>
      <c r="P18" s="376"/>
      <c r="Q18" s="376"/>
      <c r="R18" s="376"/>
      <c r="S18" s="376"/>
      <c r="T18" s="376"/>
      <c r="U18" s="376"/>
      <c r="V18" s="376"/>
      <c r="W18" s="376"/>
      <c r="X18" s="376"/>
      <c r="Y18" s="376"/>
      <c r="Z18" s="98"/>
      <c r="AA18" s="98"/>
    </row>
    <row r="19" spans="2:27" ht="38.4">
      <c r="B19" s="390" t="s">
        <v>2331</v>
      </c>
      <c r="C19" s="179" t="s">
        <v>2332</v>
      </c>
      <c r="D19" s="173"/>
      <c r="E19" s="272"/>
      <c r="F19" s="160"/>
      <c r="G19" s="376"/>
      <c r="H19" s="376"/>
      <c r="I19" s="376"/>
      <c r="J19" s="376"/>
      <c r="K19" s="376"/>
      <c r="L19" s="376"/>
      <c r="M19" s="376"/>
      <c r="N19" s="376"/>
      <c r="O19" s="376"/>
      <c r="P19" s="376"/>
      <c r="Q19" s="376"/>
      <c r="R19" s="376"/>
      <c r="S19" s="376"/>
      <c r="T19" s="376"/>
      <c r="U19" s="376"/>
      <c r="V19" s="376"/>
      <c r="W19" s="376"/>
      <c r="X19" s="376"/>
      <c r="Y19" s="376"/>
      <c r="Z19" s="98"/>
      <c r="AA19" s="98"/>
    </row>
    <row r="20" spans="2:27" ht="19.2">
      <c r="B20" s="390" t="s">
        <v>2331</v>
      </c>
      <c r="C20" s="179" t="s">
        <v>2333</v>
      </c>
      <c r="D20" s="173"/>
      <c r="E20" s="272"/>
      <c r="F20" s="160"/>
      <c r="G20" s="376"/>
      <c r="H20" s="376"/>
      <c r="I20" s="376"/>
      <c r="J20" s="376"/>
      <c r="K20" s="376"/>
      <c r="L20" s="376"/>
      <c r="M20" s="376"/>
      <c r="N20" s="376"/>
      <c r="O20" s="376"/>
      <c r="P20" s="376"/>
      <c r="Q20" s="376"/>
      <c r="R20" s="376"/>
      <c r="S20" s="376"/>
      <c r="T20" s="376"/>
      <c r="U20" s="376"/>
      <c r="V20" s="376"/>
      <c r="W20" s="376"/>
      <c r="X20" s="376"/>
      <c r="Y20" s="376"/>
      <c r="Z20" s="98"/>
      <c r="AA20" s="98"/>
    </row>
    <row r="21" spans="2:27" ht="19.2">
      <c r="B21" s="390" t="s">
        <v>2331</v>
      </c>
      <c r="C21" s="179" t="s">
        <v>2334</v>
      </c>
      <c r="D21" s="173"/>
      <c r="E21" s="272"/>
      <c r="F21" s="160"/>
      <c r="G21" s="376"/>
      <c r="H21" s="376"/>
      <c r="I21" s="376"/>
      <c r="J21" s="376"/>
      <c r="K21" s="376"/>
      <c r="L21" s="376"/>
      <c r="M21" s="376"/>
      <c r="N21" s="376"/>
      <c r="O21" s="376"/>
      <c r="P21" s="376"/>
      <c r="Q21" s="376"/>
      <c r="R21" s="376"/>
      <c r="S21" s="376"/>
      <c r="T21" s="376"/>
      <c r="U21" s="376"/>
      <c r="V21" s="376"/>
      <c r="W21" s="376"/>
      <c r="X21" s="376"/>
      <c r="Y21" s="376"/>
      <c r="Z21" s="98"/>
      <c r="AA21" s="98"/>
    </row>
    <row r="22" spans="2:27" ht="38.4">
      <c r="B22" s="390" t="s">
        <v>2331</v>
      </c>
      <c r="C22" s="179" t="s">
        <v>2335</v>
      </c>
      <c r="D22" s="173"/>
      <c r="E22" s="272"/>
      <c r="F22" s="160"/>
      <c r="G22" s="376"/>
      <c r="H22" s="376"/>
      <c r="I22" s="376"/>
      <c r="J22" s="376"/>
      <c r="K22" s="376"/>
      <c r="L22" s="376"/>
      <c r="M22" s="376"/>
      <c r="N22" s="376"/>
      <c r="O22" s="376"/>
      <c r="P22" s="376"/>
      <c r="Q22" s="376"/>
      <c r="R22" s="376"/>
      <c r="S22" s="376"/>
      <c r="T22" s="376"/>
      <c r="U22" s="376"/>
      <c r="V22" s="376"/>
      <c r="W22" s="376"/>
      <c r="X22" s="376"/>
      <c r="Y22" s="376"/>
      <c r="Z22" s="98"/>
      <c r="AA22" s="98"/>
    </row>
    <row r="23" spans="2:27" ht="19.2">
      <c r="B23" s="390" t="s">
        <v>2331</v>
      </c>
      <c r="C23" s="179" t="s">
        <v>2336</v>
      </c>
      <c r="D23" s="173"/>
      <c r="E23" s="272"/>
      <c r="F23" s="160"/>
      <c r="G23" s="376"/>
      <c r="H23" s="376"/>
      <c r="I23" s="376"/>
      <c r="J23" s="376"/>
      <c r="K23" s="376"/>
      <c r="L23" s="376"/>
      <c r="M23" s="376"/>
      <c r="N23" s="376"/>
      <c r="O23" s="376"/>
      <c r="P23" s="376"/>
      <c r="Q23" s="376"/>
      <c r="R23" s="376"/>
      <c r="S23" s="376"/>
      <c r="T23" s="376"/>
      <c r="U23" s="376"/>
      <c r="V23" s="376"/>
      <c r="W23" s="376"/>
      <c r="X23" s="376"/>
      <c r="Y23" s="376"/>
      <c r="Z23" s="98"/>
      <c r="AA23" s="98"/>
    </row>
    <row r="24" spans="2:27" ht="38.4">
      <c r="B24" s="360" t="s">
        <v>2331</v>
      </c>
      <c r="C24" s="361" t="s">
        <v>2337</v>
      </c>
      <c r="D24" s="362"/>
      <c r="E24" s="362"/>
      <c r="F24" s="160"/>
      <c r="G24" s="376"/>
      <c r="H24" s="376"/>
      <c r="I24" s="376"/>
      <c r="J24" s="376"/>
      <c r="K24" s="376"/>
      <c r="L24" s="376"/>
      <c r="M24" s="376"/>
      <c r="N24" s="376"/>
      <c r="O24" s="376"/>
      <c r="P24" s="376"/>
      <c r="Q24" s="376"/>
      <c r="R24" s="376"/>
      <c r="S24" s="376"/>
      <c r="T24" s="376"/>
      <c r="U24" s="376"/>
      <c r="V24" s="376"/>
      <c r="W24" s="376"/>
      <c r="X24" s="376"/>
      <c r="Y24" s="376"/>
      <c r="Z24" s="98"/>
      <c r="AA24" s="98"/>
    </row>
    <row r="25" spans="2:27" ht="38.4">
      <c r="B25" s="390" t="s">
        <v>2331</v>
      </c>
      <c r="C25" s="179" t="s">
        <v>2338</v>
      </c>
      <c r="D25" s="173"/>
      <c r="E25" s="272"/>
      <c r="F25" s="160"/>
      <c r="G25" s="376"/>
      <c r="H25" s="376"/>
      <c r="I25" s="376"/>
      <c r="J25" s="376"/>
      <c r="K25" s="376"/>
      <c r="L25" s="376"/>
      <c r="M25" s="376"/>
      <c r="N25" s="376"/>
      <c r="O25" s="376"/>
      <c r="P25" s="376"/>
      <c r="Q25" s="376"/>
      <c r="R25" s="376"/>
      <c r="S25" s="376"/>
      <c r="T25" s="376"/>
      <c r="U25" s="376"/>
      <c r="V25" s="376"/>
      <c r="W25" s="376"/>
      <c r="X25" s="376"/>
      <c r="Y25" s="376"/>
      <c r="Z25" s="98"/>
      <c r="AA25" s="98"/>
    </row>
    <row r="26" spans="2:27" ht="38.4">
      <c r="B26" s="390" t="s">
        <v>2331</v>
      </c>
      <c r="C26" s="179" t="s">
        <v>2339</v>
      </c>
      <c r="D26" s="173"/>
      <c r="E26" s="272"/>
      <c r="F26" s="160"/>
      <c r="G26" s="376"/>
      <c r="H26" s="376"/>
      <c r="I26" s="376"/>
      <c r="J26" s="376"/>
      <c r="K26" s="376"/>
      <c r="L26" s="376"/>
      <c r="M26" s="376"/>
      <c r="N26" s="376"/>
      <c r="O26" s="376"/>
      <c r="P26" s="376"/>
      <c r="Q26" s="376"/>
      <c r="R26" s="376"/>
      <c r="S26" s="376"/>
      <c r="T26" s="376"/>
      <c r="U26" s="376"/>
      <c r="V26" s="376"/>
      <c r="W26" s="376"/>
      <c r="X26" s="376"/>
      <c r="Y26" s="376"/>
      <c r="Z26" s="98"/>
      <c r="AA26" s="98"/>
    </row>
    <row r="27" spans="2:27" ht="19.2">
      <c r="B27" s="360" t="s">
        <v>2331</v>
      </c>
      <c r="C27" s="361" t="s">
        <v>2340</v>
      </c>
      <c r="D27" s="362"/>
      <c r="E27" s="362"/>
      <c r="F27" s="160"/>
      <c r="G27" s="376"/>
      <c r="H27" s="376"/>
      <c r="I27" s="376"/>
      <c r="J27" s="376"/>
      <c r="K27" s="376"/>
      <c r="L27" s="376"/>
      <c r="M27" s="376"/>
      <c r="N27" s="376"/>
      <c r="O27" s="376"/>
      <c r="P27" s="376"/>
      <c r="Q27" s="376"/>
      <c r="R27" s="376"/>
      <c r="S27" s="376"/>
      <c r="T27" s="376"/>
      <c r="U27" s="376"/>
      <c r="V27" s="376"/>
      <c r="W27" s="376"/>
      <c r="X27" s="376"/>
      <c r="Y27" s="376"/>
      <c r="Z27" s="98"/>
      <c r="AA27" s="98"/>
    </row>
    <row r="28" spans="2:27" ht="19.2">
      <c r="B28" s="390" t="s">
        <v>2331</v>
      </c>
      <c r="C28" s="179" t="s">
        <v>874</v>
      </c>
      <c r="D28" s="173"/>
      <c r="E28" s="272"/>
      <c r="F28" s="160"/>
      <c r="G28" s="376"/>
      <c r="H28" s="376"/>
      <c r="I28" s="376"/>
      <c r="J28" s="376"/>
      <c r="K28" s="376"/>
      <c r="L28" s="376"/>
      <c r="M28" s="376"/>
      <c r="N28" s="376"/>
      <c r="O28" s="376"/>
      <c r="P28" s="376"/>
      <c r="Q28" s="376"/>
      <c r="R28" s="376"/>
      <c r="S28" s="376"/>
      <c r="T28" s="376"/>
      <c r="U28" s="376"/>
      <c r="V28" s="376"/>
      <c r="W28" s="376"/>
      <c r="X28" s="376"/>
      <c r="Y28" s="376"/>
      <c r="Z28" s="98"/>
      <c r="AA28" s="98"/>
    </row>
    <row r="29" spans="2:27" ht="19.2">
      <c r="B29" s="360" t="s">
        <v>2341</v>
      </c>
      <c r="C29" s="361" t="s">
        <v>1771</v>
      </c>
      <c r="D29" s="362"/>
      <c r="E29" s="362"/>
      <c r="F29" s="160"/>
      <c r="G29" s="376"/>
      <c r="H29" s="376"/>
      <c r="I29" s="376"/>
      <c r="J29" s="376"/>
      <c r="K29" s="376"/>
      <c r="L29" s="376"/>
      <c r="M29" s="376"/>
      <c r="N29" s="376"/>
      <c r="O29" s="376"/>
      <c r="P29" s="376"/>
      <c r="Q29" s="376"/>
      <c r="R29" s="376"/>
      <c r="S29" s="376"/>
      <c r="T29" s="376"/>
      <c r="U29" s="376"/>
      <c r="V29" s="376"/>
      <c r="W29" s="376"/>
      <c r="X29" s="376"/>
      <c r="Y29" s="376"/>
      <c r="Z29" s="98"/>
      <c r="AA29" s="98"/>
    </row>
    <row r="30" spans="2:27" ht="38.4">
      <c r="B30" s="390" t="s">
        <v>2341</v>
      </c>
      <c r="C30" s="179" t="s">
        <v>2342</v>
      </c>
      <c r="D30" s="173"/>
      <c r="E30" s="272"/>
      <c r="F30" s="160"/>
      <c r="G30" s="376"/>
      <c r="H30" s="376"/>
      <c r="I30" s="376"/>
      <c r="J30" s="376"/>
      <c r="K30" s="376"/>
      <c r="L30" s="376"/>
      <c r="M30" s="376"/>
      <c r="N30" s="376"/>
      <c r="O30" s="376"/>
      <c r="P30" s="376"/>
      <c r="Q30" s="376"/>
      <c r="R30" s="376"/>
      <c r="S30" s="376"/>
      <c r="T30" s="376"/>
      <c r="U30" s="376"/>
      <c r="V30" s="376"/>
      <c r="W30" s="376"/>
      <c r="X30" s="376"/>
      <c r="Y30" s="376"/>
      <c r="Z30" s="98"/>
      <c r="AA30" s="98"/>
    </row>
    <row r="31" spans="2:27" ht="19.2">
      <c r="B31" s="390" t="s">
        <v>2341</v>
      </c>
      <c r="C31" s="179" t="s">
        <v>2343</v>
      </c>
      <c r="D31" s="173"/>
      <c r="E31" s="390"/>
      <c r="F31" s="160"/>
      <c r="G31" s="376"/>
      <c r="H31" s="376"/>
      <c r="I31" s="376"/>
      <c r="J31" s="376"/>
      <c r="K31" s="376"/>
      <c r="L31" s="376"/>
      <c r="M31" s="376"/>
      <c r="N31" s="376"/>
      <c r="O31" s="376"/>
      <c r="P31" s="376"/>
      <c r="Q31" s="376"/>
      <c r="R31" s="376"/>
      <c r="S31" s="376"/>
      <c r="T31" s="376"/>
      <c r="U31" s="376"/>
      <c r="V31" s="376"/>
      <c r="W31" s="376"/>
      <c r="X31" s="376"/>
      <c r="Y31" s="376"/>
      <c r="Z31" s="98"/>
      <c r="AA31" s="98"/>
    </row>
    <row r="32" spans="2:27" ht="19.2">
      <c r="B32" s="390" t="s">
        <v>2341</v>
      </c>
      <c r="C32" s="179" t="s">
        <v>2344</v>
      </c>
      <c r="D32" s="173"/>
      <c r="E32" s="272"/>
      <c r="F32" s="160"/>
      <c r="G32" s="376"/>
      <c r="H32" s="376"/>
      <c r="I32" s="376"/>
      <c r="J32" s="376"/>
      <c r="K32" s="376"/>
      <c r="L32" s="376"/>
      <c r="M32" s="376"/>
      <c r="N32" s="376"/>
      <c r="O32" s="376"/>
      <c r="P32" s="376"/>
      <c r="Q32" s="376"/>
      <c r="R32" s="376"/>
      <c r="S32" s="376"/>
      <c r="T32" s="376"/>
      <c r="U32" s="376"/>
      <c r="V32" s="376"/>
      <c r="W32" s="376"/>
      <c r="X32" s="376"/>
      <c r="Y32" s="376"/>
      <c r="Z32" s="98"/>
      <c r="AA32" s="98"/>
    </row>
    <row r="33" spans="2:27" ht="19.2">
      <c r="B33" s="151" t="s">
        <v>2341</v>
      </c>
      <c r="C33" s="182" t="s">
        <v>2345</v>
      </c>
      <c r="D33" s="364"/>
      <c r="E33" s="364"/>
      <c r="F33" s="160"/>
      <c r="G33" s="376"/>
      <c r="H33" s="376"/>
      <c r="I33" s="376"/>
      <c r="J33" s="376"/>
      <c r="K33" s="376"/>
      <c r="L33" s="376"/>
      <c r="M33" s="376"/>
      <c r="N33" s="376"/>
      <c r="O33" s="376"/>
      <c r="P33" s="376"/>
      <c r="Q33" s="376"/>
      <c r="R33" s="376"/>
      <c r="S33" s="376"/>
      <c r="T33" s="376"/>
      <c r="U33" s="376"/>
      <c r="V33" s="376"/>
      <c r="W33" s="376"/>
      <c r="X33" s="376"/>
      <c r="Y33" s="376"/>
      <c r="Z33" s="98"/>
      <c r="AA33" s="98"/>
    </row>
    <row r="34" spans="2:27" ht="19.2">
      <c r="B34" s="390" t="s">
        <v>2341</v>
      </c>
      <c r="C34" s="179" t="s">
        <v>2346</v>
      </c>
      <c r="D34" s="173"/>
      <c r="E34" s="272"/>
      <c r="F34" s="160"/>
      <c r="G34" s="376"/>
      <c r="H34" s="376"/>
      <c r="I34" s="376"/>
      <c r="J34" s="376"/>
      <c r="K34" s="376"/>
      <c r="L34" s="376"/>
      <c r="M34" s="376"/>
      <c r="N34" s="376"/>
      <c r="O34" s="376"/>
      <c r="P34" s="376"/>
      <c r="Q34" s="376"/>
      <c r="R34" s="376"/>
      <c r="S34" s="376"/>
      <c r="T34" s="376"/>
      <c r="U34" s="376"/>
      <c r="V34" s="376"/>
      <c r="W34" s="376"/>
      <c r="X34" s="376"/>
      <c r="Y34" s="376"/>
      <c r="Z34" s="98"/>
      <c r="AA34" s="98"/>
    </row>
    <row r="35" spans="2:27" ht="38.4">
      <c r="B35" s="390" t="s">
        <v>2341</v>
      </c>
      <c r="C35" s="179" t="s">
        <v>2347</v>
      </c>
      <c r="D35" s="173"/>
      <c r="E35" s="390"/>
      <c r="F35" s="160"/>
      <c r="G35" s="376"/>
      <c r="H35" s="376"/>
      <c r="I35" s="376"/>
      <c r="J35" s="376"/>
      <c r="K35" s="376"/>
      <c r="L35" s="376"/>
      <c r="M35" s="376"/>
      <c r="N35" s="376"/>
      <c r="O35" s="376"/>
      <c r="P35" s="376"/>
      <c r="Q35" s="376"/>
      <c r="R35" s="376"/>
      <c r="S35" s="376"/>
      <c r="T35" s="376"/>
      <c r="U35" s="376"/>
      <c r="V35" s="376"/>
      <c r="W35" s="376"/>
      <c r="X35" s="376"/>
      <c r="Y35" s="376"/>
      <c r="Z35" s="98"/>
      <c r="AA35" s="98"/>
    </row>
    <row r="36" spans="2:27" ht="57.6">
      <c r="B36" s="390" t="s">
        <v>2341</v>
      </c>
      <c r="C36" s="179" t="s">
        <v>2348</v>
      </c>
      <c r="D36" s="173"/>
      <c r="E36" s="390"/>
      <c r="F36" s="160"/>
      <c r="G36" s="376"/>
      <c r="H36" s="376"/>
      <c r="I36" s="376"/>
      <c r="J36" s="376"/>
      <c r="K36" s="376"/>
      <c r="L36" s="376"/>
      <c r="M36" s="376"/>
      <c r="N36" s="376"/>
      <c r="O36" s="376"/>
      <c r="P36" s="376"/>
      <c r="Q36" s="376"/>
      <c r="R36" s="376"/>
      <c r="S36" s="376"/>
      <c r="T36" s="376"/>
      <c r="U36" s="376"/>
      <c r="V36" s="376"/>
      <c r="W36" s="376"/>
      <c r="X36" s="376"/>
      <c r="Y36" s="376"/>
      <c r="Z36" s="98"/>
      <c r="AA36" s="98"/>
    </row>
    <row r="37" spans="2:27" ht="38.4">
      <c r="B37" s="390" t="s">
        <v>2341</v>
      </c>
      <c r="C37" s="179" t="s">
        <v>2349</v>
      </c>
      <c r="D37" s="173"/>
      <c r="E37" s="272"/>
      <c r="F37" s="160"/>
      <c r="G37" s="376"/>
      <c r="H37" s="376"/>
      <c r="I37" s="376"/>
      <c r="J37" s="376"/>
      <c r="K37" s="376"/>
      <c r="L37" s="376"/>
      <c r="M37" s="376"/>
      <c r="N37" s="376"/>
      <c r="O37" s="376"/>
      <c r="P37" s="376"/>
      <c r="Q37" s="376"/>
      <c r="R37" s="376"/>
      <c r="S37" s="376"/>
      <c r="T37" s="376"/>
      <c r="U37" s="376"/>
      <c r="V37" s="376"/>
      <c r="W37" s="376"/>
      <c r="X37" s="376"/>
      <c r="Y37" s="376"/>
      <c r="Z37" s="98"/>
      <c r="AA37" s="98"/>
    </row>
    <row r="38" spans="2:27" ht="19.2">
      <c r="B38" s="390" t="s">
        <v>2341</v>
      </c>
      <c r="C38" s="179" t="s">
        <v>2350</v>
      </c>
      <c r="D38" s="173"/>
      <c r="E38" s="390"/>
      <c r="F38" s="160"/>
      <c r="G38" s="376"/>
      <c r="H38" s="376"/>
      <c r="I38" s="376"/>
      <c r="J38" s="376"/>
      <c r="K38" s="376"/>
      <c r="L38" s="376"/>
      <c r="M38" s="376"/>
      <c r="N38" s="376"/>
      <c r="O38" s="376"/>
      <c r="P38" s="376"/>
      <c r="Q38" s="376"/>
      <c r="R38" s="376"/>
      <c r="S38" s="376"/>
      <c r="T38" s="376"/>
      <c r="U38" s="376"/>
      <c r="V38" s="376"/>
      <c r="W38" s="376"/>
      <c r="X38" s="376"/>
      <c r="Y38" s="376"/>
      <c r="Z38" s="98"/>
      <c r="AA38" s="98"/>
    </row>
    <row r="39" spans="2:27" ht="19.2">
      <c r="B39" s="390" t="s">
        <v>2341</v>
      </c>
      <c r="C39" s="179" t="s">
        <v>2351</v>
      </c>
      <c r="D39" s="173"/>
      <c r="E39" s="272"/>
      <c r="F39" s="160"/>
      <c r="G39" s="376"/>
      <c r="H39" s="376"/>
      <c r="I39" s="376"/>
      <c r="J39" s="376"/>
      <c r="K39" s="376"/>
      <c r="L39" s="376"/>
      <c r="M39" s="376"/>
      <c r="N39" s="376"/>
      <c r="O39" s="376"/>
      <c r="P39" s="376"/>
      <c r="Q39" s="376"/>
      <c r="R39" s="376"/>
      <c r="S39" s="376"/>
      <c r="T39" s="376"/>
      <c r="U39" s="376"/>
      <c r="V39" s="376"/>
      <c r="W39" s="376"/>
      <c r="X39" s="376"/>
      <c r="Y39" s="376"/>
      <c r="Z39" s="98"/>
      <c r="AA39" s="98"/>
    </row>
    <row r="40" spans="2:27" ht="19.2">
      <c r="B40" s="390" t="s">
        <v>2341</v>
      </c>
      <c r="C40" s="179" t="s">
        <v>2352</v>
      </c>
      <c r="D40" s="173"/>
      <c r="E40" s="272"/>
      <c r="F40" s="160"/>
      <c r="G40" s="376"/>
      <c r="H40" s="376"/>
      <c r="I40" s="376"/>
      <c r="J40" s="376"/>
      <c r="K40" s="376"/>
      <c r="L40" s="376"/>
      <c r="M40" s="376"/>
      <c r="N40" s="376"/>
      <c r="O40" s="376"/>
      <c r="P40" s="376"/>
      <c r="Q40" s="376"/>
      <c r="R40" s="376"/>
      <c r="S40" s="376"/>
      <c r="T40" s="376"/>
      <c r="U40" s="376"/>
      <c r="V40" s="376"/>
      <c r="W40" s="376"/>
      <c r="X40" s="376"/>
      <c r="Y40" s="376"/>
      <c r="Z40" s="98"/>
      <c r="AA40" s="98"/>
    </row>
    <row r="41" spans="2:27" ht="19.2">
      <c r="B41" s="390" t="s">
        <v>2341</v>
      </c>
      <c r="C41" s="179" t="s">
        <v>2353</v>
      </c>
      <c r="D41" s="173"/>
      <c r="E41" s="272"/>
      <c r="F41" s="160"/>
      <c r="G41" s="376"/>
      <c r="H41" s="376"/>
      <c r="I41" s="376"/>
      <c r="J41" s="376"/>
      <c r="K41" s="376"/>
      <c r="L41" s="376"/>
      <c r="M41" s="376"/>
      <c r="N41" s="376"/>
      <c r="O41" s="376"/>
      <c r="P41" s="376"/>
      <c r="Q41" s="376"/>
      <c r="R41" s="376"/>
      <c r="S41" s="376"/>
      <c r="T41" s="376"/>
      <c r="U41" s="376"/>
      <c r="V41" s="376"/>
      <c r="W41" s="376"/>
      <c r="X41" s="376"/>
      <c r="Y41" s="376"/>
      <c r="Z41" s="98"/>
      <c r="AA41" s="98"/>
    </row>
    <row r="42" spans="2:27" ht="19.2">
      <c r="B42" s="390" t="s">
        <v>2341</v>
      </c>
      <c r="C42" s="179" t="s">
        <v>2354</v>
      </c>
      <c r="D42" s="173"/>
      <c r="E42" s="272"/>
      <c r="F42" s="160"/>
      <c r="G42" s="376"/>
      <c r="H42" s="376"/>
      <c r="I42" s="376"/>
      <c r="J42" s="376"/>
      <c r="K42" s="376"/>
      <c r="L42" s="376"/>
      <c r="M42" s="376"/>
      <c r="N42" s="376"/>
      <c r="O42" s="376"/>
      <c r="P42" s="376"/>
      <c r="Q42" s="376"/>
      <c r="R42" s="376"/>
      <c r="S42" s="376"/>
      <c r="T42" s="376"/>
      <c r="U42" s="376"/>
      <c r="V42" s="376"/>
      <c r="W42" s="376"/>
      <c r="X42" s="376"/>
      <c r="Y42" s="376"/>
      <c r="Z42" s="98"/>
      <c r="AA42" s="98"/>
    </row>
    <row r="43" spans="2:27" ht="19.2">
      <c r="B43" s="390" t="s">
        <v>2341</v>
      </c>
      <c r="C43" s="179" t="s">
        <v>2355</v>
      </c>
      <c r="D43" s="173"/>
      <c r="E43" s="272"/>
      <c r="F43" s="160"/>
      <c r="G43" s="376"/>
      <c r="H43" s="376"/>
      <c r="I43" s="376"/>
      <c r="J43" s="376"/>
      <c r="K43" s="376"/>
      <c r="L43" s="376"/>
      <c r="M43" s="376"/>
      <c r="N43" s="376"/>
      <c r="O43" s="376"/>
      <c r="P43" s="376"/>
      <c r="Q43" s="376"/>
      <c r="R43" s="376"/>
      <c r="S43" s="376"/>
      <c r="T43" s="376"/>
      <c r="U43" s="376"/>
      <c r="V43" s="376"/>
      <c r="W43" s="376"/>
      <c r="X43" s="376"/>
      <c r="Y43" s="376"/>
      <c r="Z43" s="98"/>
      <c r="AA43" s="98"/>
    </row>
    <row r="44" spans="2:27" ht="19.2">
      <c r="B44" s="390" t="s">
        <v>2341</v>
      </c>
      <c r="C44" s="179" t="s">
        <v>2356</v>
      </c>
      <c r="D44" s="173"/>
      <c r="E44" s="272"/>
      <c r="F44" s="160"/>
      <c r="G44" s="376"/>
      <c r="H44" s="376"/>
      <c r="I44" s="376"/>
      <c r="J44" s="376"/>
      <c r="K44" s="376"/>
      <c r="L44" s="376"/>
      <c r="M44" s="376"/>
      <c r="N44" s="376"/>
      <c r="O44" s="376"/>
      <c r="P44" s="376"/>
      <c r="Q44" s="376"/>
      <c r="R44" s="376"/>
      <c r="S44" s="376"/>
      <c r="T44" s="376"/>
      <c r="U44" s="376"/>
      <c r="V44" s="376"/>
      <c r="W44" s="376"/>
      <c r="X44" s="376"/>
      <c r="Y44" s="376"/>
      <c r="Z44" s="98"/>
      <c r="AA44" s="98"/>
    </row>
    <row r="45" spans="2:27" ht="19.2">
      <c r="B45" s="390" t="s">
        <v>2341</v>
      </c>
      <c r="C45" s="179" t="s">
        <v>2357</v>
      </c>
      <c r="D45" s="173"/>
      <c r="E45" s="272"/>
      <c r="F45" s="160"/>
      <c r="G45" s="376"/>
      <c r="H45" s="376"/>
      <c r="I45" s="376"/>
      <c r="J45" s="376"/>
      <c r="K45" s="376"/>
      <c r="L45" s="376"/>
      <c r="M45" s="376"/>
      <c r="N45" s="376"/>
      <c r="O45" s="376"/>
      <c r="P45" s="376"/>
      <c r="Q45" s="376"/>
      <c r="R45" s="376"/>
      <c r="S45" s="376"/>
      <c r="T45" s="376"/>
      <c r="U45" s="376"/>
      <c r="V45" s="376"/>
      <c r="W45" s="376"/>
      <c r="X45" s="376"/>
      <c r="Y45" s="376"/>
      <c r="Z45" s="98"/>
      <c r="AA45" s="98"/>
    </row>
    <row r="46" spans="2:27" ht="19.2">
      <c r="B46" s="390" t="s">
        <v>2341</v>
      </c>
      <c r="C46" s="179" t="s">
        <v>2358</v>
      </c>
      <c r="D46" s="173"/>
      <c r="E46" s="272"/>
      <c r="F46" s="160"/>
      <c r="G46" s="376"/>
      <c r="H46" s="376"/>
      <c r="I46" s="376"/>
      <c r="J46" s="376"/>
      <c r="K46" s="376"/>
      <c r="L46" s="376"/>
      <c r="M46" s="376"/>
      <c r="N46" s="376"/>
      <c r="O46" s="376"/>
      <c r="P46" s="376"/>
      <c r="Q46" s="376"/>
      <c r="R46" s="376"/>
      <c r="S46" s="376"/>
      <c r="T46" s="376"/>
      <c r="U46" s="376"/>
      <c r="V46" s="376"/>
      <c r="W46" s="376"/>
      <c r="X46" s="376"/>
      <c r="Y46" s="376"/>
      <c r="Z46" s="98"/>
      <c r="AA46" s="98"/>
    </row>
    <row r="47" spans="2:27" ht="19.2">
      <c r="B47" s="390" t="s">
        <v>2341</v>
      </c>
      <c r="C47" s="179" t="s">
        <v>2359</v>
      </c>
      <c r="D47" s="173"/>
      <c r="E47" s="436"/>
      <c r="F47" s="160"/>
      <c r="G47" s="376"/>
      <c r="H47" s="376"/>
      <c r="I47" s="376"/>
      <c r="J47" s="376"/>
      <c r="K47" s="376"/>
      <c r="L47" s="376"/>
      <c r="M47" s="376"/>
      <c r="N47" s="376"/>
      <c r="O47" s="376"/>
      <c r="P47" s="376"/>
      <c r="Q47" s="376"/>
      <c r="R47" s="376"/>
      <c r="S47" s="376"/>
      <c r="T47" s="376"/>
      <c r="U47" s="376"/>
      <c r="V47" s="376"/>
      <c r="W47" s="376"/>
      <c r="X47" s="376"/>
      <c r="Y47" s="376"/>
      <c r="Z47" s="98"/>
      <c r="AA47" s="98"/>
    </row>
    <row r="48" spans="2:27" ht="19.2">
      <c r="B48" s="390" t="s">
        <v>2341</v>
      </c>
      <c r="C48" s="179" t="s">
        <v>2360</v>
      </c>
      <c r="D48" s="173"/>
      <c r="E48" s="272"/>
      <c r="F48" s="160"/>
      <c r="G48" s="376"/>
      <c r="H48" s="376"/>
      <c r="I48" s="376"/>
      <c r="J48" s="376"/>
      <c r="K48" s="376"/>
      <c r="L48" s="376"/>
      <c r="M48" s="376"/>
      <c r="N48" s="376"/>
      <c r="O48" s="376"/>
      <c r="P48" s="376"/>
      <c r="Q48" s="376"/>
      <c r="R48" s="376"/>
      <c r="S48" s="376"/>
      <c r="T48" s="376"/>
      <c r="U48" s="376"/>
      <c r="V48" s="376"/>
      <c r="W48" s="376"/>
      <c r="X48" s="376"/>
      <c r="Y48" s="376"/>
      <c r="Z48" s="98"/>
      <c r="AA48" s="98"/>
    </row>
    <row r="49" spans="2:27" ht="19.2">
      <c r="B49" s="390" t="s">
        <v>2341</v>
      </c>
      <c r="C49" s="179" t="s">
        <v>2361</v>
      </c>
      <c r="D49" s="173"/>
      <c r="E49" s="436"/>
      <c r="F49" s="160"/>
      <c r="G49" s="376"/>
      <c r="H49" s="376"/>
      <c r="I49" s="376"/>
      <c r="J49" s="376"/>
      <c r="K49" s="376"/>
      <c r="L49" s="376"/>
      <c r="M49" s="376"/>
      <c r="N49" s="376"/>
      <c r="O49" s="376"/>
      <c r="P49" s="376"/>
      <c r="Q49" s="376"/>
      <c r="R49" s="376"/>
      <c r="S49" s="376"/>
      <c r="T49" s="376"/>
      <c r="U49" s="376"/>
      <c r="V49" s="376"/>
      <c r="W49" s="376"/>
      <c r="X49" s="376"/>
      <c r="Y49" s="376"/>
      <c r="Z49" s="98"/>
      <c r="AA49" s="98"/>
    </row>
    <row r="50" spans="2:27" ht="38.4">
      <c r="B50" s="390" t="s">
        <v>2341</v>
      </c>
      <c r="C50" s="179" t="s">
        <v>2362</v>
      </c>
      <c r="D50" s="173"/>
      <c r="E50" s="272"/>
      <c r="F50" s="160"/>
      <c r="G50" s="376"/>
      <c r="H50" s="376"/>
      <c r="I50" s="376"/>
      <c r="J50" s="376"/>
      <c r="K50" s="376"/>
      <c r="L50" s="376"/>
      <c r="M50" s="376"/>
      <c r="N50" s="376"/>
      <c r="O50" s="376"/>
      <c r="P50" s="376"/>
      <c r="Q50" s="376"/>
      <c r="R50" s="376"/>
      <c r="S50" s="376"/>
      <c r="T50" s="376"/>
      <c r="U50" s="376"/>
      <c r="V50" s="376"/>
      <c r="W50" s="376"/>
      <c r="X50" s="376"/>
      <c r="Y50" s="376"/>
      <c r="Z50" s="98"/>
      <c r="AA50" s="98"/>
    </row>
    <row r="51" spans="2:27" ht="19.2">
      <c r="B51" s="390" t="s">
        <v>2341</v>
      </c>
      <c r="C51" s="179" t="s">
        <v>2363</v>
      </c>
      <c r="D51" s="173"/>
      <c r="E51" s="272"/>
      <c r="F51" s="160"/>
      <c r="G51" s="376"/>
      <c r="H51" s="376"/>
      <c r="I51" s="376"/>
      <c r="J51" s="376"/>
      <c r="K51" s="376"/>
      <c r="L51" s="376"/>
      <c r="M51" s="376"/>
      <c r="N51" s="376"/>
      <c r="O51" s="376"/>
      <c r="P51" s="376"/>
      <c r="Q51" s="376"/>
      <c r="R51" s="376"/>
      <c r="S51" s="376"/>
      <c r="T51" s="376"/>
      <c r="U51" s="376"/>
      <c r="V51" s="376"/>
      <c r="W51" s="376"/>
      <c r="X51" s="376"/>
      <c r="Y51" s="376"/>
      <c r="Z51" s="98"/>
      <c r="AA51" s="98"/>
    </row>
    <row r="52" spans="2:27" ht="57.6">
      <c r="B52" s="390" t="s">
        <v>2341</v>
      </c>
      <c r="C52" s="179" t="s">
        <v>2364</v>
      </c>
      <c r="D52" s="173"/>
      <c r="E52" s="272"/>
      <c r="F52" s="160"/>
      <c r="G52" s="376"/>
      <c r="H52" s="376"/>
      <c r="I52" s="376"/>
      <c r="J52" s="376"/>
      <c r="K52" s="376"/>
      <c r="L52" s="376"/>
      <c r="M52" s="376"/>
      <c r="N52" s="376"/>
      <c r="O52" s="376"/>
      <c r="P52" s="376"/>
      <c r="Q52" s="376"/>
      <c r="R52" s="376"/>
      <c r="S52" s="376"/>
      <c r="T52" s="376"/>
      <c r="U52" s="376"/>
      <c r="V52" s="376"/>
      <c r="W52" s="376"/>
      <c r="X52" s="376"/>
      <c r="Y52" s="376"/>
      <c r="Z52" s="98"/>
      <c r="AA52" s="98"/>
    </row>
    <row r="53" spans="2:27" ht="38.4">
      <c r="B53" s="390" t="s">
        <v>2341</v>
      </c>
      <c r="C53" s="179" t="s">
        <v>2365</v>
      </c>
      <c r="D53" s="173"/>
      <c r="E53" s="272"/>
      <c r="F53" s="160"/>
      <c r="G53" s="376"/>
      <c r="H53" s="376"/>
      <c r="I53" s="376"/>
      <c r="J53" s="376"/>
      <c r="K53" s="376"/>
      <c r="L53" s="376"/>
      <c r="M53" s="376"/>
      <c r="N53" s="376"/>
      <c r="O53" s="376"/>
      <c r="P53" s="376"/>
      <c r="Q53" s="376"/>
      <c r="R53" s="376"/>
      <c r="S53" s="376"/>
      <c r="T53" s="376"/>
      <c r="U53" s="376"/>
      <c r="V53" s="376"/>
      <c r="W53" s="376"/>
      <c r="X53" s="376"/>
      <c r="Y53" s="376"/>
      <c r="Z53" s="98"/>
      <c r="AA53" s="98"/>
    </row>
    <row r="54" spans="2:27" ht="19.2">
      <c r="B54" s="360" t="s">
        <v>2341</v>
      </c>
      <c r="C54" s="361" t="s">
        <v>2340</v>
      </c>
      <c r="D54" s="362"/>
      <c r="E54" s="362"/>
      <c r="F54" s="160"/>
      <c r="G54" s="376"/>
      <c r="H54" s="376"/>
      <c r="I54" s="376"/>
      <c r="J54" s="376"/>
      <c r="K54" s="376"/>
      <c r="L54" s="376"/>
      <c r="M54" s="376"/>
      <c r="N54" s="376"/>
      <c r="O54" s="376"/>
      <c r="P54" s="376"/>
      <c r="Q54" s="376"/>
      <c r="R54" s="376"/>
      <c r="S54" s="376"/>
      <c r="T54" s="376"/>
      <c r="U54" s="376"/>
      <c r="V54" s="376"/>
      <c r="W54" s="376"/>
      <c r="X54" s="376"/>
      <c r="Y54" s="376"/>
      <c r="Z54" s="98"/>
      <c r="AA54" s="98"/>
    </row>
    <row r="55" spans="2:27" ht="19.2">
      <c r="B55" s="390" t="s">
        <v>2341</v>
      </c>
      <c r="C55" s="179" t="s">
        <v>813</v>
      </c>
      <c r="D55" s="173"/>
      <c r="E55" s="272"/>
      <c r="F55" s="160"/>
      <c r="G55" s="376"/>
      <c r="H55" s="376"/>
      <c r="I55" s="376"/>
      <c r="J55" s="376"/>
      <c r="K55" s="376"/>
      <c r="L55" s="376"/>
      <c r="M55" s="376"/>
      <c r="N55" s="376"/>
      <c r="O55" s="376"/>
      <c r="P55" s="376"/>
      <c r="Q55" s="376"/>
      <c r="R55" s="376"/>
      <c r="S55" s="376"/>
      <c r="T55" s="376"/>
      <c r="U55" s="376"/>
      <c r="V55" s="376"/>
      <c r="W55" s="376"/>
      <c r="X55" s="376"/>
      <c r="Y55" s="376"/>
      <c r="Z55" s="98"/>
      <c r="AA55" s="98"/>
    </row>
    <row r="56" spans="2:27" ht="38.4">
      <c r="B56" s="437" t="s">
        <v>2366</v>
      </c>
      <c r="C56" s="361" t="s">
        <v>2367</v>
      </c>
      <c r="D56" s="362"/>
      <c r="E56" s="362"/>
      <c r="F56" s="160"/>
      <c r="G56" s="376"/>
      <c r="H56" s="376"/>
      <c r="I56" s="376"/>
      <c r="J56" s="376"/>
      <c r="K56" s="376"/>
      <c r="L56" s="376"/>
      <c r="M56" s="376"/>
      <c r="N56" s="376"/>
      <c r="O56" s="376"/>
      <c r="P56" s="376"/>
      <c r="Q56" s="376"/>
      <c r="R56" s="376"/>
      <c r="S56" s="376"/>
      <c r="T56" s="376"/>
      <c r="U56" s="376"/>
      <c r="V56" s="376"/>
      <c r="W56" s="376"/>
      <c r="X56" s="376"/>
      <c r="Y56" s="376"/>
      <c r="Z56" s="98"/>
      <c r="AA56" s="98"/>
    </row>
    <row r="57" spans="2:27" ht="38.4">
      <c r="B57" s="438" t="s">
        <v>2366</v>
      </c>
      <c r="C57" s="179" t="s">
        <v>2368</v>
      </c>
      <c r="D57" s="173"/>
      <c r="E57" s="272"/>
      <c r="F57" s="160"/>
      <c r="G57" s="376"/>
      <c r="H57" s="376"/>
      <c r="I57" s="376"/>
      <c r="J57" s="376"/>
      <c r="K57" s="376"/>
      <c r="L57" s="376"/>
      <c r="M57" s="376"/>
      <c r="N57" s="376"/>
      <c r="O57" s="376"/>
      <c r="P57" s="376"/>
      <c r="Q57" s="376"/>
      <c r="R57" s="376"/>
      <c r="S57" s="376"/>
      <c r="T57" s="376"/>
      <c r="U57" s="376"/>
      <c r="V57" s="376"/>
      <c r="W57" s="376"/>
      <c r="X57" s="376"/>
      <c r="Y57" s="376"/>
      <c r="Z57" s="98"/>
      <c r="AA57" s="98"/>
    </row>
    <row r="58" spans="2:27" ht="19.2">
      <c r="B58" s="438" t="s">
        <v>2366</v>
      </c>
      <c r="C58" s="179" t="s">
        <v>2369</v>
      </c>
      <c r="D58" s="173"/>
      <c r="E58" s="272"/>
      <c r="F58" s="160"/>
      <c r="G58" s="376"/>
      <c r="H58" s="376"/>
      <c r="I58" s="376"/>
      <c r="J58" s="376"/>
      <c r="K58" s="376"/>
      <c r="L58" s="376"/>
      <c r="M58" s="376"/>
      <c r="N58" s="376"/>
      <c r="O58" s="376"/>
      <c r="P58" s="376"/>
      <c r="Q58" s="376"/>
      <c r="R58" s="376"/>
      <c r="S58" s="376"/>
      <c r="T58" s="376"/>
      <c r="U58" s="376"/>
      <c r="V58" s="376"/>
      <c r="W58" s="376"/>
      <c r="X58" s="376"/>
      <c r="Y58" s="376"/>
      <c r="Z58" s="98"/>
      <c r="AA58" s="98"/>
    </row>
    <row r="59" spans="2:27" ht="38.4">
      <c r="B59" s="360" t="s">
        <v>2370</v>
      </c>
      <c r="C59" s="361" t="s">
        <v>2367</v>
      </c>
      <c r="D59" s="362"/>
      <c r="E59" s="362"/>
      <c r="F59" s="160"/>
      <c r="G59" s="376"/>
      <c r="H59" s="376"/>
      <c r="I59" s="376"/>
      <c r="J59" s="376"/>
      <c r="K59" s="376"/>
      <c r="L59" s="376"/>
      <c r="M59" s="376"/>
      <c r="N59" s="376"/>
      <c r="O59" s="376"/>
      <c r="P59" s="376"/>
      <c r="Q59" s="376"/>
      <c r="R59" s="376"/>
      <c r="S59" s="376"/>
      <c r="T59" s="376"/>
      <c r="U59" s="376"/>
      <c r="V59" s="376"/>
      <c r="W59" s="376"/>
      <c r="X59" s="376"/>
      <c r="Y59" s="376"/>
      <c r="Z59" s="98"/>
      <c r="AA59" s="98"/>
    </row>
    <row r="60" spans="2:27" ht="38.4">
      <c r="B60" s="390" t="s">
        <v>2370</v>
      </c>
      <c r="C60" s="179" t="s">
        <v>2371</v>
      </c>
      <c r="D60" s="173"/>
      <c r="E60" s="272"/>
      <c r="F60" s="160"/>
      <c r="G60" s="376"/>
      <c r="H60" s="376"/>
      <c r="I60" s="376"/>
      <c r="J60" s="376"/>
      <c r="K60" s="376"/>
      <c r="L60" s="376"/>
      <c r="M60" s="376"/>
      <c r="N60" s="376"/>
      <c r="O60" s="376"/>
      <c r="P60" s="376"/>
      <c r="Q60" s="376"/>
      <c r="R60" s="376"/>
      <c r="S60" s="376"/>
      <c r="T60" s="376"/>
      <c r="U60" s="376"/>
      <c r="V60" s="376"/>
      <c r="W60" s="376"/>
      <c r="X60" s="376"/>
      <c r="Y60" s="376"/>
      <c r="Z60" s="98"/>
      <c r="AA60" s="98"/>
    </row>
    <row r="61" spans="2:27" ht="19.2">
      <c r="B61" s="390" t="s">
        <v>2370</v>
      </c>
      <c r="C61" s="179" t="s">
        <v>2372</v>
      </c>
      <c r="D61" s="173"/>
      <c r="E61" s="272"/>
      <c r="F61" s="160"/>
      <c r="G61" s="376"/>
      <c r="H61" s="376"/>
      <c r="I61" s="376"/>
      <c r="J61" s="376"/>
      <c r="K61" s="376"/>
      <c r="L61" s="376"/>
      <c r="M61" s="376"/>
      <c r="N61" s="376"/>
      <c r="O61" s="376"/>
      <c r="P61" s="376"/>
      <c r="Q61" s="376"/>
      <c r="R61" s="376"/>
      <c r="S61" s="376"/>
      <c r="T61" s="376"/>
      <c r="U61" s="376"/>
      <c r="V61" s="376"/>
      <c r="W61" s="376"/>
      <c r="X61" s="376"/>
      <c r="Y61" s="376"/>
      <c r="Z61" s="98"/>
      <c r="AA61" s="98"/>
    </row>
    <row r="62" spans="2:27" ht="19.2">
      <c r="B62" s="390" t="s">
        <v>2370</v>
      </c>
      <c r="C62" s="179" t="s">
        <v>2373</v>
      </c>
      <c r="D62" s="173"/>
      <c r="E62" s="272"/>
      <c r="F62" s="160"/>
      <c r="G62" s="376"/>
      <c r="H62" s="376"/>
      <c r="I62" s="376"/>
      <c r="J62" s="376"/>
      <c r="K62" s="376"/>
      <c r="L62" s="376"/>
      <c r="M62" s="376"/>
      <c r="N62" s="376"/>
      <c r="O62" s="376"/>
      <c r="P62" s="376"/>
      <c r="Q62" s="376"/>
      <c r="R62" s="376"/>
      <c r="S62" s="376"/>
      <c r="T62" s="376"/>
      <c r="U62" s="376"/>
      <c r="V62" s="376"/>
      <c r="W62" s="376"/>
      <c r="X62" s="376"/>
      <c r="Y62" s="376"/>
      <c r="Z62" s="98"/>
      <c r="AA62" s="98"/>
    </row>
    <row r="63" spans="2:27" ht="19.2">
      <c r="B63" s="390" t="s">
        <v>2370</v>
      </c>
      <c r="C63" s="179" t="s">
        <v>2374</v>
      </c>
      <c r="D63" s="173"/>
      <c r="E63" s="272"/>
      <c r="F63" s="160"/>
      <c r="G63" s="376"/>
      <c r="H63" s="376"/>
      <c r="I63" s="376"/>
      <c r="J63" s="376"/>
      <c r="K63" s="376"/>
      <c r="L63" s="376"/>
      <c r="M63" s="376"/>
      <c r="N63" s="376"/>
      <c r="O63" s="376"/>
      <c r="P63" s="376"/>
      <c r="Q63" s="376"/>
      <c r="R63" s="376"/>
      <c r="S63" s="376"/>
      <c r="T63" s="376"/>
      <c r="U63" s="376"/>
      <c r="V63" s="376"/>
      <c r="W63" s="376"/>
      <c r="X63" s="376"/>
      <c r="Y63" s="376"/>
      <c r="Z63" s="98"/>
      <c r="AA63" s="98"/>
    </row>
    <row r="64" spans="2:27" ht="19.2">
      <c r="B64" s="390" t="s">
        <v>2370</v>
      </c>
      <c r="C64" s="179" t="s">
        <v>2375</v>
      </c>
      <c r="D64" s="173"/>
      <c r="E64" s="272"/>
      <c r="F64" s="160"/>
      <c r="G64" s="376"/>
      <c r="H64" s="376"/>
      <c r="I64" s="376"/>
      <c r="J64" s="376"/>
      <c r="K64" s="376"/>
      <c r="L64" s="376"/>
      <c r="M64" s="376"/>
      <c r="N64" s="376"/>
      <c r="O64" s="376"/>
      <c r="P64" s="376"/>
      <c r="Q64" s="376"/>
      <c r="R64" s="376"/>
      <c r="S64" s="376"/>
      <c r="T64" s="376"/>
      <c r="U64" s="376"/>
      <c r="V64" s="376"/>
      <c r="W64" s="376"/>
      <c r="X64" s="376"/>
      <c r="Y64" s="376"/>
      <c r="Z64" s="98"/>
      <c r="AA64" s="98"/>
    </row>
    <row r="65" spans="2:27" ht="19.2">
      <c r="B65" s="390" t="s">
        <v>2370</v>
      </c>
      <c r="C65" s="179" t="s">
        <v>2376</v>
      </c>
      <c r="D65" s="173"/>
      <c r="E65" s="272"/>
      <c r="F65" s="160"/>
      <c r="G65" s="376"/>
      <c r="H65" s="376"/>
      <c r="I65" s="376"/>
      <c r="J65" s="376"/>
      <c r="K65" s="376"/>
      <c r="L65" s="376"/>
      <c r="M65" s="376"/>
      <c r="N65" s="376"/>
      <c r="O65" s="376"/>
      <c r="P65" s="376"/>
      <c r="Q65" s="376"/>
      <c r="R65" s="376"/>
      <c r="S65" s="376"/>
      <c r="T65" s="376"/>
      <c r="U65" s="376"/>
      <c r="V65" s="376"/>
      <c r="W65" s="376"/>
      <c r="X65" s="376"/>
      <c r="Y65" s="376"/>
      <c r="Z65" s="98"/>
      <c r="AA65" s="98"/>
    </row>
    <row r="66" spans="2:27" ht="19.2">
      <c r="B66" s="390" t="s">
        <v>2370</v>
      </c>
      <c r="C66" s="179" t="s">
        <v>2377</v>
      </c>
      <c r="D66" s="173"/>
      <c r="E66" s="272"/>
      <c r="F66" s="160"/>
      <c r="G66" s="376"/>
      <c r="H66" s="376"/>
      <c r="I66" s="376"/>
      <c r="J66" s="376"/>
      <c r="K66" s="376"/>
      <c r="L66" s="376"/>
      <c r="M66" s="376"/>
      <c r="N66" s="376"/>
      <c r="O66" s="376"/>
      <c r="P66" s="376"/>
      <c r="Q66" s="376"/>
      <c r="R66" s="376"/>
      <c r="S66" s="376"/>
      <c r="T66" s="376"/>
      <c r="U66" s="376"/>
      <c r="V66" s="376"/>
      <c r="W66" s="376"/>
      <c r="X66" s="376"/>
      <c r="Y66" s="376"/>
      <c r="Z66" s="98"/>
      <c r="AA66" s="98"/>
    </row>
    <row r="67" spans="2:27" ht="19.2">
      <c r="B67" s="390" t="s">
        <v>2370</v>
      </c>
      <c r="C67" s="179" t="s">
        <v>2378</v>
      </c>
      <c r="D67" s="173"/>
      <c r="E67" s="272"/>
      <c r="F67" s="160"/>
      <c r="G67" s="376"/>
      <c r="H67" s="376"/>
      <c r="I67" s="376"/>
      <c r="J67" s="376"/>
      <c r="K67" s="376"/>
      <c r="L67" s="376"/>
      <c r="M67" s="376"/>
      <c r="N67" s="376"/>
      <c r="O67" s="376"/>
      <c r="P67" s="376"/>
      <c r="Q67" s="376"/>
      <c r="R67" s="376"/>
      <c r="S67" s="376"/>
      <c r="T67" s="376"/>
      <c r="U67" s="376"/>
      <c r="V67" s="376"/>
      <c r="W67" s="376"/>
      <c r="X67" s="376"/>
      <c r="Y67" s="376"/>
      <c r="Z67" s="98"/>
      <c r="AA67" s="98"/>
    </row>
    <row r="68" spans="2:27" ht="19.2">
      <c r="B68" s="390" t="s">
        <v>2370</v>
      </c>
      <c r="C68" s="179" t="s">
        <v>2379</v>
      </c>
      <c r="D68" s="173"/>
      <c r="E68" s="272"/>
      <c r="F68" s="160"/>
      <c r="G68" s="376"/>
      <c r="H68" s="376"/>
      <c r="I68" s="376"/>
      <c r="J68" s="376"/>
      <c r="K68" s="376"/>
      <c r="L68" s="376"/>
      <c r="M68" s="376"/>
      <c r="N68" s="376"/>
      <c r="O68" s="376"/>
      <c r="P68" s="376"/>
      <c r="Q68" s="376"/>
      <c r="R68" s="376"/>
      <c r="S68" s="376"/>
      <c r="T68" s="376"/>
      <c r="U68" s="376"/>
      <c r="V68" s="376"/>
      <c r="W68" s="376"/>
      <c r="X68" s="376"/>
      <c r="Y68" s="376"/>
      <c r="Z68" s="98"/>
      <c r="AA68" s="98"/>
    </row>
    <row r="69" spans="2:27" ht="19.2">
      <c r="B69" s="390" t="s">
        <v>2370</v>
      </c>
      <c r="C69" s="179" t="s">
        <v>2380</v>
      </c>
      <c r="D69" s="173"/>
      <c r="E69" s="272"/>
      <c r="F69" s="160"/>
      <c r="G69" s="376"/>
      <c r="H69" s="376"/>
      <c r="I69" s="376"/>
      <c r="J69" s="376"/>
      <c r="K69" s="376"/>
      <c r="L69" s="376"/>
      <c r="M69" s="376"/>
      <c r="N69" s="376"/>
      <c r="O69" s="376"/>
      <c r="P69" s="376"/>
      <c r="Q69" s="376"/>
      <c r="R69" s="376"/>
      <c r="S69" s="376"/>
      <c r="T69" s="376"/>
      <c r="U69" s="376"/>
      <c r="V69" s="376"/>
      <c r="W69" s="376"/>
      <c r="X69" s="376"/>
      <c r="Y69" s="376"/>
      <c r="Z69" s="98"/>
      <c r="AA69" s="98"/>
    </row>
    <row r="70" spans="2:27" ht="19.2">
      <c r="B70" s="390" t="s">
        <v>2370</v>
      </c>
      <c r="C70" s="179" t="s">
        <v>2381</v>
      </c>
      <c r="D70" s="173"/>
      <c r="E70" s="272"/>
      <c r="F70" s="160"/>
      <c r="G70" s="376"/>
      <c r="H70" s="376"/>
      <c r="I70" s="376"/>
      <c r="J70" s="376"/>
      <c r="K70" s="376"/>
      <c r="L70" s="376"/>
      <c r="M70" s="376"/>
      <c r="N70" s="376"/>
      <c r="O70" s="376"/>
      <c r="P70" s="376"/>
      <c r="Q70" s="376"/>
      <c r="R70" s="376"/>
      <c r="S70" s="376"/>
      <c r="T70" s="376"/>
      <c r="U70" s="376"/>
      <c r="V70" s="376"/>
      <c r="W70" s="376"/>
      <c r="X70" s="376"/>
      <c r="Y70" s="376"/>
      <c r="Z70" s="98"/>
      <c r="AA70" s="98"/>
    </row>
    <row r="71" spans="2:27" ht="19.2">
      <c r="B71" s="390" t="s">
        <v>2370</v>
      </c>
      <c r="C71" s="179" t="s">
        <v>2382</v>
      </c>
      <c r="D71" s="173"/>
      <c r="E71" s="390"/>
      <c r="F71" s="160"/>
      <c r="G71" s="376"/>
      <c r="H71" s="376"/>
      <c r="I71" s="376"/>
      <c r="J71" s="376"/>
      <c r="K71" s="376"/>
      <c r="L71" s="376"/>
      <c r="M71" s="376"/>
      <c r="N71" s="376"/>
      <c r="O71" s="376"/>
      <c r="P71" s="376"/>
      <c r="Q71" s="376"/>
      <c r="R71" s="376"/>
      <c r="S71" s="376"/>
      <c r="T71" s="376"/>
      <c r="U71" s="376"/>
      <c r="V71" s="376"/>
      <c r="W71" s="376"/>
      <c r="X71" s="376"/>
      <c r="Y71" s="376"/>
      <c r="Z71" s="98"/>
      <c r="AA71" s="98"/>
    </row>
    <row r="72" spans="2:27" ht="19.2">
      <c r="B72" s="390" t="s">
        <v>2370</v>
      </c>
      <c r="C72" s="179" t="s">
        <v>2383</v>
      </c>
      <c r="D72" s="173"/>
      <c r="E72" s="272"/>
      <c r="F72" s="160"/>
      <c r="G72" s="376"/>
      <c r="H72" s="376"/>
      <c r="I72" s="376"/>
      <c r="J72" s="376"/>
      <c r="K72" s="376"/>
      <c r="L72" s="376"/>
      <c r="M72" s="376"/>
      <c r="N72" s="376"/>
      <c r="O72" s="376"/>
      <c r="P72" s="376"/>
      <c r="Q72" s="376"/>
      <c r="R72" s="376"/>
      <c r="S72" s="376"/>
      <c r="T72" s="376"/>
      <c r="U72" s="376"/>
      <c r="V72" s="376"/>
      <c r="W72" s="376"/>
      <c r="X72" s="376"/>
      <c r="Y72" s="376"/>
      <c r="Z72" s="98"/>
      <c r="AA72" s="98"/>
    </row>
    <row r="73" spans="2:27" ht="29.25" customHeight="1">
      <c r="B73" s="390" t="s">
        <v>2370</v>
      </c>
      <c r="C73" s="179" t="s">
        <v>2384</v>
      </c>
      <c r="D73" s="173"/>
      <c r="E73" s="272"/>
      <c r="F73" s="160"/>
      <c r="G73" s="376"/>
      <c r="H73" s="376"/>
      <c r="I73" s="376"/>
      <c r="J73" s="376"/>
      <c r="K73" s="376"/>
      <c r="L73" s="376"/>
      <c r="M73" s="376"/>
      <c r="N73" s="376"/>
      <c r="O73" s="376"/>
      <c r="P73" s="376"/>
      <c r="Q73" s="376"/>
      <c r="R73" s="376"/>
      <c r="S73" s="376"/>
      <c r="T73" s="376"/>
      <c r="U73" s="376"/>
      <c r="V73" s="376"/>
      <c r="W73" s="376"/>
      <c r="X73" s="376"/>
      <c r="Y73" s="376"/>
      <c r="Z73" s="98"/>
      <c r="AA73" s="98"/>
    </row>
    <row r="74" spans="2:27" ht="19.2">
      <c r="B74" s="390" t="s">
        <v>2370</v>
      </c>
      <c r="C74" s="179" t="s">
        <v>2385</v>
      </c>
      <c r="D74" s="173"/>
      <c r="E74" s="272"/>
      <c r="F74" s="160"/>
      <c r="G74" s="376"/>
      <c r="H74" s="376"/>
      <c r="I74" s="376"/>
      <c r="J74" s="376"/>
      <c r="K74" s="376"/>
      <c r="L74" s="376"/>
      <c r="M74" s="376"/>
      <c r="N74" s="376"/>
      <c r="O74" s="376"/>
      <c r="P74" s="376"/>
      <c r="Q74" s="376"/>
      <c r="R74" s="376"/>
      <c r="S74" s="376"/>
      <c r="T74" s="376"/>
      <c r="U74" s="376"/>
      <c r="V74" s="376"/>
      <c r="W74" s="376"/>
      <c r="X74" s="376"/>
      <c r="Y74" s="376"/>
      <c r="Z74" s="98"/>
      <c r="AA74" s="98"/>
    </row>
    <row r="75" spans="2:27" ht="19.2">
      <c r="B75" s="390" t="s">
        <v>2370</v>
      </c>
      <c r="C75" s="179" t="s">
        <v>2386</v>
      </c>
      <c r="D75" s="173"/>
      <c r="E75" s="272"/>
      <c r="F75" s="160"/>
      <c r="G75" s="376"/>
      <c r="H75" s="376"/>
      <c r="I75" s="376"/>
      <c r="J75" s="376"/>
      <c r="K75" s="376"/>
      <c r="L75" s="376"/>
      <c r="M75" s="376"/>
      <c r="N75" s="376"/>
      <c r="O75" s="376"/>
      <c r="P75" s="376"/>
      <c r="Q75" s="376"/>
      <c r="R75" s="376"/>
      <c r="S75" s="376"/>
      <c r="T75" s="376"/>
      <c r="U75" s="376"/>
      <c r="V75" s="376"/>
      <c r="W75" s="376"/>
      <c r="X75" s="376"/>
      <c r="Y75" s="376"/>
      <c r="Z75" s="98"/>
      <c r="AA75" s="98"/>
    </row>
    <row r="76" spans="2:27" ht="19.2">
      <c r="B76" s="360" t="s">
        <v>2370</v>
      </c>
      <c r="C76" s="361" t="s">
        <v>2340</v>
      </c>
      <c r="D76" s="362"/>
      <c r="E76" s="362"/>
      <c r="F76" s="160"/>
      <c r="G76" s="376"/>
      <c r="H76" s="376"/>
      <c r="I76" s="376"/>
      <c r="J76" s="376"/>
      <c r="K76" s="376"/>
      <c r="L76" s="376"/>
      <c r="M76" s="376"/>
      <c r="N76" s="376"/>
      <c r="O76" s="376"/>
      <c r="P76" s="376"/>
      <c r="Q76" s="376"/>
      <c r="R76" s="376"/>
      <c r="S76" s="376"/>
      <c r="T76" s="376"/>
      <c r="U76" s="376"/>
      <c r="V76" s="376"/>
      <c r="W76" s="376"/>
      <c r="X76" s="376"/>
      <c r="Y76" s="376"/>
    </row>
    <row r="77" spans="2:27" ht="19.2">
      <c r="B77" s="390" t="s">
        <v>2370</v>
      </c>
      <c r="C77" s="179" t="s">
        <v>819</v>
      </c>
      <c r="D77" s="173"/>
      <c r="E77" s="272"/>
      <c r="F77" s="160"/>
      <c r="G77" s="376"/>
      <c r="H77" s="376"/>
      <c r="I77" s="376"/>
      <c r="J77" s="376"/>
      <c r="K77" s="376"/>
      <c r="L77" s="376"/>
      <c r="M77" s="376"/>
      <c r="N77" s="376"/>
      <c r="O77" s="376"/>
      <c r="P77" s="376"/>
      <c r="Q77" s="376"/>
      <c r="R77" s="376"/>
      <c r="S77" s="376"/>
      <c r="T77" s="376"/>
      <c r="U77" s="376"/>
      <c r="V77" s="376"/>
      <c r="W77" s="376"/>
      <c r="X77" s="376"/>
      <c r="Y77" s="376"/>
    </row>
    <row r="78" spans="2:27" ht="38.4">
      <c r="B78" s="360" t="s">
        <v>2387</v>
      </c>
      <c r="C78" s="361" t="s">
        <v>1703</v>
      </c>
      <c r="D78" s="362"/>
      <c r="E78" s="362"/>
      <c r="F78" s="160"/>
      <c r="G78" s="376"/>
      <c r="H78" s="376"/>
      <c r="I78" s="376"/>
      <c r="J78" s="376"/>
      <c r="K78" s="376"/>
      <c r="L78" s="376"/>
      <c r="M78" s="376"/>
      <c r="N78" s="376"/>
      <c r="O78" s="376"/>
      <c r="P78" s="376"/>
      <c r="Q78" s="376"/>
      <c r="R78" s="376"/>
      <c r="S78" s="376"/>
      <c r="T78" s="376"/>
      <c r="U78" s="376"/>
      <c r="V78" s="376"/>
      <c r="W78" s="376"/>
      <c r="X78" s="376"/>
      <c r="Y78" s="376"/>
    </row>
    <row r="79" spans="2:27" ht="19.2">
      <c r="B79" s="390" t="s">
        <v>2387</v>
      </c>
      <c r="C79" s="179" t="s">
        <v>1611</v>
      </c>
      <c r="D79" s="173"/>
      <c r="E79" s="272"/>
      <c r="F79" s="160"/>
      <c r="G79" s="376"/>
      <c r="H79" s="376"/>
      <c r="I79" s="376"/>
      <c r="J79" s="376"/>
      <c r="K79" s="376"/>
      <c r="L79" s="376"/>
      <c r="M79" s="376"/>
      <c r="N79" s="376"/>
      <c r="O79" s="376"/>
      <c r="P79" s="376"/>
      <c r="Q79" s="376"/>
      <c r="R79" s="376"/>
      <c r="S79" s="376"/>
      <c r="T79" s="376"/>
      <c r="U79" s="376"/>
      <c r="V79" s="376"/>
      <c r="W79" s="376"/>
      <c r="X79" s="376"/>
      <c r="Y79" s="376"/>
    </row>
    <row r="80" spans="2:27" ht="57" customHeight="1">
      <c r="B80" s="360" t="s">
        <v>2388</v>
      </c>
      <c r="C80" s="361" t="s">
        <v>2389</v>
      </c>
      <c r="D80" s="362"/>
      <c r="E80" s="362"/>
      <c r="F80" s="160"/>
      <c r="G80" s="376"/>
      <c r="H80" s="376"/>
      <c r="I80" s="376"/>
      <c r="J80" s="376"/>
      <c r="K80" s="376"/>
      <c r="L80" s="376"/>
      <c r="M80" s="376"/>
      <c r="N80" s="376"/>
      <c r="O80" s="376"/>
      <c r="P80" s="376"/>
      <c r="Q80" s="376"/>
      <c r="R80" s="376"/>
      <c r="S80" s="376"/>
      <c r="T80" s="376"/>
      <c r="U80" s="376"/>
      <c r="V80" s="376"/>
      <c r="W80" s="376"/>
      <c r="X80" s="376"/>
      <c r="Y80" s="376"/>
    </row>
    <row r="81" spans="2:25" ht="38.4">
      <c r="B81" s="390" t="s">
        <v>2388</v>
      </c>
      <c r="C81" s="179" t="s">
        <v>2390</v>
      </c>
      <c r="D81" s="173"/>
      <c r="E81" s="272"/>
      <c r="F81" s="160"/>
      <c r="G81" s="376"/>
      <c r="H81" s="376"/>
      <c r="I81" s="376"/>
      <c r="J81" s="376"/>
      <c r="K81" s="376"/>
      <c r="L81" s="376"/>
      <c r="M81" s="376"/>
      <c r="N81" s="376"/>
      <c r="O81" s="376"/>
      <c r="P81" s="376"/>
      <c r="Q81" s="376"/>
      <c r="R81" s="376"/>
      <c r="S81" s="376"/>
      <c r="T81" s="376"/>
      <c r="U81" s="376"/>
      <c r="V81" s="376"/>
      <c r="W81" s="376"/>
      <c r="X81" s="376"/>
      <c r="Y81" s="376"/>
    </row>
    <row r="82" spans="2:25" ht="19.2">
      <c r="B82" s="390" t="s">
        <v>2388</v>
      </c>
      <c r="C82" s="179" t="s">
        <v>2391</v>
      </c>
      <c r="D82" s="173"/>
      <c r="E82" s="272"/>
      <c r="F82" s="160"/>
      <c r="G82" s="376"/>
      <c r="H82" s="376"/>
      <c r="I82" s="376"/>
      <c r="J82" s="376"/>
      <c r="K82" s="376"/>
      <c r="L82" s="376"/>
      <c r="M82" s="376"/>
      <c r="N82" s="376"/>
      <c r="O82" s="376"/>
      <c r="P82" s="376"/>
      <c r="Q82" s="376"/>
      <c r="R82" s="376"/>
      <c r="S82" s="376"/>
      <c r="T82" s="376"/>
      <c r="U82" s="376"/>
      <c r="V82" s="376"/>
      <c r="W82" s="376"/>
      <c r="X82" s="376"/>
      <c r="Y82" s="376"/>
    </row>
    <row r="83" spans="2:25" ht="19.2">
      <c r="B83" s="390" t="s">
        <v>2388</v>
      </c>
      <c r="C83" s="179" t="s">
        <v>2392</v>
      </c>
      <c r="D83" s="173"/>
      <c r="E83" s="272"/>
      <c r="F83" s="160"/>
      <c r="G83" s="376"/>
      <c r="H83" s="376"/>
      <c r="I83" s="376"/>
      <c r="J83" s="376"/>
      <c r="K83" s="376"/>
      <c r="L83" s="376"/>
      <c r="M83" s="376"/>
      <c r="N83" s="376"/>
      <c r="O83" s="376"/>
      <c r="P83" s="376"/>
      <c r="Q83" s="376"/>
      <c r="R83" s="376"/>
      <c r="S83" s="376"/>
      <c r="T83" s="376"/>
      <c r="U83" s="376"/>
      <c r="V83" s="376"/>
      <c r="W83" s="376"/>
      <c r="X83" s="376"/>
      <c r="Y83" s="376"/>
    </row>
    <row r="84" spans="2:25" ht="19.2">
      <c r="B84" s="390" t="s">
        <v>2388</v>
      </c>
      <c r="C84" s="179" t="s">
        <v>2393</v>
      </c>
      <c r="D84" s="173"/>
      <c r="E84" s="272"/>
      <c r="F84" s="160"/>
      <c r="G84" s="376"/>
      <c r="H84" s="376"/>
      <c r="I84" s="376"/>
      <c r="J84" s="376"/>
      <c r="K84" s="376"/>
      <c r="L84" s="376"/>
      <c r="M84" s="376"/>
      <c r="N84" s="376"/>
      <c r="O84" s="376"/>
      <c r="P84" s="376"/>
      <c r="Q84" s="376"/>
      <c r="R84" s="376"/>
      <c r="S84" s="376"/>
      <c r="T84" s="376"/>
      <c r="U84" s="376"/>
      <c r="V84" s="376"/>
      <c r="W84" s="376"/>
      <c r="X84" s="376"/>
      <c r="Y84" s="376"/>
    </row>
    <row r="85" spans="2:25" ht="19.2">
      <c r="B85" s="390" t="s">
        <v>2388</v>
      </c>
      <c r="C85" s="179" t="s">
        <v>2394</v>
      </c>
      <c r="D85" s="173"/>
      <c r="E85" s="272"/>
      <c r="F85" s="160"/>
      <c r="G85" s="376"/>
      <c r="H85" s="376"/>
      <c r="I85" s="376"/>
      <c r="J85" s="376"/>
      <c r="K85" s="376"/>
      <c r="L85" s="376"/>
      <c r="M85" s="376"/>
      <c r="N85" s="376"/>
      <c r="O85" s="376"/>
      <c r="P85" s="376"/>
      <c r="Q85" s="376"/>
      <c r="R85" s="376"/>
      <c r="S85" s="376"/>
      <c r="T85" s="376"/>
      <c r="U85" s="376"/>
      <c r="V85" s="376"/>
      <c r="W85" s="376"/>
      <c r="X85" s="376"/>
      <c r="Y85" s="376"/>
    </row>
    <row r="86" spans="2:25" ht="19.2">
      <c r="B86" s="390" t="s">
        <v>2388</v>
      </c>
      <c r="C86" s="179" t="s">
        <v>2395</v>
      </c>
      <c r="D86" s="173"/>
      <c r="E86" s="272"/>
      <c r="F86" s="160"/>
      <c r="G86" s="376"/>
      <c r="H86" s="376"/>
      <c r="I86" s="376"/>
      <c r="J86" s="376"/>
      <c r="K86" s="376"/>
      <c r="L86" s="376"/>
      <c r="M86" s="376"/>
      <c r="N86" s="376"/>
      <c r="O86" s="376"/>
      <c r="P86" s="376"/>
      <c r="Q86" s="376"/>
      <c r="R86" s="376"/>
      <c r="S86" s="376"/>
      <c r="T86" s="376"/>
      <c r="U86" s="376"/>
      <c r="V86" s="376"/>
      <c r="W86" s="376"/>
      <c r="X86" s="376"/>
      <c r="Y86" s="376"/>
    </row>
    <row r="87" spans="2:25" ht="19.2">
      <c r="B87" s="390" t="s">
        <v>2388</v>
      </c>
      <c r="C87" s="179" t="s">
        <v>2396</v>
      </c>
      <c r="D87" s="173"/>
      <c r="E87" s="272"/>
      <c r="F87" s="160"/>
      <c r="G87" s="376"/>
      <c r="H87" s="376"/>
      <c r="I87" s="376"/>
      <c r="J87" s="376"/>
      <c r="K87" s="376"/>
      <c r="L87" s="376"/>
      <c r="M87" s="376"/>
      <c r="N87" s="376"/>
      <c r="O87" s="376"/>
      <c r="P87" s="376"/>
      <c r="Q87" s="376"/>
      <c r="R87" s="376"/>
      <c r="S87" s="376"/>
      <c r="T87" s="376"/>
      <c r="U87" s="376"/>
      <c r="V87" s="376"/>
      <c r="W87" s="376"/>
      <c r="X87" s="376"/>
      <c r="Y87" s="376"/>
    </row>
    <row r="88" spans="2:25" ht="19.2">
      <c r="B88" s="360" t="s">
        <v>2388</v>
      </c>
      <c r="C88" s="361" t="s">
        <v>2397</v>
      </c>
      <c r="D88" s="362"/>
      <c r="E88" s="362"/>
      <c r="F88" s="160"/>
      <c r="G88" s="376"/>
      <c r="H88" s="376"/>
      <c r="I88" s="376"/>
      <c r="J88" s="376"/>
      <c r="K88" s="376"/>
      <c r="L88" s="376"/>
      <c r="M88" s="376"/>
      <c r="N88" s="376"/>
      <c r="O88" s="376"/>
      <c r="P88" s="376"/>
      <c r="Q88" s="376"/>
      <c r="R88" s="376"/>
      <c r="S88" s="376"/>
      <c r="T88" s="376"/>
      <c r="U88" s="376"/>
      <c r="V88" s="376"/>
      <c r="W88" s="376"/>
      <c r="X88" s="376"/>
      <c r="Y88" s="376"/>
    </row>
    <row r="89" spans="2:25" ht="19.2">
      <c r="B89" s="390" t="s">
        <v>2388</v>
      </c>
      <c r="C89" s="179" t="s">
        <v>2398</v>
      </c>
      <c r="D89" s="173"/>
      <c r="E89" s="272"/>
      <c r="F89" s="160"/>
      <c r="G89" s="376"/>
      <c r="H89" s="376"/>
      <c r="I89" s="376"/>
      <c r="J89" s="376"/>
      <c r="K89" s="376"/>
      <c r="L89" s="376"/>
      <c r="M89" s="376"/>
      <c r="N89" s="376"/>
      <c r="O89" s="376"/>
      <c r="P89" s="376"/>
      <c r="Q89" s="376"/>
      <c r="R89" s="376"/>
      <c r="S89" s="376"/>
      <c r="T89" s="376"/>
      <c r="U89" s="376"/>
      <c r="V89" s="376"/>
      <c r="W89" s="376"/>
      <c r="X89" s="376"/>
      <c r="Y89" s="376"/>
    </row>
    <row r="90" spans="2:25" ht="19.2">
      <c r="B90" s="414"/>
      <c r="C90" s="415" t="s">
        <v>216</v>
      </c>
      <c r="D90" s="425">
        <f>COUNTIF($D$7:$D$89,"C")</f>
        <v>0</v>
      </c>
      <c r="E90" s="414"/>
      <c r="F90" s="160"/>
      <c r="G90" s="376"/>
      <c r="H90" s="376"/>
      <c r="I90" s="376"/>
      <c r="J90" s="376"/>
      <c r="K90" s="376"/>
      <c r="L90" s="376"/>
      <c r="M90" s="376"/>
      <c r="N90" s="376"/>
      <c r="O90" s="376"/>
      <c r="P90" s="376"/>
      <c r="Q90" s="376"/>
      <c r="R90" s="376"/>
      <c r="S90" s="376"/>
      <c r="T90" s="376"/>
      <c r="U90" s="376"/>
      <c r="V90" s="376"/>
      <c r="W90" s="376"/>
      <c r="X90" s="376"/>
      <c r="Y90" s="376"/>
    </row>
    <row r="91" spans="2:25" ht="19.2">
      <c r="B91" s="414"/>
      <c r="C91" s="415" t="s">
        <v>217</v>
      </c>
      <c r="D91" s="425">
        <f>COUNTIF($D$7:$D$89,"NC")</f>
        <v>0</v>
      </c>
      <c r="E91" s="414"/>
      <c r="F91" s="160"/>
      <c r="G91" s="376"/>
      <c r="H91" s="376"/>
      <c r="I91" s="376"/>
      <c r="J91" s="376"/>
      <c r="K91" s="376"/>
      <c r="L91" s="376"/>
      <c r="M91" s="376"/>
      <c r="N91" s="376"/>
      <c r="O91" s="376"/>
      <c r="P91" s="376"/>
      <c r="Q91" s="376"/>
      <c r="R91" s="376"/>
      <c r="S91" s="376"/>
      <c r="T91" s="376"/>
      <c r="U91" s="376"/>
      <c r="V91" s="376"/>
      <c r="W91" s="376"/>
      <c r="X91" s="376"/>
      <c r="Y91" s="376"/>
    </row>
    <row r="92" spans="2:25" ht="19.2">
      <c r="B92" s="344"/>
      <c r="C92" s="339" t="s">
        <v>218</v>
      </c>
      <c r="D92" s="426">
        <f>COUNTIF($D$7:$D$89,"NA")</f>
        <v>0</v>
      </c>
      <c r="E92" s="344"/>
      <c r="F92" s="160"/>
      <c r="G92" s="376"/>
      <c r="H92" s="376"/>
      <c r="I92" s="376"/>
      <c r="J92" s="376"/>
      <c r="K92" s="376"/>
      <c r="L92" s="376"/>
      <c r="M92" s="376"/>
      <c r="N92" s="376"/>
      <c r="O92" s="376"/>
      <c r="P92" s="376"/>
      <c r="Q92" s="376"/>
      <c r="R92" s="376"/>
      <c r="S92" s="376"/>
      <c r="T92" s="376"/>
      <c r="U92" s="376"/>
      <c r="V92" s="376"/>
      <c r="W92" s="376"/>
      <c r="X92" s="376"/>
      <c r="Y92" s="376"/>
    </row>
    <row r="93" spans="2:25" ht="19.2">
      <c r="B93" s="344"/>
      <c r="C93" s="345"/>
      <c r="D93" s="344"/>
      <c r="E93" s="344"/>
      <c r="F93" s="160"/>
      <c r="G93" s="376"/>
      <c r="H93" s="376"/>
      <c r="I93" s="376"/>
      <c r="J93" s="376"/>
      <c r="K93" s="376"/>
      <c r="L93" s="376"/>
      <c r="M93" s="376"/>
      <c r="N93" s="376"/>
      <c r="O93" s="376"/>
      <c r="P93" s="376"/>
      <c r="Q93" s="376"/>
      <c r="R93" s="376"/>
      <c r="S93" s="376"/>
      <c r="T93" s="376"/>
      <c r="U93" s="376"/>
      <c r="V93" s="376"/>
      <c r="W93" s="376"/>
      <c r="X93" s="376"/>
      <c r="Y93" s="376"/>
    </row>
    <row r="94" spans="2:25" ht="14.4" hidden="1">
      <c r="B94" s="376"/>
      <c r="C94" s="78"/>
      <c r="D94" s="376"/>
      <c r="E94" s="376"/>
      <c r="F94" s="160"/>
      <c r="G94" s="376"/>
      <c r="H94" s="376"/>
      <c r="I94" s="376"/>
      <c r="J94" s="376"/>
      <c r="K94" s="376"/>
      <c r="L94" s="376"/>
      <c r="M94" s="376"/>
      <c r="N94" s="376"/>
      <c r="O94" s="376"/>
      <c r="P94" s="376"/>
      <c r="Q94" s="376"/>
      <c r="R94" s="376"/>
      <c r="S94" s="376"/>
      <c r="T94" s="376"/>
      <c r="U94" s="376"/>
      <c r="V94" s="376"/>
      <c r="W94" s="376"/>
      <c r="X94" s="376"/>
      <c r="Y94" s="376"/>
    </row>
    <row r="95" spans="2:25" ht="14.4" hidden="1">
      <c r="B95" s="376"/>
      <c r="C95" s="78"/>
      <c r="D95" s="376"/>
      <c r="E95" s="376"/>
      <c r="F95" s="160"/>
      <c r="G95" s="376"/>
      <c r="H95" s="376"/>
      <c r="I95" s="376"/>
      <c r="J95" s="376"/>
      <c r="K95" s="376"/>
      <c r="L95" s="376"/>
      <c r="M95" s="376"/>
      <c r="N95" s="376"/>
      <c r="O95" s="376"/>
      <c r="P95" s="376"/>
      <c r="Q95" s="376"/>
      <c r="R95" s="376"/>
      <c r="S95" s="376"/>
      <c r="T95" s="376"/>
      <c r="U95" s="376"/>
      <c r="V95" s="376"/>
      <c r="W95" s="376"/>
      <c r="X95" s="376"/>
      <c r="Y95" s="376"/>
    </row>
    <row r="96" spans="2:25" ht="14.4" hidden="1">
      <c r="B96" s="376"/>
      <c r="C96" s="78"/>
      <c r="D96" s="376"/>
      <c r="E96" s="376"/>
      <c r="F96" s="160"/>
      <c r="G96" s="376"/>
      <c r="H96" s="376"/>
      <c r="I96" s="376"/>
      <c r="J96" s="376"/>
      <c r="K96" s="376"/>
      <c r="L96" s="376"/>
      <c r="M96" s="376"/>
      <c r="N96" s="376"/>
      <c r="O96" s="376"/>
      <c r="P96" s="376"/>
      <c r="Q96" s="376"/>
      <c r="R96" s="376"/>
      <c r="S96" s="376"/>
      <c r="T96" s="376"/>
      <c r="U96" s="376"/>
      <c r="V96" s="376"/>
      <c r="W96" s="376"/>
      <c r="X96" s="376"/>
      <c r="Y96" s="376"/>
    </row>
    <row r="97" spans="2:27" ht="14.4" hidden="1">
      <c r="B97" s="376"/>
      <c r="C97" s="78"/>
      <c r="D97" s="376"/>
      <c r="E97" s="376"/>
      <c r="F97" s="160"/>
      <c r="G97" s="376"/>
      <c r="H97" s="376"/>
      <c r="I97" s="376"/>
      <c r="J97" s="376"/>
      <c r="K97" s="376"/>
      <c r="L97" s="376"/>
      <c r="M97" s="376"/>
      <c r="N97" s="376"/>
      <c r="O97" s="376"/>
      <c r="P97" s="376"/>
      <c r="Q97" s="376"/>
      <c r="R97" s="376"/>
      <c r="S97" s="376"/>
      <c r="T97" s="376"/>
      <c r="U97" s="376"/>
      <c r="V97" s="376"/>
      <c r="W97" s="376"/>
      <c r="X97" s="376"/>
      <c r="Y97" s="376"/>
    </row>
    <row r="98" spans="2:27" ht="38.4" hidden="1" customHeight="1">
      <c r="B98" s="376"/>
      <c r="C98" s="78"/>
      <c r="D98" s="376"/>
      <c r="E98" s="376"/>
    </row>
    <row r="99" spans="2:27" ht="38.4" hidden="1" customHeight="1">
      <c r="B99" s="376"/>
      <c r="C99" s="78"/>
      <c r="D99" s="376"/>
      <c r="E99" s="376"/>
    </row>
    <row r="100" spans="2:27" ht="38.4" hidden="1" customHeight="1">
      <c r="B100" s="376"/>
      <c r="C100" s="78"/>
      <c r="D100" s="376"/>
      <c r="E100" s="376"/>
    </row>
    <row r="101" spans="2:27" ht="38.4" hidden="1" customHeight="1">
      <c r="B101" s="376"/>
      <c r="C101" s="78"/>
      <c r="D101" s="376"/>
      <c r="E101" s="376"/>
    </row>
    <row r="102" spans="2:27" ht="38.4" hidden="1" customHeight="1">
      <c r="B102" s="376"/>
      <c r="C102" s="78"/>
      <c r="D102" s="376"/>
      <c r="E102" s="376"/>
    </row>
    <row r="103" spans="2:27" ht="38.4" hidden="1" customHeight="1">
      <c r="B103" s="376"/>
      <c r="C103" s="78"/>
      <c r="D103" s="376"/>
      <c r="E103" s="376"/>
    </row>
    <row r="104" spans="2:27" ht="38.4" hidden="1" customHeight="1">
      <c r="B104" s="376"/>
      <c r="C104" s="78"/>
      <c r="D104" s="376"/>
      <c r="E104" s="376"/>
    </row>
    <row r="105" spans="2:27" ht="38.4" hidden="1" customHeight="1">
      <c r="B105" s="376"/>
      <c r="C105" s="78"/>
      <c r="D105" s="376"/>
      <c r="E105" s="376"/>
    </row>
    <row r="106" spans="2:27" ht="38.4" hidden="1" customHeight="1">
      <c r="B106" s="376"/>
      <c r="C106" s="78"/>
      <c r="D106" s="376"/>
      <c r="E106" s="376"/>
    </row>
    <row r="107" spans="2:27" ht="38.4" hidden="1" customHeight="1">
      <c r="B107" s="376"/>
      <c r="C107" s="78"/>
      <c r="D107" s="376"/>
      <c r="E107" s="376"/>
    </row>
    <row r="108" spans="2:27" ht="38.4" hidden="1" customHeight="1">
      <c r="B108" s="376"/>
      <c r="C108" s="78"/>
      <c r="D108" s="376"/>
      <c r="E108" s="376"/>
    </row>
    <row r="109" spans="2:27" ht="38.4" hidden="1" customHeight="1">
      <c r="B109" s="376"/>
      <c r="C109" s="78"/>
      <c r="D109" s="376"/>
      <c r="E109" s="376"/>
    </row>
    <row r="110" spans="2:27" ht="38.4" hidden="1" customHeight="1">
      <c r="B110" s="376"/>
      <c r="C110" s="78"/>
      <c r="D110" s="376"/>
      <c r="E110" s="376"/>
    </row>
    <row r="111" spans="2:27" ht="38.4" hidden="1" customHeight="1">
      <c r="B111" s="376"/>
      <c r="C111" s="78"/>
      <c r="D111" s="376"/>
      <c r="E111" s="376"/>
    </row>
    <row r="112" spans="2:27" s="159" customFormat="1" ht="38.4" hidden="1" customHeight="1">
      <c r="B112" s="376"/>
      <c r="C112" s="78"/>
      <c r="D112" s="376"/>
      <c r="E112" s="376"/>
      <c r="G112" s="375"/>
      <c r="H112" s="375"/>
      <c r="I112" s="375"/>
      <c r="J112" s="375"/>
      <c r="K112" s="375"/>
      <c r="L112" s="375"/>
      <c r="M112" s="375"/>
      <c r="N112" s="375"/>
      <c r="O112" s="375"/>
      <c r="P112" s="375"/>
      <c r="Q112" s="375"/>
      <c r="R112" s="375"/>
      <c r="S112" s="375"/>
      <c r="T112" s="375"/>
      <c r="U112" s="375"/>
      <c r="V112" s="375"/>
      <c r="W112" s="375"/>
      <c r="X112" s="375"/>
      <c r="Y112" s="375"/>
      <c r="Z112" s="375"/>
      <c r="AA112" s="375"/>
    </row>
    <row r="113" spans="2:27" s="159" customFormat="1" ht="38.4" hidden="1" customHeight="1">
      <c r="B113" s="376"/>
      <c r="C113" s="78"/>
      <c r="D113" s="376"/>
      <c r="E113" s="376"/>
      <c r="G113" s="375"/>
      <c r="H113" s="375"/>
      <c r="I113" s="375"/>
      <c r="J113" s="375"/>
      <c r="K113" s="375"/>
      <c r="L113" s="375"/>
      <c r="M113" s="375"/>
      <c r="N113" s="375"/>
      <c r="O113" s="375"/>
      <c r="P113" s="375"/>
      <c r="Q113" s="375"/>
      <c r="R113" s="375"/>
      <c r="S113" s="375"/>
      <c r="T113" s="375"/>
      <c r="U113" s="375"/>
      <c r="V113" s="375"/>
      <c r="W113" s="375"/>
      <c r="X113" s="375"/>
      <c r="Y113" s="375"/>
      <c r="Z113" s="375"/>
      <c r="AA113" s="375"/>
    </row>
    <row r="114" spans="2:27" s="159" customFormat="1" ht="38.4" hidden="1" customHeight="1">
      <c r="B114" s="376"/>
      <c r="C114" s="78"/>
      <c r="D114" s="376"/>
      <c r="E114" s="376"/>
      <c r="G114" s="375"/>
      <c r="H114" s="375"/>
      <c r="I114" s="375"/>
      <c r="J114" s="375"/>
      <c r="K114" s="375"/>
      <c r="L114" s="375"/>
      <c r="M114" s="375"/>
      <c r="N114" s="375"/>
      <c r="O114" s="375"/>
      <c r="P114" s="375"/>
      <c r="Q114" s="375"/>
      <c r="R114" s="375"/>
      <c r="S114" s="375"/>
      <c r="T114" s="375"/>
      <c r="U114" s="375"/>
      <c r="V114" s="375"/>
      <c r="W114" s="375"/>
      <c r="X114" s="375"/>
      <c r="Y114" s="375"/>
      <c r="Z114" s="375"/>
      <c r="AA114" s="375"/>
    </row>
    <row r="115" spans="2:27" s="159" customFormat="1" ht="38.4" hidden="1" customHeight="1">
      <c r="B115" s="376"/>
      <c r="C115" s="78"/>
      <c r="D115" s="376"/>
      <c r="E115" s="376"/>
      <c r="G115" s="375"/>
      <c r="H115" s="375"/>
      <c r="I115" s="375"/>
      <c r="J115" s="375"/>
      <c r="K115" s="375"/>
      <c r="L115" s="375"/>
      <c r="M115" s="375"/>
      <c r="N115" s="375"/>
      <c r="O115" s="375"/>
      <c r="P115" s="375"/>
      <c r="Q115" s="375"/>
      <c r="R115" s="375"/>
      <c r="S115" s="375"/>
      <c r="T115" s="375"/>
      <c r="U115" s="375"/>
      <c r="V115" s="375"/>
      <c r="W115" s="375"/>
      <c r="X115" s="375"/>
      <c r="Y115" s="375"/>
      <c r="Z115" s="375"/>
      <c r="AA115" s="375"/>
    </row>
    <row r="116" spans="2:27" s="159" customFormat="1" ht="38.4" hidden="1" customHeight="1">
      <c r="B116" s="376"/>
      <c r="C116" s="78"/>
      <c r="D116" s="376"/>
      <c r="E116" s="376"/>
      <c r="G116" s="375"/>
      <c r="H116" s="375"/>
      <c r="I116" s="375"/>
      <c r="J116" s="375"/>
      <c r="K116" s="375"/>
      <c r="L116" s="375"/>
      <c r="M116" s="375"/>
      <c r="N116" s="375"/>
      <c r="O116" s="375"/>
      <c r="P116" s="375"/>
      <c r="Q116" s="375"/>
      <c r="R116" s="375"/>
      <c r="S116" s="375"/>
      <c r="T116" s="375"/>
      <c r="U116" s="375"/>
      <c r="V116" s="375"/>
      <c r="W116" s="375"/>
      <c r="X116" s="375"/>
      <c r="Y116" s="375"/>
      <c r="Z116" s="375"/>
      <c r="AA116" s="375"/>
    </row>
    <row r="117" spans="2:27" s="159" customFormat="1" ht="38.4" hidden="1" customHeight="1">
      <c r="B117" s="376"/>
      <c r="C117" s="78"/>
      <c r="D117" s="376"/>
      <c r="E117" s="376"/>
      <c r="G117" s="375"/>
      <c r="H117" s="375"/>
      <c r="I117" s="375"/>
      <c r="J117" s="375"/>
      <c r="K117" s="375"/>
      <c r="L117" s="375"/>
      <c r="M117" s="375"/>
      <c r="N117" s="375"/>
      <c r="O117" s="375"/>
      <c r="P117" s="375"/>
      <c r="Q117" s="375"/>
      <c r="R117" s="375"/>
      <c r="S117" s="375"/>
      <c r="T117" s="375"/>
      <c r="U117" s="375"/>
      <c r="V117" s="375"/>
      <c r="W117" s="375"/>
      <c r="X117" s="375"/>
      <c r="Y117" s="375"/>
      <c r="Z117" s="375"/>
      <c r="AA117" s="375"/>
    </row>
    <row r="118" spans="2:27" s="159" customFormat="1" ht="38.4" hidden="1" customHeight="1">
      <c r="B118" s="376"/>
      <c r="C118" s="78"/>
      <c r="D118" s="376"/>
      <c r="E118" s="376"/>
      <c r="G118" s="375"/>
      <c r="H118" s="375"/>
      <c r="I118" s="375"/>
      <c r="J118" s="375"/>
      <c r="K118" s="375"/>
      <c r="L118" s="375"/>
      <c r="M118" s="375"/>
      <c r="N118" s="375"/>
      <c r="O118" s="375"/>
      <c r="P118" s="375"/>
      <c r="Q118" s="375"/>
      <c r="R118" s="375"/>
      <c r="S118" s="375"/>
      <c r="T118" s="375"/>
      <c r="U118" s="375"/>
      <c r="V118" s="375"/>
      <c r="W118" s="375"/>
      <c r="X118" s="375"/>
      <c r="Y118" s="375"/>
      <c r="Z118" s="375"/>
      <c r="AA118" s="375"/>
    </row>
    <row r="119" spans="2:27" s="159" customFormat="1" ht="38.4" hidden="1" customHeight="1">
      <c r="B119" s="376"/>
      <c r="C119" s="78"/>
      <c r="D119" s="376"/>
      <c r="E119" s="376"/>
      <c r="G119" s="375"/>
      <c r="H119" s="375"/>
      <c r="I119" s="375"/>
      <c r="J119" s="375"/>
      <c r="K119" s="375"/>
      <c r="L119" s="375"/>
      <c r="M119" s="375"/>
      <c r="N119" s="375"/>
      <c r="O119" s="375"/>
      <c r="P119" s="375"/>
      <c r="Q119" s="375"/>
      <c r="R119" s="375"/>
      <c r="S119" s="375"/>
      <c r="T119" s="375"/>
      <c r="U119" s="375"/>
      <c r="V119" s="375"/>
      <c r="W119" s="375"/>
      <c r="X119" s="375"/>
      <c r="Y119" s="375"/>
      <c r="Z119" s="375"/>
      <c r="AA119" s="375"/>
    </row>
    <row r="120" spans="2:27" s="159" customFormat="1" ht="38.4" hidden="1" customHeight="1">
      <c r="B120" s="376"/>
      <c r="C120" s="78"/>
      <c r="D120" s="376"/>
      <c r="E120" s="376"/>
      <c r="G120" s="375"/>
      <c r="H120" s="375"/>
      <c r="I120" s="375"/>
      <c r="J120" s="375"/>
      <c r="K120" s="375"/>
      <c r="L120" s="375"/>
      <c r="M120" s="375"/>
      <c r="N120" s="375"/>
      <c r="O120" s="375"/>
      <c r="P120" s="375"/>
      <c r="Q120" s="375"/>
      <c r="R120" s="375"/>
      <c r="S120" s="375"/>
      <c r="T120" s="375"/>
      <c r="U120" s="375"/>
      <c r="V120" s="375"/>
      <c r="W120" s="375"/>
      <c r="X120" s="375"/>
      <c r="Y120" s="375"/>
      <c r="Z120" s="375"/>
      <c r="AA120" s="375"/>
    </row>
    <row r="121" spans="2:27" s="159" customFormat="1" ht="38.4" hidden="1" customHeight="1">
      <c r="B121" s="376"/>
      <c r="C121" s="78"/>
      <c r="D121" s="376"/>
      <c r="E121" s="376"/>
      <c r="G121" s="375"/>
      <c r="H121" s="375"/>
      <c r="I121" s="375"/>
      <c r="J121" s="375"/>
      <c r="K121" s="375"/>
      <c r="L121" s="375"/>
      <c r="M121" s="375"/>
      <c r="N121" s="375"/>
      <c r="O121" s="375"/>
      <c r="P121" s="375"/>
      <c r="Q121" s="375"/>
      <c r="R121" s="375"/>
      <c r="S121" s="375"/>
      <c r="T121" s="375"/>
      <c r="U121" s="375"/>
      <c r="V121" s="375"/>
      <c r="W121" s="375"/>
      <c r="X121" s="375"/>
      <c r="Y121" s="375"/>
      <c r="Z121" s="375"/>
      <c r="AA121" s="375"/>
    </row>
    <row r="122" spans="2:27" s="159" customFormat="1" ht="38.4" hidden="1" customHeight="1">
      <c r="B122" s="376"/>
      <c r="C122" s="78"/>
      <c r="D122" s="376"/>
      <c r="E122" s="376"/>
      <c r="G122" s="375"/>
      <c r="H122" s="375"/>
      <c r="I122" s="375"/>
      <c r="J122" s="375"/>
      <c r="K122" s="375"/>
      <c r="L122" s="375"/>
      <c r="M122" s="375"/>
      <c r="N122" s="375"/>
      <c r="O122" s="375"/>
      <c r="P122" s="375"/>
      <c r="Q122" s="375"/>
      <c r="R122" s="375"/>
      <c r="S122" s="375"/>
      <c r="T122" s="375"/>
      <c r="U122" s="375"/>
      <c r="V122" s="375"/>
      <c r="W122" s="375"/>
      <c r="X122" s="375"/>
      <c r="Y122" s="375"/>
      <c r="Z122" s="375"/>
      <c r="AA122" s="375"/>
    </row>
    <row r="123" spans="2:27" s="159" customFormat="1" ht="38.4" hidden="1" customHeight="1">
      <c r="B123" s="376"/>
      <c r="C123" s="78"/>
      <c r="D123" s="376"/>
      <c r="E123" s="376"/>
      <c r="G123" s="375"/>
      <c r="H123" s="375"/>
      <c r="I123" s="375"/>
      <c r="J123" s="375"/>
      <c r="K123" s="375"/>
      <c r="L123" s="375"/>
      <c r="M123" s="375"/>
      <c r="N123" s="375"/>
      <c r="O123" s="375"/>
      <c r="P123" s="375"/>
      <c r="Q123" s="375"/>
      <c r="R123" s="375"/>
      <c r="S123" s="375"/>
      <c r="T123" s="375"/>
      <c r="U123" s="375"/>
      <c r="V123" s="375"/>
      <c r="W123" s="375"/>
      <c r="X123" s="375"/>
      <c r="Y123" s="375"/>
      <c r="Z123" s="375"/>
      <c r="AA123" s="375"/>
    </row>
    <row r="124" spans="2:27" s="159" customFormat="1" ht="38.4" hidden="1" customHeight="1">
      <c r="B124" s="376"/>
      <c r="C124" s="78"/>
      <c r="D124" s="376"/>
      <c r="E124" s="376"/>
      <c r="G124" s="375"/>
      <c r="H124" s="375"/>
      <c r="I124" s="375"/>
      <c r="J124" s="375"/>
      <c r="K124" s="375"/>
      <c r="L124" s="375"/>
      <c r="M124" s="375"/>
      <c r="N124" s="375"/>
      <c r="O124" s="375"/>
      <c r="P124" s="375"/>
      <c r="Q124" s="375"/>
      <c r="R124" s="375"/>
      <c r="S124" s="375"/>
      <c r="T124" s="375"/>
      <c r="U124" s="375"/>
      <c r="V124" s="375"/>
      <c r="W124" s="375"/>
      <c r="X124" s="375"/>
      <c r="Y124" s="375"/>
      <c r="Z124" s="375"/>
      <c r="AA124" s="375"/>
    </row>
    <row r="125" spans="2:27" s="159" customFormat="1" ht="38.4" hidden="1" customHeight="1">
      <c r="B125" s="376"/>
      <c r="C125" s="78"/>
      <c r="D125" s="376"/>
      <c r="E125" s="376"/>
      <c r="G125" s="375"/>
      <c r="H125" s="375"/>
      <c r="I125" s="375"/>
      <c r="J125" s="375"/>
      <c r="K125" s="375"/>
      <c r="L125" s="375"/>
      <c r="M125" s="375"/>
      <c r="N125" s="375"/>
      <c r="O125" s="375"/>
      <c r="P125" s="375"/>
      <c r="Q125" s="375"/>
      <c r="R125" s="375"/>
      <c r="S125" s="375"/>
      <c r="T125" s="375"/>
      <c r="U125" s="375"/>
      <c r="V125" s="375"/>
      <c r="W125" s="375"/>
      <c r="X125" s="375"/>
      <c r="Y125" s="375"/>
      <c r="Z125" s="375"/>
      <c r="AA125" s="375"/>
    </row>
    <row r="126" spans="2:27" s="159" customFormat="1" ht="38.4" hidden="1" customHeight="1">
      <c r="B126" s="376"/>
      <c r="C126" s="78"/>
      <c r="D126" s="376"/>
      <c r="E126" s="376"/>
      <c r="G126" s="375"/>
      <c r="H126" s="375"/>
      <c r="I126" s="375"/>
      <c r="J126" s="375"/>
      <c r="K126" s="375"/>
      <c r="L126" s="375"/>
      <c r="M126" s="375"/>
      <c r="N126" s="375"/>
      <c r="O126" s="375"/>
      <c r="P126" s="375"/>
      <c r="Q126" s="375"/>
      <c r="R126" s="375"/>
      <c r="S126" s="375"/>
      <c r="T126" s="375"/>
      <c r="U126" s="375"/>
      <c r="V126" s="375"/>
      <c r="W126" s="375"/>
      <c r="X126" s="375"/>
      <c r="Y126" s="375"/>
      <c r="Z126" s="375"/>
      <c r="AA126" s="375"/>
    </row>
    <row r="127" spans="2:27" s="159" customFormat="1" ht="38.4" hidden="1" customHeight="1">
      <c r="B127" s="376"/>
      <c r="C127" s="78"/>
      <c r="D127" s="376"/>
      <c r="E127" s="376"/>
      <c r="G127" s="375"/>
      <c r="H127" s="375"/>
      <c r="I127" s="375"/>
      <c r="J127" s="375"/>
      <c r="K127" s="375"/>
      <c r="L127" s="375"/>
      <c r="M127" s="375"/>
      <c r="N127" s="375"/>
      <c r="O127" s="375"/>
      <c r="P127" s="375"/>
      <c r="Q127" s="375"/>
      <c r="R127" s="375"/>
      <c r="S127" s="375"/>
      <c r="T127" s="375"/>
      <c r="U127" s="375"/>
      <c r="V127" s="375"/>
      <c r="W127" s="375"/>
      <c r="X127" s="375"/>
      <c r="Y127" s="375"/>
      <c r="Z127" s="375"/>
      <c r="AA127" s="375"/>
    </row>
    <row r="128" spans="2:27" s="159" customFormat="1" ht="38.4" hidden="1" customHeight="1">
      <c r="B128" s="376"/>
      <c r="C128" s="78"/>
      <c r="D128" s="376"/>
      <c r="E128" s="376"/>
      <c r="G128" s="375"/>
      <c r="H128" s="375"/>
      <c r="I128" s="375"/>
      <c r="J128" s="375"/>
      <c r="K128" s="375"/>
      <c r="L128" s="375"/>
      <c r="M128" s="375"/>
      <c r="N128" s="375"/>
      <c r="O128" s="375"/>
      <c r="P128" s="375"/>
      <c r="Q128" s="375"/>
      <c r="R128" s="375"/>
      <c r="S128" s="375"/>
      <c r="T128" s="375"/>
      <c r="U128" s="375"/>
      <c r="V128" s="375"/>
      <c r="W128" s="375"/>
      <c r="X128" s="375"/>
      <c r="Y128" s="375"/>
      <c r="Z128" s="375"/>
      <c r="AA128" s="375"/>
    </row>
    <row r="129" spans="2:27" s="159" customFormat="1" ht="38.4" hidden="1" customHeight="1">
      <c r="B129" s="376"/>
      <c r="C129" s="78"/>
      <c r="D129" s="376"/>
      <c r="E129" s="376"/>
      <c r="G129" s="375"/>
      <c r="H129" s="375"/>
      <c r="I129" s="375"/>
      <c r="J129" s="375"/>
      <c r="K129" s="375"/>
      <c r="L129" s="375"/>
      <c r="M129" s="375"/>
      <c r="N129" s="375"/>
      <c r="O129" s="375"/>
      <c r="P129" s="375"/>
      <c r="Q129" s="375"/>
      <c r="R129" s="375"/>
      <c r="S129" s="375"/>
      <c r="T129" s="375"/>
      <c r="U129" s="375"/>
      <c r="V129" s="375"/>
      <c r="W129" s="375"/>
      <c r="X129" s="375"/>
      <c r="Y129" s="375"/>
      <c r="Z129" s="375"/>
      <c r="AA129" s="375"/>
    </row>
    <row r="130" spans="2:27" s="159" customFormat="1" ht="38.4" hidden="1" customHeight="1">
      <c r="B130" s="376"/>
      <c r="C130" s="78"/>
      <c r="D130" s="376"/>
      <c r="E130" s="376"/>
      <c r="G130" s="375"/>
      <c r="H130" s="375"/>
      <c r="I130" s="375"/>
      <c r="J130" s="375"/>
      <c r="K130" s="375"/>
      <c r="L130" s="375"/>
      <c r="M130" s="375"/>
      <c r="N130" s="375"/>
      <c r="O130" s="375"/>
      <c r="P130" s="375"/>
      <c r="Q130" s="375"/>
      <c r="R130" s="375"/>
      <c r="S130" s="375"/>
      <c r="T130" s="375"/>
      <c r="U130" s="375"/>
      <c r="V130" s="375"/>
      <c r="W130" s="375"/>
      <c r="X130" s="375"/>
      <c r="Y130" s="375"/>
      <c r="Z130" s="375"/>
      <c r="AA130" s="375"/>
    </row>
    <row r="131" spans="2:27" s="159" customFormat="1" ht="38.4" hidden="1" customHeight="1">
      <c r="B131" s="376"/>
      <c r="C131" s="78"/>
      <c r="D131" s="376"/>
      <c r="E131" s="376"/>
      <c r="G131" s="375"/>
      <c r="H131" s="375"/>
      <c r="I131" s="375"/>
      <c r="J131" s="375"/>
      <c r="K131" s="375"/>
      <c r="L131" s="375"/>
      <c r="M131" s="375"/>
      <c r="N131" s="375"/>
      <c r="O131" s="375"/>
      <c r="P131" s="375"/>
      <c r="Q131" s="375"/>
      <c r="R131" s="375"/>
      <c r="S131" s="375"/>
      <c r="T131" s="375"/>
      <c r="U131" s="375"/>
      <c r="V131" s="375"/>
      <c r="W131" s="375"/>
      <c r="X131" s="375"/>
      <c r="Y131" s="375"/>
      <c r="Z131" s="375"/>
      <c r="AA131" s="375"/>
    </row>
    <row r="132" spans="2:27" s="159" customFormat="1" ht="38.4" hidden="1" customHeight="1">
      <c r="B132" s="376"/>
      <c r="C132" s="78"/>
      <c r="D132" s="376"/>
      <c r="E132" s="376"/>
      <c r="G132" s="375"/>
      <c r="H132" s="375"/>
      <c r="I132" s="375"/>
      <c r="J132" s="375"/>
      <c r="K132" s="375"/>
      <c r="L132" s="375"/>
      <c r="M132" s="375"/>
      <c r="N132" s="375"/>
      <c r="O132" s="375"/>
      <c r="P132" s="375"/>
      <c r="Q132" s="375"/>
      <c r="R132" s="375"/>
      <c r="S132" s="375"/>
      <c r="T132" s="375"/>
      <c r="U132" s="375"/>
      <c r="V132" s="375"/>
      <c r="W132" s="375"/>
      <c r="X132" s="375"/>
      <c r="Y132" s="375"/>
      <c r="Z132" s="375"/>
      <c r="AA132" s="375"/>
    </row>
    <row r="133" spans="2:27" s="159" customFormat="1" ht="38.4" hidden="1" customHeight="1">
      <c r="B133" s="376"/>
      <c r="C133" s="78"/>
      <c r="D133" s="376"/>
      <c r="E133" s="376"/>
      <c r="G133" s="375"/>
      <c r="H133" s="375"/>
      <c r="I133" s="375"/>
      <c r="J133" s="375"/>
      <c r="K133" s="375"/>
      <c r="L133" s="375"/>
      <c r="M133" s="375"/>
      <c r="N133" s="375"/>
      <c r="O133" s="375"/>
      <c r="P133" s="375"/>
      <c r="Q133" s="375"/>
      <c r="R133" s="375"/>
      <c r="S133" s="375"/>
      <c r="T133" s="375"/>
      <c r="U133" s="375"/>
      <c r="V133" s="375"/>
      <c r="W133" s="375"/>
      <c r="X133" s="375"/>
      <c r="Y133" s="375"/>
      <c r="Z133" s="375"/>
      <c r="AA133" s="375"/>
    </row>
    <row r="134" spans="2:27" s="159" customFormat="1" ht="38.4" hidden="1" customHeight="1">
      <c r="B134" s="376"/>
      <c r="C134" s="78"/>
      <c r="D134" s="376"/>
      <c r="E134" s="376"/>
      <c r="G134" s="375"/>
      <c r="H134" s="375"/>
      <c r="I134" s="375"/>
      <c r="J134" s="375"/>
      <c r="K134" s="375"/>
      <c r="L134" s="375"/>
      <c r="M134" s="375"/>
      <c r="N134" s="375"/>
      <c r="O134" s="375"/>
      <c r="P134" s="375"/>
      <c r="Q134" s="375"/>
      <c r="R134" s="375"/>
      <c r="S134" s="375"/>
      <c r="T134" s="375"/>
      <c r="U134" s="375"/>
      <c r="V134" s="375"/>
      <c r="W134" s="375"/>
      <c r="X134" s="375"/>
      <c r="Y134" s="375"/>
      <c r="Z134" s="375"/>
      <c r="AA134" s="375"/>
    </row>
    <row r="135" spans="2:27" s="159" customFormat="1" ht="38.4" hidden="1" customHeight="1">
      <c r="B135" s="376"/>
      <c r="C135" s="78"/>
      <c r="D135" s="376"/>
      <c r="E135" s="376"/>
      <c r="G135" s="375"/>
      <c r="H135" s="375"/>
      <c r="I135" s="375"/>
      <c r="J135" s="375"/>
      <c r="K135" s="375"/>
      <c r="L135" s="375"/>
      <c r="M135" s="375"/>
      <c r="N135" s="375"/>
      <c r="O135" s="375"/>
      <c r="P135" s="375"/>
      <c r="Q135" s="375"/>
      <c r="R135" s="375"/>
      <c r="S135" s="375"/>
      <c r="T135" s="375"/>
      <c r="U135" s="375"/>
      <c r="V135" s="375"/>
      <c r="W135" s="375"/>
      <c r="X135" s="375"/>
      <c r="Y135" s="375"/>
      <c r="Z135" s="375"/>
      <c r="AA135" s="375"/>
    </row>
    <row r="136" spans="2:27" s="159" customFormat="1" ht="38.4" hidden="1" customHeight="1">
      <c r="B136" s="376"/>
      <c r="C136" s="78"/>
      <c r="D136" s="376"/>
      <c r="E136" s="376"/>
      <c r="G136" s="375"/>
      <c r="H136" s="375"/>
      <c r="I136" s="375"/>
      <c r="J136" s="375"/>
      <c r="K136" s="375"/>
      <c r="L136" s="375"/>
      <c r="M136" s="375"/>
      <c r="N136" s="375"/>
      <c r="O136" s="375"/>
      <c r="P136" s="375"/>
      <c r="Q136" s="375"/>
      <c r="R136" s="375"/>
      <c r="S136" s="375"/>
      <c r="T136" s="375"/>
      <c r="U136" s="375"/>
      <c r="V136" s="375"/>
      <c r="W136" s="375"/>
      <c r="X136" s="375"/>
      <c r="Y136" s="375"/>
      <c r="Z136" s="375"/>
      <c r="AA136" s="375"/>
    </row>
    <row r="137" spans="2:27" s="159" customFormat="1" ht="38.4" hidden="1" customHeight="1">
      <c r="B137" s="376"/>
      <c r="C137" s="78"/>
      <c r="D137" s="376"/>
      <c r="E137" s="376"/>
      <c r="G137" s="375"/>
      <c r="H137" s="375"/>
      <c r="I137" s="375"/>
      <c r="J137" s="375"/>
      <c r="K137" s="375"/>
      <c r="L137" s="375"/>
      <c r="M137" s="375"/>
      <c r="N137" s="375"/>
      <c r="O137" s="375"/>
      <c r="P137" s="375"/>
      <c r="Q137" s="375"/>
      <c r="R137" s="375"/>
      <c r="S137" s="375"/>
      <c r="T137" s="375"/>
      <c r="U137" s="375"/>
      <c r="V137" s="375"/>
      <c r="W137" s="375"/>
      <c r="X137" s="375"/>
      <c r="Y137" s="375"/>
      <c r="Z137" s="375"/>
      <c r="AA137" s="375"/>
    </row>
    <row r="138" spans="2:27" s="159" customFormat="1" ht="38.4" hidden="1" customHeight="1">
      <c r="B138" s="376"/>
      <c r="C138" s="78"/>
      <c r="D138" s="376"/>
      <c r="E138" s="376"/>
      <c r="G138" s="375"/>
      <c r="H138" s="375"/>
      <c r="I138" s="375"/>
      <c r="J138" s="375"/>
      <c r="K138" s="375"/>
      <c r="L138" s="375"/>
      <c r="M138" s="375"/>
      <c r="N138" s="375"/>
      <c r="O138" s="375"/>
      <c r="P138" s="375"/>
      <c r="Q138" s="375"/>
      <c r="R138" s="375"/>
      <c r="S138" s="375"/>
      <c r="T138" s="375"/>
      <c r="U138" s="375"/>
      <c r="V138" s="375"/>
      <c r="W138" s="375"/>
      <c r="X138" s="375"/>
      <c r="Y138" s="375"/>
      <c r="Z138" s="375"/>
      <c r="AA138" s="375"/>
    </row>
    <row r="139" spans="2:27" s="159" customFormat="1" ht="38.4" hidden="1" customHeight="1">
      <c r="B139" s="376"/>
      <c r="C139" s="78"/>
      <c r="D139" s="376"/>
      <c r="E139" s="376"/>
      <c r="G139" s="375"/>
      <c r="H139" s="375"/>
      <c r="I139" s="375"/>
      <c r="J139" s="375"/>
      <c r="K139" s="375"/>
      <c r="L139" s="375"/>
      <c r="M139" s="375"/>
      <c r="N139" s="375"/>
      <c r="O139" s="375"/>
      <c r="P139" s="375"/>
      <c r="Q139" s="375"/>
      <c r="R139" s="375"/>
      <c r="S139" s="375"/>
      <c r="T139" s="375"/>
      <c r="U139" s="375"/>
      <c r="V139" s="375"/>
      <c r="W139" s="375"/>
      <c r="X139" s="375"/>
      <c r="Y139" s="375"/>
      <c r="Z139" s="375"/>
      <c r="AA139" s="375"/>
    </row>
    <row r="140" spans="2:27" s="159" customFormat="1" ht="38.4" hidden="1" customHeight="1">
      <c r="B140" s="376"/>
      <c r="C140" s="78"/>
      <c r="D140" s="376"/>
      <c r="E140" s="376"/>
      <c r="G140" s="375"/>
      <c r="H140" s="375"/>
      <c r="I140" s="375"/>
      <c r="J140" s="375"/>
      <c r="K140" s="375"/>
      <c r="L140" s="375"/>
      <c r="M140" s="375"/>
      <c r="N140" s="375"/>
      <c r="O140" s="375"/>
      <c r="P140" s="375"/>
      <c r="Q140" s="375"/>
      <c r="R140" s="375"/>
      <c r="S140" s="375"/>
      <c r="T140" s="375"/>
      <c r="U140" s="375"/>
      <c r="V140" s="375"/>
      <c r="W140" s="375"/>
      <c r="X140" s="375"/>
      <c r="Y140" s="375"/>
      <c r="Z140" s="375"/>
      <c r="AA140" s="375"/>
    </row>
    <row r="141" spans="2:27" s="159" customFormat="1" ht="38.4" hidden="1" customHeight="1">
      <c r="B141" s="376"/>
      <c r="C141" s="78"/>
      <c r="D141" s="376"/>
      <c r="E141" s="376"/>
      <c r="G141" s="375"/>
      <c r="H141" s="375"/>
      <c r="I141" s="375"/>
      <c r="J141" s="375"/>
      <c r="K141" s="375"/>
      <c r="L141" s="375"/>
      <c r="M141" s="375"/>
      <c r="N141" s="375"/>
      <c r="O141" s="375"/>
      <c r="P141" s="375"/>
      <c r="Q141" s="375"/>
      <c r="R141" s="375"/>
      <c r="S141" s="375"/>
      <c r="T141" s="375"/>
      <c r="U141" s="375"/>
      <c r="V141" s="375"/>
      <c r="W141" s="375"/>
      <c r="X141" s="375"/>
      <c r="Y141" s="375"/>
      <c r="Z141" s="375"/>
      <c r="AA141" s="375"/>
    </row>
    <row r="142" spans="2:27" s="159" customFormat="1" ht="38.4" hidden="1" customHeight="1">
      <c r="B142" s="376"/>
      <c r="C142" s="78"/>
      <c r="D142" s="376"/>
      <c r="E142" s="376"/>
      <c r="G142" s="375"/>
      <c r="H142" s="375"/>
      <c r="I142" s="375"/>
      <c r="J142" s="375"/>
      <c r="K142" s="375"/>
      <c r="L142" s="375"/>
      <c r="M142" s="375"/>
      <c r="N142" s="375"/>
      <c r="O142" s="375"/>
      <c r="P142" s="375"/>
      <c r="Q142" s="375"/>
      <c r="R142" s="375"/>
      <c r="S142" s="375"/>
      <c r="T142" s="375"/>
      <c r="U142" s="375"/>
      <c r="V142" s="375"/>
      <c r="W142" s="375"/>
      <c r="X142" s="375"/>
      <c r="Y142" s="375"/>
      <c r="Z142" s="375"/>
      <c r="AA142" s="375"/>
    </row>
    <row r="143" spans="2:27" s="159" customFormat="1" ht="38.4" hidden="1" customHeight="1">
      <c r="B143" s="376"/>
      <c r="C143" s="78"/>
      <c r="D143" s="376"/>
      <c r="E143" s="376"/>
      <c r="G143" s="375"/>
      <c r="H143" s="375"/>
      <c r="I143" s="375"/>
      <c r="J143" s="375"/>
      <c r="K143" s="375"/>
      <c r="L143" s="375"/>
      <c r="M143" s="375"/>
      <c r="N143" s="375"/>
      <c r="O143" s="375"/>
      <c r="P143" s="375"/>
      <c r="Q143" s="375"/>
      <c r="R143" s="375"/>
      <c r="S143" s="375"/>
      <c r="T143" s="375"/>
      <c r="U143" s="375"/>
      <c r="V143" s="375"/>
      <c r="W143" s="375"/>
      <c r="X143" s="375"/>
      <c r="Y143" s="375"/>
      <c r="Z143" s="375"/>
      <c r="AA143" s="375"/>
    </row>
    <row r="144" spans="2:27" s="159" customFormat="1" ht="38.4" hidden="1" customHeight="1">
      <c r="B144" s="376"/>
      <c r="C144" s="78"/>
      <c r="D144" s="376"/>
      <c r="E144" s="376"/>
      <c r="G144" s="375"/>
      <c r="H144" s="375"/>
      <c r="I144" s="375"/>
      <c r="J144" s="375"/>
      <c r="K144" s="375"/>
      <c r="L144" s="375"/>
      <c r="M144" s="375"/>
      <c r="N144" s="375"/>
      <c r="O144" s="375"/>
      <c r="P144" s="375"/>
      <c r="Q144" s="375"/>
      <c r="R144" s="375"/>
      <c r="S144" s="375"/>
      <c r="T144" s="375"/>
      <c r="U144" s="375"/>
      <c r="V144" s="375"/>
      <c r="W144" s="375"/>
      <c r="X144" s="375"/>
      <c r="Y144" s="375"/>
      <c r="Z144" s="375"/>
      <c r="AA144" s="375"/>
    </row>
    <row r="145" spans="2:27" s="159" customFormat="1" ht="38.4" hidden="1" customHeight="1">
      <c r="B145" s="376"/>
      <c r="C145" s="78"/>
      <c r="D145" s="376"/>
      <c r="E145" s="376"/>
      <c r="G145" s="375"/>
      <c r="H145" s="375"/>
      <c r="I145" s="375"/>
      <c r="J145" s="375"/>
      <c r="K145" s="375"/>
      <c r="L145" s="375"/>
      <c r="M145" s="375"/>
      <c r="N145" s="375"/>
      <c r="O145" s="375"/>
      <c r="P145" s="375"/>
      <c r="Q145" s="375"/>
      <c r="R145" s="375"/>
      <c r="S145" s="375"/>
      <c r="T145" s="375"/>
      <c r="U145" s="375"/>
      <c r="V145" s="375"/>
      <c r="W145" s="375"/>
      <c r="X145" s="375"/>
      <c r="Y145" s="375"/>
      <c r="Z145" s="375"/>
      <c r="AA145" s="375"/>
    </row>
    <row r="146" spans="2:27" s="159" customFormat="1" ht="38.4" hidden="1" customHeight="1">
      <c r="B146" s="376"/>
      <c r="C146" s="78"/>
      <c r="D146" s="376"/>
      <c r="E146" s="376"/>
      <c r="G146" s="375"/>
      <c r="H146" s="375"/>
      <c r="I146" s="375"/>
      <c r="J146" s="375"/>
      <c r="K146" s="375"/>
      <c r="L146" s="375"/>
      <c r="M146" s="375"/>
      <c r="N146" s="375"/>
      <c r="O146" s="375"/>
      <c r="P146" s="375"/>
      <c r="Q146" s="375"/>
      <c r="R146" s="375"/>
      <c r="S146" s="375"/>
      <c r="T146" s="375"/>
      <c r="U146" s="375"/>
      <c r="V146" s="375"/>
      <c r="W146" s="375"/>
      <c r="X146" s="375"/>
      <c r="Y146" s="375"/>
      <c r="Z146" s="375"/>
      <c r="AA146" s="375"/>
    </row>
    <row r="147" spans="2:27" s="159" customFormat="1" ht="38.4" hidden="1" customHeight="1">
      <c r="B147" s="376"/>
      <c r="C147" s="78"/>
      <c r="D147" s="376"/>
      <c r="E147" s="376"/>
      <c r="G147" s="375"/>
      <c r="H147" s="375"/>
      <c r="I147" s="375"/>
      <c r="J147" s="375"/>
      <c r="K147" s="375"/>
      <c r="L147" s="375"/>
      <c r="M147" s="375"/>
      <c r="N147" s="375"/>
      <c r="O147" s="375"/>
      <c r="P147" s="375"/>
      <c r="Q147" s="375"/>
      <c r="R147" s="375"/>
      <c r="S147" s="375"/>
      <c r="T147" s="375"/>
      <c r="U147" s="375"/>
      <c r="V147" s="375"/>
      <c r="W147" s="375"/>
      <c r="X147" s="375"/>
      <c r="Y147" s="375"/>
      <c r="Z147" s="375"/>
      <c r="AA147" s="375"/>
    </row>
    <row r="148" spans="2:27" s="159" customFormat="1" ht="38.4" hidden="1" customHeight="1">
      <c r="B148" s="376"/>
      <c r="C148" s="78"/>
      <c r="D148" s="376"/>
      <c r="E148" s="376"/>
      <c r="G148" s="375"/>
      <c r="H148" s="375"/>
      <c r="I148" s="375"/>
      <c r="J148" s="375"/>
      <c r="K148" s="375"/>
      <c r="L148" s="375"/>
      <c r="M148" s="375"/>
      <c r="N148" s="375"/>
      <c r="O148" s="375"/>
      <c r="P148" s="375"/>
      <c r="Q148" s="375"/>
      <c r="R148" s="375"/>
      <c r="S148" s="375"/>
      <c r="T148" s="375"/>
      <c r="U148" s="375"/>
      <c r="V148" s="375"/>
      <c r="W148" s="375"/>
      <c r="X148" s="375"/>
      <c r="Y148" s="375"/>
      <c r="Z148" s="375"/>
      <c r="AA148" s="375"/>
    </row>
    <row r="149" spans="2:27" s="159" customFormat="1" ht="38.4" hidden="1" customHeight="1">
      <c r="B149" s="376"/>
      <c r="C149" s="78"/>
      <c r="D149" s="376"/>
      <c r="E149" s="376"/>
      <c r="G149" s="375"/>
      <c r="H149" s="375"/>
      <c r="I149" s="375"/>
      <c r="J149" s="375"/>
      <c r="K149" s="375"/>
      <c r="L149" s="375"/>
      <c r="M149" s="375"/>
      <c r="N149" s="375"/>
      <c r="O149" s="375"/>
      <c r="P149" s="375"/>
      <c r="Q149" s="375"/>
      <c r="R149" s="375"/>
      <c r="S149" s="375"/>
      <c r="T149" s="375"/>
      <c r="U149" s="375"/>
      <c r="V149" s="375"/>
      <c r="W149" s="375"/>
      <c r="X149" s="375"/>
      <c r="Y149" s="375"/>
      <c r="Z149" s="375"/>
      <c r="AA149" s="375"/>
    </row>
    <row r="150" spans="2:27" s="159" customFormat="1" ht="38.4" hidden="1" customHeight="1">
      <c r="B150" s="376"/>
      <c r="C150" s="78"/>
      <c r="D150" s="376"/>
      <c r="E150" s="376"/>
      <c r="G150" s="375"/>
      <c r="H150" s="375"/>
      <c r="I150" s="375"/>
      <c r="J150" s="375"/>
      <c r="K150" s="375"/>
      <c r="L150" s="375"/>
      <c r="M150" s="375"/>
      <c r="N150" s="375"/>
      <c r="O150" s="375"/>
      <c r="P150" s="375"/>
      <c r="Q150" s="375"/>
      <c r="R150" s="375"/>
      <c r="S150" s="375"/>
      <c r="T150" s="375"/>
      <c r="U150" s="375"/>
      <c r="V150" s="375"/>
      <c r="W150" s="375"/>
      <c r="X150" s="375"/>
      <c r="Y150" s="375"/>
      <c r="Z150" s="375"/>
      <c r="AA150" s="375"/>
    </row>
    <row r="151" spans="2:27" s="159" customFormat="1" ht="38.4" hidden="1" customHeight="1">
      <c r="B151" s="376"/>
      <c r="C151" s="78"/>
      <c r="D151" s="376"/>
      <c r="E151" s="376"/>
      <c r="G151" s="375"/>
      <c r="H151" s="375"/>
      <c r="I151" s="375"/>
      <c r="J151" s="375"/>
      <c r="K151" s="375"/>
      <c r="L151" s="375"/>
      <c r="M151" s="375"/>
      <c r="N151" s="375"/>
      <c r="O151" s="375"/>
      <c r="P151" s="375"/>
      <c r="Q151" s="375"/>
      <c r="R151" s="375"/>
      <c r="S151" s="375"/>
      <c r="T151" s="375"/>
      <c r="U151" s="375"/>
      <c r="V151" s="375"/>
      <c r="W151" s="375"/>
      <c r="X151" s="375"/>
      <c r="Y151" s="375"/>
      <c r="Z151" s="375"/>
      <c r="AA151" s="375"/>
    </row>
    <row r="152" spans="2:27" s="159" customFormat="1" ht="0" hidden="1" customHeight="1">
      <c r="B152" s="376"/>
      <c r="C152" s="78"/>
      <c r="D152" s="376"/>
      <c r="E152" s="376"/>
      <c r="G152" s="375"/>
      <c r="H152" s="375"/>
      <c r="I152" s="375"/>
      <c r="J152" s="375"/>
      <c r="K152" s="375"/>
      <c r="L152" s="375"/>
      <c r="M152" s="375"/>
      <c r="N152" s="375"/>
      <c r="O152" s="375"/>
      <c r="P152" s="375"/>
      <c r="Q152" s="375"/>
      <c r="R152" s="375"/>
      <c r="S152" s="375"/>
      <c r="T152" s="375"/>
      <c r="U152" s="375"/>
      <c r="V152" s="375"/>
      <c r="W152" s="375"/>
      <c r="X152" s="375"/>
      <c r="Y152" s="375"/>
      <c r="Z152" s="375"/>
      <c r="AA152" s="375"/>
    </row>
    <row r="153" spans="2:27" s="159" customFormat="1" ht="0" hidden="1" customHeight="1">
      <c r="B153" s="376"/>
      <c r="C153" s="78"/>
      <c r="D153" s="376"/>
      <c r="E153" s="376"/>
      <c r="G153" s="375"/>
      <c r="H153" s="375"/>
      <c r="I153" s="375"/>
      <c r="J153" s="375"/>
      <c r="K153" s="375"/>
      <c r="L153" s="375"/>
      <c r="M153" s="375"/>
      <c r="N153" s="375"/>
      <c r="O153" s="375"/>
      <c r="P153" s="375"/>
      <c r="Q153" s="375"/>
      <c r="R153" s="375"/>
      <c r="S153" s="375"/>
      <c r="T153" s="375"/>
      <c r="U153" s="375"/>
      <c r="V153" s="375"/>
      <c r="W153" s="375"/>
      <c r="X153" s="375"/>
      <c r="Y153" s="375"/>
      <c r="Z153" s="375"/>
      <c r="AA153" s="375"/>
    </row>
    <row r="154" spans="2:27" s="159" customFormat="1" ht="0" hidden="1" customHeight="1">
      <c r="B154" s="376"/>
      <c r="C154" s="78"/>
      <c r="D154" s="376"/>
      <c r="E154" s="376"/>
      <c r="G154" s="375"/>
      <c r="H154" s="375"/>
      <c r="I154" s="375"/>
      <c r="J154" s="375"/>
      <c r="K154" s="375"/>
      <c r="L154" s="375"/>
      <c r="M154" s="375"/>
      <c r="N154" s="375"/>
      <c r="O154" s="375"/>
      <c r="P154" s="375"/>
      <c r="Q154" s="375"/>
      <c r="R154" s="375"/>
      <c r="S154" s="375"/>
      <c r="T154" s="375"/>
      <c r="U154" s="375"/>
      <c r="V154" s="375"/>
      <c r="W154" s="375"/>
      <c r="X154" s="375"/>
      <c r="Y154" s="375"/>
      <c r="Z154" s="375"/>
      <c r="AA154" s="375"/>
    </row>
    <row r="155" spans="2:27" s="159" customFormat="1" ht="0" hidden="1" customHeight="1">
      <c r="B155" s="376"/>
      <c r="C155" s="78"/>
      <c r="D155" s="376"/>
      <c r="E155" s="376"/>
      <c r="G155" s="375"/>
      <c r="H155" s="375"/>
      <c r="I155" s="375"/>
      <c r="J155" s="375"/>
      <c r="K155" s="375"/>
      <c r="L155" s="375"/>
      <c r="M155" s="375"/>
      <c r="N155" s="375"/>
      <c r="O155" s="375"/>
      <c r="P155" s="375"/>
      <c r="Q155" s="375"/>
      <c r="R155" s="375"/>
      <c r="S155" s="375"/>
      <c r="T155" s="375"/>
      <c r="U155" s="375"/>
      <c r="V155" s="375"/>
      <c r="W155" s="375"/>
      <c r="X155" s="375"/>
      <c r="Y155" s="375"/>
      <c r="Z155" s="375"/>
      <c r="AA155" s="375"/>
    </row>
    <row r="156" spans="2:27" s="159" customFormat="1" ht="0" hidden="1" customHeight="1">
      <c r="B156" s="376"/>
      <c r="C156" s="78"/>
      <c r="D156" s="376"/>
      <c r="E156" s="376"/>
      <c r="G156" s="375"/>
      <c r="H156" s="375"/>
      <c r="I156" s="375"/>
      <c r="J156" s="375"/>
      <c r="K156" s="375"/>
      <c r="L156" s="375"/>
      <c r="M156" s="375"/>
      <c r="N156" s="375"/>
      <c r="O156" s="375"/>
      <c r="P156" s="375"/>
      <c r="Q156" s="375"/>
      <c r="R156" s="375"/>
      <c r="S156" s="375"/>
      <c r="T156" s="375"/>
      <c r="U156" s="375"/>
      <c r="V156" s="375"/>
      <c r="W156" s="375"/>
      <c r="X156" s="375"/>
      <c r="Y156" s="375"/>
      <c r="Z156" s="375"/>
      <c r="AA156" s="375"/>
    </row>
    <row r="157" spans="2:27" s="159" customFormat="1" ht="0" hidden="1" customHeight="1">
      <c r="B157" s="376"/>
      <c r="C157" s="78"/>
      <c r="D157" s="376"/>
      <c r="E157" s="376"/>
      <c r="G157" s="375"/>
      <c r="H157" s="375"/>
      <c r="I157" s="375"/>
      <c r="J157" s="375"/>
      <c r="K157" s="375"/>
      <c r="L157" s="375"/>
      <c r="M157" s="375"/>
      <c r="N157" s="375"/>
      <c r="O157" s="375"/>
      <c r="P157" s="375"/>
      <c r="Q157" s="375"/>
      <c r="R157" s="375"/>
      <c r="S157" s="375"/>
      <c r="T157" s="375"/>
      <c r="U157" s="375"/>
      <c r="V157" s="375"/>
      <c r="W157" s="375"/>
      <c r="X157" s="375"/>
      <c r="Y157" s="375"/>
      <c r="Z157" s="375"/>
      <c r="AA157" s="375"/>
    </row>
    <row r="158" spans="2:27" s="159" customFormat="1" ht="0" hidden="1" customHeight="1">
      <c r="B158" s="376"/>
      <c r="C158" s="78"/>
      <c r="D158" s="376"/>
      <c r="E158" s="376"/>
      <c r="G158" s="375"/>
      <c r="H158" s="375"/>
      <c r="I158" s="375"/>
      <c r="J158" s="375"/>
      <c r="K158" s="375"/>
      <c r="L158" s="375"/>
      <c r="M158" s="375"/>
      <c r="N158" s="375"/>
      <c r="O158" s="375"/>
      <c r="P158" s="375"/>
      <c r="Q158" s="375"/>
      <c r="R158" s="375"/>
      <c r="S158" s="375"/>
      <c r="T158" s="375"/>
      <c r="U158" s="375"/>
      <c r="V158" s="375"/>
      <c r="W158" s="375"/>
      <c r="X158" s="375"/>
      <c r="Y158" s="375"/>
      <c r="Z158" s="375"/>
      <c r="AA158" s="375"/>
    </row>
    <row r="159" spans="2:27" s="159" customFormat="1" ht="0" hidden="1" customHeight="1">
      <c r="B159" s="376"/>
      <c r="C159" s="78"/>
      <c r="D159" s="376"/>
      <c r="E159" s="376"/>
      <c r="G159" s="375"/>
      <c r="H159" s="375"/>
      <c r="I159" s="375"/>
      <c r="J159" s="375"/>
      <c r="K159" s="375"/>
      <c r="L159" s="375"/>
      <c r="M159" s="375"/>
      <c r="N159" s="375"/>
      <c r="O159" s="375"/>
      <c r="P159" s="375"/>
      <c r="Q159" s="375"/>
      <c r="R159" s="375"/>
      <c r="S159" s="375"/>
      <c r="T159" s="375"/>
      <c r="U159" s="375"/>
      <c r="V159" s="375"/>
      <c r="W159" s="375"/>
      <c r="X159" s="375"/>
      <c r="Y159" s="375"/>
      <c r="Z159" s="375"/>
      <c r="AA159" s="375"/>
    </row>
    <row r="160" spans="2:27" s="159" customFormat="1" ht="0" hidden="1" customHeight="1">
      <c r="B160" s="376"/>
      <c r="C160" s="78"/>
      <c r="D160" s="376"/>
      <c r="E160" s="376"/>
      <c r="G160" s="375"/>
      <c r="H160" s="375"/>
      <c r="I160" s="375"/>
      <c r="J160" s="375"/>
      <c r="K160" s="375"/>
      <c r="L160" s="375"/>
      <c r="M160" s="375"/>
      <c r="N160" s="375"/>
      <c r="O160" s="375"/>
      <c r="P160" s="375"/>
      <c r="Q160" s="375"/>
      <c r="R160" s="375"/>
      <c r="S160" s="375"/>
      <c r="T160" s="375"/>
      <c r="U160" s="375"/>
      <c r="V160" s="375"/>
      <c r="W160" s="375"/>
      <c r="X160" s="375"/>
      <c r="Y160" s="375"/>
      <c r="Z160" s="375"/>
      <c r="AA160" s="375"/>
    </row>
    <row r="161" spans="2:27" s="159" customFormat="1" ht="0" hidden="1" customHeight="1">
      <c r="B161" s="376"/>
      <c r="C161" s="78"/>
      <c r="D161" s="376"/>
      <c r="E161" s="376"/>
      <c r="G161" s="375"/>
      <c r="H161" s="375"/>
      <c r="I161" s="375"/>
      <c r="J161" s="375"/>
      <c r="K161" s="375"/>
      <c r="L161" s="375"/>
      <c r="M161" s="375"/>
      <c r="N161" s="375"/>
      <c r="O161" s="375"/>
      <c r="P161" s="375"/>
      <c r="Q161" s="375"/>
      <c r="R161" s="375"/>
      <c r="S161" s="375"/>
      <c r="T161" s="375"/>
      <c r="U161" s="375"/>
      <c r="V161" s="375"/>
      <c r="W161" s="375"/>
      <c r="X161" s="375"/>
      <c r="Y161" s="375"/>
      <c r="Z161" s="375"/>
      <c r="AA161" s="375"/>
    </row>
    <row r="162" spans="2:27" s="159" customFormat="1" ht="0" hidden="1" customHeight="1">
      <c r="B162" s="376"/>
      <c r="C162" s="78"/>
      <c r="D162" s="376"/>
      <c r="E162" s="376"/>
      <c r="G162" s="375"/>
      <c r="H162" s="375"/>
      <c r="I162" s="375"/>
      <c r="J162" s="375"/>
      <c r="K162" s="375"/>
      <c r="L162" s="375"/>
      <c r="M162" s="375"/>
      <c r="N162" s="375"/>
      <c r="O162" s="375"/>
      <c r="P162" s="375"/>
      <c r="Q162" s="375"/>
      <c r="R162" s="375"/>
      <c r="S162" s="375"/>
      <c r="T162" s="375"/>
      <c r="U162" s="375"/>
      <c r="V162" s="375"/>
      <c r="W162" s="375"/>
      <c r="X162" s="375"/>
      <c r="Y162" s="375"/>
      <c r="Z162" s="375"/>
      <c r="AA162" s="375"/>
    </row>
    <row r="163" spans="2:27" s="159" customFormat="1" ht="0" hidden="1" customHeight="1">
      <c r="B163" s="376"/>
      <c r="C163" s="78"/>
      <c r="D163" s="376"/>
      <c r="E163" s="376"/>
      <c r="G163" s="375"/>
      <c r="H163" s="375"/>
      <c r="I163" s="375"/>
      <c r="J163" s="375"/>
      <c r="K163" s="375"/>
      <c r="L163" s="375"/>
      <c r="M163" s="375"/>
      <c r="N163" s="375"/>
      <c r="O163" s="375"/>
      <c r="P163" s="375"/>
      <c r="Q163" s="375"/>
      <c r="R163" s="375"/>
      <c r="S163" s="375"/>
      <c r="T163" s="375"/>
      <c r="U163" s="375"/>
      <c r="V163" s="375"/>
      <c r="W163" s="375"/>
      <c r="X163" s="375"/>
      <c r="Y163" s="375"/>
      <c r="Z163" s="375"/>
      <c r="AA163" s="375"/>
    </row>
    <row r="164" spans="2:27" s="159" customFormat="1" ht="0" hidden="1" customHeight="1">
      <c r="B164" s="376"/>
      <c r="C164" s="78"/>
      <c r="D164" s="376"/>
      <c r="E164" s="376"/>
      <c r="G164" s="375"/>
      <c r="H164" s="375"/>
      <c r="I164" s="375"/>
      <c r="J164" s="375"/>
      <c r="K164" s="375"/>
      <c r="L164" s="375"/>
      <c r="M164" s="375"/>
      <c r="N164" s="375"/>
      <c r="O164" s="375"/>
      <c r="P164" s="375"/>
      <c r="Q164" s="375"/>
      <c r="R164" s="375"/>
      <c r="S164" s="375"/>
      <c r="T164" s="375"/>
      <c r="U164" s="375"/>
      <c r="V164" s="375"/>
      <c r="W164" s="375"/>
      <c r="X164" s="375"/>
      <c r="Y164" s="375"/>
      <c r="Z164" s="375"/>
      <c r="AA164" s="375"/>
    </row>
    <row r="165" spans="2:27" s="159" customFormat="1" ht="0" hidden="1" customHeight="1">
      <c r="B165" s="376"/>
      <c r="C165" s="78"/>
      <c r="D165" s="376"/>
      <c r="E165" s="376"/>
      <c r="G165" s="375"/>
      <c r="H165" s="375"/>
      <c r="I165" s="375"/>
      <c r="J165" s="375"/>
      <c r="K165" s="375"/>
      <c r="L165" s="375"/>
      <c r="M165" s="375"/>
      <c r="N165" s="375"/>
      <c r="O165" s="375"/>
      <c r="P165" s="375"/>
      <c r="Q165" s="375"/>
      <c r="R165" s="375"/>
      <c r="S165" s="375"/>
      <c r="T165" s="375"/>
      <c r="U165" s="375"/>
      <c r="V165" s="375"/>
      <c r="W165" s="375"/>
      <c r="X165" s="375"/>
      <c r="Y165" s="375"/>
      <c r="Z165" s="375"/>
      <c r="AA165" s="375"/>
    </row>
    <row r="166" spans="2:27" s="159" customFormat="1" ht="0" hidden="1" customHeight="1">
      <c r="B166" s="376"/>
      <c r="C166" s="78"/>
      <c r="D166" s="376"/>
      <c r="E166" s="376"/>
      <c r="G166" s="375"/>
      <c r="H166" s="375"/>
      <c r="I166" s="375"/>
      <c r="J166" s="375"/>
      <c r="K166" s="375"/>
      <c r="L166" s="375"/>
      <c r="M166" s="375"/>
      <c r="N166" s="375"/>
      <c r="O166" s="375"/>
      <c r="P166" s="375"/>
      <c r="Q166" s="375"/>
      <c r="R166" s="375"/>
      <c r="S166" s="375"/>
      <c r="T166" s="375"/>
      <c r="U166" s="375"/>
      <c r="V166" s="375"/>
      <c r="W166" s="375"/>
      <c r="X166" s="375"/>
      <c r="Y166" s="375"/>
      <c r="Z166" s="375"/>
      <c r="AA166" s="375"/>
    </row>
    <row r="167" spans="2:27" s="159" customFormat="1" ht="0" hidden="1" customHeight="1">
      <c r="B167" s="376"/>
      <c r="C167" s="78"/>
      <c r="D167" s="376"/>
      <c r="E167" s="376"/>
      <c r="G167" s="375"/>
      <c r="H167" s="375"/>
      <c r="I167" s="375"/>
      <c r="J167" s="375"/>
      <c r="K167" s="375"/>
      <c r="L167" s="375"/>
      <c r="M167" s="375"/>
      <c r="N167" s="375"/>
      <c r="O167" s="375"/>
      <c r="P167" s="375"/>
      <c r="Q167" s="375"/>
      <c r="R167" s="375"/>
      <c r="S167" s="375"/>
      <c r="T167" s="375"/>
      <c r="U167" s="375"/>
      <c r="V167" s="375"/>
      <c r="W167" s="375"/>
      <c r="X167" s="375"/>
      <c r="Y167" s="375"/>
      <c r="Z167" s="375"/>
      <c r="AA167" s="375"/>
    </row>
    <row r="168" spans="2:27" s="159" customFormat="1" ht="0" hidden="1" customHeight="1">
      <c r="B168" s="376"/>
      <c r="C168" s="78"/>
      <c r="D168" s="376"/>
      <c r="E168" s="376"/>
      <c r="G168" s="375"/>
      <c r="H168" s="375"/>
      <c r="I168" s="375"/>
      <c r="J168" s="375"/>
      <c r="K168" s="375"/>
      <c r="L168" s="375"/>
      <c r="M168" s="375"/>
      <c r="N168" s="375"/>
      <c r="O168" s="375"/>
      <c r="P168" s="375"/>
      <c r="Q168" s="375"/>
      <c r="R168" s="375"/>
      <c r="S168" s="375"/>
      <c r="T168" s="375"/>
      <c r="U168" s="375"/>
      <c r="V168" s="375"/>
      <c r="W168" s="375"/>
      <c r="X168" s="375"/>
      <c r="Y168" s="375"/>
      <c r="Z168" s="375"/>
      <c r="AA168" s="375"/>
    </row>
    <row r="169" spans="2:27" s="159" customFormat="1" ht="0" hidden="1" customHeight="1">
      <c r="B169" s="376"/>
      <c r="C169" s="78"/>
      <c r="D169" s="376"/>
      <c r="E169" s="376"/>
      <c r="G169" s="375"/>
      <c r="H169" s="375"/>
      <c r="I169" s="375"/>
      <c r="J169" s="375"/>
      <c r="K169" s="375"/>
      <c r="L169" s="375"/>
      <c r="M169" s="375"/>
      <c r="N169" s="375"/>
      <c r="O169" s="375"/>
      <c r="P169" s="375"/>
      <c r="Q169" s="375"/>
      <c r="R169" s="375"/>
      <c r="S169" s="375"/>
      <c r="T169" s="375"/>
      <c r="U169" s="375"/>
      <c r="V169" s="375"/>
      <c r="W169" s="375"/>
      <c r="X169" s="375"/>
      <c r="Y169" s="375"/>
      <c r="Z169" s="375"/>
      <c r="AA169" s="375"/>
    </row>
    <row r="170" spans="2:27" s="159" customFormat="1" ht="0" hidden="1" customHeight="1">
      <c r="B170" s="376"/>
      <c r="C170" s="78"/>
      <c r="D170" s="376"/>
      <c r="E170" s="376"/>
      <c r="G170" s="375"/>
      <c r="H170" s="375"/>
      <c r="I170" s="375"/>
      <c r="J170" s="375"/>
      <c r="K170" s="375"/>
      <c r="L170" s="375"/>
      <c r="M170" s="375"/>
      <c r="N170" s="375"/>
      <c r="O170" s="375"/>
      <c r="P170" s="375"/>
      <c r="Q170" s="375"/>
      <c r="R170" s="375"/>
      <c r="S170" s="375"/>
      <c r="T170" s="375"/>
      <c r="U170" s="375"/>
      <c r="V170" s="375"/>
      <c r="W170" s="375"/>
      <c r="X170" s="375"/>
      <c r="Y170" s="375"/>
      <c r="Z170" s="375"/>
      <c r="AA170" s="375"/>
    </row>
    <row r="171" spans="2:27" s="159" customFormat="1" ht="0" hidden="1" customHeight="1">
      <c r="B171" s="376"/>
      <c r="C171" s="78"/>
      <c r="D171" s="376"/>
      <c r="E171" s="376"/>
      <c r="G171" s="375"/>
      <c r="H171" s="375"/>
      <c r="I171" s="375"/>
      <c r="J171" s="375"/>
      <c r="K171" s="375"/>
      <c r="L171" s="375"/>
      <c r="M171" s="375"/>
      <c r="N171" s="375"/>
      <c r="O171" s="375"/>
      <c r="P171" s="375"/>
      <c r="Q171" s="375"/>
      <c r="R171" s="375"/>
      <c r="S171" s="375"/>
      <c r="T171" s="375"/>
      <c r="U171" s="375"/>
      <c r="V171" s="375"/>
      <c r="W171" s="375"/>
      <c r="X171" s="375"/>
      <c r="Y171" s="375"/>
      <c r="Z171" s="375"/>
      <c r="AA171" s="375"/>
    </row>
    <row r="172" spans="2:27" s="159" customFormat="1" ht="0" hidden="1" customHeight="1">
      <c r="B172" s="376"/>
      <c r="C172" s="78"/>
      <c r="D172" s="376"/>
      <c r="E172" s="376"/>
      <c r="G172" s="375"/>
      <c r="H172" s="375"/>
      <c r="I172" s="375"/>
      <c r="J172" s="375"/>
      <c r="K172" s="375"/>
      <c r="L172" s="375"/>
      <c r="M172" s="375"/>
      <c r="N172" s="375"/>
      <c r="O172" s="375"/>
      <c r="P172" s="375"/>
      <c r="Q172" s="375"/>
      <c r="R172" s="375"/>
      <c r="S172" s="375"/>
      <c r="T172" s="375"/>
      <c r="U172" s="375"/>
      <c r="V172" s="375"/>
      <c r="W172" s="375"/>
      <c r="X172" s="375"/>
      <c r="Y172" s="375"/>
      <c r="Z172" s="375"/>
      <c r="AA172" s="375"/>
    </row>
    <row r="173" spans="2:27" s="159" customFormat="1" ht="0" hidden="1" customHeight="1">
      <c r="B173" s="376"/>
      <c r="C173" s="78"/>
      <c r="D173" s="376"/>
      <c r="E173" s="376"/>
      <c r="G173" s="375"/>
      <c r="H173" s="375"/>
      <c r="I173" s="375"/>
      <c r="J173" s="375"/>
      <c r="K173" s="375"/>
      <c r="L173" s="375"/>
      <c r="M173" s="375"/>
      <c r="N173" s="375"/>
      <c r="O173" s="375"/>
      <c r="P173" s="375"/>
      <c r="Q173" s="375"/>
      <c r="R173" s="375"/>
      <c r="S173" s="375"/>
      <c r="T173" s="375"/>
      <c r="U173" s="375"/>
      <c r="V173" s="375"/>
      <c r="W173" s="375"/>
      <c r="X173" s="375"/>
      <c r="Y173" s="375"/>
      <c r="Z173" s="375"/>
      <c r="AA173" s="375"/>
    </row>
    <row r="174" spans="2:27" s="159" customFormat="1" ht="0" hidden="1" customHeight="1">
      <c r="B174" s="376"/>
      <c r="C174" s="78"/>
      <c r="D174" s="376"/>
      <c r="E174" s="376"/>
      <c r="G174" s="375"/>
      <c r="H174" s="375"/>
      <c r="I174" s="375"/>
      <c r="J174" s="375"/>
      <c r="K174" s="375"/>
      <c r="L174" s="375"/>
      <c r="M174" s="375"/>
      <c r="N174" s="375"/>
      <c r="O174" s="375"/>
      <c r="P174" s="375"/>
      <c r="Q174" s="375"/>
      <c r="R174" s="375"/>
      <c r="S174" s="375"/>
      <c r="T174" s="375"/>
      <c r="U174" s="375"/>
      <c r="V174" s="375"/>
      <c r="W174" s="375"/>
      <c r="X174" s="375"/>
      <c r="Y174" s="375"/>
      <c r="Z174" s="375"/>
      <c r="AA174" s="375"/>
    </row>
    <row r="175" spans="2:27" s="159" customFormat="1" ht="0" hidden="1" customHeight="1">
      <c r="B175" s="376"/>
      <c r="C175" s="78"/>
      <c r="D175" s="376"/>
      <c r="E175" s="376"/>
      <c r="G175" s="375"/>
      <c r="H175" s="375"/>
      <c r="I175" s="375"/>
      <c r="J175" s="375"/>
      <c r="K175" s="375"/>
      <c r="L175" s="375"/>
      <c r="M175" s="375"/>
      <c r="N175" s="375"/>
      <c r="O175" s="375"/>
      <c r="P175" s="375"/>
      <c r="Q175" s="375"/>
      <c r="R175" s="375"/>
      <c r="S175" s="375"/>
      <c r="T175" s="375"/>
      <c r="U175" s="375"/>
      <c r="V175" s="375"/>
      <c r="W175" s="375"/>
      <c r="X175" s="375"/>
      <c r="Y175" s="375"/>
      <c r="Z175" s="375"/>
      <c r="AA175" s="375"/>
    </row>
    <row r="176" spans="2:27" s="159" customFormat="1" ht="0" hidden="1" customHeight="1">
      <c r="B176" s="376"/>
      <c r="C176" s="78"/>
      <c r="D176" s="376"/>
      <c r="E176" s="376"/>
      <c r="G176" s="375"/>
      <c r="H176" s="375"/>
      <c r="I176" s="375"/>
      <c r="J176" s="375"/>
      <c r="K176" s="375"/>
      <c r="L176" s="375"/>
      <c r="M176" s="375"/>
      <c r="N176" s="375"/>
      <c r="O176" s="375"/>
      <c r="P176" s="375"/>
      <c r="Q176" s="375"/>
      <c r="R176" s="375"/>
      <c r="S176" s="375"/>
      <c r="T176" s="375"/>
      <c r="U176" s="375"/>
      <c r="V176" s="375"/>
      <c r="W176" s="375"/>
      <c r="X176" s="375"/>
      <c r="Y176" s="375"/>
      <c r="Z176" s="375"/>
      <c r="AA176" s="375"/>
    </row>
    <row r="177" spans="2:27" s="159" customFormat="1" ht="0" hidden="1" customHeight="1">
      <c r="B177" s="376"/>
      <c r="C177" s="78"/>
      <c r="D177" s="376"/>
      <c r="E177" s="376"/>
      <c r="G177" s="375"/>
      <c r="H177" s="375"/>
      <c r="I177" s="375"/>
      <c r="J177" s="375"/>
      <c r="K177" s="375"/>
      <c r="L177" s="375"/>
      <c r="M177" s="375"/>
      <c r="N177" s="375"/>
      <c r="O177" s="375"/>
      <c r="P177" s="375"/>
      <c r="Q177" s="375"/>
      <c r="R177" s="375"/>
      <c r="S177" s="375"/>
      <c r="T177" s="375"/>
      <c r="U177" s="375"/>
      <c r="V177" s="375"/>
      <c r="W177" s="375"/>
      <c r="X177" s="375"/>
      <c r="Y177" s="375"/>
      <c r="Z177" s="375"/>
      <c r="AA177" s="375"/>
    </row>
    <row r="178" spans="2:27" s="159" customFormat="1" ht="0" hidden="1" customHeight="1">
      <c r="B178" s="376"/>
      <c r="C178" s="78"/>
      <c r="D178" s="376"/>
      <c r="E178" s="376"/>
      <c r="G178" s="375"/>
      <c r="H178" s="375"/>
      <c r="I178" s="375"/>
      <c r="J178" s="375"/>
      <c r="K178" s="375"/>
      <c r="L178" s="375"/>
      <c r="M178" s="375"/>
      <c r="N178" s="375"/>
      <c r="O178" s="375"/>
      <c r="P178" s="375"/>
      <c r="Q178" s="375"/>
      <c r="R178" s="375"/>
      <c r="S178" s="375"/>
      <c r="T178" s="375"/>
      <c r="U178" s="375"/>
      <c r="V178" s="375"/>
      <c r="W178" s="375"/>
      <c r="X178" s="375"/>
      <c r="Y178" s="375"/>
      <c r="Z178" s="375"/>
      <c r="AA178" s="375"/>
    </row>
    <row r="179" spans="2:27" s="159" customFormat="1" ht="0" hidden="1" customHeight="1">
      <c r="B179" s="376"/>
      <c r="C179" s="78"/>
      <c r="D179" s="376"/>
      <c r="E179" s="376"/>
      <c r="G179" s="375"/>
      <c r="H179" s="375"/>
      <c r="I179" s="375"/>
      <c r="J179" s="375"/>
      <c r="K179" s="375"/>
      <c r="L179" s="375"/>
      <c r="M179" s="375"/>
      <c r="N179" s="375"/>
      <c r="O179" s="375"/>
      <c r="P179" s="375"/>
      <c r="Q179" s="375"/>
      <c r="R179" s="375"/>
      <c r="S179" s="375"/>
      <c r="T179" s="375"/>
      <c r="U179" s="375"/>
      <c r="V179" s="375"/>
      <c r="W179" s="375"/>
      <c r="X179" s="375"/>
      <c r="Y179" s="375"/>
      <c r="Z179" s="375"/>
      <c r="AA179" s="375"/>
    </row>
    <row r="180" spans="2:27" s="159" customFormat="1" ht="0" hidden="1" customHeight="1">
      <c r="B180" s="376"/>
      <c r="C180" s="78"/>
      <c r="D180" s="376"/>
      <c r="E180" s="376"/>
      <c r="G180" s="375"/>
      <c r="H180" s="375"/>
      <c r="I180" s="375"/>
      <c r="J180" s="375"/>
      <c r="K180" s="375"/>
      <c r="L180" s="375"/>
      <c r="M180" s="375"/>
      <c r="N180" s="375"/>
      <c r="O180" s="375"/>
      <c r="P180" s="375"/>
      <c r="Q180" s="375"/>
      <c r="R180" s="375"/>
      <c r="S180" s="375"/>
      <c r="T180" s="375"/>
      <c r="U180" s="375"/>
      <c r="V180" s="375"/>
      <c r="W180" s="375"/>
      <c r="X180" s="375"/>
      <c r="Y180" s="375"/>
      <c r="Z180" s="375"/>
      <c r="AA180" s="375"/>
    </row>
    <row r="181" spans="2:27" s="159" customFormat="1" ht="0" hidden="1" customHeight="1">
      <c r="B181" s="376"/>
      <c r="C181" s="78"/>
      <c r="D181" s="376"/>
      <c r="E181" s="376"/>
      <c r="G181" s="375"/>
      <c r="H181" s="375"/>
      <c r="I181" s="375"/>
      <c r="J181" s="375"/>
      <c r="K181" s="375"/>
      <c r="L181" s="375"/>
      <c r="M181" s="375"/>
      <c r="N181" s="375"/>
      <c r="O181" s="375"/>
      <c r="P181" s="375"/>
      <c r="Q181" s="375"/>
      <c r="R181" s="375"/>
      <c r="S181" s="375"/>
      <c r="T181" s="375"/>
      <c r="U181" s="375"/>
      <c r="V181" s="375"/>
      <c r="W181" s="375"/>
      <c r="X181" s="375"/>
      <c r="Y181" s="375"/>
      <c r="Z181" s="375"/>
      <c r="AA181" s="375"/>
    </row>
    <row r="182" spans="2:27" s="159" customFormat="1" ht="0" hidden="1" customHeight="1">
      <c r="B182" s="376"/>
      <c r="C182" s="78"/>
      <c r="D182" s="376"/>
      <c r="E182" s="376"/>
      <c r="G182" s="375"/>
      <c r="H182" s="375"/>
      <c r="I182" s="375"/>
      <c r="J182" s="375"/>
      <c r="K182" s="375"/>
      <c r="L182" s="375"/>
      <c r="M182" s="375"/>
      <c r="N182" s="375"/>
      <c r="O182" s="375"/>
      <c r="P182" s="375"/>
      <c r="Q182" s="375"/>
      <c r="R182" s="375"/>
      <c r="S182" s="375"/>
      <c r="T182" s="375"/>
      <c r="U182" s="375"/>
      <c r="V182" s="375"/>
      <c r="W182" s="375"/>
      <c r="X182" s="375"/>
      <c r="Y182" s="375"/>
      <c r="Z182" s="375"/>
      <c r="AA182" s="375"/>
    </row>
    <row r="183" spans="2:27" s="159" customFormat="1" ht="0" hidden="1" customHeight="1">
      <c r="B183" s="376"/>
      <c r="C183" s="78"/>
      <c r="D183" s="376"/>
      <c r="E183" s="376"/>
      <c r="G183" s="375"/>
      <c r="H183" s="375"/>
      <c r="I183" s="375"/>
      <c r="J183" s="375"/>
      <c r="K183" s="375"/>
      <c r="L183" s="375"/>
      <c r="M183" s="375"/>
      <c r="N183" s="375"/>
      <c r="O183" s="375"/>
      <c r="P183" s="375"/>
      <c r="Q183" s="375"/>
      <c r="R183" s="375"/>
      <c r="S183" s="375"/>
      <c r="T183" s="375"/>
      <c r="U183" s="375"/>
      <c r="V183" s="375"/>
      <c r="W183" s="375"/>
      <c r="X183" s="375"/>
      <c r="Y183" s="375"/>
      <c r="Z183" s="375"/>
      <c r="AA183" s="375"/>
    </row>
    <row r="184" spans="2:27" s="159" customFormat="1" ht="0" hidden="1" customHeight="1">
      <c r="B184" s="376"/>
      <c r="C184" s="78"/>
      <c r="D184" s="376"/>
      <c r="E184" s="376"/>
      <c r="G184" s="375"/>
      <c r="H184" s="375"/>
      <c r="I184" s="375"/>
      <c r="J184" s="375"/>
      <c r="K184" s="375"/>
      <c r="L184" s="375"/>
      <c r="M184" s="375"/>
      <c r="N184" s="375"/>
      <c r="O184" s="375"/>
      <c r="P184" s="375"/>
      <c r="Q184" s="375"/>
      <c r="R184" s="375"/>
      <c r="S184" s="375"/>
      <c r="T184" s="375"/>
      <c r="U184" s="375"/>
      <c r="V184" s="375"/>
      <c r="W184" s="375"/>
      <c r="X184" s="375"/>
      <c r="Y184" s="375"/>
      <c r="Z184" s="375"/>
      <c r="AA184" s="375"/>
    </row>
    <row r="185" spans="2:27" s="159" customFormat="1" ht="0" hidden="1" customHeight="1">
      <c r="B185" s="376"/>
      <c r="C185" s="78"/>
      <c r="D185" s="376"/>
      <c r="E185" s="376"/>
      <c r="G185" s="375"/>
      <c r="H185" s="375"/>
      <c r="I185" s="375"/>
      <c r="J185" s="375"/>
      <c r="K185" s="375"/>
      <c r="L185" s="375"/>
      <c r="M185" s="375"/>
      <c r="N185" s="375"/>
      <c r="O185" s="375"/>
      <c r="P185" s="375"/>
      <c r="Q185" s="375"/>
      <c r="R185" s="375"/>
      <c r="S185" s="375"/>
      <c r="T185" s="375"/>
      <c r="U185" s="375"/>
      <c r="V185" s="375"/>
      <c r="W185" s="375"/>
      <c r="X185" s="375"/>
      <c r="Y185" s="375"/>
      <c r="Z185" s="375"/>
      <c r="AA185" s="375"/>
    </row>
    <row r="186" spans="2:27" s="159" customFormat="1" ht="0" hidden="1" customHeight="1">
      <c r="B186" s="376"/>
      <c r="C186" s="78"/>
      <c r="D186" s="376"/>
      <c r="E186" s="376"/>
      <c r="G186" s="375"/>
      <c r="H186" s="375"/>
      <c r="I186" s="375"/>
      <c r="J186" s="375"/>
      <c r="K186" s="375"/>
      <c r="L186" s="375"/>
      <c r="M186" s="375"/>
      <c r="N186" s="375"/>
      <c r="O186" s="375"/>
      <c r="P186" s="375"/>
      <c r="Q186" s="375"/>
      <c r="R186" s="375"/>
      <c r="S186" s="375"/>
      <c r="T186" s="375"/>
      <c r="U186" s="375"/>
      <c r="V186" s="375"/>
      <c r="W186" s="375"/>
      <c r="X186" s="375"/>
      <c r="Y186" s="375"/>
      <c r="Z186" s="375"/>
      <c r="AA186" s="375"/>
    </row>
    <row r="187" spans="2:27" s="159" customFormat="1" ht="0" hidden="1" customHeight="1">
      <c r="B187" s="376"/>
      <c r="C187" s="78"/>
      <c r="D187" s="376"/>
      <c r="E187" s="376"/>
      <c r="G187" s="375"/>
      <c r="H187" s="375"/>
      <c r="I187" s="375"/>
      <c r="J187" s="375"/>
      <c r="K187" s="375"/>
      <c r="L187" s="375"/>
      <c r="M187" s="375"/>
      <c r="N187" s="375"/>
      <c r="O187" s="375"/>
      <c r="P187" s="375"/>
      <c r="Q187" s="375"/>
      <c r="R187" s="375"/>
      <c r="S187" s="375"/>
      <c r="T187" s="375"/>
      <c r="U187" s="375"/>
      <c r="V187" s="375"/>
      <c r="W187" s="375"/>
      <c r="X187" s="375"/>
      <c r="Y187" s="375"/>
      <c r="Z187" s="375"/>
      <c r="AA187" s="375"/>
    </row>
    <row r="188" spans="2:27" s="159" customFormat="1" ht="0" hidden="1" customHeight="1">
      <c r="B188" s="376"/>
      <c r="C188" s="78"/>
      <c r="D188" s="376"/>
      <c r="E188" s="376"/>
      <c r="G188" s="375"/>
      <c r="H188" s="375"/>
      <c r="I188" s="375"/>
      <c r="J188" s="375"/>
      <c r="K188" s="375"/>
      <c r="L188" s="375"/>
      <c r="M188" s="375"/>
      <c r="N188" s="375"/>
      <c r="O188" s="375"/>
      <c r="P188" s="375"/>
      <c r="Q188" s="375"/>
      <c r="R188" s="375"/>
      <c r="S188" s="375"/>
      <c r="T188" s="375"/>
      <c r="U188" s="375"/>
      <c r="V188" s="375"/>
      <c r="W188" s="375"/>
      <c r="X188" s="375"/>
      <c r="Y188" s="375"/>
      <c r="Z188" s="375"/>
      <c r="AA188" s="375"/>
    </row>
    <row r="189" spans="2:27" s="159" customFormat="1" ht="0" hidden="1" customHeight="1">
      <c r="B189" s="376"/>
      <c r="C189" s="78"/>
      <c r="D189" s="376"/>
      <c r="E189" s="376"/>
      <c r="G189" s="375"/>
      <c r="H189" s="375"/>
      <c r="I189" s="375"/>
      <c r="J189" s="375"/>
      <c r="K189" s="375"/>
      <c r="L189" s="375"/>
      <c r="M189" s="375"/>
      <c r="N189" s="375"/>
      <c r="O189" s="375"/>
      <c r="P189" s="375"/>
      <c r="Q189" s="375"/>
      <c r="R189" s="375"/>
      <c r="S189" s="375"/>
      <c r="T189" s="375"/>
      <c r="U189" s="375"/>
      <c r="V189" s="375"/>
      <c r="W189" s="375"/>
      <c r="X189" s="375"/>
      <c r="Y189" s="375"/>
      <c r="Z189" s="375"/>
      <c r="AA189" s="375"/>
    </row>
    <row r="190" spans="2:27" s="159" customFormat="1" ht="0" hidden="1" customHeight="1">
      <c r="B190" s="376"/>
      <c r="C190" s="78"/>
      <c r="D190" s="376"/>
      <c r="E190" s="376"/>
      <c r="G190" s="375"/>
      <c r="H190" s="375"/>
      <c r="I190" s="375"/>
      <c r="J190" s="375"/>
      <c r="K190" s="375"/>
      <c r="L190" s="375"/>
      <c r="M190" s="375"/>
      <c r="N190" s="375"/>
      <c r="O190" s="375"/>
      <c r="P190" s="375"/>
      <c r="Q190" s="375"/>
      <c r="R190" s="375"/>
      <c r="S190" s="375"/>
      <c r="T190" s="375"/>
      <c r="U190" s="375"/>
      <c r="V190" s="375"/>
      <c r="W190" s="375"/>
      <c r="X190" s="375"/>
      <c r="Y190" s="375"/>
      <c r="Z190" s="375"/>
      <c r="AA190" s="375"/>
    </row>
    <row r="191" spans="2:27" s="159" customFormat="1" ht="0" hidden="1" customHeight="1">
      <c r="B191" s="376"/>
      <c r="C191" s="78"/>
      <c r="D191" s="376"/>
      <c r="E191" s="376"/>
      <c r="G191" s="375"/>
      <c r="H191" s="375"/>
      <c r="I191" s="375"/>
      <c r="J191" s="375"/>
      <c r="K191" s="375"/>
      <c r="L191" s="375"/>
      <c r="M191" s="375"/>
      <c r="N191" s="375"/>
      <c r="O191" s="375"/>
      <c r="P191" s="375"/>
      <c r="Q191" s="375"/>
      <c r="R191" s="375"/>
      <c r="S191" s="375"/>
      <c r="T191" s="375"/>
      <c r="U191" s="375"/>
      <c r="V191" s="375"/>
      <c r="W191" s="375"/>
      <c r="X191" s="375"/>
      <c r="Y191" s="375"/>
      <c r="Z191" s="375"/>
      <c r="AA191" s="375"/>
    </row>
    <row r="192" spans="2:27" s="159" customFormat="1" ht="0" hidden="1" customHeight="1">
      <c r="B192" s="376"/>
      <c r="C192" s="78"/>
      <c r="D192" s="376"/>
      <c r="E192" s="376"/>
      <c r="G192" s="375"/>
      <c r="H192" s="375"/>
      <c r="I192" s="375"/>
      <c r="J192" s="375"/>
      <c r="K192" s="375"/>
      <c r="L192" s="375"/>
      <c r="M192" s="375"/>
      <c r="N192" s="375"/>
      <c r="O192" s="375"/>
      <c r="P192" s="375"/>
      <c r="Q192" s="375"/>
      <c r="R192" s="375"/>
      <c r="S192" s="375"/>
      <c r="T192" s="375"/>
      <c r="U192" s="375"/>
      <c r="V192" s="375"/>
      <c r="W192" s="375"/>
      <c r="X192" s="375"/>
      <c r="Y192" s="375"/>
      <c r="Z192" s="375"/>
      <c r="AA192" s="375"/>
    </row>
    <row r="193" spans="2:27" s="159" customFormat="1" ht="0" hidden="1" customHeight="1">
      <c r="B193" s="376"/>
      <c r="C193" s="78"/>
      <c r="D193" s="376"/>
      <c r="E193" s="376"/>
      <c r="G193" s="375"/>
      <c r="H193" s="375"/>
      <c r="I193" s="375"/>
      <c r="J193" s="375"/>
      <c r="K193" s="375"/>
      <c r="L193" s="375"/>
      <c r="M193" s="375"/>
      <c r="N193" s="375"/>
      <c r="O193" s="375"/>
      <c r="P193" s="375"/>
      <c r="Q193" s="375"/>
      <c r="R193" s="375"/>
      <c r="S193" s="375"/>
      <c r="T193" s="375"/>
      <c r="U193" s="375"/>
      <c r="V193" s="375"/>
      <c r="W193" s="375"/>
      <c r="X193" s="375"/>
      <c r="Y193" s="375"/>
      <c r="Z193" s="375"/>
      <c r="AA193" s="375"/>
    </row>
    <row r="194" spans="2:27" s="159" customFormat="1" ht="0" hidden="1" customHeight="1">
      <c r="B194" s="376"/>
      <c r="C194" s="78"/>
      <c r="D194" s="376"/>
      <c r="E194" s="376"/>
      <c r="G194" s="375"/>
      <c r="H194" s="375"/>
      <c r="I194" s="375"/>
      <c r="J194" s="375"/>
      <c r="K194" s="375"/>
      <c r="L194" s="375"/>
      <c r="M194" s="375"/>
      <c r="N194" s="375"/>
      <c r="O194" s="375"/>
      <c r="P194" s="375"/>
      <c r="Q194" s="375"/>
      <c r="R194" s="375"/>
      <c r="S194" s="375"/>
      <c r="T194" s="375"/>
      <c r="U194" s="375"/>
      <c r="V194" s="375"/>
      <c r="W194" s="375"/>
      <c r="X194" s="375"/>
      <c r="Y194" s="375"/>
      <c r="Z194" s="375"/>
      <c r="AA194" s="375"/>
    </row>
    <row r="195" spans="2:27" s="159" customFormat="1" ht="0" hidden="1" customHeight="1">
      <c r="B195" s="376"/>
      <c r="C195" s="78"/>
      <c r="D195" s="376"/>
      <c r="E195" s="376"/>
      <c r="G195" s="375"/>
      <c r="H195" s="375"/>
      <c r="I195" s="375"/>
      <c r="J195" s="375"/>
      <c r="K195" s="375"/>
      <c r="L195" s="375"/>
      <c r="M195" s="375"/>
      <c r="N195" s="375"/>
      <c r="O195" s="375"/>
      <c r="P195" s="375"/>
      <c r="Q195" s="375"/>
      <c r="R195" s="375"/>
      <c r="S195" s="375"/>
      <c r="T195" s="375"/>
      <c r="U195" s="375"/>
      <c r="V195" s="375"/>
      <c r="W195" s="375"/>
      <c r="X195" s="375"/>
      <c r="Y195" s="375"/>
      <c r="Z195" s="375"/>
      <c r="AA195" s="375"/>
    </row>
    <row r="196" spans="2:27" s="159" customFormat="1" ht="0" hidden="1" customHeight="1">
      <c r="B196" s="376"/>
      <c r="C196" s="78"/>
      <c r="D196" s="376"/>
      <c r="E196" s="376"/>
      <c r="G196" s="375"/>
      <c r="H196" s="375"/>
      <c r="I196" s="375"/>
      <c r="J196" s="375"/>
      <c r="K196" s="375"/>
      <c r="L196" s="375"/>
      <c r="M196" s="375"/>
      <c r="N196" s="375"/>
      <c r="O196" s="375"/>
      <c r="P196" s="375"/>
      <c r="Q196" s="375"/>
      <c r="R196" s="375"/>
      <c r="S196" s="375"/>
      <c r="T196" s="375"/>
      <c r="U196" s="375"/>
      <c r="V196" s="375"/>
      <c r="W196" s="375"/>
      <c r="X196" s="375"/>
      <c r="Y196" s="375"/>
      <c r="Z196" s="375"/>
      <c r="AA196" s="375"/>
    </row>
    <row r="197" spans="2:27" s="159" customFormat="1" ht="0" hidden="1" customHeight="1">
      <c r="B197" s="376"/>
      <c r="C197" s="78"/>
      <c r="D197" s="376"/>
      <c r="E197" s="376"/>
      <c r="G197" s="375"/>
      <c r="H197" s="375"/>
      <c r="I197" s="375"/>
      <c r="J197" s="375"/>
      <c r="K197" s="375"/>
      <c r="L197" s="375"/>
      <c r="M197" s="375"/>
      <c r="N197" s="375"/>
      <c r="O197" s="375"/>
      <c r="P197" s="375"/>
      <c r="Q197" s="375"/>
      <c r="R197" s="375"/>
      <c r="S197" s="375"/>
      <c r="T197" s="375"/>
      <c r="U197" s="375"/>
      <c r="V197" s="375"/>
      <c r="W197" s="375"/>
      <c r="X197" s="375"/>
      <c r="Y197" s="375"/>
      <c r="Z197" s="375"/>
      <c r="AA197" s="375"/>
    </row>
    <row r="198" spans="2:27" s="159" customFormat="1" ht="0" hidden="1" customHeight="1">
      <c r="B198" s="376"/>
      <c r="C198" s="78"/>
      <c r="D198" s="376"/>
      <c r="E198" s="376"/>
      <c r="G198" s="375"/>
      <c r="H198" s="375"/>
      <c r="I198" s="375"/>
      <c r="J198" s="375"/>
      <c r="K198" s="375"/>
      <c r="L198" s="375"/>
      <c r="M198" s="375"/>
      <c r="N198" s="375"/>
      <c r="O198" s="375"/>
      <c r="P198" s="375"/>
      <c r="Q198" s="375"/>
      <c r="R198" s="375"/>
      <c r="S198" s="375"/>
      <c r="T198" s="375"/>
      <c r="U198" s="375"/>
      <c r="V198" s="375"/>
      <c r="W198" s="375"/>
      <c r="X198" s="375"/>
      <c r="Y198" s="375"/>
      <c r="Z198" s="375"/>
      <c r="AA198" s="375"/>
    </row>
    <row r="199" spans="2:27" s="159" customFormat="1" ht="0" hidden="1" customHeight="1">
      <c r="B199" s="376"/>
      <c r="C199" s="78"/>
      <c r="D199" s="376"/>
      <c r="E199" s="376"/>
      <c r="G199" s="375"/>
      <c r="H199" s="375"/>
      <c r="I199" s="375"/>
      <c r="J199" s="375"/>
      <c r="K199" s="375"/>
      <c r="L199" s="375"/>
      <c r="M199" s="375"/>
      <c r="N199" s="375"/>
      <c r="O199" s="375"/>
      <c r="P199" s="375"/>
      <c r="Q199" s="375"/>
      <c r="R199" s="375"/>
      <c r="S199" s="375"/>
      <c r="T199" s="375"/>
      <c r="U199" s="375"/>
      <c r="V199" s="375"/>
      <c r="W199" s="375"/>
      <c r="X199" s="375"/>
      <c r="Y199" s="375"/>
      <c r="Z199" s="375"/>
      <c r="AA199" s="375"/>
    </row>
    <row r="200" spans="2:27" s="159" customFormat="1" ht="0" hidden="1" customHeight="1">
      <c r="B200" s="376"/>
      <c r="C200" s="78"/>
      <c r="D200" s="376"/>
      <c r="E200" s="376"/>
      <c r="G200" s="375"/>
      <c r="H200" s="375"/>
      <c r="I200" s="375"/>
      <c r="J200" s="375"/>
      <c r="K200" s="375"/>
      <c r="L200" s="375"/>
      <c r="M200" s="375"/>
      <c r="N200" s="375"/>
      <c r="O200" s="375"/>
      <c r="P200" s="375"/>
      <c r="Q200" s="375"/>
      <c r="R200" s="375"/>
      <c r="S200" s="375"/>
      <c r="T200" s="375"/>
      <c r="U200" s="375"/>
      <c r="V200" s="375"/>
      <c r="W200" s="375"/>
      <c r="X200" s="375"/>
      <c r="Y200" s="375"/>
      <c r="Z200" s="375"/>
      <c r="AA200" s="375"/>
    </row>
    <row r="201" spans="2:27" s="159" customFormat="1" ht="0" hidden="1" customHeight="1">
      <c r="B201" s="376"/>
      <c r="C201" s="78"/>
      <c r="D201" s="376"/>
      <c r="E201" s="376"/>
      <c r="G201" s="375"/>
      <c r="H201" s="375"/>
      <c r="I201" s="375"/>
      <c r="J201" s="375"/>
      <c r="K201" s="375"/>
      <c r="L201" s="375"/>
      <c r="M201" s="375"/>
      <c r="N201" s="375"/>
      <c r="O201" s="375"/>
      <c r="P201" s="375"/>
      <c r="Q201" s="375"/>
      <c r="R201" s="375"/>
      <c r="S201" s="375"/>
      <c r="T201" s="375"/>
      <c r="U201" s="375"/>
      <c r="V201" s="375"/>
      <c r="W201" s="375"/>
      <c r="X201" s="375"/>
      <c r="Y201" s="375"/>
      <c r="Z201" s="375"/>
      <c r="AA201" s="375"/>
    </row>
    <row r="202" spans="2:27" s="159" customFormat="1" ht="0" hidden="1" customHeight="1">
      <c r="B202" s="376"/>
      <c r="C202" s="78"/>
      <c r="D202" s="376"/>
      <c r="E202" s="376"/>
      <c r="G202" s="375"/>
      <c r="H202" s="375"/>
      <c r="I202" s="375"/>
      <c r="J202" s="375"/>
      <c r="K202" s="375"/>
      <c r="L202" s="375"/>
      <c r="M202" s="375"/>
      <c r="N202" s="375"/>
      <c r="O202" s="375"/>
      <c r="P202" s="375"/>
      <c r="Q202" s="375"/>
      <c r="R202" s="375"/>
      <c r="S202" s="375"/>
      <c r="T202" s="375"/>
      <c r="U202" s="375"/>
      <c r="V202" s="375"/>
      <c r="W202" s="375"/>
      <c r="X202" s="375"/>
      <c r="Y202" s="375"/>
      <c r="Z202" s="375"/>
      <c r="AA202" s="375"/>
    </row>
    <row r="203" spans="2:27" s="159" customFormat="1" ht="0" hidden="1" customHeight="1">
      <c r="B203" s="376"/>
      <c r="C203" s="78"/>
      <c r="D203" s="376"/>
      <c r="E203" s="376"/>
      <c r="G203" s="375"/>
      <c r="H203" s="375"/>
      <c r="I203" s="375"/>
      <c r="J203" s="375"/>
      <c r="K203" s="375"/>
      <c r="L203" s="375"/>
      <c r="M203" s="375"/>
      <c r="N203" s="375"/>
      <c r="O203" s="375"/>
      <c r="P203" s="375"/>
      <c r="Q203" s="375"/>
      <c r="R203" s="375"/>
      <c r="S203" s="375"/>
      <c r="T203" s="375"/>
      <c r="U203" s="375"/>
      <c r="V203" s="375"/>
      <c r="W203" s="375"/>
      <c r="X203" s="375"/>
      <c r="Y203" s="375"/>
      <c r="Z203" s="375"/>
      <c r="AA203" s="375"/>
    </row>
    <row r="204" spans="2:27" s="159" customFormat="1" ht="0" hidden="1" customHeight="1">
      <c r="B204" s="376"/>
      <c r="C204" s="78"/>
      <c r="D204" s="376"/>
      <c r="E204" s="376"/>
      <c r="G204" s="375"/>
      <c r="H204" s="375"/>
      <c r="I204" s="375"/>
      <c r="J204" s="375"/>
      <c r="K204" s="375"/>
      <c r="L204" s="375"/>
      <c r="M204" s="375"/>
      <c r="N204" s="375"/>
      <c r="O204" s="375"/>
      <c r="P204" s="375"/>
      <c r="Q204" s="375"/>
      <c r="R204" s="375"/>
      <c r="S204" s="375"/>
      <c r="T204" s="375"/>
      <c r="U204" s="375"/>
      <c r="V204" s="375"/>
      <c r="W204" s="375"/>
      <c r="X204" s="375"/>
      <c r="Y204" s="375"/>
      <c r="Z204" s="375"/>
      <c r="AA204" s="375"/>
    </row>
    <row r="205" spans="2:27" s="159" customFormat="1" ht="0" hidden="1" customHeight="1">
      <c r="B205" s="376"/>
      <c r="C205" s="78"/>
      <c r="D205" s="376"/>
      <c r="E205" s="376"/>
      <c r="G205" s="375"/>
      <c r="H205" s="375"/>
      <c r="I205" s="375"/>
      <c r="J205" s="375"/>
      <c r="K205" s="375"/>
      <c r="L205" s="375"/>
      <c r="M205" s="375"/>
      <c r="N205" s="375"/>
      <c r="O205" s="375"/>
      <c r="P205" s="375"/>
      <c r="Q205" s="375"/>
      <c r="R205" s="375"/>
      <c r="S205" s="375"/>
      <c r="T205" s="375"/>
      <c r="U205" s="375"/>
      <c r="V205" s="375"/>
      <c r="W205" s="375"/>
      <c r="X205" s="375"/>
      <c r="Y205" s="375"/>
      <c r="Z205" s="375"/>
      <c r="AA205" s="375"/>
    </row>
    <row r="206" spans="2:27" s="159" customFormat="1" ht="0" hidden="1" customHeight="1">
      <c r="B206" s="376"/>
      <c r="C206" s="78"/>
      <c r="D206" s="376"/>
      <c r="E206" s="376"/>
      <c r="G206" s="375"/>
      <c r="H206" s="375"/>
      <c r="I206" s="375"/>
      <c r="J206" s="375"/>
      <c r="K206" s="375"/>
      <c r="L206" s="375"/>
      <c r="M206" s="375"/>
      <c r="N206" s="375"/>
      <c r="O206" s="375"/>
      <c r="P206" s="375"/>
      <c r="Q206" s="375"/>
      <c r="R206" s="375"/>
      <c r="S206" s="375"/>
      <c r="T206" s="375"/>
      <c r="U206" s="375"/>
      <c r="V206" s="375"/>
      <c r="W206" s="375"/>
      <c r="X206" s="375"/>
      <c r="Y206" s="375"/>
      <c r="Z206" s="375"/>
      <c r="AA206" s="375"/>
    </row>
    <row r="207" spans="2:27" s="159" customFormat="1" ht="0" hidden="1" customHeight="1">
      <c r="B207" s="376"/>
      <c r="C207" s="78"/>
      <c r="D207" s="376"/>
      <c r="E207" s="376"/>
      <c r="G207" s="375"/>
      <c r="H207" s="375"/>
      <c r="I207" s="375"/>
      <c r="J207" s="375"/>
      <c r="K207" s="375"/>
      <c r="L207" s="375"/>
      <c r="M207" s="375"/>
      <c r="N207" s="375"/>
      <c r="O207" s="375"/>
      <c r="P207" s="375"/>
      <c r="Q207" s="375"/>
      <c r="R207" s="375"/>
      <c r="S207" s="375"/>
      <c r="T207" s="375"/>
      <c r="U207" s="375"/>
      <c r="V207" s="375"/>
      <c r="W207" s="375"/>
      <c r="X207" s="375"/>
      <c r="Y207" s="375"/>
      <c r="Z207" s="375"/>
      <c r="AA207" s="375"/>
    </row>
    <row r="208" spans="2:27" s="159" customFormat="1" ht="0" hidden="1" customHeight="1">
      <c r="B208" s="376"/>
      <c r="C208" s="78"/>
      <c r="D208" s="376"/>
      <c r="E208" s="376"/>
      <c r="G208" s="375"/>
      <c r="H208" s="375"/>
      <c r="I208" s="375"/>
      <c r="J208" s="375"/>
      <c r="K208" s="375"/>
      <c r="L208" s="375"/>
      <c r="M208" s="375"/>
      <c r="N208" s="375"/>
      <c r="O208" s="375"/>
      <c r="P208" s="375"/>
      <c r="Q208" s="375"/>
      <c r="R208" s="375"/>
      <c r="S208" s="375"/>
      <c r="T208" s="375"/>
      <c r="U208" s="375"/>
      <c r="V208" s="375"/>
      <c r="W208" s="375"/>
      <c r="X208" s="375"/>
      <c r="Y208" s="375"/>
      <c r="Z208" s="375"/>
      <c r="AA208" s="375"/>
    </row>
    <row r="209" spans="2:27" s="159" customFormat="1" ht="0" hidden="1" customHeight="1">
      <c r="B209" s="376"/>
      <c r="C209" s="78"/>
      <c r="D209" s="376"/>
      <c r="E209" s="376"/>
      <c r="G209" s="375"/>
      <c r="H209" s="375"/>
      <c r="I209" s="375"/>
      <c r="J209" s="375"/>
      <c r="K209" s="375"/>
      <c r="L209" s="375"/>
      <c r="M209" s="375"/>
      <c r="N209" s="375"/>
      <c r="O209" s="375"/>
      <c r="P209" s="375"/>
      <c r="Q209" s="375"/>
      <c r="R209" s="375"/>
      <c r="S209" s="375"/>
      <c r="T209" s="375"/>
      <c r="U209" s="375"/>
      <c r="V209" s="375"/>
      <c r="W209" s="375"/>
      <c r="X209" s="375"/>
      <c r="Y209" s="375"/>
      <c r="Z209" s="375"/>
      <c r="AA209" s="375"/>
    </row>
    <row r="210" spans="2:27" s="159" customFormat="1" ht="0" hidden="1" customHeight="1">
      <c r="B210" s="376"/>
      <c r="C210" s="78"/>
      <c r="D210" s="376"/>
      <c r="E210" s="376"/>
      <c r="G210" s="375"/>
      <c r="H210" s="375"/>
      <c r="I210" s="375"/>
      <c r="J210" s="375"/>
      <c r="K210" s="375"/>
      <c r="L210" s="375"/>
      <c r="M210" s="375"/>
      <c r="N210" s="375"/>
      <c r="O210" s="375"/>
      <c r="P210" s="375"/>
      <c r="Q210" s="375"/>
      <c r="R210" s="375"/>
      <c r="S210" s="375"/>
      <c r="T210" s="375"/>
      <c r="U210" s="375"/>
      <c r="V210" s="375"/>
      <c r="W210" s="375"/>
      <c r="X210" s="375"/>
      <c r="Y210" s="375"/>
      <c r="Z210" s="375"/>
      <c r="AA210" s="375"/>
    </row>
    <row r="211" spans="2:27" s="159" customFormat="1" ht="0" hidden="1" customHeight="1">
      <c r="B211" s="376"/>
      <c r="C211" s="78"/>
      <c r="D211" s="376"/>
      <c r="E211" s="376"/>
      <c r="G211" s="375"/>
      <c r="H211" s="375"/>
      <c r="I211" s="375"/>
      <c r="J211" s="375"/>
      <c r="K211" s="375"/>
      <c r="L211" s="375"/>
      <c r="M211" s="375"/>
      <c r="N211" s="375"/>
      <c r="O211" s="375"/>
      <c r="P211" s="375"/>
      <c r="Q211" s="375"/>
      <c r="R211" s="375"/>
      <c r="S211" s="375"/>
      <c r="T211" s="375"/>
      <c r="U211" s="375"/>
      <c r="V211" s="375"/>
      <c r="W211" s="375"/>
      <c r="X211" s="375"/>
      <c r="Y211" s="375"/>
      <c r="Z211" s="375"/>
      <c r="AA211" s="375"/>
    </row>
    <row r="212" spans="2:27" s="159" customFormat="1" ht="0" hidden="1" customHeight="1">
      <c r="B212" s="376"/>
      <c r="C212" s="78"/>
      <c r="D212" s="376"/>
      <c r="E212" s="376"/>
      <c r="G212" s="375"/>
      <c r="H212" s="375"/>
      <c r="I212" s="375"/>
      <c r="J212" s="375"/>
      <c r="K212" s="375"/>
      <c r="L212" s="375"/>
      <c r="M212" s="375"/>
      <c r="N212" s="375"/>
      <c r="O212" s="375"/>
      <c r="P212" s="375"/>
      <c r="Q212" s="375"/>
      <c r="R212" s="375"/>
      <c r="S212" s="375"/>
      <c r="T212" s="375"/>
      <c r="U212" s="375"/>
      <c r="V212" s="375"/>
      <c r="W212" s="375"/>
      <c r="X212" s="375"/>
      <c r="Y212" s="375"/>
      <c r="Z212" s="375"/>
      <c r="AA212" s="375"/>
    </row>
    <row r="213" spans="2:27" s="159" customFormat="1" ht="0" hidden="1" customHeight="1">
      <c r="B213" s="376"/>
      <c r="C213" s="78"/>
      <c r="D213" s="376"/>
      <c r="E213" s="376"/>
      <c r="G213" s="375"/>
      <c r="H213" s="375"/>
      <c r="I213" s="375"/>
      <c r="J213" s="375"/>
      <c r="K213" s="375"/>
      <c r="L213" s="375"/>
      <c r="M213" s="375"/>
      <c r="N213" s="375"/>
      <c r="O213" s="375"/>
      <c r="P213" s="375"/>
      <c r="Q213" s="375"/>
      <c r="R213" s="375"/>
      <c r="S213" s="375"/>
      <c r="T213" s="375"/>
      <c r="U213" s="375"/>
      <c r="V213" s="375"/>
      <c r="W213" s="375"/>
      <c r="X213" s="375"/>
      <c r="Y213" s="375"/>
      <c r="Z213" s="375"/>
      <c r="AA213" s="375"/>
    </row>
    <row r="214" spans="2:27" s="159" customFormat="1" ht="0" hidden="1" customHeight="1">
      <c r="B214" s="376"/>
      <c r="C214" s="78"/>
      <c r="D214" s="376"/>
      <c r="E214" s="376"/>
      <c r="G214" s="375"/>
      <c r="H214" s="375"/>
      <c r="I214" s="375"/>
      <c r="J214" s="375"/>
      <c r="K214" s="375"/>
      <c r="L214" s="375"/>
      <c r="M214" s="375"/>
      <c r="N214" s="375"/>
      <c r="O214" s="375"/>
      <c r="P214" s="375"/>
      <c r="Q214" s="375"/>
      <c r="R214" s="375"/>
      <c r="S214" s="375"/>
      <c r="T214" s="375"/>
      <c r="U214" s="375"/>
      <c r="V214" s="375"/>
      <c r="W214" s="375"/>
      <c r="X214" s="375"/>
      <c r="Y214" s="375"/>
      <c r="Z214" s="375"/>
      <c r="AA214" s="375"/>
    </row>
    <row r="215" spans="2:27" s="159" customFormat="1" ht="0" hidden="1" customHeight="1">
      <c r="B215" s="376"/>
      <c r="C215" s="78"/>
      <c r="D215" s="376"/>
      <c r="E215" s="376"/>
      <c r="G215" s="375"/>
      <c r="H215" s="375"/>
      <c r="I215" s="375"/>
      <c r="J215" s="375"/>
      <c r="K215" s="375"/>
      <c r="L215" s="375"/>
      <c r="M215" s="375"/>
      <c r="N215" s="375"/>
      <c r="O215" s="375"/>
      <c r="P215" s="375"/>
      <c r="Q215" s="375"/>
      <c r="R215" s="375"/>
      <c r="S215" s="375"/>
      <c r="T215" s="375"/>
      <c r="U215" s="375"/>
      <c r="V215" s="375"/>
      <c r="W215" s="375"/>
      <c r="X215" s="375"/>
      <c r="Y215" s="375"/>
      <c r="Z215" s="375"/>
      <c r="AA215" s="375"/>
    </row>
    <row r="216" spans="2:27" s="159" customFormat="1" ht="0" hidden="1" customHeight="1">
      <c r="B216" s="376"/>
      <c r="C216" s="78"/>
      <c r="D216" s="376"/>
      <c r="E216" s="376"/>
      <c r="G216" s="375"/>
      <c r="H216" s="375"/>
      <c r="I216" s="375"/>
      <c r="J216" s="375"/>
      <c r="K216" s="375"/>
      <c r="L216" s="375"/>
      <c r="M216" s="375"/>
      <c r="N216" s="375"/>
      <c r="O216" s="375"/>
      <c r="P216" s="375"/>
      <c r="Q216" s="375"/>
      <c r="R216" s="375"/>
      <c r="S216" s="375"/>
      <c r="T216" s="375"/>
      <c r="U216" s="375"/>
      <c r="V216" s="375"/>
      <c r="W216" s="375"/>
      <c r="X216" s="375"/>
      <c r="Y216" s="375"/>
      <c r="Z216" s="375"/>
      <c r="AA216" s="375"/>
    </row>
    <row r="217" spans="2:27" s="159" customFormat="1" ht="0" hidden="1" customHeight="1">
      <c r="B217" s="376"/>
      <c r="C217" s="78"/>
      <c r="D217" s="376"/>
      <c r="E217" s="376"/>
      <c r="G217" s="375"/>
      <c r="H217" s="375"/>
      <c r="I217" s="375"/>
      <c r="J217" s="375"/>
      <c r="K217" s="375"/>
      <c r="L217" s="375"/>
      <c r="M217" s="375"/>
      <c r="N217" s="375"/>
      <c r="O217" s="375"/>
      <c r="P217" s="375"/>
      <c r="Q217" s="375"/>
      <c r="R217" s="375"/>
      <c r="S217" s="375"/>
      <c r="T217" s="375"/>
      <c r="U217" s="375"/>
      <c r="V217" s="375"/>
      <c r="W217" s="375"/>
      <c r="X217" s="375"/>
      <c r="Y217" s="375"/>
      <c r="Z217" s="375"/>
      <c r="AA217" s="375"/>
    </row>
    <row r="218" spans="2:27" s="159" customFormat="1" ht="0" hidden="1" customHeight="1">
      <c r="B218" s="376"/>
      <c r="C218" s="78"/>
      <c r="D218" s="376"/>
      <c r="E218" s="376"/>
      <c r="G218" s="375"/>
      <c r="H218" s="375"/>
      <c r="I218" s="375"/>
      <c r="J218" s="375"/>
      <c r="K218" s="375"/>
      <c r="L218" s="375"/>
      <c r="M218" s="375"/>
      <c r="N218" s="375"/>
      <c r="O218" s="375"/>
      <c r="P218" s="375"/>
      <c r="Q218" s="375"/>
      <c r="R218" s="375"/>
      <c r="S218" s="375"/>
      <c r="T218" s="375"/>
      <c r="U218" s="375"/>
      <c r="V218" s="375"/>
      <c r="W218" s="375"/>
      <c r="X218" s="375"/>
      <c r="Y218" s="375"/>
      <c r="Z218" s="375"/>
      <c r="AA218" s="375"/>
    </row>
    <row r="219" spans="2:27" s="159" customFormat="1" ht="0" hidden="1" customHeight="1">
      <c r="B219" s="376"/>
      <c r="C219" s="78"/>
      <c r="D219" s="376"/>
      <c r="E219" s="376"/>
      <c r="G219" s="375"/>
      <c r="H219" s="375"/>
      <c r="I219" s="375"/>
      <c r="J219" s="375"/>
      <c r="K219" s="375"/>
      <c r="L219" s="375"/>
      <c r="M219" s="375"/>
      <c r="N219" s="375"/>
      <c r="O219" s="375"/>
      <c r="P219" s="375"/>
      <c r="Q219" s="375"/>
      <c r="R219" s="375"/>
      <c r="S219" s="375"/>
      <c r="T219" s="375"/>
      <c r="U219" s="375"/>
      <c r="V219" s="375"/>
      <c r="W219" s="375"/>
      <c r="X219" s="375"/>
      <c r="Y219" s="375"/>
      <c r="Z219" s="375"/>
      <c r="AA219" s="375"/>
    </row>
    <row r="220" spans="2:27" s="159" customFormat="1" ht="0" hidden="1" customHeight="1">
      <c r="B220" s="376"/>
      <c r="C220" s="78"/>
      <c r="D220" s="376"/>
      <c r="E220" s="376"/>
      <c r="G220" s="375"/>
      <c r="H220" s="375"/>
      <c r="I220" s="375"/>
      <c r="J220" s="375"/>
      <c r="K220" s="375"/>
      <c r="L220" s="375"/>
      <c r="M220" s="375"/>
      <c r="N220" s="375"/>
      <c r="O220" s="375"/>
      <c r="P220" s="375"/>
      <c r="Q220" s="375"/>
      <c r="R220" s="375"/>
      <c r="S220" s="375"/>
      <c r="T220" s="375"/>
      <c r="U220" s="375"/>
      <c r="V220" s="375"/>
      <c r="W220" s="375"/>
      <c r="X220" s="375"/>
      <c r="Y220" s="375"/>
      <c r="Z220" s="375"/>
      <c r="AA220" s="375"/>
    </row>
    <row r="221" spans="2:27" s="159" customFormat="1" ht="0" hidden="1" customHeight="1">
      <c r="B221" s="376"/>
      <c r="C221" s="78"/>
      <c r="D221" s="376"/>
      <c r="E221" s="376"/>
      <c r="G221" s="375"/>
      <c r="H221" s="375"/>
      <c r="I221" s="375"/>
      <c r="J221" s="375"/>
      <c r="K221" s="375"/>
      <c r="L221" s="375"/>
      <c r="M221" s="375"/>
      <c r="N221" s="375"/>
      <c r="O221" s="375"/>
      <c r="P221" s="375"/>
      <c r="Q221" s="375"/>
      <c r="R221" s="375"/>
      <c r="S221" s="375"/>
      <c r="T221" s="375"/>
      <c r="U221" s="375"/>
      <c r="V221" s="375"/>
      <c r="W221" s="375"/>
      <c r="X221" s="375"/>
      <c r="Y221" s="375"/>
      <c r="Z221" s="375"/>
      <c r="AA221" s="375"/>
    </row>
    <row r="222" spans="2:27" s="159" customFormat="1" ht="0" hidden="1" customHeight="1">
      <c r="B222" s="376"/>
      <c r="C222" s="78"/>
      <c r="D222" s="376"/>
      <c r="E222" s="376"/>
      <c r="G222" s="375"/>
      <c r="H222" s="375"/>
      <c r="I222" s="375"/>
      <c r="J222" s="375"/>
      <c r="K222" s="375"/>
      <c r="L222" s="375"/>
      <c r="M222" s="375"/>
      <c r="N222" s="375"/>
      <c r="O222" s="375"/>
      <c r="P222" s="375"/>
      <c r="Q222" s="375"/>
      <c r="R222" s="375"/>
      <c r="S222" s="375"/>
      <c r="T222" s="375"/>
      <c r="U222" s="375"/>
      <c r="V222" s="375"/>
      <c r="W222" s="375"/>
      <c r="X222" s="375"/>
      <c r="Y222" s="375"/>
      <c r="Z222" s="375"/>
      <c r="AA222" s="375"/>
    </row>
    <row r="223" spans="2:27" s="159" customFormat="1" ht="0" hidden="1" customHeight="1">
      <c r="B223" s="376"/>
      <c r="C223" s="78"/>
      <c r="D223" s="376"/>
      <c r="E223" s="376"/>
      <c r="G223" s="375"/>
      <c r="H223" s="375"/>
      <c r="I223" s="375"/>
      <c r="J223" s="375"/>
      <c r="K223" s="375"/>
      <c r="L223" s="375"/>
      <c r="M223" s="375"/>
      <c r="N223" s="375"/>
      <c r="O223" s="375"/>
      <c r="P223" s="375"/>
      <c r="Q223" s="375"/>
      <c r="R223" s="375"/>
      <c r="S223" s="375"/>
      <c r="T223" s="375"/>
      <c r="U223" s="375"/>
      <c r="V223" s="375"/>
      <c r="W223" s="375"/>
      <c r="X223" s="375"/>
      <c r="Y223" s="375"/>
      <c r="Z223" s="375"/>
      <c r="AA223" s="375"/>
    </row>
    <row r="224" spans="2:27" s="159" customFormat="1" ht="0" hidden="1" customHeight="1">
      <c r="B224" s="376"/>
      <c r="C224" s="78"/>
      <c r="D224" s="376"/>
      <c r="E224" s="376"/>
      <c r="G224" s="375"/>
      <c r="H224" s="375"/>
      <c r="I224" s="375"/>
      <c r="J224" s="375"/>
      <c r="K224" s="375"/>
      <c r="L224" s="375"/>
      <c r="M224" s="375"/>
      <c r="N224" s="375"/>
      <c r="O224" s="375"/>
      <c r="P224" s="375"/>
      <c r="Q224" s="375"/>
      <c r="R224" s="375"/>
      <c r="S224" s="375"/>
      <c r="T224" s="375"/>
      <c r="U224" s="375"/>
      <c r="V224" s="375"/>
      <c r="W224" s="375"/>
      <c r="X224" s="375"/>
      <c r="Y224" s="375"/>
      <c r="Z224" s="375"/>
      <c r="AA224" s="375"/>
    </row>
    <row r="225" spans="2:27" s="159" customFormat="1" ht="0" hidden="1" customHeight="1">
      <c r="B225" s="376"/>
      <c r="C225" s="78"/>
      <c r="D225" s="376"/>
      <c r="E225" s="376"/>
      <c r="G225" s="375"/>
      <c r="H225" s="375"/>
      <c r="I225" s="375"/>
      <c r="J225" s="375"/>
      <c r="K225" s="375"/>
      <c r="L225" s="375"/>
      <c r="M225" s="375"/>
      <c r="N225" s="375"/>
      <c r="O225" s="375"/>
      <c r="P225" s="375"/>
      <c r="Q225" s="375"/>
      <c r="R225" s="375"/>
      <c r="S225" s="375"/>
      <c r="T225" s="375"/>
      <c r="U225" s="375"/>
      <c r="V225" s="375"/>
      <c r="W225" s="375"/>
      <c r="X225" s="375"/>
      <c r="Y225" s="375"/>
      <c r="Z225" s="375"/>
      <c r="AA225" s="375"/>
    </row>
    <row r="226" spans="2:27" s="159" customFormat="1" ht="0" hidden="1" customHeight="1">
      <c r="B226" s="376"/>
      <c r="C226" s="78"/>
      <c r="D226" s="376"/>
      <c r="E226" s="376"/>
      <c r="G226" s="375"/>
      <c r="H226" s="375"/>
      <c r="I226" s="375"/>
      <c r="J226" s="375"/>
      <c r="K226" s="375"/>
      <c r="L226" s="375"/>
      <c r="M226" s="375"/>
      <c r="N226" s="375"/>
      <c r="O226" s="375"/>
      <c r="P226" s="375"/>
      <c r="Q226" s="375"/>
      <c r="R226" s="375"/>
      <c r="S226" s="375"/>
      <c r="T226" s="375"/>
      <c r="U226" s="375"/>
      <c r="V226" s="375"/>
      <c r="W226" s="375"/>
      <c r="X226" s="375"/>
      <c r="Y226" s="375"/>
      <c r="Z226" s="375"/>
      <c r="AA226" s="375"/>
    </row>
    <row r="227" spans="2:27" s="159" customFormat="1" ht="0" hidden="1" customHeight="1">
      <c r="B227" s="376"/>
      <c r="C227" s="78"/>
      <c r="D227" s="376"/>
      <c r="E227" s="376"/>
      <c r="G227" s="375"/>
      <c r="H227" s="375"/>
      <c r="I227" s="375"/>
      <c r="J227" s="375"/>
      <c r="K227" s="375"/>
      <c r="L227" s="375"/>
      <c r="M227" s="375"/>
      <c r="N227" s="375"/>
      <c r="O227" s="375"/>
      <c r="P227" s="375"/>
      <c r="Q227" s="375"/>
      <c r="R227" s="375"/>
      <c r="S227" s="375"/>
      <c r="T227" s="375"/>
      <c r="U227" s="375"/>
      <c r="V227" s="375"/>
      <c r="W227" s="375"/>
      <c r="X227" s="375"/>
      <c r="Y227" s="375"/>
      <c r="Z227" s="375"/>
      <c r="AA227" s="375"/>
    </row>
    <row r="228" spans="2:27" s="159" customFormat="1" ht="0" hidden="1" customHeight="1">
      <c r="B228" s="376"/>
      <c r="C228" s="78"/>
      <c r="D228" s="376"/>
      <c r="E228" s="376"/>
      <c r="G228" s="375"/>
      <c r="H228" s="375"/>
      <c r="I228" s="375"/>
      <c r="J228" s="375"/>
      <c r="K228" s="375"/>
      <c r="L228" s="375"/>
      <c r="M228" s="375"/>
      <c r="N228" s="375"/>
      <c r="O228" s="375"/>
      <c r="P228" s="375"/>
      <c r="Q228" s="375"/>
      <c r="R228" s="375"/>
      <c r="S228" s="375"/>
      <c r="T228" s="375"/>
      <c r="U228" s="375"/>
      <c r="V228" s="375"/>
      <c r="W228" s="375"/>
      <c r="X228" s="375"/>
      <c r="Y228" s="375"/>
      <c r="Z228" s="375"/>
      <c r="AA228" s="375"/>
    </row>
    <row r="229" spans="2:27" s="159" customFormat="1" ht="0" hidden="1" customHeight="1">
      <c r="B229" s="376"/>
      <c r="C229" s="78"/>
      <c r="D229" s="376"/>
      <c r="E229" s="376"/>
      <c r="G229" s="375"/>
      <c r="H229" s="375"/>
      <c r="I229" s="375"/>
      <c r="J229" s="375"/>
      <c r="K229" s="375"/>
      <c r="L229" s="375"/>
      <c r="M229" s="375"/>
      <c r="N229" s="375"/>
      <c r="O229" s="375"/>
      <c r="P229" s="375"/>
      <c r="Q229" s="375"/>
      <c r="R229" s="375"/>
      <c r="S229" s="375"/>
      <c r="T229" s="375"/>
      <c r="U229" s="375"/>
      <c r="V229" s="375"/>
      <c r="W229" s="375"/>
      <c r="X229" s="375"/>
      <c r="Y229" s="375"/>
      <c r="Z229" s="375"/>
      <c r="AA229" s="375"/>
    </row>
    <row r="230" spans="2:27" s="159" customFormat="1" ht="0" hidden="1" customHeight="1">
      <c r="B230" s="376"/>
      <c r="C230" s="78"/>
      <c r="D230" s="376"/>
      <c r="E230" s="376"/>
      <c r="G230" s="375"/>
      <c r="H230" s="375"/>
      <c r="I230" s="375"/>
      <c r="J230" s="375"/>
      <c r="K230" s="375"/>
      <c r="L230" s="375"/>
      <c r="M230" s="375"/>
      <c r="N230" s="375"/>
      <c r="O230" s="375"/>
      <c r="P230" s="375"/>
      <c r="Q230" s="375"/>
      <c r="R230" s="375"/>
      <c r="S230" s="375"/>
      <c r="T230" s="375"/>
      <c r="U230" s="375"/>
      <c r="V230" s="375"/>
      <c r="W230" s="375"/>
      <c r="X230" s="375"/>
      <c r="Y230" s="375"/>
      <c r="Z230" s="375"/>
      <c r="AA230" s="375"/>
    </row>
    <row r="231" spans="2:27" s="159" customFormat="1" ht="0" hidden="1" customHeight="1">
      <c r="B231" s="376"/>
      <c r="C231" s="78"/>
      <c r="D231" s="376"/>
      <c r="E231" s="376"/>
      <c r="G231" s="375"/>
      <c r="H231" s="375"/>
      <c r="I231" s="375"/>
      <c r="J231" s="375"/>
      <c r="K231" s="375"/>
      <c r="L231" s="375"/>
      <c r="M231" s="375"/>
      <c r="N231" s="375"/>
      <c r="O231" s="375"/>
      <c r="P231" s="375"/>
      <c r="Q231" s="375"/>
      <c r="R231" s="375"/>
      <c r="S231" s="375"/>
      <c r="T231" s="375"/>
      <c r="U231" s="375"/>
      <c r="V231" s="375"/>
      <c r="W231" s="375"/>
      <c r="X231" s="375"/>
      <c r="Y231" s="375"/>
      <c r="Z231" s="375"/>
      <c r="AA231" s="375"/>
    </row>
    <row r="232" spans="2:27" s="159" customFormat="1" ht="0" hidden="1" customHeight="1">
      <c r="B232" s="376"/>
      <c r="C232" s="78"/>
      <c r="D232" s="376"/>
      <c r="E232" s="376"/>
      <c r="G232" s="375"/>
      <c r="H232" s="375"/>
      <c r="I232" s="375"/>
      <c r="J232" s="375"/>
      <c r="K232" s="375"/>
      <c r="L232" s="375"/>
      <c r="M232" s="375"/>
      <c r="N232" s="375"/>
      <c r="O232" s="375"/>
      <c r="P232" s="375"/>
      <c r="Q232" s="375"/>
      <c r="R232" s="375"/>
      <c r="S232" s="375"/>
      <c r="T232" s="375"/>
      <c r="U232" s="375"/>
      <c r="V232" s="375"/>
      <c r="W232" s="375"/>
      <c r="X232" s="375"/>
      <c r="Y232" s="375"/>
      <c r="Z232" s="375"/>
      <c r="AA232" s="375"/>
    </row>
    <row r="233" spans="2:27" s="159" customFormat="1" ht="0" hidden="1" customHeight="1">
      <c r="B233" s="376"/>
      <c r="C233" s="78"/>
      <c r="D233" s="376"/>
      <c r="E233" s="376"/>
      <c r="G233" s="375"/>
      <c r="H233" s="375"/>
      <c r="I233" s="375"/>
      <c r="J233" s="375"/>
      <c r="K233" s="375"/>
      <c r="L233" s="375"/>
      <c r="M233" s="375"/>
      <c r="N233" s="375"/>
      <c r="O233" s="375"/>
      <c r="P233" s="375"/>
      <c r="Q233" s="375"/>
      <c r="R233" s="375"/>
      <c r="S233" s="375"/>
      <c r="T233" s="375"/>
      <c r="U233" s="375"/>
      <c r="V233" s="375"/>
      <c r="W233" s="375"/>
      <c r="X233" s="375"/>
      <c r="Y233" s="375"/>
      <c r="Z233" s="375"/>
      <c r="AA233" s="375"/>
    </row>
    <row r="234" spans="2:27" s="159" customFormat="1" ht="0" hidden="1" customHeight="1">
      <c r="B234" s="376"/>
      <c r="C234" s="78"/>
      <c r="D234" s="376"/>
      <c r="E234" s="376"/>
      <c r="G234" s="375"/>
      <c r="H234" s="375"/>
      <c r="I234" s="375"/>
      <c r="J234" s="375"/>
      <c r="K234" s="375"/>
      <c r="L234" s="375"/>
      <c r="M234" s="375"/>
      <c r="N234" s="375"/>
      <c r="O234" s="375"/>
      <c r="P234" s="375"/>
      <c r="Q234" s="375"/>
      <c r="R234" s="375"/>
      <c r="S234" s="375"/>
      <c r="T234" s="375"/>
      <c r="U234" s="375"/>
      <c r="V234" s="375"/>
      <c r="W234" s="375"/>
      <c r="X234" s="375"/>
      <c r="Y234" s="375"/>
      <c r="Z234" s="375"/>
      <c r="AA234" s="375"/>
    </row>
    <row r="235" spans="2:27" s="159" customFormat="1" ht="0" hidden="1" customHeight="1">
      <c r="B235" s="376"/>
      <c r="C235" s="78"/>
      <c r="D235" s="376"/>
      <c r="E235" s="376"/>
      <c r="G235" s="375"/>
      <c r="H235" s="375"/>
      <c r="I235" s="375"/>
      <c r="J235" s="375"/>
      <c r="K235" s="375"/>
      <c r="L235" s="375"/>
      <c r="M235" s="375"/>
      <c r="N235" s="375"/>
      <c r="O235" s="375"/>
      <c r="P235" s="375"/>
      <c r="Q235" s="375"/>
      <c r="R235" s="375"/>
      <c r="S235" s="375"/>
      <c r="T235" s="375"/>
      <c r="U235" s="375"/>
      <c r="V235" s="375"/>
      <c r="W235" s="375"/>
      <c r="X235" s="375"/>
      <c r="Y235" s="375"/>
      <c r="Z235" s="375"/>
      <c r="AA235" s="375"/>
    </row>
    <row r="236" spans="2:27" s="159" customFormat="1" ht="0" hidden="1" customHeight="1">
      <c r="B236" s="376"/>
      <c r="C236" s="78"/>
      <c r="D236" s="376"/>
      <c r="E236" s="376"/>
      <c r="G236" s="375"/>
      <c r="H236" s="375"/>
      <c r="I236" s="375"/>
      <c r="J236" s="375"/>
      <c r="K236" s="375"/>
      <c r="L236" s="375"/>
      <c r="M236" s="375"/>
      <c r="N236" s="375"/>
      <c r="O236" s="375"/>
      <c r="P236" s="375"/>
      <c r="Q236" s="375"/>
      <c r="R236" s="375"/>
      <c r="S236" s="375"/>
      <c r="T236" s="375"/>
      <c r="U236" s="375"/>
      <c r="V236" s="375"/>
      <c r="W236" s="375"/>
      <c r="X236" s="375"/>
      <c r="Y236" s="375"/>
      <c r="Z236" s="375"/>
      <c r="AA236" s="375"/>
    </row>
    <row r="237" spans="2:27" s="159" customFormat="1" ht="0" hidden="1" customHeight="1">
      <c r="B237" s="376"/>
      <c r="C237" s="78"/>
      <c r="D237" s="376"/>
      <c r="E237" s="376"/>
      <c r="G237" s="375"/>
      <c r="H237" s="375"/>
      <c r="I237" s="375"/>
      <c r="J237" s="375"/>
      <c r="K237" s="375"/>
      <c r="L237" s="375"/>
      <c r="M237" s="375"/>
      <c r="N237" s="375"/>
      <c r="O237" s="375"/>
      <c r="P237" s="375"/>
      <c r="Q237" s="375"/>
      <c r="R237" s="375"/>
      <c r="S237" s="375"/>
      <c r="T237" s="375"/>
      <c r="U237" s="375"/>
      <c r="V237" s="375"/>
      <c r="W237" s="375"/>
      <c r="X237" s="375"/>
      <c r="Y237" s="375"/>
      <c r="Z237" s="375"/>
      <c r="AA237" s="375"/>
    </row>
    <row r="238" spans="2:27" s="159" customFormat="1" ht="0" hidden="1" customHeight="1">
      <c r="B238" s="376"/>
      <c r="C238" s="78"/>
      <c r="D238" s="376"/>
      <c r="E238" s="376"/>
      <c r="G238" s="375"/>
      <c r="H238" s="375"/>
      <c r="I238" s="375"/>
      <c r="J238" s="375"/>
      <c r="K238" s="375"/>
      <c r="L238" s="375"/>
      <c r="M238" s="375"/>
      <c r="N238" s="375"/>
      <c r="O238" s="375"/>
      <c r="P238" s="375"/>
      <c r="Q238" s="375"/>
      <c r="R238" s="375"/>
      <c r="S238" s="375"/>
      <c r="T238" s="375"/>
      <c r="U238" s="375"/>
      <c r="V238" s="375"/>
      <c r="W238" s="375"/>
      <c r="X238" s="375"/>
      <c r="Y238" s="375"/>
      <c r="Z238" s="375"/>
      <c r="AA238" s="375"/>
    </row>
    <row r="239" spans="2:27" s="159" customFormat="1" ht="0" hidden="1" customHeight="1">
      <c r="B239" s="376"/>
      <c r="C239" s="78"/>
      <c r="D239" s="376"/>
      <c r="E239" s="376"/>
      <c r="G239" s="375"/>
      <c r="H239" s="375"/>
      <c r="I239" s="375"/>
      <c r="J239" s="375"/>
      <c r="K239" s="375"/>
      <c r="L239" s="375"/>
      <c r="M239" s="375"/>
      <c r="N239" s="375"/>
      <c r="O239" s="375"/>
      <c r="P239" s="375"/>
      <c r="Q239" s="375"/>
      <c r="R239" s="375"/>
      <c r="S239" s="375"/>
      <c r="T239" s="375"/>
      <c r="U239" s="375"/>
      <c r="V239" s="375"/>
      <c r="W239" s="375"/>
      <c r="X239" s="375"/>
      <c r="Y239" s="375"/>
      <c r="Z239" s="375"/>
      <c r="AA239" s="375"/>
    </row>
    <row r="240" spans="2:27" s="159" customFormat="1" ht="0" hidden="1" customHeight="1">
      <c r="B240" s="376"/>
      <c r="C240" s="78"/>
      <c r="D240" s="376"/>
      <c r="E240" s="376"/>
      <c r="G240" s="375"/>
      <c r="H240" s="375"/>
      <c r="I240" s="375"/>
      <c r="J240" s="375"/>
      <c r="K240" s="375"/>
      <c r="L240" s="375"/>
      <c r="M240" s="375"/>
      <c r="N240" s="375"/>
      <c r="O240" s="375"/>
      <c r="P240" s="375"/>
      <c r="Q240" s="375"/>
      <c r="R240" s="375"/>
      <c r="S240" s="375"/>
      <c r="T240" s="375"/>
      <c r="U240" s="375"/>
      <c r="V240" s="375"/>
      <c r="W240" s="375"/>
      <c r="X240" s="375"/>
      <c r="Y240" s="375"/>
      <c r="Z240" s="375"/>
      <c r="AA240" s="375"/>
    </row>
    <row r="241" spans="2:27" s="159" customFormat="1" ht="0" hidden="1" customHeight="1">
      <c r="B241" s="376"/>
      <c r="C241" s="78"/>
      <c r="D241" s="376"/>
      <c r="E241" s="376"/>
      <c r="G241" s="375"/>
      <c r="H241" s="375"/>
      <c r="I241" s="375"/>
      <c r="J241" s="375"/>
      <c r="K241" s="375"/>
      <c r="L241" s="375"/>
      <c r="M241" s="375"/>
      <c r="N241" s="375"/>
      <c r="O241" s="375"/>
      <c r="P241" s="375"/>
      <c r="Q241" s="375"/>
      <c r="R241" s="375"/>
      <c r="S241" s="375"/>
      <c r="T241" s="375"/>
      <c r="U241" s="375"/>
      <c r="V241" s="375"/>
      <c r="W241" s="375"/>
      <c r="X241" s="375"/>
      <c r="Y241" s="375"/>
      <c r="Z241" s="375"/>
      <c r="AA241" s="375"/>
    </row>
    <row r="242" spans="2:27" s="159" customFormat="1" ht="0" hidden="1" customHeight="1">
      <c r="B242" s="376"/>
      <c r="C242" s="78"/>
      <c r="D242" s="376"/>
      <c r="E242" s="376"/>
      <c r="G242" s="375"/>
      <c r="H242" s="375"/>
      <c r="I242" s="375"/>
      <c r="J242" s="375"/>
      <c r="K242" s="375"/>
      <c r="L242" s="375"/>
      <c r="M242" s="375"/>
      <c r="N242" s="375"/>
      <c r="O242" s="375"/>
      <c r="P242" s="375"/>
      <c r="Q242" s="375"/>
      <c r="R242" s="375"/>
      <c r="S242" s="375"/>
      <c r="T242" s="375"/>
      <c r="U242" s="375"/>
      <c r="V242" s="375"/>
      <c r="W242" s="375"/>
      <c r="X242" s="375"/>
      <c r="Y242" s="375"/>
      <c r="Z242" s="375"/>
      <c r="AA242" s="375"/>
    </row>
    <row r="243" spans="2:27" s="159" customFormat="1" ht="0" hidden="1" customHeight="1">
      <c r="B243" s="376"/>
      <c r="C243" s="78"/>
      <c r="D243" s="376"/>
      <c r="E243" s="376"/>
      <c r="G243" s="375"/>
      <c r="H243" s="375"/>
      <c r="I243" s="375"/>
      <c r="J243" s="375"/>
      <c r="K243" s="375"/>
      <c r="L243" s="375"/>
      <c r="M243" s="375"/>
      <c r="N243" s="375"/>
      <c r="O243" s="375"/>
      <c r="P243" s="375"/>
      <c r="Q243" s="375"/>
      <c r="R243" s="375"/>
      <c r="S243" s="375"/>
      <c r="T243" s="375"/>
      <c r="U243" s="375"/>
      <c r="V243" s="375"/>
      <c r="W243" s="375"/>
      <c r="X243" s="375"/>
      <c r="Y243" s="375"/>
      <c r="Z243" s="375"/>
      <c r="AA243" s="375"/>
    </row>
    <row r="244" spans="2:27" s="159" customFormat="1" ht="0" hidden="1" customHeight="1">
      <c r="B244" s="376"/>
      <c r="C244" s="78"/>
      <c r="D244" s="376"/>
      <c r="E244" s="376"/>
      <c r="G244" s="375"/>
      <c r="H244" s="375"/>
      <c r="I244" s="375"/>
      <c r="J244" s="375"/>
      <c r="K244" s="375"/>
      <c r="L244" s="375"/>
      <c r="M244" s="375"/>
      <c r="N244" s="375"/>
      <c r="O244" s="375"/>
      <c r="P244" s="375"/>
      <c r="Q244" s="375"/>
      <c r="R244" s="375"/>
      <c r="S244" s="375"/>
      <c r="T244" s="375"/>
      <c r="U244" s="375"/>
      <c r="V244" s="375"/>
      <c r="W244" s="375"/>
      <c r="X244" s="375"/>
      <c r="Y244" s="375"/>
      <c r="Z244" s="375"/>
      <c r="AA244" s="375"/>
    </row>
    <row r="245" spans="2:27" s="159" customFormat="1" ht="0" hidden="1" customHeight="1">
      <c r="B245" s="376"/>
      <c r="C245" s="78"/>
      <c r="D245" s="376"/>
      <c r="E245" s="376"/>
      <c r="G245" s="375"/>
      <c r="H245" s="375"/>
      <c r="I245" s="375"/>
      <c r="J245" s="375"/>
      <c r="K245" s="375"/>
      <c r="L245" s="375"/>
      <c r="M245" s="375"/>
      <c r="N245" s="375"/>
      <c r="O245" s="375"/>
      <c r="P245" s="375"/>
      <c r="Q245" s="375"/>
      <c r="R245" s="375"/>
      <c r="S245" s="375"/>
      <c r="T245" s="375"/>
      <c r="U245" s="375"/>
      <c r="V245" s="375"/>
      <c r="W245" s="375"/>
      <c r="X245" s="375"/>
      <c r="Y245" s="375"/>
      <c r="Z245" s="375"/>
      <c r="AA245" s="375"/>
    </row>
    <row r="246" spans="2:27" s="159" customFormat="1" ht="0" hidden="1" customHeight="1">
      <c r="B246" s="376"/>
      <c r="C246" s="78"/>
      <c r="D246" s="376"/>
      <c r="E246" s="376"/>
      <c r="G246" s="375"/>
      <c r="H246" s="375"/>
      <c r="I246" s="375"/>
      <c r="J246" s="375"/>
      <c r="K246" s="375"/>
      <c r="L246" s="375"/>
      <c r="M246" s="375"/>
      <c r="N246" s="375"/>
      <c r="O246" s="375"/>
      <c r="P246" s="375"/>
      <c r="Q246" s="375"/>
      <c r="R246" s="375"/>
      <c r="S246" s="375"/>
      <c r="T246" s="375"/>
      <c r="U246" s="375"/>
      <c r="V246" s="375"/>
      <c r="W246" s="375"/>
      <c r="X246" s="375"/>
      <c r="Y246" s="375"/>
      <c r="Z246" s="375"/>
      <c r="AA246" s="375"/>
    </row>
    <row r="247" spans="2:27" s="159" customFormat="1" ht="0" hidden="1" customHeight="1">
      <c r="B247" s="376"/>
      <c r="C247" s="78"/>
      <c r="D247" s="376"/>
      <c r="E247" s="376"/>
      <c r="G247" s="375"/>
      <c r="H247" s="375"/>
      <c r="I247" s="375"/>
      <c r="J247" s="375"/>
      <c r="K247" s="375"/>
      <c r="L247" s="375"/>
      <c r="M247" s="375"/>
      <c r="N247" s="375"/>
      <c r="O247" s="375"/>
      <c r="P247" s="375"/>
      <c r="Q247" s="375"/>
      <c r="R247" s="375"/>
      <c r="S247" s="375"/>
      <c r="T247" s="375"/>
      <c r="U247" s="375"/>
      <c r="V247" s="375"/>
      <c r="W247" s="375"/>
      <c r="X247" s="375"/>
      <c r="Y247" s="375"/>
      <c r="Z247" s="375"/>
      <c r="AA247" s="375"/>
    </row>
    <row r="248" spans="2:27" s="159" customFormat="1" ht="0" hidden="1" customHeight="1">
      <c r="B248" s="376"/>
      <c r="C248" s="78"/>
      <c r="D248" s="376"/>
      <c r="E248" s="376"/>
      <c r="G248" s="375"/>
      <c r="H248" s="375"/>
      <c r="I248" s="375"/>
      <c r="J248" s="375"/>
      <c r="K248" s="375"/>
      <c r="L248" s="375"/>
      <c r="M248" s="375"/>
      <c r="N248" s="375"/>
      <c r="O248" s="375"/>
      <c r="P248" s="375"/>
      <c r="Q248" s="375"/>
      <c r="R248" s="375"/>
      <c r="S248" s="375"/>
      <c r="T248" s="375"/>
      <c r="U248" s="375"/>
      <c r="V248" s="375"/>
      <c r="W248" s="375"/>
      <c r="X248" s="375"/>
      <c r="Y248" s="375"/>
      <c r="Z248" s="375"/>
      <c r="AA248" s="375"/>
    </row>
    <row r="249" spans="2:27" s="159" customFormat="1" ht="0" hidden="1" customHeight="1">
      <c r="B249" s="376"/>
      <c r="C249" s="78"/>
      <c r="D249" s="376"/>
      <c r="E249" s="376"/>
      <c r="G249" s="375"/>
      <c r="H249" s="375"/>
      <c r="I249" s="375"/>
      <c r="J249" s="375"/>
      <c r="K249" s="375"/>
      <c r="L249" s="375"/>
      <c r="M249" s="375"/>
      <c r="N249" s="375"/>
      <c r="O249" s="375"/>
      <c r="P249" s="375"/>
      <c r="Q249" s="375"/>
      <c r="R249" s="375"/>
      <c r="S249" s="375"/>
      <c r="T249" s="375"/>
      <c r="U249" s="375"/>
      <c r="V249" s="375"/>
      <c r="W249" s="375"/>
      <c r="X249" s="375"/>
      <c r="Y249" s="375"/>
      <c r="Z249" s="375"/>
      <c r="AA249" s="375"/>
    </row>
    <row r="250" spans="2:27" s="159" customFormat="1" ht="0" hidden="1" customHeight="1">
      <c r="B250" s="376"/>
      <c r="C250" s="78"/>
      <c r="D250" s="376"/>
      <c r="E250" s="376"/>
      <c r="G250" s="375"/>
      <c r="H250" s="375"/>
      <c r="I250" s="375"/>
      <c r="J250" s="375"/>
      <c r="K250" s="375"/>
      <c r="L250" s="375"/>
      <c r="M250" s="375"/>
      <c r="N250" s="375"/>
      <c r="O250" s="375"/>
      <c r="P250" s="375"/>
      <c r="Q250" s="375"/>
      <c r="R250" s="375"/>
      <c r="S250" s="375"/>
      <c r="T250" s="375"/>
      <c r="U250" s="375"/>
      <c r="V250" s="375"/>
      <c r="W250" s="375"/>
      <c r="X250" s="375"/>
      <c r="Y250" s="375"/>
      <c r="Z250" s="375"/>
      <c r="AA250" s="375"/>
    </row>
    <row r="251" spans="2:27" s="159" customFormat="1" ht="0" hidden="1" customHeight="1">
      <c r="B251" s="376"/>
      <c r="C251" s="78"/>
      <c r="D251" s="376"/>
      <c r="E251" s="376"/>
      <c r="G251" s="375"/>
      <c r="H251" s="375"/>
      <c r="I251" s="375"/>
      <c r="J251" s="375"/>
      <c r="K251" s="375"/>
      <c r="L251" s="375"/>
      <c r="M251" s="375"/>
      <c r="N251" s="375"/>
      <c r="O251" s="375"/>
      <c r="P251" s="375"/>
      <c r="Q251" s="375"/>
      <c r="R251" s="375"/>
      <c r="S251" s="375"/>
      <c r="T251" s="375"/>
      <c r="U251" s="375"/>
      <c r="V251" s="375"/>
      <c r="W251" s="375"/>
      <c r="X251" s="375"/>
      <c r="Y251" s="375"/>
      <c r="Z251" s="375"/>
      <c r="AA251" s="375"/>
    </row>
    <row r="252" spans="2:27" s="159" customFormat="1" ht="0" hidden="1" customHeight="1">
      <c r="B252" s="376"/>
      <c r="C252" s="78"/>
      <c r="D252" s="376"/>
      <c r="E252" s="376"/>
      <c r="G252" s="375"/>
      <c r="H252" s="375"/>
      <c r="I252" s="375"/>
      <c r="J252" s="375"/>
      <c r="K252" s="375"/>
      <c r="L252" s="375"/>
      <c r="M252" s="375"/>
      <c r="N252" s="375"/>
      <c r="O252" s="375"/>
      <c r="P252" s="375"/>
      <c r="Q252" s="375"/>
      <c r="R252" s="375"/>
      <c r="S252" s="375"/>
      <c r="T252" s="375"/>
      <c r="U252" s="375"/>
      <c r="V252" s="375"/>
      <c r="W252" s="375"/>
      <c r="X252" s="375"/>
      <c r="Y252" s="375"/>
      <c r="Z252" s="375"/>
      <c r="AA252" s="375"/>
    </row>
    <row r="253" spans="2:27" s="159" customFormat="1" ht="0" hidden="1" customHeight="1">
      <c r="B253" s="376"/>
      <c r="C253" s="78"/>
      <c r="D253" s="376"/>
      <c r="E253" s="376"/>
      <c r="G253" s="375"/>
      <c r="H253" s="375"/>
      <c r="I253" s="375"/>
      <c r="J253" s="375"/>
      <c r="K253" s="375"/>
      <c r="L253" s="375"/>
      <c r="M253" s="375"/>
      <c r="N253" s="375"/>
      <c r="O253" s="375"/>
      <c r="P253" s="375"/>
      <c r="Q253" s="375"/>
      <c r="R253" s="375"/>
      <c r="S253" s="375"/>
      <c r="T253" s="375"/>
      <c r="U253" s="375"/>
      <c r="V253" s="375"/>
      <c r="W253" s="375"/>
      <c r="X253" s="375"/>
      <c r="Y253" s="375"/>
      <c r="Z253" s="375"/>
      <c r="AA253" s="375"/>
    </row>
    <row r="254" spans="2:27" s="159" customFormat="1" ht="0" hidden="1" customHeight="1">
      <c r="B254" s="376"/>
      <c r="C254" s="78"/>
      <c r="D254" s="376"/>
      <c r="E254" s="376"/>
      <c r="G254" s="375"/>
      <c r="H254" s="375"/>
      <c r="I254" s="375"/>
      <c r="J254" s="375"/>
      <c r="K254" s="375"/>
      <c r="L254" s="375"/>
      <c r="M254" s="375"/>
      <c r="N254" s="375"/>
      <c r="O254" s="375"/>
      <c r="P254" s="375"/>
      <c r="Q254" s="375"/>
      <c r="R254" s="375"/>
      <c r="S254" s="375"/>
      <c r="T254" s="375"/>
      <c r="U254" s="375"/>
      <c r="V254" s="375"/>
      <c r="W254" s="375"/>
      <c r="X254" s="375"/>
      <c r="Y254" s="375"/>
      <c r="Z254" s="375"/>
      <c r="AA254" s="375"/>
    </row>
    <row r="255" spans="2:27" s="159" customFormat="1" ht="0" hidden="1" customHeight="1">
      <c r="B255" s="376"/>
      <c r="C255" s="78"/>
      <c r="D255" s="376"/>
      <c r="E255" s="376"/>
      <c r="G255" s="375"/>
      <c r="H255" s="375"/>
      <c r="I255" s="375"/>
      <c r="J255" s="375"/>
      <c r="K255" s="375"/>
      <c r="L255" s="375"/>
      <c r="M255" s="375"/>
      <c r="N255" s="375"/>
      <c r="O255" s="375"/>
      <c r="P255" s="375"/>
      <c r="Q255" s="375"/>
      <c r="R255" s="375"/>
      <c r="S255" s="375"/>
      <c r="T255" s="375"/>
      <c r="U255" s="375"/>
      <c r="V255" s="375"/>
      <c r="W255" s="375"/>
      <c r="X255" s="375"/>
      <c r="Y255" s="375"/>
      <c r="Z255" s="375"/>
      <c r="AA255" s="375"/>
    </row>
    <row r="256" spans="2:27" s="159" customFormat="1" ht="0" hidden="1" customHeight="1">
      <c r="B256" s="376"/>
      <c r="C256" s="78"/>
      <c r="D256" s="376"/>
      <c r="E256" s="376"/>
      <c r="G256" s="375"/>
      <c r="H256" s="375"/>
      <c r="I256" s="375"/>
      <c r="J256" s="375"/>
      <c r="K256" s="375"/>
      <c r="L256" s="375"/>
      <c r="M256" s="375"/>
      <c r="N256" s="375"/>
      <c r="O256" s="375"/>
      <c r="P256" s="375"/>
      <c r="Q256" s="375"/>
      <c r="R256" s="375"/>
      <c r="S256" s="375"/>
      <c r="T256" s="375"/>
      <c r="U256" s="375"/>
      <c r="V256" s="375"/>
      <c r="W256" s="375"/>
      <c r="X256" s="375"/>
      <c r="Y256" s="375"/>
      <c r="Z256" s="375"/>
      <c r="AA256" s="375"/>
    </row>
    <row r="257" spans="2:27" s="159" customFormat="1" ht="0" hidden="1" customHeight="1">
      <c r="B257" s="376"/>
      <c r="C257" s="78"/>
      <c r="D257" s="376"/>
      <c r="E257" s="376"/>
      <c r="G257" s="375"/>
      <c r="H257" s="375"/>
      <c r="I257" s="375"/>
      <c r="J257" s="375"/>
      <c r="K257" s="375"/>
      <c r="L257" s="375"/>
      <c r="M257" s="375"/>
      <c r="N257" s="375"/>
      <c r="O257" s="375"/>
      <c r="P257" s="375"/>
      <c r="Q257" s="375"/>
      <c r="R257" s="375"/>
      <c r="S257" s="375"/>
      <c r="T257" s="375"/>
      <c r="U257" s="375"/>
      <c r="V257" s="375"/>
      <c r="W257" s="375"/>
      <c r="X257" s="375"/>
      <c r="Y257" s="375"/>
      <c r="Z257" s="375"/>
      <c r="AA257" s="375"/>
    </row>
    <row r="258" spans="2:27" s="159" customFormat="1" ht="0" hidden="1" customHeight="1">
      <c r="B258" s="376"/>
      <c r="C258" s="78"/>
      <c r="D258" s="376"/>
      <c r="E258" s="376"/>
      <c r="G258" s="375"/>
      <c r="H258" s="375"/>
      <c r="I258" s="375"/>
      <c r="J258" s="375"/>
      <c r="K258" s="375"/>
      <c r="L258" s="375"/>
      <c r="M258" s="375"/>
      <c r="N258" s="375"/>
      <c r="O258" s="375"/>
      <c r="P258" s="375"/>
      <c r="Q258" s="375"/>
      <c r="R258" s="375"/>
      <c r="S258" s="375"/>
      <c r="T258" s="375"/>
      <c r="U258" s="375"/>
      <c r="V258" s="375"/>
      <c r="W258" s="375"/>
      <c r="X258" s="375"/>
      <c r="Y258" s="375"/>
      <c r="Z258" s="375"/>
      <c r="AA258" s="375"/>
    </row>
    <row r="259" spans="2:27" s="159" customFormat="1" ht="0" hidden="1" customHeight="1">
      <c r="B259" s="376"/>
      <c r="C259" s="78"/>
      <c r="D259" s="376"/>
      <c r="E259" s="376"/>
      <c r="G259" s="375"/>
      <c r="H259" s="375"/>
      <c r="I259" s="375"/>
      <c r="J259" s="375"/>
      <c r="K259" s="375"/>
      <c r="L259" s="375"/>
      <c r="M259" s="375"/>
      <c r="N259" s="375"/>
      <c r="O259" s="375"/>
      <c r="P259" s="375"/>
      <c r="Q259" s="375"/>
      <c r="R259" s="375"/>
      <c r="S259" s="375"/>
      <c r="T259" s="375"/>
      <c r="U259" s="375"/>
      <c r="V259" s="375"/>
      <c r="W259" s="375"/>
      <c r="X259" s="375"/>
      <c r="Y259" s="375"/>
      <c r="Z259" s="375"/>
      <c r="AA259" s="375"/>
    </row>
    <row r="260" spans="2:27" s="159" customFormat="1" ht="0" hidden="1" customHeight="1">
      <c r="B260" s="376"/>
      <c r="C260" s="78"/>
      <c r="D260" s="376"/>
      <c r="E260" s="376"/>
      <c r="G260" s="375"/>
      <c r="H260" s="375"/>
      <c r="I260" s="375"/>
      <c r="J260" s="375"/>
      <c r="K260" s="375"/>
      <c r="L260" s="375"/>
      <c r="M260" s="375"/>
      <c r="N260" s="375"/>
      <c r="O260" s="375"/>
      <c r="P260" s="375"/>
      <c r="Q260" s="375"/>
      <c r="R260" s="375"/>
      <c r="S260" s="375"/>
      <c r="T260" s="375"/>
      <c r="U260" s="375"/>
      <c r="V260" s="375"/>
      <c r="W260" s="375"/>
      <c r="X260" s="375"/>
      <c r="Y260" s="375"/>
      <c r="Z260" s="375"/>
      <c r="AA260" s="375"/>
    </row>
    <row r="261" spans="2:27" s="159" customFormat="1" ht="0" hidden="1" customHeight="1">
      <c r="B261" s="376"/>
      <c r="C261" s="78"/>
      <c r="D261" s="376"/>
      <c r="E261" s="376"/>
      <c r="G261" s="375"/>
      <c r="H261" s="375"/>
      <c r="I261" s="375"/>
      <c r="J261" s="375"/>
      <c r="K261" s="375"/>
      <c r="L261" s="375"/>
      <c r="M261" s="375"/>
      <c r="N261" s="375"/>
      <c r="O261" s="375"/>
      <c r="P261" s="375"/>
      <c r="Q261" s="375"/>
      <c r="R261" s="375"/>
      <c r="S261" s="375"/>
      <c r="T261" s="375"/>
      <c r="U261" s="375"/>
      <c r="V261" s="375"/>
      <c r="W261" s="375"/>
      <c r="X261" s="375"/>
      <c r="Y261" s="375"/>
      <c r="Z261" s="375"/>
      <c r="AA261" s="375"/>
    </row>
    <row r="262" spans="2:27" s="159" customFormat="1" ht="0" hidden="1" customHeight="1">
      <c r="B262" s="376"/>
      <c r="C262" s="78"/>
      <c r="D262" s="376"/>
      <c r="E262" s="376"/>
      <c r="G262" s="375"/>
      <c r="H262" s="375"/>
      <c r="I262" s="375"/>
      <c r="J262" s="375"/>
      <c r="K262" s="375"/>
      <c r="L262" s="375"/>
      <c r="M262" s="375"/>
      <c r="N262" s="375"/>
      <c r="O262" s="375"/>
      <c r="P262" s="375"/>
      <c r="Q262" s="375"/>
      <c r="R262" s="375"/>
      <c r="S262" s="375"/>
      <c r="T262" s="375"/>
      <c r="U262" s="375"/>
      <c r="V262" s="375"/>
      <c r="W262" s="375"/>
      <c r="X262" s="375"/>
      <c r="Y262" s="375"/>
      <c r="Z262" s="375"/>
      <c r="AA262" s="375"/>
    </row>
    <row r="263" spans="2:27" s="159" customFormat="1" ht="0" hidden="1" customHeight="1">
      <c r="B263" s="376"/>
      <c r="C263" s="78"/>
      <c r="D263" s="376"/>
      <c r="E263" s="376"/>
      <c r="G263" s="375"/>
      <c r="H263" s="375"/>
      <c r="I263" s="375"/>
      <c r="J263" s="375"/>
      <c r="K263" s="375"/>
      <c r="L263" s="375"/>
      <c r="M263" s="375"/>
      <c r="N263" s="375"/>
      <c r="O263" s="375"/>
      <c r="P263" s="375"/>
      <c r="Q263" s="375"/>
      <c r="R263" s="375"/>
      <c r="S263" s="375"/>
      <c r="T263" s="375"/>
      <c r="U263" s="375"/>
      <c r="V263" s="375"/>
      <c r="W263" s="375"/>
      <c r="X263" s="375"/>
      <c r="Y263" s="375"/>
      <c r="Z263" s="375"/>
      <c r="AA263" s="375"/>
    </row>
    <row r="264" spans="2:27" s="159" customFormat="1" ht="0" hidden="1" customHeight="1">
      <c r="B264" s="376"/>
      <c r="C264" s="78"/>
      <c r="D264" s="376"/>
      <c r="E264" s="376"/>
      <c r="G264" s="375"/>
      <c r="H264" s="375"/>
      <c r="I264" s="375"/>
      <c r="J264" s="375"/>
      <c r="K264" s="375"/>
      <c r="L264" s="375"/>
      <c r="M264" s="375"/>
      <c r="N264" s="375"/>
      <c r="O264" s="375"/>
      <c r="P264" s="375"/>
      <c r="Q264" s="375"/>
      <c r="R264" s="375"/>
      <c r="S264" s="375"/>
      <c r="T264" s="375"/>
      <c r="U264" s="375"/>
      <c r="V264" s="375"/>
      <c r="W264" s="375"/>
      <c r="X264" s="375"/>
      <c r="Y264" s="375"/>
      <c r="Z264" s="375"/>
      <c r="AA264" s="375"/>
    </row>
    <row r="265" spans="2:27" s="159" customFormat="1" ht="0" hidden="1" customHeight="1">
      <c r="B265" s="376"/>
      <c r="C265" s="78"/>
      <c r="D265" s="376"/>
      <c r="E265" s="376"/>
      <c r="G265" s="375"/>
      <c r="H265" s="375"/>
      <c r="I265" s="375"/>
      <c r="J265" s="375"/>
      <c r="K265" s="375"/>
      <c r="L265" s="375"/>
      <c r="M265" s="375"/>
      <c r="N265" s="375"/>
      <c r="O265" s="375"/>
      <c r="P265" s="375"/>
      <c r="Q265" s="375"/>
      <c r="R265" s="375"/>
      <c r="S265" s="375"/>
      <c r="T265" s="375"/>
      <c r="U265" s="375"/>
      <c r="V265" s="375"/>
      <c r="W265" s="375"/>
      <c r="X265" s="375"/>
      <c r="Y265" s="375"/>
      <c r="Z265" s="375"/>
      <c r="AA265" s="375"/>
    </row>
    <row r="266" spans="2:27" s="159" customFormat="1" ht="0" hidden="1" customHeight="1">
      <c r="B266" s="376"/>
      <c r="C266" s="78"/>
      <c r="D266" s="376"/>
      <c r="E266" s="376"/>
      <c r="G266" s="375"/>
      <c r="H266" s="375"/>
      <c r="I266" s="375"/>
      <c r="J266" s="375"/>
      <c r="K266" s="375"/>
      <c r="L266" s="375"/>
      <c r="M266" s="375"/>
      <c r="N266" s="375"/>
      <c r="O266" s="375"/>
      <c r="P266" s="375"/>
      <c r="Q266" s="375"/>
      <c r="R266" s="375"/>
      <c r="S266" s="375"/>
      <c r="T266" s="375"/>
      <c r="U266" s="375"/>
      <c r="V266" s="375"/>
      <c r="W266" s="375"/>
      <c r="X266" s="375"/>
      <c r="Y266" s="375"/>
      <c r="Z266" s="375"/>
      <c r="AA266" s="375"/>
    </row>
    <row r="267" spans="2:27" s="159" customFormat="1" ht="0" hidden="1" customHeight="1">
      <c r="B267" s="376"/>
      <c r="C267" s="78"/>
      <c r="D267" s="376"/>
      <c r="E267" s="376"/>
      <c r="G267" s="375"/>
      <c r="H267" s="375"/>
      <c r="I267" s="375"/>
      <c r="J267" s="375"/>
      <c r="K267" s="375"/>
      <c r="L267" s="375"/>
      <c r="M267" s="375"/>
      <c r="N267" s="375"/>
      <c r="O267" s="375"/>
      <c r="P267" s="375"/>
      <c r="Q267" s="375"/>
      <c r="R267" s="375"/>
      <c r="S267" s="375"/>
      <c r="T267" s="375"/>
      <c r="U267" s="375"/>
      <c r="V267" s="375"/>
      <c r="W267" s="375"/>
      <c r="X267" s="375"/>
      <c r="Y267" s="375"/>
      <c r="Z267" s="375"/>
      <c r="AA267" s="375"/>
    </row>
    <row r="268" spans="2:27" s="159" customFormat="1" ht="0" hidden="1" customHeight="1">
      <c r="B268" s="376"/>
      <c r="C268" s="78"/>
      <c r="D268" s="376"/>
      <c r="E268" s="376"/>
      <c r="G268" s="375"/>
      <c r="H268" s="375"/>
      <c r="I268" s="375"/>
      <c r="J268" s="375"/>
      <c r="K268" s="375"/>
      <c r="L268" s="375"/>
      <c r="M268" s="375"/>
      <c r="N268" s="375"/>
      <c r="O268" s="375"/>
      <c r="P268" s="375"/>
      <c r="Q268" s="375"/>
      <c r="R268" s="375"/>
      <c r="S268" s="375"/>
      <c r="T268" s="375"/>
      <c r="U268" s="375"/>
      <c r="V268" s="375"/>
      <c r="W268" s="375"/>
      <c r="X268" s="375"/>
      <c r="Y268" s="375"/>
      <c r="Z268" s="375"/>
      <c r="AA268" s="375"/>
    </row>
    <row r="269" spans="2:27" s="159" customFormat="1" ht="0" hidden="1" customHeight="1">
      <c r="B269" s="376"/>
      <c r="C269" s="78"/>
      <c r="D269" s="376"/>
      <c r="E269" s="376"/>
      <c r="G269" s="375"/>
      <c r="H269" s="375"/>
      <c r="I269" s="375"/>
      <c r="J269" s="375"/>
      <c r="K269" s="375"/>
      <c r="L269" s="375"/>
      <c r="M269" s="375"/>
      <c r="N269" s="375"/>
      <c r="O269" s="375"/>
      <c r="P269" s="375"/>
      <c r="Q269" s="375"/>
      <c r="R269" s="375"/>
      <c r="S269" s="375"/>
      <c r="T269" s="375"/>
      <c r="U269" s="375"/>
      <c r="V269" s="375"/>
      <c r="W269" s="375"/>
      <c r="X269" s="375"/>
      <c r="Y269" s="375"/>
      <c r="Z269" s="375"/>
      <c r="AA269" s="375"/>
    </row>
    <row r="270" spans="2:27" s="159" customFormat="1" ht="0" hidden="1" customHeight="1">
      <c r="B270" s="376"/>
      <c r="C270" s="78"/>
      <c r="D270" s="376"/>
      <c r="E270" s="376"/>
      <c r="G270" s="375"/>
      <c r="H270" s="375"/>
      <c r="I270" s="375"/>
      <c r="J270" s="375"/>
      <c r="K270" s="375"/>
      <c r="L270" s="375"/>
      <c r="M270" s="375"/>
      <c r="N270" s="375"/>
      <c r="O270" s="375"/>
      <c r="P270" s="375"/>
      <c r="Q270" s="375"/>
      <c r="R270" s="375"/>
      <c r="S270" s="375"/>
      <c r="T270" s="375"/>
      <c r="U270" s="375"/>
      <c r="V270" s="375"/>
      <c r="W270" s="375"/>
      <c r="X270" s="375"/>
      <c r="Y270" s="375"/>
      <c r="Z270" s="375"/>
      <c r="AA270" s="375"/>
    </row>
    <row r="271" spans="2:27" s="159" customFormat="1" ht="0" hidden="1" customHeight="1">
      <c r="B271" s="376"/>
      <c r="C271" s="78"/>
      <c r="D271" s="376"/>
      <c r="E271" s="376"/>
      <c r="G271" s="375"/>
      <c r="H271" s="375"/>
      <c r="I271" s="375"/>
      <c r="J271" s="375"/>
      <c r="K271" s="375"/>
      <c r="L271" s="375"/>
      <c r="M271" s="375"/>
      <c r="N271" s="375"/>
      <c r="O271" s="375"/>
      <c r="P271" s="375"/>
      <c r="Q271" s="375"/>
      <c r="R271" s="375"/>
      <c r="S271" s="375"/>
      <c r="T271" s="375"/>
      <c r="U271" s="375"/>
      <c r="V271" s="375"/>
      <c r="W271" s="375"/>
      <c r="X271" s="375"/>
      <c r="Y271" s="375"/>
      <c r="Z271" s="375"/>
      <c r="AA271" s="375"/>
    </row>
    <row r="272" spans="2:27" s="159" customFormat="1" ht="0" hidden="1" customHeight="1">
      <c r="B272" s="376"/>
      <c r="C272" s="78"/>
      <c r="D272" s="376"/>
      <c r="E272" s="376"/>
      <c r="G272" s="375"/>
      <c r="H272" s="375"/>
      <c r="I272" s="375"/>
      <c r="J272" s="375"/>
      <c r="K272" s="375"/>
      <c r="L272" s="375"/>
      <c r="M272" s="375"/>
      <c r="N272" s="375"/>
      <c r="O272" s="375"/>
      <c r="P272" s="375"/>
      <c r="Q272" s="375"/>
      <c r="R272" s="375"/>
      <c r="S272" s="375"/>
      <c r="T272" s="375"/>
      <c r="U272" s="375"/>
      <c r="V272" s="375"/>
      <c r="W272" s="375"/>
      <c r="X272" s="375"/>
      <c r="Y272" s="375"/>
      <c r="Z272" s="375"/>
      <c r="AA272" s="375"/>
    </row>
    <row r="273" spans="2:27" s="159" customFormat="1" ht="0" hidden="1" customHeight="1">
      <c r="B273" s="376"/>
      <c r="C273" s="78"/>
      <c r="D273" s="376"/>
      <c r="E273" s="376"/>
      <c r="G273" s="375"/>
      <c r="H273" s="375"/>
      <c r="I273" s="375"/>
      <c r="J273" s="375"/>
      <c r="K273" s="375"/>
      <c r="L273" s="375"/>
      <c r="M273" s="375"/>
      <c r="N273" s="375"/>
      <c r="O273" s="375"/>
      <c r="P273" s="375"/>
      <c r="Q273" s="375"/>
      <c r="R273" s="375"/>
      <c r="S273" s="375"/>
      <c r="T273" s="375"/>
      <c r="U273" s="375"/>
      <c r="V273" s="375"/>
      <c r="W273" s="375"/>
      <c r="X273" s="375"/>
      <c r="Y273" s="375"/>
      <c r="Z273" s="375"/>
      <c r="AA273" s="375"/>
    </row>
    <row r="274" spans="2:27" s="159" customFormat="1" ht="0" hidden="1" customHeight="1">
      <c r="B274" s="376"/>
      <c r="C274" s="78"/>
      <c r="D274" s="376"/>
      <c r="E274" s="376"/>
      <c r="G274" s="375"/>
      <c r="H274" s="375"/>
      <c r="I274" s="375"/>
      <c r="J274" s="375"/>
      <c r="K274" s="375"/>
      <c r="L274" s="375"/>
      <c r="M274" s="375"/>
      <c r="N274" s="375"/>
      <c r="O274" s="375"/>
      <c r="P274" s="375"/>
      <c r="Q274" s="375"/>
      <c r="R274" s="375"/>
      <c r="S274" s="375"/>
      <c r="T274" s="375"/>
      <c r="U274" s="375"/>
      <c r="V274" s="375"/>
      <c r="W274" s="375"/>
      <c r="X274" s="375"/>
      <c r="Y274" s="375"/>
      <c r="Z274" s="375"/>
      <c r="AA274" s="375"/>
    </row>
    <row r="275" spans="2:27" s="159" customFormat="1" ht="0" hidden="1" customHeight="1">
      <c r="B275" s="376"/>
      <c r="C275" s="78"/>
      <c r="D275" s="376"/>
      <c r="E275" s="376"/>
      <c r="G275" s="375"/>
      <c r="H275" s="375"/>
      <c r="I275" s="375"/>
      <c r="J275" s="375"/>
      <c r="K275" s="375"/>
      <c r="L275" s="375"/>
      <c r="M275" s="375"/>
      <c r="N275" s="375"/>
      <c r="O275" s="375"/>
      <c r="P275" s="375"/>
      <c r="Q275" s="375"/>
      <c r="R275" s="375"/>
      <c r="S275" s="375"/>
      <c r="T275" s="375"/>
      <c r="U275" s="375"/>
      <c r="V275" s="375"/>
      <c r="W275" s="375"/>
      <c r="X275" s="375"/>
      <c r="Y275" s="375"/>
      <c r="Z275" s="375"/>
      <c r="AA275" s="375"/>
    </row>
    <row r="276" spans="2:27" s="159" customFormat="1" ht="0" hidden="1" customHeight="1">
      <c r="B276" s="376"/>
      <c r="C276" s="78"/>
      <c r="D276" s="376"/>
      <c r="E276" s="376"/>
      <c r="G276" s="375"/>
      <c r="H276" s="375"/>
      <c r="I276" s="375"/>
      <c r="J276" s="375"/>
      <c r="K276" s="375"/>
      <c r="L276" s="375"/>
      <c r="M276" s="375"/>
      <c r="N276" s="375"/>
      <c r="O276" s="375"/>
      <c r="P276" s="375"/>
      <c r="Q276" s="375"/>
      <c r="R276" s="375"/>
      <c r="S276" s="375"/>
      <c r="T276" s="375"/>
      <c r="U276" s="375"/>
      <c r="V276" s="375"/>
      <c r="W276" s="375"/>
      <c r="X276" s="375"/>
      <c r="Y276" s="375"/>
      <c r="Z276" s="375"/>
      <c r="AA276" s="375"/>
    </row>
    <row r="277" spans="2:27" s="159" customFormat="1" ht="0" hidden="1" customHeight="1">
      <c r="B277" s="376"/>
      <c r="C277" s="78"/>
      <c r="D277" s="376"/>
      <c r="E277" s="376"/>
      <c r="G277" s="375"/>
      <c r="H277" s="375"/>
      <c r="I277" s="375"/>
      <c r="J277" s="375"/>
      <c r="K277" s="375"/>
      <c r="L277" s="375"/>
      <c r="M277" s="375"/>
      <c r="N277" s="375"/>
      <c r="O277" s="375"/>
      <c r="P277" s="375"/>
      <c r="Q277" s="375"/>
      <c r="R277" s="375"/>
      <c r="S277" s="375"/>
      <c r="T277" s="375"/>
      <c r="U277" s="375"/>
      <c r="V277" s="375"/>
      <c r="W277" s="375"/>
      <c r="X277" s="375"/>
      <c r="Y277" s="375"/>
      <c r="Z277" s="375"/>
      <c r="AA277" s="375"/>
    </row>
    <row r="278" spans="2:27" s="159" customFormat="1" ht="0" hidden="1" customHeight="1">
      <c r="B278" s="376"/>
      <c r="C278" s="78"/>
      <c r="D278" s="376"/>
      <c r="E278" s="376"/>
      <c r="G278" s="375"/>
      <c r="H278" s="375"/>
      <c r="I278" s="375"/>
      <c r="J278" s="375"/>
      <c r="K278" s="375"/>
      <c r="L278" s="375"/>
      <c r="M278" s="375"/>
      <c r="N278" s="375"/>
      <c r="O278" s="375"/>
      <c r="P278" s="375"/>
      <c r="Q278" s="375"/>
      <c r="R278" s="375"/>
      <c r="S278" s="375"/>
      <c r="T278" s="375"/>
      <c r="U278" s="375"/>
      <c r="V278" s="375"/>
      <c r="W278" s="375"/>
      <c r="X278" s="375"/>
      <c r="Y278" s="375"/>
      <c r="Z278" s="375"/>
      <c r="AA278" s="375"/>
    </row>
    <row r="279" spans="2:27" s="159" customFormat="1" ht="0" hidden="1" customHeight="1">
      <c r="B279" s="376"/>
      <c r="C279" s="78"/>
      <c r="D279" s="376"/>
      <c r="E279" s="376"/>
      <c r="G279" s="375"/>
      <c r="H279" s="375"/>
      <c r="I279" s="375"/>
      <c r="J279" s="375"/>
      <c r="K279" s="375"/>
      <c r="L279" s="375"/>
      <c r="M279" s="375"/>
      <c r="N279" s="375"/>
      <c r="O279" s="375"/>
      <c r="P279" s="375"/>
      <c r="Q279" s="375"/>
      <c r="R279" s="375"/>
      <c r="S279" s="375"/>
      <c r="T279" s="375"/>
      <c r="U279" s="375"/>
      <c r="V279" s="375"/>
      <c r="W279" s="375"/>
      <c r="X279" s="375"/>
      <c r="Y279" s="375"/>
      <c r="Z279" s="375"/>
      <c r="AA279" s="375"/>
    </row>
    <row r="280" spans="2:27" s="159" customFormat="1" ht="0" hidden="1" customHeight="1">
      <c r="B280" s="376"/>
      <c r="C280" s="78"/>
      <c r="D280" s="376"/>
      <c r="E280" s="376"/>
      <c r="G280" s="375"/>
      <c r="H280" s="375"/>
      <c r="I280" s="375"/>
      <c r="J280" s="375"/>
      <c r="K280" s="375"/>
      <c r="L280" s="375"/>
      <c r="M280" s="375"/>
      <c r="N280" s="375"/>
      <c r="O280" s="375"/>
      <c r="P280" s="375"/>
      <c r="Q280" s="375"/>
      <c r="R280" s="375"/>
      <c r="S280" s="375"/>
      <c r="T280" s="375"/>
      <c r="U280" s="375"/>
      <c r="V280" s="375"/>
      <c r="W280" s="375"/>
      <c r="X280" s="375"/>
      <c r="Y280" s="375"/>
      <c r="Z280" s="375"/>
      <c r="AA280" s="375"/>
    </row>
    <row r="281" spans="2:27" s="159" customFormat="1" ht="0" hidden="1" customHeight="1">
      <c r="B281" s="376"/>
      <c r="C281" s="78"/>
      <c r="D281" s="376"/>
      <c r="E281" s="376"/>
      <c r="G281" s="375"/>
      <c r="H281" s="375"/>
      <c r="I281" s="375"/>
      <c r="J281" s="375"/>
      <c r="K281" s="375"/>
      <c r="L281" s="375"/>
      <c r="M281" s="375"/>
      <c r="N281" s="375"/>
      <c r="O281" s="375"/>
      <c r="P281" s="375"/>
      <c r="Q281" s="375"/>
      <c r="R281" s="375"/>
      <c r="S281" s="375"/>
      <c r="T281" s="375"/>
      <c r="U281" s="375"/>
      <c r="V281" s="375"/>
      <c r="W281" s="375"/>
      <c r="X281" s="375"/>
      <c r="Y281" s="375"/>
      <c r="Z281" s="375"/>
      <c r="AA281" s="375"/>
    </row>
    <row r="282" spans="2:27" s="159" customFormat="1" ht="0" hidden="1" customHeight="1">
      <c r="B282" s="376"/>
      <c r="C282" s="78"/>
      <c r="D282" s="376"/>
      <c r="E282" s="376"/>
      <c r="G282" s="375"/>
      <c r="H282" s="375"/>
      <c r="I282" s="375"/>
      <c r="J282" s="375"/>
      <c r="K282" s="375"/>
      <c r="L282" s="375"/>
      <c r="M282" s="375"/>
      <c r="N282" s="375"/>
      <c r="O282" s="375"/>
      <c r="P282" s="375"/>
      <c r="Q282" s="375"/>
      <c r="R282" s="375"/>
      <c r="S282" s="375"/>
      <c r="T282" s="375"/>
      <c r="U282" s="375"/>
      <c r="V282" s="375"/>
      <c r="W282" s="375"/>
      <c r="X282" s="375"/>
      <c r="Y282" s="375"/>
      <c r="Z282" s="375"/>
      <c r="AA282" s="375"/>
    </row>
    <row r="283" spans="2:27" s="159" customFormat="1" ht="0" hidden="1" customHeight="1">
      <c r="B283" s="376"/>
      <c r="C283" s="78"/>
      <c r="D283" s="376"/>
      <c r="E283" s="376"/>
      <c r="G283" s="375"/>
      <c r="H283" s="375"/>
      <c r="I283" s="375"/>
      <c r="J283" s="375"/>
      <c r="K283" s="375"/>
      <c r="L283" s="375"/>
      <c r="M283" s="375"/>
      <c r="N283" s="375"/>
      <c r="O283" s="375"/>
      <c r="P283" s="375"/>
      <c r="Q283" s="375"/>
      <c r="R283" s="375"/>
      <c r="S283" s="375"/>
      <c r="T283" s="375"/>
      <c r="U283" s="375"/>
      <c r="V283" s="375"/>
      <c r="W283" s="375"/>
      <c r="X283" s="375"/>
      <c r="Y283" s="375"/>
      <c r="Z283" s="375"/>
      <c r="AA283" s="375"/>
    </row>
    <row r="284" spans="2:27" s="159" customFormat="1" ht="0" hidden="1" customHeight="1">
      <c r="B284" s="376"/>
      <c r="C284" s="78"/>
      <c r="D284" s="376"/>
      <c r="E284" s="376"/>
      <c r="G284" s="375"/>
      <c r="H284" s="375"/>
      <c r="I284" s="375"/>
      <c r="J284" s="375"/>
      <c r="K284" s="375"/>
      <c r="L284" s="375"/>
      <c r="M284" s="375"/>
      <c r="N284" s="375"/>
      <c r="O284" s="375"/>
      <c r="P284" s="375"/>
      <c r="Q284" s="375"/>
      <c r="R284" s="375"/>
      <c r="S284" s="375"/>
      <c r="T284" s="375"/>
      <c r="U284" s="375"/>
      <c r="V284" s="375"/>
      <c r="W284" s="375"/>
      <c r="X284" s="375"/>
      <c r="Y284" s="375"/>
      <c r="Z284" s="375"/>
      <c r="AA284" s="375"/>
    </row>
    <row r="285" spans="2:27" s="159" customFormat="1" ht="0" hidden="1" customHeight="1">
      <c r="B285" s="376"/>
      <c r="C285" s="78"/>
      <c r="D285" s="376"/>
      <c r="E285" s="376"/>
      <c r="G285" s="375"/>
      <c r="H285" s="375"/>
      <c r="I285" s="375"/>
      <c r="J285" s="375"/>
      <c r="K285" s="375"/>
      <c r="L285" s="375"/>
      <c r="M285" s="375"/>
      <c r="N285" s="375"/>
      <c r="O285" s="375"/>
      <c r="P285" s="375"/>
      <c r="Q285" s="375"/>
      <c r="R285" s="375"/>
      <c r="S285" s="375"/>
      <c r="T285" s="375"/>
      <c r="U285" s="375"/>
      <c r="V285" s="375"/>
      <c r="W285" s="375"/>
      <c r="X285" s="375"/>
      <c r="Y285" s="375"/>
      <c r="Z285" s="375"/>
      <c r="AA285" s="375"/>
    </row>
    <row r="286" spans="2:27" s="159" customFormat="1" ht="0" hidden="1" customHeight="1">
      <c r="B286" s="376"/>
      <c r="C286" s="78"/>
      <c r="D286" s="376"/>
      <c r="E286" s="376"/>
      <c r="G286" s="375"/>
      <c r="H286" s="375"/>
      <c r="I286" s="375"/>
      <c r="J286" s="375"/>
      <c r="K286" s="375"/>
      <c r="L286" s="375"/>
      <c r="M286" s="375"/>
      <c r="N286" s="375"/>
      <c r="O286" s="375"/>
      <c r="P286" s="375"/>
      <c r="Q286" s="375"/>
      <c r="R286" s="375"/>
      <c r="S286" s="375"/>
      <c r="T286" s="375"/>
      <c r="U286" s="375"/>
      <c r="V286" s="375"/>
      <c r="W286" s="375"/>
      <c r="X286" s="375"/>
      <c r="Y286" s="375"/>
      <c r="Z286" s="375"/>
      <c r="AA286" s="375"/>
    </row>
    <row r="287" spans="2:27" s="159" customFormat="1" ht="0" hidden="1" customHeight="1">
      <c r="B287" s="376"/>
      <c r="C287" s="78"/>
      <c r="D287" s="376"/>
      <c r="E287" s="376"/>
      <c r="G287" s="375"/>
      <c r="H287" s="375"/>
      <c r="I287" s="375"/>
      <c r="J287" s="375"/>
      <c r="K287" s="375"/>
      <c r="L287" s="375"/>
      <c r="M287" s="375"/>
      <c r="N287" s="375"/>
      <c r="O287" s="375"/>
      <c r="P287" s="375"/>
      <c r="Q287" s="375"/>
      <c r="R287" s="375"/>
      <c r="S287" s="375"/>
      <c r="T287" s="375"/>
      <c r="U287" s="375"/>
      <c r="V287" s="375"/>
      <c r="W287" s="375"/>
      <c r="X287" s="375"/>
      <c r="Y287" s="375"/>
      <c r="Z287" s="375"/>
      <c r="AA287" s="375"/>
    </row>
    <row r="288" spans="2:27" s="159" customFormat="1" ht="0" hidden="1" customHeight="1">
      <c r="B288" s="375"/>
      <c r="C288" s="375"/>
      <c r="D288" s="375"/>
      <c r="E288" s="375"/>
      <c r="G288" s="375"/>
      <c r="H288" s="375"/>
      <c r="I288" s="375"/>
      <c r="J288" s="375"/>
      <c r="K288" s="375"/>
      <c r="L288" s="375"/>
      <c r="M288" s="375"/>
      <c r="N288" s="375"/>
      <c r="O288" s="375"/>
      <c r="P288" s="375"/>
      <c r="Q288" s="375"/>
      <c r="R288" s="375"/>
      <c r="S288" s="375"/>
      <c r="T288" s="375"/>
      <c r="U288" s="375"/>
      <c r="V288" s="375"/>
      <c r="W288" s="375"/>
      <c r="X288" s="375"/>
      <c r="Y288" s="375"/>
      <c r="Z288" s="375"/>
      <c r="AA288" s="375"/>
    </row>
    <row r="289" spans="2:27" s="159" customFormat="1" ht="0" hidden="1" customHeight="1">
      <c r="B289" s="375"/>
      <c r="C289" s="375"/>
      <c r="D289" s="375"/>
      <c r="E289" s="375"/>
      <c r="G289" s="375"/>
      <c r="H289" s="375"/>
      <c r="I289" s="375"/>
      <c r="J289" s="375"/>
      <c r="K289" s="375"/>
      <c r="L289" s="375"/>
      <c r="M289" s="375"/>
      <c r="N289" s="375"/>
      <c r="O289" s="375"/>
      <c r="P289" s="375"/>
      <c r="Q289" s="375"/>
      <c r="R289" s="375"/>
      <c r="S289" s="375"/>
      <c r="T289" s="375"/>
      <c r="U289" s="375"/>
      <c r="V289" s="375"/>
      <c r="W289" s="375"/>
      <c r="X289" s="375"/>
      <c r="Y289" s="375"/>
      <c r="Z289" s="375"/>
      <c r="AA289" s="375"/>
    </row>
    <row r="290" spans="2:27" s="159" customFormat="1" ht="0" hidden="1" customHeight="1">
      <c r="B290" s="375"/>
      <c r="C290" s="375"/>
      <c r="D290" s="375"/>
      <c r="E290" s="375"/>
      <c r="G290" s="375"/>
      <c r="H290" s="375"/>
      <c r="I290" s="375"/>
      <c r="J290" s="375"/>
      <c r="K290" s="375"/>
      <c r="L290" s="375"/>
      <c r="M290" s="375"/>
      <c r="N290" s="375"/>
      <c r="O290" s="375"/>
      <c r="P290" s="375"/>
      <c r="Q290" s="375"/>
      <c r="R290" s="375"/>
      <c r="S290" s="375"/>
      <c r="T290" s="375"/>
      <c r="U290" s="375"/>
      <c r="V290" s="375"/>
      <c r="W290" s="375"/>
      <c r="X290" s="375"/>
      <c r="Y290" s="375"/>
      <c r="Z290" s="375"/>
      <c r="AA290" s="375"/>
    </row>
    <row r="291" spans="2:27" s="159" customFormat="1" ht="0" hidden="1" customHeight="1">
      <c r="B291" s="375"/>
      <c r="C291" s="375"/>
      <c r="D291" s="375"/>
      <c r="E291" s="375"/>
      <c r="G291" s="375"/>
      <c r="H291" s="375"/>
      <c r="I291" s="375"/>
      <c r="J291" s="375"/>
      <c r="K291" s="375"/>
      <c r="L291" s="375"/>
      <c r="M291" s="375"/>
      <c r="N291" s="375"/>
      <c r="O291" s="375"/>
      <c r="P291" s="375"/>
      <c r="Q291" s="375"/>
      <c r="R291" s="375"/>
      <c r="S291" s="375"/>
      <c r="T291" s="375"/>
      <c r="U291" s="375"/>
      <c r="V291" s="375"/>
      <c r="W291" s="375"/>
      <c r="X291" s="375"/>
      <c r="Y291" s="375"/>
      <c r="Z291" s="375"/>
      <c r="AA291" s="375"/>
    </row>
    <row r="292" spans="2:27" s="159" customFormat="1" ht="0" hidden="1" customHeight="1">
      <c r="B292" s="375"/>
      <c r="C292" s="375"/>
      <c r="D292" s="375"/>
      <c r="E292" s="375"/>
      <c r="G292" s="375"/>
      <c r="H292" s="375"/>
      <c r="I292" s="375"/>
      <c r="J292" s="375"/>
      <c r="K292" s="375"/>
      <c r="L292" s="375"/>
      <c r="M292" s="375"/>
      <c r="N292" s="375"/>
      <c r="O292" s="375"/>
      <c r="P292" s="375"/>
      <c r="Q292" s="375"/>
      <c r="R292" s="375"/>
      <c r="S292" s="375"/>
      <c r="T292" s="375"/>
      <c r="U292" s="375"/>
      <c r="V292" s="375"/>
      <c r="W292" s="375"/>
      <c r="X292" s="375"/>
      <c r="Y292" s="375"/>
      <c r="Z292" s="375"/>
      <c r="AA292" s="375"/>
    </row>
    <row r="293" spans="2:27" s="159" customFormat="1" ht="0" hidden="1" customHeight="1">
      <c r="B293" s="375"/>
      <c r="C293" s="375"/>
      <c r="D293" s="375"/>
      <c r="E293" s="375"/>
      <c r="G293" s="375"/>
      <c r="H293" s="375"/>
      <c r="I293" s="375"/>
      <c r="J293" s="375"/>
      <c r="K293" s="375"/>
      <c r="L293" s="375"/>
      <c r="M293" s="375"/>
      <c r="N293" s="375"/>
      <c r="O293" s="375"/>
      <c r="P293" s="375"/>
      <c r="Q293" s="375"/>
      <c r="R293" s="375"/>
      <c r="S293" s="375"/>
      <c r="T293" s="375"/>
      <c r="U293" s="375"/>
      <c r="V293" s="375"/>
      <c r="W293" s="375"/>
      <c r="X293" s="375"/>
      <c r="Y293" s="375"/>
      <c r="Z293" s="375"/>
      <c r="AA293" s="375"/>
    </row>
    <row r="294" spans="2:27" s="159" customFormat="1" ht="0" hidden="1" customHeight="1">
      <c r="B294" s="375"/>
      <c r="C294" s="375"/>
      <c r="D294" s="375"/>
      <c r="E294" s="375"/>
      <c r="G294" s="375"/>
      <c r="H294" s="375"/>
      <c r="I294" s="375"/>
      <c r="J294" s="375"/>
      <c r="K294" s="375"/>
      <c r="L294" s="375"/>
      <c r="M294" s="375"/>
      <c r="N294" s="375"/>
      <c r="O294" s="375"/>
      <c r="P294" s="375"/>
      <c r="Q294" s="375"/>
      <c r="R294" s="375"/>
      <c r="S294" s="375"/>
      <c r="T294" s="375"/>
      <c r="U294" s="375"/>
      <c r="V294" s="375"/>
      <c r="W294" s="375"/>
      <c r="X294" s="375"/>
      <c r="Y294" s="375"/>
      <c r="Z294" s="375"/>
      <c r="AA294" s="375"/>
    </row>
    <row r="295" spans="2:27" s="159" customFormat="1" ht="0" hidden="1" customHeight="1">
      <c r="B295" s="375"/>
      <c r="C295" s="375"/>
      <c r="D295" s="375"/>
      <c r="E295" s="375"/>
      <c r="G295" s="375"/>
      <c r="H295" s="375"/>
      <c r="I295" s="375"/>
      <c r="J295" s="375"/>
      <c r="K295" s="375"/>
      <c r="L295" s="375"/>
      <c r="M295" s="375"/>
      <c r="N295" s="375"/>
      <c r="O295" s="375"/>
      <c r="P295" s="375"/>
      <c r="Q295" s="375"/>
      <c r="R295" s="375"/>
      <c r="S295" s="375"/>
      <c r="T295" s="375"/>
      <c r="U295" s="375"/>
      <c r="V295" s="375"/>
      <c r="W295" s="375"/>
      <c r="X295" s="375"/>
      <c r="Y295" s="375"/>
      <c r="Z295" s="375"/>
      <c r="AA295" s="375"/>
    </row>
    <row r="296" spans="2:27" s="159" customFormat="1" ht="0" hidden="1" customHeight="1">
      <c r="B296" s="375"/>
      <c r="C296" s="375"/>
      <c r="D296" s="375"/>
      <c r="E296" s="375"/>
      <c r="G296" s="375"/>
      <c r="H296" s="375"/>
      <c r="I296" s="375"/>
      <c r="J296" s="375"/>
      <c r="K296" s="375"/>
      <c r="L296" s="375"/>
      <c r="M296" s="375"/>
      <c r="N296" s="375"/>
      <c r="O296" s="375"/>
      <c r="P296" s="375"/>
      <c r="Q296" s="375"/>
      <c r="R296" s="375"/>
      <c r="S296" s="375"/>
      <c r="T296" s="375"/>
      <c r="U296" s="375"/>
      <c r="V296" s="375"/>
      <c r="W296" s="375"/>
      <c r="X296" s="375"/>
      <c r="Y296" s="375"/>
      <c r="Z296" s="375"/>
      <c r="AA296" s="375"/>
    </row>
    <row r="297" spans="2:27" s="159" customFormat="1" ht="0" hidden="1" customHeight="1">
      <c r="B297" s="375"/>
      <c r="C297" s="375"/>
      <c r="D297" s="375"/>
      <c r="E297" s="375"/>
      <c r="G297" s="375"/>
      <c r="H297" s="375"/>
      <c r="I297" s="375"/>
      <c r="J297" s="375"/>
      <c r="K297" s="375"/>
      <c r="L297" s="375"/>
      <c r="M297" s="375"/>
      <c r="N297" s="375"/>
      <c r="O297" s="375"/>
      <c r="P297" s="375"/>
      <c r="Q297" s="375"/>
      <c r="R297" s="375"/>
      <c r="S297" s="375"/>
      <c r="T297" s="375"/>
      <c r="U297" s="375"/>
      <c r="V297" s="375"/>
      <c r="W297" s="375"/>
      <c r="X297" s="375"/>
      <c r="Y297" s="375"/>
      <c r="Z297" s="375"/>
      <c r="AA297" s="375"/>
    </row>
    <row r="298" spans="2:27" s="159" customFormat="1" ht="0" hidden="1" customHeight="1">
      <c r="B298" s="375"/>
      <c r="C298" s="375"/>
      <c r="D298" s="375"/>
      <c r="E298" s="375"/>
      <c r="G298" s="375"/>
      <c r="H298" s="375"/>
      <c r="I298" s="375"/>
      <c r="J298" s="375"/>
      <c r="K298" s="375"/>
      <c r="L298" s="375"/>
      <c r="M298" s="375"/>
      <c r="N298" s="375"/>
      <c r="O298" s="375"/>
      <c r="P298" s="375"/>
      <c r="Q298" s="375"/>
      <c r="R298" s="375"/>
      <c r="S298" s="375"/>
      <c r="T298" s="375"/>
      <c r="U298" s="375"/>
      <c r="V298" s="375"/>
      <c r="W298" s="375"/>
      <c r="X298" s="375"/>
      <c r="Y298" s="375"/>
      <c r="Z298" s="375"/>
      <c r="AA298" s="375"/>
    </row>
    <row r="299" spans="2:27" s="159" customFormat="1" ht="0" hidden="1" customHeight="1">
      <c r="B299" s="375"/>
      <c r="C299" s="375"/>
      <c r="D299" s="375"/>
      <c r="E299" s="375"/>
      <c r="G299" s="375"/>
      <c r="H299" s="375"/>
      <c r="I299" s="375"/>
      <c r="J299" s="375"/>
      <c r="K299" s="375"/>
      <c r="L299" s="375"/>
      <c r="M299" s="375"/>
      <c r="N299" s="375"/>
      <c r="O299" s="375"/>
      <c r="P299" s="375"/>
      <c r="Q299" s="375"/>
      <c r="R299" s="375"/>
      <c r="S299" s="375"/>
      <c r="T299" s="375"/>
      <c r="U299" s="375"/>
      <c r="V299" s="375"/>
      <c r="W299" s="375"/>
      <c r="X299" s="375"/>
      <c r="Y299" s="375"/>
      <c r="Z299" s="375"/>
      <c r="AA299" s="375"/>
    </row>
    <row r="300" spans="2:27" s="159" customFormat="1" ht="0" hidden="1" customHeight="1">
      <c r="B300" s="375"/>
      <c r="C300" s="375"/>
      <c r="D300" s="375"/>
      <c r="E300" s="375"/>
      <c r="G300" s="375"/>
      <c r="H300" s="375"/>
      <c r="I300" s="375"/>
      <c r="J300" s="375"/>
      <c r="K300" s="375"/>
      <c r="L300" s="375"/>
      <c r="M300" s="375"/>
      <c r="N300" s="375"/>
      <c r="O300" s="375"/>
      <c r="P300" s="375"/>
      <c r="Q300" s="375"/>
      <c r="R300" s="375"/>
      <c r="S300" s="375"/>
      <c r="T300" s="375"/>
      <c r="U300" s="375"/>
      <c r="V300" s="375"/>
      <c r="W300" s="375"/>
      <c r="X300" s="375"/>
      <c r="Y300" s="375"/>
      <c r="Z300" s="375"/>
      <c r="AA300" s="375"/>
    </row>
    <row r="301" spans="2:27" s="159" customFormat="1" ht="0" hidden="1" customHeight="1">
      <c r="B301" s="375"/>
      <c r="C301" s="375"/>
      <c r="D301" s="375"/>
      <c r="E301" s="375"/>
      <c r="G301" s="375"/>
      <c r="H301" s="375"/>
      <c r="I301" s="375"/>
      <c r="J301" s="375"/>
      <c r="K301" s="375"/>
      <c r="L301" s="375"/>
      <c r="M301" s="375"/>
      <c r="N301" s="375"/>
      <c r="O301" s="375"/>
      <c r="P301" s="375"/>
      <c r="Q301" s="375"/>
      <c r="R301" s="375"/>
      <c r="S301" s="375"/>
      <c r="T301" s="375"/>
      <c r="U301" s="375"/>
      <c r="V301" s="375"/>
      <c r="W301" s="375"/>
      <c r="X301" s="375"/>
      <c r="Y301" s="375"/>
      <c r="Z301" s="375"/>
      <c r="AA301" s="375"/>
    </row>
    <row r="302" spans="2:27" s="159" customFormat="1" ht="0" hidden="1" customHeight="1">
      <c r="B302" s="375"/>
      <c r="C302" s="375"/>
      <c r="D302" s="375"/>
      <c r="E302" s="375"/>
      <c r="G302" s="375"/>
      <c r="H302" s="375"/>
      <c r="I302" s="375"/>
      <c r="J302" s="375"/>
      <c r="K302" s="375"/>
      <c r="L302" s="375"/>
      <c r="M302" s="375"/>
      <c r="N302" s="375"/>
      <c r="O302" s="375"/>
      <c r="P302" s="375"/>
      <c r="Q302" s="375"/>
      <c r="R302" s="375"/>
      <c r="S302" s="375"/>
      <c r="T302" s="375"/>
      <c r="U302" s="375"/>
      <c r="V302" s="375"/>
      <c r="W302" s="375"/>
      <c r="X302" s="375"/>
      <c r="Y302" s="375"/>
      <c r="Z302" s="375"/>
      <c r="AA302" s="375"/>
    </row>
    <row r="303" spans="2:27" s="159" customFormat="1" ht="0" hidden="1" customHeight="1">
      <c r="B303" s="375"/>
      <c r="C303" s="375"/>
      <c r="D303" s="375"/>
      <c r="E303" s="375"/>
      <c r="G303" s="375"/>
      <c r="H303" s="375"/>
      <c r="I303" s="375"/>
      <c r="J303" s="375"/>
      <c r="K303" s="375"/>
      <c r="L303" s="375"/>
      <c r="M303" s="375"/>
      <c r="N303" s="375"/>
      <c r="O303" s="375"/>
      <c r="P303" s="375"/>
      <c r="Q303" s="375"/>
      <c r="R303" s="375"/>
      <c r="S303" s="375"/>
      <c r="T303" s="375"/>
      <c r="U303" s="375"/>
      <c r="V303" s="375"/>
      <c r="W303" s="375"/>
      <c r="X303" s="375"/>
      <c r="Y303" s="375"/>
      <c r="Z303" s="375"/>
      <c r="AA303" s="375"/>
    </row>
    <row r="304" spans="2:27" s="159" customFormat="1" ht="0" hidden="1" customHeight="1">
      <c r="B304" s="375"/>
      <c r="C304" s="375"/>
      <c r="D304" s="375"/>
      <c r="E304" s="375"/>
      <c r="G304" s="375"/>
      <c r="H304" s="375"/>
      <c r="I304" s="375"/>
      <c r="J304" s="375"/>
      <c r="K304" s="375"/>
      <c r="L304" s="375"/>
      <c r="M304" s="375"/>
      <c r="N304" s="375"/>
      <c r="O304" s="375"/>
      <c r="P304" s="375"/>
      <c r="Q304" s="375"/>
      <c r="R304" s="375"/>
      <c r="S304" s="375"/>
      <c r="T304" s="375"/>
      <c r="U304" s="375"/>
      <c r="V304" s="375"/>
      <c r="W304" s="375"/>
      <c r="X304" s="375"/>
      <c r="Y304" s="375"/>
      <c r="Z304" s="375"/>
      <c r="AA304" s="375"/>
    </row>
    <row r="305" spans="2:27" s="159" customFormat="1" ht="0" hidden="1" customHeight="1">
      <c r="B305" s="375"/>
      <c r="C305" s="375"/>
      <c r="D305" s="375"/>
      <c r="E305" s="375"/>
      <c r="G305" s="375"/>
      <c r="H305" s="375"/>
      <c r="I305" s="375"/>
      <c r="J305" s="375"/>
      <c r="K305" s="375"/>
      <c r="L305" s="375"/>
      <c r="M305" s="375"/>
      <c r="N305" s="375"/>
      <c r="O305" s="375"/>
      <c r="P305" s="375"/>
      <c r="Q305" s="375"/>
      <c r="R305" s="375"/>
      <c r="S305" s="375"/>
      <c r="T305" s="375"/>
      <c r="U305" s="375"/>
      <c r="V305" s="375"/>
      <c r="W305" s="375"/>
      <c r="X305" s="375"/>
      <c r="Y305" s="375"/>
      <c r="Z305" s="375"/>
      <c r="AA305" s="375"/>
    </row>
    <row r="306" spans="2:27" s="159" customFormat="1" ht="0" hidden="1" customHeight="1">
      <c r="B306" s="375"/>
      <c r="C306" s="375"/>
      <c r="D306" s="375"/>
      <c r="E306" s="375"/>
      <c r="G306" s="375"/>
      <c r="H306" s="375"/>
      <c r="I306" s="375"/>
      <c r="J306" s="375"/>
      <c r="K306" s="375"/>
      <c r="L306" s="375"/>
      <c r="M306" s="375"/>
      <c r="N306" s="375"/>
      <c r="O306" s="375"/>
      <c r="P306" s="375"/>
      <c r="Q306" s="375"/>
      <c r="R306" s="375"/>
      <c r="S306" s="375"/>
      <c r="T306" s="375"/>
      <c r="U306" s="375"/>
      <c r="V306" s="375"/>
      <c r="W306" s="375"/>
      <c r="X306" s="375"/>
      <c r="Y306" s="375"/>
      <c r="Z306" s="375"/>
      <c r="AA306" s="375"/>
    </row>
    <row r="307" spans="2:27" s="159" customFormat="1" ht="0" hidden="1" customHeight="1">
      <c r="B307" s="375"/>
      <c r="C307" s="375"/>
      <c r="D307" s="375"/>
      <c r="E307" s="375"/>
      <c r="G307" s="375"/>
      <c r="H307" s="375"/>
      <c r="I307" s="375"/>
      <c r="J307" s="375"/>
      <c r="K307" s="375"/>
      <c r="L307" s="375"/>
      <c r="M307" s="375"/>
      <c r="N307" s="375"/>
      <c r="O307" s="375"/>
      <c r="P307" s="375"/>
      <c r="Q307" s="375"/>
      <c r="R307" s="375"/>
      <c r="S307" s="375"/>
      <c r="T307" s="375"/>
      <c r="U307" s="375"/>
      <c r="V307" s="375"/>
      <c r="W307" s="375"/>
      <c r="X307" s="375"/>
      <c r="Y307" s="375"/>
      <c r="Z307" s="375"/>
      <c r="AA307" s="375"/>
    </row>
    <row r="308" spans="2:27" s="159" customFormat="1" ht="0" hidden="1" customHeight="1">
      <c r="B308" s="375"/>
      <c r="C308" s="375"/>
      <c r="D308" s="375"/>
      <c r="E308" s="375"/>
      <c r="G308" s="375"/>
      <c r="H308" s="375"/>
      <c r="I308" s="375"/>
      <c r="J308" s="375"/>
      <c r="K308" s="375"/>
      <c r="L308" s="375"/>
      <c r="M308" s="375"/>
      <c r="N308" s="375"/>
      <c r="O308" s="375"/>
      <c r="P308" s="375"/>
      <c r="Q308" s="375"/>
      <c r="R308" s="375"/>
      <c r="S308" s="375"/>
      <c r="T308" s="375"/>
      <c r="U308" s="375"/>
      <c r="V308" s="375"/>
      <c r="W308" s="375"/>
      <c r="X308" s="375"/>
      <c r="Y308" s="375"/>
      <c r="Z308" s="375"/>
      <c r="AA308" s="375"/>
    </row>
    <row r="309" spans="2:27" s="159" customFormat="1" ht="0" hidden="1" customHeight="1">
      <c r="B309" s="375"/>
      <c r="C309" s="375"/>
      <c r="D309" s="375"/>
      <c r="E309" s="375"/>
      <c r="G309" s="375"/>
      <c r="H309" s="375"/>
      <c r="I309" s="375"/>
      <c r="J309" s="375"/>
      <c r="K309" s="375"/>
      <c r="L309" s="375"/>
      <c r="M309" s="375"/>
      <c r="N309" s="375"/>
      <c r="O309" s="375"/>
      <c r="P309" s="375"/>
      <c r="Q309" s="375"/>
      <c r="R309" s="375"/>
      <c r="S309" s="375"/>
      <c r="T309" s="375"/>
      <c r="U309" s="375"/>
      <c r="V309" s="375"/>
      <c r="W309" s="375"/>
      <c r="X309" s="375"/>
      <c r="Y309" s="375"/>
      <c r="Z309" s="375"/>
      <c r="AA309" s="375"/>
    </row>
  </sheetData>
  <mergeCells count="3">
    <mergeCell ref="B2:E3"/>
    <mergeCell ref="B4:E4"/>
    <mergeCell ref="B5:E5"/>
  </mergeCells>
  <conditionalFormatting sqref="D9:D10 D12:D13 D15:D16 D18:D23 D25:D26 D28 D30:D32 D34:D53 D55 D57:D58 D60:D75 D77 D79 D81:D87 D89">
    <cfRule type="beginsWith" dxfId="270" priority="1" operator="beginsWith" text="C">
      <formula>LEFT((D9),LEN("C"))=("C")</formula>
    </cfRule>
  </conditionalFormatting>
  <conditionalFormatting sqref="D9:D10 D12:D13 D15:D16 D18:D23 D25:D26 D28 D30:D32 D34:D53 D55 D57:D58 D60:D75 D77 D79 D81:D87 D89">
    <cfRule type="beginsWith" dxfId="269" priority="2" operator="beginsWith" text="NC">
      <formula>LEFT((D9),LEN("NC"))=("NC")</formula>
    </cfRule>
  </conditionalFormatting>
  <conditionalFormatting sqref="D9:D10 D12:D13 D15:D16 D18:D23 D25:D26 D28 D30:D32 D34:D53 D55 D57:D58 D60:D75 D77 D79 D81:D87 D89">
    <cfRule type="beginsWith" dxfId="268" priority="3" operator="beginsWith" text="NA">
      <formula>LEFT((D9),LEN("NA"))=("NA")</formula>
    </cfRule>
  </conditionalFormatting>
  <dataValidations count="1">
    <dataValidation type="list" allowBlank="1" sqref="D89 D9:D10 D12:D13 D15:D16 D18:D23 D25:D26 D28 D30:D32 D34:D53 D55 D57:D58 D60:D75 D77 D79 D81:D87" xr:uid="{A42D5821-8A47-4452-823C-6C829FBE6C2E}">
      <formula1>"C,NC,NA"</formula1>
    </dataValidation>
  </dataValidations>
  <pageMargins left="0.7" right="0.7" top="0.75" bottom="0.75" header="0" footer="0"/>
  <pageSetup orientation="portrait" r:id="rId1"/>
  <drawing r:id="rId2"/>
  <tableParts count="1">
    <tablePart r:id="rId3"/>
  </tablePart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0CDC82-94AB-43D6-9CAC-79E6D429F88A}">
  <dimension ref="B1:F89"/>
  <sheetViews>
    <sheetView zoomScale="80" zoomScaleNormal="80" workbookViewId="0">
      <selection activeCell="B4" sqref="B4:E4"/>
    </sheetView>
  </sheetViews>
  <sheetFormatPr baseColWidth="10" defaultColWidth="11.5546875" defaultRowHeight="14.4"/>
  <cols>
    <col min="1" max="1" width="11.33203125" style="68" customWidth="1"/>
    <col min="2" max="2" width="21.6640625" style="5" customWidth="1"/>
    <col min="3" max="3" width="21.6640625" style="387"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31">
        <v>1</v>
      </c>
      <c r="C6" s="966" t="s">
        <v>4539</v>
      </c>
      <c r="D6" s="967"/>
      <c r="E6" s="967"/>
    </row>
    <row r="7" spans="2:5" ht="16.8">
      <c r="B7" s="30">
        <v>2</v>
      </c>
      <c r="C7" s="978" t="s">
        <v>4540</v>
      </c>
      <c r="D7" s="979"/>
      <c r="E7" s="979"/>
    </row>
    <row r="8" spans="2:5" ht="16.8">
      <c r="B8" s="17"/>
      <c r="C8" s="385"/>
      <c r="D8" s="69"/>
      <c r="E8" s="69"/>
    </row>
    <row r="9" spans="2:5" ht="42" customHeight="1">
      <c r="B9" s="858" t="s">
        <v>125</v>
      </c>
      <c r="C9" s="858"/>
      <c r="D9" s="858"/>
      <c r="E9" s="858"/>
    </row>
    <row r="10" spans="2:5" ht="16.8">
      <c r="B10" s="586" t="s">
        <v>126</v>
      </c>
      <c r="C10" s="829" t="s">
        <v>115</v>
      </c>
      <c r="D10" s="830"/>
      <c r="E10" s="622" t="s">
        <v>4896</v>
      </c>
    </row>
    <row r="11" spans="2:5" ht="50.4" customHeight="1">
      <c r="B11" s="31" t="s">
        <v>4541</v>
      </c>
      <c r="C11" s="792" t="s">
        <v>4542</v>
      </c>
      <c r="D11" s="962"/>
      <c r="E11" s="771" t="s">
        <v>5093</v>
      </c>
    </row>
    <row r="12" spans="2:5" ht="378" customHeight="1">
      <c r="B12" s="30" t="s">
        <v>4307</v>
      </c>
      <c r="C12" s="801" t="s">
        <v>4543</v>
      </c>
      <c r="D12" s="890"/>
      <c r="E12" s="771"/>
    </row>
    <row r="13" spans="2:5" ht="16.8">
      <c r="B13" s="17"/>
      <c r="C13" s="385"/>
      <c r="D13" s="69"/>
      <c r="E13" s="69"/>
    </row>
    <row r="14" spans="2:5" ht="42" customHeight="1">
      <c r="B14" s="858" t="s">
        <v>4222</v>
      </c>
      <c r="C14" s="858"/>
      <c r="D14" s="858"/>
      <c r="E14" s="858"/>
    </row>
    <row r="15" spans="2:5" ht="17.399999999999999" thickBot="1">
      <c r="B15" s="586" t="s">
        <v>126</v>
      </c>
      <c r="C15" s="829" t="s">
        <v>4223</v>
      </c>
      <c r="D15" s="830"/>
      <c r="E15" s="622" t="s">
        <v>4896</v>
      </c>
    </row>
    <row r="16" spans="2:5" ht="98.4" customHeight="1">
      <c r="B16" s="31" t="s">
        <v>4292</v>
      </c>
      <c r="C16" s="859" t="s">
        <v>4738</v>
      </c>
      <c r="D16" s="860"/>
      <c r="E16" s="980" t="s">
        <v>5094</v>
      </c>
    </row>
    <row r="17" spans="2:5" ht="50.4" customHeight="1">
      <c r="B17" s="30" t="s">
        <v>4740</v>
      </c>
      <c r="C17" s="838" t="s">
        <v>4739</v>
      </c>
      <c r="D17" s="856"/>
      <c r="E17" s="981"/>
    </row>
    <row r="18" spans="2:5" ht="61.2" customHeight="1">
      <c r="B18" s="31" t="s">
        <v>4741</v>
      </c>
      <c r="C18" s="835" t="s">
        <v>4742</v>
      </c>
      <c r="D18" s="855"/>
      <c r="E18" s="981"/>
    </row>
    <row r="19" spans="2:5" ht="16.8">
      <c r="B19" s="110"/>
      <c r="C19" s="110"/>
      <c r="D19" s="33"/>
      <c r="E19" s="69"/>
    </row>
    <row r="20" spans="2:5" s="69" customFormat="1" ht="42" customHeight="1">
      <c r="B20" s="861" t="s">
        <v>147</v>
      </c>
      <c r="C20" s="861"/>
      <c r="D20" s="861"/>
      <c r="E20" s="861"/>
    </row>
    <row r="21" spans="2:5" s="69" customFormat="1" ht="16.8">
      <c r="B21" s="822" t="s">
        <v>127</v>
      </c>
      <c r="C21" s="822"/>
      <c r="D21" s="822"/>
      <c r="E21" s="622" t="s">
        <v>4896</v>
      </c>
    </row>
    <row r="22" spans="2:5" s="69" customFormat="1" ht="37.950000000000003" customHeight="1">
      <c r="B22" s="826" t="s">
        <v>197</v>
      </c>
      <c r="C22" s="824" t="s">
        <v>4828</v>
      </c>
      <c r="D22" s="889"/>
      <c r="E22" s="817" t="s">
        <v>4901</v>
      </c>
    </row>
    <row r="23" spans="2:5" s="69" customFormat="1" ht="184.8">
      <c r="B23" s="827"/>
      <c r="C23" s="66" t="s">
        <v>4787</v>
      </c>
      <c r="D23" s="372" t="s">
        <v>4829</v>
      </c>
      <c r="E23" s="817"/>
    </row>
    <row r="24" spans="2:5" s="69" customFormat="1" ht="88.95" customHeight="1">
      <c r="B24" s="827"/>
      <c r="C24" s="66" t="s">
        <v>4788</v>
      </c>
      <c r="D24" s="372" t="s">
        <v>4795</v>
      </c>
      <c r="E24" s="817"/>
    </row>
    <row r="25" spans="2:5" s="69" customFormat="1" ht="201.6">
      <c r="B25" s="827"/>
      <c r="C25" s="31" t="s">
        <v>4232</v>
      </c>
      <c r="D25" s="373" t="s">
        <v>4793</v>
      </c>
      <c r="E25" s="817"/>
    </row>
    <row r="26" spans="2:5" s="69" customFormat="1" ht="319.2">
      <c r="B26" s="828"/>
      <c r="C26" s="374" t="s">
        <v>4792</v>
      </c>
      <c r="D26" s="599" t="s">
        <v>4830</v>
      </c>
      <c r="E26" s="817"/>
    </row>
    <row r="27" spans="2:5" s="69" customFormat="1" ht="36.6" customHeight="1">
      <c r="B27" s="30" t="s">
        <v>198</v>
      </c>
      <c r="C27" s="823" t="s">
        <v>4233</v>
      </c>
      <c r="D27" s="890"/>
      <c r="E27" s="817"/>
    </row>
    <row r="28" spans="2:5" s="69" customFormat="1" ht="301.2" customHeight="1">
      <c r="B28" s="713" t="s">
        <v>201</v>
      </c>
      <c r="C28" s="835" t="s">
        <v>5889</v>
      </c>
      <c r="D28" s="857"/>
      <c r="E28" s="592" t="s">
        <v>4899</v>
      </c>
    </row>
    <row r="29" spans="2:5" ht="16.8">
      <c r="B29" s="790" t="s">
        <v>130</v>
      </c>
      <c r="C29" s="790"/>
      <c r="D29" s="790"/>
      <c r="E29" s="622" t="s">
        <v>4896</v>
      </c>
    </row>
    <row r="30" spans="2:5" ht="16.8">
      <c r="B30" s="31" t="s">
        <v>131</v>
      </c>
      <c r="C30" s="835" t="s">
        <v>4911</v>
      </c>
      <c r="D30" s="855"/>
      <c r="E30" s="765" t="s">
        <v>5095</v>
      </c>
    </row>
    <row r="31" spans="2:5" ht="16.8">
      <c r="B31" s="30" t="s">
        <v>132</v>
      </c>
      <c r="C31" s="838" t="s">
        <v>4911</v>
      </c>
      <c r="D31" s="856"/>
      <c r="E31" s="766"/>
    </row>
    <row r="32" spans="2:5" ht="16.8">
      <c r="B32" s="31" t="s">
        <v>133</v>
      </c>
      <c r="C32" s="835" t="s">
        <v>4234</v>
      </c>
      <c r="D32" s="855"/>
      <c r="E32" s="766"/>
    </row>
    <row r="33" spans="2:6" ht="16.8">
      <c r="B33" s="30" t="s">
        <v>194</v>
      </c>
      <c r="C33" s="838" t="s">
        <v>4234</v>
      </c>
      <c r="D33" s="856"/>
      <c r="E33" s="766"/>
    </row>
    <row r="34" spans="2:6" ht="16.8">
      <c r="B34" s="31" t="s">
        <v>134</v>
      </c>
      <c r="C34" s="835" t="s">
        <v>4234</v>
      </c>
      <c r="D34" s="855"/>
      <c r="E34" s="766"/>
    </row>
    <row r="35" spans="2:6" ht="24" customHeight="1">
      <c r="B35" s="30" t="s">
        <v>135</v>
      </c>
      <c r="C35" s="838" t="s">
        <v>5902</v>
      </c>
      <c r="D35" s="856"/>
      <c r="E35" s="767"/>
    </row>
    <row r="36" spans="2:6" ht="16.8">
      <c r="B36" s="790" t="s">
        <v>195</v>
      </c>
      <c r="C36" s="790"/>
      <c r="D36" s="790"/>
      <c r="E36" s="622" t="s">
        <v>4896</v>
      </c>
    </row>
    <row r="37" spans="2:6" ht="50.4" customHeight="1">
      <c r="B37" s="31" t="s">
        <v>136</v>
      </c>
      <c r="C37" s="835" t="s">
        <v>4911</v>
      </c>
      <c r="D37" s="855"/>
      <c r="E37" s="817" t="s">
        <v>5896</v>
      </c>
    </row>
    <row r="38" spans="2:6" ht="33.6">
      <c r="B38" s="30" t="s">
        <v>137</v>
      </c>
      <c r="C38" s="838" t="s">
        <v>4911</v>
      </c>
      <c r="D38" s="856"/>
      <c r="E38" s="818"/>
    </row>
    <row r="39" spans="2:6" ht="33.6" customHeight="1">
      <c r="B39" s="31" t="s">
        <v>138</v>
      </c>
      <c r="C39" s="835" t="s">
        <v>4911</v>
      </c>
      <c r="D39" s="855"/>
      <c r="E39" s="818"/>
    </row>
    <row r="40" spans="2:6" ht="71.400000000000006" customHeight="1">
      <c r="B40" s="30" t="s">
        <v>4238</v>
      </c>
      <c r="C40" s="838" t="s">
        <v>4911</v>
      </c>
      <c r="D40" s="856"/>
      <c r="E40" s="818"/>
    </row>
    <row r="41" spans="2:6" ht="60" customHeight="1">
      <c r="B41" s="31" t="s">
        <v>139</v>
      </c>
      <c r="C41" s="835" t="s">
        <v>4234</v>
      </c>
      <c r="D41" s="855"/>
      <c r="E41" s="818"/>
      <c r="F41" s="68" t="s">
        <v>4240</v>
      </c>
    </row>
    <row r="42" spans="2:6" ht="16.8">
      <c r="B42" s="790" t="s">
        <v>196</v>
      </c>
      <c r="C42" s="790"/>
      <c r="D42" s="790"/>
      <c r="E42" s="622" t="s">
        <v>4896</v>
      </c>
    </row>
    <row r="43" spans="2:6" ht="69.599999999999994" customHeight="1">
      <c r="B43" s="66" t="s">
        <v>200</v>
      </c>
      <c r="C43" s="844" t="s">
        <v>5893</v>
      </c>
      <c r="D43" s="845"/>
      <c r="E43" s="817" t="s">
        <v>5895</v>
      </c>
    </row>
    <row r="44" spans="2:6" ht="33.6" customHeight="1">
      <c r="B44" s="30" t="s">
        <v>140</v>
      </c>
      <c r="C44" s="846" t="s">
        <v>4241</v>
      </c>
      <c r="D44" s="862"/>
      <c r="E44" s="818"/>
    </row>
    <row r="45" spans="2:6" ht="33.6" customHeight="1">
      <c r="B45" s="31" t="s">
        <v>141</v>
      </c>
      <c r="C45" s="848" t="s">
        <v>4242</v>
      </c>
      <c r="D45" s="863"/>
      <c r="E45" s="818"/>
    </row>
    <row r="46" spans="2:6" ht="33.6" customHeight="1">
      <c r="B46" s="30" t="s">
        <v>143</v>
      </c>
      <c r="C46" s="850" t="s">
        <v>4243</v>
      </c>
      <c r="D46" s="864"/>
      <c r="E46" s="818"/>
    </row>
    <row r="47" spans="2:6" ht="33.6" customHeight="1">
      <c r="B47" s="31" t="s">
        <v>142</v>
      </c>
      <c r="C47" s="848" t="s">
        <v>4244</v>
      </c>
      <c r="D47" s="863"/>
      <c r="E47" s="818"/>
    </row>
    <row r="48" spans="2:6" ht="49.95" customHeight="1">
      <c r="B48" s="30" t="s">
        <v>144</v>
      </c>
      <c r="C48" s="852" t="s">
        <v>4245</v>
      </c>
      <c r="D48" s="865"/>
      <c r="E48" s="818"/>
    </row>
    <row r="49" spans="2:5" ht="16.8">
      <c r="B49" s="790" t="s">
        <v>202</v>
      </c>
      <c r="C49" s="790"/>
      <c r="D49" s="790"/>
      <c r="E49" s="622" t="s">
        <v>4896</v>
      </c>
    </row>
    <row r="50" spans="2:5" ht="249.6" customHeight="1">
      <c r="B50" s="31" t="s">
        <v>146</v>
      </c>
      <c r="C50" s="780" t="s">
        <v>5011</v>
      </c>
      <c r="D50" s="780"/>
      <c r="E50" s="771" t="s">
        <v>4902</v>
      </c>
    </row>
    <row r="51" spans="2:5" ht="119.4" customHeight="1">
      <c r="B51" s="30" t="s">
        <v>176</v>
      </c>
      <c r="C51" s="905" t="s">
        <v>5012</v>
      </c>
      <c r="D51" s="906"/>
      <c r="E51" s="771"/>
    </row>
    <row r="52" spans="2:5" ht="36" customHeight="1">
      <c r="B52" s="31" t="s">
        <v>177</v>
      </c>
      <c r="C52" s="835" t="s">
        <v>4234</v>
      </c>
      <c r="D52" s="836"/>
      <c r="E52" s="771"/>
    </row>
    <row r="53" spans="2:5" ht="16.8">
      <c r="B53" s="866" t="s">
        <v>145</v>
      </c>
      <c r="C53" s="866"/>
      <c r="D53" s="866"/>
      <c r="E53" s="622" t="s">
        <v>4896</v>
      </c>
    </row>
    <row r="54" spans="2:5" ht="16.8">
      <c r="B54" s="867" t="s">
        <v>4246</v>
      </c>
      <c r="C54" s="868"/>
      <c r="D54" s="869"/>
      <c r="E54" s="771"/>
    </row>
    <row r="55" spans="2:5" ht="16.8">
      <c r="B55" s="871"/>
      <c r="C55" s="872"/>
      <c r="D55" s="873"/>
      <c r="E55" s="771"/>
    </row>
    <row r="56" spans="2:5" ht="16.8">
      <c r="B56" s="874"/>
      <c r="C56" s="875"/>
      <c r="D56" s="876"/>
      <c r="E56" s="771"/>
    </row>
    <row r="57" spans="2:5" ht="16.8">
      <c r="B57" s="877"/>
      <c r="C57" s="878"/>
      <c r="D57" s="879"/>
      <c r="E57" s="771"/>
    </row>
    <row r="58" spans="2:5" ht="16.8">
      <c r="B58" s="874"/>
      <c r="C58" s="875"/>
      <c r="D58" s="876"/>
      <c r="E58" s="771"/>
    </row>
    <row r="59" spans="2:5" ht="16.8">
      <c r="B59" s="877"/>
      <c r="C59" s="878"/>
      <c r="D59" s="879"/>
      <c r="E59" s="771"/>
    </row>
    <row r="60" spans="2:5" ht="16.8">
      <c r="B60" s="113"/>
      <c r="C60" s="386"/>
      <c r="D60" s="65"/>
      <c r="E60" s="69"/>
    </row>
    <row r="61" spans="2:5" ht="16.8">
      <c r="B61" s="113"/>
      <c r="C61" s="386"/>
      <c r="D61" s="65"/>
      <c r="E61" s="69"/>
    </row>
    <row r="62" spans="2:5" ht="16.8">
      <c r="B62" s="17"/>
      <c r="C62" s="385"/>
      <c r="D62" s="69"/>
      <c r="E62" s="69"/>
    </row>
    <row r="63" spans="2:5" ht="16.8">
      <c r="B63" s="17"/>
      <c r="C63" s="385"/>
      <c r="D63" s="69"/>
      <c r="E63" s="69"/>
    </row>
    <row r="64" spans="2:5" ht="16.8">
      <c r="B64" s="17"/>
      <c r="C64" s="385"/>
      <c r="D64" s="69"/>
      <c r="E64" s="69"/>
    </row>
    <row r="65" spans="2:5" ht="16.8">
      <c r="B65" s="17"/>
      <c r="C65" s="385"/>
      <c r="D65" s="69"/>
      <c r="E65" s="69"/>
    </row>
    <row r="66" spans="2:5" ht="16.8">
      <c r="B66" s="17"/>
      <c r="C66" s="385"/>
      <c r="D66" s="69"/>
      <c r="E66" s="69"/>
    </row>
    <row r="67" spans="2:5" ht="16.8">
      <c r="B67" s="17"/>
      <c r="C67" s="385"/>
      <c r="D67" s="69"/>
      <c r="E67" s="69"/>
    </row>
    <row r="68" spans="2:5" ht="16.8">
      <c r="B68" s="17"/>
      <c r="C68" s="385"/>
      <c r="D68" s="69"/>
      <c r="E68" s="69"/>
    </row>
    <row r="69" spans="2:5" ht="16.8">
      <c r="B69" s="17"/>
      <c r="C69" s="385"/>
      <c r="D69" s="69"/>
      <c r="E69" s="69"/>
    </row>
    <row r="70" spans="2:5" ht="16.8">
      <c r="B70" s="17"/>
      <c r="C70" s="385"/>
      <c r="D70" s="69"/>
      <c r="E70" s="69"/>
    </row>
    <row r="71" spans="2:5" ht="16.8">
      <c r="B71" s="17"/>
      <c r="C71" s="385"/>
      <c r="D71" s="69"/>
      <c r="E71" s="69"/>
    </row>
    <row r="72" spans="2:5" ht="16.8">
      <c r="B72" s="17"/>
      <c r="C72" s="385"/>
      <c r="D72" s="69"/>
      <c r="E72" s="69"/>
    </row>
    <row r="73" spans="2:5" ht="16.8">
      <c r="B73" s="17"/>
      <c r="C73" s="385"/>
      <c r="D73" s="69"/>
      <c r="E73" s="69"/>
    </row>
    <row r="74" spans="2:5" ht="16.8">
      <c r="B74" s="17"/>
      <c r="C74" s="385"/>
      <c r="D74" s="69"/>
      <c r="E74" s="69"/>
    </row>
    <row r="75" spans="2:5" ht="16.8">
      <c r="B75" s="17"/>
      <c r="C75" s="385"/>
      <c r="D75" s="69"/>
      <c r="E75" s="69"/>
    </row>
    <row r="76" spans="2:5" ht="16.8">
      <c r="B76" s="17"/>
      <c r="C76" s="385"/>
      <c r="D76" s="69"/>
      <c r="E76" s="69"/>
    </row>
    <row r="77" spans="2:5" ht="16.8">
      <c r="B77" s="17"/>
      <c r="C77" s="385"/>
      <c r="D77" s="69"/>
      <c r="E77" s="69"/>
    </row>
    <row r="78" spans="2:5" ht="16.8">
      <c r="B78" s="17"/>
      <c r="C78" s="385"/>
      <c r="D78" s="69"/>
      <c r="E78" s="69"/>
    </row>
    <row r="79" spans="2:5" ht="16.8">
      <c r="B79" s="17"/>
      <c r="C79" s="385"/>
      <c r="D79" s="69"/>
      <c r="E79" s="69"/>
    </row>
    <row r="80" spans="2:5" ht="16.8">
      <c r="B80" s="17"/>
      <c r="C80" s="385"/>
      <c r="D80" s="69"/>
      <c r="E80" s="69"/>
    </row>
    <row r="81" spans="2:5" ht="16.8">
      <c r="B81" s="17"/>
      <c r="C81" s="385"/>
      <c r="D81" s="69"/>
      <c r="E81" s="69"/>
    </row>
    <row r="82" spans="2:5" ht="16.8">
      <c r="B82" s="17"/>
      <c r="C82" s="385"/>
      <c r="D82" s="69"/>
      <c r="E82" s="69"/>
    </row>
    <row r="83" spans="2:5" ht="16.8">
      <c r="B83" s="17"/>
      <c r="C83" s="385"/>
      <c r="D83" s="69"/>
      <c r="E83" s="69"/>
    </row>
    <row r="84" spans="2:5" ht="16.8">
      <c r="B84" s="17"/>
      <c r="C84" s="385"/>
      <c r="D84" s="69"/>
      <c r="E84" s="69"/>
    </row>
    <row r="85" spans="2:5" ht="16.8">
      <c r="B85" s="17"/>
      <c r="C85" s="385"/>
      <c r="D85" s="69"/>
      <c r="E85" s="69"/>
    </row>
    <row r="86" spans="2:5" ht="16.8">
      <c r="B86" s="17"/>
      <c r="C86" s="385"/>
      <c r="D86" s="69"/>
      <c r="E86" s="69"/>
    </row>
    <row r="87" spans="2:5" ht="16.8">
      <c r="B87" s="17"/>
      <c r="C87" s="385"/>
      <c r="D87" s="69"/>
      <c r="E87" s="69"/>
    </row>
    <row r="88" spans="2:5" ht="16.8">
      <c r="B88" s="17"/>
      <c r="C88" s="385"/>
      <c r="D88" s="69"/>
      <c r="E88" s="69"/>
    </row>
    <row r="89" spans="2:5" ht="16.8">
      <c r="B89" s="17"/>
      <c r="C89" s="385"/>
      <c r="D89" s="69"/>
      <c r="E89" s="69"/>
    </row>
  </sheetData>
  <mergeCells count="59">
    <mergeCell ref="B53:D53"/>
    <mergeCell ref="B54:D54"/>
    <mergeCell ref="E54:E59"/>
    <mergeCell ref="B55:D55"/>
    <mergeCell ref="B56:D56"/>
    <mergeCell ref="B57:D57"/>
    <mergeCell ref="B58:D58"/>
    <mergeCell ref="B59:D59"/>
    <mergeCell ref="B49:D49"/>
    <mergeCell ref="C50:D50"/>
    <mergeCell ref="E50:E52"/>
    <mergeCell ref="C51:D51"/>
    <mergeCell ref="C52:D52"/>
    <mergeCell ref="B42:D42"/>
    <mergeCell ref="C43:D43"/>
    <mergeCell ref="E43:E48"/>
    <mergeCell ref="C44:D44"/>
    <mergeCell ref="C45:D45"/>
    <mergeCell ref="C46:D46"/>
    <mergeCell ref="C47:D47"/>
    <mergeCell ref="C48:D48"/>
    <mergeCell ref="B36:D36"/>
    <mergeCell ref="C37:D37"/>
    <mergeCell ref="E37:E41"/>
    <mergeCell ref="C38:D38"/>
    <mergeCell ref="C39:D39"/>
    <mergeCell ref="C40:D40"/>
    <mergeCell ref="C41:D41"/>
    <mergeCell ref="C30:D30"/>
    <mergeCell ref="E30:E35"/>
    <mergeCell ref="C31:D31"/>
    <mergeCell ref="C32:D32"/>
    <mergeCell ref="C33:D33"/>
    <mergeCell ref="C34:D34"/>
    <mergeCell ref="C35:D35"/>
    <mergeCell ref="B29:D29"/>
    <mergeCell ref="C16:D16"/>
    <mergeCell ref="E16:E18"/>
    <mergeCell ref="C17:D17"/>
    <mergeCell ref="C18:D18"/>
    <mergeCell ref="B20:E20"/>
    <mergeCell ref="B21:D21"/>
    <mergeCell ref="B22:B26"/>
    <mergeCell ref="C22:D22"/>
    <mergeCell ref="E22:E27"/>
    <mergeCell ref="C27:D27"/>
    <mergeCell ref="C28:D28"/>
    <mergeCell ref="C15:D15"/>
    <mergeCell ref="B1:E3"/>
    <mergeCell ref="B4:E4"/>
    <mergeCell ref="B5:E5"/>
    <mergeCell ref="C6:E6"/>
    <mergeCell ref="C7:E7"/>
    <mergeCell ref="B9:E9"/>
    <mergeCell ref="C10:D10"/>
    <mergeCell ref="C11:D11"/>
    <mergeCell ref="E11:E12"/>
    <mergeCell ref="C12:D12"/>
    <mergeCell ref="B14:E14"/>
  </mergeCell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36F2FC-5870-48C4-B7D2-1E10B98C9459}">
  <sheetPr>
    <tabColor rgb="FF741B47"/>
  </sheetPr>
  <dimension ref="A1:AA272"/>
  <sheetViews>
    <sheetView showGridLines="0" zoomScale="80" zoomScaleNormal="80" workbookViewId="0">
      <selection activeCell="E16" sqref="E16"/>
    </sheetView>
  </sheetViews>
  <sheetFormatPr baseColWidth="10" defaultColWidth="0" defaultRowHeight="0" customHeight="1" zeroHeight="1" outlineLevelCol="1"/>
  <cols>
    <col min="1" max="1" width="11.33203125" style="159" customWidth="1"/>
    <col min="2" max="2" width="13.5546875" style="375" customWidth="1"/>
    <col min="3" max="3" width="72.6640625" style="375" customWidth="1"/>
    <col min="4" max="4" width="11.5546875" style="375" customWidth="1"/>
    <col min="5" max="5" width="26" style="375" customWidth="1" outlineLevel="1"/>
    <col min="6" max="6" width="11.33203125" style="159" customWidth="1"/>
    <col min="7" max="25" width="10.6640625" style="375" hidden="1" customWidth="1"/>
    <col min="26" max="27" width="0" style="375" hidden="1" customWidth="1"/>
    <col min="28" max="16384" width="14.44140625" style="375"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4863</v>
      </c>
      <c r="C4" s="759"/>
      <c r="D4" s="759"/>
      <c r="E4" s="760"/>
      <c r="F4" s="3"/>
    </row>
    <row r="5" spans="1:27" s="68" customFormat="1" ht="18" customHeight="1" thickBot="1">
      <c r="A5" s="3"/>
      <c r="B5" s="761" t="s">
        <v>1938</v>
      </c>
      <c r="C5" s="762"/>
      <c r="D5" s="762"/>
      <c r="E5" s="763"/>
      <c r="F5" s="3"/>
    </row>
    <row r="6" spans="1:27" s="68" customFormat="1" ht="18" customHeight="1">
      <c r="A6" s="3"/>
      <c r="B6" s="3"/>
      <c r="C6" s="3"/>
      <c r="D6" s="3"/>
      <c r="E6" s="3"/>
      <c r="F6" s="3"/>
    </row>
    <row r="7" spans="1:27" ht="16.95" customHeight="1">
      <c r="B7" s="419" t="s">
        <v>118</v>
      </c>
      <c r="C7" s="419" t="s">
        <v>119</v>
      </c>
      <c r="D7" s="419" t="s">
        <v>120</v>
      </c>
      <c r="E7" s="418" t="s">
        <v>214</v>
      </c>
      <c r="F7" s="160"/>
      <c r="G7" s="376"/>
      <c r="H7" s="376"/>
      <c r="I7" s="376"/>
      <c r="J7" s="376"/>
      <c r="K7" s="376"/>
      <c r="L7" s="376"/>
      <c r="M7" s="376"/>
      <c r="N7" s="376"/>
      <c r="O7" s="376"/>
      <c r="P7" s="376"/>
      <c r="Q7" s="376"/>
      <c r="R7" s="376"/>
      <c r="S7" s="376"/>
      <c r="T7" s="376"/>
      <c r="U7" s="376"/>
      <c r="V7" s="376"/>
      <c r="W7" s="376"/>
      <c r="X7" s="376"/>
      <c r="Y7" s="376"/>
    </row>
    <row r="8" spans="1:27" ht="16.8">
      <c r="B8" s="441" t="s">
        <v>2399</v>
      </c>
      <c r="C8" s="442" t="s">
        <v>2400</v>
      </c>
      <c r="D8" s="443"/>
      <c r="E8" s="441"/>
      <c r="F8" s="160"/>
      <c r="G8" s="376"/>
      <c r="H8" s="376"/>
      <c r="I8" s="376"/>
      <c r="J8" s="376"/>
      <c r="K8" s="376"/>
      <c r="L8" s="376"/>
      <c r="M8" s="376"/>
      <c r="N8" s="376"/>
      <c r="O8" s="376"/>
      <c r="P8" s="376"/>
      <c r="Q8" s="376"/>
      <c r="R8" s="376"/>
      <c r="S8" s="376"/>
      <c r="T8" s="376"/>
      <c r="U8" s="376"/>
      <c r="V8" s="376"/>
      <c r="W8" s="376"/>
      <c r="X8" s="376"/>
      <c r="Y8" s="376"/>
    </row>
    <row r="9" spans="1:27" ht="33.6">
      <c r="B9" s="444" t="s">
        <v>2399</v>
      </c>
      <c r="C9" s="445" t="s">
        <v>4864</v>
      </c>
      <c r="D9" s="446"/>
      <c r="E9" s="444"/>
      <c r="F9" s="160"/>
      <c r="G9" s="376"/>
      <c r="H9" s="376"/>
      <c r="I9" s="376"/>
      <c r="J9" s="376"/>
      <c r="K9" s="376"/>
      <c r="L9" s="376"/>
      <c r="M9" s="376"/>
      <c r="N9" s="376"/>
      <c r="O9" s="376"/>
      <c r="P9" s="376"/>
      <c r="Q9" s="376"/>
      <c r="R9" s="376"/>
      <c r="S9" s="376"/>
      <c r="T9" s="376"/>
      <c r="U9" s="376"/>
      <c r="V9" s="376"/>
      <c r="W9" s="376"/>
      <c r="X9" s="376"/>
      <c r="Y9" s="376"/>
    </row>
    <row r="10" spans="1:27" ht="16.8">
      <c r="B10" s="444" t="s">
        <v>2399</v>
      </c>
      <c r="C10" s="445" t="s">
        <v>2401</v>
      </c>
      <c r="D10" s="446"/>
      <c r="E10" s="447"/>
      <c r="F10" s="160"/>
      <c r="G10" s="376"/>
      <c r="H10" s="376"/>
      <c r="I10" s="376"/>
      <c r="J10" s="376"/>
      <c r="K10" s="376"/>
      <c r="L10" s="376"/>
      <c r="M10" s="376"/>
      <c r="N10" s="376"/>
      <c r="O10" s="376"/>
      <c r="P10" s="376"/>
      <c r="Q10" s="376"/>
      <c r="R10" s="376"/>
      <c r="S10" s="376"/>
      <c r="T10" s="376"/>
      <c r="U10" s="376"/>
      <c r="V10" s="376"/>
      <c r="W10" s="376"/>
      <c r="X10" s="376"/>
      <c r="Y10" s="376"/>
      <c r="Z10" s="98"/>
      <c r="AA10" s="98"/>
    </row>
    <row r="11" spans="1:27" ht="16.8">
      <c r="B11" s="444" t="s">
        <v>2399</v>
      </c>
      <c r="C11" s="445" t="s">
        <v>2402</v>
      </c>
      <c r="D11" s="446"/>
      <c r="E11" s="447"/>
      <c r="F11" s="160"/>
      <c r="G11" s="376"/>
      <c r="H11" s="376"/>
      <c r="I11" s="376"/>
      <c r="J11" s="376"/>
      <c r="K11" s="376"/>
      <c r="L11" s="376"/>
      <c r="M11" s="376"/>
      <c r="N11" s="376"/>
      <c r="O11" s="376"/>
      <c r="P11" s="376"/>
      <c r="Q11" s="376"/>
      <c r="R11" s="376"/>
      <c r="S11" s="376"/>
      <c r="T11" s="376"/>
      <c r="U11" s="376"/>
      <c r="V11" s="376"/>
      <c r="W11" s="376"/>
      <c r="X11" s="376"/>
      <c r="Y11" s="376"/>
      <c r="Z11" s="98"/>
      <c r="AA11" s="98"/>
    </row>
    <row r="12" spans="1:27" ht="16.8">
      <c r="B12" s="444" t="s">
        <v>2399</v>
      </c>
      <c r="C12" s="445" t="s">
        <v>2403</v>
      </c>
      <c r="D12" s="446"/>
      <c r="E12" s="447"/>
      <c r="F12" s="160"/>
      <c r="G12" s="376"/>
      <c r="H12" s="376"/>
      <c r="I12" s="376"/>
      <c r="J12" s="376"/>
      <c r="K12" s="376"/>
      <c r="L12" s="376"/>
      <c r="M12" s="376"/>
      <c r="N12" s="376"/>
      <c r="O12" s="376"/>
      <c r="P12" s="376"/>
      <c r="Q12" s="376"/>
      <c r="R12" s="376"/>
      <c r="S12" s="376"/>
      <c r="T12" s="376"/>
      <c r="U12" s="376"/>
      <c r="V12" s="376"/>
      <c r="W12" s="376"/>
      <c r="X12" s="376"/>
      <c r="Y12" s="376"/>
      <c r="Z12" s="98"/>
      <c r="AA12" s="98"/>
    </row>
    <row r="13" spans="1:27" ht="16.8">
      <c r="B13" s="441" t="s">
        <v>2399</v>
      </c>
      <c r="C13" s="442" t="s">
        <v>1094</v>
      </c>
      <c r="D13" s="442"/>
      <c r="E13" s="443"/>
      <c r="F13" s="160"/>
      <c r="G13" s="376"/>
      <c r="H13" s="376"/>
      <c r="I13" s="376"/>
      <c r="J13" s="376"/>
      <c r="K13" s="376"/>
      <c r="L13" s="376"/>
      <c r="M13" s="376"/>
      <c r="N13" s="376"/>
      <c r="O13" s="376"/>
      <c r="P13" s="376"/>
      <c r="Q13" s="376"/>
      <c r="R13" s="376"/>
      <c r="S13" s="376"/>
      <c r="T13" s="376"/>
      <c r="U13" s="376"/>
      <c r="V13" s="376"/>
      <c r="W13" s="376"/>
      <c r="X13" s="376"/>
      <c r="Y13" s="376"/>
      <c r="Z13" s="98"/>
      <c r="AA13" s="98"/>
    </row>
    <row r="14" spans="1:27" ht="16.8">
      <c r="B14" s="444" t="s">
        <v>2399</v>
      </c>
      <c r="C14" s="445" t="s">
        <v>2404</v>
      </c>
      <c r="D14" s="446"/>
      <c r="E14" s="447"/>
      <c r="F14" s="160"/>
      <c r="G14" s="376"/>
      <c r="H14" s="376"/>
      <c r="I14" s="376"/>
      <c r="J14" s="376"/>
      <c r="K14" s="376"/>
      <c r="L14" s="376"/>
      <c r="M14" s="376"/>
      <c r="N14" s="376"/>
      <c r="O14" s="376"/>
      <c r="P14" s="376"/>
      <c r="Q14" s="376"/>
      <c r="R14" s="376"/>
      <c r="S14" s="376"/>
      <c r="T14" s="376"/>
      <c r="U14" s="376"/>
      <c r="V14" s="376"/>
      <c r="W14" s="376"/>
      <c r="X14" s="376"/>
      <c r="Y14" s="376"/>
      <c r="Z14" s="98"/>
      <c r="AA14" s="98"/>
    </row>
    <row r="15" spans="1:27" ht="16.8">
      <c r="B15" s="444" t="s">
        <v>2399</v>
      </c>
      <c r="C15" s="445" t="s">
        <v>2405</v>
      </c>
      <c r="D15" s="446"/>
      <c r="E15" s="447"/>
      <c r="F15" s="160"/>
      <c r="G15" s="376"/>
      <c r="H15" s="376"/>
      <c r="I15" s="376"/>
      <c r="J15" s="376"/>
      <c r="K15" s="376"/>
      <c r="L15" s="376"/>
      <c r="M15" s="376"/>
      <c r="N15" s="376"/>
      <c r="O15" s="376"/>
      <c r="P15" s="376"/>
      <c r="Q15" s="376"/>
      <c r="R15" s="376"/>
      <c r="S15" s="376"/>
      <c r="T15" s="376"/>
      <c r="U15" s="376"/>
      <c r="V15" s="376"/>
      <c r="W15" s="376"/>
      <c r="X15" s="376"/>
      <c r="Y15" s="376"/>
      <c r="Z15" s="98"/>
      <c r="AA15" s="98"/>
    </row>
    <row r="16" spans="1:27" ht="16.8">
      <c r="B16" s="444" t="s">
        <v>2399</v>
      </c>
      <c r="C16" s="445" t="s">
        <v>2406</v>
      </c>
      <c r="D16" s="446"/>
      <c r="E16" s="444"/>
      <c r="F16" s="160"/>
      <c r="G16" s="376"/>
      <c r="H16" s="376"/>
      <c r="I16" s="376"/>
      <c r="J16" s="376"/>
      <c r="K16" s="376"/>
      <c r="L16" s="376"/>
      <c r="M16" s="376"/>
      <c r="N16" s="376"/>
      <c r="O16" s="376"/>
      <c r="P16" s="376"/>
      <c r="Q16" s="376"/>
      <c r="R16" s="376"/>
      <c r="S16" s="376"/>
      <c r="T16" s="376"/>
      <c r="U16" s="376"/>
      <c r="V16" s="376"/>
      <c r="W16" s="376"/>
      <c r="X16" s="376"/>
      <c r="Y16" s="376"/>
      <c r="Z16" s="98"/>
      <c r="AA16" s="98"/>
    </row>
    <row r="17" spans="2:27" ht="50.4">
      <c r="B17" s="444" t="s">
        <v>2399</v>
      </c>
      <c r="C17" s="445" t="s">
        <v>2407</v>
      </c>
      <c r="D17" s="446"/>
      <c r="E17" s="447"/>
      <c r="F17" s="160"/>
      <c r="G17" s="376"/>
      <c r="H17" s="376"/>
      <c r="I17" s="376"/>
      <c r="J17" s="376"/>
      <c r="K17" s="376"/>
      <c r="L17" s="376"/>
      <c r="M17" s="376"/>
      <c r="N17" s="376"/>
      <c r="O17" s="376"/>
      <c r="P17" s="376"/>
      <c r="Q17" s="376"/>
      <c r="R17" s="376"/>
      <c r="S17" s="376"/>
      <c r="T17" s="376"/>
      <c r="U17" s="376"/>
      <c r="V17" s="376"/>
      <c r="W17" s="376"/>
      <c r="X17" s="376"/>
      <c r="Y17" s="376"/>
      <c r="Z17" s="98"/>
      <c r="AA17" s="98"/>
    </row>
    <row r="18" spans="2:27" ht="16.8">
      <c r="B18" s="441" t="s">
        <v>2399</v>
      </c>
      <c r="C18" s="442" t="s">
        <v>2408</v>
      </c>
      <c r="D18" s="443"/>
      <c r="E18" s="443"/>
      <c r="F18" s="160"/>
      <c r="G18" s="376"/>
      <c r="H18" s="376"/>
      <c r="I18" s="376"/>
      <c r="J18" s="376"/>
      <c r="K18" s="376"/>
      <c r="L18" s="376"/>
      <c r="M18" s="376"/>
      <c r="N18" s="376"/>
      <c r="O18" s="376"/>
      <c r="P18" s="376"/>
      <c r="Q18" s="376"/>
      <c r="R18" s="376"/>
      <c r="S18" s="376"/>
      <c r="T18" s="376"/>
      <c r="U18" s="376"/>
      <c r="V18" s="376"/>
      <c r="W18" s="376"/>
      <c r="X18" s="376"/>
      <c r="Y18" s="376"/>
      <c r="Z18" s="98"/>
      <c r="AA18" s="98"/>
    </row>
    <row r="19" spans="2:27" ht="16.8">
      <c r="B19" s="444" t="s">
        <v>2399</v>
      </c>
      <c r="C19" s="445" t="s">
        <v>1750</v>
      </c>
      <c r="D19" s="446"/>
      <c r="E19" s="447"/>
      <c r="F19" s="160"/>
      <c r="G19" s="376"/>
      <c r="H19" s="376"/>
      <c r="I19" s="376"/>
      <c r="J19" s="376"/>
      <c r="K19" s="376"/>
      <c r="L19" s="376"/>
      <c r="M19" s="376"/>
      <c r="N19" s="376"/>
      <c r="O19" s="376"/>
      <c r="P19" s="376"/>
      <c r="Q19" s="376"/>
      <c r="R19" s="376"/>
      <c r="S19" s="376"/>
      <c r="T19" s="376"/>
      <c r="U19" s="376"/>
      <c r="V19" s="376"/>
      <c r="W19" s="376"/>
      <c r="X19" s="376"/>
      <c r="Y19" s="376"/>
      <c r="Z19" s="98"/>
      <c r="AA19" s="98"/>
    </row>
    <row r="20" spans="2:27" ht="84">
      <c r="B20" s="444" t="s">
        <v>2399</v>
      </c>
      <c r="C20" s="445" t="s">
        <v>2409</v>
      </c>
      <c r="D20" s="446"/>
      <c r="E20" s="447"/>
      <c r="F20" s="160"/>
      <c r="G20" s="376"/>
      <c r="H20" s="376"/>
      <c r="I20" s="376"/>
      <c r="J20" s="376"/>
      <c r="K20" s="376"/>
      <c r="L20" s="376"/>
      <c r="M20" s="376"/>
      <c r="N20" s="376"/>
      <c r="O20" s="376"/>
      <c r="P20" s="376"/>
      <c r="Q20" s="376"/>
      <c r="R20" s="376"/>
      <c r="S20" s="376"/>
      <c r="T20" s="376"/>
      <c r="U20" s="376"/>
      <c r="V20" s="376"/>
      <c r="W20" s="376"/>
      <c r="X20" s="376"/>
      <c r="Y20" s="376"/>
      <c r="Z20" s="98"/>
      <c r="AA20" s="98"/>
    </row>
    <row r="21" spans="2:27" ht="84">
      <c r="B21" s="444" t="s">
        <v>2399</v>
      </c>
      <c r="C21" s="445" t="s">
        <v>2410</v>
      </c>
      <c r="D21" s="446"/>
      <c r="E21" s="447"/>
      <c r="F21" s="160"/>
      <c r="G21" s="376"/>
      <c r="H21" s="376"/>
      <c r="I21" s="376"/>
      <c r="J21" s="376"/>
      <c r="K21" s="376"/>
      <c r="L21" s="376"/>
      <c r="M21" s="376"/>
      <c r="N21" s="376"/>
      <c r="O21" s="376"/>
      <c r="P21" s="376"/>
      <c r="Q21" s="376"/>
      <c r="R21" s="376"/>
      <c r="S21" s="376"/>
      <c r="T21" s="376"/>
      <c r="U21" s="376"/>
      <c r="V21" s="376"/>
      <c r="W21" s="376"/>
      <c r="X21" s="376"/>
      <c r="Y21" s="376"/>
      <c r="Z21" s="98"/>
      <c r="AA21" s="98"/>
    </row>
    <row r="22" spans="2:27" ht="16.8">
      <c r="B22" s="441" t="s">
        <v>2411</v>
      </c>
      <c r="C22" s="442" t="s">
        <v>1771</v>
      </c>
      <c r="D22" s="443"/>
      <c r="E22" s="443"/>
      <c r="F22" s="160"/>
      <c r="G22" s="376"/>
      <c r="H22" s="376"/>
      <c r="I22" s="376"/>
      <c r="J22" s="376"/>
      <c r="K22" s="376"/>
      <c r="L22" s="376"/>
      <c r="M22" s="376"/>
      <c r="N22" s="376"/>
      <c r="O22" s="376"/>
      <c r="P22" s="376"/>
      <c r="Q22" s="376"/>
      <c r="R22" s="376"/>
      <c r="S22" s="376"/>
      <c r="T22" s="376"/>
      <c r="U22" s="376"/>
      <c r="V22" s="376"/>
      <c r="W22" s="376"/>
      <c r="X22" s="376"/>
      <c r="Y22" s="376"/>
      <c r="Z22" s="98"/>
      <c r="AA22" s="98"/>
    </row>
    <row r="23" spans="2:27" ht="33.6">
      <c r="B23" s="444" t="s">
        <v>2411</v>
      </c>
      <c r="C23" s="445" t="s">
        <v>1550</v>
      </c>
      <c r="D23" s="446"/>
      <c r="E23" s="447"/>
      <c r="F23" s="160"/>
      <c r="G23" s="376"/>
      <c r="H23" s="376"/>
      <c r="I23" s="376"/>
      <c r="J23" s="376"/>
      <c r="K23" s="376"/>
      <c r="L23" s="376"/>
      <c r="M23" s="376"/>
      <c r="N23" s="376"/>
      <c r="O23" s="376"/>
      <c r="P23" s="376"/>
      <c r="Q23" s="376"/>
      <c r="R23" s="376"/>
      <c r="S23" s="376"/>
      <c r="T23" s="376"/>
      <c r="U23" s="376"/>
      <c r="V23" s="376"/>
      <c r="W23" s="376"/>
      <c r="X23" s="376"/>
      <c r="Y23" s="376"/>
      <c r="Z23" s="98"/>
      <c r="AA23" s="98"/>
    </row>
    <row r="24" spans="2:27" ht="50.4">
      <c r="B24" s="444" t="s">
        <v>2411</v>
      </c>
      <c r="C24" s="445" t="s">
        <v>2412</v>
      </c>
      <c r="D24" s="446"/>
      <c r="E24" s="447"/>
      <c r="F24" s="160"/>
      <c r="G24" s="376"/>
      <c r="H24" s="376"/>
      <c r="I24" s="376"/>
      <c r="J24" s="376"/>
      <c r="K24" s="376"/>
      <c r="L24" s="376"/>
      <c r="M24" s="376"/>
      <c r="N24" s="376"/>
      <c r="O24" s="376"/>
      <c r="P24" s="376"/>
      <c r="Q24" s="376"/>
      <c r="R24" s="376"/>
      <c r="S24" s="376"/>
      <c r="T24" s="376"/>
      <c r="U24" s="376"/>
      <c r="V24" s="376"/>
      <c r="W24" s="376"/>
      <c r="X24" s="376"/>
      <c r="Y24" s="376"/>
      <c r="Z24" s="98"/>
      <c r="AA24" s="98"/>
    </row>
    <row r="25" spans="2:27" ht="16.8">
      <c r="B25" s="444" t="s">
        <v>2411</v>
      </c>
      <c r="C25" s="445" t="s">
        <v>2413</v>
      </c>
      <c r="D25" s="446"/>
      <c r="E25" s="447"/>
      <c r="F25" s="160"/>
      <c r="G25" s="376"/>
      <c r="H25" s="376"/>
      <c r="I25" s="376"/>
      <c r="J25" s="376"/>
      <c r="K25" s="376"/>
      <c r="L25" s="376"/>
      <c r="M25" s="376"/>
      <c r="N25" s="376"/>
      <c r="O25" s="376"/>
      <c r="P25" s="376"/>
      <c r="Q25" s="376"/>
      <c r="R25" s="376"/>
      <c r="S25" s="376"/>
      <c r="T25" s="376"/>
      <c r="U25" s="376"/>
      <c r="V25" s="376"/>
      <c r="W25" s="376"/>
      <c r="X25" s="376"/>
      <c r="Y25" s="376"/>
      <c r="Z25" s="98"/>
      <c r="AA25" s="98"/>
    </row>
    <row r="26" spans="2:27" ht="16.8">
      <c r="B26" s="444" t="s">
        <v>2411</v>
      </c>
      <c r="C26" s="445" t="s">
        <v>2414</v>
      </c>
      <c r="D26" s="446"/>
      <c r="E26" s="447"/>
      <c r="F26" s="160"/>
      <c r="G26" s="376"/>
      <c r="H26" s="376"/>
      <c r="I26" s="376"/>
      <c r="J26" s="376"/>
      <c r="K26" s="376"/>
      <c r="L26" s="376"/>
      <c r="M26" s="376"/>
      <c r="N26" s="376"/>
      <c r="O26" s="376"/>
      <c r="P26" s="376"/>
      <c r="Q26" s="376"/>
      <c r="R26" s="376"/>
      <c r="S26" s="376"/>
      <c r="T26" s="376"/>
      <c r="U26" s="376"/>
      <c r="V26" s="376"/>
      <c r="W26" s="376"/>
      <c r="X26" s="376"/>
      <c r="Y26" s="376"/>
      <c r="Z26" s="98"/>
      <c r="AA26" s="98"/>
    </row>
    <row r="27" spans="2:27" ht="50.4">
      <c r="B27" s="444" t="s">
        <v>2411</v>
      </c>
      <c r="C27" s="445" t="s">
        <v>2415</v>
      </c>
      <c r="D27" s="446"/>
      <c r="E27" s="447"/>
      <c r="F27" s="160"/>
      <c r="G27" s="376"/>
      <c r="H27" s="376"/>
      <c r="I27" s="376"/>
      <c r="J27" s="376"/>
      <c r="K27" s="376"/>
      <c r="L27" s="376"/>
      <c r="M27" s="376"/>
      <c r="N27" s="376"/>
      <c r="O27" s="376"/>
      <c r="P27" s="376"/>
      <c r="Q27" s="376"/>
      <c r="R27" s="376"/>
      <c r="S27" s="376"/>
      <c r="T27" s="376"/>
      <c r="U27" s="376"/>
      <c r="V27" s="376"/>
      <c r="W27" s="376"/>
      <c r="X27" s="376"/>
      <c r="Y27" s="376"/>
      <c r="Z27" s="98"/>
      <c r="AA27" s="98"/>
    </row>
    <row r="28" spans="2:27" ht="16.8">
      <c r="B28" s="444" t="s">
        <v>2411</v>
      </c>
      <c r="C28" s="445" t="s">
        <v>2416</v>
      </c>
      <c r="D28" s="446"/>
      <c r="E28" s="447"/>
      <c r="F28" s="160"/>
      <c r="G28" s="376"/>
      <c r="H28" s="376"/>
      <c r="I28" s="376"/>
      <c r="J28" s="376"/>
      <c r="K28" s="376"/>
      <c r="L28" s="376"/>
      <c r="M28" s="376"/>
      <c r="N28" s="376"/>
      <c r="O28" s="376"/>
      <c r="P28" s="376"/>
      <c r="Q28" s="376"/>
      <c r="R28" s="376"/>
      <c r="S28" s="376"/>
      <c r="T28" s="376"/>
      <c r="U28" s="376"/>
      <c r="V28" s="376"/>
      <c r="W28" s="376"/>
      <c r="X28" s="376"/>
      <c r="Y28" s="376"/>
      <c r="Z28" s="98"/>
      <c r="AA28" s="98"/>
    </row>
    <row r="29" spans="2:27" ht="16.8">
      <c r="B29" s="444" t="s">
        <v>2411</v>
      </c>
      <c r="C29" s="445" t="s">
        <v>2417</v>
      </c>
      <c r="D29" s="446"/>
      <c r="E29" s="447"/>
      <c r="F29" s="160"/>
      <c r="G29" s="376"/>
      <c r="H29" s="376"/>
      <c r="I29" s="376"/>
      <c r="J29" s="376"/>
      <c r="K29" s="376"/>
      <c r="L29" s="376"/>
      <c r="M29" s="376"/>
      <c r="N29" s="376"/>
      <c r="O29" s="376"/>
      <c r="P29" s="376"/>
      <c r="Q29" s="376"/>
      <c r="R29" s="376"/>
      <c r="S29" s="376"/>
      <c r="T29" s="376"/>
      <c r="U29" s="376"/>
      <c r="V29" s="376"/>
      <c r="W29" s="376"/>
      <c r="X29" s="376"/>
      <c r="Y29" s="376"/>
      <c r="Z29" s="98"/>
      <c r="AA29" s="98"/>
    </row>
    <row r="30" spans="2:27" ht="16.8">
      <c r="B30" s="444" t="s">
        <v>2411</v>
      </c>
      <c r="C30" s="445" t="s">
        <v>2418</v>
      </c>
      <c r="D30" s="446"/>
      <c r="E30" s="447"/>
      <c r="F30" s="160"/>
      <c r="G30" s="376"/>
      <c r="H30" s="376"/>
      <c r="I30" s="376"/>
      <c r="J30" s="376"/>
      <c r="K30" s="376"/>
      <c r="L30" s="376"/>
      <c r="M30" s="376"/>
      <c r="N30" s="376"/>
      <c r="O30" s="376"/>
      <c r="P30" s="376"/>
      <c r="Q30" s="376"/>
      <c r="R30" s="376"/>
      <c r="S30" s="376"/>
      <c r="T30" s="376"/>
      <c r="U30" s="376"/>
      <c r="V30" s="376"/>
      <c r="W30" s="376"/>
      <c r="X30" s="376"/>
      <c r="Y30" s="376"/>
      <c r="Z30" s="98"/>
      <c r="AA30" s="98"/>
    </row>
    <row r="31" spans="2:27" ht="33.6">
      <c r="B31" s="448" t="s">
        <v>2411</v>
      </c>
      <c r="C31" s="449" t="s">
        <v>2419</v>
      </c>
      <c r="D31" s="450"/>
      <c r="E31" s="450"/>
      <c r="F31" s="160"/>
      <c r="G31" s="376"/>
      <c r="H31" s="376"/>
      <c r="I31" s="376"/>
      <c r="J31" s="376"/>
      <c r="K31" s="376"/>
      <c r="L31" s="376"/>
      <c r="M31" s="376"/>
      <c r="N31" s="376"/>
      <c r="O31" s="376"/>
      <c r="P31" s="376"/>
      <c r="Q31" s="376"/>
      <c r="R31" s="376"/>
      <c r="S31" s="376"/>
      <c r="T31" s="376"/>
      <c r="U31" s="376"/>
      <c r="V31" s="376"/>
      <c r="W31" s="376"/>
      <c r="X31" s="376"/>
      <c r="Y31" s="376"/>
      <c r="Z31" s="98"/>
      <c r="AA31" s="98"/>
    </row>
    <row r="32" spans="2:27" ht="33.6">
      <c r="B32" s="444" t="s">
        <v>2411</v>
      </c>
      <c r="C32" s="445" t="s">
        <v>2420</v>
      </c>
      <c r="D32" s="446"/>
      <c r="E32" s="447"/>
      <c r="F32" s="160"/>
      <c r="G32" s="376"/>
      <c r="H32" s="376"/>
      <c r="I32" s="376"/>
      <c r="J32" s="376"/>
      <c r="K32" s="376"/>
      <c r="L32" s="376"/>
      <c r="M32" s="376"/>
      <c r="N32" s="376"/>
      <c r="O32" s="376"/>
      <c r="P32" s="376"/>
      <c r="Q32" s="376"/>
      <c r="R32" s="376"/>
      <c r="S32" s="376"/>
      <c r="T32" s="376"/>
      <c r="U32" s="376"/>
      <c r="V32" s="376"/>
      <c r="W32" s="376"/>
      <c r="X32" s="376"/>
      <c r="Y32" s="376"/>
      <c r="Z32" s="98"/>
      <c r="AA32" s="98"/>
    </row>
    <row r="33" spans="2:27" ht="33.6">
      <c r="B33" s="444" t="s">
        <v>2411</v>
      </c>
      <c r="C33" s="445" t="s">
        <v>2421</v>
      </c>
      <c r="D33" s="446"/>
      <c r="E33" s="447"/>
      <c r="F33" s="160"/>
      <c r="G33" s="376"/>
      <c r="H33" s="376"/>
      <c r="I33" s="376"/>
      <c r="J33" s="376"/>
      <c r="K33" s="376"/>
      <c r="L33" s="376"/>
      <c r="M33" s="376"/>
      <c r="N33" s="376"/>
      <c r="O33" s="376"/>
      <c r="P33" s="376"/>
      <c r="Q33" s="376"/>
      <c r="R33" s="376"/>
      <c r="S33" s="376"/>
      <c r="T33" s="376"/>
      <c r="U33" s="376"/>
      <c r="V33" s="376"/>
      <c r="W33" s="376"/>
      <c r="X33" s="376"/>
      <c r="Y33" s="376"/>
      <c r="Z33" s="98"/>
      <c r="AA33" s="98"/>
    </row>
    <row r="34" spans="2:27" ht="16.8">
      <c r="B34" s="441" t="s">
        <v>2411</v>
      </c>
      <c r="C34" s="442" t="s">
        <v>915</v>
      </c>
      <c r="D34" s="443"/>
      <c r="E34" s="443"/>
      <c r="F34" s="160"/>
      <c r="G34" s="376"/>
      <c r="H34" s="376"/>
      <c r="I34" s="376"/>
      <c r="J34" s="376"/>
      <c r="K34" s="376"/>
      <c r="L34" s="376"/>
      <c r="M34" s="376"/>
      <c r="N34" s="376"/>
      <c r="O34" s="376"/>
      <c r="P34" s="376"/>
      <c r="Q34" s="376"/>
      <c r="R34" s="376"/>
      <c r="S34" s="376"/>
      <c r="T34" s="376"/>
      <c r="U34" s="376"/>
      <c r="V34" s="376"/>
      <c r="W34" s="376"/>
      <c r="X34" s="376"/>
      <c r="Y34" s="376"/>
      <c r="Z34" s="98"/>
      <c r="AA34" s="98"/>
    </row>
    <row r="35" spans="2:27" ht="16.8">
      <c r="B35" s="444" t="s">
        <v>2411</v>
      </c>
      <c r="C35" s="445" t="s">
        <v>811</v>
      </c>
      <c r="D35" s="446"/>
      <c r="E35" s="447"/>
      <c r="F35" s="160"/>
      <c r="G35" s="376"/>
      <c r="H35" s="376"/>
      <c r="I35" s="376"/>
      <c r="J35" s="376"/>
      <c r="K35" s="376"/>
      <c r="L35" s="376"/>
      <c r="M35" s="376"/>
      <c r="N35" s="376"/>
      <c r="O35" s="376"/>
      <c r="P35" s="376"/>
      <c r="Q35" s="376"/>
      <c r="R35" s="376"/>
      <c r="S35" s="376"/>
      <c r="T35" s="376"/>
      <c r="U35" s="376"/>
      <c r="V35" s="376"/>
      <c r="W35" s="376"/>
      <c r="X35" s="376"/>
      <c r="Y35" s="376"/>
      <c r="Z35" s="98"/>
      <c r="AA35" s="98"/>
    </row>
    <row r="36" spans="2:27" ht="16.8">
      <c r="B36" s="441" t="s">
        <v>2422</v>
      </c>
      <c r="C36" s="442" t="s">
        <v>1771</v>
      </c>
      <c r="D36" s="443"/>
      <c r="E36" s="443"/>
      <c r="F36" s="160"/>
      <c r="G36" s="376"/>
      <c r="H36" s="376"/>
      <c r="I36" s="376"/>
      <c r="J36" s="376"/>
      <c r="K36" s="376"/>
      <c r="L36" s="376"/>
      <c r="M36" s="376"/>
      <c r="N36" s="376"/>
      <c r="O36" s="376"/>
      <c r="P36" s="376"/>
      <c r="Q36" s="376"/>
      <c r="R36" s="376"/>
      <c r="S36" s="376"/>
      <c r="T36" s="376"/>
      <c r="U36" s="376"/>
      <c r="V36" s="376"/>
      <c r="W36" s="376"/>
      <c r="X36" s="376"/>
      <c r="Y36" s="376"/>
      <c r="Z36" s="98"/>
      <c r="AA36" s="98"/>
    </row>
    <row r="37" spans="2:27" ht="50.4">
      <c r="B37" s="444" t="s">
        <v>2422</v>
      </c>
      <c r="C37" s="445" t="s">
        <v>2423</v>
      </c>
      <c r="D37" s="446"/>
      <c r="E37" s="447"/>
      <c r="F37" s="160"/>
      <c r="G37" s="376"/>
      <c r="H37" s="376"/>
      <c r="I37" s="376"/>
      <c r="J37" s="376"/>
      <c r="K37" s="376"/>
      <c r="L37" s="376"/>
      <c r="M37" s="376"/>
      <c r="N37" s="376"/>
      <c r="O37" s="376"/>
      <c r="P37" s="376"/>
      <c r="Q37" s="376"/>
      <c r="R37" s="376"/>
      <c r="S37" s="376"/>
      <c r="T37" s="376"/>
      <c r="U37" s="376"/>
      <c r="V37" s="376"/>
      <c r="W37" s="376"/>
      <c r="X37" s="376"/>
      <c r="Y37" s="376"/>
      <c r="Z37" s="98"/>
      <c r="AA37" s="98"/>
    </row>
    <row r="38" spans="2:27" ht="16.8">
      <c r="B38" s="444" t="s">
        <v>2422</v>
      </c>
      <c r="C38" s="445" t="s">
        <v>2424</v>
      </c>
      <c r="D38" s="446"/>
      <c r="E38" s="447"/>
      <c r="F38" s="160"/>
      <c r="G38" s="376"/>
      <c r="H38" s="376"/>
      <c r="I38" s="376"/>
      <c r="J38" s="376"/>
      <c r="K38" s="376"/>
      <c r="L38" s="376"/>
      <c r="M38" s="376"/>
      <c r="N38" s="376"/>
      <c r="O38" s="376"/>
      <c r="P38" s="376"/>
      <c r="Q38" s="376"/>
      <c r="R38" s="376"/>
      <c r="S38" s="376"/>
      <c r="T38" s="376"/>
      <c r="U38" s="376"/>
      <c r="V38" s="376"/>
      <c r="W38" s="376"/>
      <c r="X38" s="376"/>
      <c r="Y38" s="376"/>
      <c r="Z38" s="98"/>
      <c r="AA38" s="98"/>
    </row>
    <row r="39" spans="2:27" ht="50.4">
      <c r="B39" s="444" t="s">
        <v>2422</v>
      </c>
      <c r="C39" s="445" t="s">
        <v>2425</v>
      </c>
      <c r="D39" s="446"/>
      <c r="E39" s="447"/>
      <c r="F39" s="160"/>
      <c r="G39" s="376"/>
      <c r="H39" s="376"/>
      <c r="I39" s="376"/>
      <c r="J39" s="376"/>
      <c r="K39" s="376"/>
      <c r="L39" s="376"/>
      <c r="M39" s="376"/>
      <c r="N39" s="376"/>
      <c r="O39" s="376"/>
      <c r="P39" s="376"/>
      <c r="Q39" s="376"/>
      <c r="R39" s="376"/>
      <c r="S39" s="376"/>
      <c r="T39" s="376"/>
      <c r="U39" s="376"/>
      <c r="V39" s="376"/>
      <c r="W39" s="376"/>
      <c r="X39" s="376"/>
      <c r="Y39" s="376"/>
      <c r="Z39" s="98"/>
      <c r="AA39" s="98"/>
    </row>
    <row r="40" spans="2:27" ht="16.8">
      <c r="B40" s="444" t="s">
        <v>2422</v>
      </c>
      <c r="C40" s="445" t="s">
        <v>2426</v>
      </c>
      <c r="D40" s="446"/>
      <c r="E40" s="447"/>
      <c r="F40" s="160"/>
      <c r="G40" s="376"/>
      <c r="H40" s="376"/>
      <c r="I40" s="376"/>
      <c r="J40" s="376"/>
      <c r="K40" s="376"/>
      <c r="L40" s="376"/>
      <c r="M40" s="376"/>
      <c r="N40" s="376"/>
      <c r="O40" s="376"/>
      <c r="P40" s="376"/>
      <c r="Q40" s="376"/>
      <c r="R40" s="376"/>
      <c r="S40" s="376"/>
      <c r="T40" s="376"/>
      <c r="U40" s="376"/>
      <c r="V40" s="376"/>
      <c r="W40" s="376"/>
      <c r="X40" s="376"/>
      <c r="Y40" s="376"/>
      <c r="Z40" s="98"/>
      <c r="AA40" s="98"/>
    </row>
    <row r="41" spans="2:27" ht="16.8">
      <c r="B41" s="444" t="s">
        <v>2422</v>
      </c>
      <c r="C41" s="445" t="s">
        <v>2427</v>
      </c>
      <c r="D41" s="446"/>
      <c r="E41" s="444"/>
      <c r="F41" s="160"/>
      <c r="G41" s="376"/>
      <c r="H41" s="376"/>
      <c r="I41" s="376"/>
      <c r="J41" s="376"/>
      <c r="K41" s="376"/>
      <c r="L41" s="376"/>
      <c r="M41" s="376"/>
      <c r="N41" s="376"/>
      <c r="O41" s="376"/>
      <c r="P41" s="376"/>
      <c r="Q41" s="376"/>
      <c r="R41" s="376"/>
      <c r="S41" s="376"/>
      <c r="T41" s="376"/>
      <c r="U41" s="376"/>
      <c r="V41" s="376"/>
      <c r="W41" s="376"/>
      <c r="X41" s="376"/>
      <c r="Y41" s="376"/>
      <c r="Z41" s="98"/>
      <c r="AA41" s="98"/>
    </row>
    <row r="42" spans="2:27" ht="16.8">
      <c r="B42" s="444" t="s">
        <v>2422</v>
      </c>
      <c r="C42" s="445" t="s">
        <v>2428</v>
      </c>
      <c r="D42" s="446"/>
      <c r="E42" s="447"/>
      <c r="F42" s="160"/>
      <c r="G42" s="376"/>
      <c r="H42" s="376"/>
      <c r="I42" s="376"/>
      <c r="J42" s="376"/>
      <c r="K42" s="376"/>
      <c r="L42" s="376"/>
      <c r="M42" s="376"/>
      <c r="N42" s="376"/>
      <c r="O42" s="376"/>
      <c r="P42" s="376"/>
      <c r="Q42" s="376"/>
      <c r="R42" s="376"/>
      <c r="S42" s="376"/>
      <c r="T42" s="376"/>
      <c r="U42" s="376"/>
      <c r="V42" s="376"/>
      <c r="W42" s="376"/>
      <c r="X42" s="376"/>
      <c r="Y42" s="376"/>
      <c r="Z42" s="98"/>
      <c r="AA42" s="98"/>
    </row>
    <row r="43" spans="2:27" ht="16.8">
      <c r="B43" s="444" t="s">
        <v>2422</v>
      </c>
      <c r="C43" s="445" t="s">
        <v>2429</v>
      </c>
      <c r="D43" s="446"/>
      <c r="E43" s="447"/>
      <c r="F43" s="160"/>
      <c r="G43" s="376"/>
      <c r="H43" s="376"/>
      <c r="I43" s="376"/>
      <c r="J43" s="376"/>
      <c r="K43" s="376"/>
      <c r="L43" s="376"/>
      <c r="M43" s="376"/>
      <c r="N43" s="376"/>
      <c r="O43" s="376"/>
      <c r="P43" s="376"/>
      <c r="Q43" s="376"/>
      <c r="R43" s="376"/>
      <c r="S43" s="376"/>
      <c r="T43" s="376"/>
      <c r="U43" s="376"/>
      <c r="V43" s="376"/>
      <c r="W43" s="376"/>
      <c r="X43" s="376"/>
      <c r="Y43" s="376"/>
      <c r="Z43" s="98"/>
      <c r="AA43" s="98"/>
    </row>
    <row r="44" spans="2:27" ht="16.8">
      <c r="B44" s="444" t="s">
        <v>2422</v>
      </c>
      <c r="C44" s="445" t="s">
        <v>2430</v>
      </c>
      <c r="D44" s="446"/>
      <c r="E44" s="447"/>
      <c r="F44" s="160"/>
      <c r="G44" s="376"/>
      <c r="H44" s="376"/>
      <c r="I44" s="376"/>
      <c r="J44" s="376"/>
      <c r="K44" s="376"/>
      <c r="L44" s="376"/>
      <c r="M44" s="376"/>
      <c r="N44" s="376"/>
      <c r="O44" s="376"/>
      <c r="P44" s="376"/>
      <c r="Q44" s="376"/>
      <c r="R44" s="376"/>
      <c r="S44" s="376"/>
      <c r="T44" s="376"/>
      <c r="U44" s="376"/>
      <c r="V44" s="376"/>
      <c r="W44" s="376"/>
      <c r="X44" s="376"/>
      <c r="Y44" s="376"/>
      <c r="Z44" s="98"/>
      <c r="AA44" s="98"/>
    </row>
    <row r="45" spans="2:27" ht="16.8">
      <c r="B45" s="441" t="s">
        <v>2422</v>
      </c>
      <c r="C45" s="442" t="s">
        <v>2431</v>
      </c>
      <c r="D45" s="443"/>
      <c r="E45" s="441"/>
      <c r="F45" s="160"/>
      <c r="G45" s="376"/>
      <c r="H45" s="376"/>
      <c r="I45" s="376"/>
      <c r="J45" s="376"/>
      <c r="K45" s="376"/>
      <c r="L45" s="376"/>
      <c r="M45" s="376"/>
      <c r="N45" s="376"/>
      <c r="O45" s="376"/>
      <c r="P45" s="376"/>
      <c r="Q45" s="376"/>
      <c r="R45" s="376"/>
      <c r="S45" s="376"/>
      <c r="T45" s="376"/>
      <c r="U45" s="376"/>
      <c r="V45" s="376"/>
      <c r="W45" s="376"/>
      <c r="X45" s="376"/>
      <c r="Y45" s="376"/>
      <c r="Z45" s="98"/>
      <c r="AA45" s="98"/>
    </row>
    <row r="46" spans="2:27" ht="16.8">
      <c r="B46" s="444" t="s">
        <v>2422</v>
      </c>
      <c r="C46" s="445" t="s">
        <v>2432</v>
      </c>
      <c r="D46" s="446"/>
      <c r="E46" s="444"/>
      <c r="F46" s="160"/>
      <c r="G46" s="376"/>
      <c r="H46" s="376"/>
      <c r="I46" s="376"/>
      <c r="J46" s="376"/>
      <c r="K46" s="376"/>
      <c r="L46" s="376"/>
      <c r="M46" s="376"/>
      <c r="N46" s="376"/>
      <c r="O46" s="376"/>
      <c r="P46" s="376"/>
      <c r="Q46" s="376"/>
      <c r="R46" s="376"/>
      <c r="S46" s="376"/>
      <c r="T46" s="376"/>
      <c r="U46" s="376"/>
      <c r="V46" s="376"/>
      <c r="W46" s="376"/>
      <c r="X46" s="376"/>
      <c r="Y46" s="376"/>
      <c r="Z46" s="98"/>
      <c r="AA46" s="98"/>
    </row>
    <row r="47" spans="2:27" ht="16.8">
      <c r="B47" s="444" t="s">
        <v>2422</v>
      </c>
      <c r="C47" s="445" t="s">
        <v>2433</v>
      </c>
      <c r="D47" s="446"/>
      <c r="E47" s="447"/>
      <c r="F47" s="160"/>
      <c r="G47" s="376"/>
      <c r="H47" s="376"/>
      <c r="I47" s="376"/>
      <c r="J47" s="376"/>
      <c r="K47" s="376"/>
      <c r="L47" s="376"/>
      <c r="M47" s="376"/>
      <c r="N47" s="376"/>
      <c r="O47" s="376"/>
      <c r="P47" s="376"/>
      <c r="Q47" s="376"/>
      <c r="R47" s="376"/>
      <c r="S47" s="376"/>
      <c r="T47" s="376"/>
      <c r="U47" s="376"/>
      <c r="V47" s="376"/>
      <c r="W47" s="376"/>
      <c r="X47" s="376"/>
      <c r="Y47" s="376"/>
      <c r="Z47" s="98"/>
      <c r="AA47" s="98"/>
    </row>
    <row r="48" spans="2:27" ht="16.8">
      <c r="B48" s="444" t="s">
        <v>2422</v>
      </c>
      <c r="C48" s="445" t="s">
        <v>2434</v>
      </c>
      <c r="D48" s="446"/>
      <c r="E48" s="444"/>
      <c r="F48" s="160"/>
      <c r="G48" s="376"/>
      <c r="H48" s="376"/>
      <c r="I48" s="376"/>
      <c r="J48" s="376"/>
      <c r="K48" s="376"/>
      <c r="L48" s="376"/>
      <c r="M48" s="376"/>
      <c r="N48" s="376"/>
      <c r="O48" s="376"/>
      <c r="P48" s="376"/>
      <c r="Q48" s="376"/>
      <c r="R48" s="376"/>
      <c r="S48" s="376"/>
      <c r="T48" s="376"/>
      <c r="U48" s="376"/>
      <c r="V48" s="376"/>
      <c r="W48" s="376"/>
      <c r="X48" s="376"/>
      <c r="Y48" s="376"/>
      <c r="Z48" s="98"/>
      <c r="AA48" s="98"/>
    </row>
    <row r="49" spans="2:27" ht="16.8">
      <c r="B49" s="444" t="s">
        <v>2422</v>
      </c>
      <c r="C49" s="445" t="s">
        <v>2435</v>
      </c>
      <c r="D49" s="446"/>
      <c r="E49" s="447"/>
      <c r="F49" s="160"/>
      <c r="G49" s="376"/>
      <c r="H49" s="376"/>
      <c r="I49" s="376"/>
      <c r="J49" s="376"/>
      <c r="K49" s="376"/>
      <c r="L49" s="376"/>
      <c r="M49" s="376"/>
      <c r="N49" s="376"/>
      <c r="O49" s="376"/>
      <c r="P49" s="376"/>
      <c r="Q49" s="376"/>
      <c r="R49" s="376"/>
      <c r="S49" s="376"/>
      <c r="T49" s="376"/>
      <c r="U49" s="376"/>
      <c r="V49" s="376"/>
      <c r="W49" s="376"/>
      <c r="X49" s="376"/>
      <c r="Y49" s="376"/>
      <c r="Z49" s="98"/>
      <c r="AA49" s="98"/>
    </row>
    <row r="50" spans="2:27" ht="16.8">
      <c r="B50" s="444" t="s">
        <v>2422</v>
      </c>
      <c r="C50" s="445" t="s">
        <v>2436</v>
      </c>
      <c r="D50" s="446"/>
      <c r="E50" s="447"/>
      <c r="F50" s="160"/>
      <c r="G50" s="376"/>
      <c r="H50" s="376"/>
      <c r="I50" s="376"/>
      <c r="J50" s="376"/>
      <c r="K50" s="376"/>
      <c r="L50" s="376"/>
      <c r="M50" s="376"/>
      <c r="N50" s="376"/>
      <c r="O50" s="376"/>
      <c r="P50" s="376"/>
      <c r="Q50" s="376"/>
      <c r="R50" s="376"/>
      <c r="S50" s="376"/>
      <c r="T50" s="376"/>
      <c r="U50" s="376"/>
      <c r="V50" s="376"/>
      <c r="W50" s="376"/>
      <c r="X50" s="376"/>
      <c r="Y50" s="376"/>
      <c r="Z50" s="98"/>
      <c r="AA50" s="98"/>
    </row>
    <row r="51" spans="2:27" ht="16.8">
      <c r="B51" s="444" t="s">
        <v>2422</v>
      </c>
      <c r="C51" s="445" t="s">
        <v>2437</v>
      </c>
      <c r="D51" s="446"/>
      <c r="E51" s="447"/>
      <c r="F51" s="160"/>
      <c r="G51" s="376"/>
      <c r="H51" s="376"/>
      <c r="I51" s="376"/>
      <c r="J51" s="376"/>
      <c r="K51" s="376"/>
      <c r="L51" s="376"/>
      <c r="M51" s="376"/>
      <c r="N51" s="376"/>
      <c r="O51" s="376"/>
      <c r="P51" s="376"/>
      <c r="Q51" s="376"/>
      <c r="R51" s="376"/>
      <c r="S51" s="376"/>
      <c r="T51" s="376"/>
      <c r="U51" s="376"/>
      <c r="V51" s="376"/>
      <c r="W51" s="376"/>
      <c r="X51" s="376"/>
      <c r="Y51" s="376"/>
      <c r="Z51" s="98"/>
      <c r="AA51" s="98"/>
    </row>
    <row r="52" spans="2:27" ht="16.8">
      <c r="B52" s="444" t="s">
        <v>2422</v>
      </c>
      <c r="C52" s="445" t="s">
        <v>2438</v>
      </c>
      <c r="D52" s="446"/>
      <c r="E52" s="447"/>
      <c r="F52" s="160"/>
      <c r="G52" s="376"/>
      <c r="H52" s="376"/>
      <c r="I52" s="376"/>
      <c r="J52" s="376"/>
      <c r="K52" s="376"/>
      <c r="L52" s="376"/>
      <c r="M52" s="376"/>
      <c r="N52" s="376"/>
      <c r="O52" s="376"/>
      <c r="P52" s="376"/>
      <c r="Q52" s="376"/>
      <c r="R52" s="376"/>
      <c r="S52" s="376"/>
      <c r="T52" s="376"/>
      <c r="U52" s="376"/>
      <c r="V52" s="376"/>
      <c r="W52" s="376"/>
      <c r="X52" s="376"/>
      <c r="Y52" s="376"/>
      <c r="Z52" s="98"/>
      <c r="AA52" s="98"/>
    </row>
    <row r="53" spans="2:27" ht="16.8">
      <c r="B53" s="444" t="s">
        <v>2422</v>
      </c>
      <c r="C53" s="445" t="s">
        <v>2439</v>
      </c>
      <c r="D53" s="446"/>
      <c r="E53" s="447"/>
      <c r="F53" s="160"/>
      <c r="G53" s="376"/>
      <c r="H53" s="376"/>
      <c r="I53" s="376"/>
      <c r="J53" s="376"/>
      <c r="K53" s="376"/>
      <c r="L53" s="376"/>
      <c r="M53" s="376"/>
      <c r="N53" s="376"/>
      <c r="O53" s="376"/>
      <c r="P53" s="376"/>
      <c r="Q53" s="376"/>
      <c r="R53" s="376"/>
      <c r="S53" s="376"/>
      <c r="T53" s="376"/>
      <c r="U53" s="376"/>
      <c r="V53" s="376"/>
      <c r="W53" s="376"/>
      <c r="X53" s="376"/>
      <c r="Y53" s="376"/>
      <c r="Z53" s="98"/>
      <c r="AA53" s="98"/>
    </row>
    <row r="54" spans="2:27" ht="16.8">
      <c r="B54" s="444" t="s">
        <v>2422</v>
      </c>
      <c r="C54" s="445" t="s">
        <v>2440</v>
      </c>
      <c r="D54" s="446"/>
      <c r="E54" s="447"/>
      <c r="F54" s="160"/>
      <c r="G54" s="376"/>
      <c r="H54" s="376"/>
      <c r="I54" s="376"/>
      <c r="J54" s="376"/>
      <c r="K54" s="376"/>
      <c r="L54" s="376"/>
      <c r="M54" s="376"/>
      <c r="N54" s="376"/>
      <c r="O54" s="376"/>
      <c r="P54" s="376"/>
      <c r="Q54" s="376"/>
      <c r="R54" s="376"/>
      <c r="S54" s="376"/>
      <c r="T54" s="376"/>
      <c r="U54" s="376"/>
      <c r="V54" s="376"/>
      <c r="W54" s="376"/>
      <c r="X54" s="376"/>
      <c r="Y54" s="376"/>
      <c r="Z54" s="98"/>
      <c r="AA54" s="98"/>
    </row>
    <row r="55" spans="2:27" ht="16.8">
      <c r="B55" s="444" t="s">
        <v>2422</v>
      </c>
      <c r="C55" s="445" t="s">
        <v>2441</v>
      </c>
      <c r="D55" s="446"/>
      <c r="E55" s="447"/>
      <c r="F55" s="160"/>
      <c r="G55" s="376"/>
      <c r="H55" s="376"/>
      <c r="I55" s="376"/>
      <c r="J55" s="376"/>
      <c r="K55" s="376"/>
      <c r="L55" s="376"/>
      <c r="M55" s="376"/>
      <c r="N55" s="376"/>
      <c r="O55" s="376"/>
      <c r="P55" s="376"/>
      <c r="Q55" s="376"/>
      <c r="R55" s="376"/>
      <c r="S55" s="376"/>
      <c r="T55" s="376"/>
      <c r="U55" s="376"/>
      <c r="V55" s="376"/>
      <c r="W55" s="376"/>
      <c r="X55" s="376"/>
      <c r="Y55" s="376"/>
      <c r="Z55" s="98"/>
      <c r="AA55" s="98"/>
    </row>
    <row r="56" spans="2:27" ht="16.8">
      <c r="B56" s="444" t="s">
        <v>2422</v>
      </c>
      <c r="C56" s="445" t="s">
        <v>2442</v>
      </c>
      <c r="D56" s="446"/>
      <c r="E56" s="447"/>
      <c r="F56" s="160"/>
      <c r="G56" s="376"/>
      <c r="H56" s="376"/>
      <c r="I56" s="376"/>
      <c r="J56" s="376"/>
      <c r="K56" s="376"/>
      <c r="L56" s="376"/>
      <c r="M56" s="376"/>
      <c r="N56" s="376"/>
      <c r="O56" s="376"/>
      <c r="P56" s="376"/>
      <c r="Q56" s="376"/>
      <c r="R56" s="376"/>
      <c r="S56" s="376"/>
      <c r="T56" s="376"/>
      <c r="U56" s="376"/>
      <c r="V56" s="376"/>
      <c r="W56" s="376"/>
      <c r="X56" s="376"/>
      <c r="Y56" s="376"/>
      <c r="Z56" s="98"/>
      <c r="AA56" s="98"/>
    </row>
    <row r="57" spans="2:27" ht="16.8">
      <c r="B57" s="444" t="s">
        <v>2422</v>
      </c>
      <c r="C57" s="445" t="s">
        <v>2443</v>
      </c>
      <c r="D57" s="446"/>
      <c r="E57" s="447"/>
      <c r="F57" s="160"/>
      <c r="G57" s="376"/>
      <c r="H57" s="376"/>
      <c r="I57" s="376"/>
      <c r="J57" s="376"/>
      <c r="K57" s="376"/>
      <c r="L57" s="376"/>
      <c r="M57" s="376"/>
      <c r="N57" s="376"/>
      <c r="O57" s="376"/>
      <c r="P57" s="376"/>
      <c r="Q57" s="376"/>
      <c r="R57" s="376"/>
      <c r="S57" s="376"/>
      <c r="T57" s="376"/>
      <c r="U57" s="376"/>
      <c r="V57" s="376"/>
      <c r="W57" s="376"/>
      <c r="X57" s="376"/>
      <c r="Y57" s="376"/>
      <c r="Z57" s="98"/>
      <c r="AA57" s="98"/>
    </row>
    <row r="58" spans="2:27" ht="16.8">
      <c r="B58" s="444" t="s">
        <v>2422</v>
      </c>
      <c r="C58" s="445" t="s">
        <v>2444</v>
      </c>
      <c r="D58" s="446"/>
      <c r="E58" s="451"/>
      <c r="F58" s="160"/>
      <c r="G58" s="376"/>
      <c r="H58" s="376"/>
      <c r="I58" s="376"/>
      <c r="J58" s="376"/>
      <c r="K58" s="376"/>
      <c r="L58" s="376"/>
      <c r="M58" s="376"/>
      <c r="N58" s="376"/>
      <c r="O58" s="376"/>
      <c r="P58" s="376"/>
      <c r="Q58" s="376"/>
      <c r="R58" s="376"/>
      <c r="S58" s="376"/>
      <c r="T58" s="376"/>
      <c r="U58" s="376"/>
      <c r="V58" s="376"/>
      <c r="W58" s="376"/>
      <c r="X58" s="376"/>
      <c r="Y58" s="376"/>
      <c r="Z58" s="98"/>
      <c r="AA58" s="98"/>
    </row>
    <row r="59" spans="2:27" ht="16.8">
      <c r="B59" s="444" t="s">
        <v>2422</v>
      </c>
      <c r="C59" s="445" t="s">
        <v>2445</v>
      </c>
      <c r="D59" s="446"/>
      <c r="E59" s="447"/>
      <c r="F59" s="160"/>
      <c r="G59" s="376"/>
      <c r="H59" s="376"/>
      <c r="I59" s="376"/>
      <c r="J59" s="376"/>
      <c r="K59" s="376"/>
      <c r="L59" s="376"/>
      <c r="M59" s="376"/>
      <c r="N59" s="376"/>
      <c r="O59" s="376"/>
      <c r="P59" s="376"/>
      <c r="Q59" s="376"/>
      <c r="R59" s="376"/>
      <c r="S59" s="376"/>
      <c r="T59" s="376"/>
      <c r="U59" s="376"/>
      <c r="V59" s="376"/>
      <c r="W59" s="376"/>
      <c r="X59" s="376"/>
      <c r="Y59" s="376"/>
      <c r="Z59" s="98"/>
      <c r="AA59" s="98"/>
    </row>
    <row r="60" spans="2:27" ht="16.8">
      <c r="B60" s="444" t="s">
        <v>2422</v>
      </c>
      <c r="C60" s="445" t="s">
        <v>2446</v>
      </c>
      <c r="D60" s="446"/>
      <c r="E60" s="451"/>
      <c r="F60" s="160"/>
      <c r="G60" s="376"/>
      <c r="H60" s="376"/>
      <c r="I60" s="376"/>
      <c r="J60" s="376"/>
      <c r="K60" s="376"/>
      <c r="L60" s="376"/>
      <c r="M60" s="376"/>
      <c r="N60" s="376"/>
      <c r="O60" s="376"/>
      <c r="P60" s="376"/>
      <c r="Q60" s="376"/>
      <c r="R60" s="376"/>
      <c r="S60" s="376"/>
      <c r="T60" s="376"/>
      <c r="U60" s="376"/>
      <c r="V60" s="376"/>
      <c r="W60" s="376"/>
      <c r="X60" s="376"/>
      <c r="Y60" s="376"/>
      <c r="Z60" s="98"/>
      <c r="AA60" s="98"/>
    </row>
    <row r="61" spans="2:27" ht="16.8">
      <c r="B61" s="444" t="s">
        <v>2422</v>
      </c>
      <c r="C61" s="445" t="s">
        <v>2447</v>
      </c>
      <c r="D61" s="446"/>
      <c r="E61" s="447"/>
      <c r="F61" s="160"/>
      <c r="G61" s="376"/>
      <c r="H61" s="376"/>
      <c r="I61" s="376"/>
      <c r="J61" s="376"/>
      <c r="K61" s="376"/>
      <c r="L61" s="376"/>
      <c r="M61" s="376"/>
      <c r="N61" s="376"/>
      <c r="O61" s="376"/>
      <c r="P61" s="376"/>
      <c r="Q61" s="376"/>
      <c r="R61" s="376"/>
      <c r="S61" s="376"/>
      <c r="T61" s="376"/>
      <c r="U61" s="376"/>
      <c r="V61" s="376"/>
      <c r="W61" s="376"/>
      <c r="X61" s="376"/>
      <c r="Y61" s="376"/>
      <c r="Z61" s="98"/>
      <c r="AA61" s="98"/>
    </row>
    <row r="62" spans="2:27" ht="16.8">
      <c r="B62" s="444" t="s">
        <v>2422</v>
      </c>
      <c r="C62" s="445" t="s">
        <v>2448</v>
      </c>
      <c r="D62" s="446"/>
      <c r="E62" s="447"/>
      <c r="F62" s="160"/>
      <c r="G62" s="376"/>
      <c r="H62" s="376"/>
      <c r="I62" s="376"/>
      <c r="J62" s="376"/>
      <c r="K62" s="376"/>
      <c r="L62" s="376"/>
      <c r="M62" s="376"/>
      <c r="N62" s="376"/>
      <c r="O62" s="376"/>
      <c r="P62" s="376"/>
      <c r="Q62" s="376"/>
      <c r="R62" s="376"/>
      <c r="S62" s="376"/>
      <c r="T62" s="376"/>
      <c r="U62" s="376"/>
      <c r="V62" s="376"/>
      <c r="W62" s="376"/>
      <c r="X62" s="376"/>
      <c r="Y62" s="376"/>
      <c r="Z62" s="98"/>
      <c r="AA62" s="98"/>
    </row>
    <row r="63" spans="2:27" ht="50.4">
      <c r="B63" s="444" t="s">
        <v>2422</v>
      </c>
      <c r="C63" s="445" t="s">
        <v>2449</v>
      </c>
      <c r="D63" s="446"/>
      <c r="E63" s="447"/>
      <c r="F63" s="160"/>
      <c r="G63" s="376"/>
      <c r="H63" s="376"/>
      <c r="I63" s="376"/>
      <c r="J63" s="376"/>
      <c r="K63" s="376"/>
      <c r="L63" s="376"/>
      <c r="M63" s="376"/>
      <c r="N63" s="376"/>
      <c r="O63" s="376"/>
      <c r="P63" s="376"/>
      <c r="Q63" s="376"/>
      <c r="R63" s="376"/>
      <c r="S63" s="376"/>
      <c r="T63" s="376"/>
      <c r="U63" s="376"/>
      <c r="V63" s="376"/>
      <c r="W63" s="376"/>
      <c r="X63" s="376"/>
      <c r="Y63" s="376"/>
      <c r="Z63" s="98"/>
      <c r="AA63" s="98"/>
    </row>
    <row r="64" spans="2:27" ht="16.8">
      <c r="B64" s="444" t="s">
        <v>2422</v>
      </c>
      <c r="C64" s="445" t="s">
        <v>2450</v>
      </c>
      <c r="D64" s="446"/>
      <c r="E64" s="447"/>
      <c r="F64" s="160"/>
      <c r="G64" s="376"/>
      <c r="H64" s="376"/>
      <c r="I64" s="376"/>
      <c r="J64" s="376"/>
      <c r="K64" s="376"/>
      <c r="L64" s="376"/>
      <c r="M64" s="376"/>
      <c r="N64" s="376"/>
      <c r="O64" s="376"/>
      <c r="P64" s="376"/>
      <c r="Q64" s="376"/>
      <c r="R64" s="376"/>
      <c r="S64" s="376"/>
      <c r="T64" s="376"/>
      <c r="U64" s="376"/>
      <c r="V64" s="376"/>
      <c r="W64" s="376"/>
      <c r="X64" s="376"/>
      <c r="Y64" s="376"/>
      <c r="Z64" s="98"/>
      <c r="AA64" s="98"/>
    </row>
    <row r="65" spans="2:27" ht="16.8">
      <c r="B65" s="444" t="s">
        <v>2422</v>
      </c>
      <c r="C65" s="445" t="s">
        <v>2451</v>
      </c>
      <c r="D65" s="446"/>
      <c r="E65" s="447"/>
      <c r="F65" s="160"/>
      <c r="G65" s="376"/>
      <c r="H65" s="376"/>
      <c r="I65" s="376"/>
      <c r="J65" s="376"/>
      <c r="K65" s="376"/>
      <c r="L65" s="376"/>
      <c r="M65" s="376"/>
      <c r="N65" s="376"/>
      <c r="O65" s="376"/>
      <c r="P65" s="376"/>
      <c r="Q65" s="376"/>
      <c r="R65" s="376"/>
      <c r="S65" s="376"/>
      <c r="T65" s="376"/>
      <c r="U65" s="376"/>
      <c r="V65" s="376"/>
      <c r="W65" s="376"/>
      <c r="X65" s="376"/>
      <c r="Y65" s="376"/>
      <c r="Z65" s="98"/>
      <c r="AA65" s="98"/>
    </row>
    <row r="66" spans="2:27" ht="16.8">
      <c r="B66" s="444" t="s">
        <v>2422</v>
      </c>
      <c r="C66" s="445" t="s">
        <v>2452</v>
      </c>
      <c r="D66" s="446"/>
      <c r="E66" s="447"/>
      <c r="F66" s="160"/>
      <c r="G66" s="376"/>
      <c r="H66" s="376"/>
      <c r="I66" s="376"/>
      <c r="J66" s="376"/>
      <c r="K66" s="376"/>
      <c r="L66" s="376"/>
      <c r="M66" s="376"/>
      <c r="N66" s="376"/>
      <c r="O66" s="376"/>
      <c r="P66" s="376"/>
      <c r="Q66" s="376"/>
      <c r="R66" s="376"/>
      <c r="S66" s="376"/>
      <c r="T66" s="376"/>
      <c r="U66" s="376"/>
      <c r="V66" s="376"/>
      <c r="W66" s="376"/>
      <c r="X66" s="376"/>
      <c r="Y66" s="376"/>
      <c r="Z66" s="98"/>
      <c r="AA66" s="98"/>
    </row>
    <row r="67" spans="2:27" ht="16.8">
      <c r="B67" s="441" t="s">
        <v>2422</v>
      </c>
      <c r="C67" s="442" t="s">
        <v>2408</v>
      </c>
      <c r="D67" s="441"/>
      <c r="E67" s="441"/>
      <c r="F67" s="160"/>
      <c r="G67" s="376"/>
      <c r="H67" s="376"/>
      <c r="I67" s="376"/>
      <c r="J67" s="376"/>
      <c r="K67" s="376"/>
      <c r="L67" s="376"/>
      <c r="M67" s="376"/>
      <c r="N67" s="376"/>
      <c r="O67" s="376"/>
      <c r="P67" s="376"/>
      <c r="Q67" s="376"/>
      <c r="R67" s="376"/>
      <c r="S67" s="376"/>
      <c r="T67" s="376"/>
      <c r="U67" s="376"/>
      <c r="V67" s="376"/>
      <c r="W67" s="376"/>
      <c r="X67" s="376"/>
      <c r="Y67" s="376"/>
      <c r="Z67" s="98"/>
      <c r="AA67" s="98"/>
    </row>
    <row r="68" spans="2:27" ht="16.8">
      <c r="B68" s="444" t="s">
        <v>2422</v>
      </c>
      <c r="C68" s="445" t="s">
        <v>814</v>
      </c>
      <c r="D68" s="446"/>
      <c r="E68" s="447"/>
      <c r="F68" s="160"/>
      <c r="G68" s="376"/>
      <c r="H68" s="376"/>
      <c r="I68" s="376"/>
      <c r="J68" s="376"/>
      <c r="K68" s="376"/>
      <c r="L68" s="376"/>
      <c r="M68" s="376"/>
      <c r="N68" s="376"/>
      <c r="O68" s="376"/>
      <c r="P68" s="376"/>
      <c r="Q68" s="376"/>
      <c r="R68" s="376"/>
      <c r="S68" s="376"/>
      <c r="T68" s="376"/>
      <c r="U68" s="376"/>
      <c r="V68" s="376"/>
      <c r="W68" s="376"/>
      <c r="X68" s="376"/>
      <c r="Y68" s="376"/>
      <c r="Z68" s="98"/>
      <c r="AA68" s="98"/>
    </row>
    <row r="69" spans="2:27" ht="33.6">
      <c r="B69" s="441" t="s">
        <v>2453</v>
      </c>
      <c r="C69" s="442" t="s">
        <v>2367</v>
      </c>
      <c r="D69" s="441"/>
      <c r="E69" s="441"/>
      <c r="F69" s="160"/>
      <c r="G69" s="376"/>
      <c r="H69" s="376"/>
      <c r="I69" s="376"/>
      <c r="J69" s="376"/>
      <c r="K69" s="376"/>
      <c r="L69" s="376"/>
      <c r="M69" s="376"/>
      <c r="N69" s="376"/>
      <c r="O69" s="376"/>
      <c r="P69" s="376"/>
      <c r="Q69" s="376"/>
      <c r="R69" s="376"/>
      <c r="S69" s="376"/>
      <c r="T69" s="376"/>
      <c r="U69" s="376"/>
      <c r="V69" s="376"/>
      <c r="W69" s="376"/>
      <c r="X69" s="376"/>
      <c r="Y69" s="376"/>
      <c r="Z69" s="98"/>
      <c r="AA69" s="98"/>
    </row>
    <row r="70" spans="2:27" ht="16.8">
      <c r="B70" s="444" t="s">
        <v>2453</v>
      </c>
      <c r="C70" s="445" t="s">
        <v>2454</v>
      </c>
      <c r="D70" s="446"/>
      <c r="E70" s="447"/>
      <c r="F70" s="160"/>
      <c r="G70" s="376"/>
      <c r="H70" s="376"/>
      <c r="I70" s="376"/>
      <c r="J70" s="376"/>
      <c r="K70" s="376"/>
      <c r="L70" s="376"/>
      <c r="M70" s="376"/>
      <c r="N70" s="376"/>
      <c r="O70" s="376"/>
      <c r="P70" s="376"/>
      <c r="Q70" s="376"/>
      <c r="R70" s="376"/>
      <c r="S70" s="376"/>
      <c r="T70" s="376"/>
      <c r="U70" s="376"/>
      <c r="V70" s="376"/>
      <c r="W70" s="376"/>
      <c r="X70" s="376"/>
      <c r="Y70" s="376"/>
      <c r="Z70" s="98"/>
      <c r="AA70" s="98"/>
    </row>
    <row r="71" spans="2:27" ht="16.8">
      <c r="B71" s="444" t="s">
        <v>2453</v>
      </c>
      <c r="C71" s="445" t="s">
        <v>2455</v>
      </c>
      <c r="D71" s="446"/>
      <c r="E71" s="447"/>
      <c r="F71" s="160"/>
      <c r="G71" s="376"/>
      <c r="H71" s="376"/>
      <c r="I71" s="376"/>
      <c r="J71" s="376"/>
      <c r="K71" s="376"/>
      <c r="L71" s="376"/>
      <c r="M71" s="376"/>
      <c r="N71" s="376"/>
      <c r="O71" s="376"/>
      <c r="P71" s="376"/>
      <c r="Q71" s="376"/>
      <c r="R71" s="376"/>
      <c r="S71" s="376"/>
      <c r="T71" s="376"/>
      <c r="U71" s="376"/>
      <c r="V71" s="376"/>
      <c r="W71" s="376"/>
      <c r="X71" s="376"/>
      <c r="Y71" s="376"/>
      <c r="Z71" s="98"/>
      <c r="AA71" s="98"/>
    </row>
    <row r="72" spans="2:27" ht="33.6">
      <c r="B72" s="441" t="s">
        <v>2456</v>
      </c>
      <c r="C72" s="442" t="s">
        <v>2367</v>
      </c>
      <c r="D72" s="441"/>
      <c r="E72" s="441"/>
      <c r="F72" s="160"/>
      <c r="G72" s="376"/>
      <c r="H72" s="376"/>
      <c r="I72" s="376"/>
      <c r="J72" s="376"/>
      <c r="K72" s="376"/>
      <c r="L72" s="376"/>
      <c r="M72" s="376"/>
      <c r="N72" s="376"/>
      <c r="O72" s="376"/>
      <c r="P72" s="376"/>
      <c r="Q72" s="376"/>
      <c r="R72" s="376"/>
      <c r="S72" s="376"/>
      <c r="T72" s="376"/>
      <c r="U72" s="376"/>
      <c r="V72" s="376"/>
      <c r="W72" s="376"/>
      <c r="X72" s="376"/>
      <c r="Y72" s="376"/>
      <c r="Z72" s="98"/>
      <c r="AA72" s="98"/>
    </row>
    <row r="73" spans="2:27" ht="29.25" customHeight="1">
      <c r="B73" s="444" t="s">
        <v>2456</v>
      </c>
      <c r="C73" s="445" t="s">
        <v>2457</v>
      </c>
      <c r="D73" s="446"/>
      <c r="E73" s="447"/>
      <c r="F73" s="160"/>
      <c r="G73" s="376"/>
      <c r="H73" s="376"/>
      <c r="I73" s="376"/>
      <c r="J73" s="376"/>
      <c r="K73" s="376"/>
      <c r="L73" s="376"/>
      <c r="M73" s="376"/>
      <c r="N73" s="376"/>
      <c r="O73" s="376"/>
      <c r="P73" s="376"/>
      <c r="Q73" s="376"/>
      <c r="R73" s="376"/>
      <c r="S73" s="376"/>
      <c r="T73" s="376"/>
      <c r="U73" s="376"/>
      <c r="V73" s="376"/>
      <c r="W73" s="376"/>
      <c r="X73" s="376"/>
      <c r="Y73" s="376"/>
      <c r="Z73" s="98"/>
      <c r="AA73" s="98"/>
    </row>
    <row r="74" spans="2:27" ht="16.8">
      <c r="B74" s="444" t="s">
        <v>2456</v>
      </c>
      <c r="C74" s="445" t="s">
        <v>2458</v>
      </c>
      <c r="D74" s="446"/>
      <c r="E74" s="447"/>
      <c r="F74" s="160"/>
      <c r="G74" s="376"/>
      <c r="H74" s="376"/>
      <c r="I74" s="376"/>
      <c r="J74" s="376"/>
      <c r="K74" s="376"/>
      <c r="L74" s="376"/>
      <c r="M74" s="376"/>
      <c r="N74" s="376"/>
      <c r="O74" s="376"/>
      <c r="P74" s="376"/>
      <c r="Q74" s="376"/>
      <c r="R74" s="376"/>
      <c r="S74" s="376"/>
      <c r="T74" s="376"/>
      <c r="U74" s="376"/>
      <c r="V74" s="376"/>
      <c r="W74" s="376"/>
      <c r="X74" s="376"/>
      <c r="Y74" s="376"/>
      <c r="Z74" s="98"/>
      <c r="AA74" s="98"/>
    </row>
    <row r="75" spans="2:27" ht="16.8">
      <c r="B75" s="444" t="s">
        <v>2456</v>
      </c>
      <c r="C75" s="445" t="s">
        <v>2459</v>
      </c>
      <c r="D75" s="446"/>
      <c r="E75" s="447"/>
      <c r="F75" s="160"/>
      <c r="G75" s="376"/>
      <c r="H75" s="376"/>
      <c r="I75" s="376"/>
      <c r="J75" s="376"/>
      <c r="K75" s="376"/>
      <c r="L75" s="376"/>
      <c r="M75" s="376"/>
      <c r="N75" s="376"/>
      <c r="O75" s="376"/>
      <c r="P75" s="376"/>
      <c r="Q75" s="376"/>
      <c r="R75" s="376"/>
      <c r="S75" s="376"/>
      <c r="T75" s="376"/>
      <c r="U75" s="376"/>
      <c r="V75" s="376"/>
      <c r="W75" s="376"/>
      <c r="X75" s="376"/>
      <c r="Y75" s="376"/>
      <c r="Z75" s="98"/>
      <c r="AA75" s="98"/>
    </row>
    <row r="76" spans="2:27" ht="16.8">
      <c r="B76" s="444" t="s">
        <v>2456</v>
      </c>
      <c r="C76" s="445" t="s">
        <v>2460</v>
      </c>
      <c r="D76" s="446"/>
      <c r="E76" s="447"/>
      <c r="F76" s="160"/>
      <c r="G76" s="376"/>
      <c r="H76" s="376"/>
      <c r="I76" s="376"/>
      <c r="J76" s="376"/>
      <c r="K76" s="376"/>
      <c r="L76" s="376"/>
      <c r="M76" s="376"/>
      <c r="N76" s="376"/>
      <c r="O76" s="376"/>
      <c r="P76" s="376"/>
      <c r="Q76" s="376"/>
      <c r="R76" s="376"/>
      <c r="S76" s="376"/>
      <c r="T76" s="376"/>
      <c r="U76" s="376"/>
      <c r="V76" s="376"/>
      <c r="W76" s="376"/>
      <c r="X76" s="376"/>
      <c r="Y76" s="376"/>
    </row>
    <row r="77" spans="2:27" ht="16.8">
      <c r="B77" s="444" t="s">
        <v>2456</v>
      </c>
      <c r="C77" s="445" t="s">
        <v>2461</v>
      </c>
      <c r="D77" s="446"/>
      <c r="E77" s="447"/>
      <c r="F77" s="160"/>
      <c r="G77" s="376"/>
      <c r="H77" s="376"/>
      <c r="I77" s="376"/>
      <c r="J77" s="376"/>
      <c r="K77" s="376"/>
      <c r="L77" s="376"/>
      <c r="M77" s="376"/>
      <c r="N77" s="376"/>
      <c r="O77" s="376"/>
      <c r="P77" s="376"/>
      <c r="Q77" s="376"/>
      <c r="R77" s="376"/>
      <c r="S77" s="376"/>
      <c r="T77" s="376"/>
      <c r="U77" s="376"/>
      <c r="V77" s="376"/>
      <c r="W77" s="376"/>
      <c r="X77" s="376"/>
      <c r="Y77" s="376"/>
    </row>
    <row r="78" spans="2:27" ht="16.8">
      <c r="B78" s="444" t="s">
        <v>2456</v>
      </c>
      <c r="C78" s="445" t="s">
        <v>2462</v>
      </c>
      <c r="D78" s="446"/>
      <c r="E78" s="447"/>
      <c r="F78" s="160"/>
      <c r="G78" s="376"/>
      <c r="H78" s="376"/>
      <c r="I78" s="376"/>
      <c r="J78" s="376"/>
      <c r="K78" s="376"/>
      <c r="L78" s="376"/>
      <c r="M78" s="376"/>
      <c r="N78" s="376"/>
      <c r="O78" s="376"/>
      <c r="P78" s="376"/>
      <c r="Q78" s="376"/>
      <c r="R78" s="376"/>
      <c r="S78" s="376"/>
      <c r="T78" s="376"/>
      <c r="U78" s="376"/>
      <c r="V78" s="376"/>
      <c r="W78" s="376"/>
      <c r="X78" s="376"/>
      <c r="Y78" s="376"/>
    </row>
    <row r="79" spans="2:27" ht="16.8">
      <c r="B79" s="444" t="s">
        <v>2456</v>
      </c>
      <c r="C79" s="445" t="s">
        <v>2463</v>
      </c>
      <c r="D79" s="446"/>
      <c r="E79" s="447"/>
      <c r="F79" s="160"/>
      <c r="G79" s="376"/>
      <c r="H79" s="376"/>
      <c r="I79" s="376"/>
      <c r="J79" s="376"/>
      <c r="K79" s="376"/>
      <c r="L79" s="376"/>
      <c r="M79" s="376"/>
      <c r="N79" s="376"/>
      <c r="O79" s="376"/>
      <c r="P79" s="376"/>
      <c r="Q79" s="376"/>
      <c r="R79" s="376"/>
      <c r="S79" s="376"/>
      <c r="T79" s="376"/>
      <c r="U79" s="376"/>
      <c r="V79" s="376"/>
      <c r="W79" s="376"/>
      <c r="X79" s="376"/>
      <c r="Y79" s="376"/>
    </row>
    <row r="80" spans="2:27" ht="57" customHeight="1">
      <c r="B80" s="444" t="s">
        <v>2456</v>
      </c>
      <c r="C80" s="445" t="s">
        <v>2464</v>
      </c>
      <c r="D80" s="446"/>
      <c r="E80" s="447"/>
      <c r="F80" s="160"/>
      <c r="G80" s="376"/>
      <c r="H80" s="376"/>
      <c r="I80" s="376"/>
      <c r="J80" s="376"/>
      <c r="K80" s="376"/>
      <c r="L80" s="376"/>
      <c r="M80" s="376"/>
      <c r="N80" s="376"/>
      <c r="O80" s="376"/>
      <c r="P80" s="376"/>
      <c r="Q80" s="376"/>
      <c r="R80" s="376"/>
      <c r="S80" s="376"/>
      <c r="T80" s="376"/>
      <c r="U80" s="376"/>
      <c r="V80" s="376"/>
      <c r="W80" s="376"/>
      <c r="X80" s="376"/>
      <c r="Y80" s="376"/>
    </row>
    <row r="81" spans="2:25" ht="16.8">
      <c r="B81" s="444" t="s">
        <v>2456</v>
      </c>
      <c r="C81" s="445" t="s">
        <v>2465</v>
      </c>
      <c r="D81" s="446"/>
      <c r="E81" s="447"/>
      <c r="F81" s="160"/>
      <c r="G81" s="376"/>
      <c r="H81" s="376"/>
      <c r="I81" s="376"/>
      <c r="J81" s="376"/>
      <c r="K81" s="376"/>
      <c r="L81" s="376"/>
      <c r="M81" s="376"/>
      <c r="N81" s="376"/>
      <c r="O81" s="376"/>
      <c r="P81" s="376"/>
      <c r="Q81" s="376"/>
      <c r="R81" s="376"/>
      <c r="S81" s="376"/>
      <c r="T81" s="376"/>
      <c r="U81" s="376"/>
      <c r="V81" s="376"/>
      <c r="W81" s="376"/>
      <c r="X81" s="376"/>
      <c r="Y81" s="376"/>
    </row>
    <row r="82" spans="2:25" ht="16.8">
      <c r="B82" s="444" t="s">
        <v>2456</v>
      </c>
      <c r="C82" s="445" t="s">
        <v>2466</v>
      </c>
      <c r="D82" s="446"/>
      <c r="E82" s="447"/>
      <c r="F82" s="160"/>
      <c r="G82" s="376"/>
      <c r="H82" s="376"/>
      <c r="I82" s="376"/>
      <c r="J82" s="376"/>
      <c r="K82" s="376"/>
      <c r="L82" s="376"/>
      <c r="M82" s="376"/>
      <c r="N82" s="376"/>
      <c r="O82" s="376"/>
      <c r="P82" s="376"/>
      <c r="Q82" s="376"/>
      <c r="R82" s="376"/>
      <c r="S82" s="376"/>
      <c r="T82" s="376"/>
      <c r="U82" s="376"/>
      <c r="V82" s="376"/>
      <c r="W82" s="376"/>
      <c r="X82" s="376"/>
      <c r="Y82" s="376"/>
    </row>
    <row r="83" spans="2:25" ht="16.8">
      <c r="B83" s="444" t="s">
        <v>2456</v>
      </c>
      <c r="C83" s="445" t="s">
        <v>2467</v>
      </c>
      <c r="D83" s="446"/>
      <c r="E83" s="447"/>
      <c r="F83" s="160"/>
      <c r="G83" s="376"/>
      <c r="H83" s="376"/>
      <c r="I83" s="376"/>
      <c r="J83" s="376"/>
      <c r="K83" s="376"/>
      <c r="L83" s="376"/>
      <c r="M83" s="376"/>
      <c r="N83" s="376"/>
      <c r="O83" s="376"/>
      <c r="P83" s="376"/>
      <c r="Q83" s="376"/>
      <c r="R83" s="376"/>
      <c r="S83" s="376"/>
      <c r="T83" s="376"/>
      <c r="U83" s="376"/>
      <c r="V83" s="376"/>
      <c r="W83" s="376"/>
      <c r="X83" s="376"/>
      <c r="Y83" s="376"/>
    </row>
    <row r="84" spans="2:25" ht="16.8">
      <c r="B84" s="444" t="s">
        <v>2456</v>
      </c>
      <c r="C84" s="445" t="s">
        <v>2468</v>
      </c>
      <c r="D84" s="446"/>
      <c r="E84" s="447"/>
      <c r="F84" s="160"/>
      <c r="G84" s="376"/>
      <c r="H84" s="376"/>
      <c r="I84" s="376"/>
      <c r="J84" s="376"/>
      <c r="K84" s="376"/>
      <c r="L84" s="376"/>
      <c r="M84" s="376"/>
      <c r="N84" s="376"/>
      <c r="O84" s="376"/>
      <c r="P84" s="376"/>
      <c r="Q84" s="376"/>
      <c r="R84" s="376"/>
      <c r="S84" s="376"/>
      <c r="T84" s="376"/>
      <c r="U84" s="376"/>
      <c r="V84" s="376"/>
      <c r="W84" s="376"/>
      <c r="X84" s="376"/>
      <c r="Y84" s="376"/>
    </row>
    <row r="85" spans="2:25" ht="16.8">
      <c r="B85" s="444" t="s">
        <v>2456</v>
      </c>
      <c r="C85" s="445" t="s">
        <v>2469</v>
      </c>
      <c r="D85" s="446"/>
      <c r="E85" s="447"/>
      <c r="F85" s="160"/>
      <c r="G85" s="376"/>
      <c r="H85" s="376"/>
      <c r="I85" s="376"/>
      <c r="J85" s="376"/>
      <c r="K85" s="376"/>
      <c r="L85" s="376"/>
      <c r="M85" s="376"/>
      <c r="N85" s="376"/>
      <c r="O85" s="376"/>
      <c r="P85" s="376"/>
      <c r="Q85" s="376"/>
      <c r="R85" s="376"/>
      <c r="S85" s="376"/>
      <c r="T85" s="376"/>
      <c r="U85" s="376"/>
      <c r="V85" s="376"/>
      <c r="W85" s="376"/>
      <c r="X85" s="376"/>
      <c r="Y85" s="376"/>
    </row>
    <row r="86" spans="2:25" ht="16.8">
      <c r="B86" s="444" t="s">
        <v>2456</v>
      </c>
      <c r="C86" s="445" t="s">
        <v>2470</v>
      </c>
      <c r="D86" s="446"/>
      <c r="E86" s="447"/>
      <c r="F86" s="160"/>
      <c r="G86" s="376"/>
      <c r="H86" s="376"/>
      <c r="I86" s="376"/>
      <c r="J86" s="376"/>
      <c r="K86" s="376"/>
      <c r="L86" s="376"/>
      <c r="M86" s="376"/>
      <c r="N86" s="376"/>
      <c r="O86" s="376"/>
      <c r="P86" s="376"/>
      <c r="Q86" s="376"/>
      <c r="R86" s="376"/>
      <c r="S86" s="376"/>
      <c r="T86" s="376"/>
      <c r="U86" s="376"/>
      <c r="V86" s="376"/>
      <c r="W86" s="376"/>
      <c r="X86" s="376"/>
      <c r="Y86" s="376"/>
    </row>
    <row r="87" spans="2:25" ht="16.8">
      <c r="B87" s="444" t="s">
        <v>2456</v>
      </c>
      <c r="C87" s="445" t="s">
        <v>2471</v>
      </c>
      <c r="D87" s="446"/>
      <c r="E87" s="447"/>
      <c r="F87" s="160"/>
      <c r="G87" s="376"/>
      <c r="H87" s="376"/>
      <c r="I87" s="376"/>
      <c r="J87" s="376"/>
      <c r="K87" s="376"/>
      <c r="L87" s="376"/>
      <c r="M87" s="376"/>
      <c r="N87" s="376"/>
      <c r="O87" s="376"/>
      <c r="P87" s="376"/>
      <c r="Q87" s="376"/>
      <c r="R87" s="376"/>
      <c r="S87" s="376"/>
      <c r="T87" s="376"/>
      <c r="U87" s="376"/>
      <c r="V87" s="376"/>
      <c r="W87" s="376"/>
      <c r="X87" s="376"/>
      <c r="Y87" s="376"/>
    </row>
    <row r="88" spans="2:25" ht="16.8">
      <c r="B88" s="444" t="s">
        <v>2456</v>
      </c>
      <c r="C88" s="445" t="s">
        <v>2472</v>
      </c>
      <c r="D88" s="446"/>
      <c r="E88" s="447"/>
      <c r="F88" s="160"/>
      <c r="G88" s="376"/>
      <c r="H88" s="376"/>
      <c r="I88" s="376"/>
      <c r="J88" s="376"/>
      <c r="K88" s="376"/>
      <c r="L88" s="376"/>
      <c r="M88" s="376"/>
      <c r="N88" s="376"/>
      <c r="O88" s="376"/>
      <c r="P88" s="376"/>
      <c r="Q88" s="376"/>
      <c r="R88" s="376"/>
      <c r="S88" s="376"/>
      <c r="T88" s="376"/>
      <c r="U88" s="376"/>
      <c r="V88" s="376"/>
      <c r="W88" s="376"/>
      <c r="X88" s="376"/>
      <c r="Y88" s="376"/>
    </row>
    <row r="89" spans="2:25" ht="16.8">
      <c r="B89" s="444" t="s">
        <v>2456</v>
      </c>
      <c r="C89" s="445" t="s">
        <v>2473</v>
      </c>
      <c r="D89" s="446"/>
      <c r="E89" s="447"/>
      <c r="F89" s="160"/>
      <c r="G89" s="376"/>
      <c r="H89" s="376"/>
      <c r="I89" s="376"/>
      <c r="J89" s="376"/>
      <c r="K89" s="376"/>
      <c r="L89" s="376"/>
      <c r="M89" s="376"/>
      <c r="N89" s="376"/>
      <c r="O89" s="376"/>
      <c r="P89" s="376"/>
      <c r="Q89" s="376"/>
      <c r="R89" s="376"/>
      <c r="S89" s="376"/>
      <c r="T89" s="376"/>
      <c r="U89" s="376"/>
      <c r="V89" s="376"/>
      <c r="W89" s="376"/>
      <c r="X89" s="376"/>
      <c r="Y89" s="376"/>
    </row>
    <row r="90" spans="2:25" ht="16.8">
      <c r="B90" s="444" t="s">
        <v>2456</v>
      </c>
      <c r="C90" s="445" t="s">
        <v>2474</v>
      </c>
      <c r="D90" s="446"/>
      <c r="E90" s="447"/>
      <c r="F90" s="160"/>
      <c r="G90" s="376"/>
      <c r="H90" s="376"/>
      <c r="I90" s="376"/>
      <c r="J90" s="376"/>
      <c r="K90" s="376"/>
      <c r="L90" s="376"/>
      <c r="M90" s="376"/>
      <c r="N90" s="376"/>
      <c r="O90" s="376"/>
      <c r="P90" s="376"/>
      <c r="Q90" s="376"/>
      <c r="R90" s="376"/>
      <c r="S90" s="376"/>
      <c r="T90" s="376"/>
      <c r="U90" s="376"/>
      <c r="V90" s="376"/>
      <c r="W90" s="376"/>
      <c r="X90" s="376"/>
      <c r="Y90" s="376"/>
    </row>
    <row r="91" spans="2:25" ht="16.8">
      <c r="B91" s="444" t="s">
        <v>2456</v>
      </c>
      <c r="C91" s="445" t="s">
        <v>2475</v>
      </c>
      <c r="D91" s="446"/>
      <c r="E91" s="447"/>
      <c r="F91" s="160"/>
      <c r="G91" s="376"/>
      <c r="H91" s="376"/>
      <c r="I91" s="376"/>
      <c r="J91" s="376"/>
      <c r="K91" s="376"/>
      <c r="L91" s="376"/>
      <c r="M91" s="376"/>
      <c r="N91" s="376"/>
      <c r="O91" s="376"/>
      <c r="P91" s="376"/>
      <c r="Q91" s="376"/>
      <c r="R91" s="376"/>
      <c r="S91" s="376"/>
      <c r="T91" s="376"/>
      <c r="U91" s="376"/>
      <c r="V91" s="376"/>
      <c r="W91" s="376"/>
      <c r="X91" s="376"/>
      <c r="Y91" s="376"/>
    </row>
    <row r="92" spans="2:25" ht="16.8">
      <c r="B92" s="444" t="s">
        <v>2456</v>
      </c>
      <c r="C92" s="445" t="s">
        <v>2476</v>
      </c>
      <c r="D92" s="446"/>
      <c r="E92" s="447"/>
      <c r="F92" s="160"/>
      <c r="G92" s="376"/>
      <c r="H92" s="376"/>
      <c r="I92" s="376"/>
      <c r="J92" s="376"/>
      <c r="K92" s="376"/>
      <c r="L92" s="376"/>
      <c r="M92" s="376"/>
      <c r="N92" s="376"/>
      <c r="O92" s="376"/>
      <c r="P92" s="376"/>
      <c r="Q92" s="376"/>
      <c r="R92" s="376"/>
      <c r="S92" s="376"/>
      <c r="T92" s="376"/>
      <c r="U92" s="376"/>
      <c r="V92" s="376"/>
      <c r="W92" s="376"/>
      <c r="X92" s="376"/>
      <c r="Y92" s="376"/>
    </row>
    <row r="93" spans="2:25" ht="50.4">
      <c r="B93" s="444" t="s">
        <v>2456</v>
      </c>
      <c r="C93" s="445" t="s">
        <v>2477</v>
      </c>
      <c r="D93" s="446"/>
      <c r="E93" s="447"/>
      <c r="F93" s="160"/>
      <c r="G93" s="376"/>
      <c r="H93" s="376"/>
      <c r="I93" s="376"/>
      <c r="J93" s="376"/>
      <c r="K93" s="376"/>
      <c r="L93" s="376"/>
      <c r="M93" s="376"/>
      <c r="N93" s="376"/>
      <c r="O93" s="376"/>
      <c r="P93" s="376"/>
      <c r="Q93" s="376"/>
      <c r="R93" s="376"/>
      <c r="S93" s="376"/>
      <c r="T93" s="376"/>
      <c r="U93" s="376"/>
      <c r="V93" s="376"/>
      <c r="W93" s="376"/>
      <c r="X93" s="376"/>
      <c r="Y93" s="376"/>
    </row>
    <row r="94" spans="2:25" ht="16.8">
      <c r="B94" s="444" t="s">
        <v>2456</v>
      </c>
      <c r="C94" s="445" t="s">
        <v>2478</v>
      </c>
      <c r="D94" s="446"/>
      <c r="E94" s="447"/>
      <c r="F94" s="160"/>
      <c r="G94" s="376"/>
      <c r="H94" s="376"/>
      <c r="I94" s="376"/>
      <c r="J94" s="376"/>
      <c r="K94" s="376"/>
      <c r="L94" s="376"/>
      <c r="M94" s="376"/>
      <c r="N94" s="376"/>
      <c r="O94" s="376"/>
      <c r="P94" s="376"/>
      <c r="Q94" s="376"/>
      <c r="R94" s="376"/>
      <c r="S94" s="376"/>
      <c r="T94" s="376"/>
      <c r="U94" s="376"/>
      <c r="V94" s="376"/>
      <c r="W94" s="376"/>
      <c r="X94" s="376"/>
      <c r="Y94" s="376"/>
    </row>
    <row r="95" spans="2:25" ht="16.8">
      <c r="B95" s="441" t="s">
        <v>2456</v>
      </c>
      <c r="C95" s="442" t="s">
        <v>2408</v>
      </c>
      <c r="D95" s="443"/>
      <c r="E95" s="443"/>
      <c r="F95" s="160"/>
      <c r="G95" s="376"/>
      <c r="H95" s="376"/>
      <c r="I95" s="376"/>
      <c r="J95" s="376"/>
      <c r="K95" s="376"/>
      <c r="L95" s="376"/>
      <c r="M95" s="376"/>
      <c r="N95" s="376"/>
      <c r="O95" s="376"/>
      <c r="P95" s="376"/>
      <c r="Q95" s="376"/>
      <c r="R95" s="376"/>
      <c r="S95" s="376"/>
      <c r="T95" s="376"/>
      <c r="U95" s="376"/>
      <c r="V95" s="376"/>
      <c r="W95" s="376"/>
      <c r="X95" s="376"/>
      <c r="Y95" s="376"/>
    </row>
    <row r="96" spans="2:25" ht="16.8">
      <c r="B96" s="444" t="s">
        <v>2456</v>
      </c>
      <c r="C96" s="445" t="s">
        <v>942</v>
      </c>
      <c r="D96" s="446"/>
      <c r="E96" s="447"/>
      <c r="F96" s="160"/>
      <c r="G96" s="376"/>
      <c r="H96" s="376"/>
      <c r="I96" s="376"/>
      <c r="J96" s="376"/>
      <c r="K96" s="376"/>
      <c r="L96" s="376"/>
      <c r="M96" s="376"/>
      <c r="N96" s="376"/>
      <c r="O96" s="376"/>
      <c r="P96" s="376"/>
      <c r="Q96" s="376"/>
      <c r="R96" s="376"/>
      <c r="S96" s="376"/>
      <c r="T96" s="376"/>
      <c r="U96" s="376"/>
      <c r="V96" s="376"/>
      <c r="W96" s="376"/>
      <c r="X96" s="376"/>
      <c r="Y96" s="376"/>
    </row>
    <row r="97" spans="2:27" ht="33.6">
      <c r="B97" s="452" t="s">
        <v>2479</v>
      </c>
      <c r="C97" s="442" t="s">
        <v>2480</v>
      </c>
      <c r="D97" s="443"/>
      <c r="E97" s="441"/>
      <c r="F97" s="160"/>
      <c r="G97" s="376"/>
      <c r="H97" s="376"/>
      <c r="I97" s="376"/>
      <c r="J97" s="376"/>
      <c r="K97" s="376"/>
      <c r="L97" s="376"/>
      <c r="M97" s="376"/>
      <c r="N97" s="376"/>
      <c r="O97" s="376"/>
      <c r="P97" s="376"/>
      <c r="Q97" s="376"/>
      <c r="R97" s="376"/>
      <c r="S97" s="376"/>
      <c r="T97" s="376"/>
      <c r="U97" s="376"/>
      <c r="V97" s="376"/>
      <c r="W97" s="376"/>
      <c r="X97" s="376"/>
      <c r="Y97" s="376"/>
    </row>
    <row r="98" spans="2:27" ht="18.600000000000001" customHeight="1">
      <c r="B98" s="453" t="s">
        <v>2479</v>
      </c>
      <c r="C98" s="445" t="s">
        <v>2481</v>
      </c>
      <c r="D98" s="446"/>
      <c r="E98" s="444"/>
    </row>
    <row r="99" spans="2:27" ht="18.600000000000001" customHeight="1">
      <c r="B99" s="441" t="s">
        <v>2482</v>
      </c>
      <c r="C99" s="442" t="s">
        <v>526</v>
      </c>
      <c r="D99" s="443"/>
      <c r="E99" s="443"/>
    </row>
    <row r="100" spans="2:27" ht="18.600000000000001" customHeight="1">
      <c r="B100" s="444" t="s">
        <v>2482</v>
      </c>
      <c r="C100" s="445" t="s">
        <v>1479</v>
      </c>
      <c r="D100" s="446"/>
      <c r="E100" s="447"/>
    </row>
    <row r="101" spans="2:27" ht="18.600000000000001" customHeight="1">
      <c r="B101" s="444" t="s">
        <v>2482</v>
      </c>
      <c r="C101" s="445" t="s">
        <v>2483</v>
      </c>
      <c r="D101" s="446"/>
      <c r="E101" s="447"/>
    </row>
    <row r="102" spans="2:27" ht="18.600000000000001" customHeight="1">
      <c r="B102" s="444" t="s">
        <v>2482</v>
      </c>
      <c r="C102" s="445" t="s">
        <v>2484</v>
      </c>
      <c r="D102" s="446"/>
      <c r="E102" s="447"/>
    </row>
    <row r="103" spans="2:27" ht="18.600000000000001" customHeight="1">
      <c r="B103" s="444" t="s">
        <v>2482</v>
      </c>
      <c r="C103" s="445" t="s">
        <v>2485</v>
      </c>
      <c r="D103" s="446"/>
      <c r="E103" s="447"/>
    </row>
    <row r="104" spans="2:27" ht="18.600000000000001" customHeight="1">
      <c r="B104" s="444" t="s">
        <v>2482</v>
      </c>
      <c r="C104" s="445" t="s">
        <v>2486</v>
      </c>
      <c r="D104" s="446"/>
      <c r="E104" s="447"/>
    </row>
    <row r="105" spans="2:27" ht="18.600000000000001" customHeight="1">
      <c r="B105" s="444" t="s">
        <v>2482</v>
      </c>
      <c r="C105" s="445" t="s">
        <v>2487</v>
      </c>
      <c r="D105" s="446"/>
      <c r="E105" s="447"/>
    </row>
    <row r="106" spans="2:27" ht="18.600000000000001" customHeight="1">
      <c r="B106" s="441" t="s">
        <v>2482</v>
      </c>
      <c r="C106" s="442" t="s">
        <v>2488</v>
      </c>
      <c r="D106" s="442"/>
      <c r="E106" s="443"/>
    </row>
    <row r="107" spans="2:27" ht="18.600000000000001" customHeight="1">
      <c r="B107" s="444" t="s">
        <v>2482</v>
      </c>
      <c r="C107" s="445" t="s">
        <v>2489</v>
      </c>
      <c r="D107" s="446"/>
      <c r="E107" s="447"/>
    </row>
    <row r="108" spans="2:27" ht="18.600000000000001" customHeight="1">
      <c r="B108" s="444" t="s">
        <v>2482</v>
      </c>
      <c r="C108" s="445" t="s">
        <v>2490</v>
      </c>
      <c r="D108" s="446"/>
      <c r="E108" s="447"/>
    </row>
    <row r="109" spans="2:27" ht="18.600000000000001" customHeight="1">
      <c r="B109" s="444" t="s">
        <v>2482</v>
      </c>
      <c r="C109" s="445" t="s">
        <v>2491</v>
      </c>
      <c r="D109" s="446"/>
      <c r="E109" s="447"/>
    </row>
    <row r="110" spans="2:27" ht="18.600000000000001" customHeight="1">
      <c r="B110" s="441" t="s">
        <v>2482</v>
      </c>
      <c r="C110" s="442" t="s">
        <v>2397</v>
      </c>
      <c r="D110" s="443"/>
      <c r="E110" s="443"/>
    </row>
    <row r="111" spans="2:27" ht="18.600000000000001" customHeight="1">
      <c r="B111" s="444" t="s">
        <v>2482</v>
      </c>
      <c r="C111" s="445" t="s">
        <v>892</v>
      </c>
      <c r="D111" s="446"/>
      <c r="E111" s="447"/>
    </row>
    <row r="112" spans="2:27" s="159" customFormat="1" ht="18.600000000000001" customHeight="1">
      <c r="B112" s="414"/>
      <c r="C112" s="415" t="s">
        <v>216</v>
      </c>
      <c r="D112" s="417">
        <f>COUNTIF($D$7:$D$111,"C")</f>
        <v>0</v>
      </c>
      <c r="E112" s="414"/>
      <c r="G112" s="375"/>
      <c r="H112" s="375"/>
      <c r="I112" s="375"/>
      <c r="J112" s="375"/>
      <c r="K112" s="375"/>
      <c r="L112" s="375"/>
      <c r="M112" s="375"/>
      <c r="N112" s="375"/>
      <c r="O112" s="375"/>
      <c r="P112" s="375"/>
      <c r="Q112" s="375"/>
      <c r="R112" s="375"/>
      <c r="S112" s="375"/>
      <c r="T112" s="375"/>
      <c r="U112" s="375"/>
      <c r="V112" s="375"/>
      <c r="W112" s="375"/>
      <c r="X112" s="375"/>
      <c r="Y112" s="375"/>
      <c r="Z112" s="375"/>
      <c r="AA112" s="375"/>
    </row>
    <row r="113" spans="2:27" s="159" customFormat="1" ht="18.600000000000001" customHeight="1">
      <c r="B113" s="414"/>
      <c r="C113" s="415" t="s">
        <v>217</v>
      </c>
      <c r="D113" s="417">
        <f>COUNTIF($D$7:$D$111,"NC")</f>
        <v>0</v>
      </c>
      <c r="E113" s="414"/>
      <c r="G113" s="375"/>
      <c r="H113" s="375"/>
      <c r="I113" s="375"/>
      <c r="J113" s="375"/>
      <c r="K113" s="375"/>
      <c r="L113" s="375"/>
      <c r="M113" s="375"/>
      <c r="N113" s="375"/>
      <c r="O113" s="375"/>
      <c r="P113" s="375"/>
      <c r="Q113" s="375"/>
      <c r="R113" s="375"/>
      <c r="S113" s="375"/>
      <c r="T113" s="375"/>
      <c r="U113" s="375"/>
      <c r="V113" s="375"/>
      <c r="W113" s="375"/>
      <c r="X113" s="375"/>
      <c r="Y113" s="375"/>
      <c r="Z113" s="375"/>
      <c r="AA113" s="375"/>
    </row>
    <row r="114" spans="2:27" s="159" customFormat="1" ht="18.600000000000001" customHeight="1">
      <c r="B114" s="344"/>
      <c r="C114" s="339" t="s">
        <v>218</v>
      </c>
      <c r="D114" s="394">
        <f>COUNTIF($D$7:$D$111,"NA")</f>
        <v>0</v>
      </c>
      <c r="E114" s="344"/>
      <c r="G114" s="375"/>
      <c r="H114" s="375"/>
      <c r="I114" s="375"/>
      <c r="J114" s="375"/>
      <c r="K114" s="375"/>
      <c r="L114" s="375"/>
      <c r="M114" s="375"/>
      <c r="N114" s="375"/>
      <c r="O114" s="375"/>
      <c r="P114" s="375"/>
      <c r="Q114" s="375"/>
      <c r="R114" s="375"/>
      <c r="S114" s="375"/>
      <c r="T114" s="375"/>
      <c r="U114" s="375"/>
      <c r="V114" s="375"/>
      <c r="W114" s="375"/>
      <c r="X114" s="375"/>
      <c r="Y114" s="375"/>
      <c r="Z114" s="375"/>
      <c r="AA114" s="375"/>
    </row>
    <row r="115" spans="2:27" s="159" customFormat="1" ht="0" hidden="1" customHeight="1">
      <c r="B115" s="376"/>
      <c r="C115" s="78"/>
      <c r="D115" s="376"/>
      <c r="E115" s="376"/>
      <c r="G115" s="375"/>
      <c r="H115" s="375"/>
      <c r="I115" s="375"/>
      <c r="J115" s="375"/>
      <c r="K115" s="375"/>
      <c r="L115" s="375"/>
      <c r="M115" s="375"/>
      <c r="N115" s="375"/>
      <c r="O115" s="375"/>
      <c r="P115" s="375"/>
      <c r="Q115" s="375"/>
      <c r="R115" s="375"/>
      <c r="S115" s="375"/>
      <c r="T115" s="375"/>
      <c r="U115" s="375"/>
      <c r="V115" s="375"/>
      <c r="W115" s="375"/>
      <c r="X115" s="375"/>
      <c r="Y115" s="375"/>
      <c r="Z115" s="375"/>
      <c r="AA115" s="375"/>
    </row>
    <row r="116" spans="2:27" s="159" customFormat="1" ht="0" hidden="1" customHeight="1">
      <c r="B116" s="376"/>
      <c r="C116" s="78"/>
      <c r="D116" s="376"/>
      <c r="E116" s="376"/>
      <c r="G116" s="375"/>
      <c r="H116" s="375"/>
      <c r="I116" s="375"/>
      <c r="J116" s="375"/>
      <c r="K116" s="375"/>
      <c r="L116" s="375"/>
      <c r="M116" s="375"/>
      <c r="N116" s="375"/>
      <c r="O116" s="375"/>
      <c r="P116" s="375"/>
      <c r="Q116" s="375"/>
      <c r="R116" s="375"/>
      <c r="S116" s="375"/>
      <c r="T116" s="375"/>
      <c r="U116" s="375"/>
      <c r="V116" s="375"/>
      <c r="W116" s="375"/>
      <c r="X116" s="375"/>
      <c r="Y116" s="375"/>
      <c r="Z116" s="375"/>
      <c r="AA116" s="375"/>
    </row>
    <row r="117" spans="2:27" s="159" customFormat="1" ht="0" hidden="1" customHeight="1">
      <c r="B117" s="376"/>
      <c r="C117" s="78"/>
      <c r="D117" s="376"/>
      <c r="E117" s="376"/>
      <c r="G117" s="375"/>
      <c r="H117" s="375"/>
      <c r="I117" s="375"/>
      <c r="J117" s="375"/>
      <c r="K117" s="375"/>
      <c r="L117" s="375"/>
      <c r="M117" s="375"/>
      <c r="N117" s="375"/>
      <c r="O117" s="375"/>
      <c r="P117" s="375"/>
      <c r="Q117" s="375"/>
      <c r="R117" s="375"/>
      <c r="S117" s="375"/>
      <c r="T117" s="375"/>
      <c r="U117" s="375"/>
      <c r="V117" s="375"/>
      <c r="W117" s="375"/>
      <c r="X117" s="375"/>
      <c r="Y117" s="375"/>
      <c r="Z117" s="375"/>
      <c r="AA117" s="375"/>
    </row>
    <row r="118" spans="2:27" s="159" customFormat="1" ht="0" hidden="1" customHeight="1">
      <c r="B118" s="376"/>
      <c r="C118" s="78"/>
      <c r="D118" s="376"/>
      <c r="E118" s="376"/>
      <c r="G118" s="375"/>
      <c r="H118" s="375"/>
      <c r="I118" s="375"/>
      <c r="J118" s="375"/>
      <c r="K118" s="375"/>
      <c r="L118" s="375"/>
      <c r="M118" s="375"/>
      <c r="N118" s="375"/>
      <c r="O118" s="375"/>
      <c r="P118" s="375"/>
      <c r="Q118" s="375"/>
      <c r="R118" s="375"/>
      <c r="S118" s="375"/>
      <c r="T118" s="375"/>
      <c r="U118" s="375"/>
      <c r="V118" s="375"/>
      <c r="W118" s="375"/>
      <c r="X118" s="375"/>
      <c r="Y118" s="375"/>
      <c r="Z118" s="375"/>
      <c r="AA118" s="375"/>
    </row>
    <row r="119" spans="2:27" s="159" customFormat="1" ht="0" hidden="1" customHeight="1">
      <c r="B119" s="376"/>
      <c r="C119" s="78"/>
      <c r="D119" s="376"/>
      <c r="E119" s="376"/>
      <c r="G119" s="375"/>
      <c r="H119" s="375"/>
      <c r="I119" s="375"/>
      <c r="J119" s="375"/>
      <c r="K119" s="375"/>
      <c r="L119" s="375"/>
      <c r="M119" s="375"/>
      <c r="N119" s="375"/>
      <c r="O119" s="375"/>
      <c r="P119" s="375"/>
      <c r="Q119" s="375"/>
      <c r="R119" s="375"/>
      <c r="S119" s="375"/>
      <c r="T119" s="375"/>
      <c r="U119" s="375"/>
      <c r="V119" s="375"/>
      <c r="W119" s="375"/>
      <c r="X119" s="375"/>
      <c r="Y119" s="375"/>
      <c r="Z119" s="375"/>
      <c r="AA119" s="375"/>
    </row>
    <row r="120" spans="2:27" s="159" customFormat="1" ht="0" hidden="1" customHeight="1">
      <c r="B120" s="376"/>
      <c r="C120" s="78"/>
      <c r="D120" s="376"/>
      <c r="E120" s="376"/>
      <c r="G120" s="375"/>
      <c r="H120" s="375"/>
      <c r="I120" s="375"/>
      <c r="J120" s="375"/>
      <c r="K120" s="375"/>
      <c r="L120" s="375"/>
      <c r="M120" s="375"/>
      <c r="N120" s="375"/>
      <c r="O120" s="375"/>
      <c r="P120" s="375"/>
      <c r="Q120" s="375"/>
      <c r="R120" s="375"/>
      <c r="S120" s="375"/>
      <c r="T120" s="375"/>
      <c r="U120" s="375"/>
      <c r="V120" s="375"/>
      <c r="W120" s="375"/>
      <c r="X120" s="375"/>
      <c r="Y120" s="375"/>
      <c r="Z120" s="375"/>
      <c r="AA120" s="375"/>
    </row>
    <row r="121" spans="2:27" s="159" customFormat="1" ht="0" hidden="1" customHeight="1">
      <c r="B121" s="376"/>
      <c r="C121" s="78"/>
      <c r="D121" s="376"/>
      <c r="E121" s="376"/>
      <c r="G121" s="375"/>
      <c r="H121" s="375"/>
      <c r="I121" s="375"/>
      <c r="J121" s="375"/>
      <c r="K121" s="375"/>
      <c r="L121" s="375"/>
      <c r="M121" s="375"/>
      <c r="N121" s="375"/>
      <c r="O121" s="375"/>
      <c r="P121" s="375"/>
      <c r="Q121" s="375"/>
      <c r="R121" s="375"/>
      <c r="S121" s="375"/>
      <c r="T121" s="375"/>
      <c r="U121" s="375"/>
      <c r="V121" s="375"/>
      <c r="W121" s="375"/>
      <c r="X121" s="375"/>
      <c r="Y121" s="375"/>
      <c r="Z121" s="375"/>
      <c r="AA121" s="375"/>
    </row>
    <row r="122" spans="2:27" s="159" customFormat="1" ht="0" hidden="1" customHeight="1">
      <c r="B122" s="376"/>
      <c r="C122" s="78"/>
      <c r="D122" s="376"/>
      <c r="E122" s="376"/>
      <c r="G122" s="375"/>
      <c r="H122" s="375"/>
      <c r="I122" s="375"/>
      <c r="J122" s="375"/>
      <c r="K122" s="375"/>
      <c r="L122" s="375"/>
      <c r="M122" s="375"/>
      <c r="N122" s="375"/>
      <c r="O122" s="375"/>
      <c r="P122" s="375"/>
      <c r="Q122" s="375"/>
      <c r="R122" s="375"/>
      <c r="S122" s="375"/>
      <c r="T122" s="375"/>
      <c r="U122" s="375"/>
      <c r="V122" s="375"/>
      <c r="W122" s="375"/>
      <c r="X122" s="375"/>
      <c r="Y122" s="375"/>
      <c r="Z122" s="375"/>
      <c r="AA122" s="375"/>
    </row>
    <row r="123" spans="2:27" s="159" customFormat="1" ht="0" hidden="1" customHeight="1">
      <c r="B123" s="376"/>
      <c r="C123" s="78"/>
      <c r="D123" s="376"/>
      <c r="E123" s="376"/>
      <c r="G123" s="375"/>
      <c r="H123" s="375"/>
      <c r="I123" s="375"/>
      <c r="J123" s="375"/>
      <c r="K123" s="375"/>
      <c r="L123" s="375"/>
      <c r="M123" s="375"/>
      <c r="N123" s="375"/>
      <c r="O123" s="375"/>
      <c r="P123" s="375"/>
      <c r="Q123" s="375"/>
      <c r="R123" s="375"/>
      <c r="S123" s="375"/>
      <c r="T123" s="375"/>
      <c r="U123" s="375"/>
      <c r="V123" s="375"/>
      <c r="W123" s="375"/>
      <c r="X123" s="375"/>
      <c r="Y123" s="375"/>
      <c r="Z123" s="375"/>
      <c r="AA123" s="375"/>
    </row>
    <row r="124" spans="2:27" s="159" customFormat="1" ht="0" hidden="1" customHeight="1">
      <c r="B124" s="376"/>
      <c r="C124" s="78"/>
      <c r="D124" s="376"/>
      <c r="E124" s="376"/>
      <c r="G124" s="375"/>
      <c r="H124" s="375"/>
      <c r="I124" s="375"/>
      <c r="J124" s="375"/>
      <c r="K124" s="375"/>
      <c r="L124" s="375"/>
      <c r="M124" s="375"/>
      <c r="N124" s="375"/>
      <c r="O124" s="375"/>
      <c r="P124" s="375"/>
      <c r="Q124" s="375"/>
      <c r="R124" s="375"/>
      <c r="S124" s="375"/>
      <c r="T124" s="375"/>
      <c r="U124" s="375"/>
      <c r="V124" s="375"/>
      <c r="W124" s="375"/>
      <c r="X124" s="375"/>
      <c r="Y124" s="375"/>
      <c r="Z124" s="375"/>
      <c r="AA124" s="375"/>
    </row>
    <row r="125" spans="2:27" s="159" customFormat="1" ht="0" hidden="1" customHeight="1">
      <c r="B125" s="376"/>
      <c r="C125" s="78"/>
      <c r="D125" s="376"/>
      <c r="E125" s="376"/>
      <c r="G125" s="375"/>
      <c r="H125" s="375"/>
      <c r="I125" s="375"/>
      <c r="J125" s="375"/>
      <c r="K125" s="375"/>
      <c r="L125" s="375"/>
      <c r="M125" s="375"/>
      <c r="N125" s="375"/>
      <c r="O125" s="375"/>
      <c r="P125" s="375"/>
      <c r="Q125" s="375"/>
      <c r="R125" s="375"/>
      <c r="S125" s="375"/>
      <c r="T125" s="375"/>
      <c r="U125" s="375"/>
      <c r="V125" s="375"/>
      <c r="W125" s="375"/>
      <c r="X125" s="375"/>
      <c r="Y125" s="375"/>
      <c r="Z125" s="375"/>
      <c r="AA125" s="375"/>
    </row>
    <row r="126" spans="2:27" s="159" customFormat="1" ht="0" hidden="1" customHeight="1">
      <c r="B126" s="376"/>
      <c r="C126" s="78"/>
      <c r="D126" s="376"/>
      <c r="E126" s="376"/>
      <c r="G126" s="375"/>
      <c r="H126" s="375"/>
      <c r="I126" s="375"/>
      <c r="J126" s="375"/>
      <c r="K126" s="375"/>
      <c r="L126" s="375"/>
      <c r="M126" s="375"/>
      <c r="N126" s="375"/>
      <c r="O126" s="375"/>
      <c r="P126" s="375"/>
      <c r="Q126" s="375"/>
      <c r="R126" s="375"/>
      <c r="S126" s="375"/>
      <c r="T126" s="375"/>
      <c r="U126" s="375"/>
      <c r="V126" s="375"/>
      <c r="W126" s="375"/>
      <c r="X126" s="375"/>
      <c r="Y126" s="375"/>
      <c r="Z126" s="375"/>
      <c r="AA126" s="375"/>
    </row>
    <row r="127" spans="2:27" s="159" customFormat="1" ht="0" hidden="1" customHeight="1">
      <c r="B127" s="376"/>
      <c r="C127" s="78"/>
      <c r="D127" s="376"/>
      <c r="E127" s="376"/>
      <c r="G127" s="375"/>
      <c r="H127" s="375"/>
      <c r="I127" s="375"/>
      <c r="J127" s="375"/>
      <c r="K127" s="375"/>
      <c r="L127" s="375"/>
      <c r="M127" s="375"/>
      <c r="N127" s="375"/>
      <c r="O127" s="375"/>
      <c r="P127" s="375"/>
      <c r="Q127" s="375"/>
      <c r="R127" s="375"/>
      <c r="S127" s="375"/>
      <c r="T127" s="375"/>
      <c r="U127" s="375"/>
      <c r="V127" s="375"/>
      <c r="W127" s="375"/>
      <c r="X127" s="375"/>
      <c r="Y127" s="375"/>
      <c r="Z127" s="375"/>
      <c r="AA127" s="375"/>
    </row>
    <row r="128" spans="2:27" s="159" customFormat="1" ht="0" hidden="1" customHeight="1">
      <c r="B128" s="376"/>
      <c r="C128" s="78"/>
      <c r="D128" s="376"/>
      <c r="E128" s="376"/>
      <c r="G128" s="375"/>
      <c r="H128" s="375"/>
      <c r="I128" s="375"/>
      <c r="J128" s="375"/>
      <c r="K128" s="375"/>
      <c r="L128" s="375"/>
      <c r="M128" s="375"/>
      <c r="N128" s="375"/>
      <c r="O128" s="375"/>
      <c r="P128" s="375"/>
      <c r="Q128" s="375"/>
      <c r="R128" s="375"/>
      <c r="S128" s="375"/>
      <c r="T128" s="375"/>
      <c r="U128" s="375"/>
      <c r="V128" s="375"/>
      <c r="W128" s="375"/>
      <c r="X128" s="375"/>
      <c r="Y128" s="375"/>
      <c r="Z128" s="375"/>
      <c r="AA128" s="375"/>
    </row>
    <row r="129" spans="2:27" s="159" customFormat="1" ht="0" hidden="1" customHeight="1">
      <c r="B129" s="376"/>
      <c r="C129" s="78"/>
      <c r="D129" s="376"/>
      <c r="E129" s="376"/>
      <c r="G129" s="375"/>
      <c r="H129" s="375"/>
      <c r="I129" s="375"/>
      <c r="J129" s="375"/>
      <c r="K129" s="375"/>
      <c r="L129" s="375"/>
      <c r="M129" s="375"/>
      <c r="N129" s="375"/>
      <c r="O129" s="375"/>
      <c r="P129" s="375"/>
      <c r="Q129" s="375"/>
      <c r="R129" s="375"/>
      <c r="S129" s="375"/>
      <c r="T129" s="375"/>
      <c r="U129" s="375"/>
      <c r="V129" s="375"/>
      <c r="W129" s="375"/>
      <c r="X129" s="375"/>
      <c r="Y129" s="375"/>
      <c r="Z129" s="375"/>
      <c r="AA129" s="375"/>
    </row>
    <row r="130" spans="2:27" s="159" customFormat="1" ht="0" hidden="1" customHeight="1">
      <c r="B130" s="376"/>
      <c r="C130" s="78"/>
      <c r="D130" s="376"/>
      <c r="E130" s="376"/>
      <c r="G130" s="375"/>
      <c r="H130" s="375"/>
      <c r="I130" s="375"/>
      <c r="J130" s="375"/>
      <c r="K130" s="375"/>
      <c r="L130" s="375"/>
      <c r="M130" s="375"/>
      <c r="N130" s="375"/>
      <c r="O130" s="375"/>
      <c r="P130" s="375"/>
      <c r="Q130" s="375"/>
      <c r="R130" s="375"/>
      <c r="S130" s="375"/>
      <c r="T130" s="375"/>
      <c r="U130" s="375"/>
      <c r="V130" s="375"/>
      <c r="W130" s="375"/>
      <c r="X130" s="375"/>
      <c r="Y130" s="375"/>
      <c r="Z130" s="375"/>
      <c r="AA130" s="375"/>
    </row>
    <row r="131" spans="2:27" s="159" customFormat="1" ht="0" hidden="1" customHeight="1">
      <c r="B131" s="376"/>
      <c r="C131" s="78"/>
      <c r="D131" s="376"/>
      <c r="E131" s="376"/>
      <c r="G131" s="375"/>
      <c r="H131" s="375"/>
      <c r="I131" s="375"/>
      <c r="J131" s="375"/>
      <c r="K131" s="375"/>
      <c r="L131" s="375"/>
      <c r="M131" s="375"/>
      <c r="N131" s="375"/>
      <c r="O131" s="375"/>
      <c r="P131" s="375"/>
      <c r="Q131" s="375"/>
      <c r="R131" s="375"/>
      <c r="S131" s="375"/>
      <c r="T131" s="375"/>
      <c r="U131" s="375"/>
      <c r="V131" s="375"/>
      <c r="W131" s="375"/>
      <c r="X131" s="375"/>
      <c r="Y131" s="375"/>
      <c r="Z131" s="375"/>
      <c r="AA131" s="375"/>
    </row>
    <row r="132" spans="2:27" s="159" customFormat="1" ht="0" hidden="1" customHeight="1">
      <c r="B132" s="376"/>
      <c r="C132" s="78"/>
      <c r="D132" s="376"/>
      <c r="E132" s="376"/>
      <c r="G132" s="375"/>
      <c r="H132" s="375"/>
      <c r="I132" s="375"/>
      <c r="J132" s="375"/>
      <c r="K132" s="375"/>
      <c r="L132" s="375"/>
      <c r="M132" s="375"/>
      <c r="N132" s="375"/>
      <c r="O132" s="375"/>
      <c r="P132" s="375"/>
      <c r="Q132" s="375"/>
      <c r="R132" s="375"/>
      <c r="S132" s="375"/>
      <c r="T132" s="375"/>
      <c r="U132" s="375"/>
      <c r="V132" s="375"/>
      <c r="W132" s="375"/>
      <c r="X132" s="375"/>
      <c r="Y132" s="375"/>
      <c r="Z132" s="375"/>
      <c r="AA132" s="375"/>
    </row>
    <row r="133" spans="2:27" s="159" customFormat="1" ht="0" hidden="1" customHeight="1">
      <c r="B133" s="376"/>
      <c r="C133" s="78"/>
      <c r="D133" s="376"/>
      <c r="E133" s="376"/>
      <c r="G133" s="375"/>
      <c r="H133" s="375"/>
      <c r="I133" s="375"/>
      <c r="J133" s="375"/>
      <c r="K133" s="375"/>
      <c r="L133" s="375"/>
      <c r="M133" s="375"/>
      <c r="N133" s="375"/>
      <c r="O133" s="375"/>
      <c r="P133" s="375"/>
      <c r="Q133" s="375"/>
      <c r="R133" s="375"/>
      <c r="S133" s="375"/>
      <c r="T133" s="375"/>
      <c r="U133" s="375"/>
      <c r="V133" s="375"/>
      <c r="W133" s="375"/>
      <c r="X133" s="375"/>
      <c r="Y133" s="375"/>
      <c r="Z133" s="375"/>
      <c r="AA133" s="375"/>
    </row>
    <row r="134" spans="2:27" s="159" customFormat="1" ht="0" hidden="1" customHeight="1">
      <c r="B134" s="376"/>
      <c r="C134" s="78"/>
      <c r="D134" s="376"/>
      <c r="E134" s="376"/>
      <c r="G134" s="375"/>
      <c r="H134" s="375"/>
      <c r="I134" s="375"/>
      <c r="J134" s="375"/>
      <c r="K134" s="375"/>
      <c r="L134" s="375"/>
      <c r="M134" s="375"/>
      <c r="N134" s="375"/>
      <c r="O134" s="375"/>
      <c r="P134" s="375"/>
      <c r="Q134" s="375"/>
      <c r="R134" s="375"/>
      <c r="S134" s="375"/>
      <c r="T134" s="375"/>
      <c r="U134" s="375"/>
      <c r="V134" s="375"/>
      <c r="W134" s="375"/>
      <c r="X134" s="375"/>
      <c r="Y134" s="375"/>
      <c r="Z134" s="375"/>
      <c r="AA134" s="375"/>
    </row>
    <row r="135" spans="2:27" s="159" customFormat="1" ht="0" hidden="1" customHeight="1">
      <c r="B135" s="376"/>
      <c r="C135" s="78"/>
      <c r="D135" s="376"/>
      <c r="E135" s="376"/>
      <c r="G135" s="375"/>
      <c r="H135" s="375"/>
      <c r="I135" s="375"/>
      <c r="J135" s="375"/>
      <c r="K135" s="375"/>
      <c r="L135" s="375"/>
      <c r="M135" s="375"/>
      <c r="N135" s="375"/>
      <c r="O135" s="375"/>
      <c r="P135" s="375"/>
      <c r="Q135" s="375"/>
      <c r="R135" s="375"/>
      <c r="S135" s="375"/>
      <c r="T135" s="375"/>
      <c r="U135" s="375"/>
      <c r="V135" s="375"/>
      <c r="W135" s="375"/>
      <c r="X135" s="375"/>
      <c r="Y135" s="375"/>
      <c r="Z135" s="375"/>
      <c r="AA135" s="375"/>
    </row>
    <row r="136" spans="2:27" s="159" customFormat="1" ht="0" hidden="1" customHeight="1">
      <c r="B136" s="376"/>
      <c r="C136" s="78"/>
      <c r="D136" s="376"/>
      <c r="E136" s="376"/>
      <c r="G136" s="375"/>
      <c r="H136" s="375"/>
      <c r="I136" s="375"/>
      <c r="J136" s="375"/>
      <c r="K136" s="375"/>
      <c r="L136" s="375"/>
      <c r="M136" s="375"/>
      <c r="N136" s="375"/>
      <c r="O136" s="375"/>
      <c r="P136" s="375"/>
      <c r="Q136" s="375"/>
      <c r="R136" s="375"/>
      <c r="S136" s="375"/>
      <c r="T136" s="375"/>
      <c r="U136" s="375"/>
      <c r="V136" s="375"/>
      <c r="W136" s="375"/>
      <c r="X136" s="375"/>
      <c r="Y136" s="375"/>
      <c r="Z136" s="375"/>
      <c r="AA136" s="375"/>
    </row>
    <row r="137" spans="2:27" s="159" customFormat="1" ht="0" hidden="1" customHeight="1">
      <c r="B137" s="376"/>
      <c r="C137" s="78"/>
      <c r="D137" s="376"/>
      <c r="E137" s="376"/>
      <c r="G137" s="375"/>
      <c r="H137" s="375"/>
      <c r="I137" s="375"/>
      <c r="J137" s="375"/>
      <c r="K137" s="375"/>
      <c r="L137" s="375"/>
      <c r="M137" s="375"/>
      <c r="N137" s="375"/>
      <c r="O137" s="375"/>
      <c r="P137" s="375"/>
      <c r="Q137" s="375"/>
      <c r="R137" s="375"/>
      <c r="S137" s="375"/>
      <c r="T137" s="375"/>
      <c r="U137" s="375"/>
      <c r="V137" s="375"/>
      <c r="W137" s="375"/>
      <c r="X137" s="375"/>
      <c r="Y137" s="375"/>
      <c r="Z137" s="375"/>
      <c r="AA137" s="375"/>
    </row>
    <row r="138" spans="2:27" s="159" customFormat="1" ht="0" hidden="1" customHeight="1">
      <c r="B138" s="376"/>
      <c r="C138" s="78"/>
      <c r="D138" s="376"/>
      <c r="E138" s="376"/>
      <c r="G138" s="375"/>
      <c r="H138" s="375"/>
      <c r="I138" s="375"/>
      <c r="J138" s="375"/>
      <c r="K138" s="375"/>
      <c r="L138" s="375"/>
      <c r="M138" s="375"/>
      <c r="N138" s="375"/>
      <c r="O138" s="375"/>
      <c r="P138" s="375"/>
      <c r="Q138" s="375"/>
      <c r="R138" s="375"/>
      <c r="S138" s="375"/>
      <c r="T138" s="375"/>
      <c r="U138" s="375"/>
      <c r="V138" s="375"/>
      <c r="W138" s="375"/>
      <c r="X138" s="375"/>
      <c r="Y138" s="375"/>
      <c r="Z138" s="375"/>
      <c r="AA138" s="375"/>
    </row>
    <row r="139" spans="2:27" s="159" customFormat="1" ht="0" hidden="1" customHeight="1">
      <c r="B139" s="376"/>
      <c r="C139" s="78"/>
      <c r="D139" s="376"/>
      <c r="E139" s="376"/>
      <c r="G139" s="375"/>
      <c r="H139" s="375"/>
      <c r="I139" s="375"/>
      <c r="J139" s="375"/>
      <c r="K139" s="375"/>
      <c r="L139" s="375"/>
      <c r="M139" s="375"/>
      <c r="N139" s="375"/>
      <c r="O139" s="375"/>
      <c r="P139" s="375"/>
      <c r="Q139" s="375"/>
      <c r="R139" s="375"/>
      <c r="S139" s="375"/>
      <c r="T139" s="375"/>
      <c r="U139" s="375"/>
      <c r="V139" s="375"/>
      <c r="W139" s="375"/>
      <c r="X139" s="375"/>
      <c r="Y139" s="375"/>
      <c r="Z139" s="375"/>
      <c r="AA139" s="375"/>
    </row>
    <row r="140" spans="2:27" s="159" customFormat="1" ht="0" hidden="1" customHeight="1">
      <c r="B140" s="376"/>
      <c r="C140" s="78"/>
      <c r="D140" s="376"/>
      <c r="E140" s="376"/>
      <c r="G140" s="375"/>
      <c r="H140" s="375"/>
      <c r="I140" s="375"/>
      <c r="J140" s="375"/>
      <c r="K140" s="375"/>
      <c r="L140" s="375"/>
      <c r="M140" s="375"/>
      <c r="N140" s="375"/>
      <c r="O140" s="375"/>
      <c r="P140" s="375"/>
      <c r="Q140" s="375"/>
      <c r="R140" s="375"/>
      <c r="S140" s="375"/>
      <c r="T140" s="375"/>
      <c r="U140" s="375"/>
      <c r="V140" s="375"/>
      <c r="W140" s="375"/>
      <c r="X140" s="375"/>
      <c r="Y140" s="375"/>
      <c r="Z140" s="375"/>
      <c r="AA140" s="375"/>
    </row>
    <row r="141" spans="2:27" s="159" customFormat="1" ht="0" hidden="1" customHeight="1">
      <c r="B141" s="376"/>
      <c r="C141" s="78"/>
      <c r="D141" s="376"/>
      <c r="E141" s="376"/>
      <c r="G141" s="375"/>
      <c r="H141" s="375"/>
      <c r="I141" s="375"/>
      <c r="J141" s="375"/>
      <c r="K141" s="375"/>
      <c r="L141" s="375"/>
      <c r="M141" s="375"/>
      <c r="N141" s="375"/>
      <c r="O141" s="375"/>
      <c r="P141" s="375"/>
      <c r="Q141" s="375"/>
      <c r="R141" s="375"/>
      <c r="S141" s="375"/>
      <c r="T141" s="375"/>
      <c r="U141" s="375"/>
      <c r="V141" s="375"/>
      <c r="W141" s="375"/>
      <c r="X141" s="375"/>
      <c r="Y141" s="375"/>
      <c r="Z141" s="375"/>
      <c r="AA141" s="375"/>
    </row>
    <row r="142" spans="2:27" s="159" customFormat="1" ht="0" hidden="1" customHeight="1">
      <c r="B142" s="376"/>
      <c r="C142" s="78"/>
      <c r="D142" s="376"/>
      <c r="E142" s="376"/>
      <c r="G142" s="375"/>
      <c r="H142" s="375"/>
      <c r="I142" s="375"/>
      <c r="J142" s="375"/>
      <c r="K142" s="375"/>
      <c r="L142" s="375"/>
      <c r="M142" s="375"/>
      <c r="N142" s="375"/>
      <c r="O142" s="375"/>
      <c r="P142" s="375"/>
      <c r="Q142" s="375"/>
      <c r="R142" s="375"/>
      <c r="S142" s="375"/>
      <c r="T142" s="375"/>
      <c r="U142" s="375"/>
      <c r="V142" s="375"/>
      <c r="W142" s="375"/>
      <c r="X142" s="375"/>
      <c r="Y142" s="375"/>
      <c r="Z142" s="375"/>
      <c r="AA142" s="375"/>
    </row>
    <row r="143" spans="2:27" s="159" customFormat="1" ht="0" hidden="1" customHeight="1">
      <c r="B143" s="376"/>
      <c r="C143" s="78"/>
      <c r="D143" s="376"/>
      <c r="E143" s="376"/>
      <c r="G143" s="375"/>
      <c r="H143" s="375"/>
      <c r="I143" s="375"/>
      <c r="J143" s="375"/>
      <c r="K143" s="375"/>
      <c r="L143" s="375"/>
      <c r="M143" s="375"/>
      <c r="N143" s="375"/>
      <c r="O143" s="375"/>
      <c r="P143" s="375"/>
      <c r="Q143" s="375"/>
      <c r="R143" s="375"/>
      <c r="S143" s="375"/>
      <c r="T143" s="375"/>
      <c r="U143" s="375"/>
      <c r="V143" s="375"/>
      <c r="W143" s="375"/>
      <c r="X143" s="375"/>
      <c r="Y143" s="375"/>
      <c r="Z143" s="375"/>
      <c r="AA143" s="375"/>
    </row>
    <row r="144" spans="2:27" s="159" customFormat="1" ht="0" hidden="1" customHeight="1">
      <c r="B144" s="376"/>
      <c r="C144" s="78"/>
      <c r="D144" s="376"/>
      <c r="E144" s="376"/>
      <c r="G144" s="375"/>
      <c r="H144" s="375"/>
      <c r="I144" s="375"/>
      <c r="J144" s="375"/>
      <c r="K144" s="375"/>
      <c r="L144" s="375"/>
      <c r="M144" s="375"/>
      <c r="N144" s="375"/>
      <c r="O144" s="375"/>
      <c r="P144" s="375"/>
      <c r="Q144" s="375"/>
      <c r="R144" s="375"/>
      <c r="S144" s="375"/>
      <c r="T144" s="375"/>
      <c r="U144" s="375"/>
      <c r="V144" s="375"/>
      <c r="W144" s="375"/>
      <c r="X144" s="375"/>
      <c r="Y144" s="375"/>
      <c r="Z144" s="375"/>
      <c r="AA144" s="375"/>
    </row>
    <row r="145" spans="2:27" s="159" customFormat="1" ht="0" hidden="1" customHeight="1">
      <c r="B145" s="376"/>
      <c r="C145" s="78"/>
      <c r="D145" s="376"/>
      <c r="E145" s="376"/>
      <c r="G145" s="375"/>
      <c r="H145" s="375"/>
      <c r="I145" s="375"/>
      <c r="J145" s="375"/>
      <c r="K145" s="375"/>
      <c r="L145" s="375"/>
      <c r="M145" s="375"/>
      <c r="N145" s="375"/>
      <c r="O145" s="375"/>
      <c r="P145" s="375"/>
      <c r="Q145" s="375"/>
      <c r="R145" s="375"/>
      <c r="S145" s="375"/>
      <c r="T145" s="375"/>
      <c r="U145" s="375"/>
      <c r="V145" s="375"/>
      <c r="W145" s="375"/>
      <c r="X145" s="375"/>
      <c r="Y145" s="375"/>
      <c r="Z145" s="375"/>
      <c r="AA145" s="375"/>
    </row>
    <row r="146" spans="2:27" s="159" customFormat="1" ht="0" hidden="1" customHeight="1">
      <c r="B146" s="376"/>
      <c r="C146" s="78"/>
      <c r="D146" s="376"/>
      <c r="E146" s="376"/>
      <c r="G146" s="375"/>
      <c r="H146" s="375"/>
      <c r="I146" s="375"/>
      <c r="J146" s="375"/>
      <c r="K146" s="375"/>
      <c r="L146" s="375"/>
      <c r="M146" s="375"/>
      <c r="N146" s="375"/>
      <c r="O146" s="375"/>
      <c r="P146" s="375"/>
      <c r="Q146" s="375"/>
      <c r="R146" s="375"/>
      <c r="S146" s="375"/>
      <c r="T146" s="375"/>
      <c r="U146" s="375"/>
      <c r="V146" s="375"/>
      <c r="W146" s="375"/>
      <c r="X146" s="375"/>
      <c r="Y146" s="375"/>
      <c r="Z146" s="375"/>
      <c r="AA146" s="375"/>
    </row>
    <row r="147" spans="2:27" s="159" customFormat="1" ht="0" hidden="1" customHeight="1">
      <c r="B147" s="376"/>
      <c r="C147" s="78"/>
      <c r="D147" s="376"/>
      <c r="E147" s="376"/>
      <c r="G147" s="375"/>
      <c r="H147" s="375"/>
      <c r="I147" s="375"/>
      <c r="J147" s="375"/>
      <c r="K147" s="375"/>
      <c r="L147" s="375"/>
      <c r="M147" s="375"/>
      <c r="N147" s="375"/>
      <c r="O147" s="375"/>
      <c r="P147" s="375"/>
      <c r="Q147" s="375"/>
      <c r="R147" s="375"/>
      <c r="S147" s="375"/>
      <c r="T147" s="375"/>
      <c r="U147" s="375"/>
      <c r="V147" s="375"/>
      <c r="W147" s="375"/>
      <c r="X147" s="375"/>
      <c r="Y147" s="375"/>
      <c r="Z147" s="375"/>
      <c r="AA147" s="375"/>
    </row>
    <row r="148" spans="2:27" s="159" customFormat="1" ht="0" hidden="1" customHeight="1">
      <c r="B148" s="376"/>
      <c r="C148" s="78"/>
      <c r="D148" s="376"/>
      <c r="E148" s="376"/>
      <c r="G148" s="375"/>
      <c r="H148" s="375"/>
      <c r="I148" s="375"/>
      <c r="J148" s="375"/>
      <c r="K148" s="375"/>
      <c r="L148" s="375"/>
      <c r="M148" s="375"/>
      <c r="N148" s="375"/>
      <c r="O148" s="375"/>
      <c r="P148" s="375"/>
      <c r="Q148" s="375"/>
      <c r="R148" s="375"/>
      <c r="S148" s="375"/>
      <c r="T148" s="375"/>
      <c r="U148" s="375"/>
      <c r="V148" s="375"/>
      <c r="W148" s="375"/>
      <c r="X148" s="375"/>
      <c r="Y148" s="375"/>
      <c r="Z148" s="375"/>
      <c r="AA148" s="375"/>
    </row>
    <row r="149" spans="2:27" s="159" customFormat="1" ht="0" hidden="1" customHeight="1">
      <c r="B149" s="376"/>
      <c r="C149" s="78"/>
      <c r="D149" s="376"/>
      <c r="E149" s="376"/>
      <c r="G149" s="375"/>
      <c r="H149" s="375"/>
      <c r="I149" s="375"/>
      <c r="J149" s="375"/>
      <c r="K149" s="375"/>
      <c r="L149" s="375"/>
      <c r="M149" s="375"/>
      <c r="N149" s="375"/>
      <c r="O149" s="375"/>
      <c r="P149" s="375"/>
      <c r="Q149" s="375"/>
      <c r="R149" s="375"/>
      <c r="S149" s="375"/>
      <c r="T149" s="375"/>
      <c r="U149" s="375"/>
      <c r="V149" s="375"/>
      <c r="W149" s="375"/>
      <c r="X149" s="375"/>
      <c r="Y149" s="375"/>
      <c r="Z149" s="375"/>
      <c r="AA149" s="375"/>
    </row>
    <row r="150" spans="2:27" s="159" customFormat="1" ht="0" hidden="1" customHeight="1">
      <c r="B150" s="376"/>
      <c r="C150" s="78"/>
      <c r="D150" s="376"/>
      <c r="E150" s="376"/>
      <c r="G150" s="375"/>
      <c r="H150" s="375"/>
      <c r="I150" s="375"/>
      <c r="J150" s="375"/>
      <c r="K150" s="375"/>
      <c r="L150" s="375"/>
      <c r="M150" s="375"/>
      <c r="N150" s="375"/>
      <c r="O150" s="375"/>
      <c r="P150" s="375"/>
      <c r="Q150" s="375"/>
      <c r="R150" s="375"/>
      <c r="S150" s="375"/>
      <c r="T150" s="375"/>
      <c r="U150" s="375"/>
      <c r="V150" s="375"/>
      <c r="W150" s="375"/>
      <c r="X150" s="375"/>
      <c r="Y150" s="375"/>
      <c r="Z150" s="375"/>
      <c r="AA150" s="375"/>
    </row>
    <row r="151" spans="2:27" s="159" customFormat="1" ht="0" hidden="1" customHeight="1">
      <c r="B151" s="376"/>
      <c r="C151" s="78"/>
      <c r="D151" s="376"/>
      <c r="E151" s="376"/>
      <c r="G151" s="375"/>
      <c r="H151" s="375"/>
      <c r="I151" s="375"/>
      <c r="J151" s="375"/>
      <c r="K151" s="375"/>
      <c r="L151" s="375"/>
      <c r="M151" s="375"/>
      <c r="N151" s="375"/>
      <c r="O151" s="375"/>
      <c r="P151" s="375"/>
      <c r="Q151" s="375"/>
      <c r="R151" s="375"/>
      <c r="S151" s="375"/>
      <c r="T151" s="375"/>
      <c r="U151" s="375"/>
      <c r="V151" s="375"/>
      <c r="W151" s="375"/>
      <c r="X151" s="375"/>
      <c r="Y151" s="375"/>
      <c r="Z151" s="375"/>
      <c r="AA151" s="375"/>
    </row>
    <row r="152" spans="2:27" s="159" customFormat="1" ht="0" hidden="1" customHeight="1">
      <c r="B152" s="376"/>
      <c r="C152" s="78"/>
      <c r="D152" s="376"/>
      <c r="E152" s="376"/>
      <c r="G152" s="375"/>
      <c r="H152" s="375"/>
      <c r="I152" s="375"/>
      <c r="J152" s="375"/>
      <c r="K152" s="375"/>
      <c r="L152" s="375"/>
      <c r="M152" s="375"/>
      <c r="N152" s="375"/>
      <c r="O152" s="375"/>
      <c r="P152" s="375"/>
      <c r="Q152" s="375"/>
      <c r="R152" s="375"/>
      <c r="S152" s="375"/>
      <c r="T152" s="375"/>
      <c r="U152" s="375"/>
      <c r="V152" s="375"/>
      <c r="W152" s="375"/>
      <c r="X152" s="375"/>
      <c r="Y152" s="375"/>
      <c r="Z152" s="375"/>
      <c r="AA152" s="375"/>
    </row>
    <row r="153" spans="2:27" s="159" customFormat="1" ht="0" hidden="1" customHeight="1">
      <c r="B153" s="376"/>
      <c r="C153" s="78"/>
      <c r="D153" s="376"/>
      <c r="E153" s="376"/>
      <c r="G153" s="375"/>
      <c r="H153" s="375"/>
      <c r="I153" s="375"/>
      <c r="J153" s="375"/>
      <c r="K153" s="375"/>
      <c r="L153" s="375"/>
      <c r="M153" s="375"/>
      <c r="N153" s="375"/>
      <c r="O153" s="375"/>
      <c r="P153" s="375"/>
      <c r="Q153" s="375"/>
      <c r="R153" s="375"/>
      <c r="S153" s="375"/>
      <c r="T153" s="375"/>
      <c r="U153" s="375"/>
      <c r="V153" s="375"/>
      <c r="W153" s="375"/>
      <c r="X153" s="375"/>
      <c r="Y153" s="375"/>
      <c r="Z153" s="375"/>
      <c r="AA153" s="375"/>
    </row>
    <row r="154" spans="2:27" s="159" customFormat="1" ht="0" hidden="1" customHeight="1">
      <c r="B154" s="376"/>
      <c r="C154" s="78"/>
      <c r="D154" s="376"/>
      <c r="E154" s="376"/>
      <c r="G154" s="375"/>
      <c r="H154" s="375"/>
      <c r="I154" s="375"/>
      <c r="J154" s="375"/>
      <c r="K154" s="375"/>
      <c r="L154" s="375"/>
      <c r="M154" s="375"/>
      <c r="N154" s="375"/>
      <c r="O154" s="375"/>
      <c r="P154" s="375"/>
      <c r="Q154" s="375"/>
      <c r="R154" s="375"/>
      <c r="S154" s="375"/>
      <c r="T154" s="375"/>
      <c r="U154" s="375"/>
      <c r="V154" s="375"/>
      <c r="W154" s="375"/>
      <c r="X154" s="375"/>
      <c r="Y154" s="375"/>
      <c r="Z154" s="375"/>
      <c r="AA154" s="375"/>
    </row>
    <row r="155" spans="2:27" s="159" customFormat="1" ht="0" hidden="1" customHeight="1">
      <c r="B155" s="376"/>
      <c r="C155" s="78"/>
      <c r="D155" s="376"/>
      <c r="E155" s="376"/>
      <c r="G155" s="375"/>
      <c r="H155" s="375"/>
      <c r="I155" s="375"/>
      <c r="J155" s="375"/>
      <c r="K155" s="375"/>
      <c r="L155" s="375"/>
      <c r="M155" s="375"/>
      <c r="N155" s="375"/>
      <c r="O155" s="375"/>
      <c r="P155" s="375"/>
      <c r="Q155" s="375"/>
      <c r="R155" s="375"/>
      <c r="S155" s="375"/>
      <c r="T155" s="375"/>
      <c r="U155" s="375"/>
      <c r="V155" s="375"/>
      <c r="W155" s="375"/>
      <c r="X155" s="375"/>
      <c r="Y155" s="375"/>
      <c r="Z155" s="375"/>
      <c r="AA155" s="375"/>
    </row>
    <row r="156" spans="2:27" s="159" customFormat="1" ht="0" hidden="1" customHeight="1">
      <c r="B156" s="376"/>
      <c r="C156" s="78"/>
      <c r="D156" s="376"/>
      <c r="E156" s="376"/>
      <c r="G156" s="375"/>
      <c r="H156" s="375"/>
      <c r="I156" s="375"/>
      <c r="J156" s="375"/>
      <c r="K156" s="375"/>
      <c r="L156" s="375"/>
      <c r="M156" s="375"/>
      <c r="N156" s="375"/>
      <c r="O156" s="375"/>
      <c r="P156" s="375"/>
      <c r="Q156" s="375"/>
      <c r="R156" s="375"/>
      <c r="S156" s="375"/>
      <c r="T156" s="375"/>
      <c r="U156" s="375"/>
      <c r="V156" s="375"/>
      <c r="W156" s="375"/>
      <c r="X156" s="375"/>
      <c r="Y156" s="375"/>
      <c r="Z156" s="375"/>
      <c r="AA156" s="375"/>
    </row>
    <row r="157" spans="2:27" s="159" customFormat="1" ht="0" hidden="1" customHeight="1">
      <c r="B157" s="376"/>
      <c r="C157" s="78"/>
      <c r="D157" s="376"/>
      <c r="E157" s="376"/>
      <c r="G157" s="375"/>
      <c r="H157" s="375"/>
      <c r="I157" s="375"/>
      <c r="J157" s="375"/>
      <c r="K157" s="375"/>
      <c r="L157" s="375"/>
      <c r="M157" s="375"/>
      <c r="N157" s="375"/>
      <c r="O157" s="375"/>
      <c r="P157" s="375"/>
      <c r="Q157" s="375"/>
      <c r="R157" s="375"/>
      <c r="S157" s="375"/>
      <c r="T157" s="375"/>
      <c r="U157" s="375"/>
      <c r="V157" s="375"/>
      <c r="W157" s="375"/>
      <c r="X157" s="375"/>
      <c r="Y157" s="375"/>
      <c r="Z157" s="375"/>
      <c r="AA157" s="375"/>
    </row>
    <row r="158" spans="2:27" s="159" customFormat="1" ht="0" hidden="1" customHeight="1">
      <c r="B158" s="376"/>
      <c r="C158" s="78"/>
      <c r="D158" s="376"/>
      <c r="E158" s="376"/>
      <c r="G158" s="375"/>
      <c r="H158" s="375"/>
      <c r="I158" s="375"/>
      <c r="J158" s="375"/>
      <c r="K158" s="375"/>
      <c r="L158" s="375"/>
      <c r="M158" s="375"/>
      <c r="N158" s="375"/>
      <c r="O158" s="375"/>
      <c r="P158" s="375"/>
      <c r="Q158" s="375"/>
      <c r="R158" s="375"/>
      <c r="S158" s="375"/>
      <c r="T158" s="375"/>
      <c r="U158" s="375"/>
      <c r="V158" s="375"/>
      <c r="W158" s="375"/>
      <c r="X158" s="375"/>
      <c r="Y158" s="375"/>
      <c r="Z158" s="375"/>
      <c r="AA158" s="375"/>
    </row>
    <row r="159" spans="2:27" s="159" customFormat="1" ht="0" hidden="1" customHeight="1">
      <c r="B159" s="376"/>
      <c r="C159" s="78"/>
      <c r="D159" s="376"/>
      <c r="E159" s="376"/>
      <c r="G159" s="375"/>
      <c r="H159" s="375"/>
      <c r="I159" s="375"/>
      <c r="J159" s="375"/>
      <c r="K159" s="375"/>
      <c r="L159" s="375"/>
      <c r="M159" s="375"/>
      <c r="N159" s="375"/>
      <c r="O159" s="375"/>
      <c r="P159" s="375"/>
      <c r="Q159" s="375"/>
      <c r="R159" s="375"/>
      <c r="S159" s="375"/>
      <c r="T159" s="375"/>
      <c r="U159" s="375"/>
      <c r="V159" s="375"/>
      <c r="W159" s="375"/>
      <c r="X159" s="375"/>
      <c r="Y159" s="375"/>
      <c r="Z159" s="375"/>
      <c r="AA159" s="375"/>
    </row>
    <row r="160" spans="2:27" s="159" customFormat="1" ht="0" hidden="1" customHeight="1">
      <c r="B160" s="376"/>
      <c r="C160" s="78"/>
      <c r="D160" s="376"/>
      <c r="E160" s="376"/>
      <c r="G160" s="375"/>
      <c r="H160" s="375"/>
      <c r="I160" s="375"/>
      <c r="J160" s="375"/>
      <c r="K160" s="375"/>
      <c r="L160" s="375"/>
      <c r="M160" s="375"/>
      <c r="N160" s="375"/>
      <c r="O160" s="375"/>
      <c r="P160" s="375"/>
      <c r="Q160" s="375"/>
      <c r="R160" s="375"/>
      <c r="S160" s="375"/>
      <c r="T160" s="375"/>
      <c r="U160" s="375"/>
      <c r="V160" s="375"/>
      <c r="W160" s="375"/>
      <c r="X160" s="375"/>
      <c r="Y160" s="375"/>
      <c r="Z160" s="375"/>
      <c r="AA160" s="375"/>
    </row>
    <row r="161" spans="2:27" s="159" customFormat="1" ht="0" hidden="1" customHeight="1">
      <c r="B161" s="376"/>
      <c r="C161" s="78"/>
      <c r="D161" s="376"/>
      <c r="E161" s="376"/>
      <c r="G161" s="375"/>
      <c r="H161" s="375"/>
      <c r="I161" s="375"/>
      <c r="J161" s="375"/>
      <c r="K161" s="375"/>
      <c r="L161" s="375"/>
      <c r="M161" s="375"/>
      <c r="N161" s="375"/>
      <c r="O161" s="375"/>
      <c r="P161" s="375"/>
      <c r="Q161" s="375"/>
      <c r="R161" s="375"/>
      <c r="S161" s="375"/>
      <c r="T161" s="375"/>
      <c r="U161" s="375"/>
      <c r="V161" s="375"/>
      <c r="W161" s="375"/>
      <c r="X161" s="375"/>
      <c r="Y161" s="375"/>
      <c r="Z161" s="375"/>
      <c r="AA161" s="375"/>
    </row>
    <row r="162" spans="2:27" s="159" customFormat="1" ht="0" hidden="1" customHeight="1">
      <c r="B162" s="376"/>
      <c r="C162" s="78"/>
      <c r="D162" s="376"/>
      <c r="E162" s="376"/>
      <c r="G162" s="375"/>
      <c r="H162" s="375"/>
      <c r="I162" s="375"/>
      <c r="J162" s="375"/>
      <c r="K162" s="375"/>
      <c r="L162" s="375"/>
      <c r="M162" s="375"/>
      <c r="N162" s="375"/>
      <c r="O162" s="375"/>
      <c r="P162" s="375"/>
      <c r="Q162" s="375"/>
      <c r="R162" s="375"/>
      <c r="S162" s="375"/>
      <c r="T162" s="375"/>
      <c r="U162" s="375"/>
      <c r="V162" s="375"/>
      <c r="W162" s="375"/>
      <c r="X162" s="375"/>
      <c r="Y162" s="375"/>
      <c r="Z162" s="375"/>
      <c r="AA162" s="375"/>
    </row>
    <row r="163" spans="2:27" s="159" customFormat="1" ht="0" hidden="1" customHeight="1">
      <c r="B163" s="376"/>
      <c r="C163" s="78"/>
      <c r="D163" s="376"/>
      <c r="E163" s="376"/>
      <c r="G163" s="375"/>
      <c r="H163" s="375"/>
      <c r="I163" s="375"/>
      <c r="J163" s="375"/>
      <c r="K163" s="375"/>
      <c r="L163" s="375"/>
      <c r="M163" s="375"/>
      <c r="N163" s="375"/>
      <c r="O163" s="375"/>
      <c r="P163" s="375"/>
      <c r="Q163" s="375"/>
      <c r="R163" s="375"/>
      <c r="S163" s="375"/>
      <c r="T163" s="375"/>
      <c r="U163" s="375"/>
      <c r="V163" s="375"/>
      <c r="W163" s="375"/>
      <c r="X163" s="375"/>
      <c r="Y163" s="375"/>
      <c r="Z163" s="375"/>
      <c r="AA163" s="375"/>
    </row>
    <row r="164" spans="2:27" s="159" customFormat="1" ht="0" hidden="1" customHeight="1">
      <c r="B164" s="376"/>
      <c r="C164" s="78"/>
      <c r="D164" s="376"/>
      <c r="E164" s="376"/>
      <c r="G164" s="375"/>
      <c r="H164" s="375"/>
      <c r="I164" s="375"/>
      <c r="J164" s="375"/>
      <c r="K164" s="375"/>
      <c r="L164" s="375"/>
      <c r="M164" s="375"/>
      <c r="N164" s="375"/>
      <c r="O164" s="375"/>
      <c r="P164" s="375"/>
      <c r="Q164" s="375"/>
      <c r="R164" s="375"/>
      <c r="S164" s="375"/>
      <c r="T164" s="375"/>
      <c r="U164" s="375"/>
      <c r="V164" s="375"/>
      <c r="W164" s="375"/>
      <c r="X164" s="375"/>
      <c r="Y164" s="375"/>
      <c r="Z164" s="375"/>
      <c r="AA164" s="375"/>
    </row>
    <row r="165" spans="2:27" s="159" customFormat="1" ht="0" hidden="1" customHeight="1">
      <c r="B165" s="376"/>
      <c r="C165" s="78"/>
      <c r="D165" s="376"/>
      <c r="E165" s="376"/>
      <c r="G165" s="375"/>
      <c r="H165" s="375"/>
      <c r="I165" s="375"/>
      <c r="J165" s="375"/>
      <c r="K165" s="375"/>
      <c r="L165" s="375"/>
      <c r="M165" s="375"/>
      <c r="N165" s="375"/>
      <c r="O165" s="375"/>
      <c r="P165" s="375"/>
      <c r="Q165" s="375"/>
      <c r="R165" s="375"/>
      <c r="S165" s="375"/>
      <c r="T165" s="375"/>
      <c r="U165" s="375"/>
      <c r="V165" s="375"/>
      <c r="W165" s="375"/>
      <c r="X165" s="375"/>
      <c r="Y165" s="375"/>
      <c r="Z165" s="375"/>
      <c r="AA165" s="375"/>
    </row>
    <row r="166" spans="2:27" s="159" customFormat="1" ht="0" hidden="1" customHeight="1">
      <c r="B166" s="376"/>
      <c r="C166" s="78"/>
      <c r="D166" s="376"/>
      <c r="E166" s="376"/>
      <c r="G166" s="375"/>
      <c r="H166" s="375"/>
      <c r="I166" s="375"/>
      <c r="J166" s="375"/>
      <c r="K166" s="375"/>
      <c r="L166" s="375"/>
      <c r="M166" s="375"/>
      <c r="N166" s="375"/>
      <c r="O166" s="375"/>
      <c r="P166" s="375"/>
      <c r="Q166" s="375"/>
      <c r="R166" s="375"/>
      <c r="S166" s="375"/>
      <c r="T166" s="375"/>
      <c r="U166" s="375"/>
      <c r="V166" s="375"/>
      <c r="W166" s="375"/>
      <c r="X166" s="375"/>
      <c r="Y166" s="375"/>
      <c r="Z166" s="375"/>
      <c r="AA166" s="375"/>
    </row>
    <row r="167" spans="2:27" s="159" customFormat="1" ht="0" hidden="1" customHeight="1">
      <c r="B167" s="376"/>
      <c r="C167" s="78"/>
      <c r="D167" s="376"/>
      <c r="E167" s="376"/>
      <c r="G167" s="375"/>
      <c r="H167" s="375"/>
      <c r="I167" s="375"/>
      <c r="J167" s="375"/>
      <c r="K167" s="375"/>
      <c r="L167" s="375"/>
      <c r="M167" s="375"/>
      <c r="N167" s="375"/>
      <c r="O167" s="375"/>
      <c r="P167" s="375"/>
      <c r="Q167" s="375"/>
      <c r="R167" s="375"/>
      <c r="S167" s="375"/>
      <c r="T167" s="375"/>
      <c r="U167" s="375"/>
      <c r="V167" s="375"/>
      <c r="W167" s="375"/>
      <c r="X167" s="375"/>
      <c r="Y167" s="375"/>
      <c r="Z167" s="375"/>
      <c r="AA167" s="375"/>
    </row>
    <row r="168" spans="2:27" s="159" customFormat="1" ht="0" hidden="1" customHeight="1">
      <c r="B168" s="376"/>
      <c r="C168" s="78"/>
      <c r="D168" s="376"/>
      <c r="E168" s="376"/>
      <c r="G168" s="375"/>
      <c r="H168" s="375"/>
      <c r="I168" s="375"/>
      <c r="J168" s="375"/>
      <c r="K168" s="375"/>
      <c r="L168" s="375"/>
      <c r="M168" s="375"/>
      <c r="N168" s="375"/>
      <c r="O168" s="375"/>
      <c r="P168" s="375"/>
      <c r="Q168" s="375"/>
      <c r="R168" s="375"/>
      <c r="S168" s="375"/>
      <c r="T168" s="375"/>
      <c r="U168" s="375"/>
      <c r="V168" s="375"/>
      <c r="W168" s="375"/>
      <c r="X168" s="375"/>
      <c r="Y168" s="375"/>
      <c r="Z168" s="375"/>
      <c r="AA168" s="375"/>
    </row>
    <row r="169" spans="2:27" s="159" customFormat="1" ht="0" hidden="1" customHeight="1">
      <c r="B169" s="376"/>
      <c r="C169" s="78"/>
      <c r="D169" s="376"/>
      <c r="E169" s="376"/>
      <c r="G169" s="375"/>
      <c r="H169" s="375"/>
      <c r="I169" s="375"/>
      <c r="J169" s="375"/>
      <c r="K169" s="375"/>
      <c r="L169" s="375"/>
      <c r="M169" s="375"/>
      <c r="N169" s="375"/>
      <c r="O169" s="375"/>
      <c r="P169" s="375"/>
      <c r="Q169" s="375"/>
      <c r="R169" s="375"/>
      <c r="S169" s="375"/>
      <c r="T169" s="375"/>
      <c r="U169" s="375"/>
      <c r="V169" s="375"/>
      <c r="W169" s="375"/>
      <c r="X169" s="375"/>
      <c r="Y169" s="375"/>
      <c r="Z169" s="375"/>
      <c r="AA169" s="375"/>
    </row>
    <row r="170" spans="2:27" s="159" customFormat="1" ht="0" hidden="1" customHeight="1">
      <c r="B170" s="376"/>
      <c r="C170" s="78"/>
      <c r="D170" s="376"/>
      <c r="E170" s="376"/>
      <c r="G170" s="375"/>
      <c r="H170" s="375"/>
      <c r="I170" s="375"/>
      <c r="J170" s="375"/>
      <c r="K170" s="375"/>
      <c r="L170" s="375"/>
      <c r="M170" s="375"/>
      <c r="N170" s="375"/>
      <c r="O170" s="375"/>
      <c r="P170" s="375"/>
      <c r="Q170" s="375"/>
      <c r="R170" s="375"/>
      <c r="S170" s="375"/>
      <c r="T170" s="375"/>
      <c r="U170" s="375"/>
      <c r="V170" s="375"/>
      <c r="W170" s="375"/>
      <c r="X170" s="375"/>
      <c r="Y170" s="375"/>
      <c r="Z170" s="375"/>
      <c r="AA170" s="375"/>
    </row>
    <row r="171" spans="2:27" s="159" customFormat="1" ht="0" hidden="1" customHeight="1">
      <c r="B171" s="376"/>
      <c r="C171" s="78"/>
      <c r="D171" s="376"/>
      <c r="E171" s="376"/>
      <c r="G171" s="375"/>
      <c r="H171" s="375"/>
      <c r="I171" s="375"/>
      <c r="J171" s="375"/>
      <c r="K171" s="375"/>
      <c r="L171" s="375"/>
      <c r="M171" s="375"/>
      <c r="N171" s="375"/>
      <c r="O171" s="375"/>
      <c r="P171" s="375"/>
      <c r="Q171" s="375"/>
      <c r="R171" s="375"/>
      <c r="S171" s="375"/>
      <c r="T171" s="375"/>
      <c r="U171" s="375"/>
      <c r="V171" s="375"/>
      <c r="W171" s="375"/>
      <c r="X171" s="375"/>
      <c r="Y171" s="375"/>
      <c r="Z171" s="375"/>
      <c r="AA171" s="375"/>
    </row>
    <row r="172" spans="2:27" s="159" customFormat="1" ht="0" hidden="1" customHeight="1">
      <c r="B172" s="376"/>
      <c r="C172" s="78"/>
      <c r="D172" s="376"/>
      <c r="E172" s="376"/>
      <c r="G172" s="375"/>
      <c r="H172" s="375"/>
      <c r="I172" s="375"/>
      <c r="J172" s="375"/>
      <c r="K172" s="375"/>
      <c r="L172" s="375"/>
      <c r="M172" s="375"/>
      <c r="N172" s="375"/>
      <c r="O172" s="375"/>
      <c r="P172" s="375"/>
      <c r="Q172" s="375"/>
      <c r="R172" s="375"/>
      <c r="S172" s="375"/>
      <c r="T172" s="375"/>
      <c r="U172" s="375"/>
      <c r="V172" s="375"/>
      <c r="W172" s="375"/>
      <c r="X172" s="375"/>
      <c r="Y172" s="375"/>
      <c r="Z172" s="375"/>
      <c r="AA172" s="375"/>
    </row>
    <row r="173" spans="2:27" s="159" customFormat="1" ht="0" hidden="1" customHeight="1">
      <c r="B173" s="376"/>
      <c r="C173" s="78"/>
      <c r="D173" s="376"/>
      <c r="E173" s="376"/>
      <c r="G173" s="375"/>
      <c r="H173" s="375"/>
      <c r="I173" s="375"/>
      <c r="J173" s="375"/>
      <c r="K173" s="375"/>
      <c r="L173" s="375"/>
      <c r="M173" s="375"/>
      <c r="N173" s="375"/>
      <c r="O173" s="375"/>
      <c r="P173" s="375"/>
      <c r="Q173" s="375"/>
      <c r="R173" s="375"/>
      <c r="S173" s="375"/>
      <c r="T173" s="375"/>
      <c r="U173" s="375"/>
      <c r="V173" s="375"/>
      <c r="W173" s="375"/>
      <c r="X173" s="375"/>
      <c r="Y173" s="375"/>
      <c r="Z173" s="375"/>
      <c r="AA173" s="375"/>
    </row>
    <row r="174" spans="2:27" s="159" customFormat="1" ht="0" hidden="1" customHeight="1">
      <c r="B174" s="376"/>
      <c r="C174" s="78"/>
      <c r="D174" s="376"/>
      <c r="E174" s="376"/>
      <c r="G174" s="375"/>
      <c r="H174" s="375"/>
      <c r="I174" s="375"/>
      <c r="J174" s="375"/>
      <c r="K174" s="375"/>
      <c r="L174" s="375"/>
      <c r="M174" s="375"/>
      <c r="N174" s="375"/>
      <c r="O174" s="375"/>
      <c r="P174" s="375"/>
      <c r="Q174" s="375"/>
      <c r="R174" s="375"/>
      <c r="S174" s="375"/>
      <c r="T174" s="375"/>
      <c r="U174" s="375"/>
      <c r="V174" s="375"/>
      <c r="W174" s="375"/>
      <c r="X174" s="375"/>
      <c r="Y174" s="375"/>
      <c r="Z174" s="375"/>
      <c r="AA174" s="375"/>
    </row>
    <row r="175" spans="2:27" s="159" customFormat="1" ht="0" hidden="1" customHeight="1">
      <c r="B175" s="376"/>
      <c r="C175" s="78"/>
      <c r="D175" s="376"/>
      <c r="E175" s="376"/>
      <c r="G175" s="375"/>
      <c r="H175" s="375"/>
      <c r="I175" s="375"/>
      <c r="J175" s="375"/>
      <c r="K175" s="375"/>
      <c r="L175" s="375"/>
      <c r="M175" s="375"/>
      <c r="N175" s="375"/>
      <c r="O175" s="375"/>
      <c r="P175" s="375"/>
      <c r="Q175" s="375"/>
      <c r="R175" s="375"/>
      <c r="S175" s="375"/>
      <c r="T175" s="375"/>
      <c r="U175" s="375"/>
      <c r="V175" s="375"/>
      <c r="W175" s="375"/>
      <c r="X175" s="375"/>
      <c r="Y175" s="375"/>
      <c r="Z175" s="375"/>
      <c r="AA175" s="375"/>
    </row>
    <row r="176" spans="2:27" s="159" customFormat="1" ht="0" hidden="1" customHeight="1">
      <c r="B176" s="376"/>
      <c r="C176" s="78"/>
      <c r="D176" s="376"/>
      <c r="E176" s="376"/>
      <c r="G176" s="375"/>
      <c r="H176" s="375"/>
      <c r="I176" s="375"/>
      <c r="J176" s="375"/>
      <c r="K176" s="375"/>
      <c r="L176" s="375"/>
      <c r="M176" s="375"/>
      <c r="N176" s="375"/>
      <c r="O176" s="375"/>
      <c r="P176" s="375"/>
      <c r="Q176" s="375"/>
      <c r="R176" s="375"/>
      <c r="S176" s="375"/>
      <c r="T176" s="375"/>
      <c r="U176" s="375"/>
      <c r="V176" s="375"/>
      <c r="W176" s="375"/>
      <c r="X176" s="375"/>
      <c r="Y176" s="375"/>
      <c r="Z176" s="375"/>
      <c r="AA176" s="375"/>
    </row>
    <row r="177" spans="2:27" s="159" customFormat="1" ht="0" hidden="1" customHeight="1">
      <c r="B177" s="376"/>
      <c r="C177" s="78"/>
      <c r="D177" s="376"/>
      <c r="E177" s="376"/>
      <c r="G177" s="375"/>
      <c r="H177" s="375"/>
      <c r="I177" s="375"/>
      <c r="J177" s="375"/>
      <c r="K177" s="375"/>
      <c r="L177" s="375"/>
      <c r="M177" s="375"/>
      <c r="N177" s="375"/>
      <c r="O177" s="375"/>
      <c r="P177" s="375"/>
      <c r="Q177" s="375"/>
      <c r="R177" s="375"/>
      <c r="S177" s="375"/>
      <c r="T177" s="375"/>
      <c r="U177" s="375"/>
      <c r="V177" s="375"/>
      <c r="W177" s="375"/>
      <c r="X177" s="375"/>
      <c r="Y177" s="375"/>
      <c r="Z177" s="375"/>
      <c r="AA177" s="375"/>
    </row>
    <row r="178" spans="2:27" s="159" customFormat="1" ht="0" hidden="1" customHeight="1">
      <c r="B178" s="376"/>
      <c r="C178" s="78"/>
      <c r="D178" s="376"/>
      <c r="E178" s="376"/>
      <c r="G178" s="375"/>
      <c r="H178" s="375"/>
      <c r="I178" s="375"/>
      <c r="J178" s="375"/>
      <c r="K178" s="375"/>
      <c r="L178" s="375"/>
      <c r="M178" s="375"/>
      <c r="N178" s="375"/>
      <c r="O178" s="375"/>
      <c r="P178" s="375"/>
      <c r="Q178" s="375"/>
      <c r="R178" s="375"/>
      <c r="S178" s="375"/>
      <c r="T178" s="375"/>
      <c r="U178" s="375"/>
      <c r="V178" s="375"/>
      <c r="W178" s="375"/>
      <c r="X178" s="375"/>
      <c r="Y178" s="375"/>
      <c r="Z178" s="375"/>
      <c r="AA178" s="375"/>
    </row>
    <row r="179" spans="2:27" s="159" customFormat="1" ht="0" hidden="1" customHeight="1">
      <c r="B179" s="376"/>
      <c r="C179" s="78"/>
      <c r="D179" s="376"/>
      <c r="E179" s="376"/>
      <c r="G179" s="375"/>
      <c r="H179" s="375"/>
      <c r="I179" s="375"/>
      <c r="J179" s="375"/>
      <c r="K179" s="375"/>
      <c r="L179" s="375"/>
      <c r="M179" s="375"/>
      <c r="N179" s="375"/>
      <c r="O179" s="375"/>
      <c r="P179" s="375"/>
      <c r="Q179" s="375"/>
      <c r="R179" s="375"/>
      <c r="S179" s="375"/>
      <c r="T179" s="375"/>
      <c r="U179" s="375"/>
      <c r="V179" s="375"/>
      <c r="W179" s="375"/>
      <c r="X179" s="375"/>
      <c r="Y179" s="375"/>
      <c r="Z179" s="375"/>
      <c r="AA179" s="375"/>
    </row>
    <row r="180" spans="2:27" s="159" customFormat="1" ht="0" hidden="1" customHeight="1">
      <c r="B180" s="376"/>
      <c r="C180" s="78"/>
      <c r="D180" s="376"/>
      <c r="E180" s="376"/>
      <c r="G180" s="375"/>
      <c r="H180" s="375"/>
      <c r="I180" s="375"/>
      <c r="J180" s="375"/>
      <c r="K180" s="375"/>
      <c r="L180" s="375"/>
      <c r="M180" s="375"/>
      <c r="N180" s="375"/>
      <c r="O180" s="375"/>
      <c r="P180" s="375"/>
      <c r="Q180" s="375"/>
      <c r="R180" s="375"/>
      <c r="S180" s="375"/>
      <c r="T180" s="375"/>
      <c r="U180" s="375"/>
      <c r="V180" s="375"/>
      <c r="W180" s="375"/>
      <c r="X180" s="375"/>
      <c r="Y180" s="375"/>
      <c r="Z180" s="375"/>
      <c r="AA180" s="375"/>
    </row>
    <row r="181" spans="2:27" s="159" customFormat="1" ht="0" hidden="1" customHeight="1">
      <c r="B181" s="376"/>
      <c r="C181" s="78"/>
      <c r="D181" s="376"/>
      <c r="E181" s="376"/>
      <c r="G181" s="375"/>
      <c r="H181" s="375"/>
      <c r="I181" s="375"/>
      <c r="J181" s="375"/>
      <c r="K181" s="375"/>
      <c r="L181" s="375"/>
      <c r="M181" s="375"/>
      <c r="N181" s="375"/>
      <c r="O181" s="375"/>
      <c r="P181" s="375"/>
      <c r="Q181" s="375"/>
      <c r="R181" s="375"/>
      <c r="S181" s="375"/>
      <c r="T181" s="375"/>
      <c r="U181" s="375"/>
      <c r="V181" s="375"/>
      <c r="W181" s="375"/>
      <c r="X181" s="375"/>
      <c r="Y181" s="375"/>
      <c r="Z181" s="375"/>
      <c r="AA181" s="375"/>
    </row>
    <row r="182" spans="2:27" s="159" customFormat="1" ht="0" hidden="1" customHeight="1">
      <c r="B182" s="376"/>
      <c r="C182" s="78"/>
      <c r="D182" s="376"/>
      <c r="E182" s="376"/>
      <c r="G182" s="375"/>
      <c r="H182" s="375"/>
      <c r="I182" s="375"/>
      <c r="J182" s="375"/>
      <c r="K182" s="375"/>
      <c r="L182" s="375"/>
      <c r="M182" s="375"/>
      <c r="N182" s="375"/>
      <c r="O182" s="375"/>
      <c r="P182" s="375"/>
      <c r="Q182" s="375"/>
      <c r="R182" s="375"/>
      <c r="S182" s="375"/>
      <c r="T182" s="375"/>
      <c r="U182" s="375"/>
      <c r="V182" s="375"/>
      <c r="W182" s="375"/>
      <c r="X182" s="375"/>
      <c r="Y182" s="375"/>
      <c r="Z182" s="375"/>
      <c r="AA182" s="375"/>
    </row>
    <row r="183" spans="2:27" s="159" customFormat="1" ht="0" hidden="1" customHeight="1">
      <c r="B183" s="376"/>
      <c r="C183" s="78"/>
      <c r="D183" s="376"/>
      <c r="E183" s="376"/>
      <c r="G183" s="375"/>
      <c r="H183" s="375"/>
      <c r="I183" s="375"/>
      <c r="J183" s="375"/>
      <c r="K183" s="375"/>
      <c r="L183" s="375"/>
      <c r="M183" s="375"/>
      <c r="N183" s="375"/>
      <c r="O183" s="375"/>
      <c r="P183" s="375"/>
      <c r="Q183" s="375"/>
      <c r="R183" s="375"/>
      <c r="S183" s="375"/>
      <c r="T183" s="375"/>
      <c r="U183" s="375"/>
      <c r="V183" s="375"/>
      <c r="W183" s="375"/>
      <c r="X183" s="375"/>
      <c r="Y183" s="375"/>
      <c r="Z183" s="375"/>
      <c r="AA183" s="375"/>
    </row>
    <row r="184" spans="2:27" s="159" customFormat="1" ht="0" hidden="1" customHeight="1">
      <c r="B184" s="376"/>
      <c r="C184" s="78"/>
      <c r="D184" s="376"/>
      <c r="E184" s="376"/>
      <c r="G184" s="375"/>
      <c r="H184" s="375"/>
      <c r="I184" s="375"/>
      <c r="J184" s="375"/>
      <c r="K184" s="375"/>
      <c r="L184" s="375"/>
      <c r="M184" s="375"/>
      <c r="N184" s="375"/>
      <c r="O184" s="375"/>
      <c r="P184" s="375"/>
      <c r="Q184" s="375"/>
      <c r="R184" s="375"/>
      <c r="S184" s="375"/>
      <c r="T184" s="375"/>
      <c r="U184" s="375"/>
      <c r="V184" s="375"/>
      <c r="W184" s="375"/>
      <c r="X184" s="375"/>
      <c r="Y184" s="375"/>
      <c r="Z184" s="375"/>
      <c r="AA184" s="375"/>
    </row>
    <row r="185" spans="2:27" s="159" customFormat="1" ht="0" hidden="1" customHeight="1">
      <c r="B185" s="376"/>
      <c r="C185" s="78"/>
      <c r="D185" s="376"/>
      <c r="E185" s="376"/>
      <c r="G185" s="375"/>
      <c r="H185" s="375"/>
      <c r="I185" s="375"/>
      <c r="J185" s="375"/>
      <c r="K185" s="375"/>
      <c r="L185" s="375"/>
      <c r="M185" s="375"/>
      <c r="N185" s="375"/>
      <c r="O185" s="375"/>
      <c r="P185" s="375"/>
      <c r="Q185" s="375"/>
      <c r="R185" s="375"/>
      <c r="S185" s="375"/>
      <c r="T185" s="375"/>
      <c r="U185" s="375"/>
      <c r="V185" s="375"/>
      <c r="W185" s="375"/>
      <c r="X185" s="375"/>
      <c r="Y185" s="375"/>
      <c r="Z185" s="375"/>
      <c r="AA185" s="375"/>
    </row>
    <row r="186" spans="2:27" s="159" customFormat="1" ht="0" hidden="1" customHeight="1">
      <c r="B186" s="376"/>
      <c r="C186" s="78"/>
      <c r="D186" s="376"/>
      <c r="E186" s="376"/>
      <c r="G186" s="375"/>
      <c r="H186" s="375"/>
      <c r="I186" s="375"/>
      <c r="J186" s="375"/>
      <c r="K186" s="375"/>
      <c r="L186" s="375"/>
      <c r="M186" s="375"/>
      <c r="N186" s="375"/>
      <c r="O186" s="375"/>
      <c r="P186" s="375"/>
      <c r="Q186" s="375"/>
      <c r="R186" s="375"/>
      <c r="S186" s="375"/>
      <c r="T186" s="375"/>
      <c r="U186" s="375"/>
      <c r="V186" s="375"/>
      <c r="W186" s="375"/>
      <c r="X186" s="375"/>
      <c r="Y186" s="375"/>
      <c r="Z186" s="375"/>
      <c r="AA186" s="375"/>
    </row>
    <row r="187" spans="2:27" s="159" customFormat="1" ht="0" hidden="1" customHeight="1">
      <c r="B187" s="376"/>
      <c r="C187" s="78"/>
      <c r="D187" s="376"/>
      <c r="E187" s="376"/>
      <c r="G187" s="375"/>
      <c r="H187" s="375"/>
      <c r="I187" s="375"/>
      <c r="J187" s="375"/>
      <c r="K187" s="375"/>
      <c r="L187" s="375"/>
      <c r="M187" s="375"/>
      <c r="N187" s="375"/>
      <c r="O187" s="375"/>
      <c r="P187" s="375"/>
      <c r="Q187" s="375"/>
      <c r="R187" s="375"/>
      <c r="S187" s="375"/>
      <c r="T187" s="375"/>
      <c r="U187" s="375"/>
      <c r="V187" s="375"/>
      <c r="W187" s="375"/>
      <c r="X187" s="375"/>
      <c r="Y187" s="375"/>
      <c r="Z187" s="375"/>
      <c r="AA187" s="375"/>
    </row>
    <row r="188" spans="2:27" s="159" customFormat="1" ht="0" hidden="1" customHeight="1">
      <c r="B188" s="376"/>
      <c r="C188" s="78"/>
      <c r="D188" s="376"/>
      <c r="E188" s="376"/>
      <c r="G188" s="375"/>
      <c r="H188" s="375"/>
      <c r="I188" s="375"/>
      <c r="J188" s="375"/>
      <c r="K188" s="375"/>
      <c r="L188" s="375"/>
      <c r="M188" s="375"/>
      <c r="N188" s="375"/>
      <c r="O188" s="375"/>
      <c r="P188" s="375"/>
      <c r="Q188" s="375"/>
      <c r="R188" s="375"/>
      <c r="S188" s="375"/>
      <c r="T188" s="375"/>
      <c r="U188" s="375"/>
      <c r="V188" s="375"/>
      <c r="W188" s="375"/>
      <c r="X188" s="375"/>
      <c r="Y188" s="375"/>
      <c r="Z188" s="375"/>
      <c r="AA188" s="375"/>
    </row>
    <row r="189" spans="2:27" s="159" customFormat="1" ht="0" hidden="1" customHeight="1">
      <c r="B189" s="376"/>
      <c r="C189" s="78"/>
      <c r="D189" s="376"/>
      <c r="E189" s="376"/>
      <c r="G189" s="375"/>
      <c r="H189" s="375"/>
      <c r="I189" s="375"/>
      <c r="J189" s="375"/>
      <c r="K189" s="375"/>
      <c r="L189" s="375"/>
      <c r="M189" s="375"/>
      <c r="N189" s="375"/>
      <c r="O189" s="375"/>
      <c r="P189" s="375"/>
      <c r="Q189" s="375"/>
      <c r="R189" s="375"/>
      <c r="S189" s="375"/>
      <c r="T189" s="375"/>
      <c r="U189" s="375"/>
      <c r="V189" s="375"/>
      <c r="W189" s="375"/>
      <c r="X189" s="375"/>
      <c r="Y189" s="375"/>
      <c r="Z189" s="375"/>
      <c r="AA189" s="375"/>
    </row>
    <row r="190" spans="2:27" s="159" customFormat="1" ht="0" hidden="1" customHeight="1">
      <c r="B190" s="376"/>
      <c r="C190" s="78"/>
      <c r="D190" s="376"/>
      <c r="E190" s="376"/>
      <c r="G190" s="375"/>
      <c r="H190" s="375"/>
      <c r="I190" s="375"/>
      <c r="J190" s="375"/>
      <c r="K190" s="375"/>
      <c r="L190" s="375"/>
      <c r="M190" s="375"/>
      <c r="N190" s="375"/>
      <c r="O190" s="375"/>
      <c r="P190" s="375"/>
      <c r="Q190" s="375"/>
      <c r="R190" s="375"/>
      <c r="S190" s="375"/>
      <c r="T190" s="375"/>
      <c r="U190" s="375"/>
      <c r="V190" s="375"/>
      <c r="W190" s="375"/>
      <c r="X190" s="375"/>
      <c r="Y190" s="375"/>
      <c r="Z190" s="375"/>
      <c r="AA190" s="375"/>
    </row>
    <row r="191" spans="2:27" s="159" customFormat="1" ht="0" hidden="1" customHeight="1">
      <c r="B191" s="376"/>
      <c r="C191" s="78"/>
      <c r="D191" s="376"/>
      <c r="E191" s="376"/>
      <c r="G191" s="375"/>
      <c r="H191" s="375"/>
      <c r="I191" s="375"/>
      <c r="J191" s="375"/>
      <c r="K191" s="375"/>
      <c r="L191" s="375"/>
      <c r="M191" s="375"/>
      <c r="N191" s="375"/>
      <c r="O191" s="375"/>
      <c r="P191" s="375"/>
      <c r="Q191" s="375"/>
      <c r="R191" s="375"/>
      <c r="S191" s="375"/>
      <c r="T191" s="375"/>
      <c r="U191" s="375"/>
      <c r="V191" s="375"/>
      <c r="W191" s="375"/>
      <c r="X191" s="375"/>
      <c r="Y191" s="375"/>
      <c r="Z191" s="375"/>
      <c r="AA191" s="375"/>
    </row>
    <row r="192" spans="2:27" s="159" customFormat="1" ht="0" hidden="1" customHeight="1">
      <c r="B192" s="376"/>
      <c r="C192" s="78"/>
      <c r="D192" s="376"/>
      <c r="E192" s="376"/>
      <c r="G192" s="375"/>
      <c r="H192" s="375"/>
      <c r="I192" s="375"/>
      <c r="J192" s="375"/>
      <c r="K192" s="375"/>
      <c r="L192" s="375"/>
      <c r="M192" s="375"/>
      <c r="N192" s="375"/>
      <c r="O192" s="375"/>
      <c r="P192" s="375"/>
      <c r="Q192" s="375"/>
      <c r="R192" s="375"/>
      <c r="S192" s="375"/>
      <c r="T192" s="375"/>
      <c r="U192" s="375"/>
      <c r="V192" s="375"/>
      <c r="W192" s="375"/>
      <c r="X192" s="375"/>
      <c r="Y192" s="375"/>
      <c r="Z192" s="375"/>
      <c r="AA192" s="375"/>
    </row>
    <row r="193" spans="2:27" s="159" customFormat="1" ht="0" hidden="1" customHeight="1">
      <c r="B193" s="376"/>
      <c r="C193" s="78"/>
      <c r="D193" s="376"/>
      <c r="E193" s="376"/>
      <c r="G193" s="375"/>
      <c r="H193" s="375"/>
      <c r="I193" s="375"/>
      <c r="J193" s="375"/>
      <c r="K193" s="375"/>
      <c r="L193" s="375"/>
      <c r="M193" s="375"/>
      <c r="N193" s="375"/>
      <c r="O193" s="375"/>
      <c r="P193" s="375"/>
      <c r="Q193" s="375"/>
      <c r="R193" s="375"/>
      <c r="S193" s="375"/>
      <c r="T193" s="375"/>
      <c r="U193" s="375"/>
      <c r="V193" s="375"/>
      <c r="W193" s="375"/>
      <c r="X193" s="375"/>
      <c r="Y193" s="375"/>
      <c r="Z193" s="375"/>
      <c r="AA193" s="375"/>
    </row>
    <row r="194" spans="2:27" s="159" customFormat="1" ht="0" hidden="1" customHeight="1">
      <c r="B194" s="376"/>
      <c r="C194" s="78"/>
      <c r="D194" s="376"/>
      <c r="E194" s="376"/>
      <c r="G194" s="375"/>
      <c r="H194" s="375"/>
      <c r="I194" s="375"/>
      <c r="J194" s="375"/>
      <c r="K194" s="375"/>
      <c r="L194" s="375"/>
      <c r="M194" s="375"/>
      <c r="N194" s="375"/>
      <c r="O194" s="375"/>
      <c r="P194" s="375"/>
      <c r="Q194" s="375"/>
      <c r="R194" s="375"/>
      <c r="S194" s="375"/>
      <c r="T194" s="375"/>
      <c r="U194" s="375"/>
      <c r="V194" s="375"/>
      <c r="W194" s="375"/>
      <c r="X194" s="375"/>
      <c r="Y194" s="375"/>
      <c r="Z194" s="375"/>
      <c r="AA194" s="375"/>
    </row>
    <row r="195" spans="2:27" s="159" customFormat="1" ht="0" hidden="1" customHeight="1">
      <c r="B195" s="376"/>
      <c r="C195" s="78"/>
      <c r="D195" s="376"/>
      <c r="E195" s="376"/>
      <c r="G195" s="375"/>
      <c r="H195" s="375"/>
      <c r="I195" s="375"/>
      <c r="J195" s="375"/>
      <c r="K195" s="375"/>
      <c r="L195" s="375"/>
      <c r="M195" s="375"/>
      <c r="N195" s="375"/>
      <c r="O195" s="375"/>
      <c r="P195" s="375"/>
      <c r="Q195" s="375"/>
      <c r="R195" s="375"/>
      <c r="S195" s="375"/>
      <c r="T195" s="375"/>
      <c r="U195" s="375"/>
      <c r="V195" s="375"/>
      <c r="W195" s="375"/>
      <c r="X195" s="375"/>
      <c r="Y195" s="375"/>
      <c r="Z195" s="375"/>
      <c r="AA195" s="375"/>
    </row>
    <row r="196" spans="2:27" s="159" customFormat="1" ht="0" hidden="1" customHeight="1">
      <c r="B196" s="376"/>
      <c r="C196" s="78"/>
      <c r="D196" s="376"/>
      <c r="E196" s="376"/>
      <c r="G196" s="375"/>
      <c r="H196" s="375"/>
      <c r="I196" s="375"/>
      <c r="J196" s="375"/>
      <c r="K196" s="375"/>
      <c r="L196" s="375"/>
      <c r="M196" s="375"/>
      <c r="N196" s="375"/>
      <c r="O196" s="375"/>
      <c r="P196" s="375"/>
      <c r="Q196" s="375"/>
      <c r="R196" s="375"/>
      <c r="S196" s="375"/>
      <c r="T196" s="375"/>
      <c r="U196" s="375"/>
      <c r="V196" s="375"/>
      <c r="W196" s="375"/>
      <c r="X196" s="375"/>
      <c r="Y196" s="375"/>
      <c r="Z196" s="375"/>
      <c r="AA196" s="375"/>
    </row>
    <row r="197" spans="2:27" s="159" customFormat="1" ht="0" hidden="1" customHeight="1">
      <c r="B197" s="376"/>
      <c r="C197" s="78"/>
      <c r="D197" s="376"/>
      <c r="E197" s="376"/>
      <c r="G197" s="375"/>
      <c r="H197" s="375"/>
      <c r="I197" s="375"/>
      <c r="J197" s="375"/>
      <c r="K197" s="375"/>
      <c r="L197" s="375"/>
      <c r="M197" s="375"/>
      <c r="N197" s="375"/>
      <c r="O197" s="375"/>
      <c r="P197" s="375"/>
      <c r="Q197" s="375"/>
      <c r="R197" s="375"/>
      <c r="S197" s="375"/>
      <c r="T197" s="375"/>
      <c r="U197" s="375"/>
      <c r="V197" s="375"/>
      <c r="W197" s="375"/>
      <c r="X197" s="375"/>
      <c r="Y197" s="375"/>
      <c r="Z197" s="375"/>
      <c r="AA197" s="375"/>
    </row>
    <row r="198" spans="2:27" s="159" customFormat="1" ht="0" hidden="1" customHeight="1">
      <c r="B198" s="376"/>
      <c r="C198" s="78"/>
      <c r="D198" s="376"/>
      <c r="E198" s="376"/>
      <c r="G198" s="375"/>
      <c r="H198" s="375"/>
      <c r="I198" s="375"/>
      <c r="J198" s="375"/>
      <c r="K198" s="375"/>
      <c r="L198" s="375"/>
      <c r="M198" s="375"/>
      <c r="N198" s="375"/>
      <c r="O198" s="375"/>
      <c r="P198" s="375"/>
      <c r="Q198" s="375"/>
      <c r="R198" s="375"/>
      <c r="S198" s="375"/>
      <c r="T198" s="375"/>
      <c r="U198" s="375"/>
      <c r="V198" s="375"/>
      <c r="W198" s="375"/>
      <c r="X198" s="375"/>
      <c r="Y198" s="375"/>
      <c r="Z198" s="375"/>
      <c r="AA198" s="375"/>
    </row>
    <row r="199" spans="2:27" s="159" customFormat="1" ht="0" hidden="1" customHeight="1">
      <c r="B199" s="376"/>
      <c r="C199" s="78"/>
      <c r="D199" s="376"/>
      <c r="E199" s="376"/>
      <c r="G199" s="375"/>
      <c r="H199" s="375"/>
      <c r="I199" s="375"/>
      <c r="J199" s="375"/>
      <c r="K199" s="375"/>
      <c r="L199" s="375"/>
      <c r="M199" s="375"/>
      <c r="N199" s="375"/>
      <c r="O199" s="375"/>
      <c r="P199" s="375"/>
      <c r="Q199" s="375"/>
      <c r="R199" s="375"/>
      <c r="S199" s="375"/>
      <c r="T199" s="375"/>
      <c r="U199" s="375"/>
      <c r="V199" s="375"/>
      <c r="W199" s="375"/>
      <c r="X199" s="375"/>
      <c r="Y199" s="375"/>
      <c r="Z199" s="375"/>
      <c r="AA199" s="375"/>
    </row>
    <row r="200" spans="2:27" s="159" customFormat="1" ht="0" hidden="1" customHeight="1">
      <c r="B200" s="376"/>
      <c r="C200" s="78"/>
      <c r="D200" s="376"/>
      <c r="E200" s="376"/>
      <c r="G200" s="375"/>
      <c r="H200" s="375"/>
      <c r="I200" s="375"/>
      <c r="J200" s="375"/>
      <c r="K200" s="375"/>
      <c r="L200" s="375"/>
      <c r="M200" s="375"/>
      <c r="N200" s="375"/>
      <c r="O200" s="375"/>
      <c r="P200" s="375"/>
      <c r="Q200" s="375"/>
      <c r="R200" s="375"/>
      <c r="S200" s="375"/>
      <c r="T200" s="375"/>
      <c r="U200" s="375"/>
      <c r="V200" s="375"/>
      <c r="W200" s="375"/>
      <c r="X200" s="375"/>
      <c r="Y200" s="375"/>
      <c r="Z200" s="375"/>
      <c r="AA200" s="375"/>
    </row>
    <row r="201" spans="2:27" s="159" customFormat="1" ht="0" hidden="1" customHeight="1">
      <c r="B201" s="376"/>
      <c r="C201" s="78"/>
      <c r="D201" s="376"/>
      <c r="E201" s="376"/>
      <c r="G201" s="375"/>
      <c r="H201" s="375"/>
      <c r="I201" s="375"/>
      <c r="J201" s="375"/>
      <c r="K201" s="375"/>
      <c r="L201" s="375"/>
      <c r="M201" s="375"/>
      <c r="N201" s="375"/>
      <c r="O201" s="375"/>
      <c r="P201" s="375"/>
      <c r="Q201" s="375"/>
      <c r="R201" s="375"/>
      <c r="S201" s="375"/>
      <c r="T201" s="375"/>
      <c r="U201" s="375"/>
      <c r="V201" s="375"/>
      <c r="W201" s="375"/>
      <c r="X201" s="375"/>
      <c r="Y201" s="375"/>
      <c r="Z201" s="375"/>
      <c r="AA201" s="375"/>
    </row>
    <row r="202" spans="2:27" s="159" customFormat="1" ht="0" hidden="1" customHeight="1">
      <c r="B202" s="376"/>
      <c r="C202" s="78"/>
      <c r="D202" s="376"/>
      <c r="E202" s="376"/>
      <c r="G202" s="375"/>
      <c r="H202" s="375"/>
      <c r="I202" s="375"/>
      <c r="J202" s="375"/>
      <c r="K202" s="375"/>
      <c r="L202" s="375"/>
      <c r="M202" s="375"/>
      <c r="N202" s="375"/>
      <c r="O202" s="375"/>
      <c r="P202" s="375"/>
      <c r="Q202" s="375"/>
      <c r="R202" s="375"/>
      <c r="S202" s="375"/>
      <c r="T202" s="375"/>
      <c r="U202" s="375"/>
      <c r="V202" s="375"/>
      <c r="W202" s="375"/>
      <c r="X202" s="375"/>
      <c r="Y202" s="375"/>
      <c r="Z202" s="375"/>
      <c r="AA202" s="375"/>
    </row>
    <row r="203" spans="2:27" s="159" customFormat="1" ht="0" hidden="1" customHeight="1">
      <c r="B203" s="376"/>
      <c r="C203" s="78"/>
      <c r="D203" s="376"/>
      <c r="E203" s="376"/>
      <c r="G203" s="375"/>
      <c r="H203" s="375"/>
      <c r="I203" s="375"/>
      <c r="J203" s="375"/>
      <c r="K203" s="375"/>
      <c r="L203" s="375"/>
      <c r="M203" s="375"/>
      <c r="N203" s="375"/>
      <c r="O203" s="375"/>
      <c r="P203" s="375"/>
      <c r="Q203" s="375"/>
      <c r="R203" s="375"/>
      <c r="S203" s="375"/>
      <c r="T203" s="375"/>
      <c r="U203" s="375"/>
      <c r="V203" s="375"/>
      <c r="W203" s="375"/>
      <c r="X203" s="375"/>
      <c r="Y203" s="375"/>
      <c r="Z203" s="375"/>
      <c r="AA203" s="375"/>
    </row>
    <row r="204" spans="2:27" s="159" customFormat="1" ht="0" hidden="1" customHeight="1">
      <c r="B204" s="376"/>
      <c r="C204" s="78"/>
      <c r="D204" s="376"/>
      <c r="E204" s="376"/>
      <c r="G204" s="375"/>
      <c r="H204" s="375"/>
      <c r="I204" s="375"/>
      <c r="J204" s="375"/>
      <c r="K204" s="375"/>
      <c r="L204" s="375"/>
      <c r="M204" s="375"/>
      <c r="N204" s="375"/>
      <c r="O204" s="375"/>
      <c r="P204" s="375"/>
      <c r="Q204" s="375"/>
      <c r="R204" s="375"/>
      <c r="S204" s="375"/>
      <c r="T204" s="375"/>
      <c r="U204" s="375"/>
      <c r="V204" s="375"/>
      <c r="W204" s="375"/>
      <c r="X204" s="375"/>
      <c r="Y204" s="375"/>
      <c r="Z204" s="375"/>
      <c r="AA204" s="375"/>
    </row>
    <row r="205" spans="2:27" s="159" customFormat="1" ht="0" hidden="1" customHeight="1">
      <c r="B205" s="376"/>
      <c r="C205" s="78"/>
      <c r="D205" s="376"/>
      <c r="E205" s="376"/>
      <c r="G205" s="375"/>
      <c r="H205" s="375"/>
      <c r="I205" s="375"/>
      <c r="J205" s="375"/>
      <c r="K205" s="375"/>
      <c r="L205" s="375"/>
      <c r="M205" s="375"/>
      <c r="N205" s="375"/>
      <c r="O205" s="375"/>
      <c r="P205" s="375"/>
      <c r="Q205" s="375"/>
      <c r="R205" s="375"/>
      <c r="S205" s="375"/>
      <c r="T205" s="375"/>
      <c r="U205" s="375"/>
      <c r="V205" s="375"/>
      <c r="W205" s="375"/>
      <c r="X205" s="375"/>
      <c r="Y205" s="375"/>
      <c r="Z205" s="375"/>
      <c r="AA205" s="375"/>
    </row>
    <row r="206" spans="2:27" s="159" customFormat="1" ht="0" hidden="1" customHeight="1">
      <c r="B206" s="376"/>
      <c r="C206" s="78"/>
      <c r="D206" s="376"/>
      <c r="E206" s="376"/>
      <c r="G206" s="375"/>
      <c r="H206" s="375"/>
      <c r="I206" s="375"/>
      <c r="J206" s="375"/>
      <c r="K206" s="375"/>
      <c r="L206" s="375"/>
      <c r="M206" s="375"/>
      <c r="N206" s="375"/>
      <c r="O206" s="375"/>
      <c r="P206" s="375"/>
      <c r="Q206" s="375"/>
      <c r="R206" s="375"/>
      <c r="S206" s="375"/>
      <c r="T206" s="375"/>
      <c r="U206" s="375"/>
      <c r="V206" s="375"/>
      <c r="W206" s="375"/>
      <c r="X206" s="375"/>
      <c r="Y206" s="375"/>
      <c r="Z206" s="375"/>
      <c r="AA206" s="375"/>
    </row>
    <row r="207" spans="2:27" s="159" customFormat="1" ht="0" hidden="1" customHeight="1">
      <c r="B207" s="376"/>
      <c r="C207" s="78"/>
      <c r="D207" s="376"/>
      <c r="E207" s="376"/>
      <c r="G207" s="375"/>
      <c r="H207" s="375"/>
      <c r="I207" s="375"/>
      <c r="J207" s="375"/>
      <c r="K207" s="375"/>
      <c r="L207" s="375"/>
      <c r="M207" s="375"/>
      <c r="N207" s="375"/>
      <c r="O207" s="375"/>
      <c r="P207" s="375"/>
      <c r="Q207" s="375"/>
      <c r="R207" s="375"/>
      <c r="S207" s="375"/>
      <c r="T207" s="375"/>
      <c r="U207" s="375"/>
      <c r="V207" s="375"/>
      <c r="W207" s="375"/>
      <c r="X207" s="375"/>
      <c r="Y207" s="375"/>
      <c r="Z207" s="375"/>
      <c r="AA207" s="375"/>
    </row>
    <row r="208" spans="2:27" s="159" customFormat="1" ht="0" hidden="1" customHeight="1">
      <c r="B208" s="376"/>
      <c r="C208" s="78"/>
      <c r="D208" s="376"/>
      <c r="E208" s="376"/>
      <c r="G208" s="375"/>
      <c r="H208" s="375"/>
      <c r="I208" s="375"/>
      <c r="J208" s="375"/>
      <c r="K208" s="375"/>
      <c r="L208" s="375"/>
      <c r="M208" s="375"/>
      <c r="N208" s="375"/>
      <c r="O208" s="375"/>
      <c r="P208" s="375"/>
      <c r="Q208" s="375"/>
      <c r="R208" s="375"/>
      <c r="S208" s="375"/>
      <c r="T208" s="375"/>
      <c r="U208" s="375"/>
      <c r="V208" s="375"/>
      <c r="W208" s="375"/>
      <c r="X208" s="375"/>
      <c r="Y208" s="375"/>
      <c r="Z208" s="375"/>
      <c r="AA208" s="375"/>
    </row>
    <row r="209" spans="2:27" s="159" customFormat="1" ht="0" hidden="1" customHeight="1">
      <c r="B209" s="376"/>
      <c r="C209" s="78"/>
      <c r="D209" s="376"/>
      <c r="E209" s="376"/>
      <c r="G209" s="375"/>
      <c r="H209" s="375"/>
      <c r="I209" s="375"/>
      <c r="J209" s="375"/>
      <c r="K209" s="375"/>
      <c r="L209" s="375"/>
      <c r="M209" s="375"/>
      <c r="N209" s="375"/>
      <c r="O209" s="375"/>
      <c r="P209" s="375"/>
      <c r="Q209" s="375"/>
      <c r="R209" s="375"/>
      <c r="S209" s="375"/>
      <c r="T209" s="375"/>
      <c r="U209" s="375"/>
      <c r="V209" s="375"/>
      <c r="W209" s="375"/>
      <c r="X209" s="375"/>
      <c r="Y209" s="375"/>
      <c r="Z209" s="375"/>
      <c r="AA209" s="375"/>
    </row>
    <row r="210" spans="2:27" s="159" customFormat="1" ht="0" hidden="1" customHeight="1">
      <c r="B210" s="376"/>
      <c r="C210" s="78"/>
      <c r="D210" s="376"/>
      <c r="E210" s="376"/>
      <c r="G210" s="375"/>
      <c r="H210" s="375"/>
      <c r="I210" s="375"/>
      <c r="J210" s="375"/>
      <c r="K210" s="375"/>
      <c r="L210" s="375"/>
      <c r="M210" s="375"/>
      <c r="N210" s="375"/>
      <c r="O210" s="375"/>
      <c r="P210" s="375"/>
      <c r="Q210" s="375"/>
      <c r="R210" s="375"/>
      <c r="S210" s="375"/>
      <c r="T210" s="375"/>
      <c r="U210" s="375"/>
      <c r="V210" s="375"/>
      <c r="W210" s="375"/>
      <c r="X210" s="375"/>
      <c r="Y210" s="375"/>
      <c r="Z210" s="375"/>
      <c r="AA210" s="375"/>
    </row>
    <row r="211" spans="2:27" s="159" customFormat="1" ht="0" hidden="1" customHeight="1">
      <c r="B211" s="376"/>
      <c r="C211" s="78"/>
      <c r="D211" s="376"/>
      <c r="E211" s="376"/>
      <c r="G211" s="375"/>
      <c r="H211" s="375"/>
      <c r="I211" s="375"/>
      <c r="J211" s="375"/>
      <c r="K211" s="375"/>
      <c r="L211" s="375"/>
      <c r="M211" s="375"/>
      <c r="N211" s="375"/>
      <c r="O211" s="375"/>
      <c r="P211" s="375"/>
      <c r="Q211" s="375"/>
      <c r="R211" s="375"/>
      <c r="S211" s="375"/>
      <c r="T211" s="375"/>
      <c r="U211" s="375"/>
      <c r="V211" s="375"/>
      <c r="W211" s="375"/>
      <c r="X211" s="375"/>
      <c r="Y211" s="375"/>
      <c r="Z211" s="375"/>
      <c r="AA211" s="375"/>
    </row>
    <row r="212" spans="2:27" s="159" customFormat="1" ht="0" hidden="1" customHeight="1">
      <c r="B212" s="376"/>
      <c r="C212" s="78"/>
      <c r="D212" s="376"/>
      <c r="E212" s="376"/>
      <c r="G212" s="375"/>
      <c r="H212" s="375"/>
      <c r="I212" s="375"/>
      <c r="J212" s="375"/>
      <c r="K212" s="375"/>
      <c r="L212" s="375"/>
      <c r="M212" s="375"/>
      <c r="N212" s="375"/>
      <c r="O212" s="375"/>
      <c r="P212" s="375"/>
      <c r="Q212" s="375"/>
      <c r="R212" s="375"/>
      <c r="S212" s="375"/>
      <c r="T212" s="375"/>
      <c r="U212" s="375"/>
      <c r="V212" s="375"/>
      <c r="W212" s="375"/>
      <c r="X212" s="375"/>
      <c r="Y212" s="375"/>
      <c r="Z212" s="375"/>
      <c r="AA212" s="375"/>
    </row>
    <row r="213" spans="2:27" s="159" customFormat="1" ht="0" hidden="1" customHeight="1">
      <c r="B213" s="376"/>
      <c r="C213" s="78"/>
      <c r="D213" s="376"/>
      <c r="E213" s="376"/>
      <c r="G213" s="375"/>
      <c r="H213" s="375"/>
      <c r="I213" s="375"/>
      <c r="J213" s="375"/>
      <c r="K213" s="375"/>
      <c r="L213" s="375"/>
      <c r="M213" s="375"/>
      <c r="N213" s="375"/>
      <c r="O213" s="375"/>
      <c r="P213" s="375"/>
      <c r="Q213" s="375"/>
      <c r="R213" s="375"/>
      <c r="S213" s="375"/>
      <c r="T213" s="375"/>
      <c r="U213" s="375"/>
      <c r="V213" s="375"/>
      <c r="W213" s="375"/>
      <c r="X213" s="375"/>
      <c r="Y213" s="375"/>
      <c r="Z213" s="375"/>
      <c r="AA213" s="375"/>
    </row>
    <row r="214" spans="2:27" s="159" customFormat="1" ht="0" hidden="1" customHeight="1">
      <c r="B214" s="376"/>
      <c r="C214" s="78"/>
      <c r="D214" s="376"/>
      <c r="E214" s="376"/>
      <c r="G214" s="375"/>
      <c r="H214" s="375"/>
      <c r="I214" s="375"/>
      <c r="J214" s="375"/>
      <c r="K214" s="375"/>
      <c r="L214" s="375"/>
      <c r="M214" s="375"/>
      <c r="N214" s="375"/>
      <c r="O214" s="375"/>
      <c r="P214" s="375"/>
      <c r="Q214" s="375"/>
      <c r="R214" s="375"/>
      <c r="S214" s="375"/>
      <c r="T214" s="375"/>
      <c r="U214" s="375"/>
      <c r="V214" s="375"/>
      <c r="W214" s="375"/>
      <c r="X214" s="375"/>
      <c r="Y214" s="375"/>
      <c r="Z214" s="375"/>
      <c r="AA214" s="375"/>
    </row>
    <row r="215" spans="2:27" s="159" customFormat="1" ht="0" hidden="1" customHeight="1">
      <c r="B215" s="376"/>
      <c r="C215" s="78"/>
      <c r="D215" s="376"/>
      <c r="E215" s="376"/>
      <c r="G215" s="375"/>
      <c r="H215" s="375"/>
      <c r="I215" s="375"/>
      <c r="J215" s="375"/>
      <c r="K215" s="375"/>
      <c r="L215" s="375"/>
      <c r="M215" s="375"/>
      <c r="N215" s="375"/>
      <c r="O215" s="375"/>
      <c r="P215" s="375"/>
      <c r="Q215" s="375"/>
      <c r="R215" s="375"/>
      <c r="S215" s="375"/>
      <c r="T215" s="375"/>
      <c r="U215" s="375"/>
      <c r="V215" s="375"/>
      <c r="W215" s="375"/>
      <c r="X215" s="375"/>
      <c r="Y215" s="375"/>
      <c r="Z215" s="375"/>
      <c r="AA215" s="375"/>
    </row>
    <row r="216" spans="2:27" s="159" customFormat="1" ht="0" hidden="1" customHeight="1">
      <c r="B216" s="376"/>
      <c r="C216" s="78"/>
      <c r="D216" s="376"/>
      <c r="E216" s="376"/>
      <c r="G216" s="375"/>
      <c r="H216" s="375"/>
      <c r="I216" s="375"/>
      <c r="J216" s="375"/>
      <c r="K216" s="375"/>
      <c r="L216" s="375"/>
      <c r="M216" s="375"/>
      <c r="N216" s="375"/>
      <c r="O216" s="375"/>
      <c r="P216" s="375"/>
      <c r="Q216" s="375"/>
      <c r="R216" s="375"/>
      <c r="S216" s="375"/>
      <c r="T216" s="375"/>
      <c r="U216" s="375"/>
      <c r="V216" s="375"/>
      <c r="W216" s="375"/>
      <c r="X216" s="375"/>
      <c r="Y216" s="375"/>
      <c r="Z216" s="375"/>
      <c r="AA216" s="375"/>
    </row>
    <row r="217" spans="2:27" s="159" customFormat="1" ht="0" hidden="1" customHeight="1">
      <c r="B217" s="376"/>
      <c r="C217" s="78"/>
      <c r="D217" s="376"/>
      <c r="E217" s="376"/>
      <c r="G217" s="375"/>
      <c r="H217" s="375"/>
      <c r="I217" s="375"/>
      <c r="J217" s="375"/>
      <c r="K217" s="375"/>
      <c r="L217" s="375"/>
      <c r="M217" s="375"/>
      <c r="N217" s="375"/>
      <c r="O217" s="375"/>
      <c r="P217" s="375"/>
      <c r="Q217" s="375"/>
      <c r="R217" s="375"/>
      <c r="S217" s="375"/>
      <c r="T217" s="375"/>
      <c r="U217" s="375"/>
      <c r="V217" s="375"/>
      <c r="W217" s="375"/>
      <c r="X217" s="375"/>
      <c r="Y217" s="375"/>
      <c r="Z217" s="375"/>
      <c r="AA217" s="375"/>
    </row>
    <row r="218" spans="2:27" s="159" customFormat="1" ht="0" hidden="1" customHeight="1">
      <c r="B218" s="376"/>
      <c r="C218" s="78"/>
      <c r="D218" s="376"/>
      <c r="E218" s="376"/>
      <c r="G218" s="375"/>
      <c r="H218" s="375"/>
      <c r="I218" s="375"/>
      <c r="J218" s="375"/>
      <c r="K218" s="375"/>
      <c r="L218" s="375"/>
      <c r="M218" s="375"/>
      <c r="N218" s="375"/>
      <c r="O218" s="375"/>
      <c r="P218" s="375"/>
      <c r="Q218" s="375"/>
      <c r="R218" s="375"/>
      <c r="S218" s="375"/>
      <c r="T218" s="375"/>
      <c r="U218" s="375"/>
      <c r="V218" s="375"/>
      <c r="W218" s="375"/>
      <c r="X218" s="375"/>
      <c r="Y218" s="375"/>
      <c r="Z218" s="375"/>
      <c r="AA218" s="375"/>
    </row>
    <row r="219" spans="2:27" s="159" customFormat="1" ht="0" hidden="1" customHeight="1">
      <c r="B219" s="376"/>
      <c r="C219" s="78"/>
      <c r="D219" s="376"/>
      <c r="E219" s="376"/>
      <c r="G219" s="375"/>
      <c r="H219" s="375"/>
      <c r="I219" s="375"/>
      <c r="J219" s="375"/>
      <c r="K219" s="375"/>
      <c r="L219" s="375"/>
      <c r="M219" s="375"/>
      <c r="N219" s="375"/>
      <c r="O219" s="375"/>
      <c r="P219" s="375"/>
      <c r="Q219" s="375"/>
      <c r="R219" s="375"/>
      <c r="S219" s="375"/>
      <c r="T219" s="375"/>
      <c r="U219" s="375"/>
      <c r="V219" s="375"/>
      <c r="W219" s="375"/>
      <c r="X219" s="375"/>
      <c r="Y219" s="375"/>
      <c r="Z219" s="375"/>
      <c r="AA219" s="375"/>
    </row>
    <row r="220" spans="2:27" s="159" customFormat="1" ht="0" hidden="1" customHeight="1">
      <c r="B220" s="376"/>
      <c r="C220" s="78"/>
      <c r="D220" s="376"/>
      <c r="E220" s="376"/>
      <c r="G220" s="375"/>
      <c r="H220" s="375"/>
      <c r="I220" s="375"/>
      <c r="J220" s="375"/>
      <c r="K220" s="375"/>
      <c r="L220" s="375"/>
      <c r="M220" s="375"/>
      <c r="N220" s="375"/>
      <c r="O220" s="375"/>
      <c r="P220" s="375"/>
      <c r="Q220" s="375"/>
      <c r="R220" s="375"/>
      <c r="S220" s="375"/>
      <c r="T220" s="375"/>
      <c r="U220" s="375"/>
      <c r="V220" s="375"/>
      <c r="W220" s="375"/>
      <c r="X220" s="375"/>
      <c r="Y220" s="375"/>
      <c r="Z220" s="375"/>
      <c r="AA220" s="375"/>
    </row>
    <row r="221" spans="2:27" s="159" customFormat="1" ht="0" hidden="1" customHeight="1">
      <c r="B221" s="376"/>
      <c r="C221" s="78"/>
      <c r="D221" s="376"/>
      <c r="E221" s="376"/>
      <c r="G221" s="375"/>
      <c r="H221" s="375"/>
      <c r="I221" s="375"/>
      <c r="J221" s="375"/>
      <c r="K221" s="375"/>
      <c r="L221" s="375"/>
      <c r="M221" s="375"/>
      <c r="N221" s="375"/>
      <c r="O221" s="375"/>
      <c r="P221" s="375"/>
      <c r="Q221" s="375"/>
      <c r="R221" s="375"/>
      <c r="S221" s="375"/>
      <c r="T221" s="375"/>
      <c r="U221" s="375"/>
      <c r="V221" s="375"/>
      <c r="W221" s="375"/>
      <c r="X221" s="375"/>
      <c r="Y221" s="375"/>
      <c r="Z221" s="375"/>
      <c r="AA221" s="375"/>
    </row>
    <row r="222" spans="2:27" s="159" customFormat="1" ht="0" hidden="1" customHeight="1">
      <c r="B222" s="376"/>
      <c r="C222" s="78"/>
      <c r="D222" s="376"/>
      <c r="E222" s="376"/>
      <c r="G222" s="375"/>
      <c r="H222" s="375"/>
      <c r="I222" s="375"/>
      <c r="J222" s="375"/>
      <c r="K222" s="375"/>
      <c r="L222" s="375"/>
      <c r="M222" s="375"/>
      <c r="N222" s="375"/>
      <c r="O222" s="375"/>
      <c r="P222" s="375"/>
      <c r="Q222" s="375"/>
      <c r="R222" s="375"/>
      <c r="S222" s="375"/>
      <c r="T222" s="375"/>
      <c r="U222" s="375"/>
      <c r="V222" s="375"/>
      <c r="W222" s="375"/>
      <c r="X222" s="375"/>
      <c r="Y222" s="375"/>
      <c r="Z222" s="375"/>
      <c r="AA222" s="375"/>
    </row>
    <row r="223" spans="2:27" s="159" customFormat="1" ht="0" hidden="1" customHeight="1">
      <c r="B223" s="376"/>
      <c r="C223" s="78"/>
      <c r="D223" s="376"/>
      <c r="E223" s="376"/>
      <c r="G223" s="375"/>
      <c r="H223" s="375"/>
      <c r="I223" s="375"/>
      <c r="J223" s="375"/>
      <c r="K223" s="375"/>
      <c r="L223" s="375"/>
      <c r="M223" s="375"/>
      <c r="N223" s="375"/>
      <c r="O223" s="375"/>
      <c r="P223" s="375"/>
      <c r="Q223" s="375"/>
      <c r="R223" s="375"/>
      <c r="S223" s="375"/>
      <c r="T223" s="375"/>
      <c r="U223" s="375"/>
      <c r="V223" s="375"/>
      <c r="W223" s="375"/>
      <c r="X223" s="375"/>
      <c r="Y223" s="375"/>
      <c r="Z223" s="375"/>
      <c r="AA223" s="375"/>
    </row>
    <row r="224" spans="2:27" s="159" customFormat="1" ht="0" hidden="1" customHeight="1">
      <c r="B224" s="376"/>
      <c r="C224" s="78"/>
      <c r="D224" s="376"/>
      <c r="E224" s="376"/>
      <c r="G224" s="375"/>
      <c r="H224" s="375"/>
      <c r="I224" s="375"/>
      <c r="J224" s="375"/>
      <c r="K224" s="375"/>
      <c r="L224" s="375"/>
      <c r="M224" s="375"/>
      <c r="N224" s="375"/>
      <c r="O224" s="375"/>
      <c r="P224" s="375"/>
      <c r="Q224" s="375"/>
      <c r="R224" s="375"/>
      <c r="S224" s="375"/>
      <c r="T224" s="375"/>
      <c r="U224" s="375"/>
      <c r="V224" s="375"/>
      <c r="W224" s="375"/>
      <c r="X224" s="375"/>
      <c r="Y224" s="375"/>
      <c r="Z224" s="375"/>
      <c r="AA224" s="375"/>
    </row>
    <row r="225" spans="2:27" s="159" customFormat="1" ht="0" hidden="1" customHeight="1">
      <c r="B225" s="376"/>
      <c r="C225" s="78"/>
      <c r="D225" s="376"/>
      <c r="E225" s="376"/>
      <c r="G225" s="375"/>
      <c r="H225" s="375"/>
      <c r="I225" s="375"/>
      <c r="J225" s="375"/>
      <c r="K225" s="375"/>
      <c r="L225" s="375"/>
      <c r="M225" s="375"/>
      <c r="N225" s="375"/>
      <c r="O225" s="375"/>
      <c r="P225" s="375"/>
      <c r="Q225" s="375"/>
      <c r="R225" s="375"/>
      <c r="S225" s="375"/>
      <c r="T225" s="375"/>
      <c r="U225" s="375"/>
      <c r="V225" s="375"/>
      <c r="W225" s="375"/>
      <c r="X225" s="375"/>
      <c r="Y225" s="375"/>
      <c r="Z225" s="375"/>
      <c r="AA225" s="375"/>
    </row>
    <row r="226" spans="2:27" s="159" customFormat="1" ht="0" hidden="1" customHeight="1">
      <c r="B226" s="376"/>
      <c r="C226" s="78"/>
      <c r="D226" s="376"/>
      <c r="E226" s="376"/>
      <c r="G226" s="375"/>
      <c r="H226" s="375"/>
      <c r="I226" s="375"/>
      <c r="J226" s="375"/>
      <c r="K226" s="375"/>
      <c r="L226" s="375"/>
      <c r="M226" s="375"/>
      <c r="N226" s="375"/>
      <c r="O226" s="375"/>
      <c r="P226" s="375"/>
      <c r="Q226" s="375"/>
      <c r="R226" s="375"/>
      <c r="S226" s="375"/>
      <c r="T226" s="375"/>
      <c r="U226" s="375"/>
      <c r="V226" s="375"/>
      <c r="W226" s="375"/>
      <c r="X226" s="375"/>
      <c r="Y226" s="375"/>
      <c r="Z226" s="375"/>
      <c r="AA226" s="375"/>
    </row>
    <row r="227" spans="2:27" s="159" customFormat="1" ht="0" hidden="1" customHeight="1">
      <c r="B227" s="376"/>
      <c r="C227" s="78"/>
      <c r="D227" s="376"/>
      <c r="E227" s="376"/>
      <c r="G227" s="375"/>
      <c r="H227" s="375"/>
      <c r="I227" s="375"/>
      <c r="J227" s="375"/>
      <c r="K227" s="375"/>
      <c r="L227" s="375"/>
      <c r="M227" s="375"/>
      <c r="N227" s="375"/>
      <c r="O227" s="375"/>
      <c r="P227" s="375"/>
      <c r="Q227" s="375"/>
      <c r="R227" s="375"/>
      <c r="S227" s="375"/>
      <c r="T227" s="375"/>
      <c r="U227" s="375"/>
      <c r="V227" s="375"/>
      <c r="W227" s="375"/>
      <c r="X227" s="375"/>
      <c r="Y227" s="375"/>
      <c r="Z227" s="375"/>
      <c r="AA227" s="375"/>
    </row>
    <row r="228" spans="2:27" s="159" customFormat="1" ht="0" hidden="1" customHeight="1">
      <c r="B228" s="376"/>
      <c r="C228" s="78"/>
      <c r="D228" s="376"/>
      <c r="E228" s="376"/>
      <c r="G228" s="375"/>
      <c r="H228" s="375"/>
      <c r="I228" s="375"/>
      <c r="J228" s="375"/>
      <c r="K228" s="375"/>
      <c r="L228" s="375"/>
      <c r="M228" s="375"/>
      <c r="N228" s="375"/>
      <c r="O228" s="375"/>
      <c r="P228" s="375"/>
      <c r="Q228" s="375"/>
      <c r="R228" s="375"/>
      <c r="S228" s="375"/>
      <c r="T228" s="375"/>
      <c r="U228" s="375"/>
      <c r="V228" s="375"/>
      <c r="W228" s="375"/>
      <c r="X228" s="375"/>
      <c r="Y228" s="375"/>
      <c r="Z228" s="375"/>
      <c r="AA228" s="375"/>
    </row>
    <row r="229" spans="2:27" s="159" customFormat="1" ht="0" hidden="1" customHeight="1">
      <c r="B229" s="376"/>
      <c r="C229" s="78"/>
      <c r="D229" s="376"/>
      <c r="E229" s="376"/>
      <c r="G229" s="375"/>
      <c r="H229" s="375"/>
      <c r="I229" s="375"/>
      <c r="J229" s="375"/>
      <c r="K229" s="375"/>
      <c r="L229" s="375"/>
      <c r="M229" s="375"/>
      <c r="N229" s="375"/>
      <c r="O229" s="375"/>
      <c r="P229" s="375"/>
      <c r="Q229" s="375"/>
      <c r="R229" s="375"/>
      <c r="S229" s="375"/>
      <c r="T229" s="375"/>
      <c r="U229" s="375"/>
      <c r="V229" s="375"/>
      <c r="W229" s="375"/>
      <c r="X229" s="375"/>
      <c r="Y229" s="375"/>
      <c r="Z229" s="375"/>
      <c r="AA229" s="375"/>
    </row>
    <row r="230" spans="2:27" s="159" customFormat="1" ht="0" hidden="1" customHeight="1">
      <c r="B230" s="376"/>
      <c r="C230" s="78"/>
      <c r="D230" s="376"/>
      <c r="E230" s="376"/>
      <c r="G230" s="375"/>
      <c r="H230" s="375"/>
      <c r="I230" s="375"/>
      <c r="J230" s="375"/>
      <c r="K230" s="375"/>
      <c r="L230" s="375"/>
      <c r="M230" s="375"/>
      <c r="N230" s="375"/>
      <c r="O230" s="375"/>
      <c r="P230" s="375"/>
      <c r="Q230" s="375"/>
      <c r="R230" s="375"/>
      <c r="S230" s="375"/>
      <c r="T230" s="375"/>
      <c r="U230" s="375"/>
      <c r="V230" s="375"/>
      <c r="W230" s="375"/>
      <c r="X230" s="375"/>
      <c r="Y230" s="375"/>
      <c r="Z230" s="375"/>
      <c r="AA230" s="375"/>
    </row>
    <row r="231" spans="2:27" s="159" customFormat="1" ht="0" hidden="1" customHeight="1">
      <c r="B231" s="376"/>
      <c r="C231" s="78"/>
      <c r="D231" s="376"/>
      <c r="E231" s="376"/>
      <c r="G231" s="375"/>
      <c r="H231" s="375"/>
      <c r="I231" s="375"/>
      <c r="J231" s="375"/>
      <c r="K231" s="375"/>
      <c r="L231" s="375"/>
      <c r="M231" s="375"/>
      <c r="N231" s="375"/>
      <c r="O231" s="375"/>
      <c r="P231" s="375"/>
      <c r="Q231" s="375"/>
      <c r="R231" s="375"/>
      <c r="S231" s="375"/>
      <c r="T231" s="375"/>
      <c r="U231" s="375"/>
      <c r="V231" s="375"/>
      <c r="W231" s="375"/>
      <c r="X231" s="375"/>
      <c r="Y231" s="375"/>
      <c r="Z231" s="375"/>
      <c r="AA231" s="375"/>
    </row>
    <row r="232" spans="2:27" s="159" customFormat="1" ht="0" hidden="1" customHeight="1">
      <c r="B232" s="376"/>
      <c r="C232" s="78"/>
      <c r="D232" s="376"/>
      <c r="E232" s="376"/>
      <c r="G232" s="375"/>
      <c r="H232" s="375"/>
      <c r="I232" s="375"/>
      <c r="J232" s="375"/>
      <c r="K232" s="375"/>
      <c r="L232" s="375"/>
      <c r="M232" s="375"/>
      <c r="N232" s="375"/>
      <c r="O232" s="375"/>
      <c r="P232" s="375"/>
      <c r="Q232" s="375"/>
      <c r="R232" s="375"/>
      <c r="S232" s="375"/>
      <c r="T232" s="375"/>
      <c r="U232" s="375"/>
      <c r="V232" s="375"/>
      <c r="W232" s="375"/>
      <c r="X232" s="375"/>
      <c r="Y232" s="375"/>
      <c r="Z232" s="375"/>
      <c r="AA232" s="375"/>
    </row>
    <row r="233" spans="2:27" s="159" customFormat="1" ht="0" hidden="1" customHeight="1">
      <c r="B233" s="376"/>
      <c r="C233" s="78"/>
      <c r="D233" s="376"/>
      <c r="E233" s="376"/>
      <c r="G233" s="375"/>
      <c r="H233" s="375"/>
      <c r="I233" s="375"/>
      <c r="J233" s="375"/>
      <c r="K233" s="375"/>
      <c r="L233" s="375"/>
      <c r="M233" s="375"/>
      <c r="N233" s="375"/>
      <c r="O233" s="375"/>
      <c r="P233" s="375"/>
      <c r="Q233" s="375"/>
      <c r="R233" s="375"/>
      <c r="S233" s="375"/>
      <c r="T233" s="375"/>
      <c r="U233" s="375"/>
      <c r="V233" s="375"/>
      <c r="W233" s="375"/>
      <c r="X233" s="375"/>
      <c r="Y233" s="375"/>
      <c r="Z233" s="375"/>
      <c r="AA233" s="375"/>
    </row>
    <row r="234" spans="2:27" s="159" customFormat="1" ht="0" hidden="1" customHeight="1">
      <c r="B234" s="376"/>
      <c r="C234" s="78"/>
      <c r="D234" s="376"/>
      <c r="E234" s="376"/>
      <c r="G234" s="375"/>
      <c r="H234" s="375"/>
      <c r="I234" s="375"/>
      <c r="J234" s="375"/>
      <c r="K234" s="375"/>
      <c r="L234" s="375"/>
      <c r="M234" s="375"/>
      <c r="N234" s="375"/>
      <c r="O234" s="375"/>
      <c r="P234" s="375"/>
      <c r="Q234" s="375"/>
      <c r="R234" s="375"/>
      <c r="S234" s="375"/>
      <c r="T234" s="375"/>
      <c r="U234" s="375"/>
      <c r="V234" s="375"/>
      <c r="W234" s="375"/>
      <c r="X234" s="375"/>
      <c r="Y234" s="375"/>
      <c r="Z234" s="375"/>
      <c r="AA234" s="375"/>
    </row>
    <row r="235" spans="2:27" s="159" customFormat="1" ht="0" hidden="1" customHeight="1">
      <c r="B235" s="376"/>
      <c r="C235" s="78"/>
      <c r="D235" s="376"/>
      <c r="E235" s="376"/>
      <c r="G235" s="375"/>
      <c r="H235" s="375"/>
      <c r="I235" s="375"/>
      <c r="J235" s="375"/>
      <c r="K235" s="375"/>
      <c r="L235" s="375"/>
      <c r="M235" s="375"/>
      <c r="N235" s="375"/>
      <c r="O235" s="375"/>
      <c r="P235" s="375"/>
      <c r="Q235" s="375"/>
      <c r="R235" s="375"/>
      <c r="S235" s="375"/>
      <c r="T235" s="375"/>
      <c r="U235" s="375"/>
      <c r="V235" s="375"/>
      <c r="W235" s="375"/>
      <c r="X235" s="375"/>
      <c r="Y235" s="375"/>
      <c r="Z235" s="375"/>
      <c r="AA235" s="375"/>
    </row>
    <row r="236" spans="2:27" s="159" customFormat="1" ht="0" hidden="1" customHeight="1">
      <c r="B236" s="376"/>
      <c r="C236" s="78"/>
      <c r="D236" s="376"/>
      <c r="E236" s="376"/>
      <c r="G236" s="375"/>
      <c r="H236" s="375"/>
      <c r="I236" s="375"/>
      <c r="J236" s="375"/>
      <c r="K236" s="375"/>
      <c r="L236" s="375"/>
      <c r="M236" s="375"/>
      <c r="N236" s="375"/>
      <c r="O236" s="375"/>
      <c r="P236" s="375"/>
      <c r="Q236" s="375"/>
      <c r="R236" s="375"/>
      <c r="S236" s="375"/>
      <c r="T236" s="375"/>
      <c r="U236" s="375"/>
      <c r="V236" s="375"/>
      <c r="W236" s="375"/>
      <c r="X236" s="375"/>
      <c r="Y236" s="375"/>
      <c r="Z236" s="375"/>
      <c r="AA236" s="375"/>
    </row>
    <row r="237" spans="2:27" s="159" customFormat="1" ht="0" hidden="1" customHeight="1">
      <c r="B237" s="376"/>
      <c r="C237" s="78"/>
      <c r="D237" s="376"/>
      <c r="E237" s="376"/>
      <c r="G237" s="375"/>
      <c r="H237" s="375"/>
      <c r="I237" s="375"/>
      <c r="J237" s="375"/>
      <c r="K237" s="375"/>
      <c r="L237" s="375"/>
      <c r="M237" s="375"/>
      <c r="N237" s="375"/>
      <c r="O237" s="375"/>
      <c r="P237" s="375"/>
      <c r="Q237" s="375"/>
      <c r="R237" s="375"/>
      <c r="S237" s="375"/>
      <c r="T237" s="375"/>
      <c r="U237" s="375"/>
      <c r="V237" s="375"/>
      <c r="W237" s="375"/>
      <c r="X237" s="375"/>
      <c r="Y237" s="375"/>
      <c r="Z237" s="375"/>
      <c r="AA237" s="375"/>
    </row>
    <row r="238" spans="2:27" s="159" customFormat="1" ht="0" hidden="1" customHeight="1">
      <c r="B238" s="376"/>
      <c r="C238" s="78"/>
      <c r="D238" s="376"/>
      <c r="E238" s="376"/>
      <c r="G238" s="375"/>
      <c r="H238" s="375"/>
      <c r="I238" s="375"/>
      <c r="J238" s="375"/>
      <c r="K238" s="375"/>
      <c r="L238" s="375"/>
      <c r="M238" s="375"/>
      <c r="N238" s="375"/>
      <c r="O238" s="375"/>
      <c r="P238" s="375"/>
      <c r="Q238" s="375"/>
      <c r="R238" s="375"/>
      <c r="S238" s="375"/>
      <c r="T238" s="375"/>
      <c r="U238" s="375"/>
      <c r="V238" s="375"/>
      <c r="W238" s="375"/>
      <c r="X238" s="375"/>
      <c r="Y238" s="375"/>
      <c r="Z238" s="375"/>
      <c r="AA238" s="375"/>
    </row>
    <row r="239" spans="2:27" s="159" customFormat="1" ht="0" hidden="1" customHeight="1">
      <c r="B239" s="376"/>
      <c r="C239" s="78"/>
      <c r="D239" s="376"/>
      <c r="E239" s="376"/>
      <c r="G239" s="375"/>
      <c r="H239" s="375"/>
      <c r="I239" s="375"/>
      <c r="J239" s="375"/>
      <c r="K239" s="375"/>
      <c r="L239" s="375"/>
      <c r="M239" s="375"/>
      <c r="N239" s="375"/>
      <c r="O239" s="375"/>
      <c r="P239" s="375"/>
      <c r="Q239" s="375"/>
      <c r="R239" s="375"/>
      <c r="S239" s="375"/>
      <c r="T239" s="375"/>
      <c r="U239" s="375"/>
      <c r="V239" s="375"/>
      <c r="W239" s="375"/>
      <c r="X239" s="375"/>
      <c r="Y239" s="375"/>
      <c r="Z239" s="375"/>
      <c r="AA239" s="375"/>
    </row>
    <row r="240" spans="2:27" s="159" customFormat="1" ht="0" hidden="1" customHeight="1">
      <c r="B240" s="376"/>
      <c r="C240" s="78"/>
      <c r="D240" s="376"/>
      <c r="E240" s="376"/>
      <c r="G240" s="375"/>
      <c r="H240" s="375"/>
      <c r="I240" s="375"/>
      <c r="J240" s="375"/>
      <c r="K240" s="375"/>
      <c r="L240" s="375"/>
      <c r="M240" s="375"/>
      <c r="N240" s="375"/>
      <c r="O240" s="375"/>
      <c r="P240" s="375"/>
      <c r="Q240" s="375"/>
      <c r="R240" s="375"/>
      <c r="S240" s="375"/>
      <c r="T240" s="375"/>
      <c r="U240" s="375"/>
      <c r="V240" s="375"/>
      <c r="W240" s="375"/>
      <c r="X240" s="375"/>
      <c r="Y240" s="375"/>
      <c r="Z240" s="375"/>
      <c r="AA240" s="375"/>
    </row>
    <row r="241" spans="2:27" s="159" customFormat="1" ht="0" hidden="1" customHeight="1">
      <c r="B241" s="376"/>
      <c r="C241" s="78"/>
      <c r="D241" s="376"/>
      <c r="E241" s="376"/>
      <c r="G241" s="375"/>
      <c r="H241" s="375"/>
      <c r="I241" s="375"/>
      <c r="J241" s="375"/>
      <c r="K241" s="375"/>
      <c r="L241" s="375"/>
      <c r="M241" s="375"/>
      <c r="N241" s="375"/>
      <c r="O241" s="375"/>
      <c r="P241" s="375"/>
      <c r="Q241" s="375"/>
      <c r="R241" s="375"/>
      <c r="S241" s="375"/>
      <c r="T241" s="375"/>
      <c r="U241" s="375"/>
      <c r="V241" s="375"/>
      <c r="W241" s="375"/>
      <c r="X241" s="375"/>
      <c r="Y241" s="375"/>
      <c r="Z241" s="375"/>
      <c r="AA241" s="375"/>
    </row>
    <row r="242" spans="2:27" s="159" customFormat="1" ht="0" hidden="1" customHeight="1">
      <c r="B242" s="376"/>
      <c r="C242" s="78"/>
      <c r="D242" s="376"/>
      <c r="E242" s="376"/>
      <c r="G242" s="375"/>
      <c r="H242" s="375"/>
      <c r="I242" s="375"/>
      <c r="J242" s="375"/>
      <c r="K242" s="375"/>
      <c r="L242" s="375"/>
      <c r="M242" s="375"/>
      <c r="N242" s="375"/>
      <c r="O242" s="375"/>
      <c r="P242" s="375"/>
      <c r="Q242" s="375"/>
      <c r="R242" s="375"/>
      <c r="S242" s="375"/>
      <c r="T242" s="375"/>
      <c r="U242" s="375"/>
      <c r="V242" s="375"/>
      <c r="W242" s="375"/>
      <c r="X242" s="375"/>
      <c r="Y242" s="375"/>
      <c r="Z242" s="375"/>
      <c r="AA242" s="375"/>
    </row>
    <row r="243" spans="2:27" s="159" customFormat="1" ht="0" hidden="1" customHeight="1">
      <c r="B243" s="376"/>
      <c r="C243" s="78"/>
      <c r="D243" s="376"/>
      <c r="E243" s="376"/>
      <c r="G243" s="375"/>
      <c r="H243" s="375"/>
      <c r="I243" s="375"/>
      <c r="J243" s="375"/>
      <c r="K243" s="375"/>
      <c r="L243" s="375"/>
      <c r="M243" s="375"/>
      <c r="N243" s="375"/>
      <c r="O243" s="375"/>
      <c r="P243" s="375"/>
      <c r="Q243" s="375"/>
      <c r="R243" s="375"/>
      <c r="S243" s="375"/>
      <c r="T243" s="375"/>
      <c r="U243" s="375"/>
      <c r="V243" s="375"/>
      <c r="W243" s="375"/>
      <c r="X243" s="375"/>
      <c r="Y243" s="375"/>
      <c r="Z243" s="375"/>
      <c r="AA243" s="375"/>
    </row>
    <row r="244" spans="2:27" s="159" customFormat="1" ht="0" hidden="1" customHeight="1">
      <c r="B244" s="376"/>
      <c r="C244" s="78"/>
      <c r="D244" s="376"/>
      <c r="E244" s="376"/>
      <c r="G244" s="375"/>
      <c r="H244" s="375"/>
      <c r="I244" s="375"/>
      <c r="J244" s="375"/>
      <c r="K244" s="375"/>
      <c r="L244" s="375"/>
      <c r="M244" s="375"/>
      <c r="N244" s="375"/>
      <c r="O244" s="375"/>
      <c r="P244" s="375"/>
      <c r="Q244" s="375"/>
      <c r="R244" s="375"/>
      <c r="S244" s="375"/>
      <c r="T244" s="375"/>
      <c r="U244" s="375"/>
      <c r="V244" s="375"/>
      <c r="W244" s="375"/>
      <c r="X244" s="375"/>
      <c r="Y244" s="375"/>
      <c r="Z244" s="375"/>
      <c r="AA244" s="375"/>
    </row>
    <row r="245" spans="2:27" s="159" customFormat="1" ht="0" hidden="1" customHeight="1">
      <c r="B245" s="376"/>
      <c r="C245" s="78"/>
      <c r="D245" s="376"/>
      <c r="E245" s="376"/>
      <c r="G245" s="375"/>
      <c r="H245" s="375"/>
      <c r="I245" s="375"/>
      <c r="J245" s="375"/>
      <c r="K245" s="375"/>
      <c r="L245" s="375"/>
      <c r="M245" s="375"/>
      <c r="N245" s="375"/>
      <c r="O245" s="375"/>
      <c r="P245" s="375"/>
      <c r="Q245" s="375"/>
      <c r="R245" s="375"/>
      <c r="S245" s="375"/>
      <c r="T245" s="375"/>
      <c r="U245" s="375"/>
      <c r="V245" s="375"/>
      <c r="W245" s="375"/>
      <c r="X245" s="375"/>
      <c r="Y245" s="375"/>
      <c r="Z245" s="375"/>
      <c r="AA245" s="375"/>
    </row>
    <row r="246" spans="2:27" s="159" customFormat="1" ht="0" hidden="1" customHeight="1">
      <c r="B246" s="376"/>
      <c r="C246" s="78"/>
      <c r="D246" s="376"/>
      <c r="E246" s="376"/>
      <c r="G246" s="375"/>
      <c r="H246" s="375"/>
      <c r="I246" s="375"/>
      <c r="J246" s="375"/>
      <c r="K246" s="375"/>
      <c r="L246" s="375"/>
      <c r="M246" s="375"/>
      <c r="N246" s="375"/>
      <c r="O246" s="375"/>
      <c r="P246" s="375"/>
      <c r="Q246" s="375"/>
      <c r="R246" s="375"/>
      <c r="S246" s="375"/>
      <c r="T246" s="375"/>
      <c r="U246" s="375"/>
      <c r="V246" s="375"/>
      <c r="W246" s="375"/>
      <c r="X246" s="375"/>
      <c r="Y246" s="375"/>
      <c r="Z246" s="375"/>
      <c r="AA246" s="375"/>
    </row>
    <row r="247" spans="2:27" s="159" customFormat="1" ht="0" hidden="1" customHeight="1">
      <c r="B247" s="376"/>
      <c r="C247" s="78"/>
      <c r="D247" s="376"/>
      <c r="E247" s="376"/>
      <c r="G247" s="375"/>
      <c r="H247" s="375"/>
      <c r="I247" s="375"/>
      <c r="J247" s="375"/>
      <c r="K247" s="375"/>
      <c r="L247" s="375"/>
      <c r="M247" s="375"/>
      <c r="N247" s="375"/>
      <c r="O247" s="375"/>
      <c r="P247" s="375"/>
      <c r="Q247" s="375"/>
      <c r="R247" s="375"/>
      <c r="S247" s="375"/>
      <c r="T247" s="375"/>
      <c r="U247" s="375"/>
      <c r="V247" s="375"/>
      <c r="W247" s="375"/>
      <c r="X247" s="375"/>
      <c r="Y247" s="375"/>
      <c r="Z247" s="375"/>
      <c r="AA247" s="375"/>
    </row>
    <row r="248" spans="2:27" s="159" customFormat="1" ht="0" hidden="1" customHeight="1">
      <c r="B248" s="376"/>
      <c r="C248" s="78"/>
      <c r="D248" s="376"/>
      <c r="E248" s="376"/>
      <c r="G248" s="375"/>
      <c r="H248" s="375"/>
      <c r="I248" s="375"/>
      <c r="J248" s="375"/>
      <c r="K248" s="375"/>
      <c r="L248" s="375"/>
      <c r="M248" s="375"/>
      <c r="N248" s="375"/>
      <c r="O248" s="375"/>
      <c r="P248" s="375"/>
      <c r="Q248" s="375"/>
      <c r="R248" s="375"/>
      <c r="S248" s="375"/>
      <c r="T248" s="375"/>
      <c r="U248" s="375"/>
      <c r="V248" s="375"/>
      <c r="W248" s="375"/>
      <c r="X248" s="375"/>
      <c r="Y248" s="375"/>
      <c r="Z248" s="375"/>
      <c r="AA248" s="375"/>
    </row>
    <row r="249" spans="2:27" s="159" customFormat="1" ht="0" hidden="1" customHeight="1">
      <c r="B249" s="376"/>
      <c r="C249" s="78"/>
      <c r="D249" s="376"/>
      <c r="E249" s="376"/>
      <c r="G249" s="375"/>
      <c r="H249" s="375"/>
      <c r="I249" s="375"/>
      <c r="J249" s="375"/>
      <c r="K249" s="375"/>
      <c r="L249" s="375"/>
      <c r="M249" s="375"/>
      <c r="N249" s="375"/>
      <c r="O249" s="375"/>
      <c r="P249" s="375"/>
      <c r="Q249" s="375"/>
      <c r="R249" s="375"/>
      <c r="S249" s="375"/>
      <c r="T249" s="375"/>
      <c r="U249" s="375"/>
      <c r="V249" s="375"/>
      <c r="W249" s="375"/>
      <c r="X249" s="375"/>
      <c r="Y249" s="375"/>
      <c r="Z249" s="375"/>
      <c r="AA249" s="375"/>
    </row>
    <row r="250" spans="2:27" s="159" customFormat="1" ht="0" hidden="1" customHeight="1">
      <c r="B250" s="376"/>
      <c r="C250" s="78"/>
      <c r="D250" s="376"/>
      <c r="E250" s="376"/>
      <c r="G250" s="375"/>
      <c r="H250" s="375"/>
      <c r="I250" s="375"/>
      <c r="J250" s="375"/>
      <c r="K250" s="375"/>
      <c r="L250" s="375"/>
      <c r="M250" s="375"/>
      <c r="N250" s="375"/>
      <c r="O250" s="375"/>
      <c r="P250" s="375"/>
      <c r="Q250" s="375"/>
      <c r="R250" s="375"/>
      <c r="S250" s="375"/>
      <c r="T250" s="375"/>
      <c r="U250" s="375"/>
      <c r="V250" s="375"/>
      <c r="W250" s="375"/>
      <c r="X250" s="375"/>
      <c r="Y250" s="375"/>
      <c r="Z250" s="375"/>
      <c r="AA250" s="375"/>
    </row>
    <row r="251" spans="2:27" s="159" customFormat="1" ht="0" hidden="1" customHeight="1">
      <c r="B251" s="376"/>
      <c r="C251" s="78"/>
      <c r="D251" s="376"/>
      <c r="E251" s="376"/>
      <c r="G251" s="375"/>
      <c r="H251" s="375"/>
      <c r="I251" s="375"/>
      <c r="J251" s="375"/>
      <c r="K251" s="375"/>
      <c r="L251" s="375"/>
      <c r="M251" s="375"/>
      <c r="N251" s="375"/>
      <c r="O251" s="375"/>
      <c r="P251" s="375"/>
      <c r="Q251" s="375"/>
      <c r="R251" s="375"/>
      <c r="S251" s="375"/>
      <c r="T251" s="375"/>
      <c r="U251" s="375"/>
      <c r="V251" s="375"/>
      <c r="W251" s="375"/>
      <c r="X251" s="375"/>
      <c r="Y251" s="375"/>
      <c r="Z251" s="375"/>
      <c r="AA251" s="375"/>
    </row>
    <row r="252" spans="2:27" s="159" customFormat="1" ht="0" hidden="1" customHeight="1">
      <c r="B252" s="376"/>
      <c r="C252" s="78"/>
      <c r="D252" s="376"/>
      <c r="E252" s="376"/>
      <c r="G252" s="375"/>
      <c r="H252" s="375"/>
      <c r="I252" s="375"/>
      <c r="J252" s="375"/>
      <c r="K252" s="375"/>
      <c r="L252" s="375"/>
      <c r="M252" s="375"/>
      <c r="N252" s="375"/>
      <c r="O252" s="375"/>
      <c r="P252" s="375"/>
      <c r="Q252" s="375"/>
      <c r="R252" s="375"/>
      <c r="S252" s="375"/>
      <c r="T252" s="375"/>
      <c r="U252" s="375"/>
      <c r="V252" s="375"/>
      <c r="W252" s="375"/>
      <c r="X252" s="375"/>
      <c r="Y252" s="375"/>
      <c r="Z252" s="375"/>
      <c r="AA252" s="375"/>
    </row>
    <row r="253" spans="2:27" s="159" customFormat="1" ht="0" hidden="1" customHeight="1">
      <c r="B253" s="376"/>
      <c r="C253" s="78"/>
      <c r="D253" s="376"/>
      <c r="E253" s="376"/>
      <c r="G253" s="375"/>
      <c r="H253" s="375"/>
      <c r="I253" s="375"/>
      <c r="J253" s="375"/>
      <c r="K253" s="375"/>
      <c r="L253" s="375"/>
      <c r="M253" s="375"/>
      <c r="N253" s="375"/>
      <c r="O253" s="375"/>
      <c r="P253" s="375"/>
      <c r="Q253" s="375"/>
      <c r="R253" s="375"/>
      <c r="S253" s="375"/>
      <c r="T253" s="375"/>
      <c r="U253" s="375"/>
      <c r="V253" s="375"/>
      <c r="W253" s="375"/>
      <c r="X253" s="375"/>
      <c r="Y253" s="375"/>
      <c r="Z253" s="375"/>
      <c r="AA253" s="375"/>
    </row>
    <row r="254" spans="2:27" s="159" customFormat="1" ht="0" hidden="1" customHeight="1">
      <c r="B254" s="376"/>
      <c r="C254" s="78"/>
      <c r="D254" s="376"/>
      <c r="E254" s="376"/>
      <c r="G254" s="375"/>
      <c r="H254" s="375"/>
      <c r="I254" s="375"/>
      <c r="J254" s="375"/>
      <c r="K254" s="375"/>
      <c r="L254" s="375"/>
      <c r="M254" s="375"/>
      <c r="N254" s="375"/>
      <c r="O254" s="375"/>
      <c r="P254" s="375"/>
      <c r="Q254" s="375"/>
      <c r="R254" s="375"/>
      <c r="S254" s="375"/>
      <c r="T254" s="375"/>
      <c r="U254" s="375"/>
      <c r="V254" s="375"/>
      <c r="W254" s="375"/>
      <c r="X254" s="375"/>
      <c r="Y254" s="375"/>
      <c r="Z254" s="375"/>
      <c r="AA254" s="375"/>
    </row>
    <row r="255" spans="2:27" s="159" customFormat="1" ht="0" hidden="1" customHeight="1">
      <c r="B255" s="376"/>
      <c r="C255" s="78"/>
      <c r="D255" s="376"/>
      <c r="E255" s="376"/>
      <c r="G255" s="375"/>
      <c r="H255" s="375"/>
      <c r="I255" s="375"/>
      <c r="J255" s="375"/>
      <c r="K255" s="375"/>
      <c r="L255" s="375"/>
      <c r="M255" s="375"/>
      <c r="N255" s="375"/>
      <c r="O255" s="375"/>
      <c r="P255" s="375"/>
      <c r="Q255" s="375"/>
      <c r="R255" s="375"/>
      <c r="S255" s="375"/>
      <c r="T255" s="375"/>
      <c r="U255" s="375"/>
      <c r="V255" s="375"/>
      <c r="W255" s="375"/>
      <c r="X255" s="375"/>
      <c r="Y255" s="375"/>
      <c r="Z255" s="375"/>
      <c r="AA255" s="375"/>
    </row>
    <row r="256" spans="2:27" s="159" customFormat="1" ht="0" hidden="1" customHeight="1">
      <c r="B256" s="376"/>
      <c r="C256" s="78"/>
      <c r="D256" s="376"/>
      <c r="E256" s="376"/>
      <c r="G256" s="375"/>
      <c r="H256" s="375"/>
      <c r="I256" s="375"/>
      <c r="J256" s="375"/>
      <c r="K256" s="375"/>
      <c r="L256" s="375"/>
      <c r="M256" s="375"/>
      <c r="N256" s="375"/>
      <c r="O256" s="375"/>
      <c r="P256" s="375"/>
      <c r="Q256" s="375"/>
      <c r="R256" s="375"/>
      <c r="S256" s="375"/>
      <c r="T256" s="375"/>
      <c r="U256" s="375"/>
      <c r="V256" s="375"/>
      <c r="W256" s="375"/>
      <c r="X256" s="375"/>
      <c r="Y256" s="375"/>
      <c r="Z256" s="375"/>
      <c r="AA256" s="375"/>
    </row>
    <row r="257" spans="2:27" s="159" customFormat="1" ht="0" hidden="1" customHeight="1">
      <c r="B257" s="376"/>
      <c r="C257" s="78"/>
      <c r="D257" s="376"/>
      <c r="E257" s="376"/>
      <c r="G257" s="375"/>
      <c r="H257" s="375"/>
      <c r="I257" s="375"/>
      <c r="J257" s="375"/>
      <c r="K257" s="375"/>
      <c r="L257" s="375"/>
      <c r="M257" s="375"/>
      <c r="N257" s="375"/>
      <c r="O257" s="375"/>
      <c r="P257" s="375"/>
      <c r="Q257" s="375"/>
      <c r="R257" s="375"/>
      <c r="S257" s="375"/>
      <c r="T257" s="375"/>
      <c r="U257" s="375"/>
      <c r="V257" s="375"/>
      <c r="W257" s="375"/>
      <c r="X257" s="375"/>
      <c r="Y257" s="375"/>
      <c r="Z257" s="375"/>
      <c r="AA257" s="375"/>
    </row>
    <row r="258" spans="2:27" s="159" customFormat="1" ht="0" hidden="1" customHeight="1">
      <c r="B258" s="376"/>
      <c r="C258" s="78"/>
      <c r="D258" s="376"/>
      <c r="E258" s="376"/>
      <c r="G258" s="375"/>
      <c r="H258" s="375"/>
      <c r="I258" s="375"/>
      <c r="J258" s="375"/>
      <c r="K258" s="375"/>
      <c r="L258" s="375"/>
      <c r="M258" s="375"/>
      <c r="N258" s="375"/>
      <c r="O258" s="375"/>
      <c r="P258" s="375"/>
      <c r="Q258" s="375"/>
      <c r="R258" s="375"/>
      <c r="S258" s="375"/>
      <c r="T258" s="375"/>
      <c r="U258" s="375"/>
      <c r="V258" s="375"/>
      <c r="W258" s="375"/>
      <c r="X258" s="375"/>
      <c r="Y258" s="375"/>
      <c r="Z258" s="375"/>
      <c r="AA258" s="375"/>
    </row>
    <row r="259" spans="2:27" s="159" customFormat="1" ht="0" hidden="1" customHeight="1">
      <c r="B259" s="376"/>
      <c r="C259" s="78"/>
      <c r="D259" s="376"/>
      <c r="E259" s="376"/>
      <c r="G259" s="375"/>
      <c r="H259" s="375"/>
      <c r="I259" s="375"/>
      <c r="J259" s="375"/>
      <c r="K259" s="375"/>
      <c r="L259" s="375"/>
      <c r="M259" s="375"/>
      <c r="N259" s="375"/>
      <c r="O259" s="375"/>
      <c r="P259" s="375"/>
      <c r="Q259" s="375"/>
      <c r="R259" s="375"/>
      <c r="S259" s="375"/>
      <c r="T259" s="375"/>
      <c r="U259" s="375"/>
      <c r="V259" s="375"/>
      <c r="W259" s="375"/>
      <c r="X259" s="375"/>
      <c r="Y259" s="375"/>
      <c r="Z259" s="375"/>
      <c r="AA259" s="375"/>
    </row>
    <row r="260" spans="2:27" s="159" customFormat="1" ht="0" hidden="1" customHeight="1">
      <c r="B260" s="376"/>
      <c r="C260" s="78"/>
      <c r="D260" s="376"/>
      <c r="E260" s="376"/>
      <c r="G260" s="375"/>
      <c r="H260" s="375"/>
      <c r="I260" s="375"/>
      <c r="J260" s="375"/>
      <c r="K260" s="375"/>
      <c r="L260" s="375"/>
      <c r="M260" s="375"/>
      <c r="N260" s="375"/>
      <c r="O260" s="375"/>
      <c r="P260" s="375"/>
      <c r="Q260" s="375"/>
      <c r="R260" s="375"/>
      <c r="S260" s="375"/>
      <c r="T260" s="375"/>
      <c r="U260" s="375"/>
      <c r="V260" s="375"/>
      <c r="W260" s="375"/>
      <c r="X260" s="375"/>
      <c r="Y260" s="375"/>
      <c r="Z260" s="375"/>
      <c r="AA260" s="375"/>
    </row>
    <row r="261" spans="2:27" s="159" customFormat="1" ht="0" hidden="1" customHeight="1">
      <c r="B261" s="376"/>
      <c r="C261" s="78"/>
      <c r="D261" s="376"/>
      <c r="E261" s="376"/>
      <c r="G261" s="375"/>
      <c r="H261" s="375"/>
      <c r="I261" s="375"/>
      <c r="J261" s="375"/>
      <c r="K261" s="375"/>
      <c r="L261" s="375"/>
      <c r="M261" s="375"/>
      <c r="N261" s="375"/>
      <c r="O261" s="375"/>
      <c r="P261" s="375"/>
      <c r="Q261" s="375"/>
      <c r="R261" s="375"/>
      <c r="S261" s="375"/>
      <c r="T261" s="375"/>
      <c r="U261" s="375"/>
      <c r="V261" s="375"/>
      <c r="W261" s="375"/>
      <c r="X261" s="375"/>
      <c r="Y261" s="375"/>
      <c r="Z261" s="375"/>
      <c r="AA261" s="375"/>
    </row>
    <row r="262" spans="2:27" s="159" customFormat="1" ht="0" hidden="1" customHeight="1">
      <c r="B262" s="376"/>
      <c r="C262" s="78"/>
      <c r="D262" s="376"/>
      <c r="E262" s="376"/>
      <c r="G262" s="375"/>
      <c r="H262" s="375"/>
      <c r="I262" s="375"/>
      <c r="J262" s="375"/>
      <c r="K262" s="375"/>
      <c r="L262" s="375"/>
      <c r="M262" s="375"/>
      <c r="N262" s="375"/>
      <c r="O262" s="375"/>
      <c r="P262" s="375"/>
      <c r="Q262" s="375"/>
      <c r="R262" s="375"/>
      <c r="S262" s="375"/>
      <c r="T262" s="375"/>
      <c r="U262" s="375"/>
      <c r="V262" s="375"/>
      <c r="W262" s="375"/>
      <c r="X262" s="375"/>
      <c r="Y262" s="375"/>
      <c r="Z262" s="375"/>
      <c r="AA262" s="375"/>
    </row>
    <row r="263" spans="2:27" s="159" customFormat="1" ht="0" hidden="1" customHeight="1">
      <c r="B263" s="376"/>
      <c r="C263" s="78"/>
      <c r="D263" s="376"/>
      <c r="E263" s="376"/>
      <c r="G263" s="375"/>
      <c r="H263" s="375"/>
      <c r="I263" s="375"/>
      <c r="J263" s="375"/>
      <c r="K263" s="375"/>
      <c r="L263" s="375"/>
      <c r="M263" s="375"/>
      <c r="N263" s="375"/>
      <c r="O263" s="375"/>
      <c r="P263" s="375"/>
      <c r="Q263" s="375"/>
      <c r="R263" s="375"/>
      <c r="S263" s="375"/>
      <c r="T263" s="375"/>
      <c r="U263" s="375"/>
      <c r="V263" s="375"/>
      <c r="W263" s="375"/>
      <c r="X263" s="375"/>
      <c r="Y263" s="375"/>
      <c r="Z263" s="375"/>
      <c r="AA263" s="375"/>
    </row>
    <row r="264" spans="2:27" s="159" customFormat="1" ht="0" hidden="1" customHeight="1">
      <c r="B264" s="376"/>
      <c r="C264" s="78"/>
      <c r="D264" s="376"/>
      <c r="E264" s="376"/>
      <c r="G264" s="375"/>
      <c r="H264" s="375"/>
      <c r="I264" s="375"/>
      <c r="J264" s="375"/>
      <c r="K264" s="375"/>
      <c r="L264" s="375"/>
      <c r="M264" s="375"/>
      <c r="N264" s="375"/>
      <c r="O264" s="375"/>
      <c r="P264" s="375"/>
      <c r="Q264" s="375"/>
      <c r="R264" s="375"/>
      <c r="S264" s="375"/>
      <c r="T264" s="375"/>
      <c r="U264" s="375"/>
      <c r="V264" s="375"/>
      <c r="W264" s="375"/>
      <c r="X264" s="375"/>
      <c r="Y264" s="375"/>
      <c r="Z264" s="375"/>
      <c r="AA264" s="375"/>
    </row>
    <row r="265" spans="2:27" s="159" customFormat="1" ht="0" hidden="1" customHeight="1">
      <c r="B265" s="376"/>
      <c r="C265" s="78"/>
      <c r="D265" s="376"/>
      <c r="E265" s="376"/>
      <c r="G265" s="375"/>
      <c r="H265" s="375"/>
      <c r="I265" s="375"/>
      <c r="J265" s="375"/>
      <c r="K265" s="375"/>
      <c r="L265" s="375"/>
      <c r="M265" s="375"/>
      <c r="N265" s="375"/>
      <c r="O265" s="375"/>
      <c r="P265" s="375"/>
      <c r="Q265" s="375"/>
      <c r="R265" s="375"/>
      <c r="S265" s="375"/>
      <c r="T265" s="375"/>
      <c r="U265" s="375"/>
      <c r="V265" s="375"/>
      <c r="W265" s="375"/>
      <c r="X265" s="375"/>
      <c r="Y265" s="375"/>
      <c r="Z265" s="375"/>
      <c r="AA265" s="375"/>
    </row>
    <row r="266" spans="2:27" s="159" customFormat="1" ht="0" hidden="1" customHeight="1">
      <c r="B266" s="376"/>
      <c r="C266" s="78"/>
      <c r="D266" s="376"/>
      <c r="E266" s="376"/>
      <c r="G266" s="375"/>
      <c r="H266" s="375"/>
      <c r="I266" s="375"/>
      <c r="J266" s="375"/>
      <c r="K266" s="375"/>
      <c r="L266" s="375"/>
      <c r="M266" s="375"/>
      <c r="N266" s="375"/>
      <c r="O266" s="375"/>
      <c r="P266" s="375"/>
      <c r="Q266" s="375"/>
      <c r="R266" s="375"/>
      <c r="S266" s="375"/>
      <c r="T266" s="375"/>
      <c r="U266" s="375"/>
      <c r="V266" s="375"/>
      <c r="W266" s="375"/>
      <c r="X266" s="375"/>
      <c r="Y266" s="375"/>
      <c r="Z266" s="375"/>
      <c r="AA266" s="375"/>
    </row>
    <row r="267" spans="2:27" s="159" customFormat="1" ht="0" hidden="1" customHeight="1">
      <c r="B267" s="376"/>
      <c r="C267" s="78"/>
      <c r="D267" s="376"/>
      <c r="E267" s="376"/>
      <c r="G267" s="375"/>
      <c r="H267" s="375"/>
      <c r="I267" s="375"/>
      <c r="J267" s="375"/>
      <c r="K267" s="375"/>
      <c r="L267" s="375"/>
      <c r="M267" s="375"/>
      <c r="N267" s="375"/>
      <c r="O267" s="375"/>
      <c r="P267" s="375"/>
      <c r="Q267" s="375"/>
      <c r="R267" s="375"/>
      <c r="S267" s="375"/>
      <c r="T267" s="375"/>
      <c r="U267" s="375"/>
      <c r="V267" s="375"/>
      <c r="W267" s="375"/>
      <c r="X267" s="375"/>
      <c r="Y267" s="375"/>
      <c r="Z267" s="375"/>
      <c r="AA267" s="375"/>
    </row>
    <row r="268" spans="2:27" s="159" customFormat="1" ht="0" hidden="1" customHeight="1">
      <c r="B268" s="376"/>
      <c r="C268" s="78"/>
      <c r="D268" s="376"/>
      <c r="E268" s="376"/>
      <c r="G268" s="375"/>
      <c r="H268" s="375"/>
      <c r="I268" s="375"/>
      <c r="J268" s="375"/>
      <c r="K268" s="375"/>
      <c r="L268" s="375"/>
      <c r="M268" s="375"/>
      <c r="N268" s="375"/>
      <c r="O268" s="375"/>
      <c r="P268" s="375"/>
      <c r="Q268" s="375"/>
      <c r="R268" s="375"/>
      <c r="S268" s="375"/>
      <c r="T268" s="375"/>
      <c r="U268" s="375"/>
      <c r="V268" s="375"/>
      <c r="W268" s="375"/>
      <c r="X268" s="375"/>
      <c r="Y268" s="375"/>
      <c r="Z268" s="375"/>
      <c r="AA268" s="375"/>
    </row>
    <row r="269" spans="2:27" s="159" customFormat="1" ht="0" hidden="1" customHeight="1">
      <c r="B269" s="376"/>
      <c r="C269" s="78"/>
      <c r="D269" s="376"/>
      <c r="E269" s="376"/>
      <c r="G269" s="375"/>
      <c r="H269" s="375"/>
      <c r="I269" s="375"/>
      <c r="J269" s="375"/>
      <c r="K269" s="375"/>
      <c r="L269" s="375"/>
      <c r="M269" s="375"/>
      <c r="N269" s="375"/>
      <c r="O269" s="375"/>
      <c r="P269" s="375"/>
      <c r="Q269" s="375"/>
      <c r="R269" s="375"/>
      <c r="S269" s="375"/>
      <c r="T269" s="375"/>
      <c r="U269" s="375"/>
      <c r="V269" s="375"/>
      <c r="W269" s="375"/>
      <c r="X269" s="375"/>
      <c r="Y269" s="375"/>
      <c r="Z269" s="375"/>
      <c r="AA269" s="375"/>
    </row>
    <row r="270" spans="2:27" s="159" customFormat="1" ht="0" hidden="1" customHeight="1">
      <c r="B270" s="376"/>
      <c r="C270" s="78"/>
      <c r="D270" s="376"/>
      <c r="E270" s="376"/>
      <c r="G270" s="375"/>
      <c r="H270" s="375"/>
      <c r="I270" s="375"/>
      <c r="J270" s="375"/>
      <c r="K270" s="375"/>
      <c r="L270" s="375"/>
      <c r="M270" s="375"/>
      <c r="N270" s="375"/>
      <c r="O270" s="375"/>
      <c r="P270" s="375"/>
      <c r="Q270" s="375"/>
      <c r="R270" s="375"/>
      <c r="S270" s="375"/>
      <c r="T270" s="375"/>
      <c r="U270" s="375"/>
      <c r="V270" s="375"/>
      <c r="W270" s="375"/>
      <c r="X270" s="375"/>
      <c r="Y270" s="375"/>
      <c r="Z270" s="375"/>
      <c r="AA270" s="375"/>
    </row>
    <row r="271" spans="2:27" s="159" customFormat="1" ht="0" hidden="1" customHeight="1">
      <c r="B271" s="376"/>
      <c r="C271" s="78"/>
      <c r="D271" s="376"/>
      <c r="E271" s="376"/>
      <c r="G271" s="375"/>
      <c r="H271" s="375"/>
      <c r="I271" s="375"/>
      <c r="J271" s="375"/>
      <c r="K271" s="375"/>
      <c r="L271" s="375"/>
      <c r="M271" s="375"/>
      <c r="N271" s="375"/>
      <c r="O271" s="375"/>
      <c r="P271" s="375"/>
      <c r="Q271" s="375"/>
      <c r="R271" s="375"/>
      <c r="S271" s="375"/>
      <c r="T271" s="375"/>
      <c r="U271" s="375"/>
      <c r="V271" s="375"/>
      <c r="W271" s="375"/>
      <c r="X271" s="375"/>
      <c r="Y271" s="375"/>
      <c r="Z271" s="375"/>
      <c r="AA271" s="375"/>
    </row>
    <row r="272" spans="2:27" s="159" customFormat="1" ht="0" hidden="1" customHeight="1">
      <c r="B272" s="376"/>
      <c r="C272" s="78"/>
      <c r="D272" s="376"/>
      <c r="E272" s="376"/>
      <c r="G272" s="375"/>
      <c r="H272" s="375"/>
      <c r="I272" s="375"/>
      <c r="J272" s="375"/>
      <c r="K272" s="375"/>
      <c r="L272" s="375"/>
      <c r="M272" s="375"/>
      <c r="N272" s="375"/>
      <c r="O272" s="375"/>
      <c r="P272" s="375"/>
      <c r="Q272" s="375"/>
      <c r="R272" s="375"/>
      <c r="S272" s="375"/>
      <c r="T272" s="375"/>
      <c r="U272" s="375"/>
      <c r="V272" s="375"/>
      <c r="W272" s="375"/>
      <c r="X272" s="375"/>
      <c r="Y272" s="375"/>
      <c r="Z272" s="375"/>
      <c r="AA272" s="375"/>
    </row>
  </sheetData>
  <mergeCells count="3">
    <mergeCell ref="B2:E3"/>
    <mergeCell ref="B4:E4"/>
    <mergeCell ref="B5:E5"/>
  </mergeCells>
  <conditionalFormatting sqref="D9:D12 D14:D17 D19:D21 D23:D30 D32:D33 D35 D37:D44 D46:D66 D68 D70:D71 D73:D94 D96 D98 D100:D105 D107:D109 D111">
    <cfRule type="beginsWith" dxfId="259" priority="1" operator="beginsWith" text="C">
      <formula>LEFT((D9),LEN("C"))=("C")</formula>
    </cfRule>
  </conditionalFormatting>
  <conditionalFormatting sqref="D9:D12 D14:D17 D19:D21 D23:D30 D32:D33 D35 D37:D44 D46:D66 D68 D70:D71 D73:D94 D96 D98 D100:D105 D107:D109 D111">
    <cfRule type="beginsWith" dxfId="258" priority="2" operator="beginsWith" text="NC">
      <formula>LEFT((D9),LEN("NC"))=("NC")</formula>
    </cfRule>
  </conditionalFormatting>
  <conditionalFormatting sqref="D9:D12 D14:D17 D19:D21 D23:D30 D32:D33 D35 D37:D44 D46:D66 D68 D70:D71 D73:D94 D96 D98 D100:D105 D107:D109 D111">
    <cfRule type="beginsWith" dxfId="257" priority="3" operator="beginsWith" text="NA">
      <formula>LEFT((D9),LEN("NA"))=("NA")</formula>
    </cfRule>
  </conditionalFormatting>
  <dataValidations count="1">
    <dataValidation type="list" allowBlank="1" sqref="D9:D12 D14:D17 D19:D21 D23:D30 D32:D33 D35 D37:D44 D46:D66 D68 D70:D71 D73:D94 D96 D98 D100:D105 D107:D109 D111" xr:uid="{B0B31C9C-B87D-47BF-8CDF-7AF49A6C71F2}">
      <formula1>"C,NC,NA"</formula1>
    </dataValidation>
  </dataValidations>
  <pageMargins left="0.7" right="0.7" top="0.75" bottom="0.75" header="0" footer="0"/>
  <pageSetup orientation="portrait" r:id="rId1"/>
  <drawing r:id="rId2"/>
  <tableParts count="1">
    <tablePart r:id="rId3"/>
  </tablePart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313EB2-A5B6-4741-9C18-1CB65B23BF60}">
  <dimension ref="B1:F91"/>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608">
        <v>1</v>
      </c>
      <c r="C6" s="854" t="s">
        <v>4544</v>
      </c>
      <c r="D6" s="854"/>
      <c r="E6" s="854"/>
    </row>
    <row r="7" spans="2:5" ht="16.8">
      <c r="B7" s="17"/>
      <c r="C7" s="17"/>
      <c r="D7" s="69"/>
      <c r="E7" s="69"/>
    </row>
    <row r="8" spans="2:5" ht="42" customHeight="1">
      <c r="B8" s="858" t="s">
        <v>125</v>
      </c>
      <c r="C8" s="858"/>
      <c r="D8" s="858"/>
      <c r="E8" s="858"/>
    </row>
    <row r="9" spans="2:5" ht="16.8">
      <c r="B9" s="586" t="s">
        <v>126</v>
      </c>
      <c r="C9" s="829" t="s">
        <v>115</v>
      </c>
      <c r="D9" s="830"/>
      <c r="E9" s="622" t="s">
        <v>4896</v>
      </c>
    </row>
    <row r="10" spans="2:5" ht="157.19999999999999" customHeight="1">
      <c r="B10" s="31" t="s">
        <v>4541</v>
      </c>
      <c r="C10" s="792" t="s">
        <v>4545</v>
      </c>
      <c r="D10" s="793"/>
      <c r="E10" s="771" t="s">
        <v>5096</v>
      </c>
    </row>
    <row r="11" spans="2:5" ht="91.2" customHeight="1">
      <c r="B11" s="982" t="s">
        <v>4537</v>
      </c>
      <c r="C11" s="984" t="s">
        <v>4546</v>
      </c>
      <c r="D11" s="985"/>
      <c r="E11" s="771"/>
    </row>
    <row r="12" spans="2:5" ht="67.2" customHeight="1">
      <c r="B12" s="983"/>
      <c r="C12" s="119" t="s">
        <v>4547</v>
      </c>
      <c r="D12" s="629" t="s">
        <v>4548</v>
      </c>
      <c r="E12" s="771"/>
    </row>
    <row r="13" spans="2:5" ht="171" customHeight="1">
      <c r="B13" s="970"/>
      <c r="C13" s="986" t="s">
        <v>4549</v>
      </c>
      <c r="D13" s="987"/>
      <c r="E13" s="771"/>
    </row>
    <row r="14" spans="2:5" ht="16.8">
      <c r="B14" s="17"/>
      <c r="C14" s="17"/>
      <c r="D14" s="69"/>
      <c r="E14" s="69"/>
    </row>
    <row r="15" spans="2:5" ht="42" customHeight="1">
      <c r="B15" s="858" t="s">
        <v>4222</v>
      </c>
      <c r="C15" s="858"/>
      <c r="D15" s="858"/>
      <c r="E15" s="858"/>
    </row>
    <row r="16" spans="2:5" ht="16.8">
      <c r="B16" s="586" t="s">
        <v>126</v>
      </c>
      <c r="C16" s="829" t="s">
        <v>4223</v>
      </c>
      <c r="D16" s="830"/>
      <c r="E16" s="622" t="s">
        <v>4896</v>
      </c>
    </row>
    <row r="17" spans="2:5" ht="95.4" customHeight="1">
      <c r="B17" s="31" t="s">
        <v>4292</v>
      </c>
      <c r="C17" s="859" t="s">
        <v>4738</v>
      </c>
      <c r="D17" s="913"/>
      <c r="E17" s="771" t="s">
        <v>5094</v>
      </c>
    </row>
    <row r="18" spans="2:5" ht="55.2" customHeight="1">
      <c r="B18" s="609" t="s">
        <v>4740</v>
      </c>
      <c r="C18" s="882" t="s">
        <v>4739</v>
      </c>
      <c r="D18" s="883"/>
      <c r="E18" s="771"/>
    </row>
    <row r="19" spans="2:5" ht="58.2" customHeight="1">
      <c r="B19" s="597" t="s">
        <v>4743</v>
      </c>
      <c r="C19" s="988" t="s">
        <v>4744</v>
      </c>
      <c r="D19" s="989"/>
      <c r="E19" s="771"/>
    </row>
    <row r="20" spans="2:5" ht="73.2" customHeight="1">
      <c r="B20" s="596" t="s">
        <v>4741</v>
      </c>
      <c r="C20" s="990" t="s">
        <v>4742</v>
      </c>
      <c r="D20" s="991"/>
      <c r="E20" s="771"/>
    </row>
    <row r="21" spans="2:5" ht="16.8">
      <c r="B21" s="110"/>
      <c r="C21" s="110"/>
      <c r="D21" s="33"/>
      <c r="E21" s="69"/>
    </row>
    <row r="22" spans="2:5" s="69" customFormat="1" ht="42" customHeight="1">
      <c r="B22" s="861" t="s">
        <v>147</v>
      </c>
      <c r="C22" s="861"/>
      <c r="D22" s="861"/>
      <c r="E22" s="861"/>
    </row>
    <row r="23" spans="2:5" s="69" customFormat="1" ht="16.8">
      <c r="B23" s="822" t="s">
        <v>127</v>
      </c>
      <c r="C23" s="822"/>
      <c r="D23" s="822"/>
      <c r="E23" s="622" t="s">
        <v>4896</v>
      </c>
    </row>
    <row r="24" spans="2:5" s="69" customFormat="1" ht="37.950000000000003" customHeight="1">
      <c r="B24" s="826" t="s">
        <v>197</v>
      </c>
      <c r="C24" s="824" t="s">
        <v>4825</v>
      </c>
      <c r="D24" s="889"/>
      <c r="E24" s="817" t="s">
        <v>4901</v>
      </c>
    </row>
    <row r="25" spans="2:5" s="69" customFormat="1" ht="201.6">
      <c r="B25" s="827"/>
      <c r="C25" s="66" t="s">
        <v>4787</v>
      </c>
      <c r="D25" s="372" t="s">
        <v>4832</v>
      </c>
      <c r="E25" s="817"/>
    </row>
    <row r="26" spans="2:5" s="69" customFormat="1" ht="88.95" customHeight="1">
      <c r="B26" s="827"/>
      <c r="C26" s="66" t="s">
        <v>4788</v>
      </c>
      <c r="D26" s="372" t="s">
        <v>4795</v>
      </c>
      <c r="E26" s="817"/>
    </row>
    <row r="27" spans="2:5" s="69" customFormat="1" ht="201.6">
      <c r="B27" s="827"/>
      <c r="C27" s="31" t="s">
        <v>4232</v>
      </c>
      <c r="D27" s="373" t="s">
        <v>4793</v>
      </c>
      <c r="E27" s="817"/>
    </row>
    <row r="28" spans="2:5" s="69" customFormat="1" ht="369.6">
      <c r="B28" s="828"/>
      <c r="C28" s="374" t="s">
        <v>4792</v>
      </c>
      <c r="D28" s="599" t="s">
        <v>4831</v>
      </c>
      <c r="E28" s="817"/>
    </row>
    <row r="29" spans="2:5" s="69" customFormat="1" ht="36.6" customHeight="1">
      <c r="B29" s="30" t="s">
        <v>198</v>
      </c>
      <c r="C29" s="823" t="s">
        <v>4233</v>
      </c>
      <c r="D29" s="890"/>
      <c r="E29" s="817"/>
    </row>
    <row r="30" spans="2:5" s="69" customFormat="1" ht="301.2" customHeight="1">
      <c r="B30" s="713" t="s">
        <v>201</v>
      </c>
      <c r="C30" s="835" t="s">
        <v>5889</v>
      </c>
      <c r="D30" s="857"/>
      <c r="E30" s="592" t="s">
        <v>4899</v>
      </c>
    </row>
    <row r="31" spans="2:5" ht="16.8">
      <c r="B31" s="790" t="s">
        <v>130</v>
      </c>
      <c r="C31" s="790"/>
      <c r="D31" s="790"/>
      <c r="E31" s="622" t="s">
        <v>4896</v>
      </c>
    </row>
    <row r="32" spans="2:5" ht="16.8">
      <c r="B32" s="31" t="s">
        <v>131</v>
      </c>
      <c r="C32" s="835" t="s">
        <v>4911</v>
      </c>
      <c r="D32" s="855"/>
      <c r="E32" s="765" t="s">
        <v>5097</v>
      </c>
    </row>
    <row r="33" spans="2:6" ht="16.8">
      <c r="B33" s="30" t="s">
        <v>132</v>
      </c>
      <c r="C33" s="838" t="s">
        <v>4911</v>
      </c>
      <c r="D33" s="856"/>
      <c r="E33" s="766"/>
    </row>
    <row r="34" spans="2:6" ht="16.8">
      <c r="B34" s="31" t="s">
        <v>133</v>
      </c>
      <c r="C34" s="835" t="s">
        <v>4234</v>
      </c>
      <c r="D34" s="855"/>
      <c r="E34" s="766"/>
    </row>
    <row r="35" spans="2:6" ht="16.8">
      <c r="B35" s="30" t="s">
        <v>194</v>
      </c>
      <c r="C35" s="838" t="s">
        <v>4234</v>
      </c>
      <c r="D35" s="856"/>
      <c r="E35" s="766"/>
    </row>
    <row r="36" spans="2:6" ht="16.8">
      <c r="B36" s="31" t="s">
        <v>134</v>
      </c>
      <c r="C36" s="835" t="s">
        <v>4234</v>
      </c>
      <c r="D36" s="855"/>
      <c r="E36" s="766"/>
    </row>
    <row r="37" spans="2:6" ht="37.200000000000003" customHeight="1">
      <c r="B37" s="30" t="s">
        <v>135</v>
      </c>
      <c r="C37" s="838" t="s">
        <v>5902</v>
      </c>
      <c r="D37" s="856"/>
      <c r="E37" s="767"/>
    </row>
    <row r="38" spans="2:6" ht="16.8">
      <c r="B38" s="790" t="s">
        <v>195</v>
      </c>
      <c r="C38" s="790"/>
      <c r="D38" s="790"/>
      <c r="E38" s="622" t="s">
        <v>4896</v>
      </c>
    </row>
    <row r="39" spans="2:6" ht="50.4" customHeight="1">
      <c r="B39" s="31" t="s">
        <v>136</v>
      </c>
      <c r="C39" s="835" t="s">
        <v>4911</v>
      </c>
      <c r="D39" s="855"/>
      <c r="E39" s="817" t="s">
        <v>5896</v>
      </c>
    </row>
    <row r="40" spans="2:6" ht="33.6">
      <c r="B40" s="30" t="s">
        <v>137</v>
      </c>
      <c r="C40" s="838" t="s">
        <v>4911</v>
      </c>
      <c r="D40" s="856"/>
      <c r="E40" s="818"/>
    </row>
    <row r="41" spans="2:6" ht="33.6" customHeight="1">
      <c r="B41" s="31" t="s">
        <v>138</v>
      </c>
      <c r="C41" s="835" t="s">
        <v>4911</v>
      </c>
      <c r="D41" s="855"/>
      <c r="E41" s="818"/>
    </row>
    <row r="42" spans="2:6" ht="71.400000000000006" customHeight="1">
      <c r="B42" s="30" t="s">
        <v>4238</v>
      </c>
      <c r="C42" s="838" t="s">
        <v>4911</v>
      </c>
      <c r="D42" s="856"/>
      <c r="E42" s="818"/>
    </row>
    <row r="43" spans="2:6" ht="57" customHeight="1">
      <c r="B43" s="31" t="s">
        <v>139</v>
      </c>
      <c r="C43" s="835" t="s">
        <v>4234</v>
      </c>
      <c r="D43" s="855"/>
      <c r="E43" s="818"/>
      <c r="F43" s="68" t="s">
        <v>4240</v>
      </c>
    </row>
    <row r="44" spans="2:6" ht="16.8">
      <c r="B44" s="790" t="s">
        <v>196</v>
      </c>
      <c r="C44" s="790"/>
      <c r="D44" s="790"/>
      <c r="E44" s="622" t="s">
        <v>4896</v>
      </c>
    </row>
    <row r="45" spans="2:6" ht="69.599999999999994" customHeight="1">
      <c r="B45" s="66" t="s">
        <v>200</v>
      </c>
      <c r="C45" s="844" t="s">
        <v>5893</v>
      </c>
      <c r="D45" s="845"/>
      <c r="E45" s="817" t="s">
        <v>5895</v>
      </c>
    </row>
    <row r="46" spans="2:6" ht="33.6" customHeight="1">
      <c r="B46" s="30" t="s">
        <v>140</v>
      </c>
      <c r="C46" s="846" t="s">
        <v>4241</v>
      </c>
      <c r="D46" s="862"/>
      <c r="E46" s="818"/>
    </row>
    <row r="47" spans="2:6" ht="33.6" customHeight="1">
      <c r="B47" s="31" t="s">
        <v>141</v>
      </c>
      <c r="C47" s="848" t="s">
        <v>4242</v>
      </c>
      <c r="D47" s="863"/>
      <c r="E47" s="818"/>
    </row>
    <row r="48" spans="2:6" ht="33.6" customHeight="1">
      <c r="B48" s="30" t="s">
        <v>143</v>
      </c>
      <c r="C48" s="850" t="s">
        <v>4243</v>
      </c>
      <c r="D48" s="864"/>
      <c r="E48" s="818"/>
    </row>
    <row r="49" spans="2:5" ht="33.6" customHeight="1">
      <c r="B49" s="31" t="s">
        <v>142</v>
      </c>
      <c r="C49" s="848" t="s">
        <v>4244</v>
      </c>
      <c r="D49" s="863"/>
      <c r="E49" s="818"/>
    </row>
    <row r="50" spans="2:5" ht="49.95" customHeight="1">
      <c r="B50" s="30" t="s">
        <v>144</v>
      </c>
      <c r="C50" s="852" t="s">
        <v>4245</v>
      </c>
      <c r="D50" s="865"/>
      <c r="E50" s="818"/>
    </row>
    <row r="51" spans="2:5" ht="16.8">
      <c r="B51" s="790" t="s">
        <v>202</v>
      </c>
      <c r="C51" s="790"/>
      <c r="D51" s="790"/>
      <c r="E51" s="622" t="s">
        <v>4896</v>
      </c>
    </row>
    <row r="52" spans="2:5" ht="253.95" customHeight="1">
      <c r="B52" s="31" t="s">
        <v>146</v>
      </c>
      <c r="C52" s="780" t="s">
        <v>5011</v>
      </c>
      <c r="D52" s="780"/>
      <c r="E52" s="771" t="s">
        <v>4902</v>
      </c>
    </row>
    <row r="53" spans="2:5" ht="121.95" customHeight="1">
      <c r="B53" s="30" t="s">
        <v>176</v>
      </c>
      <c r="C53" s="905" t="s">
        <v>5012</v>
      </c>
      <c r="D53" s="906"/>
      <c r="E53" s="771"/>
    </row>
    <row r="54" spans="2:5" ht="30" customHeight="1">
      <c r="B54" s="31" t="s">
        <v>177</v>
      </c>
      <c r="C54" s="835" t="s">
        <v>4234</v>
      </c>
      <c r="D54" s="836"/>
      <c r="E54" s="771"/>
    </row>
    <row r="55" spans="2:5" ht="16.8">
      <c r="B55" s="866" t="s">
        <v>145</v>
      </c>
      <c r="C55" s="866"/>
      <c r="D55" s="866"/>
      <c r="E55" s="622" t="s">
        <v>4896</v>
      </c>
    </row>
    <row r="56" spans="2:5" ht="16.8">
      <c r="B56" s="867" t="s">
        <v>4246</v>
      </c>
      <c r="C56" s="868"/>
      <c r="D56" s="869"/>
      <c r="E56" s="771"/>
    </row>
    <row r="57" spans="2:5" ht="16.8">
      <c r="B57" s="871"/>
      <c r="C57" s="872"/>
      <c r="D57" s="873"/>
      <c r="E57" s="771"/>
    </row>
    <row r="58" spans="2:5" ht="16.8">
      <c r="B58" s="874"/>
      <c r="C58" s="875"/>
      <c r="D58" s="876"/>
      <c r="E58" s="771"/>
    </row>
    <row r="59" spans="2:5" ht="16.8">
      <c r="B59" s="877"/>
      <c r="C59" s="878"/>
      <c r="D59" s="879"/>
      <c r="E59" s="771"/>
    </row>
    <row r="60" spans="2:5" ht="16.8">
      <c r="B60" s="874"/>
      <c r="C60" s="875"/>
      <c r="D60" s="876"/>
      <c r="E60" s="771"/>
    </row>
    <row r="61" spans="2:5" ht="16.8">
      <c r="B61" s="877"/>
      <c r="C61" s="878"/>
      <c r="D61" s="879"/>
      <c r="E61" s="771"/>
    </row>
    <row r="62" spans="2:5" ht="16.8">
      <c r="B62" s="113"/>
      <c r="C62" s="113"/>
      <c r="D62" s="65"/>
      <c r="E62" s="69"/>
    </row>
    <row r="63" spans="2:5" ht="16.8">
      <c r="B63" s="113"/>
      <c r="C63" s="113"/>
      <c r="D63" s="65"/>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sheetData>
  <mergeCells count="61">
    <mergeCell ref="B55:D55"/>
    <mergeCell ref="B56:D56"/>
    <mergeCell ref="E56:E61"/>
    <mergeCell ref="B57:D57"/>
    <mergeCell ref="B58:D58"/>
    <mergeCell ref="B59:D59"/>
    <mergeCell ref="B60:D60"/>
    <mergeCell ref="B61:D61"/>
    <mergeCell ref="B51:D51"/>
    <mergeCell ref="C52:D52"/>
    <mergeCell ref="E52:E54"/>
    <mergeCell ref="C53:D53"/>
    <mergeCell ref="C54:D54"/>
    <mergeCell ref="B44:D44"/>
    <mergeCell ref="C45:D45"/>
    <mergeCell ref="E45:E50"/>
    <mergeCell ref="C46:D46"/>
    <mergeCell ref="C47:D47"/>
    <mergeCell ref="C48:D48"/>
    <mergeCell ref="C49:D49"/>
    <mergeCell ref="C50:D50"/>
    <mergeCell ref="B38:D38"/>
    <mergeCell ref="C39:D39"/>
    <mergeCell ref="E39:E43"/>
    <mergeCell ref="C40:D40"/>
    <mergeCell ref="C41:D41"/>
    <mergeCell ref="C42:D42"/>
    <mergeCell ref="C43:D43"/>
    <mergeCell ref="C30:D30"/>
    <mergeCell ref="B31:D31"/>
    <mergeCell ref="C32:D32"/>
    <mergeCell ref="E32:E37"/>
    <mergeCell ref="C33:D33"/>
    <mergeCell ref="C34:D34"/>
    <mergeCell ref="C35:D35"/>
    <mergeCell ref="C36:D36"/>
    <mergeCell ref="C37:D37"/>
    <mergeCell ref="B22:E22"/>
    <mergeCell ref="B23:D23"/>
    <mergeCell ref="B24:B28"/>
    <mergeCell ref="C24:D24"/>
    <mergeCell ref="E24:E29"/>
    <mergeCell ref="C29:D29"/>
    <mergeCell ref="C16:D16"/>
    <mergeCell ref="C17:D17"/>
    <mergeCell ref="E17:E20"/>
    <mergeCell ref="C18:D18"/>
    <mergeCell ref="C19:D19"/>
    <mergeCell ref="C20:D20"/>
    <mergeCell ref="B15:E15"/>
    <mergeCell ref="B1:E3"/>
    <mergeCell ref="B4:E4"/>
    <mergeCell ref="B5:E5"/>
    <mergeCell ref="C6:E6"/>
    <mergeCell ref="B8:E8"/>
    <mergeCell ref="C9:D9"/>
    <mergeCell ref="C10:D10"/>
    <mergeCell ref="E10:E13"/>
    <mergeCell ref="B11:B13"/>
    <mergeCell ref="C11:D11"/>
    <mergeCell ref="C13:D13"/>
  </mergeCells>
  <pageMargins left="0.7" right="0.7" top="0.75" bottom="0.75" header="0.3" footer="0.3"/>
  <pageSetup orientation="portrait" horizontalDpi="120" verticalDpi="144"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F86D41-527F-4349-9B16-1EC4BCAB6900}">
  <sheetPr>
    <tabColor rgb="FF741B47"/>
  </sheetPr>
  <dimension ref="A1:AA336"/>
  <sheetViews>
    <sheetView showGridLines="0" zoomScale="80" zoomScaleNormal="80" workbookViewId="0">
      <selection activeCell="E15" sqref="E15"/>
    </sheetView>
  </sheetViews>
  <sheetFormatPr baseColWidth="10" defaultColWidth="0" defaultRowHeight="0" customHeight="1" zeroHeight="1" outlineLevelCol="1"/>
  <cols>
    <col min="1" max="1" width="11.33203125" style="159" customWidth="1"/>
    <col min="2" max="2" width="13.5546875" style="159" customWidth="1"/>
    <col min="3" max="3" width="72.6640625" style="159" customWidth="1"/>
    <col min="4" max="4" width="11.5546875" style="159" customWidth="1"/>
    <col min="5" max="5" width="26" style="159" customWidth="1" outlineLevel="1"/>
    <col min="6" max="6" width="11.33203125" style="159" customWidth="1"/>
    <col min="7" max="25" width="10.6640625" style="159" hidden="1" customWidth="1"/>
    <col min="26" max="27" width="0" style="159" hidden="1" customWidth="1"/>
    <col min="28" max="16384" width="14.44140625" style="159"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4865</v>
      </c>
      <c r="C4" s="759"/>
      <c r="D4" s="759"/>
      <c r="E4" s="760"/>
      <c r="F4" s="3"/>
    </row>
    <row r="5" spans="1:27" s="68" customFormat="1" ht="18" customHeight="1" thickBot="1">
      <c r="A5" s="3"/>
      <c r="B5" s="761" t="s">
        <v>1938</v>
      </c>
      <c r="C5" s="762"/>
      <c r="D5" s="762"/>
      <c r="E5" s="763"/>
      <c r="F5" s="3"/>
    </row>
    <row r="6" spans="1:27" s="68" customFormat="1" ht="18" customHeight="1">
      <c r="A6" s="3"/>
      <c r="B6" s="3"/>
      <c r="C6" s="3"/>
      <c r="D6" s="3"/>
      <c r="E6" s="3"/>
      <c r="F6" s="3"/>
    </row>
    <row r="7" spans="1:27" s="388" customFormat="1" ht="16.95" customHeight="1">
      <c r="A7" s="159"/>
      <c r="B7" s="419" t="s">
        <v>118</v>
      </c>
      <c r="C7" s="419" t="s">
        <v>119</v>
      </c>
      <c r="D7" s="419" t="s">
        <v>120</v>
      </c>
      <c r="E7" s="418" t="s">
        <v>214</v>
      </c>
      <c r="F7" s="160"/>
      <c r="G7" s="389"/>
      <c r="H7" s="389"/>
      <c r="I7" s="389"/>
      <c r="J7" s="389"/>
      <c r="K7" s="389"/>
      <c r="L7" s="389"/>
      <c r="M7" s="389"/>
      <c r="N7" s="389"/>
      <c r="O7" s="389"/>
      <c r="P7" s="389"/>
      <c r="Q7" s="389"/>
      <c r="R7" s="389"/>
      <c r="S7" s="389"/>
      <c r="T7" s="389"/>
      <c r="U7" s="389"/>
      <c r="V7" s="389"/>
      <c r="W7" s="389"/>
      <c r="X7" s="389"/>
      <c r="Y7" s="389"/>
    </row>
    <row r="8" spans="1:27" s="388" customFormat="1" ht="19.2">
      <c r="A8" s="159"/>
      <c r="B8" s="360" t="s">
        <v>2492</v>
      </c>
      <c r="C8" s="361" t="s">
        <v>2493</v>
      </c>
      <c r="D8" s="362"/>
      <c r="E8" s="360"/>
      <c r="F8" s="160"/>
      <c r="G8" s="389"/>
      <c r="H8" s="389"/>
      <c r="I8" s="389"/>
      <c r="J8" s="389"/>
      <c r="K8" s="389"/>
      <c r="L8" s="389"/>
      <c r="M8" s="389"/>
      <c r="N8" s="389"/>
      <c r="O8" s="389"/>
      <c r="P8" s="389"/>
      <c r="Q8" s="389"/>
      <c r="R8" s="389"/>
      <c r="S8" s="389"/>
      <c r="T8" s="389"/>
      <c r="U8" s="389"/>
      <c r="V8" s="389"/>
      <c r="W8" s="389"/>
      <c r="X8" s="389"/>
      <c r="Y8" s="389"/>
    </row>
    <row r="9" spans="1:27" s="388" customFormat="1" ht="38.4">
      <c r="A9" s="159"/>
      <c r="B9" s="390" t="s">
        <v>2492</v>
      </c>
      <c r="C9" s="179" t="s">
        <v>1058</v>
      </c>
      <c r="D9" s="173"/>
      <c r="E9" s="390"/>
      <c r="F9" s="160"/>
      <c r="G9" s="389"/>
      <c r="H9" s="389"/>
      <c r="I9" s="389"/>
      <c r="J9" s="389"/>
      <c r="K9" s="389"/>
      <c r="L9" s="389"/>
      <c r="M9" s="389"/>
      <c r="N9" s="389"/>
      <c r="O9" s="389"/>
      <c r="P9" s="389"/>
      <c r="Q9" s="389"/>
      <c r="R9" s="389"/>
      <c r="S9" s="389"/>
      <c r="T9" s="389"/>
      <c r="U9" s="389"/>
      <c r="V9" s="389"/>
      <c r="W9" s="389"/>
      <c r="X9" s="389"/>
      <c r="Y9" s="389"/>
    </row>
    <row r="10" spans="1:27" s="388" customFormat="1" ht="19.2">
      <c r="A10" s="159"/>
      <c r="B10" s="390" t="s">
        <v>2492</v>
      </c>
      <c r="C10" s="179" t="s">
        <v>2494</v>
      </c>
      <c r="D10" s="173"/>
      <c r="E10" s="272"/>
      <c r="F10" s="160"/>
      <c r="G10" s="389"/>
      <c r="H10" s="389"/>
      <c r="I10" s="389"/>
      <c r="J10" s="389"/>
      <c r="K10" s="389"/>
      <c r="L10" s="389"/>
      <c r="M10" s="389"/>
      <c r="N10" s="389"/>
      <c r="O10" s="389"/>
      <c r="P10" s="389"/>
      <c r="Q10" s="389"/>
      <c r="R10" s="389"/>
      <c r="S10" s="389"/>
      <c r="T10" s="389"/>
      <c r="U10" s="389"/>
      <c r="V10" s="389"/>
      <c r="W10" s="389"/>
      <c r="X10" s="389"/>
      <c r="Y10" s="389"/>
      <c r="Z10" s="98"/>
      <c r="AA10" s="98"/>
    </row>
    <row r="11" spans="1:27" s="388" customFormat="1" ht="57.6">
      <c r="A11" s="159"/>
      <c r="B11" s="390" t="s">
        <v>2492</v>
      </c>
      <c r="C11" s="471" t="s">
        <v>2495</v>
      </c>
      <c r="D11" s="173"/>
      <c r="E11" s="272"/>
      <c r="F11" s="160"/>
      <c r="G11" s="389"/>
      <c r="H11" s="389"/>
      <c r="I11" s="389"/>
      <c r="J11" s="389"/>
      <c r="K11" s="389"/>
      <c r="L11" s="389"/>
      <c r="M11" s="389"/>
      <c r="N11" s="389"/>
      <c r="O11" s="389"/>
      <c r="P11" s="389"/>
      <c r="Q11" s="389"/>
      <c r="R11" s="389"/>
      <c r="S11" s="389"/>
      <c r="T11" s="389"/>
      <c r="U11" s="389"/>
      <c r="V11" s="389"/>
      <c r="W11" s="389"/>
      <c r="X11" s="389"/>
      <c r="Y11" s="389"/>
      <c r="Z11" s="98"/>
      <c r="AA11" s="98"/>
    </row>
    <row r="12" spans="1:27" s="388" customFormat="1" ht="19.2">
      <c r="A12" s="159"/>
      <c r="B12" s="390" t="s">
        <v>2492</v>
      </c>
      <c r="C12" s="179" t="s">
        <v>2496</v>
      </c>
      <c r="D12" s="173"/>
      <c r="E12" s="272"/>
      <c r="F12" s="160"/>
      <c r="G12" s="389"/>
      <c r="H12" s="389"/>
      <c r="I12" s="389"/>
      <c r="J12" s="389"/>
      <c r="K12" s="389"/>
      <c r="L12" s="389"/>
      <c r="M12" s="389"/>
      <c r="N12" s="389"/>
      <c r="O12" s="389"/>
      <c r="P12" s="389"/>
      <c r="Q12" s="389"/>
      <c r="R12" s="389"/>
      <c r="S12" s="389"/>
      <c r="T12" s="389"/>
      <c r="U12" s="389"/>
      <c r="V12" s="389"/>
      <c r="W12" s="389"/>
      <c r="X12" s="389"/>
      <c r="Y12" s="389"/>
      <c r="Z12" s="98"/>
      <c r="AA12" s="98"/>
    </row>
    <row r="13" spans="1:27" s="388" customFormat="1" ht="19.2">
      <c r="A13" s="159"/>
      <c r="B13" s="390" t="s">
        <v>2492</v>
      </c>
      <c r="C13" s="179" t="s">
        <v>2497</v>
      </c>
      <c r="D13" s="173"/>
      <c r="E13" s="272"/>
      <c r="F13" s="160"/>
      <c r="G13" s="389"/>
      <c r="H13" s="389"/>
      <c r="I13" s="389"/>
      <c r="J13" s="389"/>
      <c r="K13" s="389"/>
      <c r="L13" s="389"/>
      <c r="M13" s="389"/>
      <c r="N13" s="389"/>
      <c r="O13" s="389"/>
      <c r="P13" s="389"/>
      <c r="Q13" s="389"/>
      <c r="R13" s="389"/>
      <c r="S13" s="389"/>
      <c r="T13" s="389"/>
      <c r="U13" s="389"/>
      <c r="V13" s="389"/>
      <c r="W13" s="389"/>
      <c r="X13" s="389"/>
      <c r="Y13" s="389"/>
      <c r="Z13" s="98"/>
      <c r="AA13" s="98"/>
    </row>
    <row r="14" spans="1:27" s="388" customFormat="1" ht="19.2">
      <c r="A14" s="159"/>
      <c r="B14" s="360" t="s">
        <v>2492</v>
      </c>
      <c r="C14" s="361" t="s">
        <v>1094</v>
      </c>
      <c r="D14" s="361"/>
      <c r="E14" s="362"/>
      <c r="F14" s="160"/>
      <c r="G14" s="389"/>
      <c r="H14" s="389"/>
      <c r="I14" s="389"/>
      <c r="J14" s="389"/>
      <c r="K14" s="389"/>
      <c r="L14" s="389"/>
      <c r="M14" s="389"/>
      <c r="N14" s="389"/>
      <c r="O14" s="389"/>
      <c r="P14" s="389"/>
      <c r="Q14" s="389"/>
      <c r="R14" s="389"/>
      <c r="S14" s="389"/>
      <c r="T14" s="389"/>
      <c r="U14" s="389"/>
      <c r="V14" s="389"/>
      <c r="W14" s="389"/>
      <c r="X14" s="389"/>
      <c r="Y14" s="389"/>
      <c r="Z14" s="98"/>
      <c r="AA14" s="98"/>
    </row>
    <row r="15" spans="1:27" s="388" customFormat="1" ht="38.4">
      <c r="A15" s="159"/>
      <c r="B15" s="390" t="s">
        <v>2492</v>
      </c>
      <c r="C15" s="153" t="s">
        <v>2498</v>
      </c>
      <c r="D15" s="173"/>
      <c r="E15" s="272"/>
      <c r="F15" s="160"/>
      <c r="G15" s="389"/>
      <c r="H15" s="389"/>
      <c r="I15" s="389"/>
      <c r="J15" s="389"/>
      <c r="K15" s="389"/>
      <c r="L15" s="389"/>
      <c r="M15" s="389"/>
      <c r="N15" s="389"/>
      <c r="O15" s="389"/>
      <c r="P15" s="389"/>
      <c r="Q15" s="389"/>
      <c r="R15" s="389"/>
      <c r="S15" s="389"/>
      <c r="T15" s="389"/>
      <c r="U15" s="389"/>
      <c r="V15" s="389"/>
      <c r="W15" s="389"/>
      <c r="X15" s="389"/>
      <c r="Y15" s="389"/>
      <c r="Z15" s="98"/>
      <c r="AA15" s="98"/>
    </row>
    <row r="16" spans="1:27" s="388" customFormat="1" ht="19.2">
      <c r="A16" s="159"/>
      <c r="B16" s="390" t="s">
        <v>2492</v>
      </c>
      <c r="C16" s="179" t="s">
        <v>2499</v>
      </c>
      <c r="D16" s="173"/>
      <c r="E16" s="272"/>
      <c r="F16" s="160"/>
      <c r="G16" s="389"/>
      <c r="H16" s="389"/>
      <c r="I16" s="389"/>
      <c r="J16" s="389"/>
      <c r="K16" s="389"/>
      <c r="L16" s="389"/>
      <c r="M16" s="389"/>
      <c r="N16" s="389"/>
      <c r="O16" s="389"/>
      <c r="P16" s="389"/>
      <c r="Q16" s="389"/>
      <c r="R16" s="389"/>
      <c r="S16" s="389"/>
      <c r="T16" s="389"/>
      <c r="U16" s="389"/>
      <c r="V16" s="389"/>
      <c r="W16" s="389"/>
      <c r="X16" s="389"/>
      <c r="Y16" s="389"/>
      <c r="Z16" s="98"/>
      <c r="AA16" s="98"/>
    </row>
    <row r="17" spans="1:27" s="388" customFormat="1" ht="19.2">
      <c r="A17" s="159"/>
      <c r="B17" s="390" t="s">
        <v>2492</v>
      </c>
      <c r="C17" s="179" t="s">
        <v>2500</v>
      </c>
      <c r="D17" s="173"/>
      <c r="E17" s="390"/>
      <c r="F17" s="160"/>
      <c r="G17" s="389"/>
      <c r="H17" s="389"/>
      <c r="I17" s="389"/>
      <c r="J17" s="389"/>
      <c r="K17" s="389"/>
      <c r="L17" s="389"/>
      <c r="M17" s="389"/>
      <c r="N17" s="389"/>
      <c r="O17" s="389"/>
      <c r="P17" s="389"/>
      <c r="Q17" s="389"/>
      <c r="R17" s="389"/>
      <c r="S17" s="389"/>
      <c r="T17" s="389"/>
      <c r="U17" s="389"/>
      <c r="V17" s="389"/>
      <c r="W17" s="389"/>
      <c r="X17" s="389"/>
      <c r="Y17" s="389"/>
      <c r="Z17" s="98"/>
      <c r="AA17" s="98"/>
    </row>
    <row r="18" spans="1:27" s="388" customFormat="1" ht="19.2">
      <c r="A18" s="159"/>
      <c r="B18" s="390" t="s">
        <v>2492</v>
      </c>
      <c r="C18" s="179" t="s">
        <v>2501</v>
      </c>
      <c r="D18" s="173"/>
      <c r="E18" s="272"/>
      <c r="F18" s="160"/>
      <c r="G18" s="389"/>
      <c r="H18" s="389"/>
      <c r="I18" s="389"/>
      <c r="J18" s="389"/>
      <c r="K18" s="389"/>
      <c r="L18" s="389"/>
      <c r="M18" s="389"/>
      <c r="N18" s="389"/>
      <c r="O18" s="389"/>
      <c r="P18" s="389"/>
      <c r="Q18" s="389"/>
      <c r="R18" s="389"/>
      <c r="S18" s="389"/>
      <c r="T18" s="389"/>
      <c r="U18" s="389"/>
      <c r="V18" s="389"/>
      <c r="W18" s="389"/>
      <c r="X18" s="389"/>
      <c r="Y18" s="389"/>
      <c r="Z18" s="98"/>
      <c r="AA18" s="98"/>
    </row>
    <row r="19" spans="1:27" s="388" customFormat="1" ht="19.2">
      <c r="A19" s="159"/>
      <c r="B19" s="390" t="s">
        <v>2492</v>
      </c>
      <c r="C19" s="179" t="s">
        <v>2502</v>
      </c>
      <c r="D19" s="173"/>
      <c r="E19" s="272"/>
      <c r="F19" s="160"/>
      <c r="G19" s="389"/>
      <c r="H19" s="389"/>
      <c r="I19" s="389"/>
      <c r="J19" s="389"/>
      <c r="K19" s="389"/>
      <c r="L19" s="389"/>
      <c r="M19" s="389"/>
      <c r="N19" s="389"/>
      <c r="O19" s="389"/>
      <c r="P19" s="389"/>
      <c r="Q19" s="389"/>
      <c r="R19" s="389"/>
      <c r="S19" s="389"/>
      <c r="T19" s="389"/>
      <c r="U19" s="389"/>
      <c r="V19" s="389"/>
      <c r="W19" s="389"/>
      <c r="X19" s="389"/>
      <c r="Y19" s="389"/>
      <c r="Z19" s="98"/>
      <c r="AA19" s="98"/>
    </row>
    <row r="20" spans="1:27" s="388" customFormat="1" ht="76.8">
      <c r="A20" s="159"/>
      <c r="B20" s="390" t="s">
        <v>2492</v>
      </c>
      <c r="C20" s="179" t="s">
        <v>4866</v>
      </c>
      <c r="D20" s="173"/>
      <c r="E20" s="272"/>
      <c r="F20" s="160"/>
      <c r="G20" s="389"/>
      <c r="H20" s="389"/>
      <c r="I20" s="389"/>
      <c r="J20" s="389"/>
      <c r="K20" s="389"/>
      <c r="L20" s="389"/>
      <c r="M20" s="389"/>
      <c r="N20" s="389"/>
      <c r="O20" s="389"/>
      <c r="P20" s="389"/>
      <c r="Q20" s="389"/>
      <c r="R20" s="389"/>
      <c r="S20" s="389"/>
      <c r="T20" s="389"/>
      <c r="U20" s="389"/>
      <c r="V20" s="389"/>
      <c r="W20" s="389"/>
      <c r="X20" s="389"/>
      <c r="Y20" s="389"/>
      <c r="Z20" s="98"/>
      <c r="AA20" s="98"/>
    </row>
    <row r="21" spans="1:27" s="388" customFormat="1" ht="19.2">
      <c r="A21" s="159"/>
      <c r="B21" s="360" t="s">
        <v>2492</v>
      </c>
      <c r="C21" s="361" t="s">
        <v>915</v>
      </c>
      <c r="D21" s="362"/>
      <c r="E21" s="362"/>
      <c r="F21" s="160"/>
      <c r="G21" s="389"/>
      <c r="H21" s="389"/>
      <c r="I21" s="389"/>
      <c r="J21" s="389"/>
      <c r="K21" s="389"/>
      <c r="L21" s="389"/>
      <c r="M21" s="389"/>
      <c r="N21" s="389"/>
      <c r="O21" s="389"/>
      <c r="P21" s="389"/>
      <c r="Q21" s="389"/>
      <c r="R21" s="389"/>
      <c r="S21" s="389"/>
      <c r="T21" s="389"/>
      <c r="U21" s="389"/>
      <c r="V21" s="389"/>
      <c r="W21" s="389"/>
      <c r="X21" s="389"/>
      <c r="Y21" s="389"/>
      <c r="Z21" s="98"/>
      <c r="AA21" s="98"/>
    </row>
    <row r="22" spans="1:27" s="388" customFormat="1" ht="19.2">
      <c r="A22" s="159"/>
      <c r="B22" s="390" t="s">
        <v>2492</v>
      </c>
      <c r="C22" s="179" t="s">
        <v>1750</v>
      </c>
      <c r="D22" s="173"/>
      <c r="E22" s="272"/>
      <c r="F22" s="160"/>
      <c r="G22" s="389"/>
      <c r="H22" s="389"/>
      <c r="I22" s="389"/>
      <c r="J22" s="389"/>
      <c r="K22" s="389"/>
      <c r="L22" s="389"/>
      <c r="M22" s="389"/>
      <c r="N22" s="389"/>
      <c r="O22" s="389"/>
      <c r="P22" s="389"/>
      <c r="Q22" s="389"/>
      <c r="R22" s="389"/>
      <c r="S22" s="389"/>
      <c r="T22" s="389"/>
      <c r="U22" s="389"/>
      <c r="V22" s="389"/>
      <c r="W22" s="389"/>
      <c r="X22" s="389"/>
      <c r="Y22" s="389"/>
      <c r="Z22" s="98"/>
      <c r="AA22" s="98"/>
    </row>
    <row r="23" spans="1:27" s="388" customFormat="1" ht="57.6">
      <c r="A23" s="159"/>
      <c r="B23" s="390" t="s">
        <v>2492</v>
      </c>
      <c r="C23" s="179" t="s">
        <v>2503</v>
      </c>
      <c r="D23" s="173"/>
      <c r="E23" s="272"/>
      <c r="F23" s="160"/>
      <c r="G23" s="389"/>
      <c r="H23" s="389"/>
      <c r="I23" s="389"/>
      <c r="J23" s="389"/>
      <c r="K23" s="389"/>
      <c r="L23" s="389"/>
      <c r="M23" s="389"/>
      <c r="N23" s="389"/>
      <c r="O23" s="389"/>
      <c r="P23" s="389"/>
      <c r="Q23" s="389"/>
      <c r="R23" s="389"/>
      <c r="S23" s="389"/>
      <c r="T23" s="389"/>
      <c r="U23" s="389"/>
      <c r="V23" s="389"/>
      <c r="W23" s="389"/>
      <c r="X23" s="389"/>
      <c r="Y23" s="389"/>
      <c r="Z23" s="98"/>
      <c r="AA23" s="98"/>
    </row>
    <row r="24" spans="1:27" s="388" customFormat="1" ht="96">
      <c r="A24" s="159"/>
      <c r="B24" s="390" t="s">
        <v>2492</v>
      </c>
      <c r="C24" s="179" t="s">
        <v>2504</v>
      </c>
      <c r="D24" s="173"/>
      <c r="E24" s="272"/>
      <c r="F24" s="160"/>
      <c r="G24" s="389"/>
      <c r="H24" s="389"/>
      <c r="I24" s="389"/>
      <c r="J24" s="389"/>
      <c r="K24" s="389"/>
      <c r="L24" s="389"/>
      <c r="M24" s="389"/>
      <c r="N24" s="389"/>
      <c r="O24" s="389"/>
      <c r="P24" s="389"/>
      <c r="Q24" s="389"/>
      <c r="R24" s="389"/>
      <c r="S24" s="389"/>
      <c r="T24" s="389"/>
      <c r="U24" s="389"/>
      <c r="V24" s="389"/>
      <c r="W24" s="389"/>
      <c r="X24" s="389"/>
      <c r="Y24" s="389"/>
      <c r="Z24" s="98"/>
      <c r="AA24" s="98"/>
    </row>
    <row r="25" spans="1:27" s="388" customFormat="1" ht="96">
      <c r="A25" s="159"/>
      <c r="B25" s="390" t="s">
        <v>2492</v>
      </c>
      <c r="C25" s="179" t="s">
        <v>2505</v>
      </c>
      <c r="D25" s="173"/>
      <c r="E25" s="272"/>
      <c r="F25" s="160"/>
      <c r="G25" s="389"/>
      <c r="H25" s="389"/>
      <c r="I25" s="389"/>
      <c r="J25" s="389"/>
      <c r="K25" s="389"/>
      <c r="L25" s="389"/>
      <c r="M25" s="389"/>
      <c r="N25" s="389"/>
      <c r="O25" s="389"/>
      <c r="P25" s="389"/>
      <c r="Q25" s="389"/>
      <c r="R25" s="389"/>
      <c r="S25" s="389"/>
      <c r="T25" s="389"/>
      <c r="U25" s="389"/>
      <c r="V25" s="389"/>
      <c r="W25" s="389"/>
      <c r="X25" s="389"/>
      <c r="Y25" s="389"/>
      <c r="Z25" s="98"/>
      <c r="AA25" s="98"/>
    </row>
    <row r="26" spans="1:27" s="388" customFormat="1" ht="19.2">
      <c r="A26" s="159"/>
      <c r="B26" s="360" t="s">
        <v>2506</v>
      </c>
      <c r="C26" s="361" t="s">
        <v>906</v>
      </c>
      <c r="D26" s="362"/>
      <c r="E26" s="362"/>
      <c r="F26" s="160"/>
      <c r="G26" s="389"/>
      <c r="H26" s="389"/>
      <c r="I26" s="389"/>
      <c r="J26" s="389"/>
      <c r="K26" s="389"/>
      <c r="L26" s="389"/>
      <c r="M26" s="389"/>
      <c r="N26" s="389"/>
      <c r="O26" s="389"/>
      <c r="P26" s="389"/>
      <c r="Q26" s="389"/>
      <c r="R26" s="389"/>
      <c r="S26" s="389"/>
      <c r="T26" s="389"/>
      <c r="U26" s="389"/>
      <c r="V26" s="389"/>
      <c r="W26" s="389"/>
      <c r="X26" s="389"/>
      <c r="Y26" s="389"/>
      <c r="Z26" s="98"/>
      <c r="AA26" s="98"/>
    </row>
    <row r="27" spans="1:27" s="388" customFormat="1" ht="38.4">
      <c r="A27" s="159"/>
      <c r="B27" s="390" t="s">
        <v>2506</v>
      </c>
      <c r="C27" s="179" t="s">
        <v>972</v>
      </c>
      <c r="D27" s="173"/>
      <c r="E27" s="272"/>
      <c r="F27" s="160"/>
      <c r="G27" s="389"/>
      <c r="H27" s="389"/>
      <c r="I27" s="389"/>
      <c r="J27" s="389"/>
      <c r="K27" s="389"/>
      <c r="L27" s="389"/>
      <c r="M27" s="389"/>
      <c r="N27" s="389"/>
      <c r="O27" s="389"/>
      <c r="P27" s="389"/>
      <c r="Q27" s="389"/>
      <c r="R27" s="389"/>
      <c r="S27" s="389"/>
      <c r="T27" s="389"/>
      <c r="U27" s="389"/>
      <c r="V27" s="389"/>
      <c r="W27" s="389"/>
      <c r="X27" s="389"/>
      <c r="Y27" s="389"/>
      <c r="Z27" s="98"/>
      <c r="AA27" s="98"/>
    </row>
    <row r="28" spans="1:27" s="388" customFormat="1" ht="38.4">
      <c r="A28" s="159"/>
      <c r="B28" s="390" t="s">
        <v>2506</v>
      </c>
      <c r="C28" s="179" t="s">
        <v>2507</v>
      </c>
      <c r="D28" s="173"/>
      <c r="E28" s="272"/>
      <c r="F28" s="160"/>
      <c r="G28" s="389"/>
      <c r="H28" s="389"/>
      <c r="I28" s="389"/>
      <c r="J28" s="389"/>
      <c r="K28" s="389"/>
      <c r="L28" s="389"/>
      <c r="M28" s="389"/>
      <c r="N28" s="389"/>
      <c r="O28" s="389"/>
      <c r="P28" s="389"/>
      <c r="Q28" s="389"/>
      <c r="R28" s="389"/>
      <c r="S28" s="389"/>
      <c r="T28" s="389"/>
      <c r="U28" s="389"/>
      <c r="V28" s="389"/>
      <c r="W28" s="389"/>
      <c r="X28" s="389"/>
      <c r="Y28" s="389"/>
      <c r="Z28" s="98"/>
      <c r="AA28" s="98"/>
    </row>
    <row r="29" spans="1:27" s="388" customFormat="1" ht="19.2">
      <c r="A29" s="159"/>
      <c r="B29" s="390" t="s">
        <v>2506</v>
      </c>
      <c r="C29" s="179" t="s">
        <v>2508</v>
      </c>
      <c r="D29" s="173"/>
      <c r="E29" s="272"/>
      <c r="F29" s="160"/>
      <c r="G29" s="389"/>
      <c r="H29" s="389"/>
      <c r="I29" s="389"/>
      <c r="J29" s="389"/>
      <c r="K29" s="389"/>
      <c r="L29" s="389"/>
      <c r="M29" s="389"/>
      <c r="N29" s="389"/>
      <c r="O29" s="389"/>
      <c r="P29" s="389"/>
      <c r="Q29" s="389"/>
      <c r="R29" s="389"/>
      <c r="S29" s="389"/>
      <c r="T29" s="389"/>
      <c r="U29" s="389"/>
      <c r="V29" s="389"/>
      <c r="W29" s="389"/>
      <c r="X29" s="389"/>
      <c r="Y29" s="389"/>
      <c r="Z29" s="98"/>
      <c r="AA29" s="98"/>
    </row>
    <row r="30" spans="1:27" s="388" customFormat="1" ht="19.2">
      <c r="A30" s="159"/>
      <c r="B30" s="390" t="s">
        <v>2506</v>
      </c>
      <c r="C30" s="179" t="s">
        <v>2509</v>
      </c>
      <c r="D30" s="173"/>
      <c r="E30" s="272"/>
      <c r="F30" s="160"/>
      <c r="G30" s="389"/>
      <c r="H30" s="389"/>
      <c r="I30" s="389"/>
      <c r="J30" s="389"/>
      <c r="K30" s="389"/>
      <c r="L30" s="389"/>
      <c r="M30" s="389"/>
      <c r="N30" s="389"/>
      <c r="O30" s="389"/>
      <c r="P30" s="389"/>
      <c r="Q30" s="389"/>
      <c r="R30" s="389"/>
      <c r="S30" s="389"/>
      <c r="T30" s="389"/>
      <c r="U30" s="389"/>
      <c r="V30" s="389"/>
      <c r="W30" s="389"/>
      <c r="X30" s="389"/>
      <c r="Y30" s="389"/>
      <c r="Z30" s="98"/>
      <c r="AA30" s="98"/>
    </row>
    <row r="31" spans="1:27" s="388" customFormat="1" ht="38.4">
      <c r="A31" s="159"/>
      <c r="B31" s="390" t="s">
        <v>2506</v>
      </c>
      <c r="C31" s="179" t="s">
        <v>2510</v>
      </c>
      <c r="D31" s="173"/>
      <c r="E31" s="272"/>
      <c r="F31" s="160"/>
      <c r="G31" s="389"/>
      <c r="H31" s="389"/>
      <c r="I31" s="389"/>
      <c r="J31" s="389"/>
      <c r="K31" s="389"/>
      <c r="L31" s="389"/>
      <c r="M31" s="389"/>
      <c r="N31" s="389"/>
      <c r="O31" s="389"/>
      <c r="P31" s="389"/>
      <c r="Q31" s="389"/>
      <c r="R31" s="389"/>
      <c r="S31" s="389"/>
      <c r="T31" s="389"/>
      <c r="U31" s="389"/>
      <c r="V31" s="389"/>
      <c r="W31" s="389"/>
      <c r="X31" s="389"/>
      <c r="Y31" s="389"/>
      <c r="Z31" s="98"/>
      <c r="AA31" s="98"/>
    </row>
    <row r="32" spans="1:27" s="388" customFormat="1" ht="19.2">
      <c r="A32" s="159"/>
      <c r="B32" s="390" t="s">
        <v>2506</v>
      </c>
      <c r="C32" s="179" t="s">
        <v>2511</v>
      </c>
      <c r="D32" s="173"/>
      <c r="E32" s="272"/>
      <c r="F32" s="160"/>
      <c r="G32" s="389"/>
      <c r="H32" s="389"/>
      <c r="I32" s="389"/>
      <c r="J32" s="389"/>
      <c r="K32" s="389"/>
      <c r="L32" s="389"/>
      <c r="M32" s="389"/>
      <c r="N32" s="389"/>
      <c r="O32" s="389"/>
      <c r="P32" s="389"/>
      <c r="Q32" s="389"/>
      <c r="R32" s="389"/>
      <c r="S32" s="389"/>
      <c r="T32" s="389"/>
      <c r="U32" s="389"/>
      <c r="V32" s="389"/>
      <c r="W32" s="389"/>
      <c r="X32" s="389"/>
      <c r="Y32" s="389"/>
      <c r="Z32" s="98"/>
      <c r="AA32" s="98"/>
    </row>
    <row r="33" spans="1:27" s="388" customFormat="1" ht="19.2">
      <c r="A33" s="159"/>
      <c r="B33" s="390" t="s">
        <v>2506</v>
      </c>
      <c r="C33" s="179" t="s">
        <v>2512</v>
      </c>
      <c r="D33" s="173"/>
      <c r="E33" s="272"/>
      <c r="F33" s="160"/>
      <c r="G33" s="389"/>
      <c r="H33" s="389"/>
      <c r="I33" s="389"/>
      <c r="J33" s="389"/>
      <c r="K33" s="389"/>
      <c r="L33" s="389"/>
      <c r="M33" s="389"/>
      <c r="N33" s="389"/>
      <c r="O33" s="389"/>
      <c r="P33" s="389"/>
      <c r="Q33" s="389"/>
      <c r="R33" s="389"/>
      <c r="S33" s="389"/>
      <c r="T33" s="389"/>
      <c r="U33" s="389"/>
      <c r="V33" s="389"/>
      <c r="W33" s="389"/>
      <c r="X33" s="389"/>
      <c r="Y33" s="389"/>
      <c r="Z33" s="98"/>
      <c r="AA33" s="98"/>
    </row>
    <row r="34" spans="1:27" s="388" customFormat="1" ht="19.2">
      <c r="A34" s="159"/>
      <c r="B34" s="390" t="s">
        <v>2506</v>
      </c>
      <c r="C34" s="179" t="s">
        <v>2513</v>
      </c>
      <c r="D34" s="173"/>
      <c r="E34" s="272"/>
      <c r="F34" s="160"/>
      <c r="G34" s="389"/>
      <c r="H34" s="389"/>
      <c r="I34" s="389"/>
      <c r="J34" s="389"/>
      <c r="K34" s="389"/>
      <c r="L34" s="389"/>
      <c r="M34" s="389"/>
      <c r="N34" s="389"/>
      <c r="O34" s="389"/>
      <c r="P34" s="389"/>
      <c r="Q34" s="389"/>
      <c r="R34" s="389"/>
      <c r="S34" s="389"/>
      <c r="T34" s="389"/>
      <c r="U34" s="389"/>
      <c r="V34" s="389"/>
      <c r="W34" s="389"/>
      <c r="X34" s="389"/>
      <c r="Y34" s="389"/>
      <c r="Z34" s="98"/>
      <c r="AA34" s="98"/>
    </row>
    <row r="35" spans="1:27" s="388" customFormat="1" ht="57.6">
      <c r="A35" s="159"/>
      <c r="B35" s="360" t="s">
        <v>2506</v>
      </c>
      <c r="C35" s="361" t="s">
        <v>2514</v>
      </c>
      <c r="D35" s="362"/>
      <c r="E35" s="362"/>
      <c r="F35" s="160"/>
      <c r="G35" s="389"/>
      <c r="H35" s="389"/>
      <c r="I35" s="389"/>
      <c r="J35" s="389"/>
      <c r="K35" s="389"/>
      <c r="L35" s="389"/>
      <c r="M35" s="389"/>
      <c r="N35" s="389"/>
      <c r="O35" s="389"/>
      <c r="P35" s="389"/>
      <c r="Q35" s="389"/>
      <c r="R35" s="389"/>
      <c r="S35" s="389"/>
      <c r="T35" s="389"/>
      <c r="U35" s="389"/>
      <c r="V35" s="389"/>
      <c r="W35" s="389"/>
      <c r="X35" s="389"/>
      <c r="Y35" s="389"/>
      <c r="Z35" s="98"/>
      <c r="AA35" s="98"/>
    </row>
    <row r="36" spans="1:27" s="388" customFormat="1" ht="38.4">
      <c r="A36" s="159"/>
      <c r="B36" s="390" t="s">
        <v>2506</v>
      </c>
      <c r="C36" s="179" t="s">
        <v>2515</v>
      </c>
      <c r="D36" s="173"/>
      <c r="E36" s="272"/>
      <c r="F36" s="160"/>
      <c r="G36" s="389"/>
      <c r="H36" s="389"/>
      <c r="I36" s="389"/>
      <c r="J36" s="389"/>
      <c r="K36" s="389"/>
      <c r="L36" s="389"/>
      <c r="M36" s="389"/>
      <c r="N36" s="389"/>
      <c r="O36" s="389"/>
      <c r="P36" s="389"/>
      <c r="Q36" s="389"/>
      <c r="R36" s="389"/>
      <c r="S36" s="389"/>
      <c r="T36" s="389"/>
      <c r="U36" s="389"/>
      <c r="V36" s="389"/>
      <c r="W36" s="389"/>
      <c r="X36" s="389"/>
      <c r="Y36" s="389"/>
      <c r="Z36" s="98"/>
      <c r="AA36" s="98"/>
    </row>
    <row r="37" spans="1:27" s="388" customFormat="1" ht="38.4">
      <c r="A37" s="159"/>
      <c r="B37" s="390" t="s">
        <v>2506</v>
      </c>
      <c r="C37" s="179" t="s">
        <v>2516</v>
      </c>
      <c r="D37" s="173"/>
      <c r="E37" s="272"/>
      <c r="F37" s="160"/>
      <c r="G37" s="389"/>
      <c r="H37" s="389"/>
      <c r="I37" s="389"/>
      <c r="J37" s="389"/>
      <c r="K37" s="389"/>
      <c r="L37" s="389"/>
      <c r="M37" s="389"/>
      <c r="N37" s="389"/>
      <c r="O37" s="389"/>
      <c r="P37" s="389"/>
      <c r="Q37" s="389"/>
      <c r="R37" s="389"/>
      <c r="S37" s="389"/>
      <c r="T37" s="389"/>
      <c r="U37" s="389"/>
      <c r="V37" s="389"/>
      <c r="W37" s="389"/>
      <c r="X37" s="389"/>
      <c r="Y37" s="389"/>
      <c r="Z37" s="98"/>
      <c r="AA37" s="98"/>
    </row>
    <row r="38" spans="1:27" s="388" customFormat="1" ht="19.2">
      <c r="A38" s="159"/>
      <c r="B38" s="360" t="s">
        <v>2506</v>
      </c>
      <c r="C38" s="361" t="s">
        <v>915</v>
      </c>
      <c r="D38" s="362"/>
      <c r="E38" s="362"/>
      <c r="F38" s="160"/>
      <c r="G38" s="389"/>
      <c r="H38" s="389"/>
      <c r="I38" s="389"/>
      <c r="J38" s="389"/>
      <c r="K38" s="389"/>
      <c r="L38" s="389"/>
      <c r="M38" s="389"/>
      <c r="N38" s="389"/>
      <c r="O38" s="389"/>
      <c r="P38" s="389"/>
      <c r="Q38" s="389"/>
      <c r="R38" s="389"/>
      <c r="S38" s="389"/>
      <c r="T38" s="389"/>
      <c r="U38" s="389"/>
      <c r="V38" s="389"/>
      <c r="W38" s="389"/>
      <c r="X38" s="389"/>
      <c r="Y38" s="389"/>
      <c r="Z38" s="98"/>
      <c r="AA38" s="98"/>
    </row>
    <row r="39" spans="1:27" s="388" customFormat="1" ht="19.2">
      <c r="A39" s="159"/>
      <c r="B39" s="390" t="s">
        <v>2506</v>
      </c>
      <c r="C39" s="179" t="s">
        <v>2517</v>
      </c>
      <c r="D39" s="173"/>
      <c r="E39" s="272"/>
      <c r="F39" s="160"/>
      <c r="G39" s="389"/>
      <c r="H39" s="389"/>
      <c r="I39" s="389"/>
      <c r="J39" s="389"/>
      <c r="K39" s="389"/>
      <c r="L39" s="389"/>
      <c r="M39" s="389"/>
      <c r="N39" s="389"/>
      <c r="O39" s="389"/>
      <c r="P39" s="389"/>
      <c r="Q39" s="389"/>
      <c r="R39" s="389"/>
      <c r="S39" s="389"/>
      <c r="T39" s="389"/>
      <c r="U39" s="389"/>
      <c r="V39" s="389"/>
      <c r="W39" s="389"/>
      <c r="X39" s="389"/>
      <c r="Y39" s="389"/>
      <c r="Z39" s="98"/>
      <c r="AA39" s="98"/>
    </row>
    <row r="40" spans="1:27" s="388" customFormat="1" ht="19.2">
      <c r="A40" s="159"/>
      <c r="B40" s="360" t="s">
        <v>2506</v>
      </c>
      <c r="C40" s="361" t="s">
        <v>1771</v>
      </c>
      <c r="D40" s="362"/>
      <c r="E40" s="362"/>
      <c r="F40" s="160"/>
      <c r="G40" s="389"/>
      <c r="H40" s="389"/>
      <c r="I40" s="389"/>
      <c r="J40" s="389"/>
      <c r="K40" s="389"/>
      <c r="L40" s="389"/>
      <c r="M40" s="389"/>
      <c r="N40" s="389"/>
      <c r="O40" s="389"/>
      <c r="P40" s="389"/>
      <c r="Q40" s="389"/>
      <c r="R40" s="389"/>
      <c r="S40" s="389"/>
      <c r="T40" s="389"/>
      <c r="U40" s="389"/>
      <c r="V40" s="389"/>
      <c r="W40" s="389"/>
      <c r="X40" s="389"/>
      <c r="Y40" s="389"/>
      <c r="Z40" s="98"/>
      <c r="AA40" s="98"/>
    </row>
    <row r="41" spans="1:27" s="388" customFormat="1" ht="38.4">
      <c r="A41" s="159"/>
      <c r="B41" s="390" t="s">
        <v>2506</v>
      </c>
      <c r="C41" s="179" t="s">
        <v>2518</v>
      </c>
      <c r="D41" s="173"/>
      <c r="E41" s="272"/>
      <c r="F41" s="160"/>
      <c r="G41" s="389"/>
      <c r="H41" s="389"/>
      <c r="I41" s="389"/>
      <c r="J41" s="389"/>
      <c r="K41" s="389"/>
      <c r="L41" s="389"/>
      <c r="M41" s="389"/>
      <c r="N41" s="389"/>
      <c r="O41" s="389"/>
      <c r="P41" s="389"/>
      <c r="Q41" s="389"/>
      <c r="R41" s="389"/>
      <c r="S41" s="389"/>
      <c r="T41" s="389"/>
      <c r="U41" s="389"/>
      <c r="V41" s="389"/>
      <c r="W41" s="389"/>
      <c r="X41" s="389"/>
      <c r="Y41" s="389"/>
      <c r="Z41" s="98"/>
      <c r="AA41" s="98"/>
    </row>
    <row r="42" spans="1:27" s="388" customFormat="1" ht="19.2">
      <c r="A42" s="159"/>
      <c r="B42" s="390" t="s">
        <v>2506</v>
      </c>
      <c r="C42" s="179" t="s">
        <v>2519</v>
      </c>
      <c r="D42" s="173"/>
      <c r="E42" s="390"/>
      <c r="F42" s="160"/>
      <c r="G42" s="389"/>
      <c r="H42" s="389"/>
      <c r="I42" s="389"/>
      <c r="J42" s="389"/>
      <c r="K42" s="389"/>
      <c r="L42" s="389"/>
      <c r="M42" s="389"/>
      <c r="N42" s="389"/>
      <c r="O42" s="389"/>
      <c r="P42" s="389"/>
      <c r="Q42" s="389"/>
      <c r="R42" s="389"/>
      <c r="S42" s="389"/>
      <c r="T42" s="389"/>
      <c r="U42" s="389"/>
      <c r="V42" s="389"/>
      <c r="W42" s="389"/>
      <c r="X42" s="389"/>
      <c r="Y42" s="389"/>
      <c r="Z42" s="98"/>
      <c r="AA42" s="98"/>
    </row>
    <row r="43" spans="1:27" s="388" customFormat="1" ht="19.2">
      <c r="A43" s="159"/>
      <c r="B43" s="390" t="s">
        <v>2506</v>
      </c>
      <c r="C43" s="179" t="s">
        <v>2520</v>
      </c>
      <c r="D43" s="173"/>
      <c r="E43" s="272"/>
      <c r="F43" s="160"/>
      <c r="G43" s="389"/>
      <c r="H43" s="389"/>
      <c r="I43" s="389"/>
      <c r="J43" s="389"/>
      <c r="K43" s="389"/>
      <c r="L43" s="389"/>
      <c r="M43" s="389"/>
      <c r="N43" s="389"/>
      <c r="O43" s="389"/>
      <c r="P43" s="389"/>
      <c r="Q43" s="389"/>
      <c r="R43" s="389"/>
      <c r="S43" s="389"/>
      <c r="T43" s="389"/>
      <c r="U43" s="389"/>
      <c r="V43" s="389"/>
      <c r="W43" s="389"/>
      <c r="X43" s="389"/>
      <c r="Y43" s="389"/>
      <c r="Z43" s="98"/>
      <c r="AA43" s="98"/>
    </row>
    <row r="44" spans="1:27" s="388" customFormat="1" ht="19.2">
      <c r="A44" s="159"/>
      <c r="B44" s="390" t="s">
        <v>2506</v>
      </c>
      <c r="C44" s="179" t="s">
        <v>2521</v>
      </c>
      <c r="D44" s="173"/>
      <c r="E44" s="272"/>
      <c r="F44" s="160"/>
      <c r="G44" s="389"/>
      <c r="H44" s="389"/>
      <c r="I44" s="389"/>
      <c r="J44" s="389"/>
      <c r="K44" s="389"/>
      <c r="L44" s="389"/>
      <c r="M44" s="389"/>
      <c r="N44" s="389"/>
      <c r="O44" s="389"/>
      <c r="P44" s="389"/>
      <c r="Q44" s="389"/>
      <c r="R44" s="389"/>
      <c r="S44" s="389"/>
      <c r="T44" s="389"/>
      <c r="U44" s="389"/>
      <c r="V44" s="389"/>
      <c r="W44" s="389"/>
      <c r="X44" s="389"/>
      <c r="Y44" s="389"/>
      <c r="Z44" s="98"/>
      <c r="AA44" s="98"/>
    </row>
    <row r="45" spans="1:27" s="388" customFormat="1" ht="19.2">
      <c r="A45" s="159"/>
      <c r="B45" s="390" t="s">
        <v>2506</v>
      </c>
      <c r="C45" s="179" t="s">
        <v>2522</v>
      </c>
      <c r="D45" s="173"/>
      <c r="E45" s="272"/>
      <c r="F45" s="160"/>
      <c r="G45" s="389"/>
      <c r="H45" s="389"/>
      <c r="I45" s="389"/>
      <c r="J45" s="389"/>
      <c r="K45" s="389"/>
      <c r="L45" s="389"/>
      <c r="M45" s="389"/>
      <c r="N45" s="389"/>
      <c r="O45" s="389"/>
      <c r="P45" s="389"/>
      <c r="Q45" s="389"/>
      <c r="R45" s="389"/>
      <c r="S45" s="389"/>
      <c r="T45" s="389"/>
      <c r="U45" s="389"/>
      <c r="V45" s="389"/>
      <c r="W45" s="389"/>
      <c r="X45" s="389"/>
      <c r="Y45" s="389"/>
      <c r="Z45" s="98"/>
      <c r="AA45" s="98"/>
    </row>
    <row r="46" spans="1:27" s="388" customFormat="1" ht="19.2">
      <c r="A46" s="159"/>
      <c r="B46" s="390" t="s">
        <v>2506</v>
      </c>
      <c r="C46" s="179" t="s">
        <v>2523</v>
      </c>
      <c r="D46" s="173"/>
      <c r="E46" s="390"/>
      <c r="F46" s="160"/>
      <c r="G46" s="389"/>
      <c r="H46" s="389"/>
      <c r="I46" s="389"/>
      <c r="J46" s="389"/>
      <c r="K46" s="389"/>
      <c r="L46" s="389"/>
      <c r="M46" s="389"/>
      <c r="N46" s="389"/>
      <c r="O46" s="389"/>
      <c r="P46" s="389"/>
      <c r="Q46" s="389"/>
      <c r="R46" s="389"/>
      <c r="S46" s="389"/>
      <c r="T46" s="389"/>
      <c r="U46" s="389"/>
      <c r="V46" s="389"/>
      <c r="W46" s="389"/>
      <c r="X46" s="389"/>
      <c r="Y46" s="389"/>
      <c r="Z46" s="98"/>
      <c r="AA46" s="98"/>
    </row>
    <row r="47" spans="1:27" s="388" customFormat="1" ht="19.2">
      <c r="A47" s="159"/>
      <c r="B47" s="390" t="s">
        <v>2506</v>
      </c>
      <c r="C47" s="179" t="s">
        <v>2524</v>
      </c>
      <c r="D47" s="173"/>
      <c r="E47" s="272"/>
      <c r="F47" s="160"/>
      <c r="G47" s="389"/>
      <c r="H47" s="389"/>
      <c r="I47" s="389"/>
      <c r="J47" s="389"/>
      <c r="K47" s="389"/>
      <c r="L47" s="389"/>
      <c r="M47" s="389"/>
      <c r="N47" s="389"/>
      <c r="O47" s="389"/>
      <c r="P47" s="389"/>
      <c r="Q47" s="389"/>
      <c r="R47" s="389"/>
      <c r="S47" s="389"/>
      <c r="T47" s="389"/>
      <c r="U47" s="389"/>
      <c r="V47" s="389"/>
      <c r="W47" s="389"/>
      <c r="X47" s="389"/>
      <c r="Y47" s="389"/>
      <c r="Z47" s="98"/>
      <c r="AA47" s="98"/>
    </row>
    <row r="48" spans="1:27" s="388" customFormat="1" ht="38.4">
      <c r="A48" s="159"/>
      <c r="B48" s="390" t="s">
        <v>2506</v>
      </c>
      <c r="C48" s="179" t="s">
        <v>2525</v>
      </c>
      <c r="D48" s="173"/>
      <c r="E48" s="272"/>
      <c r="F48" s="160"/>
      <c r="G48" s="389"/>
      <c r="H48" s="389"/>
      <c r="I48" s="389"/>
      <c r="J48" s="389"/>
      <c r="K48" s="389"/>
      <c r="L48" s="389"/>
      <c r="M48" s="389"/>
      <c r="N48" s="389"/>
      <c r="O48" s="389"/>
      <c r="P48" s="389"/>
      <c r="Q48" s="389"/>
      <c r="R48" s="389"/>
      <c r="S48" s="389"/>
      <c r="T48" s="389"/>
      <c r="U48" s="389"/>
      <c r="V48" s="389"/>
      <c r="W48" s="389"/>
      <c r="X48" s="389"/>
      <c r="Y48" s="389"/>
      <c r="Z48" s="98"/>
      <c r="AA48" s="98"/>
    </row>
    <row r="49" spans="1:27" s="388" customFormat="1" ht="19.2">
      <c r="A49" s="159"/>
      <c r="B49" s="390" t="s">
        <v>2506</v>
      </c>
      <c r="C49" s="179" t="s">
        <v>2526</v>
      </c>
      <c r="D49" s="173"/>
      <c r="E49" s="272"/>
      <c r="F49" s="160"/>
      <c r="G49" s="389"/>
      <c r="H49" s="389"/>
      <c r="I49" s="389"/>
      <c r="J49" s="389"/>
      <c r="K49" s="389"/>
      <c r="L49" s="389"/>
      <c r="M49" s="389"/>
      <c r="N49" s="389"/>
      <c r="O49" s="389"/>
      <c r="P49" s="389"/>
      <c r="Q49" s="389"/>
      <c r="R49" s="389"/>
      <c r="S49" s="389"/>
      <c r="T49" s="389"/>
      <c r="U49" s="389"/>
      <c r="V49" s="389"/>
      <c r="W49" s="389"/>
      <c r="X49" s="389"/>
      <c r="Y49" s="389"/>
      <c r="Z49" s="98"/>
      <c r="AA49" s="98"/>
    </row>
    <row r="50" spans="1:27" s="388" customFormat="1" ht="19.2">
      <c r="A50" s="159"/>
      <c r="B50" s="390" t="s">
        <v>2506</v>
      </c>
      <c r="C50" s="179" t="s">
        <v>2527</v>
      </c>
      <c r="D50" s="173"/>
      <c r="E50" s="272"/>
      <c r="F50" s="160"/>
      <c r="G50" s="389"/>
      <c r="H50" s="389"/>
      <c r="I50" s="389"/>
      <c r="J50" s="389"/>
      <c r="K50" s="389"/>
      <c r="L50" s="389"/>
      <c r="M50" s="389"/>
      <c r="N50" s="389"/>
      <c r="O50" s="389"/>
      <c r="P50" s="389"/>
      <c r="Q50" s="389"/>
      <c r="R50" s="389"/>
      <c r="S50" s="389"/>
      <c r="T50" s="389"/>
      <c r="U50" s="389"/>
      <c r="V50" s="389"/>
      <c r="W50" s="389"/>
      <c r="X50" s="389"/>
      <c r="Y50" s="389"/>
      <c r="Z50" s="98"/>
      <c r="AA50" s="98"/>
    </row>
    <row r="51" spans="1:27" s="388" customFormat="1" ht="19.2">
      <c r="A51" s="159"/>
      <c r="B51" s="390" t="s">
        <v>2506</v>
      </c>
      <c r="C51" s="179" t="s">
        <v>2528</v>
      </c>
      <c r="D51" s="173"/>
      <c r="E51" s="272"/>
      <c r="F51" s="160"/>
      <c r="G51" s="389"/>
      <c r="H51" s="389"/>
      <c r="I51" s="389"/>
      <c r="J51" s="389"/>
      <c r="K51" s="389"/>
      <c r="L51" s="389"/>
      <c r="M51" s="389"/>
      <c r="N51" s="389"/>
      <c r="O51" s="389"/>
      <c r="P51" s="389"/>
      <c r="Q51" s="389"/>
      <c r="R51" s="389"/>
      <c r="S51" s="389"/>
      <c r="T51" s="389"/>
      <c r="U51" s="389"/>
      <c r="V51" s="389"/>
      <c r="W51" s="389"/>
      <c r="X51" s="389"/>
      <c r="Y51" s="389"/>
      <c r="Z51" s="98"/>
      <c r="AA51" s="98"/>
    </row>
    <row r="52" spans="1:27" s="388" customFormat="1" ht="19.2">
      <c r="A52" s="159"/>
      <c r="B52" s="390" t="s">
        <v>2506</v>
      </c>
      <c r="C52" s="179" t="s">
        <v>2529</v>
      </c>
      <c r="D52" s="173"/>
      <c r="E52" s="272"/>
      <c r="F52" s="160"/>
      <c r="G52" s="389"/>
      <c r="H52" s="389"/>
      <c r="I52" s="389"/>
      <c r="J52" s="389"/>
      <c r="K52" s="389"/>
      <c r="L52" s="389"/>
      <c r="M52" s="389"/>
      <c r="N52" s="389"/>
      <c r="O52" s="389"/>
      <c r="P52" s="389"/>
      <c r="Q52" s="389"/>
      <c r="R52" s="389"/>
      <c r="S52" s="389"/>
      <c r="T52" s="389"/>
      <c r="U52" s="389"/>
      <c r="V52" s="389"/>
      <c r="W52" s="389"/>
      <c r="X52" s="389"/>
      <c r="Y52" s="389"/>
      <c r="Z52" s="98"/>
      <c r="AA52" s="98"/>
    </row>
    <row r="53" spans="1:27" s="388" customFormat="1" ht="19.2">
      <c r="A53" s="159"/>
      <c r="B53" s="390" t="s">
        <v>2506</v>
      </c>
      <c r="C53" s="179" t="s">
        <v>2530</v>
      </c>
      <c r="D53" s="173"/>
      <c r="E53" s="272"/>
      <c r="F53" s="160"/>
      <c r="G53" s="389"/>
      <c r="H53" s="389"/>
      <c r="I53" s="389"/>
      <c r="J53" s="389"/>
      <c r="K53" s="389"/>
      <c r="L53" s="389"/>
      <c r="M53" s="389"/>
      <c r="N53" s="389"/>
      <c r="O53" s="389"/>
      <c r="P53" s="389"/>
      <c r="Q53" s="389"/>
      <c r="R53" s="389"/>
      <c r="S53" s="389"/>
      <c r="T53" s="389"/>
      <c r="U53" s="389"/>
      <c r="V53" s="389"/>
      <c r="W53" s="389"/>
      <c r="X53" s="389"/>
      <c r="Y53" s="389"/>
      <c r="Z53" s="98"/>
      <c r="AA53" s="98"/>
    </row>
    <row r="54" spans="1:27" s="388" customFormat="1" ht="19.2">
      <c r="A54" s="159"/>
      <c r="B54" s="390" t="s">
        <v>2506</v>
      </c>
      <c r="C54" s="179" t="s">
        <v>2531</v>
      </c>
      <c r="D54" s="173"/>
      <c r="E54" s="272"/>
      <c r="F54" s="160"/>
      <c r="G54" s="389"/>
      <c r="H54" s="389"/>
      <c r="I54" s="389"/>
      <c r="J54" s="389"/>
      <c r="K54" s="389"/>
      <c r="L54" s="389"/>
      <c r="M54" s="389"/>
      <c r="N54" s="389"/>
      <c r="O54" s="389"/>
      <c r="P54" s="389"/>
      <c r="Q54" s="389"/>
      <c r="R54" s="389"/>
      <c r="S54" s="389"/>
      <c r="T54" s="389"/>
      <c r="U54" s="389"/>
      <c r="V54" s="389"/>
      <c r="W54" s="389"/>
      <c r="X54" s="389"/>
      <c r="Y54" s="389"/>
      <c r="Z54" s="98"/>
      <c r="AA54" s="98"/>
    </row>
    <row r="55" spans="1:27" s="388" customFormat="1" ht="19.2">
      <c r="A55" s="159"/>
      <c r="B55" s="390" t="s">
        <v>2506</v>
      </c>
      <c r="C55" s="179" t="s">
        <v>2532</v>
      </c>
      <c r="D55" s="173"/>
      <c r="E55" s="272"/>
      <c r="F55" s="160"/>
      <c r="G55" s="389"/>
      <c r="H55" s="389"/>
      <c r="I55" s="389"/>
      <c r="J55" s="389"/>
      <c r="K55" s="389"/>
      <c r="L55" s="389"/>
      <c r="M55" s="389"/>
      <c r="N55" s="389"/>
      <c r="O55" s="389"/>
      <c r="P55" s="389"/>
      <c r="Q55" s="389"/>
      <c r="R55" s="389"/>
      <c r="S55" s="389"/>
      <c r="T55" s="389"/>
      <c r="U55" s="389"/>
      <c r="V55" s="389"/>
      <c r="W55" s="389"/>
      <c r="X55" s="389"/>
      <c r="Y55" s="389"/>
      <c r="Z55" s="98"/>
      <c r="AA55" s="98"/>
    </row>
    <row r="56" spans="1:27" s="388" customFormat="1" ht="19.2">
      <c r="A56" s="159"/>
      <c r="B56" s="390" t="s">
        <v>2506</v>
      </c>
      <c r="C56" s="179" t="s">
        <v>2533</v>
      </c>
      <c r="D56" s="173"/>
      <c r="E56" s="436"/>
      <c r="F56" s="160"/>
      <c r="G56" s="389"/>
      <c r="H56" s="389"/>
      <c r="I56" s="389"/>
      <c r="J56" s="389"/>
      <c r="K56" s="389"/>
      <c r="L56" s="389"/>
      <c r="M56" s="389"/>
      <c r="N56" s="389"/>
      <c r="O56" s="389"/>
      <c r="P56" s="389"/>
      <c r="Q56" s="389"/>
      <c r="R56" s="389"/>
      <c r="S56" s="389"/>
      <c r="T56" s="389"/>
      <c r="U56" s="389"/>
      <c r="V56" s="389"/>
      <c r="W56" s="389"/>
      <c r="X56" s="389"/>
      <c r="Y56" s="389"/>
      <c r="Z56" s="98"/>
      <c r="AA56" s="98"/>
    </row>
    <row r="57" spans="1:27" s="388" customFormat="1" ht="57.6">
      <c r="A57" s="159"/>
      <c r="B57" s="390" t="s">
        <v>2506</v>
      </c>
      <c r="C57" s="179" t="s">
        <v>2534</v>
      </c>
      <c r="D57" s="173"/>
      <c r="E57" s="272"/>
      <c r="F57" s="160"/>
      <c r="G57" s="389"/>
      <c r="H57" s="389"/>
      <c r="I57" s="389"/>
      <c r="J57" s="389"/>
      <c r="K57" s="389"/>
      <c r="L57" s="389"/>
      <c r="M57" s="389"/>
      <c r="N57" s="389"/>
      <c r="O57" s="389"/>
      <c r="P57" s="389"/>
      <c r="Q57" s="389"/>
      <c r="R57" s="389"/>
      <c r="S57" s="389"/>
      <c r="T57" s="389"/>
      <c r="U57" s="389"/>
      <c r="V57" s="389"/>
      <c r="W57" s="389"/>
      <c r="X57" s="389"/>
      <c r="Y57" s="389"/>
      <c r="Z57" s="98"/>
      <c r="AA57" s="98"/>
    </row>
    <row r="58" spans="1:27" s="388" customFormat="1" ht="19.2">
      <c r="A58" s="159"/>
      <c r="B58" s="390" t="s">
        <v>2506</v>
      </c>
      <c r="C58" s="179" t="s">
        <v>2535</v>
      </c>
      <c r="D58" s="173"/>
      <c r="E58" s="436"/>
      <c r="F58" s="160"/>
      <c r="G58" s="389"/>
      <c r="H58" s="389"/>
      <c r="I58" s="389"/>
      <c r="J58" s="389"/>
      <c r="K58" s="389"/>
      <c r="L58" s="389"/>
      <c r="M58" s="389"/>
      <c r="N58" s="389"/>
      <c r="O58" s="389"/>
      <c r="P58" s="389"/>
      <c r="Q58" s="389"/>
      <c r="R58" s="389"/>
      <c r="S58" s="389"/>
      <c r="T58" s="389"/>
      <c r="U58" s="389"/>
      <c r="V58" s="389"/>
      <c r="W58" s="389"/>
      <c r="X58" s="389"/>
      <c r="Y58" s="389"/>
      <c r="Z58" s="98"/>
      <c r="AA58" s="98"/>
    </row>
    <row r="59" spans="1:27" s="388" customFormat="1" ht="19.2">
      <c r="A59" s="159"/>
      <c r="B59" s="390" t="s">
        <v>2506</v>
      </c>
      <c r="C59" s="179" t="s">
        <v>2536</v>
      </c>
      <c r="D59" s="173"/>
      <c r="E59" s="272"/>
      <c r="F59" s="160"/>
      <c r="G59" s="389"/>
      <c r="H59" s="389"/>
      <c r="I59" s="389"/>
      <c r="J59" s="389"/>
      <c r="K59" s="389"/>
      <c r="L59" s="389"/>
      <c r="M59" s="389"/>
      <c r="N59" s="389"/>
      <c r="O59" s="389"/>
      <c r="P59" s="389"/>
      <c r="Q59" s="389"/>
      <c r="R59" s="389"/>
      <c r="S59" s="389"/>
      <c r="T59" s="389"/>
      <c r="U59" s="389"/>
      <c r="V59" s="389"/>
      <c r="W59" s="389"/>
      <c r="X59" s="389"/>
      <c r="Y59" s="389"/>
      <c r="Z59" s="98"/>
      <c r="AA59" s="98"/>
    </row>
    <row r="60" spans="1:27" s="388" customFormat="1" ht="19.2">
      <c r="A60" s="159"/>
      <c r="B60" s="390" t="s">
        <v>2506</v>
      </c>
      <c r="C60" s="179" t="s">
        <v>2537</v>
      </c>
      <c r="D60" s="173"/>
      <c r="E60" s="272"/>
      <c r="F60" s="160"/>
      <c r="G60" s="389"/>
      <c r="H60" s="389"/>
      <c r="I60" s="389"/>
      <c r="J60" s="389"/>
      <c r="K60" s="389"/>
      <c r="L60" s="389"/>
      <c r="M60" s="389"/>
      <c r="N60" s="389"/>
      <c r="O60" s="389"/>
      <c r="P60" s="389"/>
      <c r="Q60" s="389"/>
      <c r="R60" s="389"/>
      <c r="S60" s="389"/>
      <c r="T60" s="389"/>
      <c r="U60" s="389"/>
      <c r="V60" s="389"/>
      <c r="W60" s="389"/>
      <c r="X60" s="389"/>
      <c r="Y60" s="389"/>
      <c r="Z60" s="98"/>
      <c r="AA60" s="98"/>
    </row>
    <row r="61" spans="1:27" s="388" customFormat="1" ht="19.2">
      <c r="A61" s="159"/>
      <c r="B61" s="390" t="s">
        <v>2506</v>
      </c>
      <c r="C61" s="179" t="s">
        <v>2538</v>
      </c>
      <c r="D61" s="173"/>
      <c r="E61" s="272"/>
      <c r="F61" s="160"/>
      <c r="G61" s="389"/>
      <c r="H61" s="389"/>
      <c r="I61" s="389"/>
      <c r="J61" s="389"/>
      <c r="K61" s="389"/>
      <c r="L61" s="389"/>
      <c r="M61" s="389"/>
      <c r="N61" s="389"/>
      <c r="O61" s="389"/>
      <c r="P61" s="389"/>
      <c r="Q61" s="389"/>
      <c r="R61" s="389"/>
      <c r="S61" s="389"/>
      <c r="T61" s="389"/>
      <c r="U61" s="389"/>
      <c r="V61" s="389"/>
      <c r="W61" s="389"/>
      <c r="X61" s="389"/>
      <c r="Y61" s="389"/>
      <c r="Z61" s="98"/>
      <c r="AA61" s="98"/>
    </row>
    <row r="62" spans="1:27" s="388" customFormat="1" ht="19.2">
      <c r="A62" s="159"/>
      <c r="B62" s="360" t="s">
        <v>2506</v>
      </c>
      <c r="C62" s="361" t="s">
        <v>2539</v>
      </c>
      <c r="D62" s="361"/>
      <c r="E62" s="362"/>
      <c r="F62" s="160"/>
      <c r="G62" s="389"/>
      <c r="H62" s="389"/>
      <c r="I62" s="389"/>
      <c r="J62" s="389"/>
      <c r="K62" s="389"/>
      <c r="L62" s="389"/>
      <c r="M62" s="389"/>
      <c r="N62" s="389"/>
      <c r="O62" s="389"/>
      <c r="P62" s="389"/>
      <c r="Q62" s="389"/>
      <c r="R62" s="389"/>
      <c r="S62" s="389"/>
      <c r="T62" s="389"/>
      <c r="U62" s="389"/>
      <c r="V62" s="389"/>
      <c r="W62" s="389"/>
      <c r="X62" s="389"/>
      <c r="Y62" s="389"/>
      <c r="Z62" s="98"/>
      <c r="AA62" s="98"/>
    </row>
    <row r="63" spans="1:27" s="388" customFormat="1" ht="57.6">
      <c r="A63" s="159"/>
      <c r="B63" s="390" t="s">
        <v>2506</v>
      </c>
      <c r="C63" s="179" t="s">
        <v>2540</v>
      </c>
      <c r="D63" s="173"/>
      <c r="E63" s="272"/>
      <c r="F63" s="160"/>
      <c r="G63" s="389"/>
      <c r="H63" s="389"/>
      <c r="I63" s="389"/>
      <c r="J63" s="389"/>
      <c r="K63" s="389"/>
      <c r="L63" s="389"/>
      <c r="M63" s="389"/>
      <c r="N63" s="389"/>
      <c r="O63" s="389"/>
      <c r="P63" s="389"/>
      <c r="Q63" s="389"/>
      <c r="R63" s="389"/>
      <c r="S63" s="389"/>
      <c r="T63" s="389"/>
      <c r="U63" s="389"/>
      <c r="V63" s="389"/>
      <c r="W63" s="389"/>
      <c r="X63" s="389"/>
      <c r="Y63" s="389"/>
      <c r="Z63" s="98"/>
      <c r="AA63" s="98"/>
    </row>
    <row r="64" spans="1:27" s="388" customFormat="1" ht="19.2">
      <c r="A64" s="159"/>
      <c r="B64" s="390" t="s">
        <v>2506</v>
      </c>
      <c r="C64" s="179" t="s">
        <v>2541</v>
      </c>
      <c r="D64" s="173"/>
      <c r="E64" s="272"/>
      <c r="F64" s="160"/>
      <c r="G64" s="389"/>
      <c r="H64" s="389"/>
      <c r="I64" s="389"/>
      <c r="J64" s="389"/>
      <c r="K64" s="389"/>
      <c r="L64" s="389"/>
      <c r="M64" s="389"/>
      <c r="N64" s="389"/>
      <c r="O64" s="389"/>
      <c r="P64" s="389"/>
      <c r="Q64" s="389"/>
      <c r="R64" s="389"/>
      <c r="S64" s="389"/>
      <c r="T64" s="389"/>
      <c r="U64" s="389"/>
      <c r="V64" s="389"/>
      <c r="W64" s="389"/>
      <c r="X64" s="389"/>
      <c r="Y64" s="389"/>
      <c r="Z64" s="98"/>
      <c r="AA64" s="98"/>
    </row>
    <row r="65" spans="1:27" s="388" customFormat="1" ht="19.2">
      <c r="A65" s="159"/>
      <c r="B65" s="390" t="s">
        <v>2506</v>
      </c>
      <c r="C65" s="179" t="s">
        <v>2542</v>
      </c>
      <c r="D65" s="173"/>
      <c r="E65" s="272"/>
      <c r="F65" s="160"/>
      <c r="G65" s="389"/>
      <c r="H65" s="389"/>
      <c r="I65" s="389"/>
      <c r="J65" s="389"/>
      <c r="K65" s="389"/>
      <c r="L65" s="389"/>
      <c r="M65" s="389"/>
      <c r="N65" s="389"/>
      <c r="O65" s="389"/>
      <c r="P65" s="389"/>
      <c r="Q65" s="389"/>
      <c r="R65" s="389"/>
      <c r="S65" s="389"/>
      <c r="T65" s="389"/>
      <c r="U65" s="389"/>
      <c r="V65" s="389"/>
      <c r="W65" s="389"/>
      <c r="X65" s="389"/>
      <c r="Y65" s="389"/>
      <c r="Z65" s="98"/>
      <c r="AA65" s="98"/>
    </row>
    <row r="66" spans="1:27" s="388" customFormat="1" ht="19.2">
      <c r="A66" s="159"/>
      <c r="B66" s="390" t="s">
        <v>2506</v>
      </c>
      <c r="C66" s="179" t="s">
        <v>2543</v>
      </c>
      <c r="D66" s="173"/>
      <c r="E66" s="272"/>
      <c r="F66" s="160"/>
      <c r="G66" s="389"/>
      <c r="H66" s="389"/>
      <c r="I66" s="389"/>
      <c r="J66" s="389"/>
      <c r="K66" s="389"/>
      <c r="L66" s="389"/>
      <c r="M66" s="389"/>
      <c r="N66" s="389"/>
      <c r="O66" s="389"/>
      <c r="P66" s="389"/>
      <c r="Q66" s="389"/>
      <c r="R66" s="389"/>
      <c r="S66" s="389"/>
      <c r="T66" s="389"/>
      <c r="U66" s="389"/>
      <c r="V66" s="389"/>
      <c r="W66" s="389"/>
      <c r="X66" s="389"/>
      <c r="Y66" s="389"/>
      <c r="Z66" s="98"/>
      <c r="AA66" s="98"/>
    </row>
    <row r="67" spans="1:27" s="388" customFormat="1" ht="38.4">
      <c r="A67" s="159"/>
      <c r="B67" s="390" t="s">
        <v>2506</v>
      </c>
      <c r="C67" s="179" t="s">
        <v>2544</v>
      </c>
      <c r="D67" s="173"/>
      <c r="E67" s="272"/>
      <c r="F67" s="160"/>
      <c r="G67" s="389"/>
      <c r="H67" s="389"/>
      <c r="I67" s="389"/>
      <c r="J67" s="389"/>
      <c r="K67" s="389"/>
      <c r="L67" s="389"/>
      <c r="M67" s="389"/>
      <c r="N67" s="389"/>
      <c r="O67" s="389"/>
      <c r="P67" s="389"/>
      <c r="Q67" s="389"/>
      <c r="R67" s="389"/>
      <c r="S67" s="389"/>
      <c r="T67" s="389"/>
      <c r="U67" s="389"/>
      <c r="V67" s="389"/>
      <c r="W67" s="389"/>
      <c r="X67" s="389"/>
      <c r="Y67" s="389"/>
      <c r="Z67" s="98"/>
      <c r="AA67" s="98"/>
    </row>
    <row r="68" spans="1:27" s="388" customFormat="1" ht="19.2">
      <c r="A68" s="159"/>
      <c r="B68" s="390" t="s">
        <v>2506</v>
      </c>
      <c r="C68" s="179" t="s">
        <v>2545</v>
      </c>
      <c r="D68" s="173"/>
      <c r="E68" s="272"/>
      <c r="F68" s="160"/>
      <c r="G68" s="389"/>
      <c r="H68" s="389"/>
      <c r="I68" s="389"/>
      <c r="J68" s="389"/>
      <c r="K68" s="389"/>
      <c r="L68" s="389"/>
      <c r="M68" s="389"/>
      <c r="N68" s="389"/>
      <c r="O68" s="389"/>
      <c r="P68" s="389"/>
      <c r="Q68" s="389"/>
      <c r="R68" s="389"/>
      <c r="S68" s="389"/>
      <c r="T68" s="389"/>
      <c r="U68" s="389"/>
      <c r="V68" s="389"/>
      <c r="W68" s="389"/>
      <c r="X68" s="389"/>
      <c r="Y68" s="389"/>
      <c r="Z68" s="98"/>
      <c r="AA68" s="98"/>
    </row>
    <row r="69" spans="1:27" s="388" customFormat="1" ht="19.2">
      <c r="A69" s="159"/>
      <c r="B69" s="390" t="s">
        <v>2506</v>
      </c>
      <c r="C69" s="179" t="s">
        <v>2546</v>
      </c>
      <c r="D69" s="173"/>
      <c r="E69" s="272"/>
      <c r="F69" s="160"/>
      <c r="G69" s="389"/>
      <c r="H69" s="389"/>
      <c r="I69" s="389"/>
      <c r="J69" s="389"/>
      <c r="K69" s="389"/>
      <c r="L69" s="389"/>
      <c r="M69" s="389"/>
      <c r="N69" s="389"/>
      <c r="O69" s="389"/>
      <c r="P69" s="389"/>
      <c r="Q69" s="389"/>
      <c r="R69" s="389"/>
      <c r="S69" s="389"/>
      <c r="T69" s="389"/>
      <c r="U69" s="389"/>
      <c r="V69" s="389"/>
      <c r="W69" s="389"/>
      <c r="X69" s="389"/>
      <c r="Y69" s="389"/>
      <c r="Z69" s="98"/>
      <c r="AA69" s="98"/>
    </row>
    <row r="70" spans="1:27" s="388" customFormat="1" ht="19.2">
      <c r="A70" s="159"/>
      <c r="B70" s="390" t="s">
        <v>2506</v>
      </c>
      <c r="C70" s="179" t="s">
        <v>2547</v>
      </c>
      <c r="D70" s="173"/>
      <c r="E70" s="272"/>
      <c r="F70" s="160"/>
      <c r="G70" s="389"/>
      <c r="H70" s="389"/>
      <c r="I70" s="389"/>
      <c r="J70" s="389"/>
      <c r="K70" s="389"/>
      <c r="L70" s="389"/>
      <c r="M70" s="389"/>
      <c r="N70" s="389"/>
      <c r="O70" s="389"/>
      <c r="P70" s="389"/>
      <c r="Q70" s="389"/>
      <c r="R70" s="389"/>
      <c r="S70" s="389"/>
      <c r="T70" s="389"/>
      <c r="U70" s="389"/>
      <c r="V70" s="389"/>
      <c r="W70" s="389"/>
      <c r="X70" s="389"/>
      <c r="Y70" s="389"/>
      <c r="Z70" s="98"/>
      <c r="AA70" s="98"/>
    </row>
    <row r="71" spans="1:27" s="388" customFormat="1" ht="19.2">
      <c r="A71" s="159"/>
      <c r="B71" s="390" t="s">
        <v>2506</v>
      </c>
      <c r="C71" s="179" t="s">
        <v>2548</v>
      </c>
      <c r="D71" s="173"/>
      <c r="E71" s="272"/>
      <c r="F71" s="160"/>
      <c r="G71" s="389"/>
      <c r="H71" s="389"/>
      <c r="I71" s="389"/>
      <c r="J71" s="389"/>
      <c r="K71" s="389"/>
      <c r="L71" s="389"/>
      <c r="M71" s="389"/>
      <c r="N71" s="389"/>
      <c r="O71" s="389"/>
      <c r="P71" s="389"/>
      <c r="Q71" s="389"/>
      <c r="R71" s="389"/>
      <c r="S71" s="389"/>
      <c r="T71" s="389"/>
      <c r="U71" s="389"/>
      <c r="V71" s="389"/>
      <c r="W71" s="389"/>
      <c r="X71" s="389"/>
      <c r="Y71" s="389"/>
      <c r="Z71" s="98"/>
      <c r="AA71" s="98"/>
    </row>
    <row r="72" spans="1:27" s="388" customFormat="1" ht="38.4">
      <c r="A72" s="159"/>
      <c r="B72" s="390" t="s">
        <v>2506</v>
      </c>
      <c r="C72" s="179" t="s">
        <v>2549</v>
      </c>
      <c r="D72" s="173"/>
      <c r="E72" s="390"/>
      <c r="F72" s="160"/>
      <c r="G72" s="389"/>
      <c r="H72" s="389"/>
      <c r="I72" s="389"/>
      <c r="J72" s="389"/>
      <c r="K72" s="389"/>
      <c r="L72" s="389"/>
      <c r="M72" s="389"/>
      <c r="N72" s="389"/>
      <c r="O72" s="389"/>
      <c r="P72" s="389"/>
      <c r="Q72" s="389"/>
      <c r="R72" s="389"/>
      <c r="S72" s="389"/>
      <c r="T72" s="389"/>
      <c r="U72" s="389"/>
      <c r="V72" s="389"/>
      <c r="W72" s="389"/>
      <c r="X72" s="389"/>
      <c r="Y72" s="389"/>
      <c r="Z72" s="98"/>
      <c r="AA72" s="98"/>
    </row>
    <row r="73" spans="1:27" s="388" customFormat="1" ht="19.2">
      <c r="A73" s="159"/>
      <c r="B73" s="390" t="s">
        <v>2506</v>
      </c>
      <c r="C73" s="179" t="s">
        <v>2550</v>
      </c>
      <c r="D73" s="173"/>
      <c r="E73" s="272"/>
      <c r="F73" s="160"/>
      <c r="G73" s="389"/>
      <c r="H73" s="389"/>
      <c r="I73" s="389"/>
      <c r="J73" s="389"/>
      <c r="K73" s="389"/>
      <c r="L73" s="389"/>
      <c r="M73" s="389"/>
      <c r="N73" s="389"/>
      <c r="O73" s="389"/>
      <c r="P73" s="389"/>
      <c r="Q73" s="389"/>
      <c r="R73" s="389"/>
      <c r="S73" s="389"/>
      <c r="T73" s="389"/>
      <c r="U73" s="389"/>
      <c r="V73" s="389"/>
      <c r="W73" s="389"/>
      <c r="X73" s="389"/>
      <c r="Y73" s="389"/>
      <c r="Z73" s="98"/>
      <c r="AA73" s="98"/>
    </row>
    <row r="74" spans="1:27" s="388" customFormat="1" ht="19.2">
      <c r="A74" s="159"/>
      <c r="B74" s="390" t="s">
        <v>2506</v>
      </c>
      <c r="C74" s="179" t="s">
        <v>2551</v>
      </c>
      <c r="D74" s="173"/>
      <c r="E74" s="272"/>
      <c r="F74" s="160"/>
      <c r="G74" s="389"/>
      <c r="H74" s="389"/>
      <c r="I74" s="389"/>
      <c r="J74" s="389"/>
      <c r="K74" s="389"/>
      <c r="L74" s="389"/>
      <c r="M74" s="389"/>
      <c r="N74" s="389"/>
      <c r="O74" s="389"/>
      <c r="P74" s="389"/>
      <c r="Q74" s="389"/>
      <c r="R74" s="389"/>
      <c r="S74" s="389"/>
      <c r="T74" s="389"/>
      <c r="U74" s="389"/>
      <c r="V74" s="389"/>
      <c r="W74" s="389"/>
      <c r="X74" s="389"/>
      <c r="Y74" s="389"/>
      <c r="Z74" s="98"/>
      <c r="AA74" s="98"/>
    </row>
    <row r="75" spans="1:27" s="388" customFormat="1" ht="19.2">
      <c r="A75" s="159"/>
      <c r="B75" s="390" t="s">
        <v>2506</v>
      </c>
      <c r="C75" s="179" t="s">
        <v>2552</v>
      </c>
      <c r="D75" s="173"/>
      <c r="E75" s="272"/>
      <c r="F75" s="160"/>
      <c r="G75" s="389"/>
      <c r="H75" s="389"/>
      <c r="I75" s="389"/>
      <c r="J75" s="389"/>
      <c r="K75" s="389"/>
      <c r="L75" s="389"/>
      <c r="M75" s="389"/>
      <c r="N75" s="389"/>
      <c r="O75" s="389"/>
      <c r="P75" s="389"/>
      <c r="Q75" s="389"/>
      <c r="R75" s="389"/>
      <c r="S75" s="389"/>
      <c r="T75" s="389"/>
      <c r="U75" s="389"/>
      <c r="V75" s="389"/>
      <c r="W75" s="389"/>
      <c r="X75" s="389"/>
      <c r="Y75" s="389"/>
      <c r="Z75" s="98"/>
      <c r="AA75" s="98"/>
    </row>
    <row r="76" spans="1:27" s="388" customFormat="1" ht="19.2">
      <c r="A76" s="159"/>
      <c r="B76" s="390" t="s">
        <v>2506</v>
      </c>
      <c r="C76" s="179" t="s">
        <v>2553</v>
      </c>
      <c r="D76" s="173"/>
      <c r="E76" s="272"/>
      <c r="F76" s="160"/>
      <c r="G76" s="389"/>
      <c r="H76" s="389"/>
      <c r="I76" s="389"/>
      <c r="J76" s="389"/>
      <c r="K76" s="389"/>
      <c r="L76" s="389"/>
      <c r="M76" s="389"/>
      <c r="N76" s="389"/>
      <c r="O76" s="389"/>
      <c r="P76" s="389"/>
      <c r="Q76" s="389"/>
      <c r="R76" s="389"/>
      <c r="S76" s="389"/>
      <c r="T76" s="389"/>
      <c r="U76" s="389"/>
      <c r="V76" s="389"/>
      <c r="W76" s="389"/>
      <c r="X76" s="389"/>
      <c r="Y76" s="389"/>
      <c r="Z76" s="98"/>
      <c r="AA76" s="98"/>
    </row>
    <row r="77" spans="1:27" s="388" customFormat="1" ht="19.2">
      <c r="A77" s="159"/>
      <c r="B77" s="390" t="s">
        <v>2506</v>
      </c>
      <c r="C77" s="179" t="s">
        <v>2554</v>
      </c>
      <c r="D77" s="173"/>
      <c r="E77" s="272"/>
      <c r="F77" s="160"/>
      <c r="G77" s="389"/>
      <c r="H77" s="389"/>
      <c r="I77" s="389"/>
      <c r="J77" s="389"/>
      <c r="K77" s="389"/>
      <c r="L77" s="389"/>
      <c r="M77" s="389"/>
      <c r="N77" s="389"/>
      <c r="O77" s="389"/>
      <c r="P77" s="389"/>
      <c r="Q77" s="389"/>
      <c r="R77" s="389"/>
      <c r="S77" s="389"/>
      <c r="T77" s="389"/>
      <c r="U77" s="389"/>
      <c r="V77" s="389"/>
      <c r="W77" s="389"/>
      <c r="X77" s="389"/>
      <c r="Y77" s="389"/>
      <c r="Z77" s="98"/>
      <c r="AA77" s="98"/>
    </row>
    <row r="78" spans="1:27" s="388" customFormat="1" ht="19.2">
      <c r="A78" s="159"/>
      <c r="B78" s="390" t="s">
        <v>2506</v>
      </c>
      <c r="C78" s="179" t="s">
        <v>2555</v>
      </c>
      <c r="D78" s="173"/>
      <c r="E78" s="272"/>
      <c r="F78" s="160"/>
      <c r="G78" s="389"/>
      <c r="H78" s="389"/>
      <c r="I78" s="389"/>
      <c r="J78" s="389"/>
      <c r="K78" s="389"/>
      <c r="L78" s="389"/>
      <c r="M78" s="389"/>
      <c r="N78" s="389"/>
      <c r="O78" s="389"/>
      <c r="P78" s="389"/>
      <c r="Q78" s="389"/>
      <c r="R78" s="389"/>
      <c r="S78" s="389"/>
      <c r="T78" s="389"/>
      <c r="U78" s="389"/>
      <c r="V78" s="389"/>
      <c r="W78" s="389"/>
      <c r="X78" s="389"/>
      <c r="Y78" s="389"/>
      <c r="Z78" s="98"/>
      <c r="AA78" s="98"/>
    </row>
    <row r="79" spans="1:27" s="388" customFormat="1" ht="19.2">
      <c r="A79" s="159"/>
      <c r="B79" s="390" t="s">
        <v>2506</v>
      </c>
      <c r="C79" s="179" t="s">
        <v>2556</v>
      </c>
      <c r="D79" s="173"/>
      <c r="E79" s="272"/>
      <c r="F79" s="160"/>
      <c r="G79" s="389"/>
      <c r="H79" s="389"/>
      <c r="I79" s="389"/>
      <c r="J79" s="389"/>
      <c r="K79" s="389"/>
      <c r="L79" s="389"/>
      <c r="M79" s="389"/>
      <c r="N79" s="389"/>
      <c r="O79" s="389"/>
      <c r="P79" s="389"/>
      <c r="Q79" s="389"/>
      <c r="R79" s="389"/>
      <c r="S79" s="389"/>
      <c r="T79" s="389"/>
      <c r="U79" s="389"/>
      <c r="V79" s="389"/>
      <c r="W79" s="389"/>
      <c r="X79" s="389"/>
      <c r="Y79" s="389"/>
      <c r="Z79" s="98"/>
      <c r="AA79" s="98"/>
    </row>
    <row r="80" spans="1:27" s="388" customFormat="1" ht="19.2">
      <c r="A80" s="159"/>
      <c r="B80" s="390" t="s">
        <v>2506</v>
      </c>
      <c r="C80" s="179" t="s">
        <v>2557</v>
      </c>
      <c r="D80" s="173"/>
      <c r="E80" s="272"/>
      <c r="F80" s="160"/>
      <c r="G80" s="389"/>
      <c r="H80" s="389"/>
      <c r="I80" s="389"/>
      <c r="J80" s="389"/>
      <c r="K80" s="389"/>
      <c r="L80" s="389"/>
      <c r="M80" s="389"/>
      <c r="N80" s="389"/>
      <c r="O80" s="389"/>
      <c r="P80" s="389"/>
      <c r="Q80" s="389"/>
      <c r="R80" s="389"/>
      <c r="S80" s="389"/>
      <c r="T80" s="389"/>
      <c r="U80" s="389"/>
      <c r="V80" s="389"/>
      <c r="W80" s="389"/>
      <c r="X80" s="389"/>
      <c r="Y80" s="389"/>
      <c r="Z80" s="98"/>
      <c r="AA80" s="98"/>
    </row>
    <row r="81" spans="1:27" s="388" customFormat="1" ht="19.2">
      <c r="A81" s="159"/>
      <c r="B81" s="360" t="s">
        <v>2506</v>
      </c>
      <c r="C81" s="361" t="s">
        <v>915</v>
      </c>
      <c r="D81" s="362"/>
      <c r="E81" s="362"/>
      <c r="F81" s="160"/>
      <c r="G81" s="389"/>
      <c r="H81" s="389"/>
      <c r="I81" s="389"/>
      <c r="J81" s="389"/>
      <c r="K81" s="389"/>
      <c r="L81" s="389"/>
      <c r="M81" s="389"/>
      <c r="N81" s="389"/>
      <c r="O81" s="389"/>
      <c r="P81" s="389"/>
      <c r="Q81" s="389"/>
      <c r="R81" s="389"/>
      <c r="S81" s="389"/>
      <c r="T81" s="389"/>
      <c r="U81" s="389"/>
      <c r="V81" s="389"/>
      <c r="W81" s="389"/>
      <c r="X81" s="389"/>
      <c r="Y81" s="389"/>
      <c r="Z81" s="98"/>
      <c r="AA81" s="98"/>
    </row>
    <row r="82" spans="1:27" s="388" customFormat="1" ht="19.2">
      <c r="A82" s="159"/>
      <c r="B82" s="390" t="s">
        <v>2506</v>
      </c>
      <c r="C82" s="179" t="s">
        <v>942</v>
      </c>
      <c r="D82" s="173"/>
      <c r="E82" s="272"/>
      <c r="F82" s="160"/>
      <c r="G82" s="389"/>
      <c r="H82" s="389"/>
      <c r="I82" s="389"/>
      <c r="J82" s="389"/>
      <c r="K82" s="389"/>
      <c r="L82" s="389"/>
      <c r="M82" s="389"/>
      <c r="N82" s="389"/>
      <c r="O82" s="389"/>
      <c r="P82" s="389"/>
      <c r="Q82" s="389"/>
      <c r="R82" s="389"/>
      <c r="S82" s="389"/>
      <c r="T82" s="389"/>
      <c r="U82" s="389"/>
      <c r="V82" s="389"/>
      <c r="W82" s="389"/>
      <c r="X82" s="389"/>
      <c r="Y82" s="389"/>
      <c r="Z82" s="98"/>
      <c r="AA82" s="98"/>
    </row>
    <row r="83" spans="1:27" s="388" customFormat="1" ht="19.2">
      <c r="A83" s="159"/>
      <c r="B83" s="360" t="s">
        <v>2558</v>
      </c>
      <c r="C83" s="361" t="s">
        <v>1771</v>
      </c>
      <c r="D83" s="362"/>
      <c r="E83" s="362"/>
      <c r="F83" s="160"/>
      <c r="G83" s="389"/>
      <c r="H83" s="389"/>
      <c r="I83" s="389"/>
      <c r="J83" s="389"/>
      <c r="K83" s="389"/>
      <c r="L83" s="389"/>
      <c r="M83" s="389"/>
      <c r="N83" s="389"/>
      <c r="O83" s="389"/>
      <c r="P83" s="389"/>
      <c r="Q83" s="389"/>
      <c r="R83" s="389"/>
      <c r="S83" s="389"/>
      <c r="T83" s="389"/>
      <c r="U83" s="389"/>
      <c r="V83" s="389"/>
      <c r="W83" s="389"/>
      <c r="X83" s="389"/>
      <c r="Y83" s="389"/>
      <c r="Z83" s="98"/>
      <c r="AA83" s="98"/>
    </row>
    <row r="84" spans="1:27" s="388" customFormat="1" ht="19.2">
      <c r="A84" s="159"/>
      <c r="B84" s="390" t="s">
        <v>2558</v>
      </c>
      <c r="C84" s="179" t="s">
        <v>2559</v>
      </c>
      <c r="D84" s="173"/>
      <c r="E84" s="272"/>
      <c r="F84" s="160"/>
      <c r="G84" s="389"/>
      <c r="H84" s="389"/>
      <c r="I84" s="389"/>
      <c r="J84" s="389"/>
      <c r="K84" s="389"/>
      <c r="L84" s="389"/>
      <c r="M84" s="389"/>
      <c r="N84" s="389"/>
      <c r="O84" s="389"/>
      <c r="P84" s="389"/>
      <c r="Q84" s="389"/>
      <c r="R84" s="389"/>
      <c r="S84" s="389"/>
      <c r="T84" s="389"/>
      <c r="U84" s="389"/>
      <c r="V84" s="389"/>
      <c r="W84" s="389"/>
      <c r="X84" s="389"/>
      <c r="Y84" s="389"/>
      <c r="Z84" s="98"/>
      <c r="AA84" s="98"/>
    </row>
    <row r="85" spans="1:27" s="388" customFormat="1" ht="19.2">
      <c r="A85" s="159"/>
      <c r="B85" s="390" t="s">
        <v>2558</v>
      </c>
      <c r="C85" s="179" t="s">
        <v>2560</v>
      </c>
      <c r="D85" s="173"/>
      <c r="E85" s="272"/>
      <c r="F85" s="160"/>
      <c r="G85" s="389"/>
      <c r="H85" s="389"/>
      <c r="I85" s="389"/>
      <c r="J85" s="389"/>
      <c r="K85" s="389"/>
      <c r="L85" s="389"/>
      <c r="M85" s="389"/>
      <c r="N85" s="389"/>
      <c r="O85" s="389"/>
      <c r="P85" s="389"/>
      <c r="Q85" s="389"/>
      <c r="R85" s="389"/>
      <c r="S85" s="389"/>
      <c r="T85" s="389"/>
      <c r="U85" s="389"/>
      <c r="V85" s="389"/>
      <c r="W85" s="389"/>
      <c r="X85" s="389"/>
      <c r="Y85" s="389"/>
      <c r="Z85" s="98"/>
      <c r="AA85" s="98"/>
    </row>
    <row r="86" spans="1:27" s="388" customFormat="1" ht="19.2">
      <c r="A86" s="159"/>
      <c r="B86" s="360" t="s">
        <v>2558</v>
      </c>
      <c r="C86" s="361" t="s">
        <v>915</v>
      </c>
      <c r="D86" s="362"/>
      <c r="E86" s="362"/>
      <c r="F86" s="160"/>
      <c r="G86" s="389"/>
      <c r="H86" s="389"/>
      <c r="I86" s="389"/>
      <c r="J86" s="389"/>
      <c r="K86" s="389"/>
      <c r="L86" s="389"/>
      <c r="M86" s="389"/>
      <c r="N86" s="389"/>
      <c r="O86" s="389"/>
      <c r="P86" s="389"/>
      <c r="Q86" s="389"/>
      <c r="R86" s="389"/>
      <c r="S86" s="389"/>
      <c r="T86" s="389"/>
      <c r="U86" s="389"/>
      <c r="V86" s="389"/>
      <c r="W86" s="389"/>
      <c r="X86" s="389"/>
      <c r="Y86" s="389"/>
      <c r="Z86" s="98"/>
      <c r="AA86" s="98"/>
    </row>
    <row r="87" spans="1:27" s="388" customFormat="1" ht="19.2">
      <c r="A87" s="159"/>
      <c r="B87" s="390" t="s">
        <v>2558</v>
      </c>
      <c r="C87" s="179" t="s">
        <v>822</v>
      </c>
      <c r="D87" s="173"/>
      <c r="E87" s="272"/>
      <c r="F87" s="160"/>
      <c r="G87" s="389"/>
      <c r="H87" s="389"/>
      <c r="I87" s="389"/>
      <c r="J87" s="389"/>
      <c r="K87" s="389"/>
      <c r="L87" s="389"/>
      <c r="M87" s="389"/>
      <c r="N87" s="389"/>
      <c r="O87" s="389"/>
      <c r="P87" s="389"/>
      <c r="Q87" s="389"/>
      <c r="R87" s="389"/>
      <c r="S87" s="389"/>
      <c r="T87" s="389"/>
      <c r="U87" s="389"/>
      <c r="V87" s="389"/>
      <c r="W87" s="389"/>
      <c r="X87" s="389"/>
      <c r="Y87" s="389"/>
      <c r="Z87" s="98"/>
      <c r="AA87" s="98"/>
    </row>
    <row r="88" spans="1:27" s="388" customFormat="1" ht="19.2">
      <c r="A88" s="159"/>
      <c r="B88" s="472" t="s">
        <v>2561</v>
      </c>
      <c r="C88" s="361" t="s">
        <v>1771</v>
      </c>
      <c r="D88" s="362"/>
      <c r="E88" s="362"/>
      <c r="F88" s="160"/>
      <c r="G88" s="389"/>
      <c r="H88" s="389"/>
      <c r="I88" s="389"/>
      <c r="J88" s="389"/>
      <c r="K88" s="389"/>
      <c r="L88" s="389"/>
      <c r="M88" s="389"/>
      <c r="N88" s="389"/>
      <c r="O88" s="389"/>
      <c r="P88" s="389"/>
      <c r="Q88" s="389"/>
      <c r="R88" s="389"/>
      <c r="S88" s="389"/>
      <c r="T88" s="389"/>
      <c r="U88" s="389"/>
      <c r="V88" s="389"/>
      <c r="W88" s="389"/>
      <c r="X88" s="389"/>
      <c r="Y88" s="389"/>
      <c r="Z88" s="98"/>
      <c r="AA88" s="98"/>
    </row>
    <row r="89" spans="1:27" s="388" customFormat="1" ht="38.4">
      <c r="A89" s="159"/>
      <c r="B89" s="473" t="s">
        <v>2561</v>
      </c>
      <c r="C89" s="179" t="s">
        <v>4867</v>
      </c>
      <c r="D89" s="173"/>
      <c r="E89" s="272"/>
      <c r="F89" s="160"/>
      <c r="G89" s="389"/>
      <c r="H89" s="389"/>
      <c r="I89" s="389"/>
      <c r="J89" s="389"/>
      <c r="K89" s="389"/>
      <c r="L89" s="389"/>
      <c r="M89" s="389"/>
      <c r="N89" s="389"/>
      <c r="O89" s="389"/>
      <c r="P89" s="389"/>
      <c r="Q89" s="389"/>
      <c r="R89" s="389"/>
      <c r="S89" s="389"/>
      <c r="T89" s="389"/>
      <c r="U89" s="389"/>
      <c r="V89" s="389"/>
      <c r="W89" s="389"/>
      <c r="X89" s="389"/>
      <c r="Y89" s="389"/>
      <c r="Z89" s="98"/>
      <c r="AA89" s="98"/>
    </row>
    <row r="90" spans="1:27" s="388" customFormat="1" ht="19.2">
      <c r="A90" s="159"/>
      <c r="B90" s="473" t="s">
        <v>2561</v>
      </c>
      <c r="C90" s="179" t="s">
        <v>2562</v>
      </c>
      <c r="D90" s="173"/>
      <c r="E90" s="272"/>
      <c r="F90" s="160"/>
      <c r="G90" s="389"/>
      <c r="H90" s="389"/>
      <c r="I90" s="389"/>
      <c r="J90" s="389"/>
      <c r="K90" s="389"/>
      <c r="L90" s="389"/>
      <c r="M90" s="389"/>
      <c r="N90" s="389"/>
      <c r="O90" s="389"/>
      <c r="P90" s="389"/>
      <c r="Q90" s="389"/>
      <c r="R90" s="389"/>
      <c r="S90" s="389"/>
      <c r="T90" s="389"/>
      <c r="U90" s="389"/>
      <c r="V90" s="389"/>
      <c r="W90" s="389"/>
      <c r="X90" s="389"/>
      <c r="Y90" s="389"/>
      <c r="Z90" s="98"/>
      <c r="AA90" s="98"/>
    </row>
    <row r="91" spans="1:27" s="388" customFormat="1" ht="19.2">
      <c r="A91" s="159"/>
      <c r="B91" s="473" t="s">
        <v>2561</v>
      </c>
      <c r="C91" s="179" t="s">
        <v>2563</v>
      </c>
      <c r="D91" s="173"/>
      <c r="E91" s="272"/>
      <c r="F91" s="160"/>
      <c r="G91" s="389"/>
      <c r="H91" s="389"/>
      <c r="I91" s="389"/>
      <c r="J91" s="389"/>
      <c r="K91" s="389"/>
      <c r="L91" s="389"/>
      <c r="M91" s="389"/>
      <c r="N91" s="389"/>
      <c r="O91" s="389"/>
      <c r="P91" s="389"/>
      <c r="Q91" s="389"/>
      <c r="R91" s="389"/>
      <c r="S91" s="389"/>
      <c r="T91" s="389"/>
      <c r="U91" s="389"/>
      <c r="V91" s="389"/>
      <c r="W91" s="389"/>
      <c r="X91" s="389"/>
      <c r="Y91" s="389"/>
      <c r="Z91" s="98"/>
      <c r="AA91" s="98"/>
    </row>
    <row r="92" spans="1:27" s="388" customFormat="1" ht="19.2">
      <c r="A92" s="159"/>
      <c r="B92" s="473" t="s">
        <v>2561</v>
      </c>
      <c r="C92" s="179" t="s">
        <v>2564</v>
      </c>
      <c r="D92" s="173"/>
      <c r="E92" s="272"/>
      <c r="F92" s="160"/>
      <c r="G92" s="389"/>
      <c r="H92" s="389"/>
      <c r="I92" s="389"/>
      <c r="J92" s="389"/>
      <c r="K92" s="389"/>
      <c r="L92" s="389"/>
      <c r="M92" s="389"/>
      <c r="N92" s="389"/>
      <c r="O92" s="389"/>
      <c r="P92" s="389"/>
      <c r="Q92" s="389"/>
      <c r="R92" s="389"/>
      <c r="S92" s="389"/>
      <c r="T92" s="389"/>
      <c r="U92" s="389"/>
      <c r="V92" s="389"/>
      <c r="W92" s="389"/>
      <c r="X92" s="389"/>
      <c r="Y92" s="389"/>
      <c r="Z92" s="98"/>
      <c r="AA92" s="98"/>
    </row>
    <row r="93" spans="1:27" s="388" customFormat="1" ht="19.2">
      <c r="A93" s="159"/>
      <c r="B93" s="473" t="s">
        <v>2561</v>
      </c>
      <c r="C93" s="179" t="s">
        <v>2565</v>
      </c>
      <c r="D93" s="173"/>
      <c r="E93" s="272"/>
      <c r="F93" s="160"/>
      <c r="G93" s="389"/>
      <c r="H93" s="389"/>
      <c r="I93" s="389"/>
      <c r="J93" s="389"/>
      <c r="K93" s="389"/>
      <c r="L93" s="389"/>
      <c r="M93" s="389"/>
      <c r="N93" s="389"/>
      <c r="O93" s="389"/>
      <c r="P93" s="389"/>
      <c r="Q93" s="389"/>
      <c r="R93" s="389"/>
      <c r="S93" s="389"/>
      <c r="T93" s="389"/>
      <c r="U93" s="389"/>
      <c r="V93" s="389"/>
      <c r="W93" s="389"/>
      <c r="X93" s="389"/>
      <c r="Y93" s="389"/>
      <c r="Z93" s="98"/>
      <c r="AA93" s="98"/>
    </row>
    <row r="94" spans="1:27" s="388" customFormat="1" ht="19.2">
      <c r="A94" s="159"/>
      <c r="B94" s="473" t="s">
        <v>2561</v>
      </c>
      <c r="C94" s="179" t="s">
        <v>2566</v>
      </c>
      <c r="D94" s="173"/>
      <c r="E94" s="272"/>
      <c r="F94" s="160"/>
      <c r="G94" s="389"/>
      <c r="H94" s="389"/>
      <c r="I94" s="389"/>
      <c r="J94" s="389"/>
      <c r="K94" s="389"/>
      <c r="L94" s="389"/>
      <c r="M94" s="389"/>
      <c r="N94" s="389"/>
      <c r="O94" s="389"/>
      <c r="P94" s="389"/>
      <c r="Q94" s="389"/>
      <c r="R94" s="389"/>
      <c r="S94" s="389"/>
      <c r="T94" s="389"/>
      <c r="U94" s="389"/>
      <c r="V94" s="389"/>
      <c r="W94" s="389"/>
      <c r="X94" s="389"/>
      <c r="Y94" s="389"/>
      <c r="Z94" s="98"/>
      <c r="AA94" s="98"/>
    </row>
    <row r="95" spans="1:27" s="388" customFormat="1" ht="19.2">
      <c r="A95" s="159"/>
      <c r="B95" s="473" t="s">
        <v>2561</v>
      </c>
      <c r="C95" s="179" t="s">
        <v>2567</v>
      </c>
      <c r="D95" s="173"/>
      <c r="E95" s="272"/>
      <c r="F95" s="160"/>
      <c r="G95" s="389"/>
      <c r="H95" s="389"/>
      <c r="I95" s="389"/>
      <c r="J95" s="389"/>
      <c r="K95" s="389"/>
      <c r="L95" s="389"/>
      <c r="M95" s="389"/>
      <c r="N95" s="389"/>
      <c r="O95" s="389"/>
      <c r="P95" s="389"/>
      <c r="Q95" s="389"/>
      <c r="R95" s="389"/>
      <c r="S95" s="389"/>
      <c r="T95" s="389"/>
      <c r="U95" s="389"/>
      <c r="V95" s="389"/>
      <c r="W95" s="389"/>
      <c r="X95" s="389"/>
      <c r="Y95" s="389"/>
      <c r="Z95" s="98"/>
      <c r="AA95" s="98"/>
    </row>
    <row r="96" spans="1:27" s="388" customFormat="1" ht="19.2">
      <c r="A96" s="159"/>
      <c r="B96" s="473" t="s">
        <v>2561</v>
      </c>
      <c r="C96" s="179" t="s">
        <v>2568</v>
      </c>
      <c r="D96" s="173"/>
      <c r="E96" s="272"/>
      <c r="F96" s="160"/>
      <c r="G96" s="389"/>
      <c r="H96" s="389"/>
      <c r="I96" s="389"/>
      <c r="J96" s="389"/>
      <c r="K96" s="389"/>
      <c r="L96" s="389"/>
      <c r="M96" s="389"/>
      <c r="N96" s="389"/>
      <c r="O96" s="389"/>
      <c r="P96" s="389"/>
      <c r="Q96" s="389"/>
      <c r="R96" s="389"/>
      <c r="S96" s="389"/>
      <c r="T96" s="389"/>
      <c r="U96" s="389"/>
      <c r="V96" s="389"/>
      <c r="W96" s="389"/>
      <c r="X96" s="389"/>
      <c r="Y96" s="389"/>
      <c r="Z96" s="98"/>
      <c r="AA96" s="98"/>
    </row>
    <row r="97" spans="1:27" s="388" customFormat="1" ht="19.2">
      <c r="A97" s="159"/>
      <c r="B97" s="473" t="s">
        <v>2561</v>
      </c>
      <c r="C97" s="179" t="s">
        <v>2569</v>
      </c>
      <c r="D97" s="173"/>
      <c r="E97" s="272"/>
      <c r="F97" s="160"/>
      <c r="G97" s="389"/>
      <c r="H97" s="389"/>
      <c r="I97" s="389"/>
      <c r="J97" s="389"/>
      <c r="K97" s="389"/>
      <c r="L97" s="389"/>
      <c r="M97" s="389"/>
      <c r="N97" s="389"/>
      <c r="O97" s="389"/>
      <c r="P97" s="389"/>
      <c r="Q97" s="389"/>
      <c r="R97" s="389"/>
      <c r="S97" s="389"/>
      <c r="T97" s="389"/>
      <c r="U97" s="389"/>
      <c r="V97" s="389"/>
      <c r="W97" s="389"/>
      <c r="X97" s="389"/>
      <c r="Y97" s="389"/>
      <c r="Z97" s="98"/>
      <c r="AA97" s="98"/>
    </row>
    <row r="98" spans="1:27" s="388" customFormat="1" ht="19.2">
      <c r="A98" s="159"/>
      <c r="B98" s="473" t="s">
        <v>2561</v>
      </c>
      <c r="C98" s="179" t="s">
        <v>2570</v>
      </c>
      <c r="D98" s="173"/>
      <c r="E98" s="272"/>
      <c r="F98" s="160"/>
      <c r="G98" s="389"/>
      <c r="H98" s="389"/>
      <c r="I98" s="389"/>
      <c r="J98" s="389"/>
      <c r="K98" s="389"/>
      <c r="L98" s="389"/>
      <c r="M98" s="389"/>
      <c r="N98" s="389"/>
      <c r="O98" s="389"/>
      <c r="P98" s="389"/>
      <c r="Q98" s="389"/>
      <c r="R98" s="389"/>
      <c r="S98" s="389"/>
      <c r="T98" s="389"/>
      <c r="U98" s="389"/>
      <c r="V98" s="389"/>
      <c r="W98" s="389"/>
      <c r="X98" s="389"/>
      <c r="Y98" s="389"/>
      <c r="Z98" s="98"/>
      <c r="AA98" s="98"/>
    </row>
    <row r="99" spans="1:27" s="388" customFormat="1" ht="19.2">
      <c r="A99" s="159"/>
      <c r="B99" s="473" t="s">
        <v>2561</v>
      </c>
      <c r="C99" s="179" t="s">
        <v>2571</v>
      </c>
      <c r="D99" s="173"/>
      <c r="E99" s="272"/>
      <c r="F99" s="160"/>
      <c r="G99" s="389"/>
      <c r="H99" s="389"/>
      <c r="I99" s="389"/>
      <c r="J99" s="389"/>
      <c r="K99" s="389"/>
      <c r="L99" s="389"/>
      <c r="M99" s="389"/>
      <c r="N99" s="389"/>
      <c r="O99" s="389"/>
      <c r="P99" s="389"/>
      <c r="Q99" s="389"/>
      <c r="R99" s="389"/>
      <c r="S99" s="389"/>
      <c r="T99" s="389"/>
      <c r="U99" s="389"/>
      <c r="V99" s="389"/>
      <c r="W99" s="389"/>
      <c r="X99" s="389"/>
      <c r="Y99" s="389"/>
      <c r="Z99" s="98"/>
      <c r="AA99" s="98"/>
    </row>
    <row r="100" spans="1:27" s="388" customFormat="1" ht="19.2">
      <c r="A100" s="159"/>
      <c r="B100" s="473" t="s">
        <v>2561</v>
      </c>
      <c r="C100" s="179" t="s">
        <v>2572</v>
      </c>
      <c r="D100" s="173"/>
      <c r="E100" s="272"/>
      <c r="F100" s="160"/>
      <c r="G100" s="389"/>
      <c r="H100" s="389"/>
      <c r="I100" s="389"/>
      <c r="J100" s="389"/>
      <c r="K100" s="389"/>
      <c r="L100" s="389"/>
      <c r="M100" s="389"/>
      <c r="N100" s="389"/>
      <c r="O100" s="389"/>
      <c r="P100" s="389"/>
      <c r="Q100" s="389"/>
      <c r="R100" s="389"/>
      <c r="S100" s="389"/>
      <c r="T100" s="389"/>
      <c r="U100" s="389"/>
      <c r="V100" s="389"/>
      <c r="W100" s="389"/>
      <c r="X100" s="389"/>
      <c r="Y100" s="389"/>
      <c r="Z100" s="98"/>
      <c r="AA100" s="98"/>
    </row>
    <row r="101" spans="1:27" s="388" customFormat="1" ht="19.2">
      <c r="A101" s="159"/>
      <c r="B101" s="473" t="s">
        <v>2561</v>
      </c>
      <c r="C101" s="179" t="s">
        <v>2573</v>
      </c>
      <c r="D101" s="173"/>
      <c r="E101" s="272"/>
      <c r="F101" s="160"/>
      <c r="G101" s="389"/>
      <c r="H101" s="389"/>
      <c r="I101" s="389"/>
      <c r="J101" s="389"/>
      <c r="K101" s="389"/>
      <c r="L101" s="389"/>
      <c r="M101" s="389"/>
      <c r="N101" s="389"/>
      <c r="O101" s="389"/>
      <c r="P101" s="389"/>
      <c r="Q101" s="389"/>
      <c r="R101" s="389"/>
      <c r="S101" s="389"/>
      <c r="T101" s="389"/>
      <c r="U101" s="389"/>
      <c r="V101" s="389"/>
      <c r="W101" s="389"/>
      <c r="X101" s="389"/>
      <c r="Y101" s="389"/>
      <c r="Z101" s="98"/>
      <c r="AA101" s="98"/>
    </row>
    <row r="102" spans="1:27" s="388" customFormat="1" ht="19.2">
      <c r="A102" s="159"/>
      <c r="B102" s="473" t="s">
        <v>2561</v>
      </c>
      <c r="C102" s="179" t="s">
        <v>2574</v>
      </c>
      <c r="D102" s="173"/>
      <c r="E102" s="272"/>
      <c r="F102" s="160"/>
      <c r="G102" s="389"/>
      <c r="H102" s="389"/>
      <c r="I102" s="389"/>
      <c r="J102" s="389"/>
      <c r="K102" s="389"/>
      <c r="L102" s="389"/>
      <c r="M102" s="389"/>
      <c r="N102" s="389"/>
      <c r="O102" s="389"/>
      <c r="P102" s="389"/>
      <c r="Q102" s="389"/>
      <c r="R102" s="389"/>
      <c r="S102" s="389"/>
      <c r="T102" s="389"/>
      <c r="U102" s="389"/>
      <c r="V102" s="389"/>
      <c r="W102" s="389"/>
      <c r="X102" s="389"/>
      <c r="Y102" s="389"/>
      <c r="Z102" s="98"/>
      <c r="AA102" s="98"/>
    </row>
    <row r="103" spans="1:27" s="388" customFormat="1" ht="19.2">
      <c r="A103" s="159"/>
      <c r="B103" s="473" t="s">
        <v>2561</v>
      </c>
      <c r="C103" s="179" t="s">
        <v>2575</v>
      </c>
      <c r="D103" s="173"/>
      <c r="E103" s="272"/>
      <c r="F103" s="160"/>
      <c r="G103" s="389"/>
      <c r="H103" s="389"/>
      <c r="I103" s="389"/>
      <c r="J103" s="389"/>
      <c r="K103" s="389"/>
      <c r="L103" s="389"/>
      <c r="M103" s="389"/>
      <c r="N103" s="389"/>
      <c r="O103" s="389"/>
      <c r="P103" s="389"/>
      <c r="Q103" s="389"/>
      <c r="R103" s="389"/>
      <c r="S103" s="389"/>
      <c r="T103" s="389"/>
      <c r="U103" s="389"/>
      <c r="V103" s="389"/>
      <c r="W103" s="389"/>
      <c r="X103" s="389"/>
      <c r="Y103" s="389"/>
      <c r="Z103" s="98"/>
      <c r="AA103" s="98"/>
    </row>
    <row r="104" spans="1:27" s="388" customFormat="1" ht="19.2">
      <c r="A104" s="159"/>
      <c r="B104" s="473" t="s">
        <v>2561</v>
      </c>
      <c r="C104" s="179" t="s">
        <v>2576</v>
      </c>
      <c r="D104" s="173"/>
      <c r="E104" s="272"/>
      <c r="F104" s="160"/>
      <c r="G104" s="389"/>
      <c r="H104" s="389"/>
      <c r="I104" s="389"/>
      <c r="J104" s="389"/>
      <c r="K104" s="389"/>
      <c r="L104" s="389"/>
      <c r="M104" s="389"/>
      <c r="N104" s="389"/>
      <c r="O104" s="389"/>
      <c r="P104" s="389"/>
      <c r="Q104" s="389"/>
      <c r="R104" s="389"/>
      <c r="S104" s="389"/>
      <c r="T104" s="389"/>
      <c r="U104" s="389"/>
      <c r="V104" s="389"/>
      <c r="W104" s="389"/>
      <c r="X104" s="389"/>
      <c r="Y104" s="389"/>
      <c r="Z104" s="98"/>
      <c r="AA104" s="98"/>
    </row>
    <row r="105" spans="1:27" s="388" customFormat="1" ht="19.2">
      <c r="A105" s="159"/>
      <c r="B105" s="473" t="s">
        <v>2561</v>
      </c>
      <c r="C105" s="179" t="s">
        <v>2577</v>
      </c>
      <c r="D105" s="173"/>
      <c r="E105" s="272"/>
      <c r="F105" s="160"/>
      <c r="G105" s="389"/>
      <c r="H105" s="389"/>
      <c r="I105" s="389"/>
      <c r="J105" s="389"/>
      <c r="K105" s="389"/>
      <c r="L105" s="389"/>
      <c r="M105" s="389"/>
      <c r="N105" s="389"/>
      <c r="O105" s="389"/>
      <c r="P105" s="389"/>
      <c r="Q105" s="389"/>
      <c r="R105" s="389"/>
      <c r="S105" s="389"/>
      <c r="T105" s="389"/>
      <c r="U105" s="389"/>
      <c r="V105" s="389"/>
      <c r="W105" s="389"/>
      <c r="X105" s="389"/>
      <c r="Y105" s="389"/>
      <c r="Z105" s="98"/>
      <c r="AA105" s="98"/>
    </row>
    <row r="106" spans="1:27" s="388" customFormat="1" ht="19.2">
      <c r="A106" s="159"/>
      <c r="B106" s="473" t="s">
        <v>2561</v>
      </c>
      <c r="C106" s="179" t="s">
        <v>2578</v>
      </c>
      <c r="D106" s="173"/>
      <c r="E106" s="272"/>
      <c r="F106" s="160"/>
      <c r="G106" s="389"/>
      <c r="H106" s="389"/>
      <c r="I106" s="389"/>
      <c r="J106" s="389"/>
      <c r="K106" s="389"/>
      <c r="L106" s="389"/>
      <c r="M106" s="389"/>
      <c r="N106" s="389"/>
      <c r="O106" s="389"/>
      <c r="P106" s="389"/>
      <c r="Q106" s="389"/>
      <c r="R106" s="389"/>
      <c r="S106" s="389"/>
      <c r="T106" s="389"/>
      <c r="U106" s="389"/>
      <c r="V106" s="389"/>
      <c r="W106" s="389"/>
      <c r="X106" s="389"/>
      <c r="Y106" s="389"/>
      <c r="Z106" s="98"/>
      <c r="AA106" s="98"/>
    </row>
    <row r="107" spans="1:27" s="388" customFormat="1" ht="19.2">
      <c r="A107" s="159"/>
      <c r="B107" s="473" t="s">
        <v>2561</v>
      </c>
      <c r="C107" s="179" t="s">
        <v>2579</v>
      </c>
      <c r="D107" s="173"/>
      <c r="E107" s="272"/>
      <c r="F107" s="160"/>
      <c r="G107" s="389"/>
      <c r="H107" s="389"/>
      <c r="I107" s="389"/>
      <c r="J107" s="389"/>
      <c r="K107" s="389"/>
      <c r="L107" s="389"/>
      <c r="M107" s="389"/>
      <c r="N107" s="389"/>
      <c r="O107" s="389"/>
      <c r="P107" s="389"/>
      <c r="Q107" s="389"/>
      <c r="R107" s="389"/>
      <c r="S107" s="389"/>
      <c r="T107" s="389"/>
      <c r="U107" s="389"/>
      <c r="V107" s="389"/>
      <c r="W107" s="389"/>
      <c r="X107" s="389"/>
      <c r="Y107" s="389"/>
      <c r="Z107" s="98"/>
      <c r="AA107" s="98"/>
    </row>
    <row r="108" spans="1:27" s="388" customFormat="1" ht="19.2">
      <c r="A108" s="159"/>
      <c r="B108" s="473" t="s">
        <v>2561</v>
      </c>
      <c r="C108" s="179" t="s">
        <v>2580</v>
      </c>
      <c r="D108" s="173"/>
      <c r="E108" s="272"/>
      <c r="F108" s="160"/>
      <c r="G108" s="389"/>
      <c r="H108" s="389"/>
      <c r="I108" s="389"/>
      <c r="J108" s="389"/>
      <c r="K108" s="389"/>
      <c r="L108" s="389"/>
      <c r="M108" s="389"/>
      <c r="N108" s="389"/>
      <c r="O108" s="389"/>
      <c r="P108" s="389"/>
      <c r="Q108" s="389"/>
      <c r="R108" s="389"/>
      <c r="S108" s="389"/>
      <c r="T108" s="389"/>
      <c r="U108" s="389"/>
      <c r="V108" s="389"/>
      <c r="W108" s="389"/>
      <c r="X108" s="389"/>
      <c r="Y108" s="389"/>
      <c r="Z108" s="98"/>
      <c r="AA108" s="98"/>
    </row>
    <row r="109" spans="1:27" s="388" customFormat="1" ht="19.2">
      <c r="A109" s="159"/>
      <c r="B109" s="473" t="s">
        <v>2561</v>
      </c>
      <c r="C109" s="179" t="s">
        <v>2581</v>
      </c>
      <c r="D109" s="173"/>
      <c r="E109" s="272"/>
      <c r="F109" s="160"/>
      <c r="G109" s="389"/>
      <c r="H109" s="389"/>
      <c r="I109" s="389"/>
      <c r="J109" s="389"/>
      <c r="K109" s="389"/>
      <c r="L109" s="389"/>
      <c r="M109" s="389"/>
      <c r="N109" s="389"/>
      <c r="O109" s="389"/>
      <c r="P109" s="389"/>
      <c r="Q109" s="389"/>
      <c r="R109" s="389"/>
      <c r="S109" s="389"/>
      <c r="T109" s="389"/>
      <c r="U109" s="389"/>
      <c r="V109" s="389"/>
      <c r="W109" s="389"/>
      <c r="X109" s="389"/>
      <c r="Y109" s="389"/>
      <c r="Z109" s="98"/>
      <c r="AA109" s="98"/>
    </row>
    <row r="110" spans="1:27" s="388" customFormat="1" ht="57.6">
      <c r="A110" s="159"/>
      <c r="B110" s="473" t="s">
        <v>2561</v>
      </c>
      <c r="C110" s="179" t="s">
        <v>2582</v>
      </c>
      <c r="D110" s="173"/>
      <c r="E110" s="272"/>
      <c r="F110" s="160"/>
      <c r="G110" s="389"/>
      <c r="H110" s="389"/>
      <c r="I110" s="389"/>
      <c r="J110" s="389"/>
      <c r="K110" s="389"/>
      <c r="L110" s="389"/>
      <c r="M110" s="389"/>
      <c r="N110" s="389"/>
      <c r="O110" s="389"/>
      <c r="P110" s="389"/>
      <c r="Q110" s="389"/>
      <c r="R110" s="389"/>
      <c r="S110" s="389"/>
      <c r="T110" s="389"/>
      <c r="U110" s="389"/>
      <c r="V110" s="389"/>
      <c r="W110" s="389"/>
      <c r="X110" s="389"/>
      <c r="Y110" s="389"/>
      <c r="Z110" s="98"/>
      <c r="AA110" s="98"/>
    </row>
    <row r="111" spans="1:27" s="388" customFormat="1" ht="19.2">
      <c r="A111" s="159"/>
      <c r="B111" s="473" t="s">
        <v>2561</v>
      </c>
      <c r="C111" s="179" t="s">
        <v>2583</v>
      </c>
      <c r="D111" s="173"/>
      <c r="E111" s="272"/>
      <c r="F111" s="160"/>
      <c r="G111" s="389"/>
      <c r="H111" s="389"/>
      <c r="I111" s="389"/>
      <c r="J111" s="389"/>
      <c r="K111" s="389"/>
      <c r="L111" s="389"/>
      <c r="M111" s="389"/>
      <c r="N111" s="389"/>
      <c r="O111" s="389"/>
      <c r="P111" s="389"/>
      <c r="Q111" s="389"/>
      <c r="R111" s="389"/>
      <c r="S111" s="389"/>
      <c r="T111" s="389"/>
      <c r="U111" s="389"/>
      <c r="V111" s="389"/>
      <c r="W111" s="389"/>
      <c r="X111" s="389"/>
      <c r="Y111" s="389"/>
      <c r="Z111" s="98"/>
      <c r="AA111" s="98"/>
    </row>
    <row r="112" spans="1:27" s="388" customFormat="1" ht="19.2">
      <c r="A112" s="159"/>
      <c r="B112" s="473" t="s">
        <v>2561</v>
      </c>
      <c r="C112" s="179" t="s">
        <v>2584</v>
      </c>
      <c r="D112" s="173"/>
      <c r="E112" s="272"/>
      <c r="F112" s="160"/>
      <c r="G112" s="389"/>
      <c r="H112" s="389"/>
      <c r="I112" s="389"/>
      <c r="J112" s="389"/>
      <c r="K112" s="389"/>
      <c r="L112" s="389"/>
      <c r="M112" s="389"/>
      <c r="N112" s="389"/>
      <c r="O112" s="389"/>
      <c r="P112" s="389"/>
      <c r="Q112" s="389"/>
      <c r="R112" s="389"/>
      <c r="S112" s="389"/>
      <c r="T112" s="389"/>
      <c r="U112" s="389"/>
      <c r="V112" s="389"/>
      <c r="W112" s="389"/>
      <c r="X112" s="389"/>
      <c r="Y112" s="389"/>
      <c r="Z112" s="98"/>
      <c r="AA112" s="98"/>
    </row>
    <row r="113" spans="1:27" s="388" customFormat="1" ht="19.2">
      <c r="A113" s="159"/>
      <c r="B113" s="473" t="s">
        <v>2561</v>
      </c>
      <c r="C113" s="179" t="s">
        <v>2585</v>
      </c>
      <c r="D113" s="173"/>
      <c r="E113" s="272"/>
      <c r="F113" s="160"/>
      <c r="G113" s="389"/>
      <c r="H113" s="389"/>
      <c r="I113" s="389"/>
      <c r="J113" s="389"/>
      <c r="K113" s="389"/>
      <c r="L113" s="389"/>
      <c r="M113" s="389"/>
      <c r="N113" s="389"/>
      <c r="O113" s="389"/>
      <c r="P113" s="389"/>
      <c r="Q113" s="389"/>
      <c r="R113" s="389"/>
      <c r="S113" s="389"/>
      <c r="T113" s="389"/>
      <c r="U113" s="389"/>
      <c r="V113" s="389"/>
      <c r="W113" s="389"/>
      <c r="X113" s="389"/>
      <c r="Y113" s="389"/>
      <c r="Z113" s="98"/>
      <c r="AA113" s="98"/>
    </row>
    <row r="114" spans="1:27" s="388" customFormat="1" ht="19.2">
      <c r="A114" s="159"/>
      <c r="B114" s="473" t="s">
        <v>2561</v>
      </c>
      <c r="C114" s="179" t="s">
        <v>2586</v>
      </c>
      <c r="D114" s="173"/>
      <c r="E114" s="272"/>
      <c r="F114" s="160"/>
      <c r="G114" s="389"/>
      <c r="H114" s="389"/>
      <c r="I114" s="389"/>
      <c r="J114" s="389"/>
      <c r="K114" s="389"/>
      <c r="L114" s="389"/>
      <c r="M114" s="389"/>
      <c r="N114" s="389"/>
      <c r="O114" s="389"/>
      <c r="P114" s="389"/>
      <c r="Q114" s="389"/>
      <c r="R114" s="389"/>
      <c r="S114" s="389"/>
      <c r="T114" s="389"/>
      <c r="U114" s="389"/>
      <c r="V114" s="389"/>
      <c r="W114" s="389"/>
      <c r="X114" s="389"/>
      <c r="Y114" s="389"/>
      <c r="Z114" s="98"/>
      <c r="AA114" s="98"/>
    </row>
    <row r="115" spans="1:27" s="388" customFormat="1" ht="19.2">
      <c r="A115" s="159"/>
      <c r="B115" s="473" t="s">
        <v>2561</v>
      </c>
      <c r="C115" s="179" t="s">
        <v>2587</v>
      </c>
      <c r="D115" s="173"/>
      <c r="E115" s="272"/>
      <c r="F115" s="160"/>
      <c r="G115" s="389"/>
      <c r="H115" s="389"/>
      <c r="I115" s="389"/>
      <c r="J115" s="389"/>
      <c r="K115" s="389"/>
      <c r="L115" s="389"/>
      <c r="M115" s="389"/>
      <c r="N115" s="389"/>
      <c r="O115" s="389"/>
      <c r="P115" s="389"/>
      <c r="Q115" s="389"/>
      <c r="R115" s="389"/>
      <c r="S115" s="389"/>
      <c r="T115" s="389"/>
      <c r="U115" s="389"/>
      <c r="V115" s="389"/>
      <c r="W115" s="389"/>
      <c r="X115" s="389"/>
      <c r="Y115" s="389"/>
      <c r="Z115" s="98"/>
      <c r="AA115" s="98"/>
    </row>
    <row r="116" spans="1:27" s="388" customFormat="1" ht="19.2">
      <c r="A116" s="159"/>
      <c r="B116" s="473" t="s">
        <v>2561</v>
      </c>
      <c r="C116" s="179" t="s">
        <v>2588</v>
      </c>
      <c r="D116" s="173"/>
      <c r="E116" s="272"/>
      <c r="F116" s="160"/>
      <c r="G116" s="389"/>
      <c r="H116" s="389"/>
      <c r="I116" s="389"/>
      <c r="J116" s="389"/>
      <c r="K116" s="389"/>
      <c r="L116" s="389"/>
      <c r="M116" s="389"/>
      <c r="N116" s="389"/>
      <c r="O116" s="389"/>
      <c r="P116" s="389"/>
      <c r="Q116" s="389"/>
      <c r="R116" s="389"/>
      <c r="S116" s="389"/>
      <c r="T116" s="389"/>
      <c r="U116" s="389"/>
      <c r="V116" s="389"/>
      <c r="W116" s="389"/>
      <c r="X116" s="389"/>
      <c r="Y116" s="389"/>
      <c r="Z116" s="98"/>
      <c r="AA116" s="98"/>
    </row>
    <row r="117" spans="1:27" s="388" customFormat="1" ht="19.2">
      <c r="A117" s="159"/>
      <c r="B117" s="473" t="s">
        <v>2561</v>
      </c>
      <c r="C117" s="179" t="s">
        <v>2589</v>
      </c>
      <c r="D117" s="173"/>
      <c r="E117" s="272"/>
      <c r="F117" s="160"/>
      <c r="G117" s="389"/>
      <c r="H117" s="389"/>
      <c r="I117" s="389"/>
      <c r="J117" s="389"/>
      <c r="K117" s="389"/>
      <c r="L117" s="389"/>
      <c r="M117" s="389"/>
      <c r="N117" s="389"/>
      <c r="O117" s="389"/>
      <c r="P117" s="389"/>
      <c r="Q117" s="389"/>
      <c r="R117" s="389"/>
      <c r="S117" s="389"/>
      <c r="T117" s="389"/>
      <c r="U117" s="389"/>
      <c r="V117" s="389"/>
      <c r="W117" s="389"/>
      <c r="X117" s="389"/>
      <c r="Y117" s="389"/>
      <c r="Z117" s="98"/>
      <c r="AA117" s="98"/>
    </row>
    <row r="118" spans="1:27" s="388" customFormat="1" ht="29.25" customHeight="1">
      <c r="A118" s="159"/>
      <c r="B118" s="473" t="s">
        <v>2561</v>
      </c>
      <c r="C118" s="179" t="s">
        <v>2590</v>
      </c>
      <c r="D118" s="173"/>
      <c r="E118" s="272"/>
      <c r="F118" s="160"/>
      <c r="G118" s="389"/>
      <c r="H118" s="389"/>
      <c r="I118" s="389"/>
      <c r="J118" s="389"/>
      <c r="K118" s="389"/>
      <c r="L118" s="389"/>
      <c r="M118" s="389"/>
      <c r="N118" s="389"/>
      <c r="O118" s="389"/>
      <c r="P118" s="389"/>
      <c r="Q118" s="389"/>
      <c r="R118" s="389"/>
      <c r="S118" s="389"/>
      <c r="T118" s="389"/>
      <c r="U118" s="389"/>
      <c r="V118" s="389"/>
      <c r="W118" s="389"/>
      <c r="X118" s="389"/>
      <c r="Y118" s="389"/>
      <c r="Z118" s="98"/>
      <c r="AA118" s="98"/>
    </row>
    <row r="119" spans="1:27" s="388" customFormat="1" ht="38.4">
      <c r="A119" s="159"/>
      <c r="B119" s="473" t="s">
        <v>2561</v>
      </c>
      <c r="C119" s="179" t="s">
        <v>2591</v>
      </c>
      <c r="D119" s="173"/>
      <c r="E119" s="272"/>
      <c r="F119" s="160"/>
      <c r="G119" s="389"/>
      <c r="H119" s="389"/>
      <c r="I119" s="389"/>
      <c r="J119" s="389"/>
      <c r="K119" s="389"/>
      <c r="L119" s="389"/>
      <c r="M119" s="389"/>
      <c r="N119" s="389"/>
      <c r="O119" s="389"/>
      <c r="P119" s="389"/>
      <c r="Q119" s="389"/>
      <c r="R119" s="389"/>
      <c r="S119" s="389"/>
      <c r="T119" s="389"/>
      <c r="U119" s="389"/>
      <c r="V119" s="389"/>
      <c r="W119" s="389"/>
      <c r="X119" s="389"/>
      <c r="Y119" s="389"/>
      <c r="Z119" s="98"/>
      <c r="AA119" s="98"/>
    </row>
    <row r="120" spans="1:27" s="388" customFormat="1" ht="19.2">
      <c r="A120" s="159"/>
      <c r="B120" s="473" t="s">
        <v>2561</v>
      </c>
      <c r="C120" s="179" t="s">
        <v>2592</v>
      </c>
      <c r="D120" s="173"/>
      <c r="E120" s="272"/>
      <c r="F120" s="160"/>
      <c r="G120" s="389"/>
      <c r="H120" s="389"/>
      <c r="I120" s="389"/>
      <c r="J120" s="389"/>
      <c r="K120" s="389"/>
      <c r="L120" s="389"/>
      <c r="M120" s="389"/>
      <c r="N120" s="389"/>
      <c r="O120" s="389"/>
      <c r="P120" s="389"/>
      <c r="Q120" s="389"/>
      <c r="R120" s="389"/>
      <c r="S120" s="389"/>
      <c r="T120" s="389"/>
      <c r="U120" s="389"/>
      <c r="V120" s="389"/>
      <c r="W120" s="389"/>
      <c r="X120" s="389"/>
      <c r="Y120" s="389"/>
      <c r="Z120" s="98"/>
      <c r="AA120" s="98"/>
    </row>
    <row r="121" spans="1:27" s="388" customFormat="1" ht="19.2">
      <c r="A121" s="159"/>
      <c r="B121" s="473" t="s">
        <v>2561</v>
      </c>
      <c r="C121" s="179" t="s">
        <v>2593</v>
      </c>
      <c r="D121" s="173"/>
      <c r="E121" s="272"/>
      <c r="F121" s="160"/>
      <c r="G121" s="389"/>
      <c r="H121" s="389"/>
      <c r="I121" s="389"/>
      <c r="J121" s="389"/>
      <c r="K121" s="389"/>
      <c r="L121" s="389"/>
      <c r="M121" s="389"/>
      <c r="N121" s="389"/>
      <c r="O121" s="389"/>
      <c r="P121" s="389"/>
      <c r="Q121" s="389"/>
      <c r="R121" s="389"/>
      <c r="S121" s="389"/>
      <c r="T121" s="389"/>
      <c r="U121" s="389"/>
      <c r="V121" s="389"/>
      <c r="W121" s="389"/>
      <c r="X121" s="389"/>
      <c r="Y121" s="389"/>
    </row>
    <row r="122" spans="1:27" s="388" customFormat="1" ht="19.2">
      <c r="A122" s="159"/>
      <c r="B122" s="473" t="s">
        <v>2561</v>
      </c>
      <c r="C122" s="179" t="s">
        <v>2594</v>
      </c>
      <c r="D122" s="173"/>
      <c r="E122" s="272"/>
      <c r="F122" s="160"/>
      <c r="G122" s="389"/>
      <c r="H122" s="389"/>
      <c r="I122" s="389"/>
      <c r="J122" s="389"/>
      <c r="K122" s="389"/>
      <c r="L122" s="389"/>
      <c r="M122" s="389"/>
      <c r="N122" s="389"/>
      <c r="O122" s="389"/>
      <c r="P122" s="389"/>
      <c r="Q122" s="389"/>
      <c r="R122" s="389"/>
      <c r="S122" s="389"/>
      <c r="T122" s="389"/>
      <c r="U122" s="389"/>
      <c r="V122" s="389"/>
      <c r="W122" s="389"/>
      <c r="X122" s="389"/>
      <c r="Y122" s="389"/>
    </row>
    <row r="123" spans="1:27" s="388" customFormat="1" ht="38.4">
      <c r="A123" s="159"/>
      <c r="B123" s="473" t="s">
        <v>2561</v>
      </c>
      <c r="C123" s="179" t="s">
        <v>2595</v>
      </c>
      <c r="D123" s="173"/>
      <c r="E123" s="272"/>
      <c r="F123" s="160"/>
      <c r="G123" s="389"/>
      <c r="H123" s="389"/>
      <c r="I123" s="389"/>
      <c r="J123" s="389"/>
      <c r="K123" s="389"/>
      <c r="L123" s="389"/>
      <c r="M123" s="389"/>
      <c r="N123" s="389"/>
      <c r="O123" s="389"/>
      <c r="P123" s="389"/>
      <c r="Q123" s="389"/>
      <c r="R123" s="389"/>
      <c r="S123" s="389"/>
      <c r="T123" s="389"/>
      <c r="U123" s="389"/>
      <c r="V123" s="389"/>
      <c r="W123" s="389"/>
      <c r="X123" s="389"/>
      <c r="Y123" s="389"/>
    </row>
    <row r="124" spans="1:27" s="388" customFormat="1" ht="19.2">
      <c r="A124" s="159"/>
      <c r="B124" s="473" t="s">
        <v>2561</v>
      </c>
      <c r="C124" s="179" t="s">
        <v>2596</v>
      </c>
      <c r="D124" s="173"/>
      <c r="E124" s="272"/>
      <c r="F124" s="160"/>
      <c r="G124" s="389"/>
      <c r="H124" s="389"/>
      <c r="I124" s="389"/>
      <c r="J124" s="389"/>
      <c r="K124" s="389"/>
      <c r="L124" s="389"/>
      <c r="M124" s="389"/>
      <c r="N124" s="389"/>
      <c r="O124" s="389"/>
      <c r="P124" s="389"/>
      <c r="Q124" s="389"/>
      <c r="R124" s="389"/>
      <c r="S124" s="389"/>
      <c r="T124" s="389"/>
      <c r="U124" s="389"/>
      <c r="V124" s="389"/>
      <c r="W124" s="389"/>
      <c r="X124" s="389"/>
      <c r="Y124" s="389"/>
    </row>
    <row r="125" spans="1:27" s="388" customFormat="1" ht="57" customHeight="1">
      <c r="A125" s="159"/>
      <c r="B125" s="473" t="s">
        <v>2561</v>
      </c>
      <c r="C125" s="179" t="s">
        <v>2597</v>
      </c>
      <c r="D125" s="173"/>
      <c r="E125" s="272"/>
      <c r="F125" s="160"/>
      <c r="G125" s="389"/>
      <c r="H125" s="389"/>
      <c r="I125" s="389"/>
      <c r="J125" s="389"/>
      <c r="K125" s="389"/>
      <c r="L125" s="389"/>
      <c r="M125" s="389"/>
      <c r="N125" s="389"/>
      <c r="O125" s="389"/>
      <c r="P125" s="389"/>
      <c r="Q125" s="389"/>
      <c r="R125" s="389"/>
      <c r="S125" s="389"/>
      <c r="T125" s="389"/>
      <c r="U125" s="389"/>
      <c r="V125" s="389"/>
      <c r="W125" s="389"/>
      <c r="X125" s="389"/>
      <c r="Y125" s="389"/>
    </row>
    <row r="126" spans="1:27" s="388" customFormat="1" ht="19.2">
      <c r="A126" s="159"/>
      <c r="B126" s="473" t="s">
        <v>2561</v>
      </c>
      <c r="C126" s="179" t="s">
        <v>2598</v>
      </c>
      <c r="D126" s="173"/>
      <c r="E126" s="272"/>
      <c r="F126" s="160"/>
      <c r="G126" s="389"/>
      <c r="H126" s="389"/>
      <c r="I126" s="389"/>
      <c r="J126" s="389"/>
      <c r="K126" s="389"/>
      <c r="L126" s="389"/>
      <c r="M126" s="389"/>
      <c r="N126" s="389"/>
      <c r="O126" s="389"/>
      <c r="P126" s="389"/>
      <c r="Q126" s="389"/>
      <c r="R126" s="389"/>
      <c r="S126" s="389"/>
      <c r="T126" s="389"/>
      <c r="U126" s="389"/>
      <c r="V126" s="389"/>
      <c r="W126" s="389"/>
      <c r="X126" s="389"/>
      <c r="Y126" s="389"/>
    </row>
    <row r="127" spans="1:27" s="388" customFormat="1" ht="38.4">
      <c r="A127" s="159"/>
      <c r="B127" s="437" t="s">
        <v>2599</v>
      </c>
      <c r="C127" s="361" t="s">
        <v>2600</v>
      </c>
      <c r="D127" s="362"/>
      <c r="E127" s="362"/>
      <c r="F127" s="160"/>
      <c r="G127" s="389"/>
      <c r="H127" s="389"/>
      <c r="I127" s="389"/>
      <c r="J127" s="389"/>
      <c r="K127" s="389"/>
      <c r="L127" s="389"/>
      <c r="M127" s="389"/>
      <c r="N127" s="389"/>
      <c r="O127" s="389"/>
      <c r="P127" s="389"/>
      <c r="Q127" s="389"/>
      <c r="R127" s="389"/>
      <c r="S127" s="389"/>
      <c r="T127" s="389"/>
      <c r="U127" s="389"/>
      <c r="V127" s="389"/>
      <c r="W127" s="389"/>
      <c r="X127" s="389"/>
      <c r="Y127" s="389"/>
    </row>
    <row r="128" spans="1:27" s="388" customFormat="1" ht="19.2">
      <c r="A128" s="159"/>
      <c r="B128" s="438" t="s">
        <v>2599</v>
      </c>
      <c r="C128" s="179" t="s">
        <v>826</v>
      </c>
      <c r="D128" s="173"/>
      <c r="E128" s="272"/>
      <c r="F128" s="160"/>
      <c r="G128" s="389"/>
      <c r="H128" s="389"/>
      <c r="I128" s="389"/>
      <c r="J128" s="389"/>
      <c r="K128" s="389"/>
      <c r="L128" s="389"/>
      <c r="M128" s="389"/>
      <c r="N128" s="389"/>
      <c r="O128" s="389"/>
      <c r="P128" s="389"/>
      <c r="Q128" s="389"/>
      <c r="R128" s="389"/>
      <c r="S128" s="389"/>
      <c r="T128" s="389"/>
      <c r="U128" s="389"/>
      <c r="V128" s="389"/>
      <c r="W128" s="389"/>
      <c r="X128" s="389"/>
      <c r="Y128" s="389"/>
    </row>
    <row r="129" spans="1:25" s="388" customFormat="1" ht="19.2">
      <c r="A129" s="159"/>
      <c r="B129" s="360" t="s">
        <v>2601</v>
      </c>
      <c r="C129" s="361" t="s">
        <v>624</v>
      </c>
      <c r="D129" s="362"/>
      <c r="E129" s="362"/>
      <c r="F129" s="160"/>
      <c r="G129" s="389"/>
      <c r="H129" s="389"/>
      <c r="I129" s="389"/>
      <c r="J129" s="389"/>
      <c r="K129" s="389"/>
      <c r="L129" s="389"/>
      <c r="M129" s="389"/>
      <c r="N129" s="389"/>
      <c r="O129" s="389"/>
      <c r="P129" s="389"/>
      <c r="Q129" s="389"/>
      <c r="R129" s="389"/>
      <c r="S129" s="389"/>
      <c r="T129" s="389"/>
      <c r="U129" s="389"/>
      <c r="V129" s="389"/>
      <c r="W129" s="389"/>
      <c r="X129" s="389"/>
      <c r="Y129" s="389"/>
    </row>
    <row r="130" spans="1:25" s="388" customFormat="1" ht="38.4">
      <c r="A130" s="159"/>
      <c r="B130" s="390" t="s">
        <v>2601</v>
      </c>
      <c r="C130" s="179" t="s">
        <v>2602</v>
      </c>
      <c r="D130" s="173"/>
      <c r="E130" s="272"/>
      <c r="F130" s="160"/>
      <c r="G130" s="389"/>
      <c r="H130" s="389"/>
      <c r="I130" s="389"/>
      <c r="J130" s="389"/>
      <c r="K130" s="389"/>
      <c r="L130" s="389"/>
      <c r="M130" s="389"/>
      <c r="N130" s="389"/>
      <c r="O130" s="389"/>
      <c r="P130" s="389"/>
      <c r="Q130" s="389"/>
      <c r="R130" s="389"/>
      <c r="S130" s="389"/>
      <c r="T130" s="389"/>
      <c r="U130" s="389"/>
      <c r="V130" s="389"/>
      <c r="W130" s="389"/>
      <c r="X130" s="389"/>
      <c r="Y130" s="389"/>
    </row>
    <row r="131" spans="1:25" s="388" customFormat="1" ht="19.2">
      <c r="A131" s="159"/>
      <c r="B131" s="390" t="s">
        <v>2601</v>
      </c>
      <c r="C131" s="179" t="s">
        <v>2603</v>
      </c>
      <c r="D131" s="173"/>
      <c r="E131" s="272"/>
      <c r="F131" s="160"/>
      <c r="G131" s="389"/>
      <c r="H131" s="389"/>
      <c r="I131" s="389"/>
      <c r="J131" s="389"/>
      <c r="K131" s="389"/>
      <c r="L131" s="389"/>
      <c r="M131" s="389"/>
      <c r="N131" s="389"/>
      <c r="O131" s="389"/>
      <c r="P131" s="389"/>
      <c r="Q131" s="389"/>
      <c r="R131" s="389"/>
      <c r="S131" s="389"/>
      <c r="T131" s="389"/>
      <c r="U131" s="389"/>
      <c r="V131" s="389"/>
      <c r="W131" s="389"/>
      <c r="X131" s="389"/>
      <c r="Y131" s="389"/>
    </row>
    <row r="132" spans="1:25" s="388" customFormat="1" ht="19.2">
      <c r="A132" s="159"/>
      <c r="B132" s="390" t="s">
        <v>2601</v>
      </c>
      <c r="C132" s="179" t="s">
        <v>2604</v>
      </c>
      <c r="D132" s="173"/>
      <c r="E132" s="272"/>
      <c r="F132" s="160"/>
      <c r="G132" s="389"/>
      <c r="H132" s="389"/>
      <c r="I132" s="389"/>
      <c r="J132" s="389"/>
      <c r="K132" s="389"/>
      <c r="L132" s="389"/>
      <c r="M132" s="389"/>
      <c r="N132" s="389"/>
      <c r="O132" s="389"/>
      <c r="P132" s="389"/>
      <c r="Q132" s="389"/>
      <c r="R132" s="389"/>
      <c r="S132" s="389"/>
      <c r="T132" s="389"/>
      <c r="U132" s="389"/>
      <c r="V132" s="389"/>
      <c r="W132" s="389"/>
      <c r="X132" s="389"/>
      <c r="Y132" s="389"/>
    </row>
    <row r="133" spans="1:25" s="388" customFormat="1" ht="19.2">
      <c r="A133" s="159"/>
      <c r="B133" s="390" t="s">
        <v>2601</v>
      </c>
      <c r="C133" s="179" t="s">
        <v>2605</v>
      </c>
      <c r="D133" s="173"/>
      <c r="E133" s="272"/>
      <c r="F133" s="160"/>
      <c r="G133" s="389"/>
      <c r="H133" s="389"/>
      <c r="I133" s="389"/>
      <c r="J133" s="389"/>
      <c r="K133" s="389"/>
      <c r="L133" s="389"/>
      <c r="M133" s="389"/>
      <c r="N133" s="389"/>
      <c r="O133" s="389"/>
      <c r="P133" s="389"/>
      <c r="Q133" s="389"/>
      <c r="R133" s="389"/>
      <c r="S133" s="389"/>
      <c r="T133" s="389"/>
      <c r="U133" s="389"/>
      <c r="V133" s="389"/>
      <c r="W133" s="389"/>
      <c r="X133" s="389"/>
      <c r="Y133" s="389"/>
    </row>
    <row r="134" spans="1:25" s="388" customFormat="1" ht="19.2">
      <c r="A134" s="159"/>
      <c r="B134" s="390" t="s">
        <v>2601</v>
      </c>
      <c r="C134" s="179" t="s">
        <v>2606</v>
      </c>
      <c r="D134" s="173"/>
      <c r="E134" s="272"/>
      <c r="F134" s="160"/>
      <c r="G134" s="389"/>
      <c r="H134" s="389"/>
      <c r="I134" s="389"/>
      <c r="J134" s="389"/>
      <c r="K134" s="389"/>
      <c r="L134" s="389"/>
      <c r="M134" s="389"/>
      <c r="N134" s="389"/>
      <c r="O134" s="389"/>
      <c r="P134" s="389"/>
      <c r="Q134" s="389"/>
      <c r="R134" s="389"/>
      <c r="S134" s="389"/>
      <c r="T134" s="389"/>
      <c r="U134" s="389"/>
      <c r="V134" s="389"/>
      <c r="W134" s="389"/>
      <c r="X134" s="389"/>
      <c r="Y134" s="389"/>
    </row>
    <row r="135" spans="1:25" s="388" customFormat="1" ht="19.2">
      <c r="A135" s="159"/>
      <c r="B135" s="390" t="s">
        <v>2601</v>
      </c>
      <c r="C135" s="179" t="s">
        <v>2607</v>
      </c>
      <c r="D135" s="173"/>
      <c r="E135" s="272"/>
      <c r="F135" s="160"/>
      <c r="G135" s="389"/>
      <c r="H135" s="389"/>
      <c r="I135" s="389"/>
      <c r="J135" s="389"/>
      <c r="K135" s="389"/>
      <c r="L135" s="389"/>
      <c r="M135" s="389"/>
      <c r="N135" s="389"/>
      <c r="O135" s="389"/>
      <c r="P135" s="389"/>
      <c r="Q135" s="389"/>
      <c r="R135" s="389"/>
      <c r="S135" s="389"/>
      <c r="T135" s="389"/>
      <c r="U135" s="389"/>
      <c r="V135" s="389"/>
      <c r="W135" s="389"/>
      <c r="X135" s="389"/>
      <c r="Y135" s="389"/>
    </row>
    <row r="136" spans="1:25" s="388" customFormat="1" ht="19.2">
      <c r="A136" s="159"/>
      <c r="B136" s="390" t="s">
        <v>2601</v>
      </c>
      <c r="C136" s="179" t="s">
        <v>2608</v>
      </c>
      <c r="D136" s="173"/>
      <c r="E136" s="272"/>
      <c r="F136" s="160"/>
      <c r="G136" s="389"/>
      <c r="H136" s="389"/>
      <c r="I136" s="389"/>
      <c r="J136" s="389"/>
      <c r="K136" s="389"/>
      <c r="L136" s="389"/>
      <c r="M136" s="389"/>
      <c r="N136" s="389"/>
      <c r="O136" s="389"/>
      <c r="P136" s="389"/>
      <c r="Q136" s="389"/>
      <c r="R136" s="389"/>
      <c r="S136" s="389"/>
      <c r="T136" s="389"/>
      <c r="U136" s="389"/>
      <c r="V136" s="389"/>
      <c r="W136" s="389"/>
      <c r="X136" s="389"/>
      <c r="Y136" s="389"/>
    </row>
    <row r="137" spans="1:25" s="388" customFormat="1" ht="19.2">
      <c r="A137" s="159"/>
      <c r="B137" s="390" t="s">
        <v>2601</v>
      </c>
      <c r="C137" s="179" t="s">
        <v>2609</v>
      </c>
      <c r="D137" s="173"/>
      <c r="E137" s="272"/>
      <c r="F137" s="160"/>
      <c r="G137" s="389"/>
      <c r="H137" s="389"/>
      <c r="I137" s="389"/>
      <c r="J137" s="389"/>
      <c r="K137" s="389"/>
      <c r="L137" s="389"/>
      <c r="M137" s="389"/>
      <c r="N137" s="389"/>
      <c r="O137" s="389"/>
      <c r="P137" s="389"/>
      <c r="Q137" s="389"/>
      <c r="R137" s="389"/>
      <c r="S137" s="389"/>
      <c r="T137" s="389"/>
      <c r="U137" s="389"/>
      <c r="V137" s="389"/>
      <c r="W137" s="389"/>
      <c r="X137" s="389"/>
      <c r="Y137" s="389"/>
    </row>
    <row r="138" spans="1:25" s="388" customFormat="1" ht="19.2">
      <c r="A138" s="159"/>
      <c r="B138" s="360" t="s">
        <v>2601</v>
      </c>
      <c r="C138" s="361" t="s">
        <v>2610</v>
      </c>
      <c r="D138" s="361"/>
      <c r="E138" s="362"/>
      <c r="F138" s="160"/>
      <c r="G138" s="389"/>
      <c r="H138" s="389"/>
      <c r="I138" s="389"/>
      <c r="J138" s="389"/>
      <c r="K138" s="389"/>
      <c r="L138" s="389"/>
      <c r="M138" s="389"/>
      <c r="N138" s="389"/>
      <c r="O138" s="389"/>
      <c r="P138" s="389"/>
      <c r="Q138" s="389"/>
      <c r="R138" s="389"/>
      <c r="S138" s="389"/>
      <c r="T138" s="389"/>
      <c r="U138" s="389"/>
      <c r="V138" s="389"/>
      <c r="W138" s="389"/>
      <c r="X138" s="389"/>
      <c r="Y138" s="389"/>
    </row>
    <row r="139" spans="1:25" s="388" customFormat="1" ht="19.2">
      <c r="A139" s="159"/>
      <c r="B139" s="390" t="s">
        <v>2601</v>
      </c>
      <c r="C139" s="179" t="s">
        <v>2611</v>
      </c>
      <c r="D139" s="173"/>
      <c r="E139" s="272"/>
      <c r="F139" s="160"/>
      <c r="G139" s="389"/>
      <c r="H139" s="389"/>
      <c r="I139" s="389"/>
      <c r="J139" s="389"/>
      <c r="K139" s="389"/>
      <c r="L139" s="389"/>
      <c r="M139" s="389"/>
      <c r="N139" s="389"/>
      <c r="O139" s="389"/>
      <c r="P139" s="389"/>
      <c r="Q139" s="389"/>
      <c r="R139" s="389"/>
      <c r="S139" s="389"/>
      <c r="T139" s="389"/>
      <c r="U139" s="389"/>
      <c r="V139" s="389"/>
      <c r="W139" s="389"/>
      <c r="X139" s="389"/>
      <c r="Y139" s="389"/>
    </row>
    <row r="140" spans="1:25" s="388" customFormat="1" ht="19.2">
      <c r="A140" s="159"/>
      <c r="B140" s="390" t="s">
        <v>2601</v>
      </c>
      <c r="C140" s="179" t="s">
        <v>2612</v>
      </c>
      <c r="D140" s="173"/>
      <c r="E140" s="272"/>
      <c r="F140" s="160"/>
      <c r="G140" s="389"/>
      <c r="H140" s="389"/>
      <c r="I140" s="389"/>
      <c r="J140" s="389"/>
      <c r="K140" s="389"/>
      <c r="L140" s="389"/>
      <c r="M140" s="389"/>
      <c r="N140" s="389"/>
      <c r="O140" s="389"/>
      <c r="P140" s="389"/>
      <c r="Q140" s="389"/>
      <c r="R140" s="389"/>
      <c r="S140" s="389"/>
      <c r="T140" s="389"/>
      <c r="U140" s="389"/>
      <c r="V140" s="389"/>
      <c r="W140" s="389"/>
      <c r="X140" s="389"/>
      <c r="Y140" s="389"/>
    </row>
    <row r="141" spans="1:25" s="388" customFormat="1" ht="38.4">
      <c r="A141" s="159"/>
      <c r="B141" s="360" t="s">
        <v>2601</v>
      </c>
      <c r="C141" s="361" t="s">
        <v>1485</v>
      </c>
      <c r="D141" s="362"/>
      <c r="E141" s="362"/>
      <c r="F141" s="160"/>
      <c r="G141" s="389"/>
      <c r="H141" s="389"/>
      <c r="I141" s="389"/>
      <c r="J141" s="389"/>
      <c r="K141" s="389"/>
      <c r="L141" s="389"/>
      <c r="M141" s="389"/>
      <c r="N141" s="389"/>
      <c r="O141" s="389"/>
      <c r="P141" s="389"/>
      <c r="Q141" s="389"/>
      <c r="R141" s="389"/>
      <c r="S141" s="389"/>
      <c r="T141" s="389"/>
      <c r="U141" s="389"/>
      <c r="V141" s="389"/>
      <c r="W141" s="389"/>
      <c r="X141" s="389"/>
      <c r="Y141" s="389"/>
    </row>
    <row r="142" spans="1:25" s="388" customFormat="1" ht="19.2">
      <c r="A142" s="159"/>
      <c r="B142" s="390" t="s">
        <v>2601</v>
      </c>
      <c r="C142" s="179" t="s">
        <v>2613</v>
      </c>
      <c r="D142" s="173"/>
      <c r="E142" s="272"/>
      <c r="F142" s="160"/>
      <c r="G142" s="389"/>
      <c r="H142" s="389"/>
      <c r="I142" s="389"/>
      <c r="J142" s="389"/>
      <c r="K142" s="389"/>
      <c r="L142" s="389"/>
      <c r="M142" s="389"/>
      <c r="N142" s="389"/>
      <c r="O142" s="389"/>
      <c r="P142" s="389"/>
      <c r="Q142" s="389"/>
      <c r="R142" s="389"/>
      <c r="S142" s="389"/>
      <c r="T142" s="389"/>
      <c r="U142" s="389"/>
      <c r="V142" s="389"/>
      <c r="W142" s="389"/>
      <c r="X142" s="389"/>
      <c r="Y142" s="389"/>
    </row>
    <row r="143" spans="1:25" ht="18.600000000000001" customHeight="1">
      <c r="B143" s="344"/>
      <c r="C143" s="345"/>
      <c r="D143" s="344"/>
      <c r="E143" s="344"/>
    </row>
    <row r="144" spans="1:25" ht="18.600000000000001" customHeight="1">
      <c r="B144" s="344"/>
      <c r="C144" s="339" t="s">
        <v>216</v>
      </c>
      <c r="D144" s="336">
        <f>COUNTIF($C$4:$C$141,"C")</f>
        <v>0</v>
      </c>
      <c r="E144" s="344"/>
    </row>
    <row r="145" spans="2:5" ht="18.600000000000001" customHeight="1">
      <c r="B145" s="344"/>
      <c r="C145" s="339" t="s">
        <v>217</v>
      </c>
      <c r="D145" s="336">
        <f>COUNTIF($C$4:$C$141,"NC")</f>
        <v>0</v>
      </c>
      <c r="E145" s="344"/>
    </row>
    <row r="146" spans="2:5" ht="18.600000000000001" customHeight="1">
      <c r="B146" s="344"/>
      <c r="C146" s="339" t="s">
        <v>218</v>
      </c>
      <c r="D146" s="336">
        <f>COUNTIF($C$4:$C$141,"NA")</f>
        <v>0</v>
      </c>
      <c r="E146" s="344"/>
    </row>
    <row r="147" spans="2:5" ht="18.600000000000001" customHeight="1">
      <c r="B147" s="474"/>
      <c r="C147" s="475"/>
      <c r="D147" s="416"/>
      <c r="E147" s="476"/>
    </row>
    <row r="148" spans="2:5" ht="0" hidden="1" customHeight="1">
      <c r="B148" s="456"/>
      <c r="C148" s="457"/>
      <c r="D148" s="458"/>
      <c r="E148" s="459"/>
    </row>
    <row r="149" spans="2:5" ht="0" hidden="1" customHeight="1">
      <c r="B149" s="460"/>
      <c r="C149" s="461"/>
      <c r="D149" s="462"/>
      <c r="E149" s="463"/>
    </row>
    <row r="150" spans="2:5" ht="0" hidden="1" customHeight="1">
      <c r="B150" s="460"/>
      <c r="C150" s="461"/>
      <c r="D150" s="462"/>
      <c r="E150" s="463"/>
    </row>
    <row r="151" spans="2:5" ht="0" hidden="1" customHeight="1">
      <c r="B151" s="460"/>
      <c r="C151" s="461"/>
      <c r="D151" s="462"/>
      <c r="E151" s="463"/>
    </row>
    <row r="152" spans="2:5" ht="0" hidden="1" customHeight="1">
      <c r="B152" s="460"/>
      <c r="C152" s="461"/>
      <c r="D152" s="462"/>
      <c r="E152" s="463"/>
    </row>
    <row r="153" spans="2:5" ht="0" hidden="1" customHeight="1">
      <c r="B153" s="460"/>
      <c r="C153" s="461"/>
      <c r="D153" s="462"/>
      <c r="E153" s="463"/>
    </row>
    <row r="154" spans="2:5" ht="0" hidden="1" customHeight="1">
      <c r="B154" s="460"/>
      <c r="C154" s="461"/>
      <c r="D154" s="462"/>
      <c r="E154" s="463"/>
    </row>
    <row r="155" spans="2:5" ht="0" hidden="1" customHeight="1">
      <c r="B155" s="460"/>
      <c r="C155" s="461"/>
      <c r="D155" s="462"/>
      <c r="E155" s="463"/>
    </row>
    <row r="156" spans="2:5" ht="0" hidden="1" customHeight="1">
      <c r="B156" s="460"/>
      <c r="C156" s="461"/>
      <c r="D156" s="462"/>
      <c r="E156" s="463"/>
    </row>
    <row r="157" spans="2:5" ht="0" hidden="1" customHeight="1">
      <c r="B157" s="460"/>
      <c r="C157" s="461"/>
      <c r="D157" s="462"/>
      <c r="E157" s="463"/>
    </row>
    <row r="158" spans="2:5" ht="0" hidden="1" customHeight="1">
      <c r="B158" s="460"/>
      <c r="C158" s="461"/>
      <c r="D158" s="462"/>
      <c r="E158" s="463"/>
    </row>
    <row r="159" spans="2:5" ht="0" hidden="1" customHeight="1">
      <c r="B159" s="460"/>
      <c r="C159" s="461"/>
      <c r="D159" s="462"/>
      <c r="E159" s="463"/>
    </row>
    <row r="160" spans="2:5" ht="0" hidden="1" customHeight="1">
      <c r="B160" s="464"/>
      <c r="C160" s="465"/>
      <c r="D160" s="466"/>
      <c r="E160" s="466"/>
    </row>
    <row r="161" spans="2:5" ht="0" hidden="1" customHeight="1">
      <c r="B161" s="467"/>
      <c r="C161" s="461"/>
      <c r="D161" s="462"/>
      <c r="E161" s="463"/>
    </row>
    <row r="162" spans="2:5" ht="0" hidden="1" customHeight="1">
      <c r="B162" s="468"/>
      <c r="C162" s="465"/>
      <c r="D162" s="466"/>
      <c r="E162" s="466"/>
    </row>
    <row r="163" spans="2:5" ht="0" hidden="1" customHeight="1">
      <c r="B163" s="469"/>
      <c r="C163" s="461"/>
      <c r="D163" s="462"/>
      <c r="E163" s="463"/>
    </row>
    <row r="164" spans="2:5" ht="0" hidden="1" customHeight="1">
      <c r="B164" s="469"/>
      <c r="C164" s="461"/>
      <c r="D164" s="462"/>
      <c r="E164" s="463"/>
    </row>
    <row r="165" spans="2:5" ht="0" hidden="1" customHeight="1">
      <c r="B165" s="469"/>
      <c r="C165" s="461"/>
      <c r="D165" s="462"/>
      <c r="E165" s="463"/>
    </row>
    <row r="166" spans="2:5" ht="0" hidden="1" customHeight="1">
      <c r="B166" s="469"/>
      <c r="C166" s="461"/>
      <c r="D166" s="462"/>
      <c r="E166" s="463"/>
    </row>
    <row r="167" spans="2:5" ht="0" hidden="1" customHeight="1">
      <c r="B167" s="469"/>
      <c r="C167" s="461"/>
      <c r="D167" s="462"/>
      <c r="E167" s="463"/>
    </row>
    <row r="168" spans="2:5" ht="0" hidden="1" customHeight="1">
      <c r="B168" s="469"/>
      <c r="C168" s="461"/>
      <c r="D168" s="462"/>
      <c r="E168" s="463"/>
    </row>
    <row r="169" spans="2:5" ht="0" hidden="1" customHeight="1">
      <c r="B169" s="469"/>
      <c r="C169" s="461"/>
      <c r="D169" s="462"/>
      <c r="E169" s="463"/>
    </row>
    <row r="170" spans="2:5" ht="0" hidden="1" customHeight="1">
      <c r="B170" s="469"/>
      <c r="C170" s="461"/>
      <c r="D170" s="462"/>
      <c r="E170" s="463"/>
    </row>
    <row r="171" spans="2:5" ht="0" hidden="1" customHeight="1">
      <c r="B171" s="468"/>
      <c r="C171" s="465"/>
      <c r="D171" s="465"/>
      <c r="E171" s="466"/>
    </row>
    <row r="172" spans="2:5" ht="0" hidden="1" customHeight="1">
      <c r="B172" s="469"/>
      <c r="C172" s="461"/>
      <c r="D172" s="462"/>
      <c r="E172" s="463"/>
    </row>
    <row r="173" spans="2:5" ht="0" hidden="1" customHeight="1">
      <c r="B173" s="469"/>
      <c r="C173" s="461"/>
      <c r="D173" s="462"/>
      <c r="E173" s="463"/>
    </row>
    <row r="174" spans="2:5" ht="0" hidden="1" customHeight="1">
      <c r="B174" s="468"/>
      <c r="C174" s="465"/>
      <c r="D174" s="466"/>
      <c r="E174" s="466"/>
    </row>
    <row r="175" spans="2:5" ht="0" hidden="1" customHeight="1">
      <c r="B175" s="469"/>
      <c r="C175" s="461"/>
      <c r="D175" s="462"/>
      <c r="E175" s="463"/>
    </row>
    <row r="176" spans="2:5" ht="0" hidden="1" customHeight="1">
      <c r="B176" s="414"/>
      <c r="C176" s="415"/>
      <c r="D176" s="417"/>
      <c r="E176" s="414"/>
    </row>
    <row r="177" spans="2:5" ht="0" hidden="1" customHeight="1">
      <c r="B177" s="414"/>
      <c r="C177" s="415"/>
      <c r="D177" s="417"/>
      <c r="E177" s="414"/>
    </row>
    <row r="178" spans="2:5" ht="0" hidden="1" customHeight="1">
      <c r="B178" s="344"/>
      <c r="C178" s="339"/>
      <c r="D178" s="394"/>
      <c r="E178" s="344"/>
    </row>
    <row r="179" spans="2:5" ht="0" hidden="1" customHeight="1">
      <c r="B179" s="160"/>
      <c r="C179" s="203"/>
      <c r="D179" s="160"/>
      <c r="E179" s="160"/>
    </row>
    <row r="180" spans="2:5" ht="0" hidden="1" customHeight="1">
      <c r="B180" s="160"/>
      <c r="C180" s="203"/>
      <c r="D180" s="160"/>
      <c r="E180" s="160"/>
    </row>
    <row r="181" spans="2:5" ht="0" hidden="1" customHeight="1">
      <c r="B181" s="160"/>
      <c r="C181" s="203"/>
      <c r="D181" s="160"/>
      <c r="E181" s="160"/>
    </row>
    <row r="182" spans="2:5" ht="0" hidden="1" customHeight="1">
      <c r="B182" s="160"/>
      <c r="C182" s="203"/>
      <c r="D182" s="160"/>
      <c r="E182" s="160"/>
    </row>
    <row r="183" spans="2:5" ht="0" hidden="1" customHeight="1">
      <c r="B183" s="160"/>
      <c r="C183" s="203"/>
      <c r="D183" s="160"/>
      <c r="E183" s="160"/>
    </row>
    <row r="184" spans="2:5" ht="0" hidden="1" customHeight="1">
      <c r="B184" s="160"/>
      <c r="C184" s="203"/>
      <c r="D184" s="160"/>
      <c r="E184" s="160"/>
    </row>
    <row r="185" spans="2:5" ht="0" hidden="1" customHeight="1">
      <c r="B185" s="160"/>
      <c r="C185" s="203"/>
      <c r="D185" s="160"/>
      <c r="E185" s="160"/>
    </row>
    <row r="186" spans="2:5" ht="0" hidden="1" customHeight="1">
      <c r="B186" s="160"/>
      <c r="C186" s="203"/>
      <c r="D186" s="160"/>
      <c r="E186" s="160"/>
    </row>
    <row r="187" spans="2:5" ht="0" hidden="1" customHeight="1">
      <c r="B187" s="160"/>
      <c r="C187" s="203"/>
      <c r="D187" s="160"/>
      <c r="E187" s="160"/>
    </row>
    <row r="188" spans="2:5" ht="0" hidden="1" customHeight="1">
      <c r="B188" s="160"/>
      <c r="C188" s="203"/>
      <c r="D188" s="160"/>
      <c r="E188" s="160"/>
    </row>
    <row r="189" spans="2:5" ht="0" hidden="1" customHeight="1">
      <c r="B189" s="160"/>
      <c r="C189" s="203"/>
      <c r="D189" s="160"/>
      <c r="E189" s="160"/>
    </row>
    <row r="190" spans="2:5" ht="0" hidden="1" customHeight="1">
      <c r="B190" s="160"/>
      <c r="C190" s="203"/>
      <c r="D190" s="160"/>
      <c r="E190" s="160"/>
    </row>
    <row r="191" spans="2:5" ht="0" hidden="1" customHeight="1">
      <c r="B191" s="160"/>
      <c r="C191" s="203"/>
      <c r="D191" s="160"/>
      <c r="E191" s="160"/>
    </row>
    <row r="192" spans="2:5" ht="0" hidden="1" customHeight="1">
      <c r="B192" s="160"/>
      <c r="C192" s="203"/>
      <c r="D192" s="160"/>
      <c r="E192" s="160"/>
    </row>
    <row r="193" spans="2:5" ht="0" hidden="1" customHeight="1">
      <c r="B193" s="160"/>
      <c r="C193" s="203"/>
      <c r="D193" s="160"/>
      <c r="E193" s="160"/>
    </row>
    <row r="194" spans="2:5" ht="0" hidden="1" customHeight="1">
      <c r="B194" s="160"/>
      <c r="C194" s="203"/>
      <c r="D194" s="160"/>
      <c r="E194" s="160"/>
    </row>
    <row r="195" spans="2:5" ht="0" hidden="1" customHeight="1">
      <c r="B195" s="160"/>
      <c r="C195" s="203"/>
      <c r="D195" s="160"/>
      <c r="E195" s="160"/>
    </row>
    <row r="196" spans="2:5" ht="0" hidden="1" customHeight="1">
      <c r="B196" s="160"/>
      <c r="C196" s="203"/>
      <c r="D196" s="160"/>
      <c r="E196" s="160"/>
    </row>
    <row r="197" spans="2:5" ht="0" hidden="1" customHeight="1">
      <c r="B197" s="160"/>
      <c r="C197" s="203"/>
      <c r="D197" s="160"/>
      <c r="E197" s="160"/>
    </row>
    <row r="198" spans="2:5" ht="0" hidden="1" customHeight="1">
      <c r="B198" s="160"/>
      <c r="C198" s="203"/>
      <c r="D198" s="160"/>
      <c r="E198" s="160"/>
    </row>
    <row r="199" spans="2:5" ht="0" hidden="1" customHeight="1">
      <c r="B199" s="160"/>
      <c r="C199" s="203"/>
      <c r="D199" s="160"/>
      <c r="E199" s="160"/>
    </row>
    <row r="200" spans="2:5" ht="0" hidden="1" customHeight="1">
      <c r="B200" s="160"/>
      <c r="C200" s="203"/>
      <c r="D200" s="160"/>
      <c r="E200" s="160"/>
    </row>
    <row r="201" spans="2:5" ht="0" hidden="1" customHeight="1">
      <c r="B201" s="160"/>
      <c r="C201" s="203"/>
      <c r="D201" s="160"/>
      <c r="E201" s="160"/>
    </row>
    <row r="202" spans="2:5" ht="0" hidden="1" customHeight="1">
      <c r="B202" s="160"/>
      <c r="C202" s="203"/>
      <c r="D202" s="160"/>
      <c r="E202" s="160"/>
    </row>
    <row r="203" spans="2:5" ht="0" hidden="1" customHeight="1">
      <c r="B203" s="160"/>
      <c r="C203" s="203"/>
      <c r="D203" s="160"/>
      <c r="E203" s="160"/>
    </row>
    <row r="204" spans="2:5" ht="0" hidden="1" customHeight="1">
      <c r="B204" s="160"/>
      <c r="C204" s="203"/>
      <c r="D204" s="160"/>
      <c r="E204" s="160"/>
    </row>
    <row r="205" spans="2:5" ht="0" hidden="1" customHeight="1">
      <c r="B205" s="160"/>
      <c r="C205" s="203"/>
      <c r="D205" s="160"/>
      <c r="E205" s="160"/>
    </row>
    <row r="206" spans="2:5" ht="0" hidden="1" customHeight="1">
      <c r="B206" s="160"/>
      <c r="C206" s="203"/>
      <c r="D206" s="160"/>
      <c r="E206" s="160"/>
    </row>
    <row r="207" spans="2:5" ht="0" hidden="1" customHeight="1">
      <c r="B207" s="160"/>
      <c r="C207" s="203"/>
      <c r="D207" s="160"/>
      <c r="E207" s="160"/>
    </row>
    <row r="208" spans="2:5" ht="0" hidden="1" customHeight="1">
      <c r="B208" s="160"/>
      <c r="C208" s="203"/>
      <c r="D208" s="160"/>
      <c r="E208" s="160"/>
    </row>
    <row r="209" spans="2:5" ht="0" hidden="1" customHeight="1">
      <c r="B209" s="160"/>
      <c r="C209" s="203"/>
      <c r="D209" s="160"/>
      <c r="E209" s="160"/>
    </row>
    <row r="210" spans="2:5" ht="0" hidden="1" customHeight="1">
      <c r="B210" s="160"/>
      <c r="C210" s="203"/>
      <c r="D210" s="160"/>
      <c r="E210" s="160"/>
    </row>
    <row r="211" spans="2:5" ht="0" hidden="1" customHeight="1">
      <c r="B211" s="160"/>
      <c r="C211" s="203"/>
      <c r="D211" s="160"/>
      <c r="E211" s="160"/>
    </row>
    <row r="212" spans="2:5" ht="0" hidden="1" customHeight="1">
      <c r="B212" s="160"/>
      <c r="C212" s="203"/>
      <c r="D212" s="160"/>
      <c r="E212" s="160"/>
    </row>
    <row r="213" spans="2:5" ht="0" hidden="1" customHeight="1">
      <c r="B213" s="160"/>
      <c r="C213" s="203"/>
      <c r="D213" s="160"/>
      <c r="E213" s="160"/>
    </row>
    <row r="214" spans="2:5" ht="0" hidden="1" customHeight="1">
      <c r="B214" s="160"/>
      <c r="C214" s="203"/>
      <c r="D214" s="160"/>
      <c r="E214" s="160"/>
    </row>
    <row r="215" spans="2:5" ht="0" hidden="1" customHeight="1">
      <c r="B215" s="160"/>
      <c r="C215" s="203"/>
      <c r="D215" s="160"/>
      <c r="E215" s="160"/>
    </row>
    <row r="216" spans="2:5" ht="0" hidden="1" customHeight="1">
      <c r="B216" s="160"/>
      <c r="C216" s="203"/>
      <c r="D216" s="160"/>
      <c r="E216" s="160"/>
    </row>
    <row r="217" spans="2:5" ht="0" hidden="1" customHeight="1">
      <c r="B217" s="160"/>
      <c r="C217" s="203"/>
      <c r="D217" s="160"/>
      <c r="E217" s="160"/>
    </row>
    <row r="218" spans="2:5" ht="0" hidden="1" customHeight="1">
      <c r="B218" s="160"/>
      <c r="C218" s="203"/>
      <c r="D218" s="160"/>
      <c r="E218" s="160"/>
    </row>
    <row r="219" spans="2:5" ht="0" hidden="1" customHeight="1">
      <c r="B219" s="160"/>
      <c r="C219" s="203"/>
      <c r="D219" s="160"/>
      <c r="E219" s="160"/>
    </row>
    <row r="220" spans="2:5" ht="0" hidden="1" customHeight="1">
      <c r="B220" s="160"/>
      <c r="C220" s="203"/>
      <c r="D220" s="160"/>
      <c r="E220" s="160"/>
    </row>
    <row r="221" spans="2:5" ht="0" hidden="1" customHeight="1">
      <c r="B221" s="160"/>
      <c r="C221" s="203"/>
      <c r="D221" s="160"/>
      <c r="E221" s="160"/>
    </row>
    <row r="222" spans="2:5" ht="0" hidden="1" customHeight="1">
      <c r="B222" s="160"/>
      <c r="C222" s="203"/>
      <c r="D222" s="160"/>
      <c r="E222" s="160"/>
    </row>
    <row r="223" spans="2:5" ht="0" hidden="1" customHeight="1">
      <c r="B223" s="160"/>
      <c r="C223" s="203"/>
      <c r="D223" s="160"/>
      <c r="E223" s="160"/>
    </row>
    <row r="224" spans="2:5" ht="0" hidden="1" customHeight="1">
      <c r="B224" s="160"/>
      <c r="C224" s="203"/>
      <c r="D224" s="160"/>
      <c r="E224" s="160"/>
    </row>
    <row r="225" spans="2:5" ht="0" hidden="1" customHeight="1">
      <c r="B225" s="160"/>
      <c r="C225" s="203"/>
      <c r="D225" s="160"/>
      <c r="E225" s="160"/>
    </row>
    <row r="226" spans="2:5" ht="0" hidden="1" customHeight="1">
      <c r="B226" s="160"/>
      <c r="C226" s="203"/>
      <c r="D226" s="160"/>
      <c r="E226" s="160"/>
    </row>
    <row r="227" spans="2:5" ht="0" hidden="1" customHeight="1">
      <c r="B227" s="160"/>
      <c r="C227" s="203"/>
      <c r="D227" s="160"/>
      <c r="E227" s="160"/>
    </row>
    <row r="228" spans="2:5" ht="0" hidden="1" customHeight="1">
      <c r="B228" s="160"/>
      <c r="C228" s="203"/>
      <c r="D228" s="160"/>
      <c r="E228" s="160"/>
    </row>
    <row r="229" spans="2:5" ht="0" hidden="1" customHeight="1">
      <c r="B229" s="160"/>
      <c r="C229" s="203"/>
      <c r="D229" s="160"/>
      <c r="E229" s="160"/>
    </row>
    <row r="230" spans="2:5" ht="0" hidden="1" customHeight="1">
      <c r="B230" s="160"/>
      <c r="C230" s="203"/>
      <c r="D230" s="160"/>
      <c r="E230" s="160"/>
    </row>
    <row r="231" spans="2:5" ht="0" hidden="1" customHeight="1">
      <c r="B231" s="160"/>
      <c r="C231" s="203"/>
      <c r="D231" s="160"/>
      <c r="E231" s="160"/>
    </row>
    <row r="232" spans="2:5" ht="0" hidden="1" customHeight="1">
      <c r="B232" s="160"/>
      <c r="C232" s="203"/>
      <c r="D232" s="160"/>
      <c r="E232" s="160"/>
    </row>
    <row r="233" spans="2:5" ht="0" hidden="1" customHeight="1">
      <c r="B233" s="160"/>
      <c r="C233" s="203"/>
      <c r="D233" s="160"/>
      <c r="E233" s="160"/>
    </row>
    <row r="234" spans="2:5" ht="0" hidden="1" customHeight="1">
      <c r="B234" s="160"/>
      <c r="C234" s="203"/>
      <c r="D234" s="160"/>
      <c r="E234" s="160"/>
    </row>
    <row r="235" spans="2:5" ht="0" hidden="1" customHeight="1">
      <c r="B235" s="160"/>
      <c r="C235" s="203"/>
      <c r="D235" s="160"/>
      <c r="E235" s="160"/>
    </row>
    <row r="236" spans="2:5" ht="0" hidden="1" customHeight="1">
      <c r="B236" s="160"/>
      <c r="C236" s="203"/>
      <c r="D236" s="160"/>
      <c r="E236" s="160"/>
    </row>
    <row r="237" spans="2:5" ht="0" hidden="1" customHeight="1">
      <c r="B237" s="160"/>
      <c r="C237" s="203"/>
      <c r="D237" s="160"/>
      <c r="E237" s="160"/>
    </row>
    <row r="238" spans="2:5" ht="0" hidden="1" customHeight="1">
      <c r="B238" s="160"/>
      <c r="C238" s="203"/>
      <c r="D238" s="160"/>
      <c r="E238" s="160"/>
    </row>
    <row r="239" spans="2:5" ht="0" hidden="1" customHeight="1">
      <c r="B239" s="160"/>
      <c r="C239" s="203"/>
      <c r="D239" s="160"/>
      <c r="E239" s="160"/>
    </row>
    <row r="240" spans="2:5" ht="0" hidden="1" customHeight="1">
      <c r="B240" s="160"/>
      <c r="C240" s="203"/>
      <c r="D240" s="160"/>
      <c r="E240" s="160"/>
    </row>
    <row r="241" spans="2:5" ht="0" hidden="1" customHeight="1">
      <c r="B241" s="160"/>
      <c r="C241" s="203"/>
      <c r="D241" s="160"/>
      <c r="E241" s="160"/>
    </row>
    <row r="242" spans="2:5" ht="0" hidden="1" customHeight="1">
      <c r="B242" s="160"/>
      <c r="C242" s="203"/>
      <c r="D242" s="160"/>
      <c r="E242" s="160"/>
    </row>
    <row r="243" spans="2:5" ht="0" hidden="1" customHeight="1">
      <c r="B243" s="160"/>
      <c r="C243" s="203"/>
      <c r="D243" s="160"/>
      <c r="E243" s="160"/>
    </row>
    <row r="244" spans="2:5" ht="0" hidden="1" customHeight="1">
      <c r="B244" s="160"/>
      <c r="C244" s="203"/>
      <c r="D244" s="160"/>
      <c r="E244" s="160"/>
    </row>
    <row r="245" spans="2:5" ht="0" hidden="1" customHeight="1">
      <c r="B245" s="160"/>
      <c r="C245" s="203"/>
      <c r="D245" s="160"/>
      <c r="E245" s="160"/>
    </row>
    <row r="246" spans="2:5" ht="0" hidden="1" customHeight="1">
      <c r="B246" s="160"/>
      <c r="C246" s="203"/>
      <c r="D246" s="160"/>
      <c r="E246" s="160"/>
    </row>
    <row r="247" spans="2:5" ht="0" hidden="1" customHeight="1">
      <c r="B247" s="160"/>
      <c r="C247" s="203"/>
      <c r="D247" s="160"/>
      <c r="E247" s="160"/>
    </row>
    <row r="248" spans="2:5" ht="0" hidden="1" customHeight="1">
      <c r="B248" s="160"/>
      <c r="C248" s="203"/>
      <c r="D248" s="160"/>
      <c r="E248" s="160"/>
    </row>
    <row r="249" spans="2:5" ht="0" hidden="1" customHeight="1">
      <c r="B249" s="160"/>
      <c r="C249" s="203"/>
      <c r="D249" s="160"/>
      <c r="E249" s="160"/>
    </row>
    <row r="250" spans="2:5" ht="0" hidden="1" customHeight="1">
      <c r="B250" s="160"/>
      <c r="C250" s="203"/>
      <c r="D250" s="160"/>
      <c r="E250" s="160"/>
    </row>
    <row r="251" spans="2:5" ht="0" hidden="1" customHeight="1">
      <c r="B251" s="160"/>
      <c r="C251" s="203"/>
      <c r="D251" s="160"/>
      <c r="E251" s="160"/>
    </row>
    <row r="252" spans="2:5" ht="0" hidden="1" customHeight="1">
      <c r="B252" s="160"/>
      <c r="C252" s="203"/>
      <c r="D252" s="160"/>
      <c r="E252" s="160"/>
    </row>
    <row r="253" spans="2:5" ht="0" hidden="1" customHeight="1">
      <c r="B253" s="160"/>
      <c r="C253" s="203"/>
      <c r="D253" s="160"/>
      <c r="E253" s="160"/>
    </row>
    <row r="254" spans="2:5" ht="0" hidden="1" customHeight="1">
      <c r="B254" s="160"/>
      <c r="C254" s="203"/>
      <c r="D254" s="160"/>
      <c r="E254" s="160"/>
    </row>
    <row r="255" spans="2:5" ht="0" hidden="1" customHeight="1">
      <c r="B255" s="160"/>
      <c r="C255" s="203"/>
      <c r="D255" s="160"/>
      <c r="E255" s="160"/>
    </row>
    <row r="256" spans="2:5" ht="0" hidden="1" customHeight="1">
      <c r="B256" s="160"/>
      <c r="C256" s="203"/>
      <c r="D256" s="160"/>
      <c r="E256" s="160"/>
    </row>
    <row r="257" spans="2:5" ht="0" hidden="1" customHeight="1">
      <c r="B257" s="160"/>
      <c r="C257" s="203"/>
      <c r="D257" s="160"/>
      <c r="E257" s="160"/>
    </row>
    <row r="258" spans="2:5" ht="0" hidden="1" customHeight="1">
      <c r="B258" s="160"/>
      <c r="C258" s="203"/>
      <c r="D258" s="160"/>
      <c r="E258" s="160"/>
    </row>
    <row r="259" spans="2:5" ht="0" hidden="1" customHeight="1">
      <c r="B259" s="160"/>
      <c r="C259" s="203"/>
      <c r="D259" s="160"/>
      <c r="E259" s="160"/>
    </row>
    <row r="260" spans="2:5" ht="0" hidden="1" customHeight="1">
      <c r="B260" s="160"/>
      <c r="C260" s="203"/>
      <c r="D260" s="160"/>
      <c r="E260" s="160"/>
    </row>
    <row r="261" spans="2:5" ht="0" hidden="1" customHeight="1">
      <c r="B261" s="160"/>
      <c r="C261" s="203"/>
      <c r="D261" s="160"/>
      <c r="E261" s="160"/>
    </row>
    <row r="262" spans="2:5" ht="0" hidden="1" customHeight="1">
      <c r="B262" s="160"/>
      <c r="C262" s="203"/>
      <c r="D262" s="160"/>
      <c r="E262" s="160"/>
    </row>
    <row r="263" spans="2:5" ht="0" hidden="1" customHeight="1">
      <c r="B263" s="160"/>
      <c r="C263" s="203"/>
      <c r="D263" s="160"/>
      <c r="E263" s="160"/>
    </row>
    <row r="264" spans="2:5" ht="0" hidden="1" customHeight="1">
      <c r="B264" s="160"/>
      <c r="C264" s="203"/>
      <c r="D264" s="160"/>
      <c r="E264" s="160"/>
    </row>
    <row r="265" spans="2:5" ht="0" hidden="1" customHeight="1">
      <c r="B265" s="160"/>
      <c r="C265" s="203"/>
      <c r="D265" s="160"/>
      <c r="E265" s="160"/>
    </row>
    <row r="266" spans="2:5" ht="0" hidden="1" customHeight="1">
      <c r="B266" s="160"/>
      <c r="C266" s="203"/>
      <c r="D266" s="160"/>
      <c r="E266" s="160"/>
    </row>
    <row r="267" spans="2:5" ht="0" hidden="1" customHeight="1">
      <c r="B267" s="160"/>
      <c r="C267" s="203"/>
      <c r="D267" s="160"/>
      <c r="E267" s="160"/>
    </row>
    <row r="268" spans="2:5" ht="0" hidden="1" customHeight="1">
      <c r="B268" s="160"/>
      <c r="C268" s="203"/>
      <c r="D268" s="160"/>
      <c r="E268" s="160"/>
    </row>
    <row r="269" spans="2:5" ht="0" hidden="1" customHeight="1">
      <c r="B269" s="160"/>
      <c r="C269" s="203"/>
      <c r="D269" s="160"/>
      <c r="E269" s="160"/>
    </row>
    <row r="270" spans="2:5" ht="0" hidden="1" customHeight="1">
      <c r="B270" s="160"/>
      <c r="C270" s="203"/>
      <c r="D270" s="160"/>
      <c r="E270" s="160"/>
    </row>
    <row r="271" spans="2:5" ht="0" hidden="1" customHeight="1">
      <c r="B271" s="160"/>
      <c r="C271" s="203"/>
      <c r="D271" s="160"/>
      <c r="E271" s="160"/>
    </row>
    <row r="272" spans="2:5" ht="0" hidden="1" customHeight="1">
      <c r="B272" s="160"/>
      <c r="C272" s="203"/>
      <c r="D272" s="160"/>
      <c r="E272" s="160"/>
    </row>
    <row r="273" spans="2:5" ht="0" hidden="1" customHeight="1">
      <c r="B273" s="160"/>
      <c r="C273" s="203"/>
      <c r="D273" s="160"/>
      <c r="E273" s="160"/>
    </row>
    <row r="274" spans="2:5" ht="0" hidden="1" customHeight="1">
      <c r="B274" s="160"/>
      <c r="C274" s="203"/>
      <c r="D274" s="160"/>
      <c r="E274" s="160"/>
    </row>
    <row r="275" spans="2:5" ht="0" hidden="1" customHeight="1">
      <c r="B275" s="160"/>
      <c r="C275" s="203"/>
      <c r="D275" s="160"/>
      <c r="E275" s="160"/>
    </row>
    <row r="276" spans="2:5" ht="0" hidden="1" customHeight="1">
      <c r="B276" s="160"/>
      <c r="C276" s="203"/>
      <c r="D276" s="160"/>
      <c r="E276" s="160"/>
    </row>
    <row r="277" spans="2:5" ht="0" hidden="1" customHeight="1">
      <c r="B277" s="160"/>
      <c r="C277" s="203"/>
      <c r="D277" s="160"/>
      <c r="E277" s="160"/>
    </row>
    <row r="278" spans="2:5" ht="0" hidden="1" customHeight="1">
      <c r="B278" s="160"/>
      <c r="C278" s="203"/>
      <c r="D278" s="160"/>
      <c r="E278" s="160"/>
    </row>
    <row r="279" spans="2:5" ht="0" hidden="1" customHeight="1">
      <c r="B279" s="160"/>
      <c r="C279" s="203"/>
      <c r="D279" s="160"/>
      <c r="E279" s="160"/>
    </row>
    <row r="280" spans="2:5" ht="0" hidden="1" customHeight="1">
      <c r="B280" s="160"/>
      <c r="C280" s="203"/>
      <c r="D280" s="160"/>
      <c r="E280" s="160"/>
    </row>
    <row r="281" spans="2:5" ht="0" hidden="1" customHeight="1">
      <c r="B281" s="160"/>
      <c r="C281" s="203"/>
      <c r="D281" s="160"/>
      <c r="E281" s="160"/>
    </row>
    <row r="282" spans="2:5" ht="0" hidden="1" customHeight="1">
      <c r="B282" s="160"/>
      <c r="C282" s="203"/>
      <c r="D282" s="160"/>
      <c r="E282" s="160"/>
    </row>
    <row r="283" spans="2:5" ht="0" hidden="1" customHeight="1">
      <c r="B283" s="160"/>
      <c r="C283" s="203"/>
      <c r="D283" s="160"/>
      <c r="E283" s="160"/>
    </row>
    <row r="284" spans="2:5" ht="0" hidden="1" customHeight="1">
      <c r="B284" s="160"/>
      <c r="C284" s="203"/>
      <c r="D284" s="160"/>
      <c r="E284" s="160"/>
    </row>
    <row r="285" spans="2:5" ht="0" hidden="1" customHeight="1">
      <c r="B285" s="160"/>
      <c r="C285" s="203"/>
      <c r="D285" s="160"/>
      <c r="E285" s="160"/>
    </row>
    <row r="286" spans="2:5" ht="0" hidden="1" customHeight="1">
      <c r="B286" s="160"/>
      <c r="C286" s="203"/>
      <c r="D286" s="160"/>
      <c r="E286" s="160"/>
    </row>
    <row r="287" spans="2:5" ht="0" hidden="1" customHeight="1">
      <c r="B287" s="160"/>
      <c r="C287" s="203"/>
      <c r="D287" s="160"/>
      <c r="E287" s="160"/>
    </row>
    <row r="288" spans="2:5" ht="0" hidden="1" customHeight="1">
      <c r="B288" s="160"/>
      <c r="C288" s="203"/>
      <c r="D288" s="160"/>
      <c r="E288" s="160"/>
    </row>
    <row r="289" spans="2:5" ht="0" hidden="1" customHeight="1">
      <c r="B289" s="160"/>
      <c r="C289" s="203"/>
      <c r="D289" s="160"/>
      <c r="E289" s="160"/>
    </row>
    <row r="290" spans="2:5" ht="0" hidden="1" customHeight="1">
      <c r="B290" s="160"/>
      <c r="C290" s="203"/>
      <c r="D290" s="160"/>
      <c r="E290" s="160"/>
    </row>
    <row r="291" spans="2:5" ht="0" hidden="1" customHeight="1">
      <c r="B291" s="160"/>
      <c r="C291" s="203"/>
      <c r="D291" s="160"/>
      <c r="E291" s="160"/>
    </row>
    <row r="292" spans="2:5" ht="0" hidden="1" customHeight="1">
      <c r="B292" s="160"/>
      <c r="C292" s="203"/>
      <c r="D292" s="160"/>
      <c r="E292" s="160"/>
    </row>
    <row r="293" spans="2:5" ht="0" hidden="1" customHeight="1">
      <c r="B293" s="160"/>
      <c r="C293" s="203"/>
      <c r="D293" s="160"/>
      <c r="E293" s="160"/>
    </row>
    <row r="294" spans="2:5" ht="0" hidden="1" customHeight="1">
      <c r="B294" s="160"/>
      <c r="C294" s="203"/>
      <c r="D294" s="160"/>
      <c r="E294" s="160"/>
    </row>
    <row r="295" spans="2:5" ht="0" hidden="1" customHeight="1">
      <c r="B295" s="160"/>
      <c r="C295" s="203"/>
      <c r="D295" s="160"/>
      <c r="E295" s="160"/>
    </row>
    <row r="296" spans="2:5" ht="0" hidden="1" customHeight="1">
      <c r="B296" s="160"/>
      <c r="C296" s="203"/>
      <c r="D296" s="160"/>
      <c r="E296" s="160"/>
    </row>
    <row r="297" spans="2:5" ht="0" hidden="1" customHeight="1">
      <c r="B297" s="160"/>
      <c r="C297" s="203"/>
      <c r="D297" s="160"/>
      <c r="E297" s="160"/>
    </row>
    <row r="298" spans="2:5" ht="0" hidden="1" customHeight="1">
      <c r="B298" s="160"/>
      <c r="C298" s="203"/>
      <c r="D298" s="160"/>
      <c r="E298" s="160"/>
    </row>
    <row r="299" spans="2:5" ht="0" hidden="1" customHeight="1">
      <c r="B299" s="160"/>
      <c r="C299" s="203"/>
      <c r="D299" s="160"/>
      <c r="E299" s="160"/>
    </row>
    <row r="300" spans="2:5" ht="0" hidden="1" customHeight="1">
      <c r="B300" s="160"/>
      <c r="C300" s="203"/>
      <c r="D300" s="160"/>
      <c r="E300" s="160"/>
    </row>
    <row r="301" spans="2:5" ht="0" hidden="1" customHeight="1">
      <c r="B301" s="160"/>
      <c r="C301" s="203"/>
      <c r="D301" s="160"/>
      <c r="E301" s="160"/>
    </row>
    <row r="302" spans="2:5" ht="0" hidden="1" customHeight="1">
      <c r="B302" s="160"/>
      <c r="C302" s="203"/>
      <c r="D302" s="160"/>
      <c r="E302" s="160"/>
    </row>
    <row r="303" spans="2:5" ht="0" hidden="1" customHeight="1">
      <c r="B303" s="160"/>
      <c r="C303" s="203"/>
      <c r="D303" s="160"/>
      <c r="E303" s="160"/>
    </row>
    <row r="304" spans="2:5" ht="0" hidden="1" customHeight="1">
      <c r="B304" s="160"/>
      <c r="C304" s="203"/>
      <c r="D304" s="160"/>
      <c r="E304" s="160"/>
    </row>
    <row r="305" spans="2:5" ht="0" hidden="1" customHeight="1">
      <c r="B305" s="160"/>
      <c r="C305" s="203"/>
      <c r="D305" s="160"/>
      <c r="E305" s="160"/>
    </row>
    <row r="306" spans="2:5" ht="0" hidden="1" customHeight="1">
      <c r="B306" s="160"/>
      <c r="C306" s="203"/>
      <c r="D306" s="160"/>
      <c r="E306" s="160"/>
    </row>
    <row r="307" spans="2:5" ht="0" hidden="1" customHeight="1">
      <c r="B307" s="160"/>
      <c r="C307" s="203"/>
      <c r="D307" s="160"/>
      <c r="E307" s="160"/>
    </row>
    <row r="308" spans="2:5" ht="0" hidden="1" customHeight="1">
      <c r="B308" s="160"/>
      <c r="C308" s="203"/>
      <c r="D308" s="160"/>
      <c r="E308" s="160"/>
    </row>
    <row r="309" spans="2:5" ht="0" hidden="1" customHeight="1">
      <c r="B309" s="160"/>
      <c r="C309" s="203"/>
      <c r="D309" s="160"/>
      <c r="E309" s="160"/>
    </row>
    <row r="310" spans="2:5" ht="0" hidden="1" customHeight="1">
      <c r="B310" s="160"/>
      <c r="C310" s="203"/>
      <c r="D310" s="160"/>
      <c r="E310" s="160"/>
    </row>
    <row r="311" spans="2:5" ht="0" hidden="1" customHeight="1">
      <c r="B311" s="160"/>
      <c r="C311" s="203"/>
      <c r="D311" s="160"/>
      <c r="E311" s="160"/>
    </row>
    <row r="312" spans="2:5" ht="0" hidden="1" customHeight="1">
      <c r="B312" s="160"/>
      <c r="C312" s="203"/>
      <c r="D312" s="160"/>
      <c r="E312" s="160"/>
    </row>
    <row r="313" spans="2:5" ht="0" hidden="1" customHeight="1">
      <c r="B313" s="160"/>
      <c r="C313" s="203"/>
      <c r="D313" s="160"/>
      <c r="E313" s="160"/>
    </row>
    <row r="314" spans="2:5" ht="0" hidden="1" customHeight="1">
      <c r="B314" s="160"/>
      <c r="C314" s="203"/>
      <c r="D314" s="160"/>
      <c r="E314" s="160"/>
    </row>
    <row r="315" spans="2:5" ht="0" hidden="1" customHeight="1">
      <c r="B315" s="160"/>
      <c r="C315" s="203"/>
      <c r="D315" s="160"/>
      <c r="E315" s="160"/>
    </row>
    <row r="316" spans="2:5" ht="0" hidden="1" customHeight="1">
      <c r="B316" s="160"/>
      <c r="C316" s="203"/>
      <c r="D316" s="160"/>
      <c r="E316" s="160"/>
    </row>
    <row r="317" spans="2:5" ht="0" hidden="1" customHeight="1">
      <c r="B317" s="160"/>
      <c r="C317" s="203"/>
      <c r="D317" s="160"/>
      <c r="E317" s="160"/>
    </row>
    <row r="318" spans="2:5" ht="0" hidden="1" customHeight="1">
      <c r="B318" s="160"/>
      <c r="C318" s="203"/>
      <c r="D318" s="160"/>
      <c r="E318" s="160"/>
    </row>
    <row r="319" spans="2:5" ht="0" hidden="1" customHeight="1">
      <c r="B319" s="160"/>
      <c r="C319" s="203"/>
      <c r="D319" s="160"/>
      <c r="E319" s="160"/>
    </row>
    <row r="320" spans="2:5" ht="0" hidden="1" customHeight="1">
      <c r="B320" s="160"/>
      <c r="C320" s="203"/>
      <c r="D320" s="160"/>
      <c r="E320" s="160"/>
    </row>
    <row r="321" spans="2:5" ht="0" hidden="1" customHeight="1">
      <c r="B321" s="160"/>
      <c r="C321" s="203"/>
      <c r="D321" s="160"/>
      <c r="E321" s="160"/>
    </row>
    <row r="322" spans="2:5" ht="0" hidden="1" customHeight="1">
      <c r="B322" s="160"/>
      <c r="C322" s="203"/>
      <c r="D322" s="160"/>
      <c r="E322" s="160"/>
    </row>
    <row r="323" spans="2:5" ht="0" hidden="1" customHeight="1">
      <c r="B323" s="160"/>
      <c r="C323" s="203"/>
      <c r="D323" s="160"/>
      <c r="E323" s="160"/>
    </row>
    <row r="324" spans="2:5" ht="0" hidden="1" customHeight="1">
      <c r="B324" s="160"/>
      <c r="C324" s="203"/>
      <c r="D324" s="160"/>
      <c r="E324" s="160"/>
    </row>
    <row r="325" spans="2:5" ht="0" hidden="1" customHeight="1">
      <c r="B325" s="160"/>
      <c r="C325" s="203"/>
      <c r="D325" s="160"/>
      <c r="E325" s="160"/>
    </row>
    <row r="326" spans="2:5" ht="0" hidden="1" customHeight="1">
      <c r="B326" s="160"/>
      <c r="C326" s="203"/>
      <c r="D326" s="160"/>
      <c r="E326" s="160"/>
    </row>
    <row r="327" spans="2:5" ht="0" hidden="1" customHeight="1">
      <c r="B327" s="160"/>
      <c r="C327" s="203"/>
      <c r="D327" s="160"/>
      <c r="E327" s="160"/>
    </row>
    <row r="328" spans="2:5" ht="0" hidden="1" customHeight="1">
      <c r="B328" s="160"/>
      <c r="C328" s="203"/>
      <c r="D328" s="160"/>
      <c r="E328" s="160"/>
    </row>
    <row r="329" spans="2:5" ht="0" hidden="1" customHeight="1">
      <c r="B329" s="160"/>
      <c r="C329" s="203"/>
      <c r="D329" s="160"/>
      <c r="E329" s="160"/>
    </row>
    <row r="330" spans="2:5" ht="0" hidden="1" customHeight="1">
      <c r="B330" s="160"/>
      <c r="C330" s="203"/>
      <c r="D330" s="160"/>
      <c r="E330" s="160"/>
    </row>
    <row r="331" spans="2:5" ht="0" hidden="1" customHeight="1">
      <c r="B331" s="160"/>
      <c r="C331" s="203"/>
      <c r="D331" s="160"/>
      <c r="E331" s="160"/>
    </row>
    <row r="332" spans="2:5" ht="0" hidden="1" customHeight="1">
      <c r="B332" s="160"/>
      <c r="C332" s="203"/>
      <c r="D332" s="160"/>
      <c r="E332" s="160"/>
    </row>
    <row r="333" spans="2:5" ht="0" hidden="1" customHeight="1">
      <c r="B333" s="160"/>
      <c r="C333" s="203"/>
      <c r="D333" s="160"/>
      <c r="E333" s="160"/>
    </row>
    <row r="334" spans="2:5" ht="0" hidden="1" customHeight="1">
      <c r="B334" s="160"/>
      <c r="C334" s="203"/>
      <c r="D334" s="160"/>
      <c r="E334" s="160"/>
    </row>
    <row r="335" spans="2:5" ht="0" hidden="1" customHeight="1">
      <c r="B335" s="160"/>
      <c r="C335" s="203"/>
      <c r="D335" s="160"/>
      <c r="E335" s="160"/>
    </row>
    <row r="336" spans="2:5" ht="0" hidden="1" customHeight="1">
      <c r="B336" s="160"/>
      <c r="C336" s="203"/>
      <c r="D336" s="160"/>
      <c r="E336" s="160"/>
    </row>
  </sheetData>
  <mergeCells count="3">
    <mergeCell ref="B2:E3"/>
    <mergeCell ref="B4:E4"/>
    <mergeCell ref="B5:E5"/>
  </mergeCells>
  <conditionalFormatting sqref="D161 D163:D170 D172:D173 D175 D147:D159">
    <cfRule type="beginsWith" dxfId="248" priority="4" operator="beginsWith" text="C">
      <formula>LEFT((D147),LEN("C"))=("C")</formula>
    </cfRule>
  </conditionalFormatting>
  <conditionalFormatting sqref="D161 D163:D170 D172:D173 D175 D147:D159">
    <cfRule type="beginsWith" dxfId="247" priority="5" operator="beginsWith" text="NC">
      <formula>LEFT((D147),LEN("NC"))=("NC")</formula>
    </cfRule>
  </conditionalFormatting>
  <conditionalFormatting sqref="D161 D163:D170 D172:D173 D175 D147:D159">
    <cfRule type="beginsWith" dxfId="246" priority="6" operator="beginsWith" text="NA">
      <formula>LEFT((D147),LEN("NA"))=("NA")</formula>
    </cfRule>
  </conditionalFormatting>
  <conditionalFormatting sqref="D9:D13 D15:D20 D22:D25 D27:D34 D36:D37 D39 D41:D61 D63:D80 D82 D84:D85 D87 D89:D126 D128 D130:D137 D139:D140 D142">
    <cfRule type="beginsWith" dxfId="245" priority="1" operator="beginsWith" text="C">
      <formula>LEFT((D9),LEN("C"))=("C")</formula>
    </cfRule>
  </conditionalFormatting>
  <conditionalFormatting sqref="D9:D13 D15:D20 D22:D25 D27:D34 D36:D37 D39 D41:D61 D63:D80 D82 D84:D85 D87 D89:D126 D128 D130:D137 D139:D140 D142">
    <cfRule type="beginsWith" dxfId="244" priority="2" operator="beginsWith" text="NC">
      <formula>LEFT((D9),LEN("NC"))=("NC")</formula>
    </cfRule>
  </conditionalFormatting>
  <conditionalFormatting sqref="D9:D13 D15:D20 D22:D25 D27:D34 D36:D37 D39 D41:D61 D63:D80 D82 D84:D85 D87 D89:D126 D128 D130:D137 D139:D140 D142">
    <cfRule type="beginsWith" dxfId="243" priority="3" operator="beginsWith" text="NA">
      <formula>LEFT((D9),LEN("NA"))=("NA")</formula>
    </cfRule>
  </conditionalFormatting>
  <dataValidations count="1">
    <dataValidation type="list" allowBlank="1" sqref="D139:D140 D175 D161 D163:D170 D172:D173 D9:D13 D15:D20 D22:D25 D27:D34 D36:D37 D39 D41:D61 D63:D80 D82 D84:D85 D87 D89:D126 D128 D130:D137 D142 D147:D159" xr:uid="{1A49EAF0-1466-428A-858E-2D82199BFBCB}">
      <formula1>"C,NC,NA"</formula1>
    </dataValidation>
  </dataValidations>
  <pageMargins left="0.7" right="0.7" top="0.75" bottom="0.75" header="0" footer="0"/>
  <pageSetup orientation="portrait" r:id="rId1"/>
  <drawing r:id="rId2"/>
  <tableParts count="1">
    <tablePart r:id="rId3"/>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E31C9F-4FB0-483B-B4BC-F0827FAEA1E2}">
  <dimension ref="B1:E92"/>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4550</v>
      </c>
      <c r="D6" s="781"/>
      <c r="E6" s="781"/>
    </row>
    <row r="7" spans="2:5" ht="16.8">
      <c r="B7" s="17"/>
      <c r="C7" s="17"/>
      <c r="D7" s="69"/>
      <c r="E7" s="69"/>
    </row>
    <row r="8" spans="2:5" ht="42" customHeight="1">
      <c r="B8" s="858" t="s">
        <v>125</v>
      </c>
      <c r="C8" s="858"/>
      <c r="D8" s="858"/>
      <c r="E8" s="858"/>
    </row>
    <row r="9" spans="2:5" ht="16.8">
      <c r="B9" s="586" t="s">
        <v>126</v>
      </c>
      <c r="C9" s="829" t="s">
        <v>115</v>
      </c>
      <c r="D9" s="992"/>
      <c r="E9" s="622" t="s">
        <v>4896</v>
      </c>
    </row>
    <row r="10" spans="2:5" ht="67.95" customHeight="1">
      <c r="B10" s="942" t="s">
        <v>4551</v>
      </c>
      <c r="C10" s="611" t="s">
        <v>4552</v>
      </c>
      <c r="D10" s="630" t="s">
        <v>4553</v>
      </c>
      <c r="E10" s="771" t="s">
        <v>5098</v>
      </c>
    </row>
    <row r="11" spans="2:5" ht="121.95" customHeight="1">
      <c r="B11" s="943"/>
      <c r="C11" s="605" t="s">
        <v>4554</v>
      </c>
      <c r="D11" s="588" t="s">
        <v>4555</v>
      </c>
      <c r="E11" s="771"/>
    </row>
    <row r="12" spans="2:5" ht="157.94999999999999" customHeight="1">
      <c r="B12" s="944"/>
      <c r="C12" s="799" t="s">
        <v>4556</v>
      </c>
      <c r="D12" s="800"/>
      <c r="E12" s="771"/>
    </row>
    <row r="13" spans="2:5" ht="328.95" customHeight="1">
      <c r="B13" s="30" t="s">
        <v>4307</v>
      </c>
      <c r="C13" s="801" t="s">
        <v>4557</v>
      </c>
      <c r="D13" s="802"/>
      <c r="E13" s="771"/>
    </row>
    <row r="14" spans="2:5" ht="49.95" customHeight="1">
      <c r="B14" s="31" t="s">
        <v>4537</v>
      </c>
      <c r="C14" s="792" t="s">
        <v>4558</v>
      </c>
      <c r="D14" s="793"/>
      <c r="E14" s="771"/>
    </row>
    <row r="15" spans="2:5" ht="16.8">
      <c r="B15" s="17"/>
      <c r="C15" s="17"/>
      <c r="D15" s="69"/>
      <c r="E15" s="69"/>
    </row>
    <row r="16" spans="2:5" ht="42" customHeight="1">
      <c r="B16" s="858" t="s">
        <v>4222</v>
      </c>
      <c r="C16" s="858"/>
      <c r="D16" s="858"/>
      <c r="E16" s="858"/>
    </row>
    <row r="17" spans="2:5" ht="16.8">
      <c r="B17" s="586" t="s">
        <v>126</v>
      </c>
      <c r="C17" s="829" t="s">
        <v>4223</v>
      </c>
      <c r="D17" s="830"/>
      <c r="E17" s="622" t="s">
        <v>4896</v>
      </c>
    </row>
    <row r="18" spans="2:5" ht="95.4" customHeight="1">
      <c r="B18" s="31" t="s">
        <v>4292</v>
      </c>
      <c r="C18" s="859" t="s">
        <v>4738</v>
      </c>
      <c r="D18" s="860"/>
      <c r="E18" s="771" t="s">
        <v>5099</v>
      </c>
    </row>
    <row r="19" spans="2:5" ht="43.2" customHeight="1">
      <c r="B19" s="609" t="s">
        <v>4740</v>
      </c>
      <c r="C19" s="882" t="s">
        <v>4739</v>
      </c>
      <c r="D19" s="888"/>
      <c r="E19" s="771"/>
    </row>
    <row r="20" spans="2:5" ht="51" customHeight="1">
      <c r="B20" s="597" t="s">
        <v>4743</v>
      </c>
      <c r="C20" s="988" t="s">
        <v>4744</v>
      </c>
      <c r="D20" s="993"/>
      <c r="E20" s="771"/>
    </row>
    <row r="21" spans="2:5" ht="64.2" customHeight="1">
      <c r="B21" s="596" t="s">
        <v>4741</v>
      </c>
      <c r="C21" s="990" t="s">
        <v>4742</v>
      </c>
      <c r="D21" s="994"/>
      <c r="E21" s="771"/>
    </row>
    <row r="22" spans="2:5" ht="16.8">
      <c r="B22" s="110"/>
      <c r="C22" s="110"/>
      <c r="D22" s="33"/>
      <c r="E22" s="69"/>
    </row>
    <row r="23" spans="2:5" s="69" customFormat="1" ht="42" customHeight="1">
      <c r="B23" s="861" t="s">
        <v>147</v>
      </c>
      <c r="C23" s="861"/>
      <c r="D23" s="861"/>
      <c r="E23" s="861"/>
    </row>
    <row r="24" spans="2:5" s="69" customFormat="1" ht="16.8">
      <c r="B24" s="822" t="s">
        <v>127</v>
      </c>
      <c r="C24" s="822"/>
      <c r="D24" s="822"/>
      <c r="E24" s="622" t="s">
        <v>4896</v>
      </c>
    </row>
    <row r="25" spans="2:5" s="69" customFormat="1" ht="37.950000000000003" customHeight="1">
      <c r="B25" s="826" t="s">
        <v>197</v>
      </c>
      <c r="C25" s="824" t="s">
        <v>4825</v>
      </c>
      <c r="D25" s="889"/>
      <c r="E25" s="817" t="s">
        <v>4901</v>
      </c>
    </row>
    <row r="26" spans="2:5" s="69" customFormat="1" ht="201.6">
      <c r="B26" s="827"/>
      <c r="C26" s="66" t="s">
        <v>4787</v>
      </c>
      <c r="D26" s="372" t="s">
        <v>4832</v>
      </c>
      <c r="E26" s="817"/>
    </row>
    <row r="27" spans="2:5" s="69" customFormat="1" ht="88.95" customHeight="1">
      <c r="B27" s="827"/>
      <c r="C27" s="66" t="s">
        <v>4788</v>
      </c>
      <c r="D27" s="372" t="s">
        <v>4795</v>
      </c>
      <c r="E27" s="817"/>
    </row>
    <row r="28" spans="2:5" s="69" customFormat="1" ht="201.6">
      <c r="B28" s="827"/>
      <c r="C28" s="31" t="s">
        <v>4232</v>
      </c>
      <c r="D28" s="373" t="s">
        <v>4793</v>
      </c>
      <c r="E28" s="817"/>
    </row>
    <row r="29" spans="2:5" s="69" customFormat="1" ht="369.6">
      <c r="B29" s="828"/>
      <c r="C29" s="374" t="s">
        <v>4792</v>
      </c>
      <c r="D29" s="599" t="s">
        <v>4831</v>
      </c>
      <c r="E29" s="817"/>
    </row>
    <row r="30" spans="2:5" s="69" customFormat="1" ht="36.6" customHeight="1">
      <c r="B30" s="30" t="s">
        <v>198</v>
      </c>
      <c r="C30" s="823" t="s">
        <v>4233</v>
      </c>
      <c r="D30" s="890"/>
      <c r="E30" s="817"/>
    </row>
    <row r="31" spans="2:5" s="69" customFormat="1" ht="301.2" customHeight="1">
      <c r="B31" s="713" t="s">
        <v>201</v>
      </c>
      <c r="C31" s="835" t="s">
        <v>5889</v>
      </c>
      <c r="D31" s="857"/>
      <c r="E31" s="592" t="s">
        <v>4899</v>
      </c>
    </row>
    <row r="32" spans="2:5" ht="16.8">
      <c r="B32" s="790" t="s">
        <v>130</v>
      </c>
      <c r="C32" s="790"/>
      <c r="D32" s="790"/>
      <c r="E32" s="622" t="s">
        <v>4896</v>
      </c>
    </row>
    <row r="33" spans="2:5" ht="16.8">
      <c r="B33" s="31" t="s">
        <v>131</v>
      </c>
      <c r="C33" s="835" t="s">
        <v>4911</v>
      </c>
      <c r="D33" s="855"/>
      <c r="E33" s="765" t="s">
        <v>5100</v>
      </c>
    </row>
    <row r="34" spans="2:5" ht="16.8">
      <c r="B34" s="30" t="s">
        <v>132</v>
      </c>
      <c r="C34" s="838" t="s">
        <v>4911</v>
      </c>
      <c r="D34" s="856"/>
      <c r="E34" s="766"/>
    </row>
    <row r="35" spans="2:5" ht="16.8">
      <c r="B35" s="31" t="s">
        <v>133</v>
      </c>
      <c r="C35" s="835" t="s">
        <v>4234</v>
      </c>
      <c r="D35" s="855"/>
      <c r="E35" s="766"/>
    </row>
    <row r="36" spans="2:5" ht="16.8">
      <c r="B36" s="30" t="s">
        <v>194</v>
      </c>
      <c r="C36" s="838" t="s">
        <v>4234</v>
      </c>
      <c r="D36" s="856"/>
      <c r="E36" s="766"/>
    </row>
    <row r="37" spans="2:5" ht="16.8">
      <c r="B37" s="31" t="s">
        <v>134</v>
      </c>
      <c r="C37" s="835" t="s">
        <v>4234</v>
      </c>
      <c r="D37" s="855"/>
      <c r="E37" s="766"/>
    </row>
    <row r="38" spans="2:5" ht="28.95" customHeight="1">
      <c r="B38" s="30" t="s">
        <v>135</v>
      </c>
      <c r="C38" s="838" t="s">
        <v>5902</v>
      </c>
      <c r="D38" s="856"/>
      <c r="E38" s="767"/>
    </row>
    <row r="39" spans="2:5" ht="16.8">
      <c r="B39" s="790" t="s">
        <v>195</v>
      </c>
      <c r="C39" s="790"/>
      <c r="D39" s="790"/>
      <c r="E39" s="622" t="s">
        <v>4896</v>
      </c>
    </row>
    <row r="40" spans="2:5" ht="50.4" customHeight="1">
      <c r="B40" s="31" t="s">
        <v>136</v>
      </c>
      <c r="C40" s="835" t="s">
        <v>4911</v>
      </c>
      <c r="D40" s="855"/>
      <c r="E40" s="817" t="s">
        <v>5896</v>
      </c>
    </row>
    <row r="41" spans="2:5" ht="33.6">
      <c r="B41" s="30" t="s">
        <v>137</v>
      </c>
      <c r="C41" s="838" t="s">
        <v>4911</v>
      </c>
      <c r="D41" s="856"/>
      <c r="E41" s="818"/>
    </row>
    <row r="42" spans="2:5" ht="33.6" customHeight="1">
      <c r="B42" s="31" t="s">
        <v>138</v>
      </c>
      <c r="C42" s="835" t="s">
        <v>4911</v>
      </c>
      <c r="D42" s="855"/>
      <c r="E42" s="818"/>
    </row>
    <row r="43" spans="2:5" ht="71.400000000000006" customHeight="1">
      <c r="B43" s="30" t="s">
        <v>4238</v>
      </c>
      <c r="C43" s="838" t="s">
        <v>4911</v>
      </c>
      <c r="D43" s="856"/>
      <c r="E43" s="818"/>
    </row>
    <row r="44" spans="2:5" ht="60.6" customHeight="1">
      <c r="B44" s="31" t="s">
        <v>139</v>
      </c>
      <c r="C44" s="835" t="s">
        <v>4234</v>
      </c>
      <c r="D44" s="855"/>
      <c r="E44" s="818"/>
    </row>
    <row r="45" spans="2:5" ht="16.8">
      <c r="B45" s="790" t="s">
        <v>196</v>
      </c>
      <c r="C45" s="790"/>
      <c r="D45" s="790"/>
      <c r="E45" s="622" t="s">
        <v>4896</v>
      </c>
    </row>
    <row r="46" spans="2:5" ht="69.599999999999994" customHeight="1">
      <c r="B46" s="66" t="s">
        <v>200</v>
      </c>
      <c r="C46" s="844" t="s">
        <v>5893</v>
      </c>
      <c r="D46" s="845"/>
      <c r="E46" s="817" t="s">
        <v>5895</v>
      </c>
    </row>
    <row r="47" spans="2:5" ht="33.6" customHeight="1">
      <c r="B47" s="30" t="s">
        <v>140</v>
      </c>
      <c r="C47" s="846" t="s">
        <v>4241</v>
      </c>
      <c r="D47" s="862"/>
      <c r="E47" s="818"/>
    </row>
    <row r="48" spans="2:5" ht="33.6" customHeight="1">
      <c r="B48" s="31" t="s">
        <v>141</v>
      </c>
      <c r="C48" s="848" t="s">
        <v>4242</v>
      </c>
      <c r="D48" s="863"/>
      <c r="E48" s="818"/>
    </row>
    <row r="49" spans="2:5" ht="33.6" customHeight="1">
      <c r="B49" s="30" t="s">
        <v>143</v>
      </c>
      <c r="C49" s="850" t="s">
        <v>4243</v>
      </c>
      <c r="D49" s="864"/>
      <c r="E49" s="818"/>
    </row>
    <row r="50" spans="2:5" ht="33.6" customHeight="1">
      <c r="B50" s="31" t="s">
        <v>142</v>
      </c>
      <c r="C50" s="848" t="s">
        <v>4244</v>
      </c>
      <c r="D50" s="863"/>
      <c r="E50" s="818"/>
    </row>
    <row r="51" spans="2:5" ht="49.95" customHeight="1">
      <c r="B51" s="30" t="s">
        <v>144</v>
      </c>
      <c r="C51" s="852" t="s">
        <v>4245</v>
      </c>
      <c r="D51" s="865"/>
      <c r="E51" s="818"/>
    </row>
    <row r="52" spans="2:5" ht="16.8">
      <c r="B52" s="790" t="s">
        <v>202</v>
      </c>
      <c r="C52" s="790"/>
      <c r="D52" s="790"/>
      <c r="E52" s="622" t="s">
        <v>4896</v>
      </c>
    </row>
    <row r="53" spans="2:5" ht="244.2" customHeight="1">
      <c r="B53" s="31" t="s">
        <v>146</v>
      </c>
      <c r="C53" s="780" t="s">
        <v>5011</v>
      </c>
      <c r="D53" s="780"/>
      <c r="E53" s="771" t="s">
        <v>4902</v>
      </c>
    </row>
    <row r="54" spans="2:5" ht="115.2" customHeight="1">
      <c r="B54" s="30" t="s">
        <v>176</v>
      </c>
      <c r="C54" s="905" t="s">
        <v>5012</v>
      </c>
      <c r="D54" s="906"/>
      <c r="E54" s="771"/>
    </row>
    <row r="55" spans="2:5" ht="32.4" customHeight="1">
      <c r="B55" s="31" t="s">
        <v>177</v>
      </c>
      <c r="C55" s="835" t="s">
        <v>4234</v>
      </c>
      <c r="D55" s="836"/>
      <c r="E55" s="771"/>
    </row>
    <row r="56" spans="2:5" ht="16.8">
      <c r="B56" s="866" t="s">
        <v>145</v>
      </c>
      <c r="C56" s="866"/>
      <c r="D56" s="866"/>
      <c r="E56" s="622" t="s">
        <v>4896</v>
      </c>
    </row>
    <row r="57" spans="2:5" ht="16.8">
      <c r="B57" s="867" t="s">
        <v>4246</v>
      </c>
      <c r="C57" s="868"/>
      <c r="D57" s="869"/>
      <c r="E57" s="771"/>
    </row>
    <row r="58" spans="2:5" ht="16.8">
      <c r="B58" s="871"/>
      <c r="C58" s="872"/>
      <c r="D58" s="873"/>
      <c r="E58" s="771"/>
    </row>
    <row r="59" spans="2:5" ht="16.8">
      <c r="B59" s="874"/>
      <c r="C59" s="875"/>
      <c r="D59" s="876"/>
      <c r="E59" s="771"/>
    </row>
    <row r="60" spans="2:5" ht="16.8">
      <c r="B60" s="877"/>
      <c r="C60" s="878"/>
      <c r="D60" s="879"/>
      <c r="E60" s="771"/>
    </row>
    <row r="61" spans="2:5" ht="16.8">
      <c r="B61" s="874"/>
      <c r="C61" s="875"/>
      <c r="D61" s="876"/>
      <c r="E61" s="771"/>
    </row>
    <row r="62" spans="2:5" ht="16.8">
      <c r="B62" s="877"/>
      <c r="C62" s="878"/>
      <c r="D62" s="879"/>
      <c r="E62" s="771"/>
    </row>
    <row r="63" spans="2:5" ht="16.8">
      <c r="B63" s="113"/>
      <c r="C63" s="113"/>
      <c r="D63" s="65"/>
      <c r="E63" s="69"/>
    </row>
    <row r="64" spans="2:5" ht="16.8">
      <c r="B64" s="113"/>
      <c r="C64" s="113"/>
      <c r="D64" s="65"/>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sheetData>
  <mergeCells count="61">
    <mergeCell ref="B56:D56"/>
    <mergeCell ref="B57:D57"/>
    <mergeCell ref="E57:E62"/>
    <mergeCell ref="B58:D58"/>
    <mergeCell ref="B59:D59"/>
    <mergeCell ref="B60:D60"/>
    <mergeCell ref="B61:D61"/>
    <mergeCell ref="B62:D62"/>
    <mergeCell ref="B52:D52"/>
    <mergeCell ref="C53:D53"/>
    <mergeCell ref="E53:E55"/>
    <mergeCell ref="C54:D54"/>
    <mergeCell ref="C55:D55"/>
    <mergeCell ref="B45:D45"/>
    <mergeCell ref="C46:D46"/>
    <mergeCell ref="E46:E51"/>
    <mergeCell ref="C47:D47"/>
    <mergeCell ref="C48:D48"/>
    <mergeCell ref="C49:D49"/>
    <mergeCell ref="C50:D50"/>
    <mergeCell ref="C51:D51"/>
    <mergeCell ref="B39:D39"/>
    <mergeCell ref="C40:D40"/>
    <mergeCell ref="E40:E44"/>
    <mergeCell ref="C41:D41"/>
    <mergeCell ref="C42:D42"/>
    <mergeCell ref="C43:D43"/>
    <mergeCell ref="C44:D44"/>
    <mergeCell ref="C31:D31"/>
    <mergeCell ref="B32:D32"/>
    <mergeCell ref="C33:D33"/>
    <mergeCell ref="E33:E38"/>
    <mergeCell ref="C34:D34"/>
    <mergeCell ref="C35:D35"/>
    <mergeCell ref="C36:D36"/>
    <mergeCell ref="C37:D37"/>
    <mergeCell ref="C38:D38"/>
    <mergeCell ref="B23:E23"/>
    <mergeCell ref="B24:D24"/>
    <mergeCell ref="B25:B29"/>
    <mergeCell ref="C25:D25"/>
    <mergeCell ref="E25:E30"/>
    <mergeCell ref="C30:D30"/>
    <mergeCell ref="C17:D17"/>
    <mergeCell ref="C18:D18"/>
    <mergeCell ref="E18:E21"/>
    <mergeCell ref="C19:D19"/>
    <mergeCell ref="C20:D20"/>
    <mergeCell ref="C21:D21"/>
    <mergeCell ref="B16:E16"/>
    <mergeCell ref="B1:E3"/>
    <mergeCell ref="B4:E4"/>
    <mergeCell ref="B5:E5"/>
    <mergeCell ref="C6:E6"/>
    <mergeCell ref="B8:E8"/>
    <mergeCell ref="C9:D9"/>
    <mergeCell ref="B10:B12"/>
    <mergeCell ref="E10:E14"/>
    <mergeCell ref="C12:D12"/>
    <mergeCell ref="C13:D13"/>
    <mergeCell ref="C14:D14"/>
  </mergeCell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987B55-4154-421A-B8F3-768845A2026C}">
  <sheetPr>
    <tabColor rgb="FF741B47"/>
  </sheetPr>
  <dimension ref="A1:AA307"/>
  <sheetViews>
    <sheetView showGridLines="0" zoomScale="80" zoomScaleNormal="80" workbookViewId="0">
      <selection activeCell="D8" sqref="D8"/>
    </sheetView>
  </sheetViews>
  <sheetFormatPr baseColWidth="10" defaultColWidth="0" defaultRowHeight="0" customHeight="1" zeroHeight="1" outlineLevelCol="1"/>
  <cols>
    <col min="1" max="1" width="11.33203125" style="159" customWidth="1"/>
    <col min="2" max="2" width="13.5546875" style="159" customWidth="1"/>
    <col min="3" max="3" width="72.6640625" style="159" customWidth="1"/>
    <col min="4" max="4" width="11.5546875" style="159" customWidth="1"/>
    <col min="5" max="5" width="26" style="159" customWidth="1" outlineLevel="1"/>
    <col min="6" max="6" width="11.33203125" style="159" customWidth="1"/>
    <col min="7" max="25" width="10.6640625" style="159" hidden="1" customWidth="1"/>
    <col min="26" max="27" width="0" style="159" hidden="1" customWidth="1"/>
    <col min="28" max="16384" width="14.44140625" style="159"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4868</v>
      </c>
      <c r="C4" s="759"/>
      <c r="D4" s="759"/>
      <c r="E4" s="760"/>
      <c r="F4" s="3"/>
    </row>
    <row r="5" spans="1:27" s="68" customFormat="1" ht="18" customHeight="1" thickBot="1">
      <c r="A5" s="3"/>
      <c r="B5" s="761" t="s">
        <v>1938</v>
      </c>
      <c r="C5" s="762"/>
      <c r="D5" s="762"/>
      <c r="E5" s="763"/>
      <c r="F5" s="3"/>
    </row>
    <row r="6" spans="1:27" s="68" customFormat="1" ht="18" customHeight="1">
      <c r="A6" s="3"/>
      <c r="B6" s="3"/>
      <c r="C6" s="3"/>
      <c r="D6" s="3"/>
      <c r="E6" s="3"/>
      <c r="F6" s="3"/>
    </row>
    <row r="7" spans="1:27" s="388" customFormat="1" ht="16.95" customHeight="1">
      <c r="A7" s="159"/>
      <c r="B7" s="419" t="s">
        <v>118</v>
      </c>
      <c r="C7" s="419" t="s">
        <v>119</v>
      </c>
      <c r="D7" s="419" t="s">
        <v>120</v>
      </c>
      <c r="E7" s="418" t="s">
        <v>214</v>
      </c>
      <c r="F7" s="160"/>
      <c r="G7" s="389"/>
      <c r="H7" s="389"/>
      <c r="I7" s="389"/>
      <c r="J7" s="389"/>
      <c r="K7" s="389"/>
      <c r="L7" s="389"/>
      <c r="M7" s="389"/>
      <c r="N7" s="389"/>
      <c r="O7" s="389"/>
      <c r="P7" s="389"/>
      <c r="Q7" s="389"/>
      <c r="R7" s="389"/>
      <c r="S7" s="389"/>
      <c r="T7" s="389"/>
      <c r="U7" s="389"/>
      <c r="V7" s="389"/>
      <c r="W7" s="389"/>
      <c r="X7" s="389"/>
      <c r="Y7" s="389"/>
    </row>
    <row r="8" spans="1:27" s="388" customFormat="1" ht="16.8">
      <c r="A8" s="159"/>
      <c r="B8" s="448" t="s">
        <v>2614</v>
      </c>
      <c r="C8" s="477" t="s">
        <v>1414</v>
      </c>
      <c r="D8" s="448"/>
      <c r="E8" s="448"/>
      <c r="F8" s="160"/>
      <c r="G8" s="389"/>
      <c r="H8" s="389"/>
      <c r="I8" s="389"/>
      <c r="J8" s="389"/>
      <c r="K8" s="389"/>
      <c r="L8" s="389"/>
      <c r="M8" s="389"/>
      <c r="N8" s="389"/>
      <c r="O8" s="389"/>
      <c r="P8" s="389"/>
      <c r="Q8" s="389"/>
      <c r="R8" s="389"/>
      <c r="S8" s="389"/>
      <c r="T8" s="389"/>
      <c r="U8" s="389"/>
      <c r="V8" s="389"/>
      <c r="W8" s="389"/>
      <c r="X8" s="389"/>
      <c r="Y8" s="389"/>
    </row>
    <row r="9" spans="1:27" s="388" customFormat="1" ht="33.6">
      <c r="A9" s="159"/>
      <c r="B9" s="444" t="s">
        <v>2614</v>
      </c>
      <c r="C9" s="470" t="s">
        <v>2615</v>
      </c>
      <c r="D9" s="478"/>
      <c r="E9" s="447"/>
      <c r="F9" s="160"/>
      <c r="G9" s="389"/>
      <c r="H9" s="389"/>
      <c r="I9" s="389"/>
      <c r="J9" s="389"/>
      <c r="K9" s="389"/>
      <c r="L9" s="389"/>
      <c r="M9" s="389"/>
      <c r="N9" s="389"/>
      <c r="O9" s="389"/>
      <c r="P9" s="389"/>
      <c r="Q9" s="389"/>
      <c r="R9" s="389"/>
      <c r="S9" s="389"/>
      <c r="T9" s="389"/>
      <c r="U9" s="389"/>
      <c r="V9" s="389"/>
      <c r="W9" s="389"/>
      <c r="X9" s="389"/>
      <c r="Y9" s="389"/>
    </row>
    <row r="10" spans="1:27" s="388" customFormat="1" ht="16.8">
      <c r="A10" s="159"/>
      <c r="B10" s="444" t="s">
        <v>2614</v>
      </c>
      <c r="C10" s="470" t="s">
        <v>2616</v>
      </c>
      <c r="D10" s="478"/>
      <c r="E10" s="447"/>
      <c r="F10" s="160"/>
      <c r="G10" s="389"/>
      <c r="H10" s="389"/>
      <c r="I10" s="389"/>
      <c r="J10" s="389"/>
      <c r="K10" s="389"/>
      <c r="L10" s="389"/>
      <c r="M10" s="389"/>
      <c r="N10" s="389"/>
      <c r="O10" s="389"/>
      <c r="P10" s="389"/>
      <c r="Q10" s="389"/>
      <c r="R10" s="389"/>
      <c r="S10" s="389"/>
      <c r="T10" s="389"/>
      <c r="U10" s="389"/>
      <c r="V10" s="389"/>
      <c r="W10" s="389"/>
      <c r="X10" s="389"/>
      <c r="Y10" s="389"/>
      <c r="Z10" s="98"/>
      <c r="AA10" s="98"/>
    </row>
    <row r="11" spans="1:27" s="388" customFormat="1" ht="16.8">
      <c r="A11" s="159"/>
      <c r="B11" s="444" t="s">
        <v>2614</v>
      </c>
      <c r="C11" s="470" t="s">
        <v>2402</v>
      </c>
      <c r="D11" s="478"/>
      <c r="E11" s="447"/>
      <c r="F11" s="160"/>
      <c r="G11" s="389"/>
      <c r="H11" s="389"/>
      <c r="I11" s="389"/>
      <c r="J11" s="389"/>
      <c r="K11" s="389"/>
      <c r="L11" s="389"/>
      <c r="M11" s="389"/>
      <c r="N11" s="389"/>
      <c r="O11" s="389"/>
      <c r="P11" s="389"/>
      <c r="Q11" s="389"/>
      <c r="R11" s="389"/>
      <c r="S11" s="389"/>
      <c r="T11" s="389"/>
      <c r="U11" s="389"/>
      <c r="V11" s="389"/>
      <c r="W11" s="389"/>
      <c r="X11" s="389"/>
      <c r="Y11" s="389"/>
      <c r="Z11" s="98"/>
      <c r="AA11" s="98"/>
    </row>
    <row r="12" spans="1:27" s="388" customFormat="1" ht="16.8">
      <c r="A12" s="159"/>
      <c r="B12" s="444" t="s">
        <v>2614</v>
      </c>
      <c r="C12" s="470" t="s">
        <v>2403</v>
      </c>
      <c r="D12" s="478"/>
      <c r="E12" s="447"/>
      <c r="F12" s="160"/>
      <c r="G12" s="389"/>
      <c r="H12" s="389"/>
      <c r="I12" s="389"/>
      <c r="J12" s="389"/>
      <c r="K12" s="389"/>
      <c r="L12" s="389"/>
      <c r="M12" s="389"/>
      <c r="N12" s="389"/>
      <c r="O12" s="389"/>
      <c r="P12" s="389"/>
      <c r="Q12" s="389"/>
      <c r="R12" s="389"/>
      <c r="S12" s="389"/>
      <c r="T12" s="389"/>
      <c r="U12" s="389"/>
      <c r="V12" s="389"/>
      <c r="W12" s="389"/>
      <c r="X12" s="389"/>
      <c r="Y12" s="389"/>
      <c r="Z12" s="98"/>
      <c r="AA12" s="98"/>
    </row>
    <row r="13" spans="1:27" s="388" customFormat="1" ht="16.8">
      <c r="A13" s="159"/>
      <c r="B13" s="448" t="s">
        <v>2614</v>
      </c>
      <c r="C13" s="477" t="s">
        <v>1094</v>
      </c>
      <c r="D13" s="448"/>
      <c r="E13" s="448"/>
      <c r="F13" s="160"/>
      <c r="G13" s="389"/>
      <c r="H13" s="389"/>
      <c r="I13" s="389"/>
      <c r="J13" s="389"/>
      <c r="K13" s="389"/>
      <c r="L13" s="389"/>
      <c r="M13" s="389"/>
      <c r="N13" s="389"/>
      <c r="O13" s="389"/>
      <c r="P13" s="389"/>
      <c r="Q13" s="389"/>
      <c r="R13" s="389"/>
      <c r="S13" s="389"/>
      <c r="T13" s="389"/>
      <c r="U13" s="389"/>
      <c r="V13" s="389"/>
      <c r="W13" s="389"/>
      <c r="X13" s="389"/>
      <c r="Y13" s="389"/>
      <c r="Z13" s="98"/>
      <c r="AA13" s="98"/>
    </row>
    <row r="14" spans="1:27" s="388" customFormat="1" ht="16.8">
      <c r="A14" s="159"/>
      <c r="B14" s="444" t="s">
        <v>2614</v>
      </c>
      <c r="C14" s="470" t="s">
        <v>2617</v>
      </c>
      <c r="D14" s="478"/>
      <c r="E14" s="444"/>
      <c r="F14" s="160"/>
      <c r="G14" s="389"/>
      <c r="H14" s="389"/>
      <c r="I14" s="389"/>
      <c r="J14" s="389"/>
      <c r="K14" s="389"/>
      <c r="L14" s="389"/>
      <c r="M14" s="389"/>
      <c r="N14" s="389"/>
      <c r="O14" s="389"/>
      <c r="P14" s="389"/>
      <c r="Q14" s="389"/>
      <c r="R14" s="389"/>
      <c r="S14" s="389"/>
      <c r="T14" s="389"/>
      <c r="U14" s="389"/>
      <c r="V14" s="389"/>
      <c r="W14" s="389"/>
      <c r="X14" s="389"/>
      <c r="Y14" s="389"/>
      <c r="Z14" s="98"/>
      <c r="AA14" s="98"/>
    </row>
    <row r="15" spans="1:27" s="388" customFormat="1" ht="16.8">
      <c r="A15" s="159"/>
      <c r="B15" s="444" t="s">
        <v>2614</v>
      </c>
      <c r="C15" s="470" t="s">
        <v>2618</v>
      </c>
      <c r="D15" s="478"/>
      <c r="E15" s="447"/>
      <c r="F15" s="160"/>
      <c r="G15" s="389"/>
      <c r="H15" s="389"/>
      <c r="I15" s="389"/>
      <c r="J15" s="389"/>
      <c r="K15" s="389"/>
      <c r="L15" s="389"/>
      <c r="M15" s="389"/>
      <c r="N15" s="389"/>
      <c r="O15" s="389"/>
      <c r="P15" s="389"/>
      <c r="Q15" s="389"/>
      <c r="R15" s="389"/>
      <c r="S15" s="389"/>
      <c r="T15" s="389"/>
      <c r="U15" s="389"/>
      <c r="V15" s="389"/>
      <c r="W15" s="389"/>
      <c r="X15" s="389"/>
      <c r="Y15" s="389"/>
      <c r="Z15" s="98"/>
      <c r="AA15" s="98"/>
    </row>
    <row r="16" spans="1:27" s="388" customFormat="1" ht="16.8">
      <c r="A16" s="159"/>
      <c r="B16" s="444" t="s">
        <v>2614</v>
      </c>
      <c r="C16" s="470" t="s">
        <v>2406</v>
      </c>
      <c r="D16" s="478"/>
      <c r="E16" s="447"/>
      <c r="F16" s="160"/>
      <c r="G16" s="389"/>
      <c r="H16" s="389"/>
      <c r="I16" s="389"/>
      <c r="J16" s="389"/>
      <c r="K16" s="389"/>
      <c r="L16" s="389"/>
      <c r="M16" s="389"/>
      <c r="N16" s="389"/>
      <c r="O16" s="389"/>
      <c r="P16" s="389"/>
      <c r="Q16" s="389"/>
      <c r="R16" s="389"/>
      <c r="S16" s="389"/>
      <c r="T16" s="389"/>
      <c r="U16" s="389"/>
      <c r="V16" s="389"/>
      <c r="W16" s="389"/>
      <c r="X16" s="389"/>
      <c r="Y16" s="389"/>
      <c r="Z16" s="98"/>
      <c r="AA16" s="98"/>
    </row>
    <row r="17" spans="1:27" s="388" customFormat="1" ht="67.2">
      <c r="A17" s="159"/>
      <c r="B17" s="444" t="s">
        <v>2614</v>
      </c>
      <c r="C17" s="470" t="s">
        <v>2619</v>
      </c>
      <c r="D17" s="478"/>
      <c r="E17" s="447"/>
      <c r="F17" s="160"/>
      <c r="G17" s="389"/>
      <c r="H17" s="389"/>
      <c r="I17" s="389"/>
      <c r="J17" s="389"/>
      <c r="K17" s="389"/>
      <c r="L17" s="389"/>
      <c r="M17" s="389"/>
      <c r="N17" s="389"/>
      <c r="O17" s="389"/>
      <c r="P17" s="389"/>
      <c r="Q17" s="389"/>
      <c r="R17" s="389"/>
      <c r="S17" s="389"/>
      <c r="T17" s="389"/>
      <c r="U17" s="389"/>
      <c r="V17" s="389"/>
      <c r="W17" s="389"/>
      <c r="X17" s="389"/>
      <c r="Y17" s="389"/>
      <c r="Z17" s="98"/>
      <c r="AA17" s="98"/>
    </row>
    <row r="18" spans="1:27" s="388" customFormat="1" ht="16.8">
      <c r="A18" s="159"/>
      <c r="B18" s="448" t="s">
        <v>2614</v>
      </c>
      <c r="C18" s="477" t="s">
        <v>1468</v>
      </c>
      <c r="D18" s="448"/>
      <c r="E18" s="448"/>
      <c r="F18" s="160"/>
      <c r="G18" s="389"/>
      <c r="H18" s="389"/>
      <c r="I18" s="389"/>
      <c r="J18" s="389"/>
      <c r="K18" s="389"/>
      <c r="L18" s="389"/>
      <c r="M18" s="389"/>
      <c r="N18" s="389"/>
      <c r="O18" s="389"/>
      <c r="P18" s="389"/>
      <c r="Q18" s="389"/>
      <c r="R18" s="389"/>
      <c r="S18" s="389"/>
      <c r="T18" s="389"/>
      <c r="U18" s="389"/>
      <c r="V18" s="389"/>
      <c r="W18" s="389"/>
      <c r="X18" s="389"/>
      <c r="Y18" s="389"/>
      <c r="Z18" s="98"/>
      <c r="AA18" s="98"/>
    </row>
    <row r="19" spans="1:27" s="388" customFormat="1" ht="16.8">
      <c r="A19" s="159"/>
      <c r="B19" s="444" t="s">
        <v>2614</v>
      </c>
      <c r="C19" s="470" t="s">
        <v>1750</v>
      </c>
      <c r="D19" s="478"/>
      <c r="E19" s="447"/>
      <c r="F19" s="160"/>
      <c r="G19" s="389"/>
      <c r="H19" s="389"/>
      <c r="I19" s="389"/>
      <c r="J19" s="389"/>
      <c r="K19" s="389"/>
      <c r="L19" s="389"/>
      <c r="M19" s="389"/>
      <c r="N19" s="389"/>
      <c r="O19" s="389"/>
      <c r="P19" s="389"/>
      <c r="Q19" s="389"/>
      <c r="R19" s="389"/>
      <c r="S19" s="389"/>
      <c r="T19" s="389"/>
      <c r="U19" s="389"/>
      <c r="V19" s="389"/>
      <c r="W19" s="389"/>
      <c r="X19" s="389"/>
      <c r="Y19" s="389"/>
      <c r="Z19" s="98"/>
      <c r="AA19" s="98"/>
    </row>
    <row r="20" spans="1:27" s="388" customFormat="1" ht="50.4">
      <c r="A20" s="159"/>
      <c r="B20" s="444" t="s">
        <v>2614</v>
      </c>
      <c r="C20" s="470" t="s">
        <v>2620</v>
      </c>
      <c r="D20" s="478"/>
      <c r="E20" s="447"/>
      <c r="F20" s="160"/>
      <c r="G20" s="389"/>
      <c r="H20" s="389"/>
      <c r="I20" s="389"/>
      <c r="J20" s="389"/>
      <c r="K20" s="389"/>
      <c r="L20" s="389"/>
      <c r="M20" s="389"/>
      <c r="N20" s="389"/>
      <c r="O20" s="389"/>
      <c r="P20" s="389"/>
      <c r="Q20" s="389"/>
      <c r="R20" s="389"/>
      <c r="S20" s="389"/>
      <c r="T20" s="389"/>
      <c r="U20" s="389"/>
      <c r="V20" s="389"/>
      <c r="W20" s="389"/>
      <c r="X20" s="389"/>
      <c r="Y20" s="389"/>
      <c r="Z20" s="98"/>
      <c r="AA20" s="98"/>
    </row>
    <row r="21" spans="1:27" s="388" customFormat="1" ht="67.2">
      <c r="A21" s="159"/>
      <c r="B21" s="444" t="s">
        <v>2614</v>
      </c>
      <c r="C21" s="470" t="s">
        <v>2621</v>
      </c>
      <c r="D21" s="478"/>
      <c r="E21" s="447"/>
      <c r="F21" s="160"/>
      <c r="G21" s="389"/>
      <c r="H21" s="389"/>
      <c r="I21" s="389"/>
      <c r="J21" s="389"/>
      <c r="K21" s="389"/>
      <c r="L21" s="389"/>
      <c r="M21" s="389"/>
      <c r="N21" s="389"/>
      <c r="O21" s="389"/>
      <c r="P21" s="389"/>
      <c r="Q21" s="389"/>
      <c r="R21" s="389"/>
      <c r="S21" s="389"/>
      <c r="T21" s="389"/>
      <c r="U21" s="389"/>
      <c r="V21" s="389"/>
      <c r="W21" s="389"/>
      <c r="X21" s="389"/>
      <c r="Y21" s="389"/>
      <c r="Z21" s="98"/>
      <c r="AA21" s="98"/>
    </row>
    <row r="22" spans="1:27" s="388" customFormat="1" ht="16.8">
      <c r="A22" s="159"/>
      <c r="B22" s="448" t="s">
        <v>2622</v>
      </c>
      <c r="C22" s="477" t="s">
        <v>736</v>
      </c>
      <c r="D22" s="448"/>
      <c r="E22" s="448"/>
      <c r="F22" s="160"/>
      <c r="G22" s="389"/>
      <c r="H22" s="389"/>
      <c r="I22" s="389"/>
      <c r="J22" s="389"/>
      <c r="K22" s="389"/>
      <c r="L22" s="389"/>
      <c r="M22" s="389"/>
      <c r="N22" s="389"/>
      <c r="O22" s="389"/>
      <c r="P22" s="389"/>
      <c r="Q22" s="389"/>
      <c r="R22" s="389"/>
      <c r="S22" s="389"/>
      <c r="T22" s="389"/>
      <c r="U22" s="389"/>
      <c r="V22" s="389"/>
      <c r="W22" s="389"/>
      <c r="X22" s="389"/>
      <c r="Y22" s="389"/>
      <c r="Z22" s="98"/>
      <c r="AA22" s="98"/>
    </row>
    <row r="23" spans="1:27" s="388" customFormat="1" ht="16.8">
      <c r="A23" s="159"/>
      <c r="B23" s="448" t="s">
        <v>2622</v>
      </c>
      <c r="C23" s="477" t="s">
        <v>906</v>
      </c>
      <c r="D23" s="448"/>
      <c r="E23" s="448"/>
      <c r="F23" s="160"/>
      <c r="G23" s="389"/>
      <c r="H23" s="389"/>
      <c r="I23" s="389"/>
      <c r="J23" s="389"/>
      <c r="K23" s="389"/>
      <c r="L23" s="389"/>
      <c r="M23" s="389"/>
      <c r="N23" s="389"/>
      <c r="O23" s="389"/>
      <c r="P23" s="389"/>
      <c r="Q23" s="389"/>
      <c r="R23" s="389"/>
      <c r="S23" s="389"/>
      <c r="T23" s="389"/>
      <c r="U23" s="389"/>
      <c r="V23" s="389"/>
      <c r="W23" s="389"/>
      <c r="X23" s="389"/>
      <c r="Y23" s="389"/>
      <c r="Z23" s="98"/>
      <c r="AA23" s="98"/>
    </row>
    <row r="24" spans="1:27" s="388" customFormat="1" ht="33.6">
      <c r="A24" s="159"/>
      <c r="B24" s="444" t="s">
        <v>2622</v>
      </c>
      <c r="C24" s="470" t="s">
        <v>1550</v>
      </c>
      <c r="D24" s="478"/>
      <c r="E24" s="447"/>
      <c r="F24" s="160"/>
      <c r="G24" s="389"/>
      <c r="H24" s="389"/>
      <c r="I24" s="389"/>
      <c r="J24" s="389"/>
      <c r="K24" s="389"/>
      <c r="L24" s="389"/>
      <c r="M24" s="389"/>
      <c r="N24" s="389"/>
      <c r="O24" s="389"/>
      <c r="P24" s="389"/>
      <c r="Q24" s="389"/>
      <c r="R24" s="389"/>
      <c r="S24" s="389"/>
      <c r="T24" s="389"/>
      <c r="U24" s="389"/>
      <c r="V24" s="389"/>
      <c r="W24" s="389"/>
      <c r="X24" s="389"/>
      <c r="Y24" s="389"/>
      <c r="Z24" s="98"/>
      <c r="AA24" s="98"/>
    </row>
    <row r="25" spans="1:27" s="388" customFormat="1" ht="33.6">
      <c r="A25" s="159"/>
      <c r="B25" s="444" t="s">
        <v>2622</v>
      </c>
      <c r="C25" s="470" t="s">
        <v>2623</v>
      </c>
      <c r="D25" s="478"/>
      <c r="E25" s="447"/>
      <c r="F25" s="160"/>
      <c r="G25" s="389"/>
      <c r="H25" s="389"/>
      <c r="I25" s="389"/>
      <c r="J25" s="389"/>
      <c r="K25" s="389"/>
      <c r="L25" s="389"/>
      <c r="M25" s="389"/>
      <c r="N25" s="389"/>
      <c r="O25" s="389"/>
      <c r="P25" s="389"/>
      <c r="Q25" s="389"/>
      <c r="R25" s="389"/>
      <c r="S25" s="389"/>
      <c r="T25" s="389"/>
      <c r="U25" s="389"/>
      <c r="V25" s="389"/>
      <c r="W25" s="389"/>
      <c r="X25" s="389"/>
      <c r="Y25" s="389"/>
      <c r="Z25" s="98"/>
      <c r="AA25" s="98"/>
    </row>
    <row r="26" spans="1:27" s="388" customFormat="1" ht="16.8">
      <c r="A26" s="159"/>
      <c r="B26" s="444" t="s">
        <v>2622</v>
      </c>
      <c r="C26" s="470" t="s">
        <v>2624</v>
      </c>
      <c r="D26" s="478"/>
      <c r="E26" s="447"/>
      <c r="F26" s="160"/>
      <c r="G26" s="389"/>
      <c r="H26" s="389"/>
      <c r="I26" s="389"/>
      <c r="J26" s="389"/>
      <c r="K26" s="389"/>
      <c r="L26" s="389"/>
      <c r="M26" s="389"/>
      <c r="N26" s="389"/>
      <c r="O26" s="389"/>
      <c r="P26" s="389"/>
      <c r="Q26" s="389"/>
      <c r="R26" s="389"/>
      <c r="S26" s="389"/>
      <c r="T26" s="389"/>
      <c r="U26" s="389"/>
      <c r="V26" s="389"/>
      <c r="W26" s="389"/>
      <c r="X26" s="389"/>
      <c r="Y26" s="389"/>
      <c r="Z26" s="98"/>
      <c r="AA26" s="98"/>
    </row>
    <row r="27" spans="1:27" s="388" customFormat="1" ht="16.8">
      <c r="A27" s="159"/>
      <c r="B27" s="444" t="s">
        <v>2622</v>
      </c>
      <c r="C27" s="470" t="s">
        <v>2625</v>
      </c>
      <c r="D27" s="478"/>
      <c r="E27" s="447"/>
      <c r="F27" s="160"/>
      <c r="G27" s="389"/>
      <c r="H27" s="389"/>
      <c r="I27" s="389"/>
      <c r="J27" s="389"/>
      <c r="K27" s="389"/>
      <c r="L27" s="389"/>
      <c r="M27" s="389"/>
      <c r="N27" s="389"/>
      <c r="O27" s="389"/>
      <c r="P27" s="389"/>
      <c r="Q27" s="389"/>
      <c r="R27" s="389"/>
      <c r="S27" s="389"/>
      <c r="T27" s="389"/>
      <c r="U27" s="389"/>
      <c r="V27" s="389"/>
      <c r="W27" s="389"/>
      <c r="X27" s="389"/>
      <c r="Y27" s="389"/>
      <c r="Z27" s="98"/>
      <c r="AA27" s="98"/>
    </row>
    <row r="28" spans="1:27" s="388" customFormat="1" ht="33.6">
      <c r="A28" s="159"/>
      <c r="B28" s="444" t="s">
        <v>2622</v>
      </c>
      <c r="C28" s="470" t="s">
        <v>2626</v>
      </c>
      <c r="D28" s="478"/>
      <c r="E28" s="447"/>
      <c r="F28" s="160"/>
      <c r="G28" s="389"/>
      <c r="H28" s="389"/>
      <c r="I28" s="389"/>
      <c r="J28" s="389"/>
      <c r="K28" s="389"/>
      <c r="L28" s="389"/>
      <c r="M28" s="389"/>
      <c r="N28" s="389"/>
      <c r="O28" s="389"/>
      <c r="P28" s="389"/>
      <c r="Q28" s="389"/>
      <c r="R28" s="389"/>
      <c r="S28" s="389"/>
      <c r="T28" s="389"/>
      <c r="U28" s="389"/>
      <c r="V28" s="389"/>
      <c r="W28" s="389"/>
      <c r="X28" s="389"/>
      <c r="Y28" s="389"/>
      <c r="Z28" s="98"/>
      <c r="AA28" s="98"/>
    </row>
    <row r="29" spans="1:27" s="388" customFormat="1" ht="16.8">
      <c r="A29" s="159"/>
      <c r="B29" s="444" t="s">
        <v>2622</v>
      </c>
      <c r="C29" s="470" t="s">
        <v>2627</v>
      </c>
      <c r="D29" s="478"/>
      <c r="E29" s="447"/>
      <c r="F29" s="160"/>
      <c r="G29" s="389"/>
      <c r="H29" s="389"/>
      <c r="I29" s="389"/>
      <c r="J29" s="389"/>
      <c r="K29" s="389"/>
      <c r="L29" s="389"/>
      <c r="M29" s="389"/>
      <c r="N29" s="389"/>
      <c r="O29" s="389"/>
      <c r="P29" s="389"/>
      <c r="Q29" s="389"/>
      <c r="R29" s="389"/>
      <c r="S29" s="389"/>
      <c r="T29" s="389"/>
      <c r="U29" s="389"/>
      <c r="V29" s="389"/>
      <c r="W29" s="389"/>
      <c r="X29" s="389"/>
      <c r="Y29" s="389"/>
      <c r="Z29" s="98"/>
      <c r="AA29" s="98"/>
    </row>
    <row r="30" spans="1:27" s="388" customFormat="1" ht="16.8">
      <c r="A30" s="159"/>
      <c r="B30" s="444" t="s">
        <v>2622</v>
      </c>
      <c r="C30" s="470" t="s">
        <v>2628</v>
      </c>
      <c r="D30" s="478"/>
      <c r="E30" s="447"/>
      <c r="F30" s="160"/>
      <c r="G30" s="389"/>
      <c r="H30" s="389"/>
      <c r="I30" s="389"/>
      <c r="J30" s="389"/>
      <c r="K30" s="389"/>
      <c r="L30" s="389"/>
      <c r="M30" s="389"/>
      <c r="N30" s="389"/>
      <c r="O30" s="389"/>
      <c r="P30" s="389"/>
      <c r="Q30" s="389"/>
      <c r="R30" s="389"/>
      <c r="S30" s="389"/>
      <c r="T30" s="389"/>
      <c r="U30" s="389"/>
      <c r="V30" s="389"/>
      <c r="W30" s="389"/>
      <c r="X30" s="389"/>
      <c r="Y30" s="389"/>
      <c r="Z30" s="98"/>
      <c r="AA30" s="98"/>
    </row>
    <row r="31" spans="1:27" s="388" customFormat="1" ht="16.8">
      <c r="A31" s="159"/>
      <c r="B31" s="444" t="s">
        <v>2622</v>
      </c>
      <c r="C31" s="470" t="s">
        <v>2629</v>
      </c>
      <c r="D31" s="478"/>
      <c r="E31" s="447"/>
      <c r="F31" s="160"/>
      <c r="G31" s="389"/>
      <c r="H31" s="389"/>
      <c r="I31" s="389"/>
      <c r="J31" s="389"/>
      <c r="K31" s="389"/>
      <c r="L31" s="389"/>
      <c r="M31" s="389"/>
      <c r="N31" s="389"/>
      <c r="O31" s="389"/>
      <c r="P31" s="389"/>
      <c r="Q31" s="389"/>
      <c r="R31" s="389"/>
      <c r="S31" s="389"/>
      <c r="T31" s="389"/>
      <c r="U31" s="389"/>
      <c r="V31" s="389"/>
      <c r="W31" s="389"/>
      <c r="X31" s="389"/>
      <c r="Y31" s="389"/>
      <c r="Z31" s="98"/>
      <c r="AA31" s="98"/>
    </row>
    <row r="32" spans="1:27" s="388" customFormat="1" ht="16.8">
      <c r="A32" s="159"/>
      <c r="B32" s="444" t="s">
        <v>2622</v>
      </c>
      <c r="C32" s="470" t="s">
        <v>2630</v>
      </c>
      <c r="D32" s="478"/>
      <c r="E32" s="447"/>
      <c r="F32" s="160"/>
      <c r="G32" s="389"/>
      <c r="H32" s="389"/>
      <c r="I32" s="389"/>
      <c r="J32" s="389"/>
      <c r="K32" s="389"/>
      <c r="L32" s="389"/>
      <c r="M32" s="389"/>
      <c r="N32" s="389"/>
      <c r="O32" s="389"/>
      <c r="P32" s="389"/>
      <c r="Q32" s="389"/>
      <c r="R32" s="389"/>
      <c r="S32" s="389"/>
      <c r="T32" s="389"/>
      <c r="U32" s="389"/>
      <c r="V32" s="389"/>
      <c r="W32" s="389"/>
      <c r="X32" s="389"/>
      <c r="Y32" s="389"/>
      <c r="Z32" s="98"/>
      <c r="AA32" s="98"/>
    </row>
    <row r="33" spans="1:27" s="388" customFormat="1" ht="33.6">
      <c r="A33" s="159"/>
      <c r="B33" s="444" t="s">
        <v>2622</v>
      </c>
      <c r="C33" s="470" t="s">
        <v>2631</v>
      </c>
      <c r="D33" s="478"/>
      <c r="E33" s="447"/>
      <c r="F33" s="160"/>
      <c r="G33" s="389"/>
      <c r="H33" s="389"/>
      <c r="I33" s="389"/>
      <c r="J33" s="389"/>
      <c r="K33" s="389"/>
      <c r="L33" s="389"/>
      <c r="M33" s="389"/>
      <c r="N33" s="389"/>
      <c r="O33" s="389"/>
      <c r="P33" s="389"/>
      <c r="Q33" s="389"/>
      <c r="R33" s="389"/>
      <c r="S33" s="389"/>
      <c r="T33" s="389"/>
      <c r="U33" s="389"/>
      <c r="V33" s="389"/>
      <c r="W33" s="389"/>
      <c r="X33" s="389"/>
      <c r="Y33" s="389"/>
      <c r="Z33" s="98"/>
      <c r="AA33" s="98"/>
    </row>
    <row r="34" spans="1:27" s="388" customFormat="1" ht="33.6">
      <c r="A34" s="159"/>
      <c r="B34" s="444" t="s">
        <v>2622</v>
      </c>
      <c r="C34" s="470" t="s">
        <v>2632</v>
      </c>
      <c r="D34" s="478"/>
      <c r="E34" s="444"/>
      <c r="F34" s="160"/>
      <c r="G34" s="389"/>
      <c r="H34" s="389"/>
      <c r="I34" s="389"/>
      <c r="J34" s="389"/>
      <c r="K34" s="389"/>
      <c r="L34" s="389"/>
      <c r="M34" s="389"/>
      <c r="N34" s="389"/>
      <c r="O34" s="389"/>
      <c r="P34" s="389"/>
      <c r="Q34" s="389"/>
      <c r="R34" s="389"/>
      <c r="S34" s="389"/>
      <c r="T34" s="389"/>
      <c r="U34" s="389"/>
      <c r="V34" s="389"/>
      <c r="W34" s="389"/>
      <c r="X34" s="389"/>
      <c r="Y34" s="389"/>
      <c r="Z34" s="98"/>
      <c r="AA34" s="98"/>
    </row>
    <row r="35" spans="1:27" s="388" customFormat="1" ht="16.8">
      <c r="A35" s="159"/>
      <c r="B35" s="448" t="s">
        <v>2622</v>
      </c>
      <c r="C35" s="477" t="s">
        <v>2633</v>
      </c>
      <c r="D35" s="448"/>
      <c r="E35" s="448"/>
      <c r="F35" s="160"/>
      <c r="G35" s="389"/>
      <c r="H35" s="389"/>
      <c r="I35" s="389"/>
      <c r="J35" s="389"/>
      <c r="K35" s="389"/>
      <c r="L35" s="389"/>
      <c r="M35" s="389"/>
      <c r="N35" s="389"/>
      <c r="O35" s="389"/>
      <c r="P35" s="389"/>
      <c r="Q35" s="389"/>
      <c r="R35" s="389"/>
      <c r="S35" s="389"/>
      <c r="T35" s="389"/>
      <c r="U35" s="389"/>
      <c r="V35" s="389"/>
      <c r="W35" s="389"/>
      <c r="X35" s="389"/>
      <c r="Y35" s="389"/>
      <c r="Z35" s="98"/>
      <c r="AA35" s="98"/>
    </row>
    <row r="36" spans="1:27" s="388" customFormat="1" ht="33.6">
      <c r="A36" s="159"/>
      <c r="B36" s="444" t="s">
        <v>2622</v>
      </c>
      <c r="C36" s="470" t="s">
        <v>2634</v>
      </c>
      <c r="D36" s="478"/>
      <c r="E36" s="447"/>
      <c r="F36" s="160"/>
      <c r="G36" s="389"/>
      <c r="H36" s="389"/>
      <c r="I36" s="389"/>
      <c r="J36" s="389"/>
      <c r="K36" s="389"/>
      <c r="L36" s="389"/>
      <c r="M36" s="389"/>
      <c r="N36" s="389"/>
      <c r="O36" s="389"/>
      <c r="P36" s="389"/>
      <c r="Q36" s="389"/>
      <c r="R36" s="389"/>
      <c r="S36" s="389"/>
      <c r="T36" s="389"/>
      <c r="U36" s="389"/>
      <c r="V36" s="389"/>
      <c r="W36" s="389"/>
      <c r="X36" s="389"/>
      <c r="Y36" s="389"/>
      <c r="Z36" s="98"/>
      <c r="AA36" s="98"/>
    </row>
    <row r="37" spans="1:27" s="388" customFormat="1" ht="16.8">
      <c r="A37" s="159"/>
      <c r="B37" s="444" t="s">
        <v>2622</v>
      </c>
      <c r="C37" s="470" t="s">
        <v>2635</v>
      </c>
      <c r="D37" s="478"/>
      <c r="E37" s="447"/>
      <c r="F37" s="160"/>
      <c r="G37" s="389"/>
      <c r="H37" s="389"/>
      <c r="I37" s="389"/>
      <c r="J37" s="389"/>
      <c r="K37" s="389"/>
      <c r="L37" s="389"/>
      <c r="M37" s="389"/>
      <c r="N37" s="389"/>
      <c r="O37" s="389"/>
      <c r="P37" s="389"/>
      <c r="Q37" s="389"/>
      <c r="R37" s="389"/>
      <c r="S37" s="389"/>
      <c r="T37" s="389"/>
      <c r="U37" s="389"/>
      <c r="V37" s="389"/>
      <c r="W37" s="389"/>
      <c r="X37" s="389"/>
      <c r="Y37" s="389"/>
      <c r="Z37" s="98"/>
      <c r="AA37" s="98"/>
    </row>
    <row r="38" spans="1:27" s="388" customFormat="1" ht="16.8">
      <c r="A38" s="159"/>
      <c r="B38" s="448" t="s">
        <v>2622</v>
      </c>
      <c r="C38" s="477" t="s">
        <v>915</v>
      </c>
      <c r="D38" s="448"/>
      <c r="E38" s="448"/>
      <c r="F38" s="160"/>
      <c r="G38" s="389"/>
      <c r="H38" s="389"/>
      <c r="I38" s="389"/>
      <c r="J38" s="389"/>
      <c r="K38" s="389"/>
      <c r="L38" s="389"/>
      <c r="M38" s="389"/>
      <c r="N38" s="389"/>
      <c r="O38" s="389"/>
      <c r="P38" s="389"/>
      <c r="Q38" s="389"/>
      <c r="R38" s="389"/>
      <c r="S38" s="389"/>
      <c r="T38" s="389"/>
      <c r="U38" s="389"/>
      <c r="V38" s="389"/>
      <c r="W38" s="389"/>
      <c r="X38" s="389"/>
      <c r="Y38" s="389"/>
      <c r="Z38" s="98"/>
      <c r="AA38" s="98"/>
    </row>
    <row r="39" spans="1:27" s="388" customFormat="1" ht="16.8">
      <c r="A39" s="159"/>
      <c r="B39" s="444" t="s">
        <v>2622</v>
      </c>
      <c r="C39" s="470" t="s">
        <v>811</v>
      </c>
      <c r="D39" s="478"/>
      <c r="E39" s="447"/>
      <c r="F39" s="160"/>
      <c r="G39" s="389"/>
      <c r="H39" s="389"/>
      <c r="I39" s="389"/>
      <c r="J39" s="389"/>
      <c r="K39" s="389"/>
      <c r="L39" s="389"/>
      <c r="M39" s="389"/>
      <c r="N39" s="389"/>
      <c r="O39" s="389"/>
      <c r="P39" s="389"/>
      <c r="Q39" s="389"/>
      <c r="R39" s="389"/>
      <c r="S39" s="389"/>
      <c r="T39" s="389"/>
      <c r="U39" s="389"/>
      <c r="V39" s="389"/>
      <c r="W39" s="389"/>
      <c r="X39" s="389"/>
      <c r="Y39" s="389"/>
      <c r="Z39" s="98"/>
      <c r="AA39" s="98"/>
    </row>
    <row r="40" spans="1:27" s="388" customFormat="1" ht="16.8">
      <c r="A40" s="159"/>
      <c r="B40" s="448" t="s">
        <v>2636</v>
      </c>
      <c r="C40" s="477" t="s">
        <v>2637</v>
      </c>
      <c r="D40" s="448"/>
      <c r="E40" s="448"/>
      <c r="F40" s="160"/>
      <c r="G40" s="389"/>
      <c r="H40" s="389"/>
      <c r="I40" s="389"/>
      <c r="J40" s="389"/>
      <c r="K40" s="389"/>
      <c r="L40" s="389"/>
      <c r="M40" s="389"/>
      <c r="N40" s="389"/>
      <c r="O40" s="389"/>
      <c r="P40" s="389"/>
      <c r="Q40" s="389"/>
      <c r="R40" s="389"/>
      <c r="S40" s="389"/>
      <c r="T40" s="389"/>
      <c r="U40" s="389"/>
      <c r="V40" s="389"/>
      <c r="W40" s="389"/>
      <c r="X40" s="389"/>
      <c r="Y40" s="389"/>
      <c r="Z40" s="98"/>
      <c r="AA40" s="98"/>
    </row>
    <row r="41" spans="1:27" s="388" customFormat="1" ht="16.8">
      <c r="A41" s="159"/>
      <c r="B41" s="448" t="s">
        <v>2636</v>
      </c>
      <c r="C41" s="477" t="s">
        <v>906</v>
      </c>
      <c r="D41" s="448"/>
      <c r="E41" s="448"/>
      <c r="F41" s="160"/>
      <c r="G41" s="389"/>
      <c r="H41" s="389"/>
      <c r="I41" s="389"/>
      <c r="J41" s="389"/>
      <c r="K41" s="389"/>
      <c r="L41" s="389"/>
      <c r="M41" s="389"/>
      <c r="N41" s="389"/>
      <c r="O41" s="389"/>
      <c r="P41" s="389"/>
      <c r="Q41" s="389"/>
      <c r="R41" s="389"/>
      <c r="S41" s="389"/>
      <c r="T41" s="389"/>
      <c r="U41" s="389"/>
      <c r="V41" s="389"/>
      <c r="W41" s="389"/>
      <c r="X41" s="389"/>
      <c r="Y41" s="389"/>
      <c r="Z41" s="98"/>
      <c r="AA41" s="98"/>
    </row>
    <row r="42" spans="1:27" s="388" customFormat="1" ht="33.6">
      <c r="A42" s="159"/>
      <c r="B42" s="444" t="s">
        <v>2636</v>
      </c>
      <c r="C42" s="470" t="s">
        <v>2638</v>
      </c>
      <c r="D42" s="478"/>
      <c r="E42" s="444"/>
      <c r="F42" s="160"/>
      <c r="G42" s="389"/>
      <c r="H42" s="389"/>
      <c r="I42" s="389"/>
      <c r="J42" s="389"/>
      <c r="K42" s="389"/>
      <c r="L42" s="389"/>
      <c r="M42" s="389"/>
      <c r="N42" s="389"/>
      <c r="O42" s="389"/>
      <c r="P42" s="389"/>
      <c r="Q42" s="389"/>
      <c r="R42" s="389"/>
      <c r="S42" s="389"/>
      <c r="T42" s="389"/>
      <c r="U42" s="389"/>
      <c r="V42" s="389"/>
      <c r="W42" s="389"/>
      <c r="X42" s="389"/>
      <c r="Y42" s="389"/>
      <c r="Z42" s="98"/>
      <c r="AA42" s="98"/>
    </row>
    <row r="43" spans="1:27" s="388" customFormat="1" ht="33.6">
      <c r="A43" s="159"/>
      <c r="B43" s="444" t="s">
        <v>2636</v>
      </c>
      <c r="C43" s="470" t="s">
        <v>2639</v>
      </c>
      <c r="D43" s="478"/>
      <c r="E43" s="447"/>
      <c r="F43" s="160"/>
      <c r="G43" s="389"/>
      <c r="H43" s="389"/>
      <c r="I43" s="389"/>
      <c r="J43" s="389"/>
      <c r="K43" s="389"/>
      <c r="L43" s="389"/>
      <c r="M43" s="389"/>
      <c r="N43" s="389"/>
      <c r="O43" s="389"/>
      <c r="P43" s="389"/>
      <c r="Q43" s="389"/>
      <c r="R43" s="389"/>
      <c r="S43" s="389"/>
      <c r="T43" s="389"/>
      <c r="U43" s="389"/>
      <c r="V43" s="389"/>
      <c r="W43" s="389"/>
      <c r="X43" s="389"/>
      <c r="Y43" s="389"/>
      <c r="Z43" s="98"/>
      <c r="AA43" s="98"/>
    </row>
    <row r="44" spans="1:27" s="388" customFormat="1" ht="33.6">
      <c r="A44" s="159"/>
      <c r="B44" s="444" t="s">
        <v>2636</v>
      </c>
      <c r="C44" s="470" t="s">
        <v>2640</v>
      </c>
      <c r="D44" s="478"/>
      <c r="E44" s="444"/>
      <c r="F44" s="160"/>
      <c r="G44" s="389"/>
      <c r="H44" s="389"/>
      <c r="I44" s="389"/>
      <c r="J44" s="389"/>
      <c r="K44" s="389"/>
      <c r="L44" s="389"/>
      <c r="M44" s="389"/>
      <c r="N44" s="389"/>
      <c r="O44" s="389"/>
      <c r="P44" s="389"/>
      <c r="Q44" s="389"/>
      <c r="R44" s="389"/>
      <c r="S44" s="389"/>
      <c r="T44" s="389"/>
      <c r="U44" s="389"/>
      <c r="V44" s="389"/>
      <c r="W44" s="389"/>
      <c r="X44" s="389"/>
      <c r="Y44" s="389"/>
      <c r="Z44" s="98"/>
      <c r="AA44" s="98"/>
    </row>
    <row r="45" spans="1:27" s="388" customFormat="1" ht="16.8">
      <c r="A45" s="159"/>
      <c r="B45" s="444" t="s">
        <v>2636</v>
      </c>
      <c r="C45" s="470" t="s">
        <v>2426</v>
      </c>
      <c r="D45" s="478"/>
      <c r="E45" s="447"/>
      <c r="F45" s="160"/>
      <c r="G45" s="389"/>
      <c r="H45" s="389"/>
      <c r="I45" s="389"/>
      <c r="J45" s="389"/>
      <c r="K45" s="389"/>
      <c r="L45" s="389"/>
      <c r="M45" s="389"/>
      <c r="N45" s="389"/>
      <c r="O45" s="389"/>
      <c r="P45" s="389"/>
      <c r="Q45" s="389"/>
      <c r="R45" s="389"/>
      <c r="S45" s="389"/>
      <c r="T45" s="389"/>
      <c r="U45" s="389"/>
      <c r="V45" s="389"/>
      <c r="W45" s="389"/>
      <c r="X45" s="389"/>
      <c r="Y45" s="389"/>
      <c r="Z45" s="98"/>
      <c r="AA45" s="98"/>
    </row>
    <row r="46" spans="1:27" s="388" customFormat="1" ht="16.8">
      <c r="A46" s="159"/>
      <c r="B46" s="444" t="s">
        <v>2636</v>
      </c>
      <c r="C46" s="470" t="s">
        <v>2641</v>
      </c>
      <c r="D46" s="478"/>
      <c r="E46" s="447"/>
      <c r="F46" s="160"/>
      <c r="G46" s="389"/>
      <c r="H46" s="389"/>
      <c r="I46" s="389"/>
      <c r="J46" s="389"/>
      <c r="K46" s="389"/>
      <c r="L46" s="389"/>
      <c r="M46" s="389"/>
      <c r="N46" s="389"/>
      <c r="O46" s="389"/>
      <c r="P46" s="389"/>
      <c r="Q46" s="389"/>
      <c r="R46" s="389"/>
      <c r="S46" s="389"/>
      <c r="T46" s="389"/>
      <c r="U46" s="389"/>
      <c r="V46" s="389"/>
      <c r="W46" s="389"/>
      <c r="X46" s="389"/>
      <c r="Y46" s="389"/>
      <c r="Z46" s="98"/>
      <c r="AA46" s="98"/>
    </row>
    <row r="47" spans="1:27" s="388" customFormat="1" ht="16.8">
      <c r="A47" s="159"/>
      <c r="B47" s="444" t="s">
        <v>2636</v>
      </c>
      <c r="C47" s="470" t="s">
        <v>2642</v>
      </c>
      <c r="D47" s="478"/>
      <c r="E47" s="447"/>
      <c r="F47" s="160"/>
      <c r="G47" s="389"/>
      <c r="H47" s="389"/>
      <c r="I47" s="389"/>
      <c r="J47" s="389"/>
      <c r="K47" s="389"/>
      <c r="L47" s="389"/>
      <c r="M47" s="389"/>
      <c r="N47" s="389"/>
      <c r="O47" s="389"/>
      <c r="P47" s="389"/>
      <c r="Q47" s="389"/>
      <c r="R47" s="389"/>
      <c r="S47" s="389"/>
      <c r="T47" s="389"/>
      <c r="U47" s="389"/>
      <c r="V47" s="389"/>
      <c r="W47" s="389"/>
      <c r="X47" s="389"/>
      <c r="Y47" s="389"/>
      <c r="Z47" s="98"/>
      <c r="AA47" s="98"/>
    </row>
    <row r="48" spans="1:27" s="388" customFormat="1" ht="16.8">
      <c r="A48" s="159"/>
      <c r="B48" s="444" t="s">
        <v>2636</v>
      </c>
      <c r="C48" s="470" t="s">
        <v>2643</v>
      </c>
      <c r="D48" s="478"/>
      <c r="E48" s="447"/>
      <c r="F48" s="160"/>
      <c r="G48" s="389"/>
      <c r="H48" s="389"/>
      <c r="I48" s="389"/>
      <c r="J48" s="389"/>
      <c r="K48" s="389"/>
      <c r="L48" s="389"/>
      <c r="M48" s="389"/>
      <c r="N48" s="389"/>
      <c r="O48" s="389"/>
      <c r="P48" s="389"/>
      <c r="Q48" s="389"/>
      <c r="R48" s="389"/>
      <c r="S48" s="389"/>
      <c r="T48" s="389"/>
      <c r="U48" s="389"/>
      <c r="V48" s="389"/>
      <c r="W48" s="389"/>
      <c r="X48" s="389"/>
      <c r="Y48" s="389"/>
      <c r="Z48" s="98"/>
      <c r="AA48" s="98"/>
    </row>
    <row r="49" spans="1:27" s="388" customFormat="1" ht="16.8">
      <c r="A49" s="159"/>
      <c r="B49" s="444" t="s">
        <v>2636</v>
      </c>
      <c r="C49" s="470" t="s">
        <v>2644</v>
      </c>
      <c r="D49" s="478"/>
      <c r="E49" s="447"/>
      <c r="F49" s="160"/>
      <c r="G49" s="389"/>
      <c r="H49" s="389"/>
      <c r="I49" s="389"/>
      <c r="J49" s="389"/>
      <c r="K49" s="389"/>
      <c r="L49" s="389"/>
      <c r="M49" s="389"/>
      <c r="N49" s="389"/>
      <c r="O49" s="389"/>
      <c r="P49" s="389"/>
      <c r="Q49" s="389"/>
      <c r="R49" s="389"/>
      <c r="S49" s="389"/>
      <c r="T49" s="389"/>
      <c r="U49" s="389"/>
      <c r="V49" s="389"/>
      <c r="W49" s="389"/>
      <c r="X49" s="389"/>
      <c r="Y49" s="389"/>
      <c r="Z49" s="98"/>
      <c r="AA49" s="98"/>
    </row>
    <row r="50" spans="1:27" s="388" customFormat="1" ht="16.8">
      <c r="A50" s="159"/>
      <c r="B50" s="448" t="s">
        <v>2636</v>
      </c>
      <c r="C50" s="477" t="s">
        <v>2645</v>
      </c>
      <c r="D50" s="448"/>
      <c r="E50" s="448"/>
      <c r="F50" s="160"/>
      <c r="G50" s="389"/>
      <c r="H50" s="389"/>
      <c r="I50" s="389"/>
      <c r="J50" s="389"/>
      <c r="K50" s="389"/>
      <c r="L50" s="389"/>
      <c r="M50" s="389"/>
      <c r="N50" s="389"/>
      <c r="O50" s="389"/>
      <c r="P50" s="389"/>
      <c r="Q50" s="389"/>
      <c r="R50" s="389"/>
      <c r="S50" s="389"/>
      <c r="T50" s="389"/>
      <c r="U50" s="389"/>
      <c r="V50" s="389"/>
      <c r="W50" s="389"/>
      <c r="X50" s="389"/>
      <c r="Y50" s="389"/>
      <c r="Z50" s="98"/>
      <c r="AA50" s="98"/>
    </row>
    <row r="51" spans="1:27" s="388" customFormat="1" ht="16.8">
      <c r="A51" s="159"/>
      <c r="B51" s="444" t="s">
        <v>2636</v>
      </c>
      <c r="C51" s="470" t="s">
        <v>2646</v>
      </c>
      <c r="D51" s="478"/>
      <c r="E51" s="447"/>
      <c r="F51" s="160"/>
      <c r="G51" s="389"/>
      <c r="H51" s="389"/>
      <c r="I51" s="389"/>
      <c r="J51" s="389"/>
      <c r="K51" s="389"/>
      <c r="L51" s="389"/>
      <c r="M51" s="389"/>
      <c r="N51" s="389"/>
      <c r="O51" s="389"/>
      <c r="P51" s="389"/>
      <c r="Q51" s="389"/>
      <c r="R51" s="389"/>
      <c r="S51" s="389"/>
      <c r="T51" s="389"/>
      <c r="U51" s="389"/>
      <c r="V51" s="389"/>
      <c r="W51" s="389"/>
      <c r="X51" s="389"/>
      <c r="Y51" s="389"/>
      <c r="Z51" s="98"/>
      <c r="AA51" s="98"/>
    </row>
    <row r="52" spans="1:27" s="388" customFormat="1" ht="16.8">
      <c r="A52" s="159"/>
      <c r="B52" s="444" t="s">
        <v>2636</v>
      </c>
      <c r="C52" s="470" t="s">
        <v>2647</v>
      </c>
      <c r="D52" s="478"/>
      <c r="E52" s="447"/>
      <c r="F52" s="160"/>
      <c r="G52" s="389"/>
      <c r="H52" s="389"/>
      <c r="I52" s="389"/>
      <c r="J52" s="389"/>
      <c r="K52" s="389"/>
      <c r="L52" s="389"/>
      <c r="M52" s="389"/>
      <c r="N52" s="389"/>
      <c r="O52" s="389"/>
      <c r="P52" s="389"/>
      <c r="Q52" s="389"/>
      <c r="R52" s="389"/>
      <c r="S52" s="389"/>
      <c r="T52" s="389"/>
      <c r="U52" s="389"/>
      <c r="V52" s="389"/>
      <c r="W52" s="389"/>
      <c r="X52" s="389"/>
      <c r="Y52" s="389"/>
      <c r="Z52" s="98"/>
      <c r="AA52" s="98"/>
    </row>
    <row r="53" spans="1:27" s="388" customFormat="1" ht="16.8">
      <c r="A53" s="159"/>
      <c r="B53" s="444" t="s">
        <v>2636</v>
      </c>
      <c r="C53" s="470" t="s">
        <v>2648</v>
      </c>
      <c r="D53" s="478"/>
      <c r="E53" s="447"/>
      <c r="F53" s="160"/>
      <c r="G53" s="389"/>
      <c r="H53" s="389"/>
      <c r="I53" s="389"/>
      <c r="J53" s="389"/>
      <c r="K53" s="389"/>
      <c r="L53" s="389"/>
      <c r="M53" s="389"/>
      <c r="N53" s="389"/>
      <c r="O53" s="389"/>
      <c r="P53" s="389"/>
      <c r="Q53" s="389"/>
      <c r="R53" s="389"/>
      <c r="S53" s="389"/>
      <c r="T53" s="389"/>
      <c r="U53" s="389"/>
      <c r="V53" s="389"/>
      <c r="W53" s="389"/>
      <c r="X53" s="389"/>
      <c r="Y53" s="389"/>
      <c r="Z53" s="98"/>
      <c r="AA53" s="98"/>
    </row>
    <row r="54" spans="1:27" s="388" customFormat="1" ht="16.8">
      <c r="A54" s="159"/>
      <c r="B54" s="444" t="s">
        <v>2636</v>
      </c>
      <c r="C54" s="470" t="s">
        <v>2649</v>
      </c>
      <c r="D54" s="478"/>
      <c r="E54" s="451"/>
      <c r="F54" s="160"/>
      <c r="G54" s="389"/>
      <c r="H54" s="389"/>
      <c r="I54" s="389"/>
      <c r="J54" s="389"/>
      <c r="K54" s="389"/>
      <c r="L54" s="389"/>
      <c r="M54" s="389"/>
      <c r="N54" s="389"/>
      <c r="O54" s="389"/>
      <c r="P54" s="389"/>
      <c r="Q54" s="389"/>
      <c r="R54" s="389"/>
      <c r="S54" s="389"/>
      <c r="T54" s="389"/>
      <c r="U54" s="389"/>
      <c r="V54" s="389"/>
      <c r="W54" s="389"/>
      <c r="X54" s="389"/>
      <c r="Y54" s="389"/>
      <c r="Z54" s="98"/>
      <c r="AA54" s="98"/>
    </row>
    <row r="55" spans="1:27" s="388" customFormat="1" ht="16.8">
      <c r="A55" s="159"/>
      <c r="B55" s="444" t="s">
        <v>2636</v>
      </c>
      <c r="C55" s="470" t="s">
        <v>2650</v>
      </c>
      <c r="D55" s="478"/>
      <c r="E55" s="451"/>
      <c r="F55" s="160"/>
      <c r="G55" s="389"/>
      <c r="H55" s="389"/>
      <c r="I55" s="389"/>
      <c r="J55" s="389"/>
      <c r="K55" s="389"/>
      <c r="L55" s="389"/>
      <c r="M55" s="389"/>
      <c r="N55" s="389"/>
      <c r="O55" s="389"/>
      <c r="P55" s="389"/>
      <c r="Q55" s="389"/>
      <c r="R55" s="389"/>
      <c r="S55" s="389"/>
      <c r="T55" s="389"/>
      <c r="U55" s="389"/>
      <c r="V55" s="389"/>
      <c r="W55" s="389"/>
      <c r="X55" s="389"/>
      <c r="Y55" s="389"/>
      <c r="Z55" s="98"/>
      <c r="AA55" s="98"/>
    </row>
    <row r="56" spans="1:27" s="388" customFormat="1" ht="16.8">
      <c r="A56" s="159"/>
      <c r="B56" s="444" t="s">
        <v>2636</v>
      </c>
      <c r="C56" s="470" t="s">
        <v>2651</v>
      </c>
      <c r="D56" s="478"/>
      <c r="E56" s="451"/>
      <c r="F56" s="160"/>
      <c r="G56" s="389"/>
      <c r="H56" s="389"/>
      <c r="I56" s="389"/>
      <c r="J56" s="389"/>
      <c r="K56" s="389"/>
      <c r="L56" s="389"/>
      <c r="M56" s="389"/>
      <c r="N56" s="389"/>
      <c r="O56" s="389"/>
      <c r="P56" s="389"/>
      <c r="Q56" s="389"/>
      <c r="R56" s="389"/>
      <c r="S56" s="389"/>
      <c r="T56" s="389"/>
      <c r="U56" s="389"/>
      <c r="V56" s="389"/>
      <c r="W56" s="389"/>
      <c r="X56" s="389"/>
      <c r="Y56" s="389"/>
      <c r="Z56" s="98"/>
      <c r="AA56" s="98"/>
    </row>
    <row r="57" spans="1:27" s="388" customFormat="1" ht="16.8">
      <c r="A57" s="159"/>
      <c r="B57" s="444" t="s">
        <v>2636</v>
      </c>
      <c r="C57" s="470" t="s">
        <v>2652</v>
      </c>
      <c r="D57" s="478"/>
      <c r="E57" s="451"/>
      <c r="F57" s="160"/>
      <c r="G57" s="389"/>
      <c r="H57" s="389"/>
      <c r="I57" s="389"/>
      <c r="J57" s="389"/>
      <c r="K57" s="389"/>
      <c r="L57" s="389"/>
      <c r="M57" s="389"/>
      <c r="N57" s="389"/>
      <c r="O57" s="389"/>
      <c r="P57" s="389"/>
      <c r="Q57" s="389"/>
      <c r="R57" s="389"/>
      <c r="S57" s="389"/>
      <c r="T57" s="389"/>
      <c r="U57" s="389"/>
      <c r="V57" s="389"/>
      <c r="W57" s="389"/>
      <c r="X57" s="389"/>
      <c r="Y57" s="389"/>
      <c r="Z57" s="98"/>
      <c r="AA57" s="98"/>
    </row>
    <row r="58" spans="1:27" s="388" customFormat="1" ht="16.8">
      <c r="A58" s="159"/>
      <c r="B58" s="444" t="s">
        <v>2636</v>
      </c>
      <c r="C58" s="470" t="s">
        <v>2653</v>
      </c>
      <c r="D58" s="478"/>
      <c r="E58" s="451"/>
      <c r="F58" s="160"/>
      <c r="G58" s="389"/>
      <c r="H58" s="389"/>
      <c r="I58" s="389"/>
      <c r="J58" s="389"/>
      <c r="K58" s="389"/>
      <c r="L58" s="389"/>
      <c r="M58" s="389"/>
      <c r="N58" s="389"/>
      <c r="O58" s="389"/>
      <c r="P58" s="389"/>
      <c r="Q58" s="389"/>
      <c r="R58" s="389"/>
      <c r="S58" s="389"/>
      <c r="T58" s="389"/>
      <c r="U58" s="389"/>
      <c r="V58" s="389"/>
      <c r="W58" s="389"/>
      <c r="X58" s="389"/>
      <c r="Y58" s="389"/>
      <c r="Z58" s="98"/>
      <c r="AA58" s="98"/>
    </row>
    <row r="59" spans="1:27" s="388" customFormat="1" ht="16.8">
      <c r="A59" s="159"/>
      <c r="B59" s="444" t="s">
        <v>2636</v>
      </c>
      <c r="C59" s="470" t="s">
        <v>2654</v>
      </c>
      <c r="D59" s="478"/>
      <c r="E59" s="451"/>
      <c r="F59" s="160"/>
      <c r="G59" s="389"/>
      <c r="H59" s="389"/>
      <c r="I59" s="389"/>
      <c r="J59" s="389"/>
      <c r="K59" s="389"/>
      <c r="L59" s="389"/>
      <c r="M59" s="389"/>
      <c r="N59" s="389"/>
      <c r="O59" s="389"/>
      <c r="P59" s="389"/>
      <c r="Q59" s="389"/>
      <c r="R59" s="389"/>
      <c r="S59" s="389"/>
      <c r="T59" s="389"/>
      <c r="U59" s="389"/>
      <c r="V59" s="389"/>
      <c r="W59" s="389"/>
      <c r="X59" s="389"/>
      <c r="Y59" s="389"/>
      <c r="Z59" s="98"/>
      <c r="AA59" s="98"/>
    </row>
    <row r="60" spans="1:27" s="388" customFormat="1" ht="16.8">
      <c r="A60" s="159"/>
      <c r="B60" s="444" t="s">
        <v>2636</v>
      </c>
      <c r="C60" s="470" t="s">
        <v>2655</v>
      </c>
      <c r="D60" s="478"/>
      <c r="E60" s="451"/>
      <c r="F60" s="160"/>
      <c r="G60" s="389"/>
      <c r="H60" s="389"/>
      <c r="I60" s="389"/>
      <c r="J60" s="389"/>
      <c r="K60" s="389"/>
      <c r="L60" s="389"/>
      <c r="M60" s="389"/>
      <c r="N60" s="389"/>
      <c r="O60" s="389"/>
      <c r="P60" s="389"/>
      <c r="Q60" s="389"/>
      <c r="R60" s="389"/>
      <c r="S60" s="389"/>
      <c r="T60" s="389"/>
      <c r="U60" s="389"/>
      <c r="V60" s="389"/>
      <c r="W60" s="389"/>
      <c r="X60" s="389"/>
      <c r="Y60" s="389"/>
      <c r="Z60" s="98"/>
      <c r="AA60" s="98"/>
    </row>
    <row r="61" spans="1:27" s="388" customFormat="1" ht="16.8">
      <c r="A61" s="159"/>
      <c r="B61" s="444" t="s">
        <v>2636</v>
      </c>
      <c r="C61" s="470" t="s">
        <v>2656</v>
      </c>
      <c r="D61" s="478"/>
      <c r="E61" s="451"/>
      <c r="F61" s="160"/>
      <c r="G61" s="389"/>
      <c r="H61" s="389"/>
      <c r="I61" s="389"/>
      <c r="J61" s="389"/>
      <c r="K61" s="389"/>
      <c r="L61" s="389"/>
      <c r="M61" s="389"/>
      <c r="N61" s="389"/>
      <c r="O61" s="389"/>
      <c r="P61" s="389"/>
      <c r="Q61" s="389"/>
      <c r="R61" s="389"/>
      <c r="S61" s="389"/>
      <c r="T61" s="389"/>
      <c r="U61" s="389"/>
      <c r="V61" s="389"/>
      <c r="W61" s="389"/>
      <c r="X61" s="389"/>
      <c r="Y61" s="389"/>
      <c r="Z61" s="98"/>
      <c r="AA61" s="98"/>
    </row>
    <row r="62" spans="1:27" s="388" customFormat="1" ht="16.8">
      <c r="A62" s="159"/>
      <c r="B62" s="448" t="s">
        <v>2636</v>
      </c>
      <c r="C62" s="477" t="s">
        <v>1468</v>
      </c>
      <c r="D62" s="448"/>
      <c r="E62" s="448"/>
      <c r="F62" s="160"/>
      <c r="G62" s="389"/>
      <c r="H62" s="389"/>
      <c r="I62" s="389"/>
      <c r="J62" s="389"/>
      <c r="K62" s="389"/>
      <c r="L62" s="389"/>
      <c r="M62" s="389"/>
      <c r="N62" s="389"/>
      <c r="O62" s="389"/>
      <c r="P62" s="389"/>
      <c r="Q62" s="389"/>
      <c r="R62" s="389"/>
      <c r="S62" s="389"/>
      <c r="T62" s="389"/>
      <c r="U62" s="389"/>
      <c r="V62" s="389"/>
      <c r="W62" s="389"/>
      <c r="X62" s="389"/>
      <c r="Y62" s="389"/>
      <c r="Z62" s="98"/>
      <c r="AA62" s="98"/>
    </row>
    <row r="63" spans="1:27" s="388" customFormat="1" ht="16.8">
      <c r="A63" s="159"/>
      <c r="B63" s="444" t="s">
        <v>2636</v>
      </c>
      <c r="C63" s="470" t="s">
        <v>2657</v>
      </c>
      <c r="D63" s="478"/>
      <c r="E63" s="451"/>
      <c r="F63" s="160"/>
      <c r="G63" s="389"/>
      <c r="H63" s="389"/>
      <c r="I63" s="389"/>
      <c r="J63" s="389"/>
      <c r="K63" s="389"/>
      <c r="L63" s="389"/>
      <c r="M63" s="389"/>
      <c r="N63" s="389"/>
      <c r="O63" s="389"/>
      <c r="P63" s="389"/>
      <c r="Q63" s="389"/>
      <c r="R63" s="389"/>
      <c r="S63" s="389"/>
      <c r="T63" s="389"/>
      <c r="U63" s="389"/>
      <c r="V63" s="389"/>
      <c r="W63" s="389"/>
      <c r="X63" s="389"/>
      <c r="Y63" s="389"/>
      <c r="Z63" s="98"/>
      <c r="AA63" s="98"/>
    </row>
    <row r="64" spans="1:27" s="388" customFormat="1" ht="16.8">
      <c r="A64" s="159"/>
      <c r="B64" s="441" t="s">
        <v>2658</v>
      </c>
      <c r="C64" s="479" t="s">
        <v>2659</v>
      </c>
      <c r="D64" s="443"/>
      <c r="E64" s="443"/>
      <c r="F64" s="160"/>
      <c r="G64" s="389"/>
      <c r="H64" s="389"/>
      <c r="I64" s="389"/>
      <c r="J64" s="389"/>
      <c r="K64" s="389"/>
      <c r="L64" s="389"/>
      <c r="M64" s="389"/>
      <c r="N64" s="389"/>
      <c r="O64" s="389"/>
      <c r="P64" s="389"/>
      <c r="Q64" s="389"/>
      <c r="R64" s="389"/>
      <c r="S64" s="389"/>
      <c r="T64" s="389"/>
      <c r="U64" s="389"/>
      <c r="V64" s="389"/>
      <c r="W64" s="389"/>
      <c r="X64" s="389"/>
      <c r="Y64" s="389"/>
      <c r="Z64" s="98"/>
      <c r="AA64" s="98"/>
    </row>
    <row r="65" spans="1:27" s="388" customFormat="1" ht="16.8">
      <c r="A65" s="159"/>
      <c r="B65" s="441" t="s">
        <v>2658</v>
      </c>
      <c r="C65" s="479" t="s">
        <v>906</v>
      </c>
      <c r="D65" s="443"/>
      <c r="E65" s="443"/>
      <c r="F65" s="160"/>
      <c r="G65" s="389"/>
      <c r="H65" s="389"/>
      <c r="I65" s="389"/>
      <c r="J65" s="389"/>
      <c r="K65" s="389"/>
      <c r="L65" s="389"/>
      <c r="M65" s="389"/>
      <c r="N65" s="389"/>
      <c r="O65" s="389"/>
      <c r="P65" s="389"/>
      <c r="Q65" s="389"/>
      <c r="R65" s="389"/>
      <c r="S65" s="389"/>
      <c r="T65" s="389"/>
      <c r="U65" s="389"/>
      <c r="V65" s="389"/>
      <c r="W65" s="389"/>
      <c r="X65" s="389"/>
      <c r="Y65" s="389"/>
      <c r="Z65" s="98"/>
      <c r="AA65" s="98"/>
    </row>
    <row r="66" spans="1:27" s="388" customFormat="1" ht="33.6">
      <c r="A66" s="159"/>
      <c r="B66" s="444" t="s">
        <v>2658</v>
      </c>
      <c r="C66" s="470" t="s">
        <v>2660</v>
      </c>
      <c r="D66" s="478"/>
      <c r="E66" s="447"/>
      <c r="F66" s="160"/>
      <c r="G66" s="389"/>
      <c r="H66" s="389"/>
      <c r="I66" s="389"/>
      <c r="J66" s="389"/>
      <c r="K66" s="389"/>
      <c r="L66" s="389"/>
      <c r="M66" s="389"/>
      <c r="N66" s="389"/>
      <c r="O66" s="389"/>
      <c r="P66" s="389"/>
      <c r="Q66" s="389"/>
      <c r="R66" s="389"/>
      <c r="S66" s="389"/>
      <c r="T66" s="389"/>
      <c r="U66" s="389"/>
      <c r="V66" s="389"/>
      <c r="W66" s="389"/>
      <c r="X66" s="389"/>
      <c r="Y66" s="389"/>
      <c r="Z66" s="98"/>
      <c r="AA66" s="98"/>
    </row>
    <row r="67" spans="1:27" s="388" customFormat="1" ht="16.8">
      <c r="A67" s="159"/>
      <c r="B67" s="448" t="s">
        <v>2658</v>
      </c>
      <c r="C67" s="477" t="s">
        <v>915</v>
      </c>
      <c r="D67" s="448"/>
      <c r="E67" s="448"/>
      <c r="F67" s="160"/>
      <c r="G67" s="389"/>
      <c r="H67" s="389"/>
      <c r="I67" s="389"/>
      <c r="J67" s="389"/>
      <c r="K67" s="389"/>
      <c r="L67" s="389"/>
      <c r="M67" s="389"/>
      <c r="N67" s="389"/>
      <c r="O67" s="389"/>
      <c r="P67" s="389"/>
      <c r="Q67" s="389"/>
      <c r="R67" s="389"/>
      <c r="S67" s="389"/>
      <c r="T67" s="389"/>
      <c r="U67" s="389"/>
      <c r="V67" s="389"/>
      <c r="W67" s="389"/>
      <c r="X67" s="389"/>
      <c r="Y67" s="389"/>
      <c r="Z67" s="98"/>
      <c r="AA67" s="98"/>
    </row>
    <row r="68" spans="1:27" s="388" customFormat="1" ht="16.8">
      <c r="A68" s="159"/>
      <c r="B68" s="444" t="s">
        <v>2658</v>
      </c>
      <c r="C68" s="470" t="s">
        <v>2661</v>
      </c>
      <c r="D68" s="478"/>
      <c r="E68" s="447"/>
      <c r="F68" s="160"/>
      <c r="G68" s="389"/>
      <c r="H68" s="389"/>
      <c r="I68" s="389"/>
      <c r="J68" s="389"/>
      <c r="K68" s="389"/>
      <c r="L68" s="389"/>
      <c r="M68" s="389"/>
      <c r="N68" s="389"/>
      <c r="O68" s="389"/>
      <c r="P68" s="389"/>
      <c r="Q68" s="389"/>
      <c r="R68" s="389"/>
      <c r="S68" s="389"/>
      <c r="T68" s="389"/>
      <c r="U68" s="389"/>
      <c r="V68" s="389"/>
      <c r="W68" s="389"/>
      <c r="X68" s="389"/>
      <c r="Y68" s="389"/>
      <c r="Z68" s="98"/>
      <c r="AA68" s="98"/>
    </row>
    <row r="69" spans="1:27" s="388" customFormat="1" ht="16.8">
      <c r="A69" s="159"/>
      <c r="B69" s="448" t="s">
        <v>2662</v>
      </c>
      <c r="C69" s="477" t="s">
        <v>2637</v>
      </c>
      <c r="D69" s="448"/>
      <c r="E69" s="448"/>
      <c r="F69" s="160"/>
      <c r="G69" s="389"/>
      <c r="H69" s="389"/>
      <c r="I69" s="389"/>
      <c r="J69" s="389"/>
      <c r="K69" s="389"/>
      <c r="L69" s="389"/>
      <c r="M69" s="389"/>
      <c r="N69" s="389"/>
      <c r="O69" s="389"/>
      <c r="P69" s="389"/>
      <c r="Q69" s="389"/>
      <c r="R69" s="389"/>
      <c r="S69" s="389"/>
      <c r="T69" s="389"/>
      <c r="U69" s="389"/>
      <c r="V69" s="389"/>
      <c r="W69" s="389"/>
      <c r="X69" s="389"/>
      <c r="Y69" s="389"/>
      <c r="Z69" s="98"/>
      <c r="AA69" s="98"/>
    </row>
    <row r="70" spans="1:27" s="388" customFormat="1" ht="16.8">
      <c r="A70" s="159"/>
      <c r="B70" s="448" t="s">
        <v>2662</v>
      </c>
      <c r="C70" s="477" t="s">
        <v>2663</v>
      </c>
      <c r="D70" s="448"/>
      <c r="E70" s="448"/>
      <c r="F70" s="160"/>
      <c r="G70" s="389"/>
      <c r="H70" s="389"/>
      <c r="I70" s="389"/>
      <c r="J70" s="389"/>
      <c r="K70" s="389"/>
      <c r="L70" s="389"/>
      <c r="M70" s="389"/>
      <c r="N70" s="389"/>
      <c r="O70" s="389"/>
      <c r="P70" s="389"/>
      <c r="Q70" s="389"/>
      <c r="R70" s="389"/>
      <c r="S70" s="389"/>
      <c r="T70" s="389"/>
      <c r="U70" s="389"/>
      <c r="V70" s="389"/>
      <c r="W70" s="389"/>
      <c r="X70" s="389"/>
      <c r="Y70" s="389"/>
      <c r="Z70" s="98"/>
      <c r="AA70" s="98"/>
    </row>
    <row r="71" spans="1:27" s="388" customFormat="1" ht="33.6">
      <c r="A71" s="159"/>
      <c r="B71" s="444" t="s">
        <v>2662</v>
      </c>
      <c r="C71" s="470" t="s">
        <v>2664</v>
      </c>
      <c r="D71" s="478"/>
      <c r="E71" s="447"/>
      <c r="F71" s="160"/>
      <c r="G71" s="389"/>
      <c r="H71" s="389"/>
      <c r="I71" s="389"/>
      <c r="J71" s="389"/>
      <c r="K71" s="389"/>
      <c r="L71" s="389"/>
      <c r="M71" s="389"/>
      <c r="N71" s="389"/>
      <c r="O71" s="389"/>
      <c r="P71" s="389"/>
      <c r="Q71" s="389"/>
      <c r="R71" s="389"/>
      <c r="S71" s="389"/>
      <c r="T71" s="389"/>
      <c r="U71" s="389"/>
      <c r="V71" s="389"/>
      <c r="W71" s="389"/>
      <c r="X71" s="389"/>
      <c r="Y71" s="389"/>
      <c r="Z71" s="98"/>
      <c r="AA71" s="98"/>
    </row>
    <row r="72" spans="1:27" s="388" customFormat="1" ht="16.8">
      <c r="A72" s="159"/>
      <c r="B72" s="444" t="s">
        <v>2662</v>
      </c>
      <c r="C72" s="470" t="s">
        <v>2665</v>
      </c>
      <c r="D72" s="478"/>
      <c r="E72" s="447"/>
      <c r="F72" s="160"/>
      <c r="G72" s="389"/>
      <c r="H72" s="389"/>
      <c r="I72" s="389"/>
      <c r="J72" s="389"/>
      <c r="K72" s="389"/>
      <c r="L72" s="389"/>
      <c r="M72" s="389"/>
      <c r="N72" s="389"/>
      <c r="O72" s="389"/>
      <c r="P72" s="389"/>
      <c r="Q72" s="389"/>
      <c r="R72" s="389"/>
      <c r="S72" s="389"/>
      <c r="T72" s="389"/>
      <c r="U72" s="389"/>
      <c r="V72" s="389"/>
      <c r="W72" s="389"/>
      <c r="X72" s="389"/>
      <c r="Y72" s="389"/>
      <c r="Z72" s="98"/>
      <c r="AA72" s="98"/>
    </row>
    <row r="73" spans="1:27" s="388" customFormat="1" ht="16.8">
      <c r="A73" s="159"/>
      <c r="B73" s="444" t="s">
        <v>2662</v>
      </c>
      <c r="C73" s="470" t="s">
        <v>2666</v>
      </c>
      <c r="D73" s="478"/>
      <c r="E73" s="447"/>
      <c r="F73" s="160"/>
      <c r="G73" s="389"/>
      <c r="H73" s="389"/>
      <c r="I73" s="389"/>
      <c r="J73" s="389"/>
      <c r="K73" s="389"/>
      <c r="L73" s="389"/>
      <c r="M73" s="389"/>
      <c r="N73" s="389"/>
      <c r="O73" s="389"/>
      <c r="P73" s="389"/>
      <c r="Q73" s="389"/>
      <c r="R73" s="389"/>
      <c r="S73" s="389"/>
      <c r="T73" s="389"/>
      <c r="U73" s="389"/>
      <c r="V73" s="389"/>
      <c r="W73" s="389"/>
      <c r="X73" s="389"/>
      <c r="Y73" s="389"/>
      <c r="Z73" s="98"/>
      <c r="AA73" s="98"/>
    </row>
    <row r="74" spans="1:27" s="388" customFormat="1" ht="16.8">
      <c r="A74" s="159"/>
      <c r="B74" s="444" t="s">
        <v>2662</v>
      </c>
      <c r="C74" s="470" t="s">
        <v>2667</v>
      </c>
      <c r="D74" s="478"/>
      <c r="E74" s="447"/>
      <c r="F74" s="160"/>
      <c r="G74" s="389"/>
      <c r="H74" s="389"/>
      <c r="I74" s="389"/>
      <c r="J74" s="389"/>
      <c r="K74" s="389"/>
      <c r="L74" s="389"/>
      <c r="M74" s="389"/>
      <c r="N74" s="389"/>
      <c r="O74" s="389"/>
      <c r="P74" s="389"/>
      <c r="Q74" s="389"/>
      <c r="R74" s="389"/>
      <c r="S74" s="389"/>
      <c r="T74" s="389"/>
      <c r="U74" s="389"/>
      <c r="V74" s="389"/>
      <c r="W74" s="389"/>
      <c r="X74" s="389"/>
      <c r="Y74" s="389"/>
      <c r="Z74" s="98"/>
      <c r="AA74" s="98"/>
    </row>
    <row r="75" spans="1:27" s="388" customFormat="1" ht="16.8">
      <c r="A75" s="159"/>
      <c r="B75" s="444" t="s">
        <v>2662</v>
      </c>
      <c r="C75" s="470" t="s">
        <v>2668</v>
      </c>
      <c r="D75" s="478"/>
      <c r="E75" s="447"/>
      <c r="F75" s="160"/>
      <c r="G75" s="389"/>
      <c r="H75" s="389"/>
      <c r="I75" s="389"/>
      <c r="J75" s="389"/>
      <c r="K75" s="389"/>
      <c r="L75" s="389"/>
      <c r="M75" s="389"/>
      <c r="N75" s="389"/>
      <c r="O75" s="389"/>
      <c r="P75" s="389"/>
      <c r="Q75" s="389"/>
      <c r="R75" s="389"/>
      <c r="S75" s="389"/>
      <c r="T75" s="389"/>
      <c r="U75" s="389"/>
      <c r="V75" s="389"/>
      <c r="W75" s="389"/>
      <c r="X75" s="389"/>
      <c r="Y75" s="389"/>
      <c r="Z75" s="98"/>
      <c r="AA75" s="98"/>
    </row>
    <row r="76" spans="1:27" s="388" customFormat="1" ht="16.8">
      <c r="A76" s="159"/>
      <c r="B76" s="444" t="s">
        <v>2662</v>
      </c>
      <c r="C76" s="470" t="s">
        <v>2669</v>
      </c>
      <c r="D76" s="478"/>
      <c r="E76" s="447"/>
      <c r="F76" s="160"/>
      <c r="G76" s="389"/>
      <c r="H76" s="389"/>
      <c r="I76" s="389"/>
      <c r="J76" s="389"/>
      <c r="K76" s="389"/>
      <c r="L76" s="389"/>
      <c r="M76" s="389"/>
      <c r="N76" s="389"/>
      <c r="O76" s="389"/>
      <c r="P76" s="389"/>
      <c r="Q76" s="389"/>
      <c r="R76" s="389"/>
      <c r="S76" s="389"/>
      <c r="T76" s="389"/>
      <c r="U76" s="389"/>
      <c r="V76" s="389"/>
      <c r="W76" s="389"/>
      <c r="X76" s="389"/>
      <c r="Y76" s="389"/>
      <c r="Z76" s="98"/>
      <c r="AA76" s="98"/>
    </row>
    <row r="77" spans="1:27" s="388" customFormat="1" ht="16.8">
      <c r="A77" s="159"/>
      <c r="B77" s="444" t="s">
        <v>2662</v>
      </c>
      <c r="C77" s="470" t="s">
        <v>2670</v>
      </c>
      <c r="D77" s="478"/>
      <c r="E77" s="447"/>
      <c r="F77" s="160"/>
      <c r="G77" s="389"/>
      <c r="H77" s="389"/>
      <c r="I77" s="389"/>
      <c r="J77" s="389"/>
      <c r="K77" s="389"/>
      <c r="L77" s="389"/>
      <c r="M77" s="389"/>
      <c r="N77" s="389"/>
      <c r="O77" s="389"/>
      <c r="P77" s="389"/>
      <c r="Q77" s="389"/>
      <c r="R77" s="389"/>
      <c r="S77" s="389"/>
      <c r="T77" s="389"/>
      <c r="U77" s="389"/>
      <c r="V77" s="389"/>
      <c r="W77" s="389"/>
      <c r="X77" s="389"/>
      <c r="Y77" s="389"/>
      <c r="Z77" s="98"/>
      <c r="AA77" s="98"/>
    </row>
    <row r="78" spans="1:27" s="388" customFormat="1" ht="16.8">
      <c r="A78" s="159"/>
      <c r="B78" s="444" t="s">
        <v>2662</v>
      </c>
      <c r="C78" s="470" t="s">
        <v>2671</v>
      </c>
      <c r="D78" s="478"/>
      <c r="E78" s="447"/>
      <c r="F78" s="160"/>
      <c r="G78" s="389"/>
      <c r="H78" s="389"/>
      <c r="I78" s="389"/>
      <c r="J78" s="389"/>
      <c r="K78" s="389"/>
      <c r="L78" s="389"/>
      <c r="M78" s="389"/>
      <c r="N78" s="389"/>
      <c r="O78" s="389"/>
      <c r="P78" s="389"/>
      <c r="Q78" s="389"/>
      <c r="R78" s="389"/>
      <c r="S78" s="389"/>
      <c r="T78" s="389"/>
      <c r="U78" s="389"/>
      <c r="V78" s="389"/>
      <c r="W78" s="389"/>
      <c r="X78" s="389"/>
      <c r="Y78" s="389"/>
      <c r="Z78" s="98"/>
      <c r="AA78" s="98"/>
    </row>
    <row r="79" spans="1:27" s="388" customFormat="1" ht="16.8">
      <c r="A79" s="159"/>
      <c r="B79" s="444" t="s">
        <v>2662</v>
      </c>
      <c r="C79" s="470" t="s">
        <v>2672</v>
      </c>
      <c r="D79" s="478"/>
      <c r="E79" s="447"/>
      <c r="F79" s="160"/>
      <c r="G79" s="389"/>
      <c r="H79" s="389"/>
      <c r="I79" s="389"/>
      <c r="J79" s="389"/>
      <c r="K79" s="389"/>
      <c r="L79" s="389"/>
      <c r="M79" s="389"/>
      <c r="N79" s="389"/>
      <c r="O79" s="389"/>
      <c r="P79" s="389"/>
      <c r="Q79" s="389"/>
      <c r="R79" s="389"/>
      <c r="S79" s="389"/>
      <c r="T79" s="389"/>
      <c r="U79" s="389"/>
      <c r="V79" s="389"/>
      <c r="W79" s="389"/>
      <c r="X79" s="389"/>
      <c r="Y79" s="389"/>
      <c r="Z79" s="98"/>
      <c r="AA79" s="98"/>
    </row>
    <row r="80" spans="1:27" s="388" customFormat="1" ht="16.8">
      <c r="A80" s="159"/>
      <c r="B80" s="444" t="s">
        <v>2662</v>
      </c>
      <c r="C80" s="470" t="s">
        <v>2673</v>
      </c>
      <c r="D80" s="478"/>
      <c r="E80" s="447"/>
      <c r="F80" s="160"/>
      <c r="G80" s="389"/>
      <c r="H80" s="389"/>
      <c r="I80" s="389"/>
      <c r="J80" s="389"/>
      <c r="K80" s="389"/>
      <c r="L80" s="389"/>
      <c r="M80" s="389"/>
      <c r="N80" s="389"/>
      <c r="O80" s="389"/>
      <c r="P80" s="389"/>
      <c r="Q80" s="389"/>
      <c r="R80" s="389"/>
      <c r="S80" s="389"/>
      <c r="T80" s="389"/>
      <c r="U80" s="389"/>
      <c r="V80" s="389"/>
      <c r="W80" s="389"/>
      <c r="X80" s="389"/>
      <c r="Y80" s="389"/>
      <c r="Z80" s="98"/>
      <c r="AA80" s="98"/>
    </row>
    <row r="81" spans="1:27" s="388" customFormat="1" ht="16.8">
      <c r="A81" s="159"/>
      <c r="B81" s="444" t="s">
        <v>2662</v>
      </c>
      <c r="C81" s="470" t="s">
        <v>2674</v>
      </c>
      <c r="D81" s="478"/>
      <c r="E81" s="447"/>
      <c r="F81" s="160"/>
      <c r="G81" s="389"/>
      <c r="H81" s="389"/>
      <c r="I81" s="389"/>
      <c r="J81" s="389"/>
      <c r="K81" s="389"/>
      <c r="L81" s="389"/>
      <c r="M81" s="389"/>
      <c r="N81" s="389"/>
      <c r="O81" s="389"/>
      <c r="P81" s="389"/>
      <c r="Q81" s="389"/>
      <c r="R81" s="389"/>
      <c r="S81" s="389"/>
      <c r="T81" s="389"/>
      <c r="U81" s="389"/>
      <c r="V81" s="389"/>
      <c r="W81" s="389"/>
      <c r="X81" s="389"/>
      <c r="Y81" s="389"/>
      <c r="Z81" s="98"/>
      <c r="AA81" s="98"/>
    </row>
    <row r="82" spans="1:27" s="388" customFormat="1" ht="16.8">
      <c r="A82" s="159"/>
      <c r="B82" s="444" t="s">
        <v>2662</v>
      </c>
      <c r="C82" s="470" t="s">
        <v>2675</v>
      </c>
      <c r="D82" s="478"/>
      <c r="E82" s="447"/>
      <c r="F82" s="160"/>
      <c r="G82" s="389"/>
      <c r="H82" s="389"/>
      <c r="I82" s="389"/>
      <c r="J82" s="389"/>
      <c r="K82" s="389"/>
      <c r="L82" s="389"/>
      <c r="M82" s="389"/>
      <c r="N82" s="389"/>
      <c r="O82" s="389"/>
      <c r="P82" s="389"/>
      <c r="Q82" s="389"/>
      <c r="R82" s="389"/>
      <c r="S82" s="389"/>
      <c r="T82" s="389"/>
      <c r="U82" s="389"/>
      <c r="V82" s="389"/>
      <c r="W82" s="389"/>
      <c r="X82" s="389"/>
      <c r="Y82" s="389"/>
      <c r="Z82" s="98"/>
      <c r="AA82" s="98"/>
    </row>
    <row r="83" spans="1:27" s="388" customFormat="1" ht="16.8">
      <c r="A83" s="159"/>
      <c r="B83" s="444" t="s">
        <v>2662</v>
      </c>
      <c r="C83" s="470" t="s">
        <v>2676</v>
      </c>
      <c r="D83" s="478"/>
      <c r="E83" s="447"/>
      <c r="F83" s="160"/>
      <c r="G83" s="389"/>
      <c r="H83" s="389"/>
      <c r="I83" s="389"/>
      <c r="J83" s="389"/>
      <c r="K83" s="389"/>
      <c r="L83" s="389"/>
      <c r="M83" s="389"/>
      <c r="N83" s="389"/>
      <c r="O83" s="389"/>
      <c r="P83" s="389"/>
      <c r="Q83" s="389"/>
      <c r="R83" s="389"/>
      <c r="S83" s="389"/>
      <c r="T83" s="389"/>
      <c r="U83" s="389"/>
      <c r="V83" s="389"/>
      <c r="W83" s="389"/>
      <c r="X83" s="389"/>
      <c r="Y83" s="389"/>
      <c r="Z83" s="98"/>
      <c r="AA83" s="98"/>
    </row>
    <row r="84" spans="1:27" s="388" customFormat="1" ht="33.6">
      <c r="A84" s="159"/>
      <c r="B84" s="444" t="s">
        <v>2662</v>
      </c>
      <c r="C84" s="470" t="s">
        <v>2677</v>
      </c>
      <c r="D84" s="478"/>
      <c r="E84" s="447"/>
      <c r="F84" s="160"/>
      <c r="G84" s="389"/>
      <c r="H84" s="389"/>
      <c r="I84" s="389"/>
      <c r="J84" s="389"/>
      <c r="K84" s="389"/>
      <c r="L84" s="389"/>
      <c r="M84" s="389"/>
      <c r="N84" s="389"/>
      <c r="O84" s="389"/>
      <c r="P84" s="389"/>
      <c r="Q84" s="389"/>
      <c r="R84" s="389"/>
      <c r="S84" s="389"/>
      <c r="T84" s="389"/>
      <c r="U84" s="389"/>
      <c r="V84" s="389"/>
      <c r="W84" s="389"/>
      <c r="X84" s="389"/>
      <c r="Y84" s="389"/>
      <c r="Z84" s="98"/>
      <c r="AA84" s="98"/>
    </row>
    <row r="85" spans="1:27" s="388" customFormat="1" ht="16.8">
      <c r="A85" s="159"/>
      <c r="B85" s="444" t="s">
        <v>2662</v>
      </c>
      <c r="C85" s="470" t="s">
        <v>2678</v>
      </c>
      <c r="D85" s="478"/>
      <c r="E85" s="447"/>
      <c r="F85" s="160"/>
      <c r="G85" s="389"/>
      <c r="H85" s="389"/>
      <c r="I85" s="389"/>
      <c r="J85" s="389"/>
      <c r="K85" s="389"/>
      <c r="L85" s="389"/>
      <c r="M85" s="389"/>
      <c r="N85" s="389"/>
      <c r="O85" s="389"/>
      <c r="P85" s="389"/>
      <c r="Q85" s="389"/>
      <c r="R85" s="389"/>
      <c r="S85" s="389"/>
      <c r="T85" s="389"/>
      <c r="U85" s="389"/>
      <c r="V85" s="389"/>
      <c r="W85" s="389"/>
      <c r="X85" s="389"/>
      <c r="Y85" s="389"/>
      <c r="Z85" s="98"/>
      <c r="AA85" s="98"/>
    </row>
    <row r="86" spans="1:27" s="388" customFormat="1" ht="16.8">
      <c r="A86" s="159"/>
      <c r="B86" s="444" t="s">
        <v>2662</v>
      </c>
      <c r="C86" s="470" t="s">
        <v>2679</v>
      </c>
      <c r="D86" s="478"/>
      <c r="E86" s="447"/>
      <c r="F86" s="160"/>
      <c r="G86" s="389"/>
      <c r="H86" s="389"/>
      <c r="I86" s="389"/>
      <c r="J86" s="389"/>
      <c r="K86" s="389"/>
      <c r="L86" s="389"/>
      <c r="M86" s="389"/>
      <c r="N86" s="389"/>
      <c r="O86" s="389"/>
      <c r="P86" s="389"/>
      <c r="Q86" s="389"/>
      <c r="R86" s="389"/>
      <c r="S86" s="389"/>
      <c r="T86" s="389"/>
      <c r="U86" s="389"/>
      <c r="V86" s="389"/>
      <c r="W86" s="389"/>
      <c r="X86" s="389"/>
      <c r="Y86" s="389"/>
      <c r="Z86" s="98"/>
      <c r="AA86" s="98"/>
    </row>
    <row r="87" spans="1:27" s="388" customFormat="1" ht="50.4">
      <c r="A87" s="159"/>
      <c r="B87" s="444" t="s">
        <v>2662</v>
      </c>
      <c r="C87" s="470" t="s">
        <v>2680</v>
      </c>
      <c r="D87" s="478"/>
      <c r="E87" s="447"/>
      <c r="F87" s="160"/>
      <c r="G87" s="389"/>
      <c r="H87" s="389"/>
      <c r="I87" s="389"/>
      <c r="J87" s="389"/>
      <c r="K87" s="389"/>
      <c r="L87" s="389"/>
      <c r="M87" s="389"/>
      <c r="N87" s="389"/>
      <c r="O87" s="389"/>
      <c r="P87" s="389"/>
      <c r="Q87" s="389"/>
      <c r="R87" s="389"/>
      <c r="S87" s="389"/>
      <c r="T87" s="389"/>
      <c r="U87" s="389"/>
      <c r="V87" s="389"/>
      <c r="W87" s="389"/>
      <c r="X87" s="389"/>
      <c r="Y87" s="389"/>
      <c r="Z87" s="98"/>
      <c r="AA87" s="98"/>
    </row>
    <row r="88" spans="1:27" s="388" customFormat="1" ht="33.6">
      <c r="A88" s="159"/>
      <c r="B88" s="444" t="s">
        <v>2662</v>
      </c>
      <c r="C88" s="470" t="s">
        <v>2681</v>
      </c>
      <c r="D88" s="478"/>
      <c r="E88" s="447"/>
      <c r="F88" s="160"/>
      <c r="G88" s="389"/>
      <c r="H88" s="389"/>
      <c r="I88" s="389"/>
      <c r="J88" s="389"/>
      <c r="K88" s="389"/>
      <c r="L88" s="389"/>
      <c r="M88" s="389"/>
      <c r="N88" s="389"/>
      <c r="O88" s="389"/>
      <c r="P88" s="389"/>
      <c r="Q88" s="389"/>
      <c r="R88" s="389"/>
      <c r="S88" s="389"/>
      <c r="T88" s="389"/>
      <c r="U88" s="389"/>
      <c r="V88" s="389"/>
      <c r="W88" s="389"/>
      <c r="X88" s="389"/>
      <c r="Y88" s="389"/>
      <c r="Z88" s="98"/>
      <c r="AA88" s="98"/>
    </row>
    <row r="89" spans="1:27" s="388" customFormat="1" ht="16.8">
      <c r="A89" s="159"/>
      <c r="B89" s="444" t="s">
        <v>2662</v>
      </c>
      <c r="C89" s="470" t="s">
        <v>2682</v>
      </c>
      <c r="D89" s="478"/>
      <c r="E89" s="447"/>
      <c r="F89" s="160"/>
      <c r="G89" s="389"/>
      <c r="H89" s="389"/>
      <c r="I89" s="389"/>
      <c r="J89" s="389"/>
      <c r="K89" s="389"/>
      <c r="L89" s="389"/>
      <c r="M89" s="389"/>
      <c r="N89" s="389"/>
      <c r="O89" s="389"/>
      <c r="P89" s="389"/>
      <c r="Q89" s="389"/>
      <c r="R89" s="389"/>
      <c r="S89" s="389"/>
      <c r="T89" s="389"/>
      <c r="U89" s="389"/>
      <c r="V89" s="389"/>
      <c r="W89" s="389"/>
      <c r="X89" s="389"/>
      <c r="Y89" s="389"/>
      <c r="Z89" s="98"/>
      <c r="AA89" s="98"/>
    </row>
    <row r="90" spans="1:27" s="388" customFormat="1" ht="16.8">
      <c r="A90" s="159"/>
      <c r="B90" s="444" t="s">
        <v>2662</v>
      </c>
      <c r="C90" s="470" t="s">
        <v>2683</v>
      </c>
      <c r="D90" s="478"/>
      <c r="E90" s="447"/>
      <c r="F90" s="160"/>
      <c r="G90" s="389"/>
      <c r="H90" s="389"/>
      <c r="I90" s="389"/>
      <c r="J90" s="389"/>
      <c r="K90" s="389"/>
      <c r="L90" s="389"/>
      <c r="M90" s="389"/>
      <c r="N90" s="389"/>
      <c r="O90" s="389"/>
      <c r="P90" s="389"/>
      <c r="Q90" s="389"/>
      <c r="R90" s="389"/>
      <c r="S90" s="389"/>
      <c r="T90" s="389"/>
      <c r="U90" s="389"/>
      <c r="V90" s="389"/>
      <c r="W90" s="389"/>
      <c r="X90" s="389"/>
      <c r="Y90" s="389"/>
      <c r="Z90" s="98"/>
      <c r="AA90" s="98"/>
    </row>
    <row r="91" spans="1:27" s="388" customFormat="1" ht="16.8">
      <c r="A91" s="159"/>
      <c r="B91" s="444" t="s">
        <v>2662</v>
      </c>
      <c r="C91" s="470" t="s">
        <v>2684</v>
      </c>
      <c r="D91" s="478"/>
      <c r="E91" s="447"/>
      <c r="F91" s="160"/>
      <c r="G91" s="389"/>
      <c r="H91" s="389"/>
      <c r="I91" s="389"/>
      <c r="J91" s="389"/>
      <c r="K91" s="389"/>
      <c r="L91" s="389"/>
      <c r="M91" s="389"/>
      <c r="N91" s="389"/>
      <c r="O91" s="389"/>
      <c r="P91" s="389"/>
      <c r="Q91" s="389"/>
      <c r="R91" s="389"/>
      <c r="S91" s="389"/>
      <c r="T91" s="389"/>
      <c r="U91" s="389"/>
      <c r="V91" s="389"/>
      <c r="W91" s="389"/>
      <c r="X91" s="389"/>
      <c r="Y91" s="389"/>
      <c r="Z91" s="98"/>
      <c r="AA91" s="98"/>
    </row>
    <row r="92" spans="1:27" s="388" customFormat="1" ht="16.8">
      <c r="A92" s="159"/>
      <c r="B92" s="444" t="s">
        <v>2662</v>
      </c>
      <c r="C92" s="470" t="s">
        <v>2685</v>
      </c>
      <c r="D92" s="478"/>
      <c r="E92" s="447"/>
      <c r="F92" s="160"/>
      <c r="G92" s="389"/>
      <c r="H92" s="389"/>
      <c r="I92" s="389"/>
      <c r="J92" s="389"/>
      <c r="K92" s="389"/>
      <c r="L92" s="389"/>
      <c r="M92" s="389"/>
      <c r="N92" s="389"/>
      <c r="O92" s="389"/>
      <c r="P92" s="389"/>
      <c r="Q92" s="389"/>
      <c r="R92" s="389"/>
      <c r="S92" s="389"/>
      <c r="T92" s="389"/>
      <c r="U92" s="389"/>
      <c r="V92" s="389"/>
      <c r="W92" s="389"/>
      <c r="X92" s="389"/>
      <c r="Y92" s="389"/>
      <c r="Z92" s="98"/>
      <c r="AA92" s="98"/>
    </row>
    <row r="93" spans="1:27" s="388" customFormat="1" ht="16.8">
      <c r="A93" s="159"/>
      <c r="B93" s="444" t="s">
        <v>2662</v>
      </c>
      <c r="C93" s="470" t="s">
        <v>2686</v>
      </c>
      <c r="D93" s="478"/>
      <c r="E93" s="447"/>
      <c r="F93" s="160"/>
      <c r="G93" s="389"/>
      <c r="H93" s="389"/>
      <c r="I93" s="389"/>
      <c r="J93" s="389"/>
      <c r="K93" s="389"/>
      <c r="L93" s="389"/>
      <c r="M93" s="389"/>
      <c r="N93" s="389"/>
      <c r="O93" s="389"/>
      <c r="P93" s="389"/>
      <c r="Q93" s="389"/>
      <c r="R93" s="389"/>
      <c r="S93" s="389"/>
      <c r="T93" s="389"/>
      <c r="U93" s="389"/>
      <c r="V93" s="389"/>
      <c r="W93" s="389"/>
      <c r="X93" s="389"/>
      <c r="Y93" s="389"/>
      <c r="Z93" s="98"/>
      <c r="AA93" s="98"/>
    </row>
    <row r="94" spans="1:27" s="388" customFormat="1" ht="16.8">
      <c r="A94" s="159"/>
      <c r="B94" s="444" t="s">
        <v>2662</v>
      </c>
      <c r="C94" s="470" t="s">
        <v>2687</v>
      </c>
      <c r="D94" s="478"/>
      <c r="E94" s="447"/>
      <c r="F94" s="160"/>
      <c r="G94" s="389"/>
      <c r="H94" s="389"/>
      <c r="I94" s="389"/>
      <c r="J94" s="389"/>
      <c r="K94" s="389"/>
      <c r="L94" s="389"/>
      <c r="M94" s="389"/>
      <c r="N94" s="389"/>
      <c r="O94" s="389"/>
      <c r="P94" s="389"/>
      <c r="Q94" s="389"/>
      <c r="R94" s="389"/>
      <c r="S94" s="389"/>
      <c r="T94" s="389"/>
      <c r="U94" s="389"/>
      <c r="V94" s="389"/>
      <c r="W94" s="389"/>
      <c r="X94" s="389"/>
      <c r="Y94" s="389"/>
      <c r="Z94" s="98"/>
      <c r="AA94" s="98"/>
    </row>
    <row r="95" spans="1:27" s="388" customFormat="1" ht="16.8">
      <c r="A95" s="159"/>
      <c r="B95" s="444" t="s">
        <v>2662</v>
      </c>
      <c r="C95" s="470" t="s">
        <v>2688</v>
      </c>
      <c r="D95" s="478"/>
      <c r="E95" s="447"/>
      <c r="F95" s="160"/>
      <c r="G95" s="389"/>
      <c r="H95" s="389"/>
      <c r="I95" s="389"/>
      <c r="J95" s="389"/>
      <c r="K95" s="389"/>
      <c r="L95" s="389"/>
      <c r="M95" s="389"/>
      <c r="N95" s="389"/>
      <c r="O95" s="389"/>
      <c r="P95" s="389"/>
      <c r="Q95" s="389"/>
      <c r="R95" s="389"/>
      <c r="S95" s="389"/>
      <c r="T95" s="389"/>
      <c r="U95" s="389"/>
      <c r="V95" s="389"/>
      <c r="W95" s="389"/>
      <c r="X95" s="389"/>
      <c r="Y95" s="389"/>
      <c r="Z95" s="98"/>
      <c r="AA95" s="98"/>
    </row>
    <row r="96" spans="1:27" s="388" customFormat="1" ht="16.8">
      <c r="A96" s="159"/>
      <c r="B96" s="444" t="s">
        <v>2662</v>
      </c>
      <c r="C96" s="470" t="s">
        <v>2689</v>
      </c>
      <c r="D96" s="478"/>
      <c r="E96" s="447"/>
      <c r="F96" s="160"/>
      <c r="G96" s="389"/>
      <c r="H96" s="389"/>
      <c r="I96" s="389"/>
      <c r="J96" s="389"/>
      <c r="K96" s="389"/>
      <c r="L96" s="389"/>
      <c r="M96" s="389"/>
      <c r="N96" s="389"/>
      <c r="O96" s="389"/>
      <c r="P96" s="389"/>
      <c r="Q96" s="389"/>
      <c r="R96" s="389"/>
      <c r="S96" s="389"/>
      <c r="T96" s="389"/>
      <c r="U96" s="389"/>
      <c r="V96" s="389"/>
      <c r="W96" s="389"/>
      <c r="X96" s="389"/>
      <c r="Y96" s="389"/>
      <c r="Z96" s="98"/>
      <c r="AA96" s="98"/>
    </row>
    <row r="97" spans="1:27" s="388" customFormat="1" ht="16.8">
      <c r="A97" s="159"/>
      <c r="B97" s="444" t="s">
        <v>2662</v>
      </c>
      <c r="C97" s="470" t="s">
        <v>2690</v>
      </c>
      <c r="D97" s="478"/>
      <c r="E97" s="447"/>
      <c r="F97" s="160"/>
      <c r="G97" s="389"/>
      <c r="H97" s="389"/>
      <c r="I97" s="389"/>
      <c r="J97" s="389"/>
      <c r="K97" s="389"/>
      <c r="L97" s="389"/>
      <c r="M97" s="389"/>
      <c r="N97" s="389"/>
      <c r="O97" s="389"/>
      <c r="P97" s="389"/>
      <c r="Q97" s="389"/>
      <c r="R97" s="389"/>
      <c r="S97" s="389"/>
      <c r="T97" s="389"/>
      <c r="U97" s="389"/>
      <c r="V97" s="389"/>
      <c r="W97" s="389"/>
      <c r="X97" s="389"/>
      <c r="Y97" s="389"/>
      <c r="Z97" s="98"/>
      <c r="AA97" s="98"/>
    </row>
    <row r="98" spans="1:27" s="388" customFormat="1" ht="16.8">
      <c r="A98" s="159"/>
      <c r="B98" s="448" t="s">
        <v>2662</v>
      </c>
      <c r="C98" s="477" t="s">
        <v>915</v>
      </c>
      <c r="D98" s="448"/>
      <c r="E98" s="448"/>
      <c r="F98" s="160"/>
      <c r="G98" s="389"/>
      <c r="H98" s="389"/>
      <c r="I98" s="389"/>
      <c r="J98" s="389"/>
      <c r="K98" s="389"/>
      <c r="L98" s="389"/>
      <c r="M98" s="389"/>
      <c r="N98" s="389"/>
      <c r="O98" s="389"/>
      <c r="P98" s="389"/>
      <c r="Q98" s="389"/>
      <c r="R98" s="389"/>
      <c r="S98" s="389"/>
      <c r="T98" s="389"/>
      <c r="U98" s="389"/>
      <c r="V98" s="389"/>
      <c r="W98" s="389"/>
      <c r="X98" s="389"/>
      <c r="Y98" s="389"/>
      <c r="Z98" s="98"/>
      <c r="AA98" s="98"/>
    </row>
    <row r="99" spans="1:27" s="388" customFormat="1" ht="16.8">
      <c r="A99" s="159"/>
      <c r="B99" s="444" t="s">
        <v>2662</v>
      </c>
      <c r="C99" s="470" t="s">
        <v>888</v>
      </c>
      <c r="D99" s="478"/>
      <c r="E99" s="447"/>
      <c r="F99" s="160"/>
      <c r="G99" s="389"/>
      <c r="H99" s="389"/>
      <c r="I99" s="389"/>
      <c r="J99" s="389"/>
      <c r="K99" s="389"/>
      <c r="L99" s="389"/>
      <c r="M99" s="389"/>
      <c r="N99" s="389"/>
      <c r="O99" s="389"/>
      <c r="P99" s="389"/>
      <c r="Q99" s="389"/>
      <c r="R99" s="389"/>
      <c r="S99" s="389"/>
      <c r="T99" s="389"/>
      <c r="U99" s="389"/>
      <c r="V99" s="389"/>
      <c r="W99" s="389"/>
      <c r="X99" s="389"/>
      <c r="Y99" s="389"/>
      <c r="Z99" s="98"/>
      <c r="AA99" s="98"/>
    </row>
    <row r="100" spans="1:27" s="388" customFormat="1" ht="33.6">
      <c r="A100" s="159"/>
      <c r="B100" s="448" t="s">
        <v>2691</v>
      </c>
      <c r="C100" s="477" t="s">
        <v>2692</v>
      </c>
      <c r="D100" s="448"/>
      <c r="E100" s="448"/>
      <c r="F100" s="160"/>
      <c r="G100" s="389"/>
      <c r="H100" s="389"/>
      <c r="I100" s="389"/>
      <c r="J100" s="389"/>
      <c r="K100" s="389"/>
      <c r="L100" s="389"/>
      <c r="M100" s="389"/>
      <c r="N100" s="389"/>
      <c r="O100" s="389"/>
      <c r="P100" s="389"/>
      <c r="Q100" s="389"/>
      <c r="R100" s="389"/>
      <c r="S100" s="389"/>
      <c r="T100" s="389"/>
      <c r="U100" s="389"/>
      <c r="V100" s="389"/>
      <c r="W100" s="389"/>
      <c r="X100" s="389"/>
      <c r="Y100" s="389"/>
      <c r="Z100" s="98"/>
      <c r="AA100" s="98"/>
    </row>
    <row r="101" spans="1:27" s="388" customFormat="1" ht="16.8">
      <c r="A101" s="159"/>
      <c r="B101" s="444" t="s">
        <v>2691</v>
      </c>
      <c r="C101" s="470" t="s">
        <v>822</v>
      </c>
      <c r="D101" s="478"/>
      <c r="E101" s="447"/>
      <c r="F101" s="160"/>
      <c r="G101" s="389"/>
      <c r="H101" s="389"/>
      <c r="I101" s="389"/>
      <c r="J101" s="389"/>
      <c r="K101" s="389"/>
      <c r="L101" s="389"/>
      <c r="M101" s="389"/>
      <c r="N101" s="389"/>
      <c r="O101" s="389"/>
      <c r="P101" s="389"/>
      <c r="Q101" s="389"/>
      <c r="R101" s="389"/>
      <c r="S101" s="389"/>
      <c r="T101" s="389"/>
      <c r="U101" s="389"/>
      <c r="V101" s="389"/>
      <c r="W101" s="389"/>
      <c r="X101" s="389"/>
      <c r="Y101" s="389"/>
      <c r="Z101" s="98"/>
      <c r="AA101" s="98"/>
    </row>
    <row r="102" spans="1:27" s="388" customFormat="1" ht="16.8">
      <c r="A102" s="159"/>
      <c r="B102" s="448" t="s">
        <v>2693</v>
      </c>
      <c r="C102" s="477" t="s">
        <v>497</v>
      </c>
      <c r="D102" s="448"/>
      <c r="E102" s="448"/>
      <c r="F102" s="160"/>
      <c r="G102" s="389"/>
      <c r="H102" s="389"/>
      <c r="I102" s="389"/>
      <c r="J102" s="389"/>
      <c r="K102" s="389"/>
      <c r="L102" s="389"/>
      <c r="M102" s="389"/>
      <c r="N102" s="389"/>
      <c r="O102" s="389"/>
      <c r="P102" s="389"/>
      <c r="Q102" s="389"/>
      <c r="R102" s="389"/>
      <c r="S102" s="389"/>
      <c r="T102" s="389"/>
      <c r="U102" s="389"/>
      <c r="V102" s="389"/>
      <c r="W102" s="389"/>
      <c r="X102" s="389"/>
      <c r="Y102" s="389"/>
      <c r="Z102" s="98"/>
      <c r="AA102" s="98"/>
    </row>
    <row r="103" spans="1:27" s="388" customFormat="1" ht="33.6">
      <c r="A103" s="159"/>
      <c r="B103" s="444" t="s">
        <v>2693</v>
      </c>
      <c r="C103" s="470" t="s">
        <v>1984</v>
      </c>
      <c r="D103" s="478"/>
      <c r="E103" s="447"/>
      <c r="F103" s="160"/>
      <c r="G103" s="389"/>
      <c r="H103" s="389"/>
      <c r="I103" s="389"/>
      <c r="J103" s="389"/>
      <c r="K103" s="389"/>
      <c r="L103" s="389"/>
      <c r="M103" s="389"/>
      <c r="N103" s="389"/>
      <c r="O103" s="389"/>
      <c r="P103" s="389"/>
      <c r="Q103" s="389"/>
      <c r="R103" s="389"/>
      <c r="S103" s="389"/>
      <c r="T103" s="389"/>
      <c r="U103" s="389"/>
      <c r="V103" s="389"/>
      <c r="W103" s="389"/>
      <c r="X103" s="389"/>
      <c r="Y103" s="389"/>
      <c r="Z103" s="98"/>
      <c r="AA103" s="98"/>
    </row>
    <row r="104" spans="1:27" s="388" customFormat="1" ht="16.8">
      <c r="A104" s="159"/>
      <c r="B104" s="444" t="s">
        <v>2693</v>
      </c>
      <c r="C104" s="470" t="s">
        <v>2694</v>
      </c>
      <c r="D104" s="478"/>
      <c r="E104" s="447"/>
      <c r="F104" s="160"/>
      <c r="G104" s="389"/>
      <c r="H104" s="389"/>
      <c r="I104" s="389"/>
      <c r="J104" s="389"/>
      <c r="K104" s="389"/>
      <c r="L104" s="389"/>
      <c r="M104" s="389"/>
      <c r="N104" s="389"/>
      <c r="O104" s="389"/>
      <c r="P104" s="389"/>
      <c r="Q104" s="389"/>
      <c r="R104" s="389"/>
      <c r="S104" s="389"/>
      <c r="T104" s="389"/>
      <c r="U104" s="389"/>
      <c r="V104" s="389"/>
      <c r="W104" s="389"/>
      <c r="X104" s="389"/>
      <c r="Y104" s="389"/>
      <c r="Z104" s="98"/>
      <c r="AA104" s="98"/>
    </row>
    <row r="105" spans="1:27" s="388" customFormat="1" ht="16.8">
      <c r="A105" s="159"/>
      <c r="B105" s="444" t="s">
        <v>2693</v>
      </c>
      <c r="C105" s="470" t="s">
        <v>2695</v>
      </c>
      <c r="D105" s="478"/>
      <c r="E105" s="447"/>
      <c r="F105" s="160"/>
      <c r="G105" s="389"/>
      <c r="H105" s="389"/>
      <c r="I105" s="389"/>
      <c r="J105" s="389"/>
      <c r="K105" s="389"/>
      <c r="L105" s="389"/>
      <c r="M105" s="389"/>
      <c r="N105" s="389"/>
      <c r="O105" s="389"/>
      <c r="P105" s="389"/>
      <c r="Q105" s="389"/>
      <c r="R105" s="389"/>
      <c r="S105" s="389"/>
      <c r="T105" s="389"/>
      <c r="U105" s="389"/>
      <c r="V105" s="389"/>
      <c r="W105" s="389"/>
      <c r="X105" s="389"/>
      <c r="Y105" s="389"/>
      <c r="Z105" s="98"/>
      <c r="AA105" s="98"/>
    </row>
    <row r="106" spans="1:27" s="388" customFormat="1" ht="16.8">
      <c r="A106" s="159"/>
      <c r="B106" s="444" t="s">
        <v>2693</v>
      </c>
      <c r="C106" s="470" t="s">
        <v>2696</v>
      </c>
      <c r="D106" s="478"/>
      <c r="E106" s="447"/>
      <c r="F106" s="160"/>
      <c r="G106" s="389"/>
      <c r="H106" s="389"/>
      <c r="I106" s="389"/>
      <c r="J106" s="389"/>
      <c r="K106" s="389"/>
      <c r="L106" s="389"/>
      <c r="M106" s="389"/>
      <c r="N106" s="389"/>
      <c r="O106" s="389"/>
      <c r="P106" s="389"/>
      <c r="Q106" s="389"/>
      <c r="R106" s="389"/>
      <c r="S106" s="389"/>
      <c r="T106" s="389"/>
      <c r="U106" s="389"/>
      <c r="V106" s="389"/>
      <c r="W106" s="389"/>
      <c r="X106" s="389"/>
      <c r="Y106" s="389"/>
      <c r="Z106" s="98"/>
      <c r="AA106" s="98"/>
    </row>
    <row r="107" spans="1:27" s="388" customFormat="1" ht="16.8">
      <c r="A107" s="159"/>
      <c r="B107" s="444" t="s">
        <v>2693</v>
      </c>
      <c r="C107" s="470" t="s">
        <v>2697</v>
      </c>
      <c r="D107" s="478"/>
      <c r="E107" s="447"/>
      <c r="F107" s="160"/>
      <c r="G107" s="389"/>
      <c r="H107" s="389"/>
      <c r="I107" s="389"/>
      <c r="J107" s="389"/>
      <c r="K107" s="389"/>
      <c r="L107" s="389"/>
      <c r="M107" s="389"/>
      <c r="N107" s="389"/>
      <c r="O107" s="389"/>
      <c r="P107" s="389"/>
      <c r="Q107" s="389"/>
      <c r="R107" s="389"/>
      <c r="S107" s="389"/>
      <c r="T107" s="389"/>
      <c r="U107" s="389"/>
      <c r="V107" s="389"/>
      <c r="W107" s="389"/>
      <c r="X107" s="389"/>
      <c r="Y107" s="389"/>
      <c r="Z107" s="98"/>
      <c r="AA107" s="98"/>
    </row>
    <row r="108" spans="1:27" s="388" customFormat="1" ht="16.8">
      <c r="A108" s="159"/>
      <c r="B108" s="444" t="s">
        <v>2693</v>
      </c>
      <c r="C108" s="470" t="s">
        <v>2698</v>
      </c>
      <c r="D108" s="478"/>
      <c r="E108" s="447"/>
      <c r="F108" s="160"/>
      <c r="G108" s="389"/>
      <c r="H108" s="389"/>
      <c r="I108" s="389"/>
      <c r="J108" s="389"/>
      <c r="K108" s="389"/>
      <c r="L108" s="389"/>
      <c r="M108" s="389"/>
      <c r="N108" s="389"/>
      <c r="O108" s="389"/>
      <c r="P108" s="389"/>
      <c r="Q108" s="389"/>
      <c r="R108" s="389"/>
      <c r="S108" s="389"/>
      <c r="T108" s="389"/>
      <c r="U108" s="389"/>
      <c r="V108" s="389"/>
      <c r="W108" s="389"/>
      <c r="X108" s="389"/>
      <c r="Y108" s="389"/>
      <c r="Z108" s="98"/>
      <c r="AA108" s="98"/>
    </row>
    <row r="109" spans="1:27" s="388" customFormat="1" ht="16.8">
      <c r="A109" s="159"/>
      <c r="B109" s="448" t="s">
        <v>2693</v>
      </c>
      <c r="C109" s="477" t="s">
        <v>2003</v>
      </c>
      <c r="D109" s="448"/>
      <c r="E109" s="448"/>
      <c r="F109" s="160"/>
      <c r="G109" s="389"/>
      <c r="H109" s="389"/>
      <c r="I109" s="389"/>
      <c r="J109" s="389"/>
      <c r="K109" s="389"/>
      <c r="L109" s="389"/>
      <c r="M109" s="389"/>
      <c r="N109" s="389"/>
      <c r="O109" s="389"/>
      <c r="P109" s="389"/>
      <c r="Q109" s="389"/>
      <c r="R109" s="389"/>
      <c r="S109" s="389"/>
      <c r="T109" s="389"/>
      <c r="U109" s="389"/>
      <c r="V109" s="389"/>
      <c r="W109" s="389"/>
      <c r="X109" s="389"/>
      <c r="Y109" s="389"/>
      <c r="Z109" s="98"/>
      <c r="AA109" s="98"/>
    </row>
    <row r="110" spans="1:27" s="388" customFormat="1" ht="16.8">
      <c r="A110" s="159"/>
      <c r="B110" s="444" t="s">
        <v>2693</v>
      </c>
      <c r="C110" s="470" t="s">
        <v>2699</v>
      </c>
      <c r="D110" s="478"/>
      <c r="E110" s="447"/>
      <c r="F110" s="160"/>
      <c r="G110" s="389"/>
      <c r="H110" s="389"/>
      <c r="I110" s="389"/>
      <c r="J110" s="389"/>
      <c r="K110" s="389"/>
      <c r="L110" s="389"/>
      <c r="M110" s="389"/>
      <c r="N110" s="389"/>
      <c r="O110" s="389"/>
      <c r="P110" s="389"/>
      <c r="Q110" s="389"/>
      <c r="R110" s="389"/>
      <c r="S110" s="389"/>
      <c r="T110" s="389"/>
      <c r="U110" s="389"/>
      <c r="V110" s="389"/>
      <c r="W110" s="389"/>
      <c r="X110" s="389"/>
      <c r="Y110" s="389"/>
      <c r="Z110" s="98"/>
      <c r="AA110" s="98"/>
    </row>
    <row r="111" spans="1:27" s="388" customFormat="1" ht="16.8">
      <c r="A111" s="159"/>
      <c r="B111" s="444" t="s">
        <v>2693</v>
      </c>
      <c r="C111" s="470" t="s">
        <v>2700</v>
      </c>
      <c r="D111" s="478"/>
      <c r="E111" s="447"/>
      <c r="F111" s="160"/>
      <c r="G111" s="389"/>
      <c r="H111" s="389"/>
      <c r="I111" s="389"/>
      <c r="J111" s="389"/>
      <c r="K111" s="389"/>
      <c r="L111" s="389"/>
      <c r="M111" s="389"/>
      <c r="N111" s="389"/>
      <c r="O111" s="389"/>
      <c r="P111" s="389"/>
      <c r="Q111" s="389"/>
      <c r="R111" s="389"/>
      <c r="S111" s="389"/>
      <c r="T111" s="389"/>
      <c r="U111" s="389"/>
      <c r="V111" s="389"/>
      <c r="W111" s="389"/>
      <c r="X111" s="389"/>
      <c r="Y111" s="389"/>
      <c r="Z111" s="98"/>
      <c r="AA111" s="98"/>
    </row>
    <row r="112" spans="1:27" s="388" customFormat="1" ht="16.8">
      <c r="A112" s="159"/>
      <c r="B112" s="448" t="s">
        <v>2693</v>
      </c>
      <c r="C112" s="477" t="s">
        <v>1485</v>
      </c>
      <c r="D112" s="448"/>
      <c r="E112" s="448"/>
      <c r="F112" s="160"/>
      <c r="G112" s="389"/>
      <c r="H112" s="389"/>
      <c r="I112" s="389"/>
      <c r="J112" s="389"/>
      <c r="K112" s="389"/>
      <c r="L112" s="389"/>
      <c r="M112" s="389"/>
      <c r="N112" s="389"/>
      <c r="O112" s="389"/>
      <c r="P112" s="389"/>
      <c r="Q112" s="389"/>
      <c r="R112" s="389"/>
      <c r="S112" s="389"/>
      <c r="T112" s="389"/>
      <c r="U112" s="389"/>
      <c r="V112" s="389"/>
      <c r="W112" s="389"/>
      <c r="X112" s="389"/>
      <c r="Y112" s="389"/>
      <c r="Z112" s="98"/>
      <c r="AA112" s="98"/>
    </row>
    <row r="113" spans="1:27" s="388" customFormat="1" ht="16.8">
      <c r="A113" s="159"/>
      <c r="B113" s="444" t="s">
        <v>2693</v>
      </c>
      <c r="C113" s="470" t="s">
        <v>893</v>
      </c>
      <c r="D113" s="478"/>
      <c r="E113" s="447"/>
      <c r="F113" s="160"/>
      <c r="G113" s="389"/>
      <c r="H113" s="389"/>
      <c r="I113" s="389"/>
      <c r="J113" s="389"/>
      <c r="K113" s="389"/>
      <c r="L113" s="389"/>
      <c r="M113" s="389"/>
      <c r="N113" s="389"/>
      <c r="O113" s="389"/>
      <c r="P113" s="389"/>
      <c r="Q113" s="389"/>
      <c r="R113" s="389"/>
      <c r="S113" s="389"/>
      <c r="T113" s="389"/>
      <c r="U113" s="389"/>
      <c r="V113" s="389"/>
      <c r="W113" s="389"/>
      <c r="X113" s="389"/>
      <c r="Y113" s="389"/>
      <c r="Z113" s="98"/>
      <c r="AA113" s="98"/>
    </row>
    <row r="114" spans="1:27" ht="18.600000000000001" customHeight="1">
      <c r="B114" s="344"/>
      <c r="C114" s="345"/>
      <c r="D114" s="344"/>
      <c r="E114" s="344"/>
    </row>
    <row r="115" spans="1:27" ht="18.600000000000001" customHeight="1">
      <c r="B115" s="344"/>
      <c r="C115" s="339" t="s">
        <v>216</v>
      </c>
      <c r="D115" s="336">
        <f>COUNTIF($C$4:$C$113,"C")</f>
        <v>0</v>
      </c>
      <c r="E115" s="344"/>
    </row>
    <row r="116" spans="1:27" ht="18.600000000000001" customHeight="1">
      <c r="B116" s="344"/>
      <c r="C116" s="339" t="s">
        <v>217</v>
      </c>
      <c r="D116" s="336">
        <f>COUNTIF($C$4:$C$113,"NC")</f>
        <v>0</v>
      </c>
      <c r="E116" s="344"/>
    </row>
    <row r="117" spans="1:27" ht="18.600000000000001" customHeight="1">
      <c r="B117" s="344"/>
      <c r="C117" s="339" t="s">
        <v>218</v>
      </c>
      <c r="D117" s="336">
        <f>COUNTIF($C$4:$C$113,"NA")</f>
        <v>0</v>
      </c>
      <c r="E117" s="344"/>
    </row>
    <row r="118" spans="1:27" ht="18.600000000000001" customHeight="1">
      <c r="B118" s="474"/>
      <c r="C118" s="475"/>
      <c r="D118" s="416"/>
      <c r="E118" s="476"/>
    </row>
    <row r="119" spans="1:27" ht="0" hidden="1" customHeight="1">
      <c r="B119" s="456"/>
      <c r="C119" s="457"/>
      <c r="D119" s="458"/>
      <c r="E119" s="459"/>
    </row>
    <row r="120" spans="1:27" ht="0" hidden="1" customHeight="1">
      <c r="B120" s="460"/>
      <c r="C120" s="461"/>
      <c r="D120" s="462"/>
      <c r="E120" s="463"/>
    </row>
    <row r="121" spans="1:27" ht="0" hidden="1" customHeight="1">
      <c r="B121" s="460"/>
      <c r="C121" s="461"/>
      <c r="D121" s="462"/>
      <c r="E121" s="463"/>
    </row>
    <row r="122" spans="1:27" ht="0" hidden="1" customHeight="1">
      <c r="B122" s="460"/>
      <c r="C122" s="461"/>
      <c r="D122" s="462"/>
      <c r="E122" s="463"/>
    </row>
    <row r="123" spans="1:27" ht="0" hidden="1" customHeight="1">
      <c r="B123" s="460"/>
      <c r="C123" s="461"/>
      <c r="D123" s="462"/>
      <c r="E123" s="463"/>
    </row>
    <row r="124" spans="1:27" ht="0" hidden="1" customHeight="1">
      <c r="B124" s="460"/>
      <c r="C124" s="461"/>
      <c r="D124" s="462"/>
      <c r="E124" s="463"/>
    </row>
    <row r="125" spans="1:27" ht="0" hidden="1" customHeight="1">
      <c r="B125" s="460"/>
      <c r="C125" s="461"/>
      <c r="D125" s="462"/>
      <c r="E125" s="463"/>
    </row>
    <row r="126" spans="1:27" ht="0" hidden="1" customHeight="1">
      <c r="B126" s="460"/>
      <c r="C126" s="461"/>
      <c r="D126" s="462"/>
      <c r="E126" s="463"/>
    </row>
    <row r="127" spans="1:27" ht="0" hidden="1" customHeight="1">
      <c r="B127" s="460"/>
      <c r="C127" s="461"/>
      <c r="D127" s="462"/>
      <c r="E127" s="463"/>
    </row>
    <row r="128" spans="1:27" ht="0" hidden="1" customHeight="1">
      <c r="B128" s="460"/>
      <c r="C128" s="461"/>
      <c r="D128" s="462"/>
      <c r="E128" s="463"/>
    </row>
    <row r="129" spans="2:5" ht="0" hidden="1" customHeight="1">
      <c r="B129" s="460"/>
      <c r="C129" s="461"/>
      <c r="D129" s="462"/>
      <c r="E129" s="463"/>
    </row>
    <row r="130" spans="2:5" ht="0" hidden="1" customHeight="1">
      <c r="B130" s="460"/>
      <c r="C130" s="461"/>
      <c r="D130" s="462"/>
      <c r="E130" s="463"/>
    </row>
    <row r="131" spans="2:5" ht="0" hidden="1" customHeight="1">
      <c r="B131" s="464"/>
      <c r="C131" s="465"/>
      <c r="D131" s="466"/>
      <c r="E131" s="466"/>
    </row>
    <row r="132" spans="2:5" ht="0" hidden="1" customHeight="1">
      <c r="B132" s="467"/>
      <c r="C132" s="461"/>
      <c r="D132" s="462"/>
      <c r="E132" s="463"/>
    </row>
    <row r="133" spans="2:5" ht="0" hidden="1" customHeight="1">
      <c r="B133" s="468"/>
      <c r="C133" s="465"/>
      <c r="D133" s="466"/>
      <c r="E133" s="466"/>
    </row>
    <row r="134" spans="2:5" ht="0" hidden="1" customHeight="1">
      <c r="B134" s="469"/>
      <c r="C134" s="461"/>
      <c r="D134" s="462"/>
      <c r="E134" s="463"/>
    </row>
    <row r="135" spans="2:5" ht="0" hidden="1" customHeight="1">
      <c r="B135" s="469"/>
      <c r="C135" s="461"/>
      <c r="D135" s="462"/>
      <c r="E135" s="463"/>
    </row>
    <row r="136" spans="2:5" ht="0" hidden="1" customHeight="1">
      <c r="B136" s="469"/>
      <c r="C136" s="461"/>
      <c r="D136" s="462"/>
      <c r="E136" s="463"/>
    </row>
    <row r="137" spans="2:5" ht="0" hidden="1" customHeight="1">
      <c r="B137" s="469"/>
      <c r="C137" s="461"/>
      <c r="D137" s="462"/>
      <c r="E137" s="463"/>
    </row>
    <row r="138" spans="2:5" ht="0" hidden="1" customHeight="1">
      <c r="B138" s="469"/>
      <c r="C138" s="461"/>
      <c r="D138" s="462"/>
      <c r="E138" s="463"/>
    </row>
    <row r="139" spans="2:5" ht="0" hidden="1" customHeight="1">
      <c r="B139" s="469"/>
      <c r="C139" s="461"/>
      <c r="D139" s="462"/>
      <c r="E139" s="463"/>
    </row>
    <row r="140" spans="2:5" ht="0" hidden="1" customHeight="1">
      <c r="B140" s="469"/>
      <c r="C140" s="461"/>
      <c r="D140" s="462"/>
      <c r="E140" s="463"/>
    </row>
    <row r="141" spans="2:5" ht="0" hidden="1" customHeight="1">
      <c r="B141" s="469"/>
      <c r="C141" s="461"/>
      <c r="D141" s="462"/>
      <c r="E141" s="463"/>
    </row>
    <row r="142" spans="2:5" ht="0" hidden="1" customHeight="1">
      <c r="B142" s="468"/>
      <c r="C142" s="465"/>
      <c r="D142" s="465"/>
      <c r="E142" s="466"/>
    </row>
    <row r="143" spans="2:5" ht="0" hidden="1" customHeight="1">
      <c r="B143" s="469"/>
      <c r="C143" s="461"/>
      <c r="D143" s="462"/>
      <c r="E143" s="463"/>
    </row>
    <row r="144" spans="2:5" ht="0" hidden="1" customHeight="1">
      <c r="B144" s="469"/>
      <c r="C144" s="461"/>
      <c r="D144" s="462"/>
      <c r="E144" s="463"/>
    </row>
    <row r="145" spans="2:5" ht="0" hidden="1" customHeight="1">
      <c r="B145" s="468"/>
      <c r="C145" s="465"/>
      <c r="D145" s="466"/>
      <c r="E145" s="466"/>
    </row>
    <row r="146" spans="2:5" ht="0" hidden="1" customHeight="1">
      <c r="B146" s="469"/>
      <c r="C146" s="461"/>
      <c r="D146" s="462"/>
      <c r="E146" s="463"/>
    </row>
    <row r="147" spans="2:5" ht="0" hidden="1" customHeight="1">
      <c r="B147" s="414"/>
      <c r="C147" s="415"/>
      <c r="D147" s="417"/>
      <c r="E147" s="414"/>
    </row>
    <row r="148" spans="2:5" ht="0" hidden="1" customHeight="1">
      <c r="B148" s="414"/>
      <c r="C148" s="415"/>
      <c r="D148" s="417"/>
      <c r="E148" s="414"/>
    </row>
    <row r="149" spans="2:5" ht="0" hidden="1" customHeight="1">
      <c r="B149" s="344"/>
      <c r="C149" s="339"/>
      <c r="D149" s="394"/>
      <c r="E149" s="344"/>
    </row>
    <row r="150" spans="2:5" ht="0" hidden="1" customHeight="1">
      <c r="B150" s="160"/>
      <c r="C150" s="203"/>
      <c r="D150" s="160"/>
      <c r="E150" s="160"/>
    </row>
    <row r="151" spans="2:5" ht="0" hidden="1" customHeight="1">
      <c r="B151" s="160"/>
      <c r="C151" s="203"/>
      <c r="D151" s="160"/>
      <c r="E151" s="160"/>
    </row>
    <row r="152" spans="2:5" ht="0" hidden="1" customHeight="1">
      <c r="B152" s="160"/>
      <c r="C152" s="203"/>
      <c r="D152" s="160"/>
      <c r="E152" s="160"/>
    </row>
    <row r="153" spans="2:5" ht="0" hidden="1" customHeight="1">
      <c r="B153" s="160"/>
      <c r="C153" s="203"/>
      <c r="D153" s="160"/>
      <c r="E153" s="160"/>
    </row>
    <row r="154" spans="2:5" ht="0" hidden="1" customHeight="1">
      <c r="B154" s="160"/>
      <c r="C154" s="203"/>
      <c r="D154" s="160"/>
      <c r="E154" s="160"/>
    </row>
    <row r="155" spans="2:5" ht="0" hidden="1" customHeight="1">
      <c r="B155" s="160"/>
      <c r="C155" s="203"/>
      <c r="D155" s="160"/>
      <c r="E155" s="160"/>
    </row>
    <row r="156" spans="2:5" ht="0" hidden="1" customHeight="1">
      <c r="B156" s="160"/>
      <c r="C156" s="203"/>
      <c r="D156" s="160"/>
      <c r="E156" s="160"/>
    </row>
    <row r="157" spans="2:5" ht="0" hidden="1" customHeight="1">
      <c r="B157" s="160"/>
      <c r="C157" s="203"/>
      <c r="D157" s="160"/>
      <c r="E157" s="160"/>
    </row>
    <row r="158" spans="2:5" ht="0" hidden="1" customHeight="1">
      <c r="B158" s="160"/>
      <c r="C158" s="203"/>
      <c r="D158" s="160"/>
      <c r="E158" s="160"/>
    </row>
    <row r="159" spans="2:5" ht="0" hidden="1" customHeight="1">
      <c r="B159" s="160"/>
      <c r="C159" s="203"/>
      <c r="D159" s="160"/>
      <c r="E159" s="160"/>
    </row>
    <row r="160" spans="2:5" ht="0" hidden="1" customHeight="1">
      <c r="B160" s="160"/>
      <c r="C160" s="203"/>
      <c r="D160" s="160"/>
      <c r="E160" s="160"/>
    </row>
    <row r="161" spans="2:5" ht="0" hidden="1" customHeight="1">
      <c r="B161" s="160"/>
      <c r="C161" s="203"/>
      <c r="D161" s="160"/>
      <c r="E161" s="160"/>
    </row>
    <row r="162" spans="2:5" ht="0" hidden="1" customHeight="1">
      <c r="B162" s="160"/>
      <c r="C162" s="203"/>
      <c r="D162" s="160"/>
      <c r="E162" s="160"/>
    </row>
    <row r="163" spans="2:5" ht="0" hidden="1" customHeight="1">
      <c r="B163" s="160"/>
      <c r="C163" s="203"/>
      <c r="D163" s="160"/>
      <c r="E163" s="160"/>
    </row>
    <row r="164" spans="2:5" ht="0" hidden="1" customHeight="1">
      <c r="B164" s="160"/>
      <c r="C164" s="203"/>
      <c r="D164" s="160"/>
      <c r="E164" s="160"/>
    </row>
    <row r="165" spans="2:5" ht="0" hidden="1" customHeight="1">
      <c r="B165" s="160"/>
      <c r="C165" s="203"/>
      <c r="D165" s="160"/>
      <c r="E165" s="160"/>
    </row>
    <row r="166" spans="2:5" ht="0" hidden="1" customHeight="1">
      <c r="B166" s="160"/>
      <c r="C166" s="203"/>
      <c r="D166" s="160"/>
      <c r="E166" s="160"/>
    </row>
    <row r="167" spans="2:5" ht="0" hidden="1" customHeight="1">
      <c r="B167" s="160"/>
      <c r="C167" s="203"/>
      <c r="D167" s="160"/>
      <c r="E167" s="160"/>
    </row>
    <row r="168" spans="2:5" ht="0" hidden="1" customHeight="1">
      <c r="B168" s="160"/>
      <c r="C168" s="203"/>
      <c r="D168" s="160"/>
      <c r="E168" s="160"/>
    </row>
    <row r="169" spans="2:5" ht="0" hidden="1" customHeight="1">
      <c r="B169" s="160"/>
      <c r="C169" s="203"/>
      <c r="D169" s="160"/>
      <c r="E169" s="160"/>
    </row>
    <row r="170" spans="2:5" ht="0" hidden="1" customHeight="1">
      <c r="B170" s="160"/>
      <c r="C170" s="203"/>
      <c r="D170" s="160"/>
      <c r="E170" s="160"/>
    </row>
    <row r="171" spans="2:5" ht="0" hidden="1" customHeight="1">
      <c r="B171" s="160"/>
      <c r="C171" s="203"/>
      <c r="D171" s="160"/>
      <c r="E171" s="160"/>
    </row>
    <row r="172" spans="2:5" ht="0" hidden="1" customHeight="1">
      <c r="B172" s="160"/>
      <c r="C172" s="203"/>
      <c r="D172" s="160"/>
      <c r="E172" s="160"/>
    </row>
    <row r="173" spans="2:5" ht="0" hidden="1" customHeight="1">
      <c r="B173" s="160"/>
      <c r="C173" s="203"/>
      <c r="D173" s="160"/>
      <c r="E173" s="160"/>
    </row>
    <row r="174" spans="2:5" ht="0" hidden="1" customHeight="1">
      <c r="B174" s="160"/>
      <c r="C174" s="203"/>
      <c r="D174" s="160"/>
      <c r="E174" s="160"/>
    </row>
    <row r="175" spans="2:5" ht="0" hidden="1" customHeight="1">
      <c r="B175" s="160"/>
      <c r="C175" s="203"/>
      <c r="D175" s="160"/>
      <c r="E175" s="160"/>
    </row>
    <row r="176" spans="2:5" ht="0" hidden="1" customHeight="1">
      <c r="B176" s="160"/>
      <c r="C176" s="203"/>
      <c r="D176" s="160"/>
      <c r="E176" s="160"/>
    </row>
    <row r="177" spans="2:5" ht="0" hidden="1" customHeight="1">
      <c r="B177" s="160"/>
      <c r="C177" s="203"/>
      <c r="D177" s="160"/>
      <c r="E177" s="160"/>
    </row>
    <row r="178" spans="2:5" ht="0" hidden="1" customHeight="1">
      <c r="B178" s="160"/>
      <c r="C178" s="203"/>
      <c r="D178" s="160"/>
      <c r="E178" s="160"/>
    </row>
    <row r="179" spans="2:5" ht="0" hidden="1" customHeight="1">
      <c r="B179" s="160"/>
      <c r="C179" s="203"/>
      <c r="D179" s="160"/>
      <c r="E179" s="160"/>
    </row>
    <row r="180" spans="2:5" ht="0" hidden="1" customHeight="1">
      <c r="B180" s="160"/>
      <c r="C180" s="203"/>
      <c r="D180" s="160"/>
      <c r="E180" s="160"/>
    </row>
    <row r="181" spans="2:5" ht="0" hidden="1" customHeight="1">
      <c r="B181" s="160"/>
      <c r="C181" s="203"/>
      <c r="D181" s="160"/>
      <c r="E181" s="160"/>
    </row>
    <row r="182" spans="2:5" ht="0" hidden="1" customHeight="1">
      <c r="B182" s="160"/>
      <c r="C182" s="203"/>
      <c r="D182" s="160"/>
      <c r="E182" s="160"/>
    </row>
    <row r="183" spans="2:5" ht="0" hidden="1" customHeight="1">
      <c r="B183" s="160"/>
      <c r="C183" s="203"/>
      <c r="D183" s="160"/>
      <c r="E183" s="160"/>
    </row>
    <row r="184" spans="2:5" ht="0" hidden="1" customHeight="1">
      <c r="B184" s="160"/>
      <c r="C184" s="203"/>
      <c r="D184" s="160"/>
      <c r="E184" s="160"/>
    </row>
    <row r="185" spans="2:5" ht="0" hidden="1" customHeight="1">
      <c r="B185" s="160"/>
      <c r="C185" s="203"/>
      <c r="D185" s="160"/>
      <c r="E185" s="160"/>
    </row>
    <row r="186" spans="2:5" ht="0" hidden="1" customHeight="1">
      <c r="B186" s="160"/>
      <c r="C186" s="203"/>
      <c r="D186" s="160"/>
      <c r="E186" s="160"/>
    </row>
    <row r="187" spans="2:5" ht="0" hidden="1" customHeight="1">
      <c r="B187" s="160"/>
      <c r="C187" s="203"/>
      <c r="D187" s="160"/>
      <c r="E187" s="160"/>
    </row>
    <row r="188" spans="2:5" ht="0" hidden="1" customHeight="1">
      <c r="B188" s="160"/>
      <c r="C188" s="203"/>
      <c r="D188" s="160"/>
      <c r="E188" s="160"/>
    </row>
    <row r="189" spans="2:5" ht="0" hidden="1" customHeight="1">
      <c r="B189" s="160"/>
      <c r="C189" s="203"/>
      <c r="D189" s="160"/>
      <c r="E189" s="160"/>
    </row>
    <row r="190" spans="2:5" ht="0" hidden="1" customHeight="1">
      <c r="B190" s="160"/>
      <c r="C190" s="203"/>
      <c r="D190" s="160"/>
      <c r="E190" s="160"/>
    </row>
    <row r="191" spans="2:5" ht="0" hidden="1" customHeight="1">
      <c r="B191" s="160"/>
      <c r="C191" s="203"/>
      <c r="D191" s="160"/>
      <c r="E191" s="160"/>
    </row>
    <row r="192" spans="2:5" ht="0" hidden="1" customHeight="1">
      <c r="B192" s="160"/>
      <c r="C192" s="203"/>
      <c r="D192" s="160"/>
      <c r="E192" s="160"/>
    </row>
    <row r="193" spans="2:5" ht="0" hidden="1" customHeight="1">
      <c r="B193" s="160"/>
      <c r="C193" s="203"/>
      <c r="D193" s="160"/>
      <c r="E193" s="160"/>
    </row>
    <row r="194" spans="2:5" ht="0" hidden="1" customHeight="1">
      <c r="B194" s="160"/>
      <c r="C194" s="203"/>
      <c r="D194" s="160"/>
      <c r="E194" s="160"/>
    </row>
    <row r="195" spans="2:5" ht="0" hidden="1" customHeight="1">
      <c r="B195" s="160"/>
      <c r="C195" s="203"/>
      <c r="D195" s="160"/>
      <c r="E195" s="160"/>
    </row>
    <row r="196" spans="2:5" ht="0" hidden="1" customHeight="1">
      <c r="B196" s="160"/>
      <c r="C196" s="203"/>
      <c r="D196" s="160"/>
      <c r="E196" s="160"/>
    </row>
    <row r="197" spans="2:5" ht="0" hidden="1" customHeight="1">
      <c r="B197" s="160"/>
      <c r="C197" s="203"/>
      <c r="D197" s="160"/>
      <c r="E197" s="160"/>
    </row>
    <row r="198" spans="2:5" ht="0" hidden="1" customHeight="1">
      <c r="B198" s="160"/>
      <c r="C198" s="203"/>
      <c r="D198" s="160"/>
      <c r="E198" s="160"/>
    </row>
    <row r="199" spans="2:5" ht="0" hidden="1" customHeight="1">
      <c r="B199" s="160"/>
      <c r="C199" s="203"/>
      <c r="D199" s="160"/>
      <c r="E199" s="160"/>
    </row>
    <row r="200" spans="2:5" ht="0" hidden="1" customHeight="1">
      <c r="B200" s="160"/>
      <c r="C200" s="203"/>
      <c r="D200" s="160"/>
      <c r="E200" s="160"/>
    </row>
    <row r="201" spans="2:5" ht="0" hidden="1" customHeight="1">
      <c r="B201" s="160"/>
      <c r="C201" s="203"/>
      <c r="D201" s="160"/>
      <c r="E201" s="160"/>
    </row>
    <row r="202" spans="2:5" ht="0" hidden="1" customHeight="1">
      <c r="B202" s="160"/>
      <c r="C202" s="203"/>
      <c r="D202" s="160"/>
      <c r="E202" s="160"/>
    </row>
    <row r="203" spans="2:5" ht="0" hidden="1" customHeight="1">
      <c r="B203" s="160"/>
      <c r="C203" s="203"/>
      <c r="D203" s="160"/>
      <c r="E203" s="160"/>
    </row>
    <row r="204" spans="2:5" ht="0" hidden="1" customHeight="1">
      <c r="B204" s="160"/>
      <c r="C204" s="203"/>
      <c r="D204" s="160"/>
      <c r="E204" s="160"/>
    </row>
    <row r="205" spans="2:5" ht="0" hidden="1" customHeight="1">
      <c r="B205" s="160"/>
      <c r="C205" s="203"/>
      <c r="D205" s="160"/>
      <c r="E205" s="160"/>
    </row>
    <row r="206" spans="2:5" ht="0" hidden="1" customHeight="1">
      <c r="B206" s="160"/>
      <c r="C206" s="203"/>
      <c r="D206" s="160"/>
      <c r="E206" s="160"/>
    </row>
    <row r="207" spans="2:5" ht="0" hidden="1" customHeight="1">
      <c r="B207" s="160"/>
      <c r="C207" s="203"/>
      <c r="D207" s="160"/>
      <c r="E207" s="160"/>
    </row>
    <row r="208" spans="2:5" ht="0" hidden="1" customHeight="1">
      <c r="B208" s="160"/>
      <c r="C208" s="203"/>
      <c r="D208" s="160"/>
      <c r="E208" s="160"/>
    </row>
    <row r="209" spans="2:5" ht="0" hidden="1" customHeight="1">
      <c r="B209" s="160"/>
      <c r="C209" s="203"/>
      <c r="D209" s="160"/>
      <c r="E209" s="160"/>
    </row>
    <row r="210" spans="2:5" ht="0" hidden="1" customHeight="1">
      <c r="B210" s="160"/>
      <c r="C210" s="203"/>
      <c r="D210" s="160"/>
      <c r="E210" s="160"/>
    </row>
    <row r="211" spans="2:5" ht="0" hidden="1" customHeight="1">
      <c r="B211" s="160"/>
      <c r="C211" s="203"/>
      <c r="D211" s="160"/>
      <c r="E211" s="160"/>
    </row>
    <row r="212" spans="2:5" ht="0" hidden="1" customHeight="1">
      <c r="B212" s="160"/>
      <c r="C212" s="203"/>
      <c r="D212" s="160"/>
      <c r="E212" s="160"/>
    </row>
    <row r="213" spans="2:5" ht="0" hidden="1" customHeight="1">
      <c r="B213" s="160"/>
      <c r="C213" s="203"/>
      <c r="D213" s="160"/>
      <c r="E213" s="160"/>
    </row>
    <row r="214" spans="2:5" ht="0" hidden="1" customHeight="1">
      <c r="B214" s="160"/>
      <c r="C214" s="203"/>
      <c r="D214" s="160"/>
      <c r="E214" s="160"/>
    </row>
    <row r="215" spans="2:5" ht="0" hidden="1" customHeight="1">
      <c r="B215" s="160"/>
      <c r="C215" s="203"/>
      <c r="D215" s="160"/>
      <c r="E215" s="160"/>
    </row>
    <row r="216" spans="2:5" ht="0" hidden="1" customHeight="1">
      <c r="B216" s="160"/>
      <c r="C216" s="203"/>
      <c r="D216" s="160"/>
      <c r="E216" s="160"/>
    </row>
    <row r="217" spans="2:5" ht="0" hidden="1" customHeight="1">
      <c r="B217" s="160"/>
      <c r="C217" s="203"/>
      <c r="D217" s="160"/>
      <c r="E217" s="160"/>
    </row>
    <row r="218" spans="2:5" ht="0" hidden="1" customHeight="1">
      <c r="B218" s="160"/>
      <c r="C218" s="203"/>
      <c r="D218" s="160"/>
      <c r="E218" s="160"/>
    </row>
    <row r="219" spans="2:5" ht="0" hidden="1" customHeight="1">
      <c r="B219" s="160"/>
      <c r="C219" s="203"/>
      <c r="D219" s="160"/>
      <c r="E219" s="160"/>
    </row>
    <row r="220" spans="2:5" ht="0" hidden="1" customHeight="1">
      <c r="B220" s="160"/>
      <c r="C220" s="203"/>
      <c r="D220" s="160"/>
      <c r="E220" s="160"/>
    </row>
    <row r="221" spans="2:5" ht="0" hidden="1" customHeight="1">
      <c r="B221" s="160"/>
      <c r="C221" s="203"/>
      <c r="D221" s="160"/>
      <c r="E221" s="160"/>
    </row>
    <row r="222" spans="2:5" ht="0" hidden="1" customHeight="1">
      <c r="B222" s="160"/>
      <c r="C222" s="203"/>
      <c r="D222" s="160"/>
      <c r="E222" s="160"/>
    </row>
    <row r="223" spans="2:5" ht="0" hidden="1" customHeight="1">
      <c r="B223" s="160"/>
      <c r="C223" s="203"/>
      <c r="D223" s="160"/>
      <c r="E223" s="160"/>
    </row>
    <row r="224" spans="2:5" ht="0" hidden="1" customHeight="1">
      <c r="B224" s="160"/>
      <c r="C224" s="203"/>
      <c r="D224" s="160"/>
      <c r="E224" s="160"/>
    </row>
    <row r="225" spans="2:5" ht="0" hidden="1" customHeight="1">
      <c r="B225" s="160"/>
      <c r="C225" s="203"/>
      <c r="D225" s="160"/>
      <c r="E225" s="160"/>
    </row>
    <row r="226" spans="2:5" ht="0" hidden="1" customHeight="1">
      <c r="B226" s="160"/>
      <c r="C226" s="203"/>
      <c r="D226" s="160"/>
      <c r="E226" s="160"/>
    </row>
    <row r="227" spans="2:5" ht="0" hidden="1" customHeight="1">
      <c r="B227" s="160"/>
      <c r="C227" s="203"/>
      <c r="D227" s="160"/>
      <c r="E227" s="160"/>
    </row>
    <row r="228" spans="2:5" ht="0" hidden="1" customHeight="1">
      <c r="B228" s="160"/>
      <c r="C228" s="203"/>
      <c r="D228" s="160"/>
      <c r="E228" s="160"/>
    </row>
    <row r="229" spans="2:5" ht="0" hidden="1" customHeight="1">
      <c r="B229" s="160"/>
      <c r="C229" s="203"/>
      <c r="D229" s="160"/>
      <c r="E229" s="160"/>
    </row>
    <row r="230" spans="2:5" ht="0" hidden="1" customHeight="1">
      <c r="B230" s="160"/>
      <c r="C230" s="203"/>
      <c r="D230" s="160"/>
      <c r="E230" s="160"/>
    </row>
    <row r="231" spans="2:5" ht="0" hidden="1" customHeight="1">
      <c r="B231" s="160"/>
      <c r="C231" s="203"/>
      <c r="D231" s="160"/>
      <c r="E231" s="160"/>
    </row>
    <row r="232" spans="2:5" ht="0" hidden="1" customHeight="1">
      <c r="B232" s="160"/>
      <c r="C232" s="203"/>
      <c r="D232" s="160"/>
      <c r="E232" s="160"/>
    </row>
    <row r="233" spans="2:5" ht="0" hidden="1" customHeight="1">
      <c r="B233" s="160"/>
      <c r="C233" s="203"/>
      <c r="D233" s="160"/>
      <c r="E233" s="160"/>
    </row>
    <row r="234" spans="2:5" ht="0" hidden="1" customHeight="1">
      <c r="B234" s="160"/>
      <c r="C234" s="203"/>
      <c r="D234" s="160"/>
      <c r="E234" s="160"/>
    </row>
    <row r="235" spans="2:5" ht="0" hidden="1" customHeight="1">
      <c r="B235" s="160"/>
      <c r="C235" s="203"/>
      <c r="D235" s="160"/>
      <c r="E235" s="160"/>
    </row>
    <row r="236" spans="2:5" ht="0" hidden="1" customHeight="1">
      <c r="B236" s="160"/>
      <c r="C236" s="203"/>
      <c r="D236" s="160"/>
      <c r="E236" s="160"/>
    </row>
    <row r="237" spans="2:5" ht="0" hidden="1" customHeight="1">
      <c r="B237" s="160"/>
      <c r="C237" s="203"/>
      <c r="D237" s="160"/>
      <c r="E237" s="160"/>
    </row>
    <row r="238" spans="2:5" ht="0" hidden="1" customHeight="1">
      <c r="B238" s="160"/>
      <c r="C238" s="203"/>
      <c r="D238" s="160"/>
      <c r="E238" s="160"/>
    </row>
    <row r="239" spans="2:5" ht="0" hidden="1" customHeight="1">
      <c r="B239" s="160"/>
      <c r="C239" s="203"/>
      <c r="D239" s="160"/>
      <c r="E239" s="160"/>
    </row>
    <row r="240" spans="2:5" ht="0" hidden="1" customHeight="1">
      <c r="B240" s="160"/>
      <c r="C240" s="203"/>
      <c r="D240" s="160"/>
      <c r="E240" s="160"/>
    </row>
    <row r="241" spans="2:5" ht="0" hidden="1" customHeight="1">
      <c r="B241" s="160"/>
      <c r="C241" s="203"/>
      <c r="D241" s="160"/>
      <c r="E241" s="160"/>
    </row>
    <row r="242" spans="2:5" ht="0" hidden="1" customHeight="1">
      <c r="B242" s="160"/>
      <c r="C242" s="203"/>
      <c r="D242" s="160"/>
      <c r="E242" s="160"/>
    </row>
    <row r="243" spans="2:5" ht="0" hidden="1" customHeight="1">
      <c r="B243" s="160"/>
      <c r="C243" s="203"/>
      <c r="D243" s="160"/>
      <c r="E243" s="160"/>
    </row>
    <row r="244" spans="2:5" ht="0" hidden="1" customHeight="1">
      <c r="B244" s="160"/>
      <c r="C244" s="203"/>
      <c r="D244" s="160"/>
      <c r="E244" s="160"/>
    </row>
    <row r="245" spans="2:5" ht="0" hidden="1" customHeight="1">
      <c r="B245" s="160"/>
      <c r="C245" s="203"/>
      <c r="D245" s="160"/>
      <c r="E245" s="160"/>
    </row>
    <row r="246" spans="2:5" ht="0" hidden="1" customHeight="1">
      <c r="B246" s="160"/>
      <c r="C246" s="203"/>
      <c r="D246" s="160"/>
      <c r="E246" s="160"/>
    </row>
    <row r="247" spans="2:5" ht="0" hidden="1" customHeight="1">
      <c r="B247" s="160"/>
      <c r="C247" s="203"/>
      <c r="D247" s="160"/>
      <c r="E247" s="160"/>
    </row>
    <row r="248" spans="2:5" ht="0" hidden="1" customHeight="1">
      <c r="B248" s="160"/>
      <c r="C248" s="203"/>
      <c r="D248" s="160"/>
      <c r="E248" s="160"/>
    </row>
    <row r="249" spans="2:5" ht="0" hidden="1" customHeight="1">
      <c r="B249" s="160"/>
      <c r="C249" s="203"/>
      <c r="D249" s="160"/>
      <c r="E249" s="160"/>
    </row>
    <row r="250" spans="2:5" ht="0" hidden="1" customHeight="1">
      <c r="B250" s="160"/>
      <c r="C250" s="203"/>
      <c r="D250" s="160"/>
      <c r="E250" s="160"/>
    </row>
    <row r="251" spans="2:5" ht="0" hidden="1" customHeight="1">
      <c r="B251" s="160"/>
      <c r="C251" s="203"/>
      <c r="D251" s="160"/>
      <c r="E251" s="160"/>
    </row>
    <row r="252" spans="2:5" ht="0" hidden="1" customHeight="1">
      <c r="B252" s="160"/>
      <c r="C252" s="203"/>
      <c r="D252" s="160"/>
      <c r="E252" s="160"/>
    </row>
    <row r="253" spans="2:5" ht="0" hidden="1" customHeight="1">
      <c r="B253" s="160"/>
      <c r="C253" s="203"/>
      <c r="D253" s="160"/>
      <c r="E253" s="160"/>
    </row>
    <row r="254" spans="2:5" ht="0" hidden="1" customHeight="1">
      <c r="B254" s="160"/>
      <c r="C254" s="203"/>
      <c r="D254" s="160"/>
      <c r="E254" s="160"/>
    </row>
    <row r="255" spans="2:5" ht="0" hidden="1" customHeight="1">
      <c r="B255" s="160"/>
      <c r="C255" s="203"/>
      <c r="D255" s="160"/>
      <c r="E255" s="160"/>
    </row>
    <row r="256" spans="2:5" ht="0" hidden="1" customHeight="1">
      <c r="B256" s="160"/>
      <c r="C256" s="203"/>
      <c r="D256" s="160"/>
      <c r="E256" s="160"/>
    </row>
    <row r="257" spans="2:5" ht="0" hidden="1" customHeight="1">
      <c r="B257" s="160"/>
      <c r="C257" s="203"/>
      <c r="D257" s="160"/>
      <c r="E257" s="160"/>
    </row>
    <row r="258" spans="2:5" ht="0" hidden="1" customHeight="1">
      <c r="B258" s="160"/>
      <c r="C258" s="203"/>
      <c r="D258" s="160"/>
      <c r="E258" s="160"/>
    </row>
    <row r="259" spans="2:5" ht="0" hidden="1" customHeight="1">
      <c r="B259" s="160"/>
      <c r="C259" s="203"/>
      <c r="D259" s="160"/>
      <c r="E259" s="160"/>
    </row>
    <row r="260" spans="2:5" ht="0" hidden="1" customHeight="1">
      <c r="B260" s="160"/>
      <c r="C260" s="203"/>
      <c r="D260" s="160"/>
      <c r="E260" s="160"/>
    </row>
    <row r="261" spans="2:5" ht="0" hidden="1" customHeight="1">
      <c r="B261" s="160"/>
      <c r="C261" s="203"/>
      <c r="D261" s="160"/>
      <c r="E261" s="160"/>
    </row>
    <row r="262" spans="2:5" ht="0" hidden="1" customHeight="1">
      <c r="B262" s="160"/>
      <c r="C262" s="203"/>
      <c r="D262" s="160"/>
      <c r="E262" s="160"/>
    </row>
    <row r="263" spans="2:5" ht="0" hidden="1" customHeight="1">
      <c r="B263" s="160"/>
      <c r="C263" s="203"/>
      <c r="D263" s="160"/>
      <c r="E263" s="160"/>
    </row>
    <row r="264" spans="2:5" ht="0" hidden="1" customHeight="1">
      <c r="B264" s="160"/>
      <c r="C264" s="203"/>
      <c r="D264" s="160"/>
      <c r="E264" s="160"/>
    </row>
    <row r="265" spans="2:5" ht="0" hidden="1" customHeight="1">
      <c r="B265" s="160"/>
      <c r="C265" s="203"/>
      <c r="D265" s="160"/>
      <c r="E265" s="160"/>
    </row>
    <row r="266" spans="2:5" ht="0" hidden="1" customHeight="1">
      <c r="B266" s="160"/>
      <c r="C266" s="203"/>
      <c r="D266" s="160"/>
      <c r="E266" s="160"/>
    </row>
    <row r="267" spans="2:5" ht="0" hidden="1" customHeight="1">
      <c r="B267" s="160"/>
      <c r="C267" s="203"/>
      <c r="D267" s="160"/>
      <c r="E267" s="160"/>
    </row>
    <row r="268" spans="2:5" ht="0" hidden="1" customHeight="1">
      <c r="B268" s="160"/>
      <c r="C268" s="203"/>
      <c r="D268" s="160"/>
      <c r="E268" s="160"/>
    </row>
    <row r="269" spans="2:5" ht="0" hidden="1" customHeight="1">
      <c r="B269" s="160"/>
      <c r="C269" s="203"/>
      <c r="D269" s="160"/>
      <c r="E269" s="160"/>
    </row>
    <row r="270" spans="2:5" ht="0" hidden="1" customHeight="1">
      <c r="B270" s="160"/>
      <c r="C270" s="203"/>
      <c r="D270" s="160"/>
      <c r="E270" s="160"/>
    </row>
    <row r="271" spans="2:5" ht="0" hidden="1" customHeight="1">
      <c r="B271" s="160"/>
      <c r="C271" s="203"/>
      <c r="D271" s="160"/>
      <c r="E271" s="160"/>
    </row>
    <row r="272" spans="2:5" ht="0" hidden="1" customHeight="1">
      <c r="B272" s="160"/>
      <c r="C272" s="203"/>
      <c r="D272" s="160"/>
      <c r="E272" s="160"/>
    </row>
    <row r="273" spans="2:5" ht="0" hidden="1" customHeight="1">
      <c r="B273" s="160"/>
      <c r="C273" s="203"/>
      <c r="D273" s="160"/>
      <c r="E273" s="160"/>
    </row>
    <row r="274" spans="2:5" ht="0" hidden="1" customHeight="1">
      <c r="B274" s="160"/>
      <c r="C274" s="203"/>
      <c r="D274" s="160"/>
      <c r="E274" s="160"/>
    </row>
    <row r="275" spans="2:5" ht="0" hidden="1" customHeight="1">
      <c r="B275" s="160"/>
      <c r="C275" s="203"/>
      <c r="D275" s="160"/>
      <c r="E275" s="160"/>
    </row>
    <row r="276" spans="2:5" ht="0" hidden="1" customHeight="1">
      <c r="B276" s="160"/>
      <c r="C276" s="203"/>
      <c r="D276" s="160"/>
      <c r="E276" s="160"/>
    </row>
    <row r="277" spans="2:5" ht="0" hidden="1" customHeight="1">
      <c r="B277" s="160"/>
      <c r="C277" s="203"/>
      <c r="D277" s="160"/>
      <c r="E277" s="160"/>
    </row>
    <row r="278" spans="2:5" ht="0" hidden="1" customHeight="1">
      <c r="B278" s="160"/>
      <c r="C278" s="203"/>
      <c r="D278" s="160"/>
      <c r="E278" s="160"/>
    </row>
    <row r="279" spans="2:5" ht="0" hidden="1" customHeight="1">
      <c r="B279" s="160"/>
      <c r="C279" s="203"/>
      <c r="D279" s="160"/>
      <c r="E279" s="160"/>
    </row>
    <row r="280" spans="2:5" ht="0" hidden="1" customHeight="1">
      <c r="B280" s="160"/>
      <c r="C280" s="203"/>
      <c r="D280" s="160"/>
      <c r="E280" s="160"/>
    </row>
    <row r="281" spans="2:5" ht="0" hidden="1" customHeight="1">
      <c r="B281" s="160"/>
      <c r="C281" s="203"/>
      <c r="D281" s="160"/>
      <c r="E281" s="160"/>
    </row>
    <row r="282" spans="2:5" ht="0" hidden="1" customHeight="1">
      <c r="B282" s="160"/>
      <c r="C282" s="203"/>
      <c r="D282" s="160"/>
      <c r="E282" s="160"/>
    </row>
    <row r="283" spans="2:5" ht="0" hidden="1" customHeight="1">
      <c r="B283" s="160"/>
      <c r="C283" s="203"/>
      <c r="D283" s="160"/>
      <c r="E283" s="160"/>
    </row>
    <row r="284" spans="2:5" ht="0" hidden="1" customHeight="1">
      <c r="B284" s="160"/>
      <c r="C284" s="203"/>
      <c r="D284" s="160"/>
      <c r="E284" s="160"/>
    </row>
    <row r="285" spans="2:5" ht="0" hidden="1" customHeight="1">
      <c r="B285" s="160"/>
      <c r="C285" s="203"/>
      <c r="D285" s="160"/>
      <c r="E285" s="160"/>
    </row>
    <row r="286" spans="2:5" ht="0" hidden="1" customHeight="1">
      <c r="B286" s="160"/>
      <c r="C286" s="203"/>
      <c r="D286" s="160"/>
      <c r="E286" s="160"/>
    </row>
    <row r="287" spans="2:5" ht="0" hidden="1" customHeight="1">
      <c r="B287" s="160"/>
      <c r="C287" s="203"/>
      <c r="D287" s="160"/>
      <c r="E287" s="160"/>
    </row>
    <row r="288" spans="2:5" ht="0" hidden="1" customHeight="1">
      <c r="B288" s="160"/>
      <c r="C288" s="203"/>
      <c r="D288" s="160"/>
      <c r="E288" s="160"/>
    </row>
    <row r="289" spans="2:5" ht="0" hidden="1" customHeight="1">
      <c r="B289" s="160"/>
      <c r="C289" s="203"/>
      <c r="D289" s="160"/>
      <c r="E289" s="160"/>
    </row>
    <row r="290" spans="2:5" ht="0" hidden="1" customHeight="1">
      <c r="B290" s="160"/>
      <c r="C290" s="203"/>
      <c r="D290" s="160"/>
      <c r="E290" s="160"/>
    </row>
    <row r="291" spans="2:5" ht="0" hidden="1" customHeight="1">
      <c r="B291" s="160"/>
      <c r="C291" s="203"/>
      <c r="D291" s="160"/>
      <c r="E291" s="160"/>
    </row>
    <row r="292" spans="2:5" ht="0" hidden="1" customHeight="1">
      <c r="B292" s="160"/>
      <c r="C292" s="203"/>
      <c r="D292" s="160"/>
      <c r="E292" s="160"/>
    </row>
    <row r="293" spans="2:5" ht="0" hidden="1" customHeight="1">
      <c r="B293" s="160"/>
      <c r="C293" s="203"/>
      <c r="D293" s="160"/>
      <c r="E293" s="160"/>
    </row>
    <row r="294" spans="2:5" ht="0" hidden="1" customHeight="1">
      <c r="B294" s="160"/>
      <c r="C294" s="203"/>
      <c r="D294" s="160"/>
      <c r="E294" s="160"/>
    </row>
    <row r="295" spans="2:5" ht="0" hidden="1" customHeight="1">
      <c r="B295" s="160"/>
      <c r="C295" s="203"/>
      <c r="D295" s="160"/>
      <c r="E295" s="160"/>
    </row>
    <row r="296" spans="2:5" ht="0" hidden="1" customHeight="1">
      <c r="B296" s="160"/>
      <c r="C296" s="203"/>
      <c r="D296" s="160"/>
      <c r="E296" s="160"/>
    </row>
    <row r="297" spans="2:5" ht="0" hidden="1" customHeight="1">
      <c r="B297" s="160"/>
      <c r="C297" s="203"/>
      <c r="D297" s="160"/>
      <c r="E297" s="160"/>
    </row>
    <row r="298" spans="2:5" ht="0" hidden="1" customHeight="1">
      <c r="B298" s="160"/>
      <c r="C298" s="203"/>
      <c r="D298" s="160"/>
      <c r="E298" s="160"/>
    </row>
    <row r="299" spans="2:5" ht="0" hidden="1" customHeight="1">
      <c r="B299" s="160"/>
      <c r="C299" s="203"/>
      <c r="D299" s="160"/>
      <c r="E299" s="160"/>
    </row>
    <row r="300" spans="2:5" ht="0" hidden="1" customHeight="1">
      <c r="B300" s="160"/>
      <c r="C300" s="203"/>
      <c r="D300" s="160"/>
      <c r="E300" s="160"/>
    </row>
    <row r="301" spans="2:5" ht="0" hidden="1" customHeight="1">
      <c r="B301" s="160"/>
      <c r="C301" s="203"/>
      <c r="D301" s="160"/>
      <c r="E301" s="160"/>
    </row>
    <row r="302" spans="2:5" ht="0" hidden="1" customHeight="1">
      <c r="B302" s="160"/>
      <c r="C302" s="203"/>
      <c r="D302" s="160"/>
      <c r="E302" s="160"/>
    </row>
    <row r="303" spans="2:5" ht="0" hidden="1" customHeight="1">
      <c r="B303" s="160"/>
      <c r="C303" s="203"/>
      <c r="D303" s="160"/>
      <c r="E303" s="160"/>
    </row>
    <row r="304" spans="2:5" ht="0" hidden="1" customHeight="1">
      <c r="B304" s="160"/>
      <c r="C304" s="203"/>
      <c r="D304" s="160"/>
      <c r="E304" s="160"/>
    </row>
    <row r="305" spans="2:5" ht="0" hidden="1" customHeight="1">
      <c r="B305" s="160"/>
      <c r="C305" s="203"/>
      <c r="D305" s="160"/>
      <c r="E305" s="160"/>
    </row>
    <row r="306" spans="2:5" ht="0" hidden="1" customHeight="1">
      <c r="B306" s="160"/>
      <c r="C306" s="203"/>
      <c r="D306" s="160"/>
      <c r="E306" s="160"/>
    </row>
    <row r="307" spans="2:5" ht="0" hidden="1" customHeight="1">
      <c r="B307" s="160"/>
      <c r="C307" s="203"/>
      <c r="D307" s="160"/>
      <c r="E307" s="160"/>
    </row>
  </sheetData>
  <mergeCells count="3">
    <mergeCell ref="B2:E3"/>
    <mergeCell ref="B4:E4"/>
    <mergeCell ref="B5:E5"/>
  </mergeCells>
  <conditionalFormatting sqref="D132 D134:D141 D143:D144 D146 D118:D130">
    <cfRule type="beginsWith" dxfId="235" priority="7" operator="beginsWith" text="C">
      <formula>LEFT((D118),LEN("C"))=("C")</formula>
    </cfRule>
  </conditionalFormatting>
  <conditionalFormatting sqref="D132 D134:D141 D143:D144 D146 D118:D130">
    <cfRule type="beginsWith" dxfId="234" priority="8" operator="beginsWith" text="NC">
      <formula>LEFT((D118),LEN("NC"))=("NC")</formula>
    </cfRule>
  </conditionalFormatting>
  <conditionalFormatting sqref="D132 D134:D141 D143:D144 D146 D118:D130">
    <cfRule type="beginsWith" dxfId="233" priority="9" operator="beginsWith" text="NA">
      <formula>LEFT((D118),LEN("NA"))=("NA")</formula>
    </cfRule>
  </conditionalFormatting>
  <conditionalFormatting sqref="D9:D12 D14:D17 D19:D21 D24:D34 D36:D37 D39 D42:D49 D51:D61 D63 D66 D68 D71:D97 D99 D101 D103:D108 D110:D111 D113">
    <cfRule type="beginsWith" dxfId="232" priority="1" operator="beginsWith" text="C">
      <formula>LEFT((D9),LEN("C"))=("C")</formula>
    </cfRule>
  </conditionalFormatting>
  <conditionalFormatting sqref="D9:D12 D14:D17 D19:D21 D24:D34 D36:D37 D39 D42:D49 D51:D61 D63 D66 D68 D71:D97 D99 D101 D103:D108 D110:D111 D113">
    <cfRule type="beginsWith" dxfId="231" priority="2" operator="beginsWith" text="NC">
      <formula>LEFT((D9),LEN("NC"))=("NC")</formula>
    </cfRule>
  </conditionalFormatting>
  <conditionalFormatting sqref="D9:D12 D14:D17 D19:D21 D24:D34 D36:D37 D39 D42:D49 D51:D61 D63 D66 D68 D71:D97 D99 D101 D103:D108 D110:D111 D113">
    <cfRule type="beginsWith" dxfId="230" priority="3" operator="beginsWith" text="NA">
      <formula>LEFT((D9),LEN("NA"))=("NA")</formula>
    </cfRule>
  </conditionalFormatting>
  <dataValidations count="1">
    <dataValidation type="list" allowBlank="1" sqref="D146 D132 D134:D141 D143:D144 D113 D118:D130 D9:D12 D14:D17 D19:D21 D24:D34 D36:D37 D39 D42:D49 D51:D61 D63 D66 D68 D71:D97 D99 D101 D103:D108 D110:D111" xr:uid="{0BA0EC57-5E46-49DD-B945-BDA26C326986}">
      <formula1>"C,NC,NA"</formula1>
    </dataValidation>
  </dataValidations>
  <pageMargins left="0.7" right="0.7" top="0.75" bottom="0.75" header="0" footer="0"/>
  <pageSetup orientation="portrait" r:id="rId1"/>
  <drawing r:id="rId2"/>
  <tableParts count="1">
    <tablePart r:id="rId3"/>
  </tablePart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50C4BB-BC68-4950-8F11-4FD3C5F5FFA0}">
  <dimension ref="B1:F92"/>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4559</v>
      </c>
      <c r="D6" s="781"/>
      <c r="E6" s="781"/>
    </row>
    <row r="7" spans="2:5" ht="16.8">
      <c r="B7" s="122">
        <v>2</v>
      </c>
      <c r="C7" s="811"/>
      <c r="D7" s="811"/>
      <c r="E7" s="811"/>
    </row>
    <row r="8" spans="2:5" ht="16.8">
      <c r="B8" s="116">
        <v>3</v>
      </c>
      <c r="C8" s="781"/>
      <c r="D8" s="781"/>
      <c r="E8" s="781"/>
    </row>
    <row r="9" spans="2:5" ht="16.8">
      <c r="B9" s="122">
        <v>4</v>
      </c>
      <c r="C9" s="811"/>
      <c r="D9" s="811"/>
      <c r="E9" s="811"/>
    </row>
    <row r="10" spans="2:5" ht="16.8">
      <c r="B10" s="17"/>
      <c r="C10" s="17"/>
      <c r="D10" s="69"/>
      <c r="E10" s="69"/>
    </row>
    <row r="11" spans="2:5" ht="42" customHeight="1">
      <c r="B11" s="858" t="s">
        <v>125</v>
      </c>
      <c r="C11" s="858"/>
      <c r="D11" s="858"/>
      <c r="E11" s="858"/>
    </row>
    <row r="12" spans="2:5" ht="17.399999999999999" thickBot="1">
      <c r="B12" s="586" t="s">
        <v>126</v>
      </c>
      <c r="C12" s="829" t="s">
        <v>115</v>
      </c>
      <c r="D12" s="830"/>
      <c r="E12" s="622" t="s">
        <v>4896</v>
      </c>
    </row>
    <row r="13" spans="2:5" ht="144" customHeight="1">
      <c r="B13" s="31" t="s">
        <v>4541</v>
      </c>
      <c r="C13" s="835" t="s">
        <v>4560</v>
      </c>
      <c r="D13" s="855"/>
      <c r="E13" s="953" t="s">
        <v>5101</v>
      </c>
    </row>
    <row r="14" spans="2:5" ht="184.95" customHeight="1" thickBot="1">
      <c r="B14" s="30" t="s">
        <v>4561</v>
      </c>
      <c r="C14" s="838" t="s">
        <v>4562</v>
      </c>
      <c r="D14" s="856"/>
      <c r="E14" s="954"/>
    </row>
    <row r="15" spans="2:5" ht="16.8">
      <c r="B15" s="17"/>
      <c r="C15" s="17"/>
      <c r="D15" s="69"/>
      <c r="E15" s="69"/>
    </row>
    <row r="16" spans="2:5" ht="42" customHeight="1">
      <c r="B16" s="858" t="s">
        <v>4222</v>
      </c>
      <c r="C16" s="858"/>
      <c r="D16" s="858"/>
      <c r="E16" s="858"/>
    </row>
    <row r="17" spans="2:5" ht="16.8">
      <c r="B17" s="586" t="s">
        <v>126</v>
      </c>
      <c r="C17" s="829" t="s">
        <v>4223</v>
      </c>
      <c r="D17" s="830"/>
      <c r="E17" s="622" t="s">
        <v>4896</v>
      </c>
    </row>
    <row r="18" spans="2:5" ht="103.2" customHeight="1">
      <c r="B18" s="31" t="s">
        <v>4292</v>
      </c>
      <c r="C18" s="859" t="s">
        <v>4746</v>
      </c>
      <c r="D18" s="860"/>
      <c r="E18" s="771" t="s">
        <v>5102</v>
      </c>
    </row>
    <row r="19" spans="2:5" ht="57" customHeight="1">
      <c r="B19" s="30" t="s">
        <v>4745</v>
      </c>
      <c r="C19" s="838" t="s">
        <v>4747</v>
      </c>
      <c r="D19" s="856"/>
      <c r="E19" s="771"/>
    </row>
    <row r="20" spans="2:5" ht="57" customHeight="1">
      <c r="B20" s="31" t="s">
        <v>4228</v>
      </c>
      <c r="C20" s="835" t="s">
        <v>4748</v>
      </c>
      <c r="D20" s="855"/>
      <c r="E20" s="771"/>
    </row>
    <row r="21" spans="2:5" ht="69.599999999999994" customHeight="1">
      <c r="B21" s="30" t="s">
        <v>4741</v>
      </c>
      <c r="C21" s="990" t="s">
        <v>4742</v>
      </c>
      <c r="D21" s="994"/>
      <c r="E21" s="771"/>
    </row>
    <row r="22" spans="2:5" ht="16.8">
      <c r="B22" s="110"/>
      <c r="C22" s="110"/>
      <c r="D22" s="33"/>
      <c r="E22" s="69"/>
    </row>
    <row r="23" spans="2:5" s="69" customFormat="1" ht="42" customHeight="1">
      <c r="B23" s="861" t="s">
        <v>147</v>
      </c>
      <c r="C23" s="861"/>
      <c r="D23" s="861"/>
      <c r="E23" s="861"/>
    </row>
    <row r="24" spans="2:5" s="69" customFormat="1" ht="16.8">
      <c r="B24" s="822" t="s">
        <v>127</v>
      </c>
      <c r="C24" s="822"/>
      <c r="D24" s="822"/>
      <c r="E24" s="622" t="s">
        <v>4896</v>
      </c>
    </row>
    <row r="25" spans="2:5" s="69" customFormat="1" ht="37.950000000000003" customHeight="1">
      <c r="B25" s="826" t="s">
        <v>197</v>
      </c>
      <c r="C25" s="824" t="s">
        <v>4825</v>
      </c>
      <c r="D25" s="889"/>
      <c r="E25" s="817" t="s">
        <v>4901</v>
      </c>
    </row>
    <row r="26" spans="2:5" s="69" customFormat="1" ht="184.8">
      <c r="B26" s="827"/>
      <c r="C26" s="66" t="s">
        <v>4787</v>
      </c>
      <c r="D26" s="372" t="s">
        <v>4833</v>
      </c>
      <c r="E26" s="817"/>
    </row>
    <row r="27" spans="2:5" s="69" customFormat="1" ht="88.95" customHeight="1">
      <c r="B27" s="827"/>
      <c r="C27" s="66" t="s">
        <v>4788</v>
      </c>
      <c r="D27" s="372" t="s">
        <v>4795</v>
      </c>
      <c r="E27" s="817"/>
    </row>
    <row r="28" spans="2:5" s="69" customFormat="1" ht="201.6">
      <c r="B28" s="827"/>
      <c r="C28" s="31" t="s">
        <v>4232</v>
      </c>
      <c r="D28" s="373" t="s">
        <v>4793</v>
      </c>
      <c r="E28" s="817"/>
    </row>
    <row r="29" spans="2:5" s="69" customFormat="1" ht="369.6">
      <c r="B29" s="828"/>
      <c r="C29" s="374" t="s">
        <v>4792</v>
      </c>
      <c r="D29" s="599" t="s">
        <v>4831</v>
      </c>
      <c r="E29" s="817"/>
    </row>
    <row r="30" spans="2:5" s="69" customFormat="1" ht="36.6" customHeight="1">
      <c r="B30" s="30" t="s">
        <v>198</v>
      </c>
      <c r="C30" s="823" t="s">
        <v>4233</v>
      </c>
      <c r="D30" s="890"/>
      <c r="E30" s="817"/>
    </row>
    <row r="31" spans="2:5" s="69" customFormat="1" ht="300" customHeight="1">
      <c r="B31" s="713" t="s">
        <v>201</v>
      </c>
      <c r="C31" s="835" t="s">
        <v>5889</v>
      </c>
      <c r="D31" s="857"/>
      <c r="E31" s="592" t="s">
        <v>4899</v>
      </c>
    </row>
    <row r="32" spans="2:5" ht="16.8">
      <c r="B32" s="790" t="s">
        <v>130</v>
      </c>
      <c r="C32" s="790"/>
      <c r="D32" s="790"/>
      <c r="E32" s="622" t="s">
        <v>4896</v>
      </c>
    </row>
    <row r="33" spans="2:6" ht="16.8">
      <c r="B33" s="31" t="s">
        <v>131</v>
      </c>
      <c r="C33" s="835" t="s">
        <v>4911</v>
      </c>
      <c r="D33" s="855"/>
      <c r="E33" s="765" t="s">
        <v>5103</v>
      </c>
    </row>
    <row r="34" spans="2:6" ht="16.8">
      <c r="B34" s="30" t="s">
        <v>132</v>
      </c>
      <c r="C34" s="838" t="s">
        <v>4911</v>
      </c>
      <c r="D34" s="856"/>
      <c r="E34" s="766"/>
    </row>
    <row r="35" spans="2:6" ht="16.8">
      <c r="B35" s="31" t="s">
        <v>133</v>
      </c>
      <c r="C35" s="835" t="s">
        <v>4234</v>
      </c>
      <c r="D35" s="855"/>
      <c r="E35" s="766"/>
    </row>
    <row r="36" spans="2:6" ht="16.8">
      <c r="B36" s="30" t="s">
        <v>194</v>
      </c>
      <c r="C36" s="838" t="s">
        <v>4234</v>
      </c>
      <c r="D36" s="856"/>
      <c r="E36" s="766"/>
    </row>
    <row r="37" spans="2:6" ht="16.8">
      <c r="B37" s="31" t="s">
        <v>134</v>
      </c>
      <c r="C37" s="835" t="s">
        <v>4234</v>
      </c>
      <c r="D37" s="855"/>
      <c r="E37" s="766"/>
    </row>
    <row r="38" spans="2:6" ht="33" customHeight="1">
      <c r="B38" s="30" t="s">
        <v>135</v>
      </c>
      <c r="C38" s="838" t="s">
        <v>5902</v>
      </c>
      <c r="D38" s="856"/>
      <c r="E38" s="767"/>
    </row>
    <row r="39" spans="2:6" ht="16.8">
      <c r="B39" s="790" t="s">
        <v>195</v>
      </c>
      <c r="C39" s="790"/>
      <c r="D39" s="790"/>
      <c r="E39" s="622" t="s">
        <v>4896</v>
      </c>
    </row>
    <row r="40" spans="2:6" ht="50.4" customHeight="1">
      <c r="B40" s="31" t="s">
        <v>136</v>
      </c>
      <c r="C40" s="835" t="s">
        <v>4911</v>
      </c>
      <c r="D40" s="855"/>
      <c r="E40" s="817" t="s">
        <v>5896</v>
      </c>
    </row>
    <row r="41" spans="2:6" ht="33.6">
      <c r="B41" s="30" t="s">
        <v>137</v>
      </c>
      <c r="C41" s="838" t="s">
        <v>4911</v>
      </c>
      <c r="D41" s="856"/>
      <c r="E41" s="818"/>
    </row>
    <row r="42" spans="2:6" ht="33.6" customHeight="1">
      <c r="B42" s="31" t="s">
        <v>138</v>
      </c>
      <c r="C42" s="835" t="s">
        <v>4911</v>
      </c>
      <c r="D42" s="855"/>
      <c r="E42" s="818"/>
    </row>
    <row r="43" spans="2:6" ht="71.400000000000006" customHeight="1">
      <c r="B43" s="30" t="s">
        <v>4238</v>
      </c>
      <c r="C43" s="838" t="s">
        <v>4911</v>
      </c>
      <c r="D43" s="856"/>
      <c r="E43" s="818"/>
    </row>
    <row r="44" spans="2:6" ht="67.2" customHeight="1">
      <c r="B44" s="31" t="s">
        <v>139</v>
      </c>
      <c r="C44" s="835" t="s">
        <v>4234</v>
      </c>
      <c r="D44" s="855"/>
      <c r="E44" s="818"/>
      <c r="F44" s="68" t="s">
        <v>4240</v>
      </c>
    </row>
    <row r="45" spans="2:6" ht="16.8">
      <c r="B45" s="790" t="s">
        <v>196</v>
      </c>
      <c r="C45" s="790"/>
      <c r="D45" s="790"/>
      <c r="E45" s="622" t="s">
        <v>4896</v>
      </c>
    </row>
    <row r="46" spans="2:6" ht="69.599999999999994" customHeight="1">
      <c r="B46" s="66" t="s">
        <v>200</v>
      </c>
      <c r="C46" s="844" t="s">
        <v>5893</v>
      </c>
      <c r="D46" s="845"/>
      <c r="E46" s="817" t="s">
        <v>5895</v>
      </c>
    </row>
    <row r="47" spans="2:6" ht="33.6" customHeight="1">
      <c r="B47" s="30" t="s">
        <v>140</v>
      </c>
      <c r="C47" s="846" t="s">
        <v>4241</v>
      </c>
      <c r="D47" s="862"/>
      <c r="E47" s="818"/>
    </row>
    <row r="48" spans="2:6" ht="33.6" customHeight="1">
      <c r="B48" s="31" t="s">
        <v>141</v>
      </c>
      <c r="C48" s="848" t="s">
        <v>4242</v>
      </c>
      <c r="D48" s="863"/>
      <c r="E48" s="818"/>
    </row>
    <row r="49" spans="2:5" ht="33.6" customHeight="1">
      <c r="B49" s="30" t="s">
        <v>143</v>
      </c>
      <c r="C49" s="850" t="s">
        <v>4243</v>
      </c>
      <c r="D49" s="864"/>
      <c r="E49" s="818"/>
    </row>
    <row r="50" spans="2:5" ht="33.6" customHeight="1">
      <c r="B50" s="31" t="s">
        <v>142</v>
      </c>
      <c r="C50" s="848" t="s">
        <v>4244</v>
      </c>
      <c r="D50" s="863"/>
      <c r="E50" s="818"/>
    </row>
    <row r="51" spans="2:5" ht="49.95" customHeight="1">
      <c r="B51" s="30" t="s">
        <v>144</v>
      </c>
      <c r="C51" s="852" t="s">
        <v>4245</v>
      </c>
      <c r="D51" s="865"/>
      <c r="E51" s="818"/>
    </row>
    <row r="52" spans="2:5" ht="16.8">
      <c r="B52" s="790" t="s">
        <v>202</v>
      </c>
      <c r="C52" s="790"/>
      <c r="D52" s="790"/>
      <c r="E52" s="622" t="s">
        <v>4896</v>
      </c>
    </row>
    <row r="53" spans="2:5" ht="258.60000000000002" customHeight="1">
      <c r="B53" s="31" t="s">
        <v>146</v>
      </c>
      <c r="C53" s="780" t="s">
        <v>5011</v>
      </c>
      <c r="D53" s="780"/>
      <c r="E53" s="771" t="s">
        <v>4902</v>
      </c>
    </row>
    <row r="54" spans="2:5" ht="109.95" customHeight="1">
      <c r="B54" s="30" t="s">
        <v>176</v>
      </c>
      <c r="C54" s="905" t="s">
        <v>5012</v>
      </c>
      <c r="D54" s="906"/>
      <c r="E54" s="771"/>
    </row>
    <row r="55" spans="2:5" ht="29.4" customHeight="1">
      <c r="B55" s="31" t="s">
        <v>177</v>
      </c>
      <c r="C55" s="835" t="s">
        <v>4234</v>
      </c>
      <c r="D55" s="836"/>
      <c r="E55" s="771"/>
    </row>
    <row r="56" spans="2:5" ht="16.8">
      <c r="B56" s="866" t="s">
        <v>145</v>
      </c>
      <c r="C56" s="866"/>
      <c r="D56" s="866"/>
      <c r="E56" s="622" t="s">
        <v>4896</v>
      </c>
    </row>
    <row r="57" spans="2:5" ht="16.8">
      <c r="B57" s="867" t="s">
        <v>4246</v>
      </c>
      <c r="C57" s="868"/>
      <c r="D57" s="869"/>
      <c r="E57" s="771"/>
    </row>
    <row r="58" spans="2:5" ht="16.8">
      <c r="B58" s="871"/>
      <c r="C58" s="872"/>
      <c r="D58" s="873"/>
      <c r="E58" s="771"/>
    </row>
    <row r="59" spans="2:5" ht="16.8">
      <c r="B59" s="874"/>
      <c r="C59" s="875"/>
      <c r="D59" s="876"/>
      <c r="E59" s="771"/>
    </row>
    <row r="60" spans="2:5" ht="16.8">
      <c r="B60" s="877"/>
      <c r="C60" s="878"/>
      <c r="D60" s="879"/>
      <c r="E60" s="771"/>
    </row>
    <row r="61" spans="2:5" ht="16.8">
      <c r="B61" s="874"/>
      <c r="C61" s="875"/>
      <c r="D61" s="876"/>
      <c r="E61" s="771"/>
    </row>
    <row r="62" spans="2:5" ht="16.8">
      <c r="B62" s="877"/>
      <c r="C62" s="878"/>
      <c r="D62" s="879"/>
      <c r="E62" s="771"/>
    </row>
    <row r="63" spans="2:5" ht="16.8">
      <c r="B63" s="113"/>
      <c r="C63" s="113"/>
      <c r="D63" s="65"/>
      <c r="E63" s="69"/>
    </row>
    <row r="64" spans="2:5" ht="16.8">
      <c r="B64" s="113"/>
      <c r="C64" s="113"/>
      <c r="D64" s="65"/>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sheetData>
  <mergeCells count="62">
    <mergeCell ref="B56:D56"/>
    <mergeCell ref="B57:D57"/>
    <mergeCell ref="E57:E62"/>
    <mergeCell ref="B58:D58"/>
    <mergeCell ref="B59:D59"/>
    <mergeCell ref="B60:D60"/>
    <mergeCell ref="B61:D61"/>
    <mergeCell ref="B62:D62"/>
    <mergeCell ref="B52:D52"/>
    <mergeCell ref="C53:D53"/>
    <mergeCell ref="E53:E55"/>
    <mergeCell ref="C54:D54"/>
    <mergeCell ref="C55:D55"/>
    <mergeCell ref="B45:D45"/>
    <mergeCell ref="C46:D46"/>
    <mergeCell ref="E46:E51"/>
    <mergeCell ref="C47:D47"/>
    <mergeCell ref="C48:D48"/>
    <mergeCell ref="C49:D49"/>
    <mergeCell ref="C50:D50"/>
    <mergeCell ref="C51:D51"/>
    <mergeCell ref="B39:D39"/>
    <mergeCell ref="C40:D40"/>
    <mergeCell ref="E40:E44"/>
    <mergeCell ref="C41:D41"/>
    <mergeCell ref="C42:D42"/>
    <mergeCell ref="C43:D43"/>
    <mergeCell ref="C44:D44"/>
    <mergeCell ref="C31:D31"/>
    <mergeCell ref="B32:D32"/>
    <mergeCell ref="C33:D33"/>
    <mergeCell ref="E33:E38"/>
    <mergeCell ref="C34:D34"/>
    <mergeCell ref="C35:D35"/>
    <mergeCell ref="C36:D36"/>
    <mergeCell ref="C37:D37"/>
    <mergeCell ref="C38:D38"/>
    <mergeCell ref="B23:E23"/>
    <mergeCell ref="B24:D24"/>
    <mergeCell ref="B25:B29"/>
    <mergeCell ref="C25:D25"/>
    <mergeCell ref="E25:E30"/>
    <mergeCell ref="C30:D30"/>
    <mergeCell ref="B16:E16"/>
    <mergeCell ref="C17:D17"/>
    <mergeCell ref="C18:D18"/>
    <mergeCell ref="E18:E21"/>
    <mergeCell ref="C19:D19"/>
    <mergeCell ref="C20:D20"/>
    <mergeCell ref="C21:D21"/>
    <mergeCell ref="C9:E9"/>
    <mergeCell ref="B11:E11"/>
    <mergeCell ref="C12:D12"/>
    <mergeCell ref="C13:D13"/>
    <mergeCell ref="E13:E14"/>
    <mergeCell ref="C14:D14"/>
    <mergeCell ref="C8:E8"/>
    <mergeCell ref="B1:E3"/>
    <mergeCell ref="B4:E4"/>
    <mergeCell ref="B5:E5"/>
    <mergeCell ref="C6:E6"/>
    <mergeCell ref="C7:E7"/>
  </mergeCell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315298-61E8-4577-BB34-3B198A26C54E}">
  <sheetPr>
    <tabColor rgb="FF741B47"/>
  </sheetPr>
  <dimension ref="A1:AA350"/>
  <sheetViews>
    <sheetView showGridLines="0" zoomScale="80" zoomScaleNormal="80" workbookViewId="0">
      <selection activeCell="B2" sqref="B2:E3"/>
    </sheetView>
  </sheetViews>
  <sheetFormatPr baseColWidth="10" defaultColWidth="0" defaultRowHeight="0" customHeight="1" zeroHeight="1" outlineLevelCol="1"/>
  <cols>
    <col min="1" max="1" width="11.33203125" style="159" customWidth="1"/>
    <col min="2" max="2" width="13.5546875" style="159" customWidth="1"/>
    <col min="3" max="3" width="72.6640625" style="159" customWidth="1"/>
    <col min="4" max="4" width="11.5546875" style="159" customWidth="1"/>
    <col min="5" max="5" width="26" style="159" customWidth="1" outlineLevel="1"/>
    <col min="6" max="6" width="11.33203125" style="159" customWidth="1"/>
    <col min="7" max="25" width="10.6640625" style="159" hidden="1" customWidth="1"/>
    <col min="26" max="27" width="0" style="159" hidden="1" customWidth="1"/>
    <col min="28" max="16384" width="14.44140625" style="159"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4869</v>
      </c>
      <c r="C4" s="759"/>
      <c r="D4" s="759"/>
      <c r="E4" s="760"/>
      <c r="F4" s="3"/>
    </row>
    <row r="5" spans="1:27" s="68" customFormat="1" ht="18" customHeight="1" thickBot="1">
      <c r="A5" s="3"/>
      <c r="B5" s="761" t="s">
        <v>1938</v>
      </c>
      <c r="C5" s="762"/>
      <c r="D5" s="762"/>
      <c r="E5" s="763"/>
      <c r="F5" s="3"/>
    </row>
    <row r="6" spans="1:27" s="68" customFormat="1" ht="18" customHeight="1">
      <c r="A6" s="3"/>
      <c r="B6" s="3"/>
      <c r="C6" s="3"/>
      <c r="D6" s="3"/>
      <c r="E6" s="3"/>
      <c r="F6" s="3"/>
    </row>
    <row r="7" spans="1:27" s="388" customFormat="1" ht="16.95" customHeight="1">
      <c r="A7" s="159"/>
      <c r="B7" s="419" t="s">
        <v>118</v>
      </c>
      <c r="C7" s="419" t="s">
        <v>119</v>
      </c>
      <c r="D7" s="419" t="s">
        <v>120</v>
      </c>
      <c r="E7" s="418" t="s">
        <v>214</v>
      </c>
      <c r="F7" s="160"/>
      <c r="G7" s="389"/>
      <c r="H7" s="389"/>
      <c r="I7" s="389"/>
      <c r="J7" s="389"/>
      <c r="K7" s="389"/>
      <c r="L7" s="389"/>
      <c r="M7" s="389"/>
      <c r="N7" s="389"/>
      <c r="O7" s="389"/>
      <c r="P7" s="389"/>
      <c r="Q7" s="389"/>
      <c r="R7" s="389"/>
      <c r="S7" s="389"/>
      <c r="T7" s="389"/>
      <c r="U7" s="389"/>
      <c r="V7" s="389"/>
      <c r="W7" s="389"/>
      <c r="X7" s="389"/>
      <c r="Y7" s="389"/>
    </row>
    <row r="8" spans="1:27" s="388" customFormat="1" ht="19.2">
      <c r="A8" s="159"/>
      <c r="B8" s="151" t="s">
        <v>2701</v>
      </c>
      <c r="C8" s="143" t="s">
        <v>1414</v>
      </c>
      <c r="D8" s="276"/>
      <c r="E8" s="151"/>
      <c r="F8" s="160"/>
      <c r="G8" s="389"/>
      <c r="H8" s="389"/>
      <c r="I8" s="389"/>
      <c r="J8" s="389"/>
      <c r="K8" s="389"/>
      <c r="L8" s="389"/>
      <c r="M8" s="389"/>
      <c r="N8" s="389"/>
      <c r="O8" s="389"/>
      <c r="P8" s="389"/>
      <c r="Q8" s="389"/>
      <c r="R8" s="389"/>
      <c r="S8" s="389"/>
      <c r="T8" s="389"/>
      <c r="U8" s="389"/>
      <c r="V8" s="389"/>
      <c r="W8" s="389"/>
      <c r="X8" s="389"/>
      <c r="Y8" s="389"/>
    </row>
    <row r="9" spans="1:27" s="388" customFormat="1" ht="38.4">
      <c r="A9" s="159"/>
      <c r="B9" s="346" t="s">
        <v>2701</v>
      </c>
      <c r="C9" s="153" t="s">
        <v>2615</v>
      </c>
      <c r="D9" s="238"/>
      <c r="E9" s="341"/>
      <c r="F9" s="160"/>
      <c r="G9" s="389"/>
      <c r="H9" s="389"/>
      <c r="I9" s="389"/>
      <c r="J9" s="389"/>
      <c r="K9" s="389"/>
      <c r="L9" s="389"/>
      <c r="M9" s="389"/>
      <c r="N9" s="389"/>
      <c r="O9" s="389"/>
      <c r="P9" s="389"/>
      <c r="Q9" s="389"/>
      <c r="R9" s="389"/>
      <c r="S9" s="389"/>
      <c r="T9" s="389"/>
      <c r="U9" s="389"/>
      <c r="V9" s="389"/>
      <c r="W9" s="389"/>
      <c r="X9" s="389"/>
      <c r="Y9" s="389"/>
    </row>
    <row r="10" spans="1:27" s="388" customFormat="1" ht="19.2">
      <c r="A10" s="159"/>
      <c r="B10" s="346" t="s">
        <v>2701</v>
      </c>
      <c r="C10" s="153" t="s">
        <v>2702</v>
      </c>
      <c r="D10" s="238"/>
      <c r="E10" s="341"/>
      <c r="F10" s="160"/>
      <c r="G10" s="389"/>
      <c r="H10" s="389"/>
      <c r="I10" s="389"/>
      <c r="J10" s="389"/>
      <c r="K10" s="389"/>
      <c r="L10" s="389"/>
      <c r="M10" s="389"/>
      <c r="N10" s="389"/>
      <c r="O10" s="389"/>
      <c r="P10" s="389"/>
      <c r="Q10" s="389"/>
      <c r="R10" s="389"/>
      <c r="S10" s="389"/>
      <c r="T10" s="389"/>
      <c r="U10" s="389"/>
      <c r="V10" s="389"/>
      <c r="W10" s="389"/>
      <c r="X10" s="389"/>
      <c r="Y10" s="389"/>
      <c r="Z10" s="98"/>
      <c r="AA10" s="98"/>
    </row>
    <row r="11" spans="1:27" s="388" customFormat="1" ht="76.8">
      <c r="A11" s="159"/>
      <c r="B11" s="346" t="s">
        <v>2701</v>
      </c>
      <c r="C11" s="153" t="s">
        <v>2703</v>
      </c>
      <c r="D11" s="238"/>
      <c r="E11" s="341"/>
      <c r="F11" s="160"/>
      <c r="G11" s="389"/>
      <c r="H11" s="389"/>
      <c r="I11" s="389"/>
      <c r="J11" s="389"/>
      <c r="K11" s="389"/>
      <c r="L11" s="389"/>
      <c r="M11" s="389"/>
      <c r="N11" s="389"/>
      <c r="O11" s="389"/>
      <c r="P11" s="389"/>
      <c r="Q11" s="389"/>
      <c r="R11" s="389"/>
      <c r="S11" s="389"/>
      <c r="T11" s="389"/>
      <c r="U11" s="389"/>
      <c r="V11" s="389"/>
      <c r="W11" s="389"/>
      <c r="X11" s="389"/>
      <c r="Y11" s="389"/>
      <c r="Z11" s="98"/>
      <c r="AA11" s="98"/>
    </row>
    <row r="12" spans="1:27" s="388" customFormat="1" ht="19.2">
      <c r="A12" s="159"/>
      <c r="B12" s="346" t="s">
        <v>2701</v>
      </c>
      <c r="C12" s="153" t="s">
        <v>2704</v>
      </c>
      <c r="D12" s="238"/>
      <c r="E12" s="341"/>
      <c r="F12" s="160"/>
      <c r="G12" s="389"/>
      <c r="H12" s="389"/>
      <c r="I12" s="389"/>
      <c r="J12" s="389"/>
      <c r="K12" s="389"/>
      <c r="L12" s="389"/>
      <c r="M12" s="389"/>
      <c r="N12" s="389"/>
      <c r="O12" s="389"/>
      <c r="P12" s="389"/>
      <c r="Q12" s="389"/>
      <c r="R12" s="389"/>
      <c r="S12" s="389"/>
      <c r="T12" s="389"/>
      <c r="U12" s="389"/>
      <c r="V12" s="389"/>
      <c r="W12" s="389"/>
      <c r="X12" s="389"/>
      <c r="Y12" s="389"/>
      <c r="Z12" s="98"/>
      <c r="AA12" s="98"/>
    </row>
    <row r="13" spans="1:27" s="388" customFormat="1" ht="38.4">
      <c r="A13" s="159"/>
      <c r="B13" s="346" t="s">
        <v>2701</v>
      </c>
      <c r="C13" s="136" t="s">
        <v>2705</v>
      </c>
      <c r="D13" s="238"/>
      <c r="E13" s="341"/>
      <c r="F13" s="160"/>
      <c r="G13" s="389"/>
      <c r="H13" s="389"/>
      <c r="I13" s="389"/>
      <c r="J13" s="389"/>
      <c r="K13" s="389"/>
      <c r="L13" s="389"/>
      <c r="M13" s="389"/>
      <c r="N13" s="389"/>
      <c r="O13" s="389"/>
      <c r="P13" s="389"/>
      <c r="Q13" s="389"/>
      <c r="R13" s="389"/>
      <c r="S13" s="389"/>
      <c r="T13" s="389"/>
      <c r="U13" s="389"/>
      <c r="V13" s="389"/>
      <c r="W13" s="389"/>
      <c r="X13" s="389"/>
      <c r="Y13" s="389"/>
      <c r="Z13" s="98"/>
      <c r="AA13" s="98"/>
    </row>
    <row r="14" spans="1:27" s="388" customFormat="1" ht="19.2">
      <c r="A14" s="159"/>
      <c r="B14" s="490" t="s">
        <v>2701</v>
      </c>
      <c r="C14" s="491" t="s">
        <v>1094</v>
      </c>
      <c r="D14" s="492"/>
      <c r="E14" s="492"/>
      <c r="F14" s="160"/>
      <c r="G14" s="389"/>
      <c r="H14" s="389"/>
      <c r="I14" s="389"/>
      <c r="J14" s="389"/>
      <c r="K14" s="389"/>
      <c r="L14" s="389"/>
      <c r="M14" s="389"/>
      <c r="N14" s="389"/>
      <c r="O14" s="389"/>
      <c r="P14" s="389"/>
      <c r="Q14" s="389"/>
      <c r="R14" s="389"/>
      <c r="S14" s="389"/>
      <c r="T14" s="389"/>
      <c r="U14" s="389"/>
      <c r="V14" s="389"/>
      <c r="W14" s="389"/>
      <c r="X14" s="389"/>
      <c r="Y14" s="389"/>
      <c r="Z14" s="98"/>
      <c r="AA14" s="98"/>
    </row>
    <row r="15" spans="1:27" s="388" customFormat="1" ht="38.4">
      <c r="A15" s="159"/>
      <c r="B15" s="346" t="s">
        <v>2701</v>
      </c>
      <c r="C15" s="271" t="s">
        <v>2706</v>
      </c>
      <c r="D15" s="238"/>
      <c r="E15" s="270"/>
      <c r="F15" s="160"/>
      <c r="G15" s="389"/>
      <c r="H15" s="389"/>
      <c r="I15" s="389"/>
      <c r="J15" s="389"/>
      <c r="K15" s="389"/>
      <c r="L15" s="389"/>
      <c r="M15" s="389"/>
      <c r="N15" s="389"/>
      <c r="O15" s="389"/>
      <c r="P15" s="389"/>
      <c r="Q15" s="389"/>
      <c r="R15" s="389"/>
      <c r="S15" s="389"/>
      <c r="T15" s="389"/>
      <c r="U15" s="389"/>
      <c r="V15" s="389"/>
      <c r="W15" s="389"/>
      <c r="X15" s="389"/>
      <c r="Y15" s="389"/>
      <c r="Z15" s="98"/>
      <c r="AA15" s="98"/>
    </row>
    <row r="16" spans="1:27" s="388" customFormat="1" ht="38.4">
      <c r="A16" s="159"/>
      <c r="B16" s="346" t="s">
        <v>2701</v>
      </c>
      <c r="C16" s="136" t="s">
        <v>2707</v>
      </c>
      <c r="D16" s="238"/>
      <c r="E16" s="270"/>
      <c r="F16" s="160"/>
      <c r="G16" s="389"/>
      <c r="H16" s="389"/>
      <c r="I16" s="389"/>
      <c r="J16" s="389"/>
      <c r="K16" s="389"/>
      <c r="L16" s="389"/>
      <c r="M16" s="389"/>
      <c r="N16" s="389"/>
      <c r="O16" s="389"/>
      <c r="P16" s="389"/>
      <c r="Q16" s="389"/>
      <c r="R16" s="389"/>
      <c r="S16" s="389"/>
      <c r="T16" s="389"/>
      <c r="U16" s="389"/>
      <c r="V16" s="389"/>
      <c r="W16" s="389"/>
      <c r="X16" s="389"/>
      <c r="Y16" s="389"/>
      <c r="Z16" s="98"/>
      <c r="AA16" s="98"/>
    </row>
    <row r="17" spans="1:27" s="388" customFormat="1" ht="19.2">
      <c r="A17" s="159"/>
      <c r="B17" s="346" t="s">
        <v>2701</v>
      </c>
      <c r="C17" s="136" t="s">
        <v>2708</v>
      </c>
      <c r="D17" s="238"/>
      <c r="E17" s="270"/>
      <c r="F17" s="160"/>
      <c r="G17" s="389"/>
      <c r="H17" s="389"/>
      <c r="I17" s="389"/>
      <c r="J17" s="389"/>
      <c r="K17" s="389"/>
      <c r="L17" s="389"/>
      <c r="M17" s="389"/>
      <c r="N17" s="389"/>
      <c r="O17" s="389"/>
      <c r="P17" s="389"/>
      <c r="Q17" s="389"/>
      <c r="R17" s="389"/>
      <c r="S17" s="389"/>
      <c r="T17" s="389"/>
      <c r="U17" s="389"/>
      <c r="V17" s="389"/>
      <c r="W17" s="389"/>
      <c r="X17" s="389"/>
      <c r="Y17" s="389"/>
      <c r="Z17" s="98"/>
      <c r="AA17" s="98"/>
    </row>
    <row r="18" spans="1:27" s="388" customFormat="1" ht="38.4">
      <c r="A18" s="159"/>
      <c r="B18" s="493" t="s">
        <v>2701</v>
      </c>
      <c r="C18" s="134" t="s">
        <v>2709</v>
      </c>
      <c r="D18" s="276"/>
      <c r="E18" s="133"/>
      <c r="F18" s="160"/>
      <c r="G18" s="389"/>
      <c r="H18" s="389"/>
      <c r="I18" s="389"/>
      <c r="J18" s="389"/>
      <c r="K18" s="389"/>
      <c r="L18" s="389"/>
      <c r="M18" s="389"/>
      <c r="N18" s="389"/>
      <c r="O18" s="389"/>
      <c r="P18" s="389"/>
      <c r="Q18" s="389"/>
      <c r="R18" s="389"/>
      <c r="S18" s="389"/>
      <c r="T18" s="389"/>
      <c r="U18" s="389"/>
      <c r="V18" s="389"/>
      <c r="W18" s="389"/>
      <c r="X18" s="389"/>
      <c r="Y18" s="389"/>
      <c r="Z18" s="98"/>
      <c r="AA18" s="98"/>
    </row>
    <row r="19" spans="1:27" s="388" customFormat="1" ht="19.2">
      <c r="A19" s="159"/>
      <c r="B19" s="346" t="s">
        <v>2701</v>
      </c>
      <c r="C19" s="136" t="s">
        <v>2710</v>
      </c>
      <c r="D19" s="238"/>
      <c r="E19" s="270"/>
      <c r="F19" s="160"/>
      <c r="G19" s="389"/>
      <c r="H19" s="389"/>
      <c r="I19" s="389"/>
      <c r="J19" s="389"/>
      <c r="K19" s="389"/>
      <c r="L19" s="389"/>
      <c r="M19" s="389"/>
      <c r="N19" s="389"/>
      <c r="O19" s="389"/>
      <c r="P19" s="389"/>
      <c r="Q19" s="389"/>
      <c r="R19" s="389"/>
      <c r="S19" s="389"/>
      <c r="T19" s="389"/>
      <c r="U19" s="389"/>
      <c r="V19" s="389"/>
      <c r="W19" s="389"/>
      <c r="X19" s="389"/>
      <c r="Y19" s="389"/>
      <c r="Z19" s="98"/>
      <c r="AA19" s="98"/>
    </row>
    <row r="20" spans="1:27" s="388" customFormat="1" ht="19.2">
      <c r="A20" s="159"/>
      <c r="B20" s="346" t="s">
        <v>2701</v>
      </c>
      <c r="C20" s="141" t="s">
        <v>2711</v>
      </c>
      <c r="D20" s="238"/>
      <c r="E20" s="223"/>
      <c r="F20" s="160"/>
      <c r="G20" s="389"/>
      <c r="H20" s="389"/>
      <c r="I20" s="389"/>
      <c r="J20" s="389"/>
      <c r="K20" s="389"/>
      <c r="L20" s="389"/>
      <c r="M20" s="389"/>
      <c r="N20" s="389"/>
      <c r="O20" s="389"/>
      <c r="P20" s="389"/>
      <c r="Q20" s="389"/>
      <c r="R20" s="389"/>
      <c r="S20" s="389"/>
      <c r="T20" s="389"/>
      <c r="U20" s="389"/>
      <c r="V20" s="389"/>
      <c r="W20" s="389"/>
      <c r="X20" s="389"/>
      <c r="Y20" s="389"/>
      <c r="Z20" s="98"/>
      <c r="AA20" s="98"/>
    </row>
    <row r="21" spans="1:27" s="388" customFormat="1" ht="38.4">
      <c r="A21" s="159"/>
      <c r="B21" s="346" t="s">
        <v>2701</v>
      </c>
      <c r="C21" s="136" t="s">
        <v>2712</v>
      </c>
      <c r="D21" s="238"/>
      <c r="E21" s="341"/>
      <c r="F21" s="160"/>
      <c r="G21" s="389"/>
      <c r="H21" s="389"/>
      <c r="I21" s="389"/>
      <c r="J21" s="389"/>
      <c r="K21" s="389"/>
      <c r="L21" s="389"/>
      <c r="M21" s="389"/>
      <c r="N21" s="389"/>
      <c r="O21" s="389"/>
      <c r="P21" s="389"/>
      <c r="Q21" s="389"/>
      <c r="R21" s="389"/>
      <c r="S21" s="389"/>
      <c r="T21" s="389"/>
      <c r="U21" s="389"/>
      <c r="V21" s="389"/>
      <c r="W21" s="389"/>
      <c r="X21" s="389"/>
      <c r="Y21" s="389"/>
      <c r="Z21" s="98"/>
      <c r="AA21" s="98"/>
    </row>
    <row r="22" spans="1:27" s="388" customFormat="1" ht="19.2">
      <c r="A22" s="159"/>
      <c r="B22" s="346" t="s">
        <v>2701</v>
      </c>
      <c r="C22" s="136" t="s">
        <v>2713</v>
      </c>
      <c r="D22" s="238"/>
      <c r="E22" s="270"/>
      <c r="F22" s="160"/>
      <c r="G22" s="389"/>
      <c r="H22" s="389"/>
      <c r="I22" s="389"/>
      <c r="J22" s="389"/>
      <c r="K22" s="389"/>
      <c r="L22" s="389"/>
      <c r="M22" s="389"/>
      <c r="N22" s="389"/>
      <c r="O22" s="389"/>
      <c r="P22" s="389"/>
      <c r="Q22" s="389"/>
      <c r="R22" s="389"/>
      <c r="S22" s="389"/>
      <c r="T22" s="389"/>
      <c r="U22" s="389"/>
      <c r="V22" s="389"/>
      <c r="W22" s="389"/>
      <c r="X22" s="389"/>
      <c r="Y22" s="389"/>
      <c r="Z22" s="98"/>
      <c r="AA22" s="98"/>
    </row>
    <row r="23" spans="1:27" s="388" customFormat="1" ht="96">
      <c r="A23" s="159"/>
      <c r="B23" s="346" t="s">
        <v>2701</v>
      </c>
      <c r="C23" s="136" t="s">
        <v>2714</v>
      </c>
      <c r="D23" s="238"/>
      <c r="E23" s="270"/>
      <c r="F23" s="160"/>
      <c r="G23" s="389"/>
      <c r="H23" s="389"/>
      <c r="I23" s="389"/>
      <c r="J23" s="389"/>
      <c r="K23" s="389"/>
      <c r="L23" s="389"/>
      <c r="M23" s="389"/>
      <c r="N23" s="389"/>
      <c r="O23" s="389"/>
      <c r="P23" s="389"/>
      <c r="Q23" s="389"/>
      <c r="R23" s="389"/>
      <c r="S23" s="389"/>
      <c r="T23" s="389"/>
      <c r="U23" s="389"/>
      <c r="V23" s="389"/>
      <c r="W23" s="389"/>
      <c r="X23" s="389"/>
      <c r="Y23" s="389"/>
      <c r="Z23" s="98"/>
      <c r="AA23" s="98"/>
    </row>
    <row r="24" spans="1:27" s="388" customFormat="1" ht="57.6">
      <c r="A24" s="159"/>
      <c r="B24" s="346" t="s">
        <v>2701</v>
      </c>
      <c r="C24" s="136" t="s">
        <v>2715</v>
      </c>
      <c r="D24" s="238"/>
      <c r="E24" s="270"/>
      <c r="F24" s="160"/>
      <c r="G24" s="389"/>
      <c r="H24" s="389"/>
      <c r="I24" s="389"/>
      <c r="J24" s="389"/>
      <c r="K24" s="389"/>
      <c r="L24" s="389"/>
      <c r="M24" s="389"/>
      <c r="N24" s="389"/>
      <c r="O24" s="389"/>
      <c r="P24" s="389"/>
      <c r="Q24" s="389"/>
      <c r="R24" s="389"/>
      <c r="S24" s="389"/>
      <c r="T24" s="389"/>
      <c r="U24" s="389"/>
      <c r="V24" s="389"/>
      <c r="W24" s="389"/>
      <c r="X24" s="389"/>
      <c r="Y24" s="389"/>
      <c r="Z24" s="98"/>
      <c r="AA24" s="98"/>
    </row>
    <row r="25" spans="1:27" s="388" customFormat="1" ht="76.8">
      <c r="A25" s="159"/>
      <c r="B25" s="346" t="s">
        <v>2701</v>
      </c>
      <c r="C25" s="136" t="s">
        <v>2716</v>
      </c>
      <c r="D25" s="238"/>
      <c r="E25" s="270"/>
      <c r="F25" s="160"/>
      <c r="G25" s="389"/>
      <c r="H25" s="389"/>
      <c r="I25" s="389"/>
      <c r="J25" s="389"/>
      <c r="K25" s="389"/>
      <c r="L25" s="389"/>
      <c r="M25" s="389"/>
      <c r="N25" s="389"/>
      <c r="O25" s="389"/>
      <c r="P25" s="389"/>
      <c r="Q25" s="389"/>
      <c r="R25" s="389"/>
      <c r="S25" s="389"/>
      <c r="T25" s="389"/>
      <c r="U25" s="389"/>
      <c r="V25" s="389"/>
      <c r="W25" s="389"/>
      <c r="X25" s="389"/>
      <c r="Y25" s="389"/>
      <c r="Z25" s="98"/>
      <c r="AA25" s="98"/>
    </row>
    <row r="26" spans="1:27" s="388" customFormat="1" ht="19.2">
      <c r="A26" s="159"/>
      <c r="B26" s="493" t="s">
        <v>2701</v>
      </c>
      <c r="C26" s="134" t="s">
        <v>915</v>
      </c>
      <c r="D26" s="276"/>
      <c r="E26" s="133"/>
      <c r="F26" s="160"/>
      <c r="G26" s="389"/>
      <c r="H26" s="389"/>
      <c r="I26" s="389"/>
      <c r="J26" s="389"/>
      <c r="K26" s="389"/>
      <c r="L26" s="389"/>
      <c r="M26" s="389"/>
      <c r="N26" s="389"/>
      <c r="O26" s="389"/>
      <c r="P26" s="389"/>
      <c r="Q26" s="389"/>
      <c r="R26" s="389"/>
      <c r="S26" s="389"/>
      <c r="T26" s="389"/>
      <c r="U26" s="389"/>
      <c r="V26" s="389"/>
      <c r="W26" s="389"/>
      <c r="X26" s="389"/>
      <c r="Y26" s="389"/>
      <c r="Z26" s="98"/>
      <c r="AA26" s="98"/>
    </row>
    <row r="27" spans="1:27" s="388" customFormat="1" ht="19.2">
      <c r="A27" s="159"/>
      <c r="B27" s="346" t="s">
        <v>2701</v>
      </c>
      <c r="C27" s="136" t="s">
        <v>865</v>
      </c>
      <c r="D27" s="238"/>
      <c r="E27" s="270"/>
      <c r="F27" s="160"/>
      <c r="G27" s="389"/>
      <c r="H27" s="389"/>
      <c r="I27" s="389"/>
      <c r="J27" s="389"/>
      <c r="K27" s="389"/>
      <c r="L27" s="389"/>
      <c r="M27" s="389"/>
      <c r="N27" s="389"/>
      <c r="O27" s="389"/>
      <c r="P27" s="389"/>
      <c r="Q27" s="389"/>
      <c r="R27" s="389"/>
      <c r="S27" s="389"/>
      <c r="T27" s="389"/>
      <c r="U27" s="389"/>
      <c r="V27" s="389"/>
      <c r="W27" s="389"/>
      <c r="X27" s="389"/>
      <c r="Y27" s="389"/>
      <c r="Z27" s="98"/>
      <c r="AA27" s="98"/>
    </row>
    <row r="28" spans="1:27" s="388" customFormat="1" ht="57.6">
      <c r="A28" s="159"/>
      <c r="B28" s="346" t="s">
        <v>2701</v>
      </c>
      <c r="C28" s="136" t="s">
        <v>2717</v>
      </c>
      <c r="D28" s="238"/>
      <c r="E28" s="270"/>
      <c r="F28" s="160"/>
      <c r="G28" s="389"/>
      <c r="H28" s="389"/>
      <c r="I28" s="389"/>
      <c r="J28" s="389"/>
      <c r="K28" s="389"/>
      <c r="L28" s="389"/>
      <c r="M28" s="389"/>
      <c r="N28" s="389"/>
      <c r="O28" s="389"/>
      <c r="P28" s="389"/>
      <c r="Q28" s="389"/>
      <c r="R28" s="389"/>
      <c r="S28" s="389"/>
      <c r="T28" s="389"/>
      <c r="U28" s="389"/>
      <c r="V28" s="389"/>
      <c r="W28" s="389"/>
      <c r="X28" s="389"/>
      <c r="Y28" s="389"/>
      <c r="Z28" s="98"/>
      <c r="AA28" s="98"/>
    </row>
    <row r="29" spans="1:27" s="388" customFormat="1" ht="96">
      <c r="A29" s="159"/>
      <c r="B29" s="346" t="s">
        <v>2701</v>
      </c>
      <c r="C29" s="136" t="s">
        <v>2718</v>
      </c>
      <c r="D29" s="238"/>
      <c r="E29" s="270"/>
      <c r="F29" s="160"/>
      <c r="G29" s="389"/>
      <c r="H29" s="389"/>
      <c r="I29" s="389"/>
      <c r="J29" s="389"/>
      <c r="K29" s="389"/>
      <c r="L29" s="389"/>
      <c r="M29" s="389"/>
      <c r="N29" s="389"/>
      <c r="O29" s="389"/>
      <c r="P29" s="389"/>
      <c r="Q29" s="389"/>
      <c r="R29" s="389"/>
      <c r="S29" s="389"/>
      <c r="T29" s="389"/>
      <c r="U29" s="389"/>
      <c r="V29" s="389"/>
      <c r="W29" s="389"/>
      <c r="X29" s="389"/>
      <c r="Y29" s="389"/>
      <c r="Z29" s="98"/>
      <c r="AA29" s="98"/>
    </row>
    <row r="30" spans="1:27" s="388" customFormat="1" ht="96">
      <c r="A30" s="159"/>
      <c r="B30" s="346" t="s">
        <v>2701</v>
      </c>
      <c r="C30" s="136" t="s">
        <v>2719</v>
      </c>
      <c r="D30" s="238"/>
      <c r="E30" s="270"/>
      <c r="F30" s="160"/>
      <c r="G30" s="389"/>
      <c r="H30" s="389"/>
      <c r="I30" s="389"/>
      <c r="J30" s="389"/>
      <c r="K30" s="389"/>
      <c r="L30" s="389"/>
      <c r="M30" s="389"/>
      <c r="N30" s="389"/>
      <c r="O30" s="389"/>
      <c r="P30" s="389"/>
      <c r="Q30" s="389"/>
      <c r="R30" s="389"/>
      <c r="S30" s="389"/>
      <c r="T30" s="389"/>
      <c r="U30" s="389"/>
      <c r="V30" s="389"/>
      <c r="W30" s="389"/>
      <c r="X30" s="389"/>
      <c r="Y30" s="389"/>
      <c r="Z30" s="98"/>
      <c r="AA30" s="98"/>
    </row>
    <row r="31" spans="1:27" s="388" customFormat="1" ht="19.2">
      <c r="A31" s="159"/>
      <c r="B31" s="493" t="s">
        <v>2720</v>
      </c>
      <c r="C31" s="134" t="s">
        <v>986</v>
      </c>
      <c r="D31" s="133"/>
      <c r="E31" s="133"/>
      <c r="F31" s="160"/>
      <c r="G31" s="389"/>
      <c r="H31" s="389"/>
      <c r="I31" s="389"/>
      <c r="J31" s="389"/>
      <c r="K31" s="389"/>
      <c r="L31" s="389"/>
      <c r="M31" s="389"/>
      <c r="N31" s="389"/>
      <c r="O31" s="389"/>
      <c r="P31" s="389"/>
      <c r="Q31" s="389"/>
      <c r="R31" s="389"/>
      <c r="S31" s="389"/>
      <c r="T31" s="389"/>
      <c r="U31" s="389"/>
      <c r="V31" s="389"/>
      <c r="W31" s="389"/>
      <c r="X31" s="389"/>
      <c r="Y31" s="389"/>
      <c r="Z31" s="98"/>
      <c r="AA31" s="98"/>
    </row>
    <row r="32" spans="1:27" s="388" customFormat="1" ht="19.2">
      <c r="A32" s="159"/>
      <c r="B32" s="493" t="s">
        <v>2720</v>
      </c>
      <c r="C32" s="134" t="s">
        <v>1771</v>
      </c>
      <c r="D32" s="133"/>
      <c r="E32" s="133"/>
      <c r="F32" s="160"/>
      <c r="G32" s="389"/>
      <c r="H32" s="389"/>
      <c r="I32" s="389"/>
      <c r="J32" s="389"/>
      <c r="K32" s="389"/>
      <c r="L32" s="389"/>
      <c r="M32" s="389"/>
      <c r="N32" s="389"/>
      <c r="O32" s="389"/>
      <c r="P32" s="389"/>
      <c r="Q32" s="389"/>
      <c r="R32" s="389"/>
      <c r="S32" s="389"/>
      <c r="T32" s="389"/>
      <c r="U32" s="389"/>
      <c r="V32" s="389"/>
      <c r="W32" s="389"/>
      <c r="X32" s="389"/>
      <c r="Y32" s="389"/>
      <c r="Z32" s="98"/>
      <c r="AA32" s="98"/>
    </row>
    <row r="33" spans="1:27" s="388" customFormat="1" ht="38.4">
      <c r="A33" s="159"/>
      <c r="B33" s="346" t="s">
        <v>2720</v>
      </c>
      <c r="C33" s="136" t="s">
        <v>1561</v>
      </c>
      <c r="D33" s="238"/>
      <c r="E33" s="270"/>
      <c r="F33" s="160"/>
      <c r="G33" s="389"/>
      <c r="H33" s="389"/>
      <c r="I33" s="389"/>
      <c r="J33" s="389"/>
      <c r="K33" s="389"/>
      <c r="L33" s="389"/>
      <c r="M33" s="389"/>
      <c r="N33" s="389"/>
      <c r="O33" s="389"/>
      <c r="P33" s="389"/>
      <c r="Q33" s="389"/>
      <c r="R33" s="389"/>
      <c r="S33" s="389"/>
      <c r="T33" s="389"/>
      <c r="U33" s="389"/>
      <c r="V33" s="389"/>
      <c r="W33" s="389"/>
      <c r="X33" s="389"/>
      <c r="Y33" s="389"/>
      <c r="Z33" s="98"/>
      <c r="AA33" s="98"/>
    </row>
    <row r="34" spans="1:27" s="388" customFormat="1" ht="38.4">
      <c r="A34" s="159"/>
      <c r="B34" s="346" t="s">
        <v>2720</v>
      </c>
      <c r="C34" s="136" t="s">
        <v>2721</v>
      </c>
      <c r="D34" s="238"/>
      <c r="E34" s="270"/>
      <c r="F34" s="160"/>
      <c r="G34" s="389"/>
      <c r="H34" s="389"/>
      <c r="I34" s="389"/>
      <c r="J34" s="389"/>
      <c r="K34" s="389"/>
      <c r="L34" s="389"/>
      <c r="M34" s="389"/>
      <c r="N34" s="389"/>
      <c r="O34" s="389"/>
      <c r="P34" s="389"/>
      <c r="Q34" s="389"/>
      <c r="R34" s="389"/>
      <c r="S34" s="389"/>
      <c r="T34" s="389"/>
      <c r="U34" s="389"/>
      <c r="V34" s="389"/>
      <c r="W34" s="389"/>
      <c r="X34" s="389"/>
      <c r="Y34" s="389"/>
      <c r="Z34" s="98"/>
      <c r="AA34" s="98"/>
    </row>
    <row r="35" spans="1:27" s="388" customFormat="1" ht="19.2">
      <c r="A35" s="159"/>
      <c r="B35" s="346" t="s">
        <v>2720</v>
      </c>
      <c r="C35" s="136" t="s">
        <v>2722</v>
      </c>
      <c r="D35" s="238"/>
      <c r="E35" s="341"/>
      <c r="F35" s="160"/>
      <c r="G35" s="389"/>
      <c r="H35" s="389"/>
      <c r="I35" s="389"/>
      <c r="J35" s="389"/>
      <c r="K35" s="389"/>
      <c r="L35" s="389"/>
      <c r="M35" s="389"/>
      <c r="N35" s="389"/>
      <c r="O35" s="389"/>
      <c r="P35" s="389"/>
      <c r="Q35" s="389"/>
      <c r="R35" s="389"/>
      <c r="S35" s="389"/>
      <c r="T35" s="389"/>
      <c r="U35" s="389"/>
      <c r="V35" s="389"/>
      <c r="W35" s="389"/>
      <c r="X35" s="389"/>
      <c r="Y35" s="389"/>
      <c r="Z35" s="98"/>
      <c r="AA35" s="98"/>
    </row>
    <row r="36" spans="1:27" s="388" customFormat="1" ht="19.2">
      <c r="A36" s="159"/>
      <c r="B36" s="346" t="s">
        <v>2720</v>
      </c>
      <c r="C36" s="136" t="s">
        <v>2723</v>
      </c>
      <c r="D36" s="238"/>
      <c r="E36" s="270"/>
      <c r="F36" s="160"/>
      <c r="G36" s="389"/>
      <c r="H36" s="389"/>
      <c r="I36" s="389"/>
      <c r="J36" s="389"/>
      <c r="K36" s="389"/>
      <c r="L36" s="389"/>
      <c r="M36" s="389"/>
      <c r="N36" s="389"/>
      <c r="O36" s="389"/>
      <c r="P36" s="389"/>
      <c r="Q36" s="389"/>
      <c r="R36" s="389"/>
      <c r="S36" s="389"/>
      <c r="T36" s="389"/>
      <c r="U36" s="389"/>
      <c r="V36" s="389"/>
      <c r="W36" s="389"/>
      <c r="X36" s="389"/>
      <c r="Y36" s="389"/>
      <c r="Z36" s="98"/>
      <c r="AA36" s="98"/>
    </row>
    <row r="37" spans="1:27" s="388" customFormat="1" ht="57.6">
      <c r="A37" s="159"/>
      <c r="B37" s="346" t="s">
        <v>2720</v>
      </c>
      <c r="C37" s="136" t="s">
        <v>2724</v>
      </c>
      <c r="D37" s="238"/>
      <c r="E37" s="270"/>
      <c r="F37" s="160"/>
      <c r="G37" s="389"/>
      <c r="H37" s="389"/>
      <c r="I37" s="389"/>
      <c r="J37" s="389"/>
      <c r="K37" s="389"/>
      <c r="L37" s="389"/>
      <c r="M37" s="389"/>
      <c r="N37" s="389"/>
      <c r="O37" s="389"/>
      <c r="P37" s="389"/>
      <c r="Q37" s="389"/>
      <c r="R37" s="389"/>
      <c r="S37" s="389"/>
      <c r="T37" s="389"/>
      <c r="U37" s="389"/>
      <c r="V37" s="389"/>
      <c r="W37" s="389"/>
      <c r="X37" s="389"/>
      <c r="Y37" s="389"/>
      <c r="Z37" s="98"/>
      <c r="AA37" s="98"/>
    </row>
    <row r="38" spans="1:27" s="388" customFormat="1" ht="19.2">
      <c r="A38" s="159"/>
      <c r="B38" s="346" t="s">
        <v>2720</v>
      </c>
      <c r="C38" s="136" t="s">
        <v>2725</v>
      </c>
      <c r="D38" s="238"/>
      <c r="E38" s="270"/>
      <c r="F38" s="160"/>
      <c r="G38" s="389"/>
      <c r="H38" s="389"/>
      <c r="I38" s="389"/>
      <c r="J38" s="389"/>
      <c r="K38" s="389"/>
      <c r="L38" s="389"/>
      <c r="M38" s="389"/>
      <c r="N38" s="389"/>
      <c r="O38" s="389"/>
      <c r="P38" s="389"/>
      <c r="Q38" s="389"/>
      <c r="R38" s="389"/>
      <c r="S38" s="389"/>
      <c r="T38" s="389"/>
      <c r="U38" s="389"/>
      <c r="V38" s="389"/>
      <c r="W38" s="389"/>
      <c r="X38" s="389"/>
      <c r="Y38" s="389"/>
      <c r="Z38" s="98"/>
      <c r="AA38" s="98"/>
    </row>
    <row r="39" spans="1:27" s="388" customFormat="1" ht="19.2">
      <c r="A39" s="159"/>
      <c r="B39" s="346" t="s">
        <v>2720</v>
      </c>
      <c r="C39" s="136" t="s">
        <v>2726</v>
      </c>
      <c r="D39" s="238"/>
      <c r="E39" s="341"/>
      <c r="F39" s="160"/>
      <c r="G39" s="389"/>
      <c r="H39" s="389"/>
      <c r="I39" s="389"/>
      <c r="J39" s="389"/>
      <c r="K39" s="389"/>
      <c r="L39" s="389"/>
      <c r="M39" s="389"/>
      <c r="N39" s="389"/>
      <c r="O39" s="389"/>
      <c r="P39" s="389"/>
      <c r="Q39" s="389"/>
      <c r="R39" s="389"/>
      <c r="S39" s="389"/>
      <c r="T39" s="389"/>
      <c r="U39" s="389"/>
      <c r="V39" s="389"/>
      <c r="W39" s="389"/>
      <c r="X39" s="389"/>
      <c r="Y39" s="389"/>
      <c r="Z39" s="98"/>
      <c r="AA39" s="98"/>
    </row>
    <row r="40" spans="1:27" s="388" customFormat="1" ht="19.2">
      <c r="A40" s="159"/>
      <c r="B40" s="346" t="s">
        <v>2720</v>
      </c>
      <c r="C40" s="136" t="s">
        <v>2727</v>
      </c>
      <c r="D40" s="238"/>
      <c r="E40" s="341"/>
      <c r="F40" s="160"/>
      <c r="G40" s="389"/>
      <c r="H40" s="389"/>
      <c r="I40" s="389"/>
      <c r="J40" s="389"/>
      <c r="K40" s="389"/>
      <c r="L40" s="389"/>
      <c r="M40" s="389"/>
      <c r="N40" s="389"/>
      <c r="O40" s="389"/>
      <c r="P40" s="389"/>
      <c r="Q40" s="389"/>
      <c r="R40" s="389"/>
      <c r="S40" s="389"/>
      <c r="T40" s="389"/>
      <c r="U40" s="389"/>
      <c r="V40" s="389"/>
      <c r="W40" s="389"/>
      <c r="X40" s="389"/>
      <c r="Y40" s="389"/>
      <c r="Z40" s="98"/>
      <c r="AA40" s="98"/>
    </row>
    <row r="41" spans="1:27" s="388" customFormat="1" ht="19.2">
      <c r="A41" s="159"/>
      <c r="B41" s="346" t="s">
        <v>2720</v>
      </c>
      <c r="C41" s="136" t="s">
        <v>2728</v>
      </c>
      <c r="D41" s="238"/>
      <c r="E41" s="270"/>
      <c r="F41" s="160"/>
      <c r="G41" s="389"/>
      <c r="H41" s="389"/>
      <c r="I41" s="389"/>
      <c r="J41" s="389"/>
      <c r="K41" s="389"/>
      <c r="L41" s="389"/>
      <c r="M41" s="389"/>
      <c r="N41" s="389"/>
      <c r="O41" s="389"/>
      <c r="P41" s="389"/>
      <c r="Q41" s="389"/>
      <c r="R41" s="389"/>
      <c r="S41" s="389"/>
      <c r="T41" s="389"/>
      <c r="U41" s="389"/>
      <c r="V41" s="389"/>
      <c r="W41" s="389"/>
      <c r="X41" s="389"/>
      <c r="Y41" s="389"/>
      <c r="Z41" s="98"/>
      <c r="AA41" s="98"/>
    </row>
    <row r="42" spans="1:27" s="388" customFormat="1" ht="18.600000000000001" customHeight="1">
      <c r="A42" s="159"/>
      <c r="B42" s="346" t="s">
        <v>2720</v>
      </c>
      <c r="C42" s="136" t="s">
        <v>2729</v>
      </c>
      <c r="D42" s="238"/>
      <c r="E42" s="341"/>
      <c r="F42" s="160"/>
      <c r="G42" s="389"/>
      <c r="H42" s="389"/>
      <c r="I42" s="389"/>
      <c r="J42" s="389"/>
      <c r="K42" s="389"/>
      <c r="L42" s="389"/>
      <c r="M42" s="389"/>
      <c r="N42" s="389"/>
      <c r="O42" s="389"/>
      <c r="P42" s="389"/>
      <c r="Q42" s="389"/>
      <c r="R42" s="389"/>
      <c r="S42" s="389"/>
      <c r="T42" s="389"/>
      <c r="U42" s="389"/>
      <c r="V42" s="389"/>
      <c r="W42" s="389"/>
      <c r="X42" s="389"/>
      <c r="Y42" s="389"/>
      <c r="Z42" s="98"/>
      <c r="AA42" s="98"/>
    </row>
    <row r="43" spans="1:27" s="388" customFormat="1" ht="38.4">
      <c r="A43" s="159"/>
      <c r="B43" s="346" t="s">
        <v>2720</v>
      </c>
      <c r="C43" s="136" t="s">
        <v>2730</v>
      </c>
      <c r="D43" s="238"/>
      <c r="E43" s="270"/>
      <c r="F43" s="160"/>
      <c r="G43" s="389"/>
      <c r="H43" s="389"/>
      <c r="I43" s="389"/>
      <c r="J43" s="389"/>
      <c r="K43" s="389"/>
      <c r="L43" s="389"/>
      <c r="M43" s="389"/>
      <c r="N43" s="389"/>
      <c r="O43" s="389"/>
      <c r="P43" s="389"/>
      <c r="Q43" s="389"/>
      <c r="R43" s="389"/>
      <c r="S43" s="389"/>
      <c r="T43" s="389"/>
      <c r="U43" s="389"/>
      <c r="V43" s="389"/>
      <c r="W43" s="389"/>
      <c r="X43" s="389"/>
      <c r="Y43" s="389"/>
      <c r="Z43" s="98"/>
      <c r="AA43" s="98"/>
    </row>
    <row r="44" spans="1:27" s="388" customFormat="1" ht="19.2">
      <c r="A44" s="159"/>
      <c r="B44" s="493" t="s">
        <v>2720</v>
      </c>
      <c r="C44" s="134" t="s">
        <v>2731</v>
      </c>
      <c r="D44" s="133"/>
      <c r="E44" s="133"/>
      <c r="F44" s="160"/>
      <c r="G44" s="389"/>
      <c r="H44" s="389"/>
      <c r="I44" s="389"/>
      <c r="J44" s="389"/>
      <c r="K44" s="389"/>
      <c r="L44" s="389"/>
      <c r="M44" s="389"/>
      <c r="N44" s="389"/>
      <c r="O44" s="389"/>
      <c r="P44" s="389"/>
      <c r="Q44" s="389"/>
      <c r="R44" s="389"/>
      <c r="S44" s="389"/>
      <c r="T44" s="389"/>
      <c r="U44" s="389"/>
      <c r="V44" s="389"/>
      <c r="W44" s="389"/>
      <c r="X44" s="389"/>
      <c r="Y44" s="389"/>
      <c r="Z44" s="98"/>
      <c r="AA44" s="98"/>
    </row>
    <row r="45" spans="1:27" s="388" customFormat="1" ht="38.4">
      <c r="A45" s="159"/>
      <c r="B45" s="346" t="s">
        <v>2720</v>
      </c>
      <c r="C45" s="136" t="s">
        <v>2732</v>
      </c>
      <c r="D45" s="238"/>
      <c r="E45" s="270"/>
      <c r="F45" s="160"/>
      <c r="G45" s="389"/>
      <c r="H45" s="389"/>
      <c r="I45" s="389"/>
      <c r="J45" s="389"/>
      <c r="K45" s="389"/>
      <c r="L45" s="389"/>
      <c r="M45" s="389"/>
      <c r="N45" s="389"/>
      <c r="O45" s="389"/>
      <c r="P45" s="389"/>
      <c r="Q45" s="389"/>
      <c r="R45" s="389"/>
      <c r="S45" s="389"/>
      <c r="T45" s="389"/>
      <c r="U45" s="389"/>
      <c r="V45" s="389"/>
      <c r="W45" s="389"/>
      <c r="X45" s="389"/>
      <c r="Y45" s="389"/>
      <c r="Z45" s="98"/>
      <c r="AA45" s="98"/>
    </row>
    <row r="46" spans="1:27" s="388" customFormat="1" ht="19.2">
      <c r="A46" s="159"/>
      <c r="B46" s="346" t="s">
        <v>2720</v>
      </c>
      <c r="C46" s="136" t="s">
        <v>2733</v>
      </c>
      <c r="D46" s="238"/>
      <c r="E46" s="270"/>
      <c r="F46" s="160"/>
      <c r="G46" s="389"/>
      <c r="H46" s="389"/>
      <c r="I46" s="389"/>
      <c r="J46" s="389"/>
      <c r="K46" s="389"/>
      <c r="L46" s="389"/>
      <c r="M46" s="389"/>
      <c r="N46" s="389"/>
      <c r="O46" s="389"/>
      <c r="P46" s="389"/>
      <c r="Q46" s="389"/>
      <c r="R46" s="389"/>
      <c r="S46" s="389"/>
      <c r="T46" s="389"/>
      <c r="U46" s="389"/>
      <c r="V46" s="389"/>
      <c r="W46" s="389"/>
      <c r="X46" s="389"/>
      <c r="Y46" s="389"/>
      <c r="Z46" s="98"/>
      <c r="AA46" s="98"/>
    </row>
    <row r="47" spans="1:27" s="388" customFormat="1" ht="57.6">
      <c r="A47" s="159"/>
      <c r="B47" s="346" t="s">
        <v>2720</v>
      </c>
      <c r="C47" s="136" t="s">
        <v>2734</v>
      </c>
      <c r="D47" s="238"/>
      <c r="E47" s="270"/>
      <c r="F47" s="160"/>
      <c r="G47" s="389"/>
      <c r="H47" s="389"/>
      <c r="I47" s="389"/>
      <c r="J47" s="389"/>
      <c r="K47" s="389"/>
      <c r="L47" s="389"/>
      <c r="M47" s="389"/>
      <c r="N47" s="389"/>
      <c r="O47" s="389"/>
      <c r="P47" s="389"/>
      <c r="Q47" s="389"/>
      <c r="R47" s="389"/>
      <c r="S47" s="389"/>
      <c r="T47" s="389"/>
      <c r="U47" s="389"/>
      <c r="V47" s="389"/>
      <c r="W47" s="389"/>
      <c r="X47" s="389"/>
      <c r="Y47" s="389"/>
      <c r="Z47" s="98"/>
      <c r="AA47" s="98"/>
    </row>
    <row r="48" spans="1:27" s="388" customFormat="1" ht="19.2">
      <c r="A48" s="159"/>
      <c r="B48" s="346" t="s">
        <v>2720</v>
      </c>
      <c r="C48" s="136" t="s">
        <v>915</v>
      </c>
      <c r="D48" s="238"/>
      <c r="E48" s="270"/>
      <c r="F48" s="160"/>
      <c r="G48" s="389"/>
      <c r="H48" s="389"/>
      <c r="I48" s="389"/>
      <c r="J48" s="389"/>
      <c r="K48" s="389"/>
      <c r="L48" s="389"/>
      <c r="M48" s="389"/>
      <c r="N48" s="389"/>
      <c r="O48" s="389"/>
      <c r="P48" s="389"/>
      <c r="Q48" s="389"/>
      <c r="R48" s="389"/>
      <c r="S48" s="389"/>
      <c r="T48" s="389"/>
      <c r="U48" s="389"/>
      <c r="V48" s="389"/>
      <c r="W48" s="389"/>
      <c r="X48" s="389"/>
      <c r="Y48" s="389"/>
      <c r="Z48" s="98"/>
      <c r="AA48" s="98"/>
    </row>
    <row r="49" spans="1:27" s="388" customFormat="1" ht="19.2">
      <c r="A49" s="159"/>
      <c r="B49" s="346" t="s">
        <v>2720</v>
      </c>
      <c r="C49" s="136" t="s">
        <v>819</v>
      </c>
      <c r="D49" s="238"/>
      <c r="E49" s="270"/>
      <c r="F49" s="160"/>
      <c r="G49" s="389"/>
      <c r="H49" s="389"/>
      <c r="I49" s="389"/>
      <c r="J49" s="389"/>
      <c r="K49" s="389"/>
      <c r="L49" s="389"/>
      <c r="M49" s="389"/>
      <c r="N49" s="389"/>
      <c r="O49" s="389"/>
      <c r="P49" s="389"/>
      <c r="Q49" s="389"/>
      <c r="R49" s="389"/>
      <c r="S49" s="389"/>
      <c r="T49" s="389"/>
      <c r="U49" s="389"/>
      <c r="V49" s="389"/>
      <c r="W49" s="389"/>
      <c r="X49" s="389"/>
      <c r="Y49" s="389"/>
      <c r="Z49" s="98"/>
      <c r="AA49" s="98"/>
    </row>
    <row r="50" spans="1:27" s="388" customFormat="1" ht="19.2">
      <c r="A50" s="159"/>
      <c r="B50" s="493" t="s">
        <v>2735</v>
      </c>
      <c r="C50" s="134" t="s">
        <v>986</v>
      </c>
      <c r="D50" s="133"/>
      <c r="E50" s="133"/>
      <c r="F50" s="160"/>
      <c r="G50" s="389"/>
      <c r="H50" s="389"/>
      <c r="I50" s="389"/>
      <c r="J50" s="389"/>
      <c r="K50" s="389"/>
      <c r="L50" s="389"/>
      <c r="M50" s="389"/>
      <c r="N50" s="389"/>
      <c r="O50" s="389"/>
      <c r="P50" s="389"/>
      <c r="Q50" s="389"/>
      <c r="R50" s="389"/>
      <c r="S50" s="389"/>
      <c r="T50" s="389"/>
      <c r="U50" s="389"/>
      <c r="V50" s="389"/>
      <c r="W50" s="389"/>
      <c r="X50" s="389"/>
      <c r="Y50" s="389"/>
      <c r="Z50" s="98"/>
      <c r="AA50" s="98"/>
    </row>
    <row r="51" spans="1:27" s="388" customFormat="1" ht="19.2">
      <c r="A51" s="159"/>
      <c r="B51" s="493" t="s">
        <v>2735</v>
      </c>
      <c r="C51" s="134" t="s">
        <v>906</v>
      </c>
      <c r="D51" s="133"/>
      <c r="E51" s="133"/>
      <c r="F51" s="160"/>
      <c r="G51" s="389"/>
      <c r="H51" s="389"/>
      <c r="I51" s="389"/>
      <c r="J51" s="389"/>
      <c r="K51" s="389"/>
      <c r="L51" s="389"/>
      <c r="M51" s="389"/>
      <c r="N51" s="389"/>
      <c r="O51" s="389"/>
      <c r="P51" s="389"/>
      <c r="Q51" s="389"/>
      <c r="R51" s="389"/>
      <c r="S51" s="389"/>
      <c r="T51" s="389"/>
      <c r="U51" s="389"/>
      <c r="V51" s="389"/>
      <c r="W51" s="389"/>
      <c r="X51" s="389"/>
      <c r="Y51" s="389"/>
      <c r="Z51" s="98"/>
      <c r="AA51" s="98"/>
    </row>
    <row r="52" spans="1:27" s="388" customFormat="1" ht="38.4">
      <c r="A52" s="159"/>
      <c r="B52" s="346" t="s">
        <v>2735</v>
      </c>
      <c r="C52" s="136" t="s">
        <v>2736</v>
      </c>
      <c r="D52" s="238"/>
      <c r="E52" s="424"/>
      <c r="F52" s="160"/>
      <c r="G52" s="389"/>
      <c r="H52" s="389"/>
      <c r="I52" s="389"/>
      <c r="J52" s="389"/>
      <c r="K52" s="389"/>
      <c r="L52" s="389"/>
      <c r="M52" s="389"/>
      <c r="N52" s="389"/>
      <c r="O52" s="389"/>
      <c r="P52" s="389"/>
      <c r="Q52" s="389"/>
      <c r="R52" s="389"/>
      <c r="S52" s="389"/>
      <c r="T52" s="389"/>
      <c r="U52" s="389"/>
      <c r="V52" s="389"/>
      <c r="W52" s="389"/>
      <c r="X52" s="389"/>
      <c r="Y52" s="389"/>
      <c r="Z52" s="98"/>
      <c r="AA52" s="98"/>
    </row>
    <row r="53" spans="1:27" s="388" customFormat="1" ht="38.4">
      <c r="A53" s="159"/>
      <c r="B53" s="346" t="s">
        <v>2735</v>
      </c>
      <c r="C53" s="136" t="s">
        <v>2737</v>
      </c>
      <c r="D53" s="238"/>
      <c r="E53" s="270"/>
      <c r="F53" s="160"/>
      <c r="G53" s="389"/>
      <c r="H53" s="389"/>
      <c r="I53" s="389"/>
      <c r="J53" s="389"/>
      <c r="K53" s="389"/>
      <c r="L53" s="389"/>
      <c r="M53" s="389"/>
      <c r="N53" s="389"/>
      <c r="O53" s="389"/>
      <c r="P53" s="389"/>
      <c r="Q53" s="389"/>
      <c r="R53" s="389"/>
      <c r="S53" s="389"/>
      <c r="T53" s="389"/>
      <c r="U53" s="389"/>
      <c r="V53" s="389"/>
      <c r="W53" s="389"/>
      <c r="X53" s="389"/>
      <c r="Y53" s="389"/>
      <c r="Z53" s="98"/>
      <c r="AA53" s="98"/>
    </row>
    <row r="54" spans="1:27" s="388" customFormat="1" ht="38.4">
      <c r="A54" s="159"/>
      <c r="B54" s="346" t="s">
        <v>2735</v>
      </c>
      <c r="C54" s="136" t="s">
        <v>2738</v>
      </c>
      <c r="D54" s="238"/>
      <c r="E54" s="424"/>
      <c r="F54" s="160"/>
      <c r="G54" s="389"/>
      <c r="H54" s="389"/>
      <c r="I54" s="389"/>
      <c r="J54" s="389"/>
      <c r="K54" s="389"/>
      <c r="L54" s="389"/>
      <c r="M54" s="389"/>
      <c r="N54" s="389"/>
      <c r="O54" s="389"/>
      <c r="P54" s="389"/>
      <c r="Q54" s="389"/>
      <c r="R54" s="389"/>
      <c r="S54" s="389"/>
      <c r="T54" s="389"/>
      <c r="U54" s="389"/>
      <c r="V54" s="389"/>
      <c r="W54" s="389"/>
      <c r="X54" s="389"/>
      <c r="Y54" s="389"/>
      <c r="Z54" s="98"/>
      <c r="AA54" s="98"/>
    </row>
    <row r="55" spans="1:27" s="388" customFormat="1" ht="19.2">
      <c r="A55" s="159"/>
      <c r="B55" s="346" t="s">
        <v>2735</v>
      </c>
      <c r="C55" s="136" t="s">
        <v>2739</v>
      </c>
      <c r="D55" s="238"/>
      <c r="E55" s="270"/>
      <c r="F55" s="160"/>
      <c r="G55" s="389"/>
      <c r="H55" s="389"/>
      <c r="I55" s="389"/>
      <c r="J55" s="389"/>
      <c r="K55" s="389"/>
      <c r="L55" s="389"/>
      <c r="M55" s="389"/>
      <c r="N55" s="389"/>
      <c r="O55" s="389"/>
      <c r="P55" s="389"/>
      <c r="Q55" s="389"/>
      <c r="R55" s="389"/>
      <c r="S55" s="389"/>
      <c r="T55" s="389"/>
      <c r="U55" s="389"/>
      <c r="V55" s="389"/>
      <c r="W55" s="389"/>
      <c r="X55" s="389"/>
      <c r="Y55" s="389"/>
      <c r="Z55" s="98"/>
      <c r="AA55" s="98"/>
    </row>
    <row r="56" spans="1:27" s="388" customFormat="1" ht="38.4">
      <c r="A56" s="159"/>
      <c r="B56" s="346" t="s">
        <v>2735</v>
      </c>
      <c r="C56" s="136" t="s">
        <v>2740</v>
      </c>
      <c r="D56" s="238"/>
      <c r="E56" s="270"/>
      <c r="F56" s="160"/>
      <c r="G56" s="389"/>
      <c r="H56" s="389"/>
      <c r="I56" s="389"/>
      <c r="J56" s="389"/>
      <c r="K56" s="389"/>
      <c r="L56" s="389"/>
      <c r="M56" s="389"/>
      <c r="N56" s="389"/>
      <c r="O56" s="389"/>
      <c r="P56" s="389"/>
      <c r="Q56" s="389"/>
      <c r="R56" s="389"/>
      <c r="S56" s="389"/>
      <c r="T56" s="389"/>
      <c r="U56" s="389"/>
      <c r="V56" s="389"/>
      <c r="W56" s="389"/>
      <c r="X56" s="389"/>
      <c r="Y56" s="389"/>
      <c r="Z56" s="98"/>
      <c r="AA56" s="98"/>
    </row>
    <row r="57" spans="1:27" s="388" customFormat="1" ht="38.4">
      <c r="A57" s="159"/>
      <c r="B57" s="346" t="s">
        <v>2735</v>
      </c>
      <c r="C57" s="136" t="s">
        <v>2741</v>
      </c>
      <c r="D57" s="238"/>
      <c r="E57" s="270"/>
      <c r="F57" s="160"/>
      <c r="G57" s="389"/>
      <c r="H57" s="389"/>
      <c r="I57" s="389"/>
      <c r="J57" s="389"/>
      <c r="K57" s="389"/>
      <c r="L57" s="389"/>
      <c r="M57" s="389"/>
      <c r="N57" s="389"/>
      <c r="O57" s="389"/>
      <c r="P57" s="389"/>
      <c r="Q57" s="389"/>
      <c r="R57" s="389"/>
      <c r="S57" s="389"/>
      <c r="T57" s="389"/>
      <c r="U57" s="389"/>
      <c r="V57" s="389"/>
      <c r="W57" s="389"/>
      <c r="X57" s="389"/>
      <c r="Y57" s="389"/>
      <c r="Z57" s="98"/>
      <c r="AA57" s="98"/>
    </row>
    <row r="58" spans="1:27" s="388" customFormat="1" ht="19.2">
      <c r="A58" s="159"/>
      <c r="B58" s="346" t="s">
        <v>2735</v>
      </c>
      <c r="C58" s="136" t="s">
        <v>2742</v>
      </c>
      <c r="D58" s="238"/>
      <c r="E58" s="270"/>
      <c r="F58" s="160"/>
      <c r="G58" s="389"/>
      <c r="H58" s="389"/>
      <c r="I58" s="389"/>
      <c r="J58" s="389"/>
      <c r="K58" s="389"/>
      <c r="L58" s="389"/>
      <c r="M58" s="389"/>
      <c r="N58" s="389"/>
      <c r="O58" s="389"/>
      <c r="P58" s="389"/>
      <c r="Q58" s="389"/>
      <c r="R58" s="389"/>
      <c r="S58" s="389"/>
      <c r="T58" s="389"/>
      <c r="U58" s="389"/>
      <c r="V58" s="389"/>
      <c r="W58" s="389"/>
      <c r="X58" s="389"/>
      <c r="Y58" s="389"/>
      <c r="Z58" s="98"/>
      <c r="AA58" s="98"/>
    </row>
    <row r="59" spans="1:27" s="388" customFormat="1" ht="19.2">
      <c r="A59" s="159"/>
      <c r="B59" s="346" t="s">
        <v>2735</v>
      </c>
      <c r="C59" s="136" t="s">
        <v>2743</v>
      </c>
      <c r="D59" s="238"/>
      <c r="E59" s="270"/>
      <c r="F59" s="160"/>
      <c r="G59" s="389"/>
      <c r="H59" s="389"/>
      <c r="I59" s="389"/>
      <c r="J59" s="389"/>
      <c r="K59" s="389"/>
      <c r="L59" s="389"/>
      <c r="M59" s="389"/>
      <c r="N59" s="389"/>
      <c r="O59" s="389"/>
      <c r="P59" s="389"/>
      <c r="Q59" s="389"/>
      <c r="R59" s="389"/>
      <c r="S59" s="389"/>
      <c r="T59" s="389"/>
      <c r="U59" s="389"/>
      <c r="V59" s="389"/>
      <c r="W59" s="389"/>
      <c r="X59" s="389"/>
      <c r="Y59" s="389"/>
      <c r="Z59" s="98"/>
      <c r="AA59" s="98"/>
    </row>
    <row r="60" spans="1:27" s="388" customFormat="1" ht="19.2">
      <c r="A60" s="159"/>
      <c r="B60" s="346" t="s">
        <v>2735</v>
      </c>
      <c r="C60" s="136" t="s">
        <v>2744</v>
      </c>
      <c r="D60" s="238"/>
      <c r="E60" s="270"/>
      <c r="F60" s="160"/>
      <c r="G60" s="389"/>
      <c r="H60" s="389"/>
      <c r="I60" s="389"/>
      <c r="J60" s="389"/>
      <c r="K60" s="389"/>
      <c r="L60" s="389"/>
      <c r="M60" s="389"/>
      <c r="N60" s="389"/>
      <c r="O60" s="389"/>
      <c r="P60" s="389"/>
      <c r="Q60" s="389"/>
      <c r="R60" s="389"/>
      <c r="S60" s="389"/>
      <c r="T60" s="389"/>
      <c r="U60" s="389"/>
      <c r="V60" s="389"/>
      <c r="W60" s="389"/>
      <c r="X60" s="389"/>
      <c r="Y60" s="389"/>
      <c r="Z60" s="98"/>
      <c r="AA60" s="98"/>
    </row>
    <row r="61" spans="1:27" s="388" customFormat="1" ht="76.8">
      <c r="A61" s="159"/>
      <c r="B61" s="346" t="s">
        <v>2735</v>
      </c>
      <c r="C61" s="136" t="s">
        <v>2745</v>
      </c>
      <c r="D61" s="238"/>
      <c r="E61" s="270"/>
      <c r="F61" s="160"/>
      <c r="G61" s="389"/>
      <c r="H61" s="389"/>
      <c r="I61" s="389"/>
      <c r="J61" s="389"/>
      <c r="K61" s="389"/>
      <c r="L61" s="389"/>
      <c r="M61" s="389"/>
      <c r="N61" s="389"/>
      <c r="O61" s="389"/>
      <c r="P61" s="389"/>
      <c r="Q61" s="389"/>
      <c r="R61" s="389"/>
      <c r="S61" s="389"/>
      <c r="T61" s="389"/>
      <c r="U61" s="389"/>
      <c r="V61" s="389"/>
      <c r="W61" s="389"/>
      <c r="X61" s="389"/>
      <c r="Y61" s="389"/>
      <c r="Z61" s="98"/>
      <c r="AA61" s="98"/>
    </row>
    <row r="62" spans="1:27" s="388" customFormat="1" ht="19.2">
      <c r="A62" s="159"/>
      <c r="B62" s="493" t="s">
        <v>2735</v>
      </c>
      <c r="C62" s="134" t="s">
        <v>2746</v>
      </c>
      <c r="D62" s="133"/>
      <c r="E62" s="133"/>
      <c r="F62" s="160"/>
      <c r="G62" s="389"/>
      <c r="H62" s="389"/>
      <c r="I62" s="389"/>
      <c r="J62" s="389"/>
      <c r="K62" s="389"/>
      <c r="L62" s="389"/>
      <c r="M62" s="389"/>
      <c r="N62" s="389"/>
      <c r="O62" s="389"/>
      <c r="P62" s="389"/>
      <c r="Q62" s="389"/>
      <c r="R62" s="389"/>
      <c r="S62" s="389"/>
      <c r="T62" s="389"/>
      <c r="U62" s="389"/>
      <c r="V62" s="389"/>
      <c r="W62" s="389"/>
      <c r="X62" s="389"/>
      <c r="Y62" s="389"/>
      <c r="Z62" s="98"/>
      <c r="AA62" s="98"/>
    </row>
    <row r="63" spans="1:27" s="388" customFormat="1" ht="19.2">
      <c r="A63" s="159"/>
      <c r="B63" s="346" t="s">
        <v>2735</v>
      </c>
      <c r="C63" s="136" t="s">
        <v>2747</v>
      </c>
      <c r="D63" s="238"/>
      <c r="E63" s="270"/>
      <c r="F63" s="160"/>
      <c r="G63" s="389"/>
      <c r="H63" s="389"/>
      <c r="I63" s="389"/>
      <c r="J63" s="389"/>
      <c r="K63" s="389"/>
      <c r="L63" s="389"/>
      <c r="M63" s="389"/>
      <c r="N63" s="389"/>
      <c r="O63" s="389"/>
      <c r="P63" s="389"/>
      <c r="Q63" s="389"/>
      <c r="R63" s="389"/>
      <c r="S63" s="389"/>
      <c r="T63" s="389"/>
      <c r="U63" s="389"/>
      <c r="V63" s="389"/>
      <c r="W63" s="389"/>
      <c r="X63" s="389"/>
      <c r="Y63" s="389"/>
      <c r="Z63" s="98"/>
      <c r="AA63" s="98"/>
    </row>
    <row r="64" spans="1:27" s="388" customFormat="1" ht="19.2">
      <c r="A64" s="159"/>
      <c r="B64" s="346" t="s">
        <v>2735</v>
      </c>
      <c r="C64" s="136" t="s">
        <v>2748</v>
      </c>
      <c r="D64" s="238"/>
      <c r="E64" s="270"/>
      <c r="F64" s="160"/>
      <c r="G64" s="389"/>
      <c r="H64" s="389"/>
      <c r="I64" s="389"/>
      <c r="J64" s="389"/>
      <c r="K64" s="389"/>
      <c r="L64" s="389"/>
      <c r="M64" s="389"/>
      <c r="N64" s="389"/>
      <c r="O64" s="389"/>
      <c r="P64" s="389"/>
      <c r="Q64" s="389"/>
      <c r="R64" s="389"/>
      <c r="S64" s="389"/>
      <c r="T64" s="389"/>
      <c r="U64" s="389"/>
      <c r="V64" s="389"/>
      <c r="W64" s="389"/>
      <c r="X64" s="389"/>
      <c r="Y64" s="389"/>
      <c r="Z64" s="98"/>
      <c r="AA64" s="98"/>
    </row>
    <row r="65" spans="1:27" s="388" customFormat="1" ht="19.2">
      <c r="A65" s="159"/>
      <c r="B65" s="346" t="s">
        <v>2735</v>
      </c>
      <c r="C65" s="136" t="s">
        <v>2749</v>
      </c>
      <c r="D65" s="238"/>
      <c r="E65" s="270"/>
      <c r="F65" s="160"/>
      <c r="G65" s="389"/>
      <c r="H65" s="389"/>
      <c r="I65" s="389"/>
      <c r="J65" s="389"/>
      <c r="K65" s="389"/>
      <c r="L65" s="389"/>
      <c r="M65" s="389"/>
      <c r="N65" s="389"/>
      <c r="O65" s="389"/>
      <c r="P65" s="389"/>
      <c r="Q65" s="389"/>
      <c r="R65" s="389"/>
      <c r="S65" s="389"/>
      <c r="T65" s="389"/>
      <c r="U65" s="389"/>
      <c r="V65" s="389"/>
      <c r="W65" s="389"/>
      <c r="X65" s="389"/>
      <c r="Y65" s="389"/>
      <c r="Z65" s="98"/>
      <c r="AA65" s="98"/>
    </row>
    <row r="66" spans="1:27" s="388" customFormat="1" ht="19.2">
      <c r="A66" s="159"/>
      <c r="B66" s="346" t="s">
        <v>2735</v>
      </c>
      <c r="C66" s="136" t="s">
        <v>2750</v>
      </c>
      <c r="D66" s="238"/>
      <c r="E66" s="270"/>
      <c r="F66" s="160"/>
      <c r="G66" s="389"/>
      <c r="H66" s="389"/>
      <c r="I66" s="389"/>
      <c r="J66" s="389"/>
      <c r="K66" s="389"/>
      <c r="L66" s="389"/>
      <c r="M66" s="389"/>
      <c r="N66" s="389"/>
      <c r="O66" s="389"/>
      <c r="P66" s="389"/>
      <c r="Q66" s="389"/>
      <c r="R66" s="389"/>
      <c r="S66" s="389"/>
      <c r="T66" s="389"/>
      <c r="U66" s="389"/>
      <c r="V66" s="389"/>
      <c r="W66" s="389"/>
      <c r="X66" s="389"/>
      <c r="Y66" s="389"/>
      <c r="Z66" s="98"/>
      <c r="AA66" s="98"/>
    </row>
    <row r="67" spans="1:27" s="388" customFormat="1" ht="19.2">
      <c r="A67" s="159"/>
      <c r="B67" s="346" t="s">
        <v>2735</v>
      </c>
      <c r="C67" s="136" t="s">
        <v>2751</v>
      </c>
      <c r="D67" s="238"/>
      <c r="E67" s="270"/>
      <c r="F67" s="160"/>
      <c r="G67" s="389"/>
      <c r="H67" s="389"/>
      <c r="I67" s="389"/>
      <c r="J67" s="389"/>
      <c r="K67" s="389"/>
      <c r="L67" s="389"/>
      <c r="M67" s="389"/>
      <c r="N67" s="389"/>
      <c r="O67" s="389"/>
      <c r="P67" s="389"/>
      <c r="Q67" s="389"/>
      <c r="R67" s="389"/>
      <c r="S67" s="389"/>
      <c r="T67" s="389"/>
      <c r="U67" s="389"/>
      <c r="V67" s="389"/>
      <c r="W67" s="389"/>
      <c r="X67" s="389"/>
      <c r="Y67" s="389"/>
      <c r="Z67" s="98"/>
      <c r="AA67" s="98"/>
    </row>
    <row r="68" spans="1:27" s="388" customFormat="1" ht="19.2">
      <c r="A68" s="159"/>
      <c r="B68" s="346" t="s">
        <v>2735</v>
      </c>
      <c r="C68" s="136" t="s">
        <v>2752</v>
      </c>
      <c r="D68" s="238"/>
      <c r="E68" s="270"/>
      <c r="F68" s="160"/>
      <c r="G68" s="389"/>
      <c r="H68" s="389"/>
      <c r="I68" s="389"/>
      <c r="J68" s="389"/>
      <c r="K68" s="389"/>
      <c r="L68" s="389"/>
      <c r="M68" s="389"/>
      <c r="N68" s="389"/>
      <c r="O68" s="389"/>
      <c r="P68" s="389"/>
      <c r="Q68" s="389"/>
      <c r="R68" s="389"/>
      <c r="S68" s="389"/>
      <c r="T68" s="389"/>
      <c r="U68" s="389"/>
      <c r="V68" s="389"/>
      <c r="W68" s="389"/>
      <c r="X68" s="389"/>
      <c r="Y68" s="389"/>
      <c r="Z68" s="98"/>
      <c r="AA68" s="98"/>
    </row>
    <row r="69" spans="1:27" s="388" customFormat="1" ht="19.2">
      <c r="A69" s="159"/>
      <c r="B69" s="346" t="s">
        <v>2735</v>
      </c>
      <c r="C69" s="136" t="s">
        <v>2753</v>
      </c>
      <c r="D69" s="238"/>
      <c r="E69" s="341"/>
      <c r="F69" s="160"/>
      <c r="G69" s="389"/>
      <c r="H69" s="389"/>
      <c r="I69" s="389"/>
      <c r="J69" s="389"/>
      <c r="K69" s="389"/>
      <c r="L69" s="389"/>
      <c r="M69" s="389"/>
      <c r="N69" s="389"/>
      <c r="O69" s="389"/>
      <c r="P69" s="389"/>
      <c r="Q69" s="389"/>
      <c r="R69" s="389"/>
      <c r="S69" s="389"/>
      <c r="T69" s="389"/>
      <c r="U69" s="389"/>
      <c r="V69" s="389"/>
      <c r="W69" s="389"/>
      <c r="X69" s="389"/>
      <c r="Y69" s="389"/>
      <c r="Z69" s="98"/>
      <c r="AA69" s="98"/>
    </row>
    <row r="70" spans="1:27" s="388" customFormat="1" ht="19.2">
      <c r="A70" s="159"/>
      <c r="B70" s="346" t="s">
        <v>2735</v>
      </c>
      <c r="C70" s="136" t="s">
        <v>2754</v>
      </c>
      <c r="D70" s="238"/>
      <c r="E70" s="270"/>
      <c r="F70" s="160"/>
      <c r="G70" s="389"/>
      <c r="H70" s="389"/>
      <c r="I70" s="389"/>
      <c r="J70" s="389"/>
      <c r="K70" s="389"/>
      <c r="L70" s="389"/>
      <c r="M70" s="389"/>
      <c r="N70" s="389"/>
      <c r="O70" s="389"/>
      <c r="P70" s="389"/>
      <c r="Q70" s="389"/>
      <c r="R70" s="389"/>
      <c r="S70" s="389"/>
      <c r="T70" s="389"/>
      <c r="U70" s="389"/>
      <c r="V70" s="389"/>
      <c r="W70" s="389"/>
      <c r="X70" s="389"/>
      <c r="Y70" s="389"/>
      <c r="Z70" s="98"/>
      <c r="AA70" s="98"/>
    </row>
    <row r="71" spans="1:27" s="388" customFormat="1" ht="19.2">
      <c r="A71" s="159"/>
      <c r="B71" s="346" t="s">
        <v>2735</v>
      </c>
      <c r="C71" s="136" t="s">
        <v>2755</v>
      </c>
      <c r="D71" s="238"/>
      <c r="E71" s="270"/>
      <c r="F71" s="160"/>
      <c r="G71" s="389"/>
      <c r="H71" s="389"/>
      <c r="I71" s="389"/>
      <c r="J71" s="389"/>
      <c r="K71" s="389"/>
      <c r="L71" s="389"/>
      <c r="M71" s="389"/>
      <c r="N71" s="389"/>
      <c r="O71" s="389"/>
      <c r="P71" s="389"/>
      <c r="Q71" s="389"/>
      <c r="R71" s="389"/>
      <c r="S71" s="389"/>
      <c r="T71" s="389"/>
      <c r="U71" s="389"/>
      <c r="V71" s="389"/>
      <c r="W71" s="389"/>
      <c r="X71" s="389"/>
      <c r="Y71" s="389"/>
      <c r="Z71" s="98"/>
      <c r="AA71" s="98"/>
    </row>
    <row r="72" spans="1:27" s="388" customFormat="1" ht="19.2">
      <c r="A72" s="159"/>
      <c r="B72" s="346" t="s">
        <v>2735</v>
      </c>
      <c r="C72" s="136" t="s">
        <v>2756</v>
      </c>
      <c r="D72" s="238"/>
      <c r="E72" s="270"/>
      <c r="F72" s="160"/>
      <c r="G72" s="389"/>
      <c r="H72" s="389"/>
      <c r="I72" s="389"/>
      <c r="J72" s="389"/>
      <c r="K72" s="389"/>
      <c r="L72" s="389"/>
      <c r="M72" s="389"/>
      <c r="N72" s="389"/>
      <c r="O72" s="389"/>
      <c r="P72" s="389"/>
      <c r="Q72" s="389"/>
      <c r="R72" s="389"/>
      <c r="S72" s="389"/>
      <c r="T72" s="389"/>
      <c r="U72" s="389"/>
      <c r="V72" s="389"/>
      <c r="W72" s="389"/>
      <c r="X72" s="389"/>
      <c r="Y72" s="389"/>
      <c r="Z72" s="98"/>
      <c r="AA72" s="98"/>
    </row>
    <row r="73" spans="1:27" s="388" customFormat="1" ht="19.2">
      <c r="A73" s="159"/>
      <c r="B73" s="346" t="s">
        <v>2735</v>
      </c>
      <c r="C73" s="136" t="s">
        <v>2757</v>
      </c>
      <c r="D73" s="238"/>
      <c r="E73" s="270"/>
      <c r="F73" s="160"/>
      <c r="G73" s="389"/>
      <c r="H73" s="389"/>
      <c r="I73" s="389"/>
      <c r="J73" s="389"/>
      <c r="K73" s="389"/>
      <c r="L73" s="389"/>
      <c r="M73" s="389"/>
      <c r="N73" s="389"/>
      <c r="O73" s="389"/>
      <c r="P73" s="389"/>
      <c r="Q73" s="389"/>
      <c r="R73" s="389"/>
      <c r="S73" s="389"/>
      <c r="T73" s="389"/>
      <c r="U73" s="389"/>
      <c r="V73" s="389"/>
      <c r="W73" s="389"/>
      <c r="X73" s="389"/>
      <c r="Y73" s="389"/>
      <c r="Z73" s="98"/>
      <c r="AA73" s="98"/>
    </row>
    <row r="74" spans="1:27" s="388" customFormat="1" ht="19.2">
      <c r="A74" s="159"/>
      <c r="B74" s="346" t="s">
        <v>2735</v>
      </c>
      <c r="C74" s="136" t="s">
        <v>2758</v>
      </c>
      <c r="D74" s="238"/>
      <c r="E74" s="270"/>
      <c r="F74" s="160"/>
      <c r="G74" s="389"/>
      <c r="H74" s="389"/>
      <c r="I74" s="389"/>
      <c r="J74" s="389"/>
      <c r="K74" s="389"/>
      <c r="L74" s="389"/>
      <c r="M74" s="389"/>
      <c r="N74" s="389"/>
      <c r="O74" s="389"/>
      <c r="P74" s="389"/>
      <c r="Q74" s="389"/>
      <c r="R74" s="389"/>
      <c r="S74" s="389"/>
      <c r="T74" s="389"/>
      <c r="U74" s="389"/>
      <c r="V74" s="389"/>
      <c r="W74" s="389"/>
      <c r="X74" s="389"/>
      <c r="Y74" s="389"/>
      <c r="Z74" s="98"/>
      <c r="AA74" s="98"/>
    </row>
    <row r="75" spans="1:27" s="388" customFormat="1" ht="19.2">
      <c r="A75" s="159"/>
      <c r="B75" s="346" t="s">
        <v>2735</v>
      </c>
      <c r="C75" s="136" t="s">
        <v>2759</v>
      </c>
      <c r="D75" s="238"/>
      <c r="E75" s="270"/>
      <c r="F75" s="160"/>
      <c r="G75" s="389"/>
      <c r="H75" s="389"/>
      <c r="I75" s="389"/>
      <c r="J75" s="389"/>
      <c r="K75" s="389"/>
      <c r="L75" s="389"/>
      <c r="M75" s="389"/>
      <c r="N75" s="389"/>
      <c r="O75" s="389"/>
      <c r="P75" s="389"/>
      <c r="Q75" s="389"/>
      <c r="R75" s="389"/>
      <c r="S75" s="389"/>
      <c r="T75" s="389"/>
      <c r="U75" s="389"/>
      <c r="V75" s="389"/>
      <c r="W75" s="389"/>
      <c r="X75" s="389"/>
      <c r="Y75" s="389"/>
      <c r="Z75" s="98"/>
      <c r="AA75" s="98"/>
    </row>
    <row r="76" spans="1:27" s="388" customFormat="1" ht="38.4">
      <c r="A76" s="159"/>
      <c r="B76" s="346" t="s">
        <v>2735</v>
      </c>
      <c r="C76" s="136" t="s">
        <v>2760</v>
      </c>
      <c r="D76" s="238"/>
      <c r="E76" s="270"/>
      <c r="F76" s="160"/>
      <c r="G76" s="389"/>
      <c r="H76" s="389"/>
      <c r="I76" s="389"/>
      <c r="J76" s="389"/>
      <c r="K76" s="389"/>
      <c r="L76" s="389"/>
      <c r="M76" s="389"/>
      <c r="N76" s="389"/>
      <c r="O76" s="389"/>
      <c r="P76" s="389"/>
      <c r="Q76" s="389"/>
      <c r="R76" s="389"/>
      <c r="S76" s="389"/>
      <c r="T76" s="389"/>
      <c r="U76" s="389"/>
      <c r="V76" s="389"/>
      <c r="W76" s="389"/>
      <c r="X76" s="389"/>
      <c r="Y76" s="389"/>
      <c r="Z76" s="98"/>
      <c r="AA76" s="98"/>
    </row>
    <row r="77" spans="1:27" s="388" customFormat="1" ht="19.2">
      <c r="A77" s="159"/>
      <c r="B77" s="493" t="s">
        <v>2735</v>
      </c>
      <c r="C77" s="134" t="s">
        <v>915</v>
      </c>
      <c r="D77" s="133"/>
      <c r="E77" s="133"/>
      <c r="F77" s="160"/>
      <c r="G77" s="389"/>
      <c r="H77" s="389"/>
      <c r="I77" s="389"/>
      <c r="J77" s="389"/>
      <c r="K77" s="389"/>
      <c r="L77" s="389"/>
      <c r="M77" s="389"/>
      <c r="N77" s="389"/>
      <c r="O77" s="389"/>
      <c r="P77" s="389"/>
      <c r="Q77" s="389"/>
      <c r="R77" s="389"/>
      <c r="S77" s="389"/>
      <c r="T77" s="389"/>
      <c r="U77" s="389"/>
      <c r="V77" s="389"/>
      <c r="W77" s="389"/>
      <c r="X77" s="389"/>
      <c r="Y77" s="389"/>
      <c r="Z77" s="98"/>
      <c r="AA77" s="98"/>
    </row>
    <row r="78" spans="1:27" s="388" customFormat="1" ht="19.2">
      <c r="A78" s="159"/>
      <c r="B78" s="346" t="s">
        <v>2735</v>
      </c>
      <c r="C78" s="136" t="s">
        <v>952</v>
      </c>
      <c r="D78" s="238"/>
      <c r="E78" s="270"/>
      <c r="F78" s="160"/>
      <c r="G78" s="389"/>
      <c r="H78" s="389"/>
      <c r="I78" s="389"/>
      <c r="J78" s="389"/>
      <c r="K78" s="389"/>
      <c r="L78" s="389"/>
      <c r="M78" s="389"/>
      <c r="N78" s="389"/>
      <c r="O78" s="389"/>
      <c r="P78" s="389"/>
      <c r="Q78" s="389"/>
      <c r="R78" s="389"/>
      <c r="S78" s="389"/>
      <c r="T78" s="389"/>
      <c r="U78" s="389"/>
      <c r="V78" s="389"/>
      <c r="W78" s="389"/>
      <c r="X78" s="389"/>
      <c r="Y78" s="389"/>
      <c r="Z78" s="98"/>
      <c r="AA78" s="98"/>
    </row>
    <row r="79" spans="1:27" s="388" customFormat="1" ht="19.2">
      <c r="A79" s="159"/>
      <c r="B79" s="493" t="s">
        <v>2761</v>
      </c>
      <c r="C79" s="134" t="s">
        <v>986</v>
      </c>
      <c r="D79" s="133"/>
      <c r="E79" s="133"/>
      <c r="F79" s="160"/>
      <c r="G79" s="389"/>
      <c r="H79" s="389"/>
      <c r="I79" s="389"/>
      <c r="J79" s="389"/>
      <c r="K79" s="389"/>
      <c r="L79" s="389"/>
      <c r="M79" s="389"/>
      <c r="N79" s="389"/>
      <c r="O79" s="389"/>
      <c r="P79" s="389"/>
      <c r="Q79" s="389"/>
      <c r="R79" s="389"/>
      <c r="S79" s="389"/>
      <c r="T79" s="389"/>
      <c r="U79" s="389"/>
      <c r="V79" s="389"/>
      <c r="W79" s="389"/>
      <c r="X79" s="389"/>
      <c r="Y79" s="389"/>
      <c r="Z79" s="98"/>
      <c r="AA79" s="98"/>
    </row>
    <row r="80" spans="1:27" s="388" customFormat="1" ht="19.2">
      <c r="A80" s="159"/>
      <c r="B80" s="493" t="s">
        <v>2761</v>
      </c>
      <c r="C80" s="134" t="s">
        <v>906</v>
      </c>
      <c r="D80" s="133"/>
      <c r="E80" s="133"/>
      <c r="F80" s="160"/>
      <c r="G80" s="389"/>
      <c r="H80" s="389"/>
      <c r="I80" s="389"/>
      <c r="J80" s="389"/>
      <c r="K80" s="389"/>
      <c r="L80" s="389"/>
      <c r="M80" s="389"/>
      <c r="N80" s="389"/>
      <c r="O80" s="389"/>
      <c r="P80" s="389"/>
      <c r="Q80" s="389"/>
      <c r="R80" s="389"/>
      <c r="S80" s="389"/>
      <c r="T80" s="389"/>
      <c r="U80" s="389"/>
      <c r="V80" s="389"/>
      <c r="W80" s="389"/>
      <c r="X80" s="389"/>
      <c r="Y80" s="389"/>
      <c r="Z80" s="98"/>
      <c r="AA80" s="98"/>
    </row>
    <row r="81" spans="1:27" s="388" customFormat="1" ht="38.4">
      <c r="A81" s="159"/>
      <c r="B81" s="346" t="s">
        <v>2761</v>
      </c>
      <c r="C81" s="136" t="s">
        <v>2762</v>
      </c>
      <c r="D81" s="238"/>
      <c r="E81" s="270"/>
      <c r="F81" s="160"/>
      <c r="G81" s="389"/>
      <c r="H81" s="389"/>
      <c r="I81" s="389"/>
      <c r="J81" s="389"/>
      <c r="K81" s="389"/>
      <c r="L81" s="389"/>
      <c r="M81" s="389"/>
      <c r="N81" s="389"/>
      <c r="O81" s="389"/>
      <c r="P81" s="389"/>
      <c r="Q81" s="389"/>
      <c r="R81" s="389"/>
      <c r="S81" s="389"/>
      <c r="T81" s="389"/>
      <c r="U81" s="389"/>
      <c r="V81" s="389"/>
      <c r="W81" s="389"/>
      <c r="X81" s="389"/>
      <c r="Y81" s="389"/>
      <c r="Z81" s="98"/>
      <c r="AA81" s="98"/>
    </row>
    <row r="82" spans="1:27" s="388" customFormat="1" ht="19.2">
      <c r="A82" s="159"/>
      <c r="B82" s="493" t="s">
        <v>2761</v>
      </c>
      <c r="C82" s="134" t="s">
        <v>915</v>
      </c>
      <c r="D82" s="133"/>
      <c r="E82" s="133"/>
      <c r="F82" s="160"/>
      <c r="G82" s="389"/>
      <c r="H82" s="389"/>
      <c r="I82" s="389"/>
      <c r="J82" s="389"/>
      <c r="K82" s="389"/>
      <c r="L82" s="389"/>
      <c r="M82" s="389"/>
      <c r="N82" s="389"/>
      <c r="O82" s="389"/>
      <c r="P82" s="389"/>
      <c r="Q82" s="389"/>
      <c r="R82" s="389"/>
      <c r="S82" s="389"/>
      <c r="T82" s="389"/>
      <c r="U82" s="389"/>
      <c r="V82" s="389"/>
      <c r="W82" s="389"/>
      <c r="X82" s="389"/>
      <c r="Y82" s="389"/>
      <c r="Z82" s="98"/>
      <c r="AA82" s="98"/>
    </row>
    <row r="83" spans="1:27" s="388" customFormat="1" ht="19.2">
      <c r="A83" s="159"/>
      <c r="B83" s="346" t="s">
        <v>2761</v>
      </c>
      <c r="C83" s="136" t="s">
        <v>1165</v>
      </c>
      <c r="D83" s="238"/>
      <c r="E83" s="270"/>
      <c r="F83" s="160"/>
      <c r="G83" s="389"/>
      <c r="H83" s="389"/>
      <c r="I83" s="389"/>
      <c r="J83" s="389"/>
      <c r="K83" s="389"/>
      <c r="L83" s="389"/>
      <c r="M83" s="389"/>
      <c r="N83" s="389"/>
      <c r="O83" s="389"/>
      <c r="P83" s="389"/>
      <c r="Q83" s="389"/>
      <c r="R83" s="389"/>
      <c r="S83" s="389"/>
      <c r="T83" s="389"/>
      <c r="U83" s="389"/>
      <c r="V83" s="389"/>
      <c r="W83" s="389"/>
      <c r="X83" s="389"/>
      <c r="Y83" s="389"/>
      <c r="Z83" s="98"/>
      <c r="AA83" s="98"/>
    </row>
    <row r="84" spans="1:27" s="388" customFormat="1" ht="19.2">
      <c r="A84" s="159"/>
      <c r="B84" s="493" t="s">
        <v>2763</v>
      </c>
      <c r="C84" s="134" t="s">
        <v>906</v>
      </c>
      <c r="D84" s="133"/>
      <c r="E84" s="133"/>
      <c r="F84" s="160"/>
      <c r="G84" s="389"/>
      <c r="H84" s="389"/>
      <c r="I84" s="389"/>
      <c r="J84" s="389"/>
      <c r="K84" s="389"/>
      <c r="L84" s="389"/>
      <c r="M84" s="389"/>
      <c r="N84" s="389"/>
      <c r="O84" s="389"/>
      <c r="P84" s="389"/>
      <c r="Q84" s="389"/>
      <c r="R84" s="389"/>
      <c r="S84" s="389"/>
      <c r="T84" s="389"/>
      <c r="U84" s="389"/>
      <c r="V84" s="389"/>
      <c r="W84" s="389"/>
      <c r="X84" s="389"/>
      <c r="Y84" s="389"/>
      <c r="Z84" s="98"/>
      <c r="AA84" s="98"/>
    </row>
    <row r="85" spans="1:27" s="388" customFormat="1" ht="38.4">
      <c r="A85" s="159"/>
      <c r="B85" s="341" t="s">
        <v>2763</v>
      </c>
      <c r="C85" s="136" t="s">
        <v>2764</v>
      </c>
      <c r="D85" s="238"/>
      <c r="E85" s="270"/>
      <c r="F85" s="160"/>
      <c r="G85" s="389"/>
      <c r="H85" s="389"/>
      <c r="I85" s="389"/>
      <c r="J85" s="389"/>
      <c r="K85" s="389"/>
      <c r="L85" s="389"/>
      <c r="M85" s="389"/>
      <c r="N85" s="389"/>
      <c r="O85" s="389"/>
      <c r="P85" s="389"/>
      <c r="Q85" s="389"/>
      <c r="R85" s="389"/>
      <c r="S85" s="389"/>
      <c r="T85" s="389"/>
      <c r="U85" s="389"/>
      <c r="V85" s="389"/>
      <c r="W85" s="389"/>
      <c r="X85" s="389"/>
      <c r="Y85" s="389"/>
      <c r="Z85" s="98"/>
      <c r="AA85" s="98"/>
    </row>
    <row r="86" spans="1:27" s="388" customFormat="1" ht="19.2">
      <c r="A86" s="159"/>
      <c r="B86" s="341" t="s">
        <v>2763</v>
      </c>
      <c r="C86" s="136" t="s">
        <v>2765</v>
      </c>
      <c r="D86" s="238"/>
      <c r="E86" s="270"/>
      <c r="F86" s="160"/>
      <c r="G86" s="389"/>
      <c r="H86" s="389"/>
      <c r="I86" s="389"/>
      <c r="J86" s="389"/>
      <c r="K86" s="389"/>
      <c r="L86" s="389"/>
      <c r="M86" s="389"/>
      <c r="N86" s="389"/>
      <c r="O86" s="389"/>
      <c r="P86" s="389"/>
      <c r="Q86" s="389"/>
      <c r="R86" s="389"/>
      <c r="S86" s="389"/>
      <c r="T86" s="389"/>
      <c r="U86" s="389"/>
      <c r="V86" s="389"/>
      <c r="W86" s="389"/>
      <c r="X86" s="389"/>
      <c r="Y86" s="389"/>
      <c r="Z86" s="98"/>
      <c r="AA86" s="98"/>
    </row>
    <row r="87" spans="1:27" s="388" customFormat="1" ht="19.2">
      <c r="A87" s="159"/>
      <c r="B87" s="341" t="s">
        <v>2763</v>
      </c>
      <c r="C87" s="136" t="s">
        <v>2766</v>
      </c>
      <c r="D87" s="238"/>
      <c r="E87" s="270"/>
      <c r="F87" s="160"/>
      <c r="G87" s="389"/>
      <c r="H87" s="389"/>
      <c r="I87" s="389"/>
      <c r="J87" s="389"/>
      <c r="K87" s="389"/>
      <c r="L87" s="389"/>
      <c r="M87" s="389"/>
      <c r="N87" s="389"/>
      <c r="O87" s="389"/>
      <c r="P87" s="389"/>
      <c r="Q87" s="389"/>
      <c r="R87" s="389"/>
      <c r="S87" s="389"/>
      <c r="T87" s="389"/>
      <c r="U87" s="389"/>
      <c r="V87" s="389"/>
      <c r="W87" s="389"/>
      <c r="X87" s="389"/>
      <c r="Y87" s="389"/>
      <c r="Z87" s="98"/>
      <c r="AA87" s="98"/>
    </row>
    <row r="88" spans="1:27" s="388" customFormat="1" ht="19.2">
      <c r="A88" s="159"/>
      <c r="B88" s="341" t="s">
        <v>2763</v>
      </c>
      <c r="C88" s="136" t="s">
        <v>2767</v>
      </c>
      <c r="D88" s="238"/>
      <c r="E88" s="270"/>
      <c r="F88" s="160"/>
      <c r="G88" s="389"/>
      <c r="H88" s="389"/>
      <c r="I88" s="389"/>
      <c r="J88" s="389"/>
      <c r="K88" s="389"/>
      <c r="L88" s="389"/>
      <c r="M88" s="389"/>
      <c r="N88" s="389"/>
      <c r="O88" s="389"/>
      <c r="P88" s="389"/>
      <c r="Q88" s="389"/>
      <c r="R88" s="389"/>
      <c r="S88" s="389"/>
      <c r="T88" s="389"/>
      <c r="U88" s="389"/>
      <c r="V88" s="389"/>
      <c r="W88" s="389"/>
      <c r="X88" s="389"/>
      <c r="Y88" s="389"/>
      <c r="Z88" s="98"/>
      <c r="AA88" s="98"/>
    </row>
    <row r="89" spans="1:27" s="388" customFormat="1" ht="19.2">
      <c r="A89" s="159"/>
      <c r="B89" s="341" t="s">
        <v>2763</v>
      </c>
      <c r="C89" s="136" t="s">
        <v>2768</v>
      </c>
      <c r="D89" s="238"/>
      <c r="E89" s="270"/>
      <c r="F89" s="160"/>
      <c r="G89" s="389"/>
      <c r="H89" s="389"/>
      <c r="I89" s="389"/>
      <c r="J89" s="389"/>
      <c r="K89" s="389"/>
      <c r="L89" s="389"/>
      <c r="M89" s="389"/>
      <c r="N89" s="389"/>
      <c r="O89" s="389"/>
      <c r="P89" s="389"/>
      <c r="Q89" s="389"/>
      <c r="R89" s="389"/>
      <c r="S89" s="389"/>
      <c r="T89" s="389"/>
      <c r="U89" s="389"/>
      <c r="V89" s="389"/>
      <c r="W89" s="389"/>
      <c r="X89" s="389"/>
      <c r="Y89" s="389"/>
      <c r="Z89" s="98"/>
      <c r="AA89" s="98"/>
    </row>
    <row r="90" spans="1:27" s="388" customFormat="1" ht="19.2">
      <c r="A90" s="159"/>
      <c r="B90" s="341" t="s">
        <v>2763</v>
      </c>
      <c r="C90" s="136" t="s">
        <v>2769</v>
      </c>
      <c r="D90" s="238"/>
      <c r="E90" s="270"/>
      <c r="F90" s="160"/>
      <c r="G90" s="389"/>
      <c r="H90" s="389"/>
      <c r="I90" s="389"/>
      <c r="J90" s="389"/>
      <c r="K90" s="389"/>
      <c r="L90" s="389"/>
      <c r="M90" s="389"/>
      <c r="N90" s="389"/>
      <c r="O90" s="389"/>
      <c r="P90" s="389"/>
      <c r="Q90" s="389"/>
      <c r="R90" s="389"/>
      <c r="S90" s="389"/>
      <c r="T90" s="389"/>
      <c r="U90" s="389"/>
      <c r="V90" s="389"/>
      <c r="W90" s="389"/>
      <c r="X90" s="389"/>
      <c r="Y90" s="389"/>
      <c r="Z90" s="98"/>
      <c r="AA90" s="98"/>
    </row>
    <row r="91" spans="1:27" s="388" customFormat="1" ht="19.2">
      <c r="A91" s="159"/>
      <c r="B91" s="341" t="s">
        <v>2763</v>
      </c>
      <c r="C91" s="136" t="s">
        <v>2770</v>
      </c>
      <c r="D91" s="238"/>
      <c r="E91" s="270"/>
      <c r="F91" s="160"/>
      <c r="G91" s="389"/>
      <c r="H91" s="389"/>
      <c r="I91" s="389"/>
      <c r="J91" s="389"/>
      <c r="K91" s="389"/>
      <c r="L91" s="389"/>
      <c r="M91" s="389"/>
      <c r="N91" s="389"/>
      <c r="O91" s="389"/>
      <c r="P91" s="389"/>
      <c r="Q91" s="389"/>
      <c r="R91" s="389"/>
      <c r="S91" s="389"/>
      <c r="T91" s="389"/>
      <c r="U91" s="389"/>
      <c r="V91" s="389"/>
      <c r="W91" s="389"/>
      <c r="X91" s="389"/>
      <c r="Y91" s="389"/>
      <c r="Z91" s="98"/>
      <c r="AA91" s="98"/>
    </row>
    <row r="92" spans="1:27" s="388" customFormat="1" ht="19.2">
      <c r="A92" s="159"/>
      <c r="B92" s="341" t="s">
        <v>2763</v>
      </c>
      <c r="C92" s="136" t="s">
        <v>2771</v>
      </c>
      <c r="D92" s="238"/>
      <c r="E92" s="270"/>
      <c r="F92" s="160"/>
      <c r="G92" s="389"/>
      <c r="H92" s="389"/>
      <c r="I92" s="389"/>
      <c r="J92" s="389"/>
      <c r="K92" s="389"/>
      <c r="L92" s="389"/>
      <c r="M92" s="389"/>
      <c r="N92" s="389"/>
      <c r="O92" s="389"/>
      <c r="P92" s="389"/>
      <c r="Q92" s="389"/>
      <c r="R92" s="389"/>
      <c r="S92" s="389"/>
      <c r="T92" s="389"/>
      <c r="U92" s="389"/>
      <c r="V92" s="389"/>
      <c r="W92" s="389"/>
      <c r="X92" s="389"/>
      <c r="Y92" s="389"/>
      <c r="Z92" s="98"/>
      <c r="AA92" s="98"/>
    </row>
    <row r="93" spans="1:27" s="388" customFormat="1" ht="19.2">
      <c r="A93" s="159"/>
      <c r="B93" s="341" t="s">
        <v>2763</v>
      </c>
      <c r="C93" s="136" t="s">
        <v>2772</v>
      </c>
      <c r="D93" s="238"/>
      <c r="E93" s="270"/>
      <c r="F93" s="160"/>
      <c r="G93" s="389"/>
      <c r="H93" s="389"/>
      <c r="I93" s="389"/>
      <c r="J93" s="389"/>
      <c r="K93" s="389"/>
      <c r="L93" s="389"/>
      <c r="M93" s="389"/>
      <c r="N93" s="389"/>
      <c r="O93" s="389"/>
      <c r="P93" s="389"/>
      <c r="Q93" s="389"/>
      <c r="R93" s="389"/>
      <c r="S93" s="389"/>
      <c r="T93" s="389"/>
      <c r="U93" s="389"/>
      <c r="V93" s="389"/>
      <c r="W93" s="389"/>
      <c r="X93" s="389"/>
      <c r="Y93" s="389"/>
      <c r="Z93" s="98"/>
      <c r="AA93" s="98"/>
    </row>
    <row r="94" spans="1:27" s="388" customFormat="1" ht="19.2">
      <c r="A94" s="159"/>
      <c r="B94" s="341" t="s">
        <v>2763</v>
      </c>
      <c r="C94" s="136" t="s">
        <v>2773</v>
      </c>
      <c r="D94" s="238"/>
      <c r="E94" s="270"/>
      <c r="F94" s="160"/>
      <c r="G94" s="389"/>
      <c r="H94" s="389"/>
      <c r="I94" s="389"/>
      <c r="J94" s="389"/>
      <c r="K94" s="389"/>
      <c r="L94" s="389"/>
      <c r="M94" s="389"/>
      <c r="N94" s="389"/>
      <c r="O94" s="389"/>
      <c r="P94" s="389"/>
      <c r="Q94" s="389"/>
      <c r="R94" s="389"/>
      <c r="S94" s="389"/>
      <c r="T94" s="389"/>
      <c r="U94" s="389"/>
      <c r="V94" s="389"/>
      <c r="W94" s="389"/>
      <c r="X94" s="389"/>
      <c r="Y94" s="389"/>
      <c r="Z94" s="98"/>
      <c r="AA94" s="98"/>
    </row>
    <row r="95" spans="1:27" s="388" customFormat="1" ht="19.2">
      <c r="A95" s="159"/>
      <c r="B95" s="341" t="s">
        <v>2763</v>
      </c>
      <c r="C95" s="136" t="s">
        <v>2774</v>
      </c>
      <c r="D95" s="238"/>
      <c r="E95" s="270"/>
      <c r="F95" s="160"/>
      <c r="G95" s="389"/>
      <c r="H95" s="389"/>
      <c r="I95" s="389"/>
      <c r="J95" s="389"/>
      <c r="K95" s="389"/>
      <c r="L95" s="389"/>
      <c r="M95" s="389"/>
      <c r="N95" s="389"/>
      <c r="O95" s="389"/>
      <c r="P95" s="389"/>
      <c r="Q95" s="389"/>
      <c r="R95" s="389"/>
      <c r="S95" s="389"/>
      <c r="T95" s="389"/>
      <c r="U95" s="389"/>
      <c r="V95" s="389"/>
      <c r="W95" s="389"/>
      <c r="X95" s="389"/>
      <c r="Y95" s="389"/>
      <c r="Z95" s="98"/>
      <c r="AA95" s="98"/>
    </row>
    <row r="96" spans="1:27" s="388" customFormat="1" ht="19.2">
      <c r="A96" s="159"/>
      <c r="B96" s="341" t="s">
        <v>2763</v>
      </c>
      <c r="C96" s="136" t="s">
        <v>2775</v>
      </c>
      <c r="D96" s="238"/>
      <c r="E96" s="270"/>
      <c r="F96" s="160"/>
      <c r="G96" s="389"/>
      <c r="H96" s="389"/>
      <c r="I96" s="389"/>
      <c r="J96" s="389"/>
      <c r="K96" s="389"/>
      <c r="L96" s="389"/>
      <c r="M96" s="389"/>
      <c r="N96" s="389"/>
      <c r="O96" s="389"/>
      <c r="P96" s="389"/>
      <c r="Q96" s="389"/>
      <c r="R96" s="389"/>
      <c r="S96" s="389"/>
      <c r="T96" s="389"/>
      <c r="U96" s="389"/>
      <c r="V96" s="389"/>
      <c r="W96" s="389"/>
      <c r="X96" s="389"/>
      <c r="Y96" s="389"/>
      <c r="Z96" s="98"/>
      <c r="AA96" s="98"/>
    </row>
    <row r="97" spans="1:27" s="388" customFormat="1" ht="19.2">
      <c r="A97" s="159"/>
      <c r="B97" s="341" t="s">
        <v>2763</v>
      </c>
      <c r="C97" s="136" t="s">
        <v>2776</v>
      </c>
      <c r="D97" s="238"/>
      <c r="E97" s="270"/>
      <c r="F97" s="160"/>
      <c r="G97" s="389"/>
      <c r="H97" s="389"/>
      <c r="I97" s="389"/>
      <c r="J97" s="389"/>
      <c r="K97" s="389"/>
      <c r="L97" s="389"/>
      <c r="M97" s="389"/>
      <c r="N97" s="389"/>
      <c r="O97" s="389"/>
      <c r="P97" s="389"/>
      <c r="Q97" s="389"/>
      <c r="R97" s="389"/>
      <c r="S97" s="389"/>
      <c r="T97" s="389"/>
      <c r="U97" s="389"/>
      <c r="V97" s="389"/>
      <c r="W97" s="389"/>
      <c r="X97" s="389"/>
      <c r="Y97" s="389"/>
      <c r="Z97" s="98"/>
      <c r="AA97" s="98"/>
    </row>
    <row r="98" spans="1:27" s="388" customFormat="1" ht="38.4">
      <c r="A98" s="159"/>
      <c r="B98" s="341" t="s">
        <v>2763</v>
      </c>
      <c r="C98" s="136" t="s">
        <v>2777</v>
      </c>
      <c r="D98" s="238"/>
      <c r="E98" s="270"/>
      <c r="F98" s="160"/>
      <c r="G98" s="389"/>
      <c r="H98" s="389"/>
      <c r="I98" s="389"/>
      <c r="J98" s="389"/>
      <c r="K98" s="389"/>
      <c r="L98" s="389"/>
      <c r="M98" s="389"/>
      <c r="N98" s="389"/>
      <c r="O98" s="389"/>
      <c r="P98" s="389"/>
      <c r="Q98" s="389"/>
      <c r="R98" s="389"/>
      <c r="S98" s="389"/>
      <c r="T98" s="389"/>
      <c r="U98" s="389"/>
      <c r="V98" s="389"/>
      <c r="W98" s="389"/>
      <c r="X98" s="389"/>
      <c r="Y98" s="389"/>
      <c r="Z98" s="98"/>
      <c r="AA98" s="98"/>
    </row>
    <row r="99" spans="1:27" s="388" customFormat="1" ht="19.2">
      <c r="A99" s="159"/>
      <c r="B99" s="341" t="s">
        <v>2763</v>
      </c>
      <c r="C99" s="136" t="s">
        <v>2778</v>
      </c>
      <c r="D99" s="238"/>
      <c r="E99" s="270"/>
      <c r="F99" s="160"/>
      <c r="G99" s="389"/>
      <c r="H99" s="389"/>
      <c r="I99" s="389"/>
      <c r="J99" s="389"/>
      <c r="K99" s="389"/>
      <c r="L99" s="389"/>
      <c r="M99" s="389"/>
      <c r="N99" s="389"/>
      <c r="O99" s="389"/>
      <c r="P99" s="389"/>
      <c r="Q99" s="389"/>
      <c r="R99" s="389"/>
      <c r="S99" s="389"/>
      <c r="T99" s="389"/>
      <c r="U99" s="389"/>
      <c r="V99" s="389"/>
      <c r="W99" s="389"/>
      <c r="X99" s="389"/>
      <c r="Y99" s="389"/>
      <c r="Z99" s="98"/>
      <c r="AA99" s="98"/>
    </row>
    <row r="100" spans="1:27" s="388" customFormat="1" ht="19.2">
      <c r="A100" s="159"/>
      <c r="B100" s="341" t="s">
        <v>2763</v>
      </c>
      <c r="C100" s="136" t="s">
        <v>2779</v>
      </c>
      <c r="D100" s="238"/>
      <c r="E100" s="270"/>
      <c r="F100" s="160"/>
      <c r="G100" s="389"/>
      <c r="H100" s="389"/>
      <c r="I100" s="389"/>
      <c r="J100" s="389"/>
      <c r="K100" s="389"/>
      <c r="L100" s="389"/>
      <c r="M100" s="389"/>
      <c r="N100" s="389"/>
      <c r="O100" s="389"/>
      <c r="P100" s="389"/>
      <c r="Q100" s="389"/>
      <c r="R100" s="389"/>
      <c r="S100" s="389"/>
      <c r="T100" s="389"/>
      <c r="U100" s="389"/>
      <c r="V100" s="389"/>
      <c r="W100" s="389"/>
      <c r="X100" s="389"/>
      <c r="Y100" s="389"/>
      <c r="Z100" s="98"/>
      <c r="AA100" s="98"/>
    </row>
    <row r="101" spans="1:27" s="388" customFormat="1" ht="57.6">
      <c r="A101" s="159"/>
      <c r="B101" s="341" t="s">
        <v>2763</v>
      </c>
      <c r="C101" s="136" t="s">
        <v>2780</v>
      </c>
      <c r="D101" s="238"/>
      <c r="E101" s="270"/>
      <c r="F101" s="160"/>
      <c r="G101" s="389"/>
      <c r="H101" s="389"/>
      <c r="I101" s="389"/>
      <c r="J101" s="389"/>
      <c r="K101" s="389"/>
      <c r="L101" s="389"/>
      <c r="M101" s="389"/>
      <c r="N101" s="389"/>
      <c r="O101" s="389"/>
      <c r="P101" s="389"/>
      <c r="Q101" s="389"/>
      <c r="R101" s="389"/>
      <c r="S101" s="389"/>
      <c r="T101" s="389"/>
      <c r="U101" s="389"/>
      <c r="V101" s="389"/>
      <c r="W101" s="389"/>
      <c r="X101" s="389"/>
      <c r="Y101" s="389"/>
      <c r="Z101" s="98"/>
      <c r="AA101" s="98"/>
    </row>
    <row r="102" spans="1:27" s="388" customFormat="1" ht="38.4">
      <c r="A102" s="159"/>
      <c r="B102" s="341" t="s">
        <v>2763</v>
      </c>
      <c r="C102" s="136" t="s">
        <v>2781</v>
      </c>
      <c r="D102" s="238"/>
      <c r="E102" s="270"/>
      <c r="F102" s="160"/>
      <c r="G102" s="389"/>
      <c r="H102" s="389"/>
      <c r="I102" s="389"/>
      <c r="J102" s="389"/>
      <c r="K102" s="389"/>
      <c r="L102" s="389"/>
      <c r="M102" s="389"/>
      <c r="N102" s="389"/>
      <c r="O102" s="389"/>
      <c r="P102" s="389"/>
      <c r="Q102" s="389"/>
      <c r="R102" s="389"/>
      <c r="S102" s="389"/>
      <c r="T102" s="389"/>
      <c r="U102" s="389"/>
      <c r="V102" s="389"/>
      <c r="W102" s="389"/>
      <c r="X102" s="389"/>
      <c r="Y102" s="389"/>
      <c r="Z102" s="98"/>
      <c r="AA102" s="98"/>
    </row>
    <row r="103" spans="1:27" s="388" customFormat="1" ht="19.2">
      <c r="A103" s="159"/>
      <c r="B103" s="341" t="s">
        <v>2763</v>
      </c>
      <c r="C103" s="136" t="s">
        <v>2782</v>
      </c>
      <c r="D103" s="238"/>
      <c r="E103" s="270"/>
      <c r="F103" s="160"/>
      <c r="G103" s="389"/>
      <c r="H103" s="389"/>
      <c r="I103" s="389"/>
      <c r="J103" s="389"/>
      <c r="K103" s="389"/>
      <c r="L103" s="389"/>
      <c r="M103" s="389"/>
      <c r="N103" s="389"/>
      <c r="O103" s="389"/>
      <c r="P103" s="389"/>
      <c r="Q103" s="389"/>
      <c r="R103" s="389"/>
      <c r="S103" s="389"/>
      <c r="T103" s="389"/>
      <c r="U103" s="389"/>
      <c r="V103" s="389"/>
      <c r="W103" s="389"/>
      <c r="X103" s="389"/>
      <c r="Y103" s="389"/>
      <c r="Z103" s="98"/>
      <c r="AA103" s="98"/>
    </row>
    <row r="104" spans="1:27" s="388" customFormat="1" ht="19.2">
      <c r="A104" s="159"/>
      <c r="B104" s="341" t="s">
        <v>2763</v>
      </c>
      <c r="C104" s="136" t="s">
        <v>2783</v>
      </c>
      <c r="D104" s="238"/>
      <c r="E104" s="270"/>
      <c r="F104" s="160"/>
      <c r="G104" s="389"/>
      <c r="H104" s="389"/>
      <c r="I104" s="389"/>
      <c r="J104" s="389"/>
      <c r="K104" s="389"/>
      <c r="L104" s="389"/>
      <c r="M104" s="389"/>
      <c r="N104" s="389"/>
      <c r="O104" s="389"/>
      <c r="P104" s="389"/>
      <c r="Q104" s="389"/>
      <c r="R104" s="389"/>
      <c r="S104" s="389"/>
      <c r="T104" s="389"/>
      <c r="U104" s="389"/>
      <c r="V104" s="389"/>
      <c r="W104" s="389"/>
      <c r="X104" s="389"/>
      <c r="Y104" s="389"/>
      <c r="Z104" s="98"/>
      <c r="AA104" s="98"/>
    </row>
    <row r="105" spans="1:27" s="388" customFormat="1" ht="19.2">
      <c r="A105" s="159"/>
      <c r="B105" s="341" t="s">
        <v>2763</v>
      </c>
      <c r="C105" s="136" t="s">
        <v>2784</v>
      </c>
      <c r="D105" s="238"/>
      <c r="E105" s="270"/>
      <c r="F105" s="160"/>
      <c r="G105" s="389"/>
      <c r="H105" s="389"/>
      <c r="I105" s="389"/>
      <c r="J105" s="389"/>
      <c r="K105" s="389"/>
      <c r="L105" s="389"/>
      <c r="M105" s="389"/>
      <c r="N105" s="389"/>
      <c r="O105" s="389"/>
      <c r="P105" s="389"/>
      <c r="Q105" s="389"/>
      <c r="R105" s="389"/>
      <c r="S105" s="389"/>
      <c r="T105" s="389"/>
      <c r="U105" s="389"/>
      <c r="V105" s="389"/>
      <c r="W105" s="389"/>
      <c r="X105" s="389"/>
      <c r="Y105" s="389"/>
      <c r="Z105" s="98"/>
      <c r="AA105" s="98"/>
    </row>
    <row r="106" spans="1:27" s="388" customFormat="1" ht="19.2">
      <c r="A106" s="159"/>
      <c r="B106" s="341" t="s">
        <v>2763</v>
      </c>
      <c r="C106" s="136" t="s">
        <v>2785</v>
      </c>
      <c r="D106" s="238"/>
      <c r="E106" s="270"/>
      <c r="F106" s="160"/>
      <c r="G106" s="389"/>
      <c r="H106" s="389"/>
      <c r="I106" s="389"/>
      <c r="J106" s="389"/>
      <c r="K106" s="389"/>
      <c r="L106" s="389"/>
      <c r="M106" s="389"/>
      <c r="N106" s="389"/>
      <c r="O106" s="389"/>
      <c r="P106" s="389"/>
      <c r="Q106" s="389"/>
      <c r="R106" s="389"/>
      <c r="S106" s="389"/>
      <c r="T106" s="389"/>
      <c r="U106" s="389"/>
      <c r="V106" s="389"/>
      <c r="W106" s="389"/>
      <c r="X106" s="389"/>
      <c r="Y106" s="389"/>
      <c r="Z106" s="98"/>
      <c r="AA106" s="98"/>
    </row>
    <row r="107" spans="1:27" s="388" customFormat="1" ht="19.2">
      <c r="A107" s="159"/>
      <c r="B107" s="341" t="s">
        <v>2763</v>
      </c>
      <c r="C107" s="136" t="s">
        <v>2786</v>
      </c>
      <c r="D107" s="238"/>
      <c r="E107" s="270"/>
      <c r="F107" s="160"/>
      <c r="G107" s="389"/>
      <c r="H107" s="389"/>
      <c r="I107" s="389"/>
      <c r="J107" s="389"/>
      <c r="K107" s="389"/>
      <c r="L107" s="389"/>
      <c r="M107" s="389"/>
      <c r="N107" s="389"/>
      <c r="O107" s="389"/>
      <c r="P107" s="389"/>
      <c r="Q107" s="389"/>
      <c r="R107" s="389"/>
      <c r="S107" s="389"/>
      <c r="T107" s="389"/>
      <c r="U107" s="389"/>
      <c r="V107" s="389"/>
      <c r="W107" s="389"/>
      <c r="X107" s="389"/>
      <c r="Y107" s="389"/>
      <c r="Z107" s="98"/>
      <c r="AA107" s="98"/>
    </row>
    <row r="108" spans="1:27" s="388" customFormat="1" ht="19.2">
      <c r="A108" s="159"/>
      <c r="B108" s="341" t="s">
        <v>2763</v>
      </c>
      <c r="C108" s="136" t="s">
        <v>2787</v>
      </c>
      <c r="D108" s="238"/>
      <c r="E108" s="270"/>
      <c r="F108" s="160"/>
      <c r="G108" s="389"/>
      <c r="H108" s="389"/>
      <c r="I108" s="389"/>
      <c r="J108" s="389"/>
      <c r="K108" s="389"/>
      <c r="L108" s="389"/>
      <c r="M108" s="389"/>
      <c r="N108" s="389"/>
      <c r="O108" s="389"/>
      <c r="P108" s="389"/>
      <c r="Q108" s="389"/>
      <c r="R108" s="389"/>
      <c r="S108" s="389"/>
      <c r="T108" s="389"/>
      <c r="U108" s="389"/>
      <c r="V108" s="389"/>
      <c r="W108" s="389"/>
      <c r="X108" s="389"/>
      <c r="Y108" s="389"/>
      <c r="Z108" s="98"/>
      <c r="AA108" s="98"/>
    </row>
    <row r="109" spans="1:27" s="388" customFormat="1" ht="19.2">
      <c r="A109" s="159"/>
      <c r="B109" s="341" t="s">
        <v>2763</v>
      </c>
      <c r="C109" s="136" t="s">
        <v>2788</v>
      </c>
      <c r="D109" s="238"/>
      <c r="E109" s="270"/>
      <c r="F109" s="160"/>
      <c r="G109" s="389"/>
      <c r="H109" s="389"/>
      <c r="I109" s="389"/>
      <c r="J109" s="389"/>
      <c r="K109" s="389"/>
      <c r="L109" s="389"/>
      <c r="M109" s="389"/>
      <c r="N109" s="389"/>
      <c r="O109" s="389"/>
      <c r="P109" s="389"/>
      <c r="Q109" s="389"/>
      <c r="R109" s="389"/>
      <c r="S109" s="389"/>
      <c r="T109" s="389"/>
      <c r="U109" s="389"/>
      <c r="V109" s="389"/>
      <c r="W109" s="389"/>
      <c r="X109" s="389"/>
      <c r="Y109" s="389"/>
      <c r="Z109" s="98"/>
      <c r="AA109" s="98"/>
    </row>
    <row r="110" spans="1:27" s="388" customFormat="1" ht="19.2">
      <c r="A110" s="159"/>
      <c r="B110" s="341" t="s">
        <v>2763</v>
      </c>
      <c r="C110" s="136" t="s">
        <v>2789</v>
      </c>
      <c r="D110" s="238"/>
      <c r="E110" s="270"/>
      <c r="F110" s="160"/>
      <c r="G110" s="389"/>
      <c r="H110" s="389"/>
      <c r="I110" s="389"/>
      <c r="J110" s="389"/>
      <c r="K110" s="389"/>
      <c r="L110" s="389"/>
      <c r="M110" s="389"/>
      <c r="N110" s="389"/>
      <c r="O110" s="389"/>
      <c r="P110" s="389"/>
      <c r="Q110" s="389"/>
      <c r="R110" s="389"/>
      <c r="S110" s="389"/>
      <c r="T110" s="389"/>
      <c r="U110" s="389"/>
      <c r="V110" s="389"/>
      <c r="W110" s="389"/>
      <c r="X110" s="389"/>
      <c r="Y110" s="389"/>
      <c r="Z110" s="98"/>
      <c r="AA110" s="98"/>
    </row>
    <row r="111" spans="1:27" s="388" customFormat="1" ht="19.2">
      <c r="A111" s="159"/>
      <c r="B111" s="341" t="s">
        <v>2763</v>
      </c>
      <c r="C111" s="136" t="s">
        <v>2790</v>
      </c>
      <c r="D111" s="238"/>
      <c r="E111" s="270"/>
      <c r="F111" s="160"/>
      <c r="G111" s="389"/>
      <c r="H111" s="389"/>
      <c r="I111" s="389"/>
      <c r="J111" s="389"/>
      <c r="K111" s="389"/>
      <c r="L111" s="389"/>
      <c r="M111" s="389"/>
      <c r="N111" s="389"/>
      <c r="O111" s="389"/>
      <c r="P111" s="389"/>
      <c r="Q111" s="389"/>
      <c r="R111" s="389"/>
      <c r="S111" s="389"/>
      <c r="T111" s="389"/>
      <c r="U111" s="389"/>
      <c r="V111" s="389"/>
      <c r="W111" s="389"/>
      <c r="X111" s="389"/>
      <c r="Y111" s="389"/>
      <c r="Z111" s="98"/>
      <c r="AA111" s="98"/>
    </row>
    <row r="112" spans="1:27" s="388" customFormat="1" ht="38.4">
      <c r="A112" s="159"/>
      <c r="B112" s="341" t="s">
        <v>2763</v>
      </c>
      <c r="C112" s="136" t="s">
        <v>2791</v>
      </c>
      <c r="D112" s="238"/>
      <c r="E112" s="270"/>
      <c r="F112" s="160"/>
      <c r="G112" s="389"/>
      <c r="H112" s="389"/>
      <c r="I112" s="389"/>
      <c r="J112" s="389"/>
      <c r="K112" s="389"/>
      <c r="L112" s="389"/>
      <c r="M112" s="389"/>
      <c r="N112" s="389"/>
      <c r="O112" s="389"/>
      <c r="P112" s="389"/>
      <c r="Q112" s="389"/>
      <c r="R112" s="389"/>
      <c r="S112" s="389"/>
      <c r="T112" s="389"/>
      <c r="U112" s="389"/>
      <c r="V112" s="389"/>
      <c r="W112" s="389"/>
      <c r="X112" s="389"/>
      <c r="Y112" s="389"/>
      <c r="Z112" s="98"/>
      <c r="AA112" s="98"/>
    </row>
    <row r="113" spans="1:27" s="388" customFormat="1" ht="19.2">
      <c r="A113" s="159"/>
      <c r="B113" s="341" t="s">
        <v>2763</v>
      </c>
      <c r="C113" s="136" t="s">
        <v>2792</v>
      </c>
      <c r="D113" s="238"/>
      <c r="E113" s="270"/>
      <c r="F113" s="160"/>
      <c r="G113" s="389"/>
      <c r="H113" s="389"/>
      <c r="I113" s="389"/>
      <c r="J113" s="389"/>
      <c r="K113" s="389"/>
      <c r="L113" s="389"/>
      <c r="M113" s="389"/>
      <c r="N113" s="389"/>
      <c r="O113" s="389"/>
      <c r="P113" s="389"/>
      <c r="Q113" s="389"/>
      <c r="R113" s="389"/>
      <c r="S113" s="389"/>
      <c r="T113" s="389"/>
      <c r="U113" s="389"/>
      <c r="V113" s="389"/>
      <c r="W113" s="389"/>
      <c r="X113" s="389"/>
      <c r="Y113" s="389"/>
      <c r="Z113" s="98"/>
      <c r="AA113" s="98"/>
    </row>
    <row r="114" spans="1:27" s="388" customFormat="1" ht="38.4">
      <c r="A114" s="159"/>
      <c r="B114" s="341" t="s">
        <v>2763</v>
      </c>
      <c r="C114" s="136" t="s">
        <v>2793</v>
      </c>
      <c r="D114" s="238"/>
      <c r="E114" s="270"/>
      <c r="F114" s="160"/>
      <c r="G114" s="389"/>
      <c r="H114" s="389"/>
      <c r="I114" s="389"/>
      <c r="J114" s="389"/>
      <c r="K114" s="389"/>
      <c r="L114" s="389"/>
      <c r="M114" s="389"/>
      <c r="N114" s="389"/>
      <c r="O114" s="389"/>
      <c r="P114" s="389"/>
      <c r="Q114" s="389"/>
      <c r="R114" s="389"/>
      <c r="S114" s="389"/>
      <c r="T114" s="389"/>
      <c r="U114" s="389"/>
      <c r="V114" s="389"/>
      <c r="W114" s="389"/>
      <c r="X114" s="389"/>
      <c r="Y114" s="389"/>
      <c r="Z114" s="98"/>
      <c r="AA114" s="98"/>
    </row>
    <row r="115" spans="1:27" s="388" customFormat="1" ht="19.2">
      <c r="A115" s="159"/>
      <c r="B115" s="341" t="s">
        <v>2763</v>
      </c>
      <c r="C115" s="136" t="s">
        <v>2794</v>
      </c>
      <c r="D115" s="238"/>
      <c r="E115" s="270"/>
      <c r="F115" s="160"/>
      <c r="G115" s="389"/>
      <c r="H115" s="389"/>
      <c r="I115" s="389"/>
      <c r="J115" s="389"/>
      <c r="K115" s="389"/>
      <c r="L115" s="389"/>
      <c r="M115" s="389"/>
      <c r="N115" s="389"/>
      <c r="O115" s="389"/>
      <c r="P115" s="389"/>
      <c r="Q115" s="389"/>
      <c r="R115" s="389"/>
      <c r="S115" s="389"/>
      <c r="T115" s="389"/>
      <c r="U115" s="389"/>
      <c r="V115" s="389"/>
      <c r="W115" s="389"/>
      <c r="X115" s="389"/>
      <c r="Y115" s="389"/>
      <c r="Z115" s="98"/>
      <c r="AA115" s="98"/>
    </row>
    <row r="116" spans="1:27" s="388" customFormat="1" ht="19.2">
      <c r="A116" s="159"/>
      <c r="B116" s="341" t="s">
        <v>2763</v>
      </c>
      <c r="C116" s="136" t="s">
        <v>2795</v>
      </c>
      <c r="D116" s="238"/>
      <c r="E116" s="270"/>
      <c r="F116" s="160"/>
      <c r="G116" s="389"/>
      <c r="H116" s="389"/>
      <c r="I116" s="389"/>
      <c r="J116" s="389"/>
      <c r="K116" s="389"/>
      <c r="L116" s="389"/>
      <c r="M116" s="389"/>
      <c r="N116" s="389"/>
      <c r="O116" s="389"/>
      <c r="P116" s="389"/>
      <c r="Q116" s="389"/>
      <c r="R116" s="389"/>
      <c r="S116" s="389"/>
      <c r="T116" s="389"/>
      <c r="U116" s="389"/>
      <c r="V116" s="389"/>
      <c r="W116" s="389"/>
      <c r="X116" s="389"/>
      <c r="Y116" s="389"/>
      <c r="Z116" s="98"/>
      <c r="AA116" s="98"/>
    </row>
    <row r="117" spans="1:27" s="388" customFormat="1" ht="38.4">
      <c r="A117" s="159"/>
      <c r="B117" s="341" t="s">
        <v>2763</v>
      </c>
      <c r="C117" s="136" t="s">
        <v>2796</v>
      </c>
      <c r="D117" s="238"/>
      <c r="E117" s="270"/>
      <c r="F117" s="160"/>
      <c r="G117" s="389"/>
      <c r="H117" s="389"/>
      <c r="I117" s="389"/>
      <c r="J117" s="389"/>
      <c r="K117" s="389"/>
      <c r="L117" s="389"/>
      <c r="M117" s="389"/>
      <c r="N117" s="389"/>
      <c r="O117" s="389"/>
      <c r="P117" s="389"/>
      <c r="Q117" s="389"/>
      <c r="R117" s="389"/>
      <c r="S117" s="389"/>
      <c r="T117" s="389"/>
      <c r="U117" s="389"/>
      <c r="V117" s="389"/>
      <c r="W117" s="389"/>
      <c r="X117" s="389"/>
      <c r="Y117" s="389"/>
      <c r="Z117" s="98"/>
      <c r="AA117" s="98"/>
    </row>
    <row r="118" spans="1:27" s="388" customFormat="1" ht="38.4">
      <c r="A118" s="159"/>
      <c r="B118" s="341" t="s">
        <v>2763</v>
      </c>
      <c r="C118" s="136" t="s">
        <v>2797</v>
      </c>
      <c r="D118" s="238"/>
      <c r="E118" s="270"/>
      <c r="F118" s="160"/>
      <c r="G118" s="389"/>
      <c r="H118" s="389"/>
      <c r="I118" s="389"/>
      <c r="J118" s="389"/>
      <c r="K118" s="389"/>
      <c r="L118" s="389"/>
      <c r="M118" s="389"/>
      <c r="N118" s="389"/>
      <c r="O118" s="389"/>
      <c r="P118" s="389"/>
      <c r="Q118" s="389"/>
      <c r="R118" s="389"/>
      <c r="S118" s="389"/>
      <c r="T118" s="389"/>
      <c r="U118" s="389"/>
      <c r="V118" s="389"/>
      <c r="W118" s="389"/>
      <c r="X118" s="389"/>
      <c r="Y118" s="389"/>
      <c r="Z118" s="98"/>
      <c r="AA118" s="98"/>
    </row>
    <row r="119" spans="1:27" s="388" customFormat="1" ht="19.2">
      <c r="A119" s="159"/>
      <c r="B119" s="341" t="s">
        <v>2763</v>
      </c>
      <c r="C119" s="136" t="s">
        <v>2798</v>
      </c>
      <c r="D119" s="238"/>
      <c r="E119" s="270"/>
      <c r="F119" s="160"/>
      <c r="G119" s="389"/>
      <c r="H119" s="389"/>
      <c r="I119" s="389"/>
      <c r="J119" s="389"/>
      <c r="K119" s="389"/>
      <c r="L119" s="389"/>
      <c r="M119" s="389"/>
      <c r="N119" s="389"/>
      <c r="O119" s="389"/>
      <c r="P119" s="389"/>
      <c r="Q119" s="389"/>
      <c r="R119" s="389"/>
      <c r="S119" s="389"/>
      <c r="T119" s="389"/>
      <c r="U119" s="389"/>
      <c r="V119" s="389"/>
      <c r="W119" s="389"/>
      <c r="X119" s="389"/>
      <c r="Y119" s="389"/>
      <c r="Z119" s="98"/>
      <c r="AA119" s="98"/>
    </row>
    <row r="120" spans="1:27" s="388" customFormat="1" ht="57.6">
      <c r="A120" s="159"/>
      <c r="B120" s="341" t="s">
        <v>2763</v>
      </c>
      <c r="C120" s="136" t="s">
        <v>2799</v>
      </c>
      <c r="D120" s="238"/>
      <c r="E120" s="270"/>
      <c r="F120" s="160"/>
      <c r="G120" s="389"/>
      <c r="H120" s="389"/>
      <c r="I120" s="389"/>
      <c r="J120" s="389"/>
      <c r="K120" s="389"/>
      <c r="L120" s="389"/>
      <c r="M120" s="389"/>
      <c r="N120" s="389"/>
      <c r="O120" s="389"/>
      <c r="P120" s="389"/>
      <c r="Q120" s="389"/>
      <c r="R120" s="389"/>
      <c r="S120" s="389"/>
      <c r="T120" s="389"/>
      <c r="U120" s="389"/>
      <c r="V120" s="389"/>
      <c r="W120" s="389"/>
      <c r="X120" s="389"/>
      <c r="Y120" s="389"/>
      <c r="Z120" s="98"/>
      <c r="AA120" s="98"/>
    </row>
    <row r="121" spans="1:27" s="388" customFormat="1" ht="19.2">
      <c r="A121" s="159"/>
      <c r="B121" s="493" t="s">
        <v>2763</v>
      </c>
      <c r="C121" s="134" t="s">
        <v>915</v>
      </c>
      <c r="D121" s="133"/>
      <c r="E121" s="133"/>
      <c r="F121" s="160"/>
      <c r="G121" s="389"/>
      <c r="H121" s="389"/>
      <c r="I121" s="389"/>
      <c r="J121" s="389"/>
      <c r="K121" s="389"/>
      <c r="L121" s="389"/>
      <c r="M121" s="389"/>
      <c r="N121" s="389"/>
      <c r="O121" s="389"/>
      <c r="P121" s="389"/>
      <c r="Q121" s="389"/>
      <c r="R121" s="389"/>
      <c r="S121" s="389"/>
      <c r="T121" s="389"/>
      <c r="U121" s="389"/>
      <c r="V121" s="389"/>
      <c r="W121" s="389"/>
      <c r="X121" s="389"/>
      <c r="Y121" s="389"/>
      <c r="Z121" s="98"/>
      <c r="AA121" s="98"/>
    </row>
    <row r="122" spans="1:27" s="388" customFormat="1" ht="19.2">
      <c r="A122" s="159"/>
      <c r="B122" s="341" t="s">
        <v>2763</v>
      </c>
      <c r="C122" s="136" t="s">
        <v>832</v>
      </c>
      <c r="D122" s="238"/>
      <c r="E122" s="270"/>
      <c r="F122" s="160"/>
      <c r="G122" s="389"/>
      <c r="H122" s="389"/>
      <c r="I122" s="389"/>
      <c r="J122" s="389"/>
      <c r="K122" s="389"/>
      <c r="L122" s="389"/>
      <c r="M122" s="389"/>
      <c r="N122" s="389"/>
      <c r="O122" s="389"/>
      <c r="P122" s="389"/>
      <c r="Q122" s="389"/>
      <c r="R122" s="389"/>
      <c r="S122" s="389"/>
      <c r="T122" s="389"/>
      <c r="U122" s="389"/>
      <c r="V122" s="389"/>
      <c r="W122" s="389"/>
      <c r="X122" s="389"/>
      <c r="Y122" s="389"/>
      <c r="Z122" s="98"/>
      <c r="AA122" s="98"/>
    </row>
    <row r="123" spans="1:27" s="388" customFormat="1" ht="38.4">
      <c r="A123" s="159"/>
      <c r="B123" s="493" t="s">
        <v>2800</v>
      </c>
      <c r="C123" s="134" t="s">
        <v>2801</v>
      </c>
      <c r="D123" s="133"/>
      <c r="E123" s="133"/>
      <c r="F123" s="160"/>
      <c r="G123" s="389"/>
      <c r="H123" s="389"/>
      <c r="I123" s="389"/>
      <c r="J123" s="389"/>
      <c r="K123" s="389"/>
      <c r="L123" s="389"/>
      <c r="M123" s="389"/>
      <c r="N123" s="389"/>
      <c r="O123" s="389"/>
      <c r="P123" s="389"/>
      <c r="Q123" s="389"/>
      <c r="R123" s="389"/>
      <c r="S123" s="389"/>
      <c r="T123" s="389"/>
      <c r="U123" s="389"/>
      <c r="V123" s="389"/>
      <c r="W123" s="389"/>
      <c r="X123" s="389"/>
      <c r="Y123" s="389"/>
      <c r="Z123" s="98"/>
      <c r="AA123" s="98"/>
    </row>
    <row r="124" spans="1:27" s="388" customFormat="1" ht="19.2">
      <c r="A124" s="159"/>
      <c r="B124" s="341" t="s">
        <v>2800</v>
      </c>
      <c r="C124" s="136" t="s">
        <v>1021</v>
      </c>
      <c r="D124" s="238"/>
      <c r="E124" s="270"/>
      <c r="F124" s="160"/>
      <c r="G124" s="389"/>
      <c r="H124" s="389"/>
      <c r="I124" s="389"/>
      <c r="J124" s="389"/>
      <c r="K124" s="389"/>
      <c r="L124" s="389"/>
      <c r="M124" s="389"/>
      <c r="N124" s="389"/>
      <c r="O124" s="389"/>
      <c r="P124" s="389"/>
      <c r="Q124" s="389"/>
      <c r="R124" s="389"/>
      <c r="S124" s="389"/>
      <c r="T124" s="389"/>
      <c r="U124" s="389"/>
      <c r="V124" s="389"/>
      <c r="W124" s="389"/>
      <c r="X124" s="389"/>
      <c r="Y124" s="389"/>
      <c r="Z124" s="98"/>
      <c r="AA124" s="98"/>
    </row>
    <row r="125" spans="1:27" s="388" customFormat="1" ht="19.2">
      <c r="A125" s="159"/>
      <c r="B125" s="493" t="s">
        <v>2802</v>
      </c>
      <c r="C125" s="134" t="s">
        <v>624</v>
      </c>
      <c r="D125" s="133"/>
      <c r="E125" s="133"/>
      <c r="F125" s="160"/>
      <c r="G125" s="389"/>
      <c r="H125" s="389"/>
      <c r="I125" s="389"/>
      <c r="J125" s="389"/>
      <c r="K125" s="389"/>
      <c r="L125" s="389"/>
      <c r="M125" s="389"/>
      <c r="N125" s="389"/>
      <c r="O125" s="389"/>
      <c r="P125" s="389"/>
      <c r="Q125" s="389"/>
      <c r="R125" s="389"/>
      <c r="S125" s="389"/>
      <c r="T125" s="389"/>
      <c r="U125" s="389"/>
      <c r="V125" s="389"/>
      <c r="W125" s="389"/>
      <c r="X125" s="389"/>
      <c r="Y125" s="389"/>
      <c r="Z125" s="98"/>
      <c r="AA125" s="98"/>
    </row>
    <row r="126" spans="1:27" s="388" customFormat="1" ht="38.4">
      <c r="A126" s="159"/>
      <c r="B126" s="346" t="s">
        <v>2802</v>
      </c>
      <c r="C126" s="136" t="s">
        <v>1930</v>
      </c>
      <c r="D126" s="238"/>
      <c r="E126" s="270"/>
      <c r="F126" s="160"/>
      <c r="G126" s="389"/>
      <c r="H126" s="389"/>
      <c r="I126" s="389"/>
      <c r="J126" s="389"/>
      <c r="K126" s="389"/>
      <c r="L126" s="389"/>
      <c r="M126" s="389"/>
      <c r="N126" s="389"/>
      <c r="O126" s="389"/>
      <c r="P126" s="389"/>
      <c r="Q126" s="389"/>
      <c r="R126" s="389"/>
      <c r="S126" s="389"/>
      <c r="T126" s="389"/>
      <c r="U126" s="389"/>
      <c r="V126" s="389"/>
      <c r="W126" s="389"/>
      <c r="X126" s="389"/>
      <c r="Y126" s="389"/>
      <c r="Z126" s="98"/>
      <c r="AA126" s="98"/>
    </row>
    <row r="127" spans="1:27" s="388" customFormat="1" ht="19.2">
      <c r="A127" s="159"/>
      <c r="B127" s="346" t="s">
        <v>2802</v>
      </c>
      <c r="C127" s="136" t="s">
        <v>2803</v>
      </c>
      <c r="D127" s="238"/>
      <c r="E127" s="270"/>
      <c r="F127" s="160"/>
      <c r="G127" s="389"/>
      <c r="H127" s="389"/>
      <c r="I127" s="389"/>
      <c r="J127" s="389"/>
      <c r="K127" s="389"/>
      <c r="L127" s="389"/>
      <c r="M127" s="389"/>
      <c r="N127" s="389"/>
      <c r="O127" s="389"/>
      <c r="P127" s="389"/>
      <c r="Q127" s="389"/>
      <c r="R127" s="389"/>
      <c r="S127" s="389"/>
      <c r="T127" s="389"/>
      <c r="U127" s="389"/>
      <c r="V127" s="389"/>
      <c r="W127" s="389"/>
      <c r="X127" s="389"/>
      <c r="Y127" s="389"/>
      <c r="Z127" s="98"/>
      <c r="AA127" s="98"/>
    </row>
    <row r="128" spans="1:27" s="388" customFormat="1" ht="19.2">
      <c r="A128" s="159"/>
      <c r="B128" s="346" t="s">
        <v>2802</v>
      </c>
      <c r="C128" s="136" t="s">
        <v>2804</v>
      </c>
      <c r="D128" s="238"/>
      <c r="E128" s="270"/>
      <c r="F128" s="160"/>
      <c r="G128" s="389"/>
      <c r="H128" s="389"/>
      <c r="I128" s="389"/>
      <c r="J128" s="389"/>
      <c r="K128" s="389"/>
      <c r="L128" s="389"/>
      <c r="M128" s="389"/>
      <c r="N128" s="389"/>
      <c r="O128" s="389"/>
      <c r="P128" s="389"/>
      <c r="Q128" s="389"/>
      <c r="R128" s="389"/>
      <c r="S128" s="389"/>
      <c r="T128" s="389"/>
      <c r="U128" s="389"/>
      <c r="V128" s="389"/>
      <c r="W128" s="389"/>
      <c r="X128" s="389"/>
      <c r="Y128" s="389"/>
      <c r="Z128" s="98"/>
      <c r="AA128" s="98"/>
    </row>
    <row r="129" spans="1:27" s="388" customFormat="1" ht="19.2">
      <c r="A129" s="159"/>
      <c r="B129" s="346" t="s">
        <v>2802</v>
      </c>
      <c r="C129" s="136" t="s">
        <v>2805</v>
      </c>
      <c r="D129" s="238"/>
      <c r="E129" s="270"/>
      <c r="F129" s="160"/>
      <c r="G129" s="389"/>
      <c r="H129" s="389"/>
      <c r="I129" s="389"/>
      <c r="J129" s="389"/>
      <c r="K129" s="389"/>
      <c r="L129" s="389"/>
      <c r="M129" s="389"/>
      <c r="N129" s="389"/>
      <c r="O129" s="389"/>
      <c r="P129" s="389"/>
      <c r="Q129" s="389"/>
      <c r="R129" s="389"/>
      <c r="S129" s="389"/>
      <c r="T129" s="389"/>
      <c r="U129" s="389"/>
      <c r="V129" s="389"/>
      <c r="W129" s="389"/>
      <c r="X129" s="389"/>
      <c r="Y129" s="389"/>
      <c r="Z129" s="98"/>
      <c r="AA129" s="98"/>
    </row>
    <row r="130" spans="1:27" s="388" customFormat="1" ht="19.2">
      <c r="A130" s="159"/>
      <c r="B130" s="346" t="s">
        <v>2802</v>
      </c>
      <c r="C130" s="136" t="s">
        <v>2806</v>
      </c>
      <c r="D130" s="238"/>
      <c r="E130" s="270"/>
      <c r="F130" s="160"/>
      <c r="G130" s="389"/>
      <c r="H130" s="389"/>
      <c r="I130" s="389"/>
      <c r="J130" s="389"/>
      <c r="K130" s="389"/>
      <c r="L130" s="389"/>
      <c r="M130" s="389"/>
      <c r="N130" s="389"/>
      <c r="O130" s="389"/>
      <c r="P130" s="389"/>
      <c r="Q130" s="389"/>
      <c r="R130" s="389"/>
      <c r="S130" s="389"/>
      <c r="T130" s="389"/>
      <c r="U130" s="389"/>
      <c r="V130" s="389"/>
      <c r="W130" s="389"/>
      <c r="X130" s="389"/>
      <c r="Y130" s="389"/>
      <c r="Z130" s="98"/>
      <c r="AA130" s="98"/>
    </row>
    <row r="131" spans="1:27" s="388" customFormat="1" ht="19.2">
      <c r="A131" s="159"/>
      <c r="B131" s="346" t="s">
        <v>2802</v>
      </c>
      <c r="C131" s="136" t="s">
        <v>2807</v>
      </c>
      <c r="D131" s="238"/>
      <c r="E131" s="270"/>
      <c r="F131" s="160"/>
      <c r="G131" s="389"/>
      <c r="H131" s="389"/>
      <c r="I131" s="389"/>
      <c r="J131" s="389"/>
      <c r="K131" s="389"/>
      <c r="L131" s="389"/>
      <c r="M131" s="389"/>
      <c r="N131" s="389"/>
      <c r="O131" s="389"/>
      <c r="P131" s="389"/>
      <c r="Q131" s="389"/>
      <c r="R131" s="389"/>
      <c r="S131" s="389"/>
      <c r="T131" s="389"/>
      <c r="U131" s="389"/>
      <c r="V131" s="389"/>
      <c r="W131" s="389"/>
      <c r="X131" s="389"/>
      <c r="Y131" s="389"/>
      <c r="Z131" s="98"/>
      <c r="AA131" s="98"/>
    </row>
    <row r="132" spans="1:27" s="388" customFormat="1" ht="19.2">
      <c r="A132" s="159"/>
      <c r="B132" s="346" t="s">
        <v>2802</v>
      </c>
      <c r="C132" s="136" t="s">
        <v>2808</v>
      </c>
      <c r="D132" s="238"/>
      <c r="E132" s="270"/>
      <c r="F132" s="160"/>
      <c r="G132" s="389"/>
      <c r="H132" s="389"/>
      <c r="I132" s="389"/>
      <c r="J132" s="389"/>
      <c r="K132" s="389"/>
      <c r="L132" s="389"/>
      <c r="M132" s="389"/>
      <c r="N132" s="389"/>
      <c r="O132" s="389"/>
      <c r="P132" s="389"/>
      <c r="Q132" s="389"/>
      <c r="R132" s="389"/>
      <c r="S132" s="389"/>
      <c r="T132" s="389"/>
      <c r="U132" s="389"/>
      <c r="V132" s="389"/>
      <c r="W132" s="389"/>
      <c r="X132" s="389"/>
      <c r="Y132" s="389"/>
      <c r="Z132" s="98"/>
      <c r="AA132" s="98"/>
    </row>
    <row r="133" spans="1:27" s="388" customFormat="1" ht="19.2">
      <c r="A133" s="159"/>
      <c r="B133" s="346" t="s">
        <v>2802</v>
      </c>
      <c r="C133" s="136" t="s">
        <v>2809</v>
      </c>
      <c r="D133" s="238"/>
      <c r="E133" s="270"/>
      <c r="F133" s="160"/>
      <c r="G133" s="389"/>
      <c r="H133" s="389"/>
      <c r="I133" s="389"/>
      <c r="J133" s="389"/>
      <c r="K133" s="389"/>
      <c r="L133" s="389"/>
      <c r="M133" s="389"/>
      <c r="N133" s="389"/>
      <c r="O133" s="389"/>
      <c r="P133" s="389"/>
      <c r="Q133" s="389"/>
      <c r="R133" s="389"/>
      <c r="S133" s="389"/>
      <c r="T133" s="389"/>
      <c r="U133" s="389"/>
      <c r="V133" s="389"/>
      <c r="W133" s="389"/>
      <c r="X133" s="389"/>
      <c r="Y133" s="389"/>
      <c r="Z133" s="98"/>
      <c r="AA133" s="98"/>
    </row>
    <row r="134" spans="1:27" s="388" customFormat="1" ht="19.2">
      <c r="A134" s="159"/>
      <c r="B134" s="493" t="s">
        <v>2802</v>
      </c>
      <c r="C134" s="134" t="s">
        <v>1932</v>
      </c>
      <c r="D134" s="133"/>
      <c r="E134" s="133"/>
      <c r="F134" s="160"/>
      <c r="G134" s="389"/>
      <c r="H134" s="389"/>
      <c r="I134" s="389"/>
      <c r="J134" s="389"/>
      <c r="K134" s="389"/>
      <c r="L134" s="389"/>
      <c r="M134" s="389"/>
      <c r="N134" s="389"/>
      <c r="O134" s="389"/>
      <c r="P134" s="389"/>
      <c r="Q134" s="389"/>
      <c r="R134" s="389"/>
      <c r="S134" s="389"/>
      <c r="T134" s="389"/>
      <c r="U134" s="389"/>
      <c r="V134" s="389"/>
      <c r="W134" s="389"/>
      <c r="X134" s="389"/>
      <c r="Y134" s="389"/>
      <c r="Z134" s="98"/>
      <c r="AA134" s="98"/>
    </row>
    <row r="135" spans="1:27" s="388" customFormat="1" ht="19.2">
      <c r="A135" s="159"/>
      <c r="B135" s="346" t="s">
        <v>2802</v>
      </c>
      <c r="C135" s="136" t="s">
        <v>2810</v>
      </c>
      <c r="D135" s="238"/>
      <c r="E135" s="270"/>
      <c r="F135" s="160"/>
      <c r="G135" s="389"/>
      <c r="H135" s="389"/>
      <c r="I135" s="389"/>
      <c r="J135" s="389"/>
      <c r="K135" s="389"/>
      <c r="L135" s="389"/>
      <c r="M135" s="389"/>
      <c r="N135" s="389"/>
      <c r="O135" s="389"/>
      <c r="P135" s="389"/>
      <c r="Q135" s="389"/>
      <c r="R135" s="389"/>
      <c r="S135" s="389"/>
      <c r="T135" s="389"/>
      <c r="U135" s="389"/>
      <c r="V135" s="389"/>
      <c r="W135" s="389"/>
      <c r="X135" s="389"/>
      <c r="Y135" s="389"/>
      <c r="Z135" s="98"/>
      <c r="AA135" s="98"/>
    </row>
    <row r="136" spans="1:27" s="388" customFormat="1" ht="19.2">
      <c r="A136" s="159"/>
      <c r="B136" s="346" t="s">
        <v>2802</v>
      </c>
      <c r="C136" s="136" t="s">
        <v>2811</v>
      </c>
      <c r="D136" s="238"/>
      <c r="E136" s="270"/>
      <c r="F136" s="160"/>
      <c r="G136" s="389"/>
      <c r="H136" s="389"/>
      <c r="I136" s="389"/>
      <c r="J136" s="389"/>
      <c r="K136" s="389"/>
      <c r="L136" s="389"/>
      <c r="M136" s="389"/>
      <c r="N136" s="389"/>
      <c r="O136" s="389"/>
      <c r="P136" s="389"/>
      <c r="Q136" s="389"/>
      <c r="R136" s="389"/>
      <c r="S136" s="389"/>
      <c r="T136" s="389"/>
      <c r="U136" s="389"/>
      <c r="V136" s="389"/>
      <c r="W136" s="389"/>
      <c r="X136" s="389"/>
      <c r="Y136" s="389"/>
      <c r="Z136" s="98"/>
      <c r="AA136" s="98"/>
    </row>
    <row r="137" spans="1:27" s="388" customFormat="1" ht="38.4">
      <c r="A137" s="159"/>
      <c r="B137" s="346" t="s">
        <v>2802</v>
      </c>
      <c r="C137" s="136" t="s">
        <v>2812</v>
      </c>
      <c r="D137" s="238"/>
      <c r="E137" s="270"/>
      <c r="F137" s="160"/>
      <c r="G137" s="389"/>
      <c r="H137" s="389"/>
      <c r="I137" s="389"/>
      <c r="J137" s="389"/>
      <c r="K137" s="389"/>
      <c r="L137" s="389"/>
      <c r="M137" s="389"/>
      <c r="N137" s="389"/>
      <c r="O137" s="389"/>
      <c r="P137" s="389"/>
      <c r="Q137" s="389"/>
      <c r="R137" s="389"/>
      <c r="S137" s="389"/>
      <c r="T137" s="389"/>
      <c r="U137" s="389"/>
      <c r="V137" s="389"/>
      <c r="W137" s="389"/>
      <c r="X137" s="389"/>
      <c r="Y137" s="389"/>
      <c r="Z137" s="98"/>
      <c r="AA137" s="98"/>
    </row>
    <row r="138" spans="1:27" s="388" customFormat="1" ht="38.4">
      <c r="A138" s="159"/>
      <c r="B138" s="493" t="s">
        <v>2802</v>
      </c>
      <c r="C138" s="134" t="s">
        <v>1485</v>
      </c>
      <c r="D138" s="133"/>
      <c r="E138" s="133"/>
      <c r="F138" s="160"/>
      <c r="G138" s="389"/>
      <c r="H138" s="389"/>
      <c r="I138" s="389"/>
      <c r="J138" s="389"/>
      <c r="K138" s="389"/>
      <c r="L138" s="389"/>
      <c r="M138" s="389"/>
      <c r="N138" s="389"/>
      <c r="O138" s="389"/>
      <c r="P138" s="389"/>
      <c r="Q138" s="389"/>
      <c r="R138" s="389"/>
      <c r="S138" s="389"/>
      <c r="T138" s="389"/>
      <c r="U138" s="389"/>
      <c r="V138" s="389"/>
      <c r="W138" s="389"/>
      <c r="X138" s="389"/>
      <c r="Y138" s="389"/>
      <c r="Z138" s="98"/>
      <c r="AA138" s="98"/>
    </row>
    <row r="139" spans="1:27" s="388" customFormat="1" ht="19.2">
      <c r="A139" s="159"/>
      <c r="B139" s="341" t="s">
        <v>2802</v>
      </c>
      <c r="C139" s="136" t="s">
        <v>841</v>
      </c>
      <c r="D139" s="238"/>
      <c r="E139" s="270"/>
      <c r="F139" s="160"/>
      <c r="G139" s="389"/>
      <c r="H139" s="389"/>
      <c r="I139" s="389"/>
      <c r="J139" s="389"/>
      <c r="K139" s="389"/>
      <c r="L139" s="389"/>
      <c r="M139" s="389"/>
      <c r="N139" s="389"/>
      <c r="O139" s="389"/>
      <c r="P139" s="389"/>
      <c r="Q139" s="389"/>
      <c r="R139" s="389"/>
      <c r="S139" s="389"/>
      <c r="T139" s="389"/>
      <c r="U139" s="389"/>
      <c r="V139" s="389"/>
      <c r="W139" s="389"/>
      <c r="X139" s="389"/>
      <c r="Y139" s="389"/>
      <c r="Z139" s="98"/>
      <c r="AA139" s="98"/>
    </row>
    <row r="140" spans="1:27" s="388" customFormat="1" ht="19.2">
      <c r="A140" s="159"/>
      <c r="B140" s="499"/>
      <c r="C140" s="500"/>
      <c r="D140" s="344"/>
      <c r="E140" s="344"/>
      <c r="F140" s="160"/>
      <c r="G140" s="389"/>
      <c r="H140" s="389"/>
      <c r="I140" s="389"/>
      <c r="J140" s="389"/>
      <c r="K140" s="389"/>
      <c r="L140" s="389"/>
      <c r="M140" s="389"/>
      <c r="N140" s="389"/>
      <c r="O140" s="389"/>
      <c r="P140" s="389"/>
      <c r="Q140" s="389"/>
      <c r="R140" s="389"/>
      <c r="S140" s="389"/>
      <c r="T140" s="389"/>
      <c r="U140" s="389"/>
      <c r="V140" s="389"/>
      <c r="W140" s="389"/>
      <c r="X140" s="389"/>
      <c r="Y140" s="389"/>
      <c r="Z140" s="98"/>
      <c r="AA140" s="98"/>
    </row>
    <row r="141" spans="1:27" s="388" customFormat="1" ht="19.2">
      <c r="A141" s="159"/>
      <c r="B141" s="499"/>
      <c r="C141" s="500"/>
      <c r="D141" s="344"/>
      <c r="E141" s="344"/>
      <c r="F141" s="160"/>
      <c r="G141" s="389"/>
      <c r="H141" s="389"/>
      <c r="I141" s="389"/>
      <c r="J141" s="389"/>
      <c r="K141" s="389"/>
      <c r="L141" s="389"/>
      <c r="M141" s="389"/>
      <c r="N141" s="389"/>
      <c r="O141" s="389"/>
      <c r="P141" s="389"/>
      <c r="Q141" s="389"/>
      <c r="R141" s="389"/>
      <c r="S141" s="389"/>
      <c r="T141" s="389"/>
      <c r="U141" s="389"/>
      <c r="V141" s="389"/>
      <c r="W141" s="389"/>
      <c r="X141" s="389"/>
      <c r="Y141" s="389"/>
      <c r="Z141" s="98"/>
      <c r="AA141" s="98"/>
    </row>
    <row r="142" spans="1:27" s="388" customFormat="1" ht="19.2">
      <c r="A142" s="159"/>
      <c r="B142" s="499"/>
      <c r="C142" s="339" t="s">
        <v>216</v>
      </c>
      <c r="D142" s="336">
        <f>COUNTIF($C$4:$C$137,"C")</f>
        <v>0</v>
      </c>
      <c r="E142" s="344"/>
      <c r="F142" s="160"/>
      <c r="G142" s="389"/>
      <c r="H142" s="389"/>
      <c r="I142" s="389"/>
      <c r="J142" s="389"/>
      <c r="K142" s="389"/>
      <c r="L142" s="389"/>
      <c r="M142" s="389"/>
      <c r="N142" s="389"/>
      <c r="O142" s="389"/>
      <c r="P142" s="389"/>
      <c r="Q142" s="389"/>
      <c r="R142" s="389"/>
      <c r="S142" s="389"/>
      <c r="T142" s="389"/>
      <c r="U142" s="389"/>
      <c r="V142" s="389"/>
      <c r="W142" s="389"/>
      <c r="X142" s="389"/>
      <c r="Y142" s="389"/>
      <c r="Z142" s="98"/>
      <c r="AA142" s="98"/>
    </row>
    <row r="143" spans="1:27" s="388" customFormat="1" ht="19.2">
      <c r="A143" s="159"/>
      <c r="B143" s="499"/>
      <c r="C143" s="339" t="s">
        <v>217</v>
      </c>
      <c r="D143" s="336">
        <f>COUNTIF($C$4:$C$137,"NC")</f>
        <v>0</v>
      </c>
      <c r="E143" s="344"/>
      <c r="F143" s="160"/>
      <c r="G143" s="389"/>
      <c r="H143" s="389"/>
      <c r="I143" s="389"/>
      <c r="J143" s="389"/>
      <c r="K143" s="389"/>
      <c r="L143" s="389"/>
      <c r="M143" s="389"/>
      <c r="N143" s="389"/>
      <c r="O143" s="389"/>
      <c r="P143" s="389"/>
      <c r="Q143" s="389"/>
      <c r="R143" s="389"/>
      <c r="S143" s="389"/>
      <c r="T143" s="389"/>
      <c r="U143" s="389"/>
      <c r="V143" s="389"/>
      <c r="W143" s="389"/>
      <c r="X143" s="389"/>
      <c r="Y143" s="389"/>
      <c r="Z143" s="98"/>
      <c r="AA143" s="98"/>
    </row>
    <row r="144" spans="1:27" s="388" customFormat="1" ht="19.2">
      <c r="A144" s="159"/>
      <c r="B144" s="499"/>
      <c r="C144" s="339" t="s">
        <v>218</v>
      </c>
      <c r="D144" s="336">
        <f>COUNTIF($C$4:$C$137,"NA")</f>
        <v>0</v>
      </c>
      <c r="E144" s="344"/>
      <c r="F144" s="160"/>
      <c r="G144" s="389"/>
      <c r="H144" s="389"/>
      <c r="I144" s="389"/>
      <c r="J144" s="389"/>
      <c r="K144" s="389"/>
      <c r="L144" s="389"/>
      <c r="M144" s="389"/>
      <c r="N144" s="389"/>
      <c r="O144" s="389"/>
      <c r="P144" s="389"/>
      <c r="Q144" s="389"/>
      <c r="R144" s="389"/>
      <c r="S144" s="389"/>
      <c r="T144" s="389"/>
      <c r="U144" s="389"/>
      <c r="V144" s="389"/>
      <c r="W144" s="389"/>
      <c r="X144" s="389"/>
      <c r="Y144" s="389"/>
      <c r="Z144" s="98"/>
      <c r="AA144" s="98"/>
    </row>
    <row r="145" spans="1:27" s="498" customFormat="1" ht="19.2">
      <c r="A145" s="494"/>
      <c r="B145" s="501"/>
      <c r="C145" s="502"/>
      <c r="D145" s="414"/>
      <c r="E145" s="414"/>
      <c r="F145" s="495"/>
      <c r="G145" s="496"/>
      <c r="H145" s="496"/>
      <c r="I145" s="496"/>
      <c r="J145" s="496"/>
      <c r="K145" s="496"/>
      <c r="L145" s="496"/>
      <c r="M145" s="496"/>
      <c r="N145" s="496"/>
      <c r="O145" s="496"/>
      <c r="P145" s="496"/>
      <c r="Q145" s="496"/>
      <c r="R145" s="496"/>
      <c r="S145" s="496"/>
      <c r="T145" s="496"/>
      <c r="U145" s="496"/>
      <c r="V145" s="496"/>
      <c r="W145" s="496"/>
      <c r="X145" s="496"/>
      <c r="Y145" s="496"/>
      <c r="Z145" s="497"/>
      <c r="AA145" s="497"/>
    </row>
    <row r="146" spans="1:27" s="388" customFormat="1" ht="19.2" hidden="1">
      <c r="A146" s="159"/>
      <c r="B146" s="503"/>
      <c r="C146" s="145"/>
      <c r="D146" s="504"/>
      <c r="E146" s="505"/>
      <c r="F146" s="160"/>
      <c r="G146" s="389"/>
      <c r="H146" s="389"/>
      <c r="I146" s="389"/>
      <c r="J146" s="389"/>
      <c r="K146" s="389"/>
      <c r="L146" s="389"/>
      <c r="M146" s="389"/>
      <c r="N146" s="389"/>
      <c r="O146" s="389"/>
      <c r="P146" s="389"/>
      <c r="Q146" s="389"/>
      <c r="R146" s="389"/>
      <c r="S146" s="389"/>
      <c r="T146" s="389"/>
      <c r="U146" s="389"/>
      <c r="V146" s="389"/>
      <c r="W146" s="389"/>
      <c r="X146" s="389"/>
      <c r="Y146" s="389"/>
      <c r="Z146" s="98"/>
      <c r="AA146" s="98"/>
    </row>
    <row r="147" spans="1:27" s="388" customFormat="1" ht="19.2" hidden="1">
      <c r="A147" s="159"/>
      <c r="B147" s="341"/>
      <c r="C147" s="136"/>
      <c r="D147" s="238"/>
      <c r="E147" s="270"/>
      <c r="F147" s="160"/>
      <c r="G147" s="389"/>
      <c r="H147" s="389"/>
      <c r="I147" s="389"/>
      <c r="J147" s="389"/>
      <c r="K147" s="389"/>
      <c r="L147" s="389"/>
      <c r="M147" s="389"/>
      <c r="N147" s="389"/>
      <c r="O147" s="389"/>
      <c r="P147" s="389"/>
      <c r="Q147" s="389"/>
      <c r="R147" s="389"/>
      <c r="S147" s="389"/>
      <c r="T147" s="389"/>
      <c r="U147" s="389"/>
      <c r="V147" s="389"/>
      <c r="W147" s="389"/>
      <c r="X147" s="389"/>
      <c r="Y147" s="389"/>
      <c r="Z147" s="98"/>
      <c r="AA147" s="98"/>
    </row>
    <row r="148" spans="1:27" s="388" customFormat="1" ht="19.2" hidden="1">
      <c r="A148" s="159"/>
      <c r="B148" s="341"/>
      <c r="C148" s="136"/>
      <c r="D148" s="238"/>
      <c r="E148" s="270"/>
      <c r="F148" s="160"/>
      <c r="G148" s="389"/>
      <c r="H148" s="389"/>
      <c r="I148" s="389"/>
      <c r="J148" s="389"/>
      <c r="K148" s="389"/>
      <c r="L148" s="389"/>
      <c r="M148" s="389"/>
      <c r="N148" s="389"/>
      <c r="O148" s="389"/>
      <c r="P148" s="389"/>
      <c r="Q148" s="389"/>
      <c r="R148" s="389"/>
      <c r="S148" s="389"/>
      <c r="T148" s="389"/>
      <c r="U148" s="389"/>
      <c r="V148" s="389"/>
      <c r="W148" s="389"/>
      <c r="X148" s="389"/>
      <c r="Y148" s="389"/>
      <c r="Z148" s="98"/>
      <c r="AA148" s="98"/>
    </row>
    <row r="149" spans="1:27" s="388" customFormat="1" ht="19.2" hidden="1">
      <c r="A149" s="159"/>
      <c r="B149" s="341"/>
      <c r="C149" s="136"/>
      <c r="D149" s="238"/>
      <c r="E149" s="270"/>
      <c r="F149" s="160"/>
      <c r="G149" s="389"/>
      <c r="H149" s="389"/>
      <c r="I149" s="389"/>
      <c r="J149" s="389"/>
      <c r="K149" s="389"/>
      <c r="L149" s="389"/>
      <c r="M149" s="389"/>
      <c r="N149" s="389"/>
      <c r="O149" s="389"/>
      <c r="P149" s="389"/>
      <c r="Q149" s="389"/>
      <c r="R149" s="389"/>
      <c r="S149" s="389"/>
      <c r="T149" s="389"/>
      <c r="U149" s="389"/>
      <c r="V149" s="389"/>
      <c r="W149" s="389"/>
      <c r="X149" s="389"/>
      <c r="Y149" s="389"/>
      <c r="Z149" s="98"/>
      <c r="AA149" s="98"/>
    </row>
    <row r="150" spans="1:27" s="388" customFormat="1" ht="19.2" hidden="1">
      <c r="A150" s="159"/>
      <c r="B150" s="341"/>
      <c r="C150" s="136"/>
      <c r="D150" s="238"/>
      <c r="E150" s="270"/>
      <c r="F150" s="160"/>
      <c r="G150" s="389"/>
      <c r="H150" s="389"/>
      <c r="I150" s="389"/>
      <c r="J150" s="389"/>
      <c r="K150" s="389"/>
      <c r="L150" s="389"/>
      <c r="M150" s="389"/>
      <c r="N150" s="389"/>
      <c r="O150" s="389"/>
      <c r="P150" s="389"/>
      <c r="Q150" s="389"/>
      <c r="R150" s="389"/>
      <c r="S150" s="389"/>
      <c r="T150" s="389"/>
      <c r="U150" s="389"/>
      <c r="V150" s="389"/>
      <c r="W150" s="389"/>
      <c r="X150" s="389"/>
      <c r="Y150" s="389"/>
      <c r="Z150" s="98"/>
      <c r="AA150" s="98"/>
    </row>
    <row r="151" spans="1:27" s="388" customFormat="1" ht="19.2" hidden="1">
      <c r="A151" s="159"/>
      <c r="B151" s="341"/>
      <c r="C151" s="136"/>
      <c r="D151" s="238"/>
      <c r="E151" s="270"/>
      <c r="F151" s="160"/>
      <c r="G151" s="389"/>
      <c r="H151" s="389"/>
      <c r="I151" s="389"/>
      <c r="J151" s="389"/>
      <c r="K151" s="389"/>
      <c r="L151" s="389"/>
      <c r="M151" s="389"/>
      <c r="N151" s="389"/>
      <c r="O151" s="389"/>
      <c r="P151" s="389"/>
      <c r="Q151" s="389"/>
      <c r="R151" s="389"/>
      <c r="S151" s="389"/>
      <c r="T151" s="389"/>
      <c r="U151" s="389"/>
      <c r="V151" s="389"/>
      <c r="W151" s="389"/>
      <c r="X151" s="389"/>
      <c r="Y151" s="389"/>
      <c r="Z151" s="98"/>
      <c r="AA151" s="98"/>
    </row>
    <row r="152" spans="1:27" s="388" customFormat="1" ht="19.2" hidden="1">
      <c r="A152" s="159"/>
      <c r="B152" s="341"/>
      <c r="C152" s="136"/>
      <c r="D152" s="238"/>
      <c r="E152" s="270"/>
      <c r="F152" s="160"/>
      <c r="G152" s="389"/>
      <c r="H152" s="389"/>
      <c r="I152" s="389"/>
      <c r="J152" s="389"/>
      <c r="K152" s="389"/>
      <c r="L152" s="389"/>
      <c r="M152" s="389"/>
      <c r="N152" s="389"/>
      <c r="O152" s="389"/>
      <c r="P152" s="389"/>
      <c r="Q152" s="389"/>
      <c r="R152" s="389"/>
      <c r="S152" s="389"/>
      <c r="T152" s="389"/>
      <c r="U152" s="389"/>
      <c r="V152" s="389"/>
      <c r="W152" s="389"/>
      <c r="X152" s="389"/>
      <c r="Y152" s="389"/>
      <c r="Z152" s="98"/>
      <c r="AA152" s="98"/>
    </row>
    <row r="153" spans="1:27" s="388" customFormat="1" ht="19.2" hidden="1">
      <c r="A153" s="159"/>
      <c r="B153" s="341"/>
      <c r="C153" s="136"/>
      <c r="D153" s="238"/>
      <c r="E153" s="270"/>
      <c r="F153" s="160"/>
      <c r="G153" s="389"/>
      <c r="H153" s="389"/>
      <c r="I153" s="389"/>
      <c r="J153" s="389"/>
      <c r="K153" s="389"/>
      <c r="L153" s="389"/>
      <c r="M153" s="389"/>
      <c r="N153" s="389"/>
      <c r="O153" s="389"/>
      <c r="P153" s="389"/>
      <c r="Q153" s="389"/>
      <c r="R153" s="389"/>
      <c r="S153" s="389"/>
      <c r="T153" s="389"/>
      <c r="U153" s="389"/>
      <c r="V153" s="389"/>
      <c r="W153" s="389"/>
      <c r="X153" s="389"/>
      <c r="Y153" s="389"/>
      <c r="Z153" s="98"/>
      <c r="AA153" s="98"/>
    </row>
    <row r="154" spans="1:27" s="388" customFormat="1" ht="19.2" hidden="1">
      <c r="A154" s="159"/>
      <c r="B154" s="341"/>
      <c r="C154" s="136"/>
      <c r="D154" s="238"/>
      <c r="E154" s="270"/>
      <c r="F154" s="160"/>
      <c r="G154" s="389"/>
      <c r="H154" s="389"/>
      <c r="I154" s="389"/>
      <c r="J154" s="389"/>
      <c r="K154" s="389"/>
      <c r="L154" s="389"/>
      <c r="M154" s="389"/>
      <c r="N154" s="389"/>
      <c r="O154" s="389"/>
      <c r="P154" s="389"/>
      <c r="Q154" s="389"/>
      <c r="R154" s="389"/>
      <c r="S154" s="389"/>
      <c r="T154" s="389"/>
      <c r="U154" s="389"/>
      <c r="V154" s="389"/>
      <c r="W154" s="389"/>
      <c r="X154" s="389"/>
      <c r="Y154" s="389"/>
      <c r="Z154" s="98"/>
      <c r="AA154" s="98"/>
    </row>
    <row r="155" spans="1:27" s="388" customFormat="1" ht="19.2" hidden="1">
      <c r="A155" s="159"/>
      <c r="B155" s="341"/>
      <c r="C155" s="136"/>
      <c r="D155" s="238"/>
      <c r="E155" s="270"/>
      <c r="F155" s="160"/>
      <c r="G155" s="389"/>
      <c r="H155" s="389"/>
      <c r="I155" s="389"/>
      <c r="J155" s="389"/>
      <c r="K155" s="389"/>
      <c r="L155" s="389"/>
      <c r="M155" s="389"/>
      <c r="N155" s="389"/>
      <c r="O155" s="389"/>
      <c r="P155" s="389"/>
      <c r="Q155" s="389"/>
      <c r="R155" s="389"/>
      <c r="S155" s="389"/>
      <c r="T155" s="389"/>
      <c r="U155" s="389"/>
      <c r="V155" s="389"/>
      <c r="W155" s="389"/>
      <c r="X155" s="389"/>
      <c r="Y155" s="389"/>
      <c r="Z155" s="98"/>
      <c r="AA155" s="98"/>
    </row>
    <row r="156" spans="1:27" s="388" customFormat="1" ht="19.2" hidden="1">
      <c r="A156" s="159"/>
      <c r="B156" s="341"/>
      <c r="C156" s="136"/>
      <c r="D156" s="238"/>
      <c r="E156" s="270"/>
      <c r="F156" s="160"/>
      <c r="G156" s="389"/>
      <c r="H156" s="389"/>
      <c r="I156" s="389"/>
      <c r="J156" s="389"/>
      <c r="K156" s="389"/>
      <c r="L156" s="389"/>
      <c r="M156" s="389"/>
      <c r="N156" s="389"/>
      <c r="O156" s="389"/>
      <c r="P156" s="389"/>
      <c r="Q156" s="389"/>
      <c r="R156" s="389"/>
      <c r="S156" s="389"/>
      <c r="T156" s="389"/>
      <c r="U156" s="389"/>
      <c r="V156" s="389"/>
      <c r="W156" s="389"/>
      <c r="X156" s="389"/>
      <c r="Y156" s="389"/>
      <c r="Z156" s="98"/>
      <c r="AA156" s="98"/>
    </row>
    <row r="157" spans="1:27" ht="18.600000000000001" hidden="1" customHeight="1">
      <c r="B157" s="341"/>
      <c r="C157" s="136"/>
      <c r="D157" s="238"/>
      <c r="E157" s="270"/>
    </row>
    <row r="158" spans="1:27" ht="18.600000000000001" hidden="1" customHeight="1">
      <c r="B158" s="341"/>
      <c r="C158" s="136"/>
      <c r="D158" s="238"/>
      <c r="E158" s="270"/>
    </row>
    <row r="159" spans="1:27" ht="18.600000000000001" hidden="1" customHeight="1">
      <c r="B159" s="341"/>
      <c r="C159" s="136"/>
      <c r="D159" s="238"/>
      <c r="E159" s="270"/>
    </row>
    <row r="160" spans="1:27" ht="18.600000000000001" hidden="1" customHeight="1">
      <c r="B160" s="341"/>
      <c r="C160" s="136"/>
      <c r="D160" s="238"/>
      <c r="E160" s="270"/>
    </row>
    <row r="161" spans="2:5" ht="18.600000000000001" hidden="1" customHeight="1">
      <c r="B161" s="341"/>
      <c r="C161" s="136"/>
      <c r="D161" s="238"/>
      <c r="E161" s="270"/>
    </row>
    <row r="162" spans="2:5" ht="0" hidden="1" customHeight="1">
      <c r="B162" s="341"/>
      <c r="C162" s="136"/>
      <c r="D162" s="238"/>
      <c r="E162" s="270"/>
    </row>
    <row r="163" spans="2:5" ht="0" hidden="1" customHeight="1">
      <c r="B163" s="341"/>
      <c r="C163" s="136"/>
      <c r="D163" s="238"/>
      <c r="E163" s="270"/>
    </row>
    <row r="164" spans="2:5" ht="0" hidden="1" customHeight="1">
      <c r="B164" s="493"/>
      <c r="C164" s="134"/>
      <c r="D164" s="133"/>
      <c r="E164" s="133"/>
    </row>
    <row r="165" spans="2:5" ht="0" hidden="1" customHeight="1">
      <c r="B165" s="341"/>
      <c r="C165" s="136"/>
      <c r="D165" s="238"/>
      <c r="E165" s="270"/>
    </row>
    <row r="166" spans="2:5" ht="0" hidden="1" customHeight="1">
      <c r="B166" s="493"/>
      <c r="C166" s="134"/>
      <c r="D166" s="133"/>
      <c r="E166" s="133"/>
    </row>
    <row r="167" spans="2:5" ht="0" hidden="1" customHeight="1">
      <c r="B167" s="341"/>
      <c r="C167" s="136"/>
      <c r="D167" s="238"/>
      <c r="E167" s="270"/>
    </row>
    <row r="168" spans="2:5" ht="0" hidden="1" customHeight="1">
      <c r="B168" s="493"/>
      <c r="C168" s="134"/>
      <c r="D168" s="133"/>
      <c r="E168" s="133"/>
    </row>
    <row r="169" spans="2:5" ht="0" hidden="1" customHeight="1">
      <c r="B169" s="346"/>
      <c r="C169" s="136"/>
      <c r="D169" s="238"/>
      <c r="E169" s="270"/>
    </row>
    <row r="170" spans="2:5" ht="0" hidden="1" customHeight="1">
      <c r="B170" s="346"/>
      <c r="C170" s="136"/>
      <c r="D170" s="238"/>
      <c r="E170" s="270"/>
    </row>
    <row r="171" spans="2:5" ht="0" hidden="1" customHeight="1">
      <c r="B171" s="346"/>
      <c r="C171" s="136"/>
      <c r="D171" s="238"/>
      <c r="E171" s="270"/>
    </row>
    <row r="172" spans="2:5" ht="0" hidden="1" customHeight="1">
      <c r="B172" s="346"/>
      <c r="C172" s="136"/>
      <c r="D172" s="238"/>
      <c r="E172" s="270"/>
    </row>
    <row r="173" spans="2:5" ht="0" hidden="1" customHeight="1">
      <c r="B173" s="346"/>
      <c r="C173" s="136"/>
      <c r="D173" s="238"/>
      <c r="E173" s="270"/>
    </row>
    <row r="174" spans="2:5" ht="0" hidden="1" customHeight="1">
      <c r="B174" s="346"/>
      <c r="C174" s="136"/>
      <c r="D174" s="238"/>
      <c r="E174" s="270"/>
    </row>
    <row r="175" spans="2:5" ht="0" hidden="1" customHeight="1">
      <c r="B175" s="346"/>
      <c r="C175" s="136"/>
      <c r="D175" s="238"/>
      <c r="E175" s="270"/>
    </row>
    <row r="176" spans="2:5" ht="0" hidden="1" customHeight="1">
      <c r="B176" s="346"/>
      <c r="C176" s="136"/>
      <c r="D176" s="238"/>
      <c r="E176" s="270"/>
    </row>
    <row r="177" spans="2:5" ht="0" hidden="1" customHeight="1">
      <c r="B177" s="493"/>
      <c r="C177" s="134"/>
      <c r="D177" s="133"/>
      <c r="E177" s="133"/>
    </row>
    <row r="178" spans="2:5" ht="0" hidden="1" customHeight="1">
      <c r="B178" s="346"/>
      <c r="C178" s="136"/>
      <c r="D178" s="238"/>
      <c r="E178" s="270"/>
    </row>
    <row r="179" spans="2:5" ht="0" hidden="1" customHeight="1">
      <c r="B179" s="346"/>
      <c r="C179" s="136"/>
      <c r="D179" s="238"/>
      <c r="E179" s="270"/>
    </row>
    <row r="180" spans="2:5" ht="0" hidden="1" customHeight="1">
      <c r="B180" s="346"/>
      <c r="C180" s="136"/>
      <c r="D180" s="238"/>
      <c r="E180" s="270"/>
    </row>
    <row r="181" spans="2:5" ht="0" hidden="1" customHeight="1">
      <c r="B181" s="493"/>
      <c r="C181" s="134"/>
      <c r="D181" s="133"/>
      <c r="E181" s="133"/>
    </row>
    <row r="182" spans="2:5" ht="0" hidden="1" customHeight="1">
      <c r="B182" s="341"/>
      <c r="C182" s="136"/>
      <c r="D182" s="238"/>
      <c r="E182" s="270"/>
    </row>
    <row r="183" spans="2:5" ht="0" hidden="1" customHeight="1">
      <c r="B183" s="506"/>
      <c r="C183" s="507"/>
      <c r="D183" s="508"/>
      <c r="E183" s="509"/>
    </row>
    <row r="184" spans="2:5" ht="0" hidden="1" customHeight="1">
      <c r="B184" s="506"/>
      <c r="C184" s="507"/>
      <c r="D184" s="508"/>
      <c r="E184" s="509"/>
    </row>
    <row r="185" spans="2:5" ht="0" hidden="1" customHeight="1">
      <c r="B185" s="510"/>
      <c r="C185" s="511"/>
      <c r="D185" s="511"/>
      <c r="E185" s="512"/>
    </row>
    <row r="186" spans="2:5" ht="0" hidden="1" customHeight="1">
      <c r="B186" s="506"/>
      <c r="C186" s="507"/>
      <c r="D186" s="508"/>
      <c r="E186" s="509"/>
    </row>
    <row r="187" spans="2:5" ht="0" hidden="1" customHeight="1">
      <c r="B187" s="506"/>
      <c r="C187" s="507"/>
      <c r="D187" s="508"/>
      <c r="E187" s="509"/>
    </row>
    <row r="188" spans="2:5" ht="0" hidden="1" customHeight="1">
      <c r="B188" s="510"/>
      <c r="C188" s="511"/>
      <c r="D188" s="512"/>
      <c r="E188" s="512"/>
    </row>
    <row r="189" spans="2:5" ht="0" hidden="1" customHeight="1">
      <c r="B189" s="506"/>
      <c r="C189" s="507"/>
      <c r="D189" s="508"/>
      <c r="E189" s="509"/>
    </row>
    <row r="190" spans="2:5" ht="0" hidden="1" customHeight="1">
      <c r="B190" s="414"/>
      <c r="C190" s="415"/>
      <c r="D190" s="417"/>
      <c r="E190" s="414"/>
    </row>
    <row r="191" spans="2:5" ht="0" hidden="1" customHeight="1">
      <c r="B191" s="414"/>
      <c r="C191" s="415"/>
      <c r="D191" s="417"/>
      <c r="E191" s="414"/>
    </row>
    <row r="192" spans="2:5" ht="0" hidden="1" customHeight="1">
      <c r="B192" s="344"/>
      <c r="C192" s="339"/>
      <c r="D192" s="394"/>
      <c r="E192" s="344"/>
    </row>
    <row r="193" spans="2:5" ht="0" hidden="1" customHeight="1">
      <c r="B193" s="160"/>
      <c r="C193" s="203"/>
      <c r="D193" s="160"/>
      <c r="E193" s="160"/>
    </row>
    <row r="194" spans="2:5" ht="0" hidden="1" customHeight="1">
      <c r="B194" s="160"/>
      <c r="C194" s="203"/>
      <c r="D194" s="160"/>
      <c r="E194" s="160"/>
    </row>
    <row r="195" spans="2:5" ht="0" hidden="1" customHeight="1">
      <c r="B195" s="160"/>
      <c r="C195" s="203"/>
      <c r="D195" s="160"/>
      <c r="E195" s="160"/>
    </row>
    <row r="196" spans="2:5" ht="0" hidden="1" customHeight="1">
      <c r="B196" s="160"/>
      <c r="C196" s="203"/>
      <c r="D196" s="160"/>
      <c r="E196" s="160"/>
    </row>
    <row r="197" spans="2:5" ht="0" hidden="1" customHeight="1">
      <c r="B197" s="160"/>
      <c r="C197" s="203"/>
      <c r="D197" s="160"/>
      <c r="E197" s="160"/>
    </row>
    <row r="198" spans="2:5" ht="0" hidden="1" customHeight="1">
      <c r="B198" s="160"/>
      <c r="C198" s="203"/>
      <c r="D198" s="160"/>
      <c r="E198" s="160"/>
    </row>
    <row r="199" spans="2:5" ht="0" hidden="1" customHeight="1">
      <c r="B199" s="160"/>
      <c r="C199" s="203"/>
      <c r="D199" s="160"/>
      <c r="E199" s="160"/>
    </row>
    <row r="200" spans="2:5" ht="0" hidden="1" customHeight="1">
      <c r="B200" s="160"/>
      <c r="C200" s="203"/>
      <c r="D200" s="160"/>
      <c r="E200" s="160"/>
    </row>
    <row r="201" spans="2:5" ht="0" hidden="1" customHeight="1">
      <c r="B201" s="160"/>
      <c r="C201" s="203"/>
      <c r="D201" s="160"/>
      <c r="E201" s="160"/>
    </row>
    <row r="202" spans="2:5" ht="0" hidden="1" customHeight="1">
      <c r="B202" s="160"/>
      <c r="C202" s="203"/>
      <c r="D202" s="160"/>
      <c r="E202" s="160"/>
    </row>
    <row r="203" spans="2:5" ht="0" hidden="1" customHeight="1">
      <c r="B203" s="160"/>
      <c r="C203" s="203"/>
      <c r="D203" s="160"/>
      <c r="E203" s="160"/>
    </row>
    <row r="204" spans="2:5" ht="0" hidden="1" customHeight="1">
      <c r="B204" s="160"/>
      <c r="C204" s="203"/>
      <c r="D204" s="160"/>
      <c r="E204" s="160"/>
    </row>
    <row r="205" spans="2:5" ht="0" hidden="1" customHeight="1">
      <c r="B205" s="160"/>
      <c r="C205" s="203"/>
      <c r="D205" s="160"/>
      <c r="E205" s="160"/>
    </row>
    <row r="206" spans="2:5" ht="0" hidden="1" customHeight="1">
      <c r="B206" s="160"/>
      <c r="C206" s="203"/>
      <c r="D206" s="160"/>
      <c r="E206" s="160"/>
    </row>
    <row r="207" spans="2:5" ht="0" hidden="1" customHeight="1">
      <c r="B207" s="160"/>
      <c r="C207" s="203"/>
      <c r="D207" s="160"/>
      <c r="E207" s="160"/>
    </row>
    <row r="208" spans="2:5" ht="0" hidden="1" customHeight="1">
      <c r="B208" s="160"/>
      <c r="C208" s="203"/>
      <c r="D208" s="160"/>
      <c r="E208" s="160"/>
    </row>
    <row r="209" spans="2:5" ht="0" hidden="1" customHeight="1">
      <c r="B209" s="160"/>
      <c r="C209" s="203"/>
      <c r="D209" s="160"/>
      <c r="E209" s="160"/>
    </row>
    <row r="210" spans="2:5" ht="0" hidden="1" customHeight="1">
      <c r="B210" s="160"/>
      <c r="C210" s="203"/>
      <c r="D210" s="160"/>
      <c r="E210" s="160"/>
    </row>
    <row r="211" spans="2:5" ht="0" hidden="1" customHeight="1">
      <c r="B211" s="160"/>
      <c r="C211" s="203"/>
      <c r="D211" s="160"/>
      <c r="E211" s="160"/>
    </row>
    <row r="212" spans="2:5" ht="0" hidden="1" customHeight="1">
      <c r="B212" s="160"/>
      <c r="C212" s="203"/>
      <c r="D212" s="160"/>
      <c r="E212" s="160"/>
    </row>
    <row r="213" spans="2:5" ht="0" hidden="1" customHeight="1">
      <c r="B213" s="160"/>
      <c r="C213" s="203"/>
      <c r="D213" s="160"/>
      <c r="E213" s="160"/>
    </row>
    <row r="214" spans="2:5" ht="0" hidden="1" customHeight="1">
      <c r="B214" s="160"/>
      <c r="C214" s="203"/>
      <c r="D214" s="160"/>
      <c r="E214" s="160"/>
    </row>
    <row r="215" spans="2:5" ht="0" hidden="1" customHeight="1">
      <c r="B215" s="160"/>
      <c r="C215" s="203"/>
      <c r="D215" s="160"/>
      <c r="E215" s="160"/>
    </row>
    <row r="216" spans="2:5" ht="0" hidden="1" customHeight="1">
      <c r="B216" s="160"/>
      <c r="C216" s="203"/>
      <c r="D216" s="160"/>
      <c r="E216" s="160"/>
    </row>
    <row r="217" spans="2:5" ht="0" hidden="1" customHeight="1">
      <c r="B217" s="160"/>
      <c r="C217" s="203"/>
      <c r="D217" s="160"/>
      <c r="E217" s="160"/>
    </row>
    <row r="218" spans="2:5" ht="0" hidden="1" customHeight="1">
      <c r="B218" s="160"/>
      <c r="C218" s="203"/>
      <c r="D218" s="160"/>
      <c r="E218" s="160"/>
    </row>
    <row r="219" spans="2:5" ht="0" hidden="1" customHeight="1">
      <c r="B219" s="160"/>
      <c r="C219" s="203"/>
      <c r="D219" s="160"/>
      <c r="E219" s="160"/>
    </row>
    <row r="220" spans="2:5" ht="0" hidden="1" customHeight="1">
      <c r="B220" s="160"/>
      <c r="C220" s="203"/>
      <c r="D220" s="160"/>
      <c r="E220" s="160"/>
    </row>
    <row r="221" spans="2:5" ht="0" hidden="1" customHeight="1">
      <c r="B221" s="160"/>
      <c r="C221" s="203"/>
      <c r="D221" s="160"/>
      <c r="E221" s="160"/>
    </row>
    <row r="222" spans="2:5" ht="0" hidden="1" customHeight="1">
      <c r="B222" s="160"/>
      <c r="C222" s="203"/>
      <c r="D222" s="160"/>
      <c r="E222" s="160"/>
    </row>
    <row r="223" spans="2:5" ht="0" hidden="1" customHeight="1">
      <c r="B223" s="160"/>
      <c r="C223" s="203"/>
      <c r="D223" s="160"/>
      <c r="E223" s="160"/>
    </row>
    <row r="224" spans="2:5" ht="0" hidden="1" customHeight="1">
      <c r="B224" s="160"/>
      <c r="C224" s="203"/>
      <c r="D224" s="160"/>
      <c r="E224" s="160"/>
    </row>
    <row r="225" spans="2:5" ht="0" hidden="1" customHeight="1">
      <c r="B225" s="160"/>
      <c r="C225" s="203"/>
      <c r="D225" s="160"/>
      <c r="E225" s="160"/>
    </row>
    <row r="226" spans="2:5" ht="0" hidden="1" customHeight="1">
      <c r="B226" s="160"/>
      <c r="C226" s="203"/>
      <c r="D226" s="160"/>
      <c r="E226" s="160"/>
    </row>
    <row r="227" spans="2:5" ht="0" hidden="1" customHeight="1">
      <c r="B227" s="160"/>
      <c r="C227" s="203"/>
      <c r="D227" s="160"/>
      <c r="E227" s="160"/>
    </row>
    <row r="228" spans="2:5" ht="0" hidden="1" customHeight="1">
      <c r="B228" s="160"/>
      <c r="C228" s="203"/>
      <c r="D228" s="160"/>
      <c r="E228" s="160"/>
    </row>
    <row r="229" spans="2:5" ht="0" hidden="1" customHeight="1">
      <c r="B229" s="160"/>
      <c r="C229" s="203"/>
      <c r="D229" s="160"/>
      <c r="E229" s="160"/>
    </row>
    <row r="230" spans="2:5" ht="0" hidden="1" customHeight="1">
      <c r="B230" s="160"/>
      <c r="C230" s="203"/>
      <c r="D230" s="160"/>
      <c r="E230" s="160"/>
    </row>
    <row r="231" spans="2:5" ht="0" hidden="1" customHeight="1">
      <c r="B231" s="160"/>
      <c r="C231" s="203"/>
      <c r="D231" s="160"/>
      <c r="E231" s="160"/>
    </row>
    <row r="232" spans="2:5" ht="0" hidden="1" customHeight="1">
      <c r="B232" s="160"/>
      <c r="C232" s="203"/>
      <c r="D232" s="160"/>
      <c r="E232" s="160"/>
    </row>
    <row r="233" spans="2:5" ht="0" hidden="1" customHeight="1">
      <c r="B233" s="160"/>
      <c r="C233" s="203"/>
      <c r="D233" s="160"/>
      <c r="E233" s="160"/>
    </row>
    <row r="234" spans="2:5" ht="0" hidden="1" customHeight="1">
      <c r="B234" s="160"/>
      <c r="C234" s="203"/>
      <c r="D234" s="160"/>
      <c r="E234" s="160"/>
    </row>
    <row r="235" spans="2:5" ht="0" hidden="1" customHeight="1">
      <c r="B235" s="160"/>
      <c r="C235" s="203"/>
      <c r="D235" s="160"/>
      <c r="E235" s="160"/>
    </row>
    <row r="236" spans="2:5" ht="0" hidden="1" customHeight="1">
      <c r="B236" s="160"/>
      <c r="C236" s="203"/>
      <c r="D236" s="160"/>
      <c r="E236" s="160"/>
    </row>
    <row r="237" spans="2:5" ht="0" hidden="1" customHeight="1">
      <c r="B237" s="160"/>
      <c r="C237" s="203"/>
      <c r="D237" s="160"/>
      <c r="E237" s="160"/>
    </row>
    <row r="238" spans="2:5" ht="0" hidden="1" customHeight="1">
      <c r="B238" s="160"/>
      <c r="C238" s="203"/>
      <c r="D238" s="160"/>
      <c r="E238" s="160"/>
    </row>
    <row r="239" spans="2:5" ht="0" hidden="1" customHeight="1">
      <c r="B239" s="160"/>
      <c r="C239" s="203"/>
      <c r="D239" s="160"/>
      <c r="E239" s="160"/>
    </row>
    <row r="240" spans="2:5" ht="0" hidden="1" customHeight="1">
      <c r="B240" s="160"/>
      <c r="C240" s="203"/>
      <c r="D240" s="160"/>
      <c r="E240" s="160"/>
    </row>
    <row r="241" spans="2:5" ht="0" hidden="1" customHeight="1">
      <c r="B241" s="160"/>
      <c r="C241" s="203"/>
      <c r="D241" s="160"/>
      <c r="E241" s="160"/>
    </row>
    <row r="242" spans="2:5" ht="0" hidden="1" customHeight="1">
      <c r="B242" s="160"/>
      <c r="C242" s="203"/>
      <c r="D242" s="160"/>
      <c r="E242" s="160"/>
    </row>
    <row r="243" spans="2:5" ht="0" hidden="1" customHeight="1">
      <c r="B243" s="160"/>
      <c r="C243" s="203"/>
      <c r="D243" s="160"/>
      <c r="E243" s="160"/>
    </row>
    <row r="244" spans="2:5" ht="0" hidden="1" customHeight="1">
      <c r="B244" s="160"/>
      <c r="C244" s="203"/>
      <c r="D244" s="160"/>
      <c r="E244" s="160"/>
    </row>
    <row r="245" spans="2:5" ht="0" hidden="1" customHeight="1">
      <c r="B245" s="160"/>
      <c r="C245" s="203"/>
      <c r="D245" s="160"/>
      <c r="E245" s="160"/>
    </row>
    <row r="246" spans="2:5" ht="0" hidden="1" customHeight="1">
      <c r="B246" s="160"/>
      <c r="C246" s="203"/>
      <c r="D246" s="160"/>
      <c r="E246" s="160"/>
    </row>
    <row r="247" spans="2:5" ht="0" hidden="1" customHeight="1">
      <c r="B247" s="160"/>
      <c r="C247" s="203"/>
      <c r="D247" s="160"/>
      <c r="E247" s="160"/>
    </row>
    <row r="248" spans="2:5" ht="0" hidden="1" customHeight="1">
      <c r="B248" s="160"/>
      <c r="C248" s="203"/>
      <c r="D248" s="160"/>
      <c r="E248" s="160"/>
    </row>
    <row r="249" spans="2:5" ht="0" hidden="1" customHeight="1">
      <c r="B249" s="160"/>
      <c r="C249" s="203"/>
      <c r="D249" s="160"/>
      <c r="E249" s="160"/>
    </row>
    <row r="250" spans="2:5" ht="0" hidden="1" customHeight="1">
      <c r="B250" s="160"/>
      <c r="C250" s="203"/>
      <c r="D250" s="160"/>
      <c r="E250" s="160"/>
    </row>
    <row r="251" spans="2:5" ht="0" hidden="1" customHeight="1">
      <c r="B251" s="160"/>
      <c r="C251" s="203"/>
      <c r="D251" s="160"/>
      <c r="E251" s="160"/>
    </row>
    <row r="252" spans="2:5" ht="0" hidden="1" customHeight="1">
      <c r="B252" s="160"/>
      <c r="C252" s="203"/>
      <c r="D252" s="160"/>
      <c r="E252" s="160"/>
    </row>
    <row r="253" spans="2:5" ht="0" hidden="1" customHeight="1">
      <c r="B253" s="160"/>
      <c r="C253" s="203"/>
      <c r="D253" s="160"/>
      <c r="E253" s="160"/>
    </row>
    <row r="254" spans="2:5" ht="0" hidden="1" customHeight="1">
      <c r="B254" s="160"/>
      <c r="C254" s="203"/>
      <c r="D254" s="160"/>
      <c r="E254" s="160"/>
    </row>
    <row r="255" spans="2:5" ht="0" hidden="1" customHeight="1">
      <c r="B255" s="160"/>
      <c r="C255" s="203"/>
      <c r="D255" s="160"/>
      <c r="E255" s="160"/>
    </row>
    <row r="256" spans="2:5" ht="0" hidden="1" customHeight="1">
      <c r="B256" s="160"/>
      <c r="C256" s="203"/>
      <c r="D256" s="160"/>
      <c r="E256" s="160"/>
    </row>
    <row r="257" spans="2:5" ht="0" hidden="1" customHeight="1">
      <c r="B257" s="160"/>
      <c r="C257" s="203"/>
      <c r="D257" s="160"/>
      <c r="E257" s="160"/>
    </row>
    <row r="258" spans="2:5" ht="0" hidden="1" customHeight="1">
      <c r="B258" s="160"/>
      <c r="C258" s="203"/>
      <c r="D258" s="160"/>
      <c r="E258" s="160"/>
    </row>
    <row r="259" spans="2:5" ht="0" hidden="1" customHeight="1">
      <c r="B259" s="160"/>
      <c r="C259" s="203"/>
      <c r="D259" s="160"/>
      <c r="E259" s="160"/>
    </row>
    <row r="260" spans="2:5" ht="0" hidden="1" customHeight="1">
      <c r="B260" s="160"/>
      <c r="C260" s="203"/>
      <c r="D260" s="160"/>
      <c r="E260" s="160"/>
    </row>
    <row r="261" spans="2:5" ht="0" hidden="1" customHeight="1">
      <c r="B261" s="160"/>
      <c r="C261" s="203"/>
      <c r="D261" s="160"/>
      <c r="E261" s="160"/>
    </row>
    <row r="262" spans="2:5" ht="0" hidden="1" customHeight="1">
      <c r="B262" s="160"/>
      <c r="C262" s="203"/>
      <c r="D262" s="160"/>
      <c r="E262" s="160"/>
    </row>
    <row r="263" spans="2:5" ht="0" hidden="1" customHeight="1">
      <c r="B263" s="160"/>
      <c r="C263" s="203"/>
      <c r="D263" s="160"/>
      <c r="E263" s="160"/>
    </row>
    <row r="264" spans="2:5" ht="0" hidden="1" customHeight="1">
      <c r="B264" s="160"/>
      <c r="C264" s="203"/>
      <c r="D264" s="160"/>
      <c r="E264" s="160"/>
    </row>
    <row r="265" spans="2:5" ht="0" hidden="1" customHeight="1">
      <c r="B265" s="160"/>
      <c r="C265" s="203"/>
      <c r="D265" s="160"/>
      <c r="E265" s="160"/>
    </row>
    <row r="266" spans="2:5" ht="0" hidden="1" customHeight="1">
      <c r="B266" s="160"/>
      <c r="C266" s="203"/>
      <c r="D266" s="160"/>
      <c r="E266" s="160"/>
    </row>
    <row r="267" spans="2:5" ht="0" hidden="1" customHeight="1">
      <c r="B267" s="160"/>
      <c r="C267" s="203"/>
      <c r="D267" s="160"/>
      <c r="E267" s="160"/>
    </row>
    <row r="268" spans="2:5" ht="0" hidden="1" customHeight="1">
      <c r="B268" s="160"/>
      <c r="C268" s="203"/>
      <c r="D268" s="160"/>
      <c r="E268" s="160"/>
    </row>
    <row r="269" spans="2:5" ht="0" hidden="1" customHeight="1">
      <c r="B269" s="160"/>
      <c r="C269" s="203"/>
      <c r="D269" s="160"/>
      <c r="E269" s="160"/>
    </row>
    <row r="270" spans="2:5" ht="0" hidden="1" customHeight="1">
      <c r="B270" s="160"/>
      <c r="C270" s="203"/>
      <c r="D270" s="160"/>
      <c r="E270" s="160"/>
    </row>
    <row r="271" spans="2:5" ht="0" hidden="1" customHeight="1">
      <c r="B271" s="160"/>
      <c r="C271" s="203"/>
      <c r="D271" s="160"/>
      <c r="E271" s="160"/>
    </row>
    <row r="272" spans="2:5" ht="0" hidden="1" customHeight="1">
      <c r="B272" s="160"/>
      <c r="C272" s="203"/>
      <c r="D272" s="160"/>
      <c r="E272" s="160"/>
    </row>
    <row r="273" spans="2:5" ht="0" hidden="1" customHeight="1">
      <c r="B273" s="160"/>
      <c r="C273" s="203"/>
      <c r="D273" s="160"/>
      <c r="E273" s="160"/>
    </row>
    <row r="274" spans="2:5" ht="0" hidden="1" customHeight="1">
      <c r="B274" s="160"/>
      <c r="C274" s="203"/>
      <c r="D274" s="160"/>
      <c r="E274" s="160"/>
    </row>
    <row r="275" spans="2:5" ht="0" hidden="1" customHeight="1">
      <c r="B275" s="160"/>
      <c r="C275" s="203"/>
      <c r="D275" s="160"/>
      <c r="E275" s="160"/>
    </row>
    <row r="276" spans="2:5" ht="0" hidden="1" customHeight="1">
      <c r="B276" s="160"/>
      <c r="C276" s="203"/>
      <c r="D276" s="160"/>
      <c r="E276" s="160"/>
    </row>
    <row r="277" spans="2:5" ht="0" hidden="1" customHeight="1">
      <c r="B277" s="160"/>
      <c r="C277" s="203"/>
      <c r="D277" s="160"/>
      <c r="E277" s="160"/>
    </row>
    <row r="278" spans="2:5" ht="0" hidden="1" customHeight="1">
      <c r="B278" s="160"/>
      <c r="C278" s="203"/>
      <c r="D278" s="160"/>
      <c r="E278" s="160"/>
    </row>
    <row r="279" spans="2:5" ht="0" hidden="1" customHeight="1">
      <c r="B279" s="160"/>
      <c r="C279" s="203"/>
      <c r="D279" s="160"/>
      <c r="E279" s="160"/>
    </row>
    <row r="280" spans="2:5" ht="0" hidden="1" customHeight="1">
      <c r="B280" s="160"/>
      <c r="C280" s="203"/>
      <c r="D280" s="160"/>
      <c r="E280" s="160"/>
    </row>
    <row r="281" spans="2:5" ht="0" hidden="1" customHeight="1">
      <c r="B281" s="160"/>
      <c r="C281" s="203"/>
      <c r="D281" s="160"/>
      <c r="E281" s="160"/>
    </row>
    <row r="282" spans="2:5" ht="0" hidden="1" customHeight="1">
      <c r="B282" s="160"/>
      <c r="C282" s="203"/>
      <c r="D282" s="160"/>
      <c r="E282" s="160"/>
    </row>
    <row r="283" spans="2:5" ht="0" hidden="1" customHeight="1">
      <c r="B283" s="160"/>
      <c r="C283" s="203"/>
      <c r="D283" s="160"/>
      <c r="E283" s="160"/>
    </row>
    <row r="284" spans="2:5" ht="0" hidden="1" customHeight="1">
      <c r="B284" s="160"/>
      <c r="C284" s="203"/>
      <c r="D284" s="160"/>
      <c r="E284" s="160"/>
    </row>
    <row r="285" spans="2:5" ht="0" hidden="1" customHeight="1">
      <c r="B285" s="160"/>
      <c r="C285" s="203"/>
      <c r="D285" s="160"/>
      <c r="E285" s="160"/>
    </row>
    <row r="286" spans="2:5" ht="0" hidden="1" customHeight="1">
      <c r="B286" s="160"/>
      <c r="C286" s="203"/>
      <c r="D286" s="160"/>
      <c r="E286" s="160"/>
    </row>
    <row r="287" spans="2:5" ht="0" hidden="1" customHeight="1">
      <c r="B287" s="160"/>
      <c r="C287" s="203"/>
      <c r="D287" s="160"/>
      <c r="E287" s="160"/>
    </row>
    <row r="288" spans="2:5" ht="0" hidden="1" customHeight="1">
      <c r="B288" s="160"/>
      <c r="C288" s="203"/>
      <c r="D288" s="160"/>
      <c r="E288" s="160"/>
    </row>
    <row r="289" spans="2:5" ht="0" hidden="1" customHeight="1">
      <c r="B289" s="160"/>
      <c r="C289" s="203"/>
      <c r="D289" s="160"/>
      <c r="E289" s="160"/>
    </row>
    <row r="290" spans="2:5" ht="0" hidden="1" customHeight="1">
      <c r="B290" s="160"/>
      <c r="C290" s="203"/>
      <c r="D290" s="160"/>
      <c r="E290" s="160"/>
    </row>
    <row r="291" spans="2:5" ht="0" hidden="1" customHeight="1">
      <c r="B291" s="160"/>
      <c r="C291" s="203"/>
      <c r="D291" s="160"/>
      <c r="E291" s="160"/>
    </row>
    <row r="292" spans="2:5" ht="0" hidden="1" customHeight="1">
      <c r="B292" s="160"/>
      <c r="C292" s="203"/>
      <c r="D292" s="160"/>
      <c r="E292" s="160"/>
    </row>
    <row r="293" spans="2:5" ht="0" hidden="1" customHeight="1">
      <c r="B293" s="160"/>
      <c r="C293" s="203"/>
      <c r="D293" s="160"/>
      <c r="E293" s="160"/>
    </row>
    <row r="294" spans="2:5" ht="0" hidden="1" customHeight="1">
      <c r="B294" s="160"/>
      <c r="C294" s="203"/>
      <c r="D294" s="160"/>
      <c r="E294" s="160"/>
    </row>
    <row r="295" spans="2:5" ht="0" hidden="1" customHeight="1">
      <c r="B295" s="160"/>
      <c r="C295" s="203"/>
      <c r="D295" s="160"/>
      <c r="E295" s="160"/>
    </row>
    <row r="296" spans="2:5" ht="0" hidden="1" customHeight="1">
      <c r="B296" s="160"/>
      <c r="C296" s="203"/>
      <c r="D296" s="160"/>
      <c r="E296" s="160"/>
    </row>
    <row r="297" spans="2:5" ht="0" hidden="1" customHeight="1">
      <c r="B297" s="160"/>
      <c r="C297" s="203"/>
      <c r="D297" s="160"/>
      <c r="E297" s="160"/>
    </row>
    <row r="298" spans="2:5" ht="0" hidden="1" customHeight="1">
      <c r="B298" s="160"/>
      <c r="C298" s="203"/>
      <c r="D298" s="160"/>
      <c r="E298" s="160"/>
    </row>
    <row r="299" spans="2:5" ht="0" hidden="1" customHeight="1">
      <c r="B299" s="160"/>
      <c r="C299" s="203"/>
      <c r="D299" s="160"/>
      <c r="E299" s="160"/>
    </row>
    <row r="300" spans="2:5" ht="0" hidden="1" customHeight="1">
      <c r="B300" s="160"/>
      <c r="C300" s="203"/>
      <c r="D300" s="160"/>
      <c r="E300" s="160"/>
    </row>
    <row r="301" spans="2:5" ht="0" hidden="1" customHeight="1">
      <c r="B301" s="160"/>
      <c r="C301" s="203"/>
      <c r="D301" s="160"/>
      <c r="E301" s="160"/>
    </row>
    <row r="302" spans="2:5" ht="0" hidden="1" customHeight="1">
      <c r="B302" s="160"/>
      <c r="C302" s="203"/>
      <c r="D302" s="160"/>
      <c r="E302" s="160"/>
    </row>
    <row r="303" spans="2:5" ht="0" hidden="1" customHeight="1">
      <c r="B303" s="160"/>
      <c r="C303" s="203"/>
      <c r="D303" s="160"/>
      <c r="E303" s="160"/>
    </row>
    <row r="304" spans="2:5" ht="0" hidden="1" customHeight="1">
      <c r="B304" s="160"/>
      <c r="C304" s="203"/>
      <c r="D304" s="160"/>
      <c r="E304" s="160"/>
    </row>
    <row r="305" spans="2:5" ht="0" hidden="1" customHeight="1">
      <c r="B305" s="160"/>
      <c r="C305" s="203"/>
      <c r="D305" s="160"/>
      <c r="E305" s="160"/>
    </row>
    <row r="306" spans="2:5" ht="0" hidden="1" customHeight="1">
      <c r="B306" s="160"/>
      <c r="C306" s="203"/>
      <c r="D306" s="160"/>
      <c r="E306" s="160"/>
    </row>
    <row r="307" spans="2:5" ht="0" hidden="1" customHeight="1">
      <c r="B307" s="160"/>
      <c r="C307" s="203"/>
      <c r="D307" s="160"/>
      <c r="E307" s="160"/>
    </row>
    <row r="308" spans="2:5" ht="0" hidden="1" customHeight="1">
      <c r="B308" s="160"/>
      <c r="C308" s="203"/>
      <c r="D308" s="160"/>
      <c r="E308" s="160"/>
    </row>
    <row r="309" spans="2:5" ht="0" hidden="1" customHeight="1">
      <c r="B309" s="160"/>
      <c r="C309" s="203"/>
      <c r="D309" s="160"/>
      <c r="E309" s="160"/>
    </row>
    <row r="310" spans="2:5" ht="0" hidden="1" customHeight="1">
      <c r="B310" s="160"/>
      <c r="C310" s="203"/>
      <c r="D310" s="160"/>
      <c r="E310" s="160"/>
    </row>
    <row r="311" spans="2:5" ht="0" hidden="1" customHeight="1">
      <c r="B311" s="160"/>
      <c r="C311" s="203"/>
      <c r="D311" s="160"/>
      <c r="E311" s="160"/>
    </row>
    <row r="312" spans="2:5" ht="0" hidden="1" customHeight="1">
      <c r="B312" s="160"/>
      <c r="C312" s="203"/>
      <c r="D312" s="160"/>
      <c r="E312" s="160"/>
    </row>
    <row r="313" spans="2:5" ht="0" hidden="1" customHeight="1">
      <c r="B313" s="160"/>
      <c r="C313" s="203"/>
      <c r="D313" s="160"/>
      <c r="E313" s="160"/>
    </row>
    <row r="314" spans="2:5" ht="0" hidden="1" customHeight="1">
      <c r="B314" s="160"/>
      <c r="C314" s="203"/>
      <c r="D314" s="160"/>
      <c r="E314" s="160"/>
    </row>
    <row r="315" spans="2:5" ht="0" hidden="1" customHeight="1">
      <c r="B315" s="160"/>
      <c r="C315" s="203"/>
      <c r="D315" s="160"/>
      <c r="E315" s="160"/>
    </row>
    <row r="316" spans="2:5" ht="0" hidden="1" customHeight="1">
      <c r="B316" s="160"/>
      <c r="C316" s="203"/>
      <c r="D316" s="160"/>
      <c r="E316" s="160"/>
    </row>
    <row r="317" spans="2:5" ht="0" hidden="1" customHeight="1">
      <c r="B317" s="160"/>
      <c r="C317" s="203"/>
      <c r="D317" s="160"/>
      <c r="E317" s="160"/>
    </row>
    <row r="318" spans="2:5" ht="0" hidden="1" customHeight="1">
      <c r="B318" s="160"/>
      <c r="C318" s="203"/>
      <c r="D318" s="160"/>
      <c r="E318" s="160"/>
    </row>
    <row r="319" spans="2:5" ht="0" hidden="1" customHeight="1">
      <c r="B319" s="160"/>
      <c r="C319" s="203"/>
      <c r="D319" s="160"/>
      <c r="E319" s="160"/>
    </row>
    <row r="320" spans="2:5" ht="0" hidden="1" customHeight="1">
      <c r="B320" s="160"/>
      <c r="C320" s="203"/>
      <c r="D320" s="160"/>
      <c r="E320" s="160"/>
    </row>
    <row r="321" spans="2:5" ht="0" hidden="1" customHeight="1">
      <c r="B321" s="160"/>
      <c r="C321" s="203"/>
      <c r="D321" s="160"/>
      <c r="E321" s="160"/>
    </row>
    <row r="322" spans="2:5" ht="0" hidden="1" customHeight="1">
      <c r="B322" s="160"/>
      <c r="C322" s="203"/>
      <c r="D322" s="160"/>
      <c r="E322" s="160"/>
    </row>
    <row r="323" spans="2:5" ht="0" hidden="1" customHeight="1">
      <c r="B323" s="160"/>
      <c r="C323" s="203"/>
      <c r="D323" s="160"/>
      <c r="E323" s="160"/>
    </row>
    <row r="324" spans="2:5" ht="0" hidden="1" customHeight="1">
      <c r="B324" s="160"/>
      <c r="C324" s="203"/>
      <c r="D324" s="160"/>
      <c r="E324" s="160"/>
    </row>
    <row r="325" spans="2:5" ht="0" hidden="1" customHeight="1">
      <c r="B325" s="160"/>
      <c r="C325" s="203"/>
      <c r="D325" s="160"/>
      <c r="E325" s="160"/>
    </row>
    <row r="326" spans="2:5" ht="0" hidden="1" customHeight="1">
      <c r="B326" s="160"/>
      <c r="C326" s="203"/>
      <c r="D326" s="160"/>
      <c r="E326" s="160"/>
    </row>
    <row r="327" spans="2:5" ht="0" hidden="1" customHeight="1">
      <c r="B327" s="160"/>
      <c r="C327" s="203"/>
      <c r="D327" s="160"/>
      <c r="E327" s="160"/>
    </row>
    <row r="328" spans="2:5" ht="0" hidden="1" customHeight="1">
      <c r="B328" s="160"/>
      <c r="C328" s="203"/>
      <c r="D328" s="160"/>
      <c r="E328" s="160"/>
    </row>
    <row r="329" spans="2:5" ht="0" hidden="1" customHeight="1">
      <c r="B329" s="160"/>
      <c r="C329" s="203"/>
      <c r="D329" s="160"/>
      <c r="E329" s="160"/>
    </row>
    <row r="330" spans="2:5" ht="0" hidden="1" customHeight="1">
      <c r="B330" s="160"/>
      <c r="C330" s="203"/>
      <c r="D330" s="160"/>
      <c r="E330" s="160"/>
    </row>
    <row r="331" spans="2:5" ht="0" hidden="1" customHeight="1">
      <c r="B331" s="160"/>
      <c r="C331" s="203"/>
      <c r="D331" s="160"/>
      <c r="E331" s="160"/>
    </row>
    <row r="332" spans="2:5" ht="0" hidden="1" customHeight="1">
      <c r="B332" s="160"/>
      <c r="C332" s="203"/>
      <c r="D332" s="160"/>
      <c r="E332" s="160"/>
    </row>
    <row r="333" spans="2:5" ht="0" hidden="1" customHeight="1">
      <c r="B333" s="160"/>
      <c r="C333" s="203"/>
      <c r="D333" s="160"/>
      <c r="E333" s="160"/>
    </row>
    <row r="334" spans="2:5" ht="0" hidden="1" customHeight="1">
      <c r="B334" s="160"/>
      <c r="C334" s="203"/>
      <c r="D334" s="160"/>
      <c r="E334" s="160"/>
    </row>
    <row r="335" spans="2:5" ht="0" hidden="1" customHeight="1">
      <c r="B335" s="160"/>
      <c r="C335" s="203"/>
      <c r="D335" s="160"/>
      <c r="E335" s="160"/>
    </row>
    <row r="336" spans="2:5" ht="0" hidden="1" customHeight="1">
      <c r="B336" s="160"/>
      <c r="C336" s="203"/>
      <c r="D336" s="160"/>
      <c r="E336" s="160"/>
    </row>
    <row r="337" spans="2:5" ht="0" hidden="1" customHeight="1">
      <c r="B337" s="160"/>
      <c r="C337" s="203"/>
      <c r="D337" s="160"/>
      <c r="E337" s="160"/>
    </row>
    <row r="338" spans="2:5" ht="0" hidden="1" customHeight="1">
      <c r="B338" s="160"/>
      <c r="C338" s="203"/>
      <c r="D338" s="160"/>
      <c r="E338" s="160"/>
    </row>
    <row r="339" spans="2:5" ht="0" hidden="1" customHeight="1">
      <c r="B339" s="160"/>
      <c r="C339" s="203"/>
      <c r="D339" s="160"/>
      <c r="E339" s="160"/>
    </row>
    <row r="340" spans="2:5" ht="0" hidden="1" customHeight="1">
      <c r="B340" s="160"/>
      <c r="C340" s="203"/>
      <c r="D340" s="160"/>
      <c r="E340" s="160"/>
    </row>
    <row r="341" spans="2:5" ht="0" hidden="1" customHeight="1">
      <c r="B341" s="160"/>
      <c r="C341" s="203"/>
      <c r="D341" s="160"/>
      <c r="E341" s="160"/>
    </row>
    <row r="342" spans="2:5" ht="0" hidden="1" customHeight="1">
      <c r="B342" s="160"/>
      <c r="C342" s="203"/>
      <c r="D342" s="160"/>
      <c r="E342" s="160"/>
    </row>
    <row r="343" spans="2:5" ht="0" hidden="1" customHeight="1">
      <c r="B343" s="160"/>
      <c r="C343" s="203"/>
      <c r="D343" s="160"/>
      <c r="E343" s="160"/>
    </row>
    <row r="344" spans="2:5" ht="0" hidden="1" customHeight="1">
      <c r="B344" s="160"/>
      <c r="C344" s="203"/>
      <c r="D344" s="160"/>
      <c r="E344" s="160"/>
    </row>
    <row r="345" spans="2:5" ht="0" hidden="1" customHeight="1">
      <c r="B345" s="160"/>
      <c r="C345" s="203"/>
      <c r="D345" s="160"/>
      <c r="E345" s="160"/>
    </row>
    <row r="346" spans="2:5" ht="0" hidden="1" customHeight="1">
      <c r="B346" s="160"/>
      <c r="C346" s="203"/>
      <c r="D346" s="160"/>
      <c r="E346" s="160"/>
    </row>
    <row r="347" spans="2:5" ht="0" hidden="1" customHeight="1">
      <c r="B347" s="160"/>
      <c r="C347" s="203"/>
      <c r="D347" s="160"/>
      <c r="E347" s="160"/>
    </row>
    <row r="348" spans="2:5" ht="0" hidden="1" customHeight="1">
      <c r="B348" s="160"/>
      <c r="C348" s="203"/>
      <c r="D348" s="160"/>
      <c r="E348" s="160"/>
    </row>
    <row r="349" spans="2:5" ht="0" hidden="1" customHeight="1">
      <c r="B349" s="160"/>
      <c r="C349" s="203"/>
      <c r="D349" s="160"/>
      <c r="E349" s="160"/>
    </row>
    <row r="350" spans="2:5" ht="0" hidden="1" customHeight="1">
      <c r="B350" s="160"/>
      <c r="C350" s="203"/>
      <c r="D350" s="160"/>
      <c r="E350" s="160"/>
    </row>
  </sheetData>
  <mergeCells count="3">
    <mergeCell ref="B2:E3"/>
    <mergeCell ref="B4:E4"/>
    <mergeCell ref="B5:E5"/>
  </mergeCells>
  <conditionalFormatting sqref="D183:D184 D186:D187 D189 D146:D163">
    <cfRule type="beginsWith" dxfId="222" priority="10" operator="beginsWith" text="C">
      <formula>LEFT((D146),LEN("C"))=("C")</formula>
    </cfRule>
  </conditionalFormatting>
  <conditionalFormatting sqref="D183:D184 D186:D187 D189 D146:D163">
    <cfRule type="beginsWith" dxfId="221" priority="11" operator="beginsWith" text="NC">
      <formula>LEFT((D146),LEN("NC"))=("NC")</formula>
    </cfRule>
  </conditionalFormatting>
  <conditionalFormatting sqref="D183:D184 D186:D187 D189 D146:D163">
    <cfRule type="beginsWith" dxfId="220" priority="12" operator="beginsWith" text="NA">
      <formula>LEFT((D146),LEN("NA"))=("NA")</formula>
    </cfRule>
  </conditionalFormatting>
  <conditionalFormatting sqref="D165 D167 D169:D176 D178:D180 D182">
    <cfRule type="beginsWith" dxfId="219" priority="4" operator="beginsWith" text="C">
      <formula>LEFT((D165),LEN("C"))=("C")</formula>
    </cfRule>
  </conditionalFormatting>
  <conditionalFormatting sqref="D165 D167 D169:D176 D178:D180 D182">
    <cfRule type="beginsWith" dxfId="218" priority="5" operator="beginsWith" text="NC">
      <formula>LEFT((D165),LEN("NC"))=("NC")</formula>
    </cfRule>
  </conditionalFormatting>
  <conditionalFormatting sqref="D165 D167 D169:D176 D178:D180 D182">
    <cfRule type="beginsWith" dxfId="217" priority="6" operator="beginsWith" text="NA">
      <formula>LEFT((D165),LEN("NA"))=("NA")</formula>
    </cfRule>
  </conditionalFormatting>
  <conditionalFormatting sqref="D8:D13 D15:D30 D33:D43 D45:D49 D52:D61 D63:D76 D78 D81 D83 D85:D120 D122 D124 D126:D133 D135:D137 D139">
    <cfRule type="beginsWith" dxfId="216" priority="1" operator="beginsWith" text="C">
      <formula>LEFT((D8),LEN("C"))=("C")</formula>
    </cfRule>
  </conditionalFormatting>
  <conditionalFormatting sqref="D8:D13 D15:D30 D33:D43 D45:D49 D52:D61 D63:D76 D78 D81 D83 D85:D120 D122 D124 D126:D133 D135:D137 D139">
    <cfRule type="beginsWith" dxfId="215" priority="2" operator="beginsWith" text="NC">
      <formula>LEFT((D8),LEN("NC"))=("NC")</formula>
    </cfRule>
  </conditionalFormatting>
  <conditionalFormatting sqref="D8:D13 D15:D30 D33:D43 D45:D49 D52:D61 D63:D76 D78 D81 D83 D85:D120 D122 D124 D126:D133 D135:D137 D139">
    <cfRule type="beginsWith" dxfId="214" priority="3" operator="beginsWith" text="NA">
      <formula>LEFT((D8),LEN("NA"))=("NA")</formula>
    </cfRule>
  </conditionalFormatting>
  <dataValidations count="1">
    <dataValidation type="list" allowBlank="1" sqref="D189 D182:D184 D186:D187 D165 D167 D169:D176 D135:D137 D178:D180 D149:D163 D9:D13 D15:D17 D19:D30 D33:D42 D45:D49 D52:D61 D63:D76 D78 D81 D83 D85:D104 D106:D120 D122 D124 D126:D133 D139 D146:D147" xr:uid="{81B33746-27E4-4F16-B026-7B5BEBEA6E69}">
      <formula1>"C,NC,NA"</formula1>
    </dataValidation>
  </dataValidations>
  <pageMargins left="0.7" right="0.7" top="0.75" bottom="0.75" header="0" footer="0"/>
  <pageSetup orientation="portrait" r:id="rId1"/>
  <drawing r:id="rId2"/>
  <tableParts count="1">
    <tablePart r:id="rId3"/>
  </tableParts>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6E34BE-1F35-4C88-8ECA-26578E328446}">
  <dimension ref="B1:E90"/>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4563</v>
      </c>
      <c r="D6" s="781"/>
      <c r="E6" s="781"/>
    </row>
    <row r="7" spans="2:5" ht="16.8">
      <c r="B7" s="122">
        <v>2</v>
      </c>
      <c r="C7" s="811" t="s">
        <v>4564</v>
      </c>
      <c r="D7" s="811"/>
      <c r="E7" s="811"/>
    </row>
    <row r="8" spans="2:5" ht="16.8">
      <c r="B8" s="17"/>
      <c r="C8" s="17"/>
      <c r="D8" s="69"/>
      <c r="E8" s="69"/>
    </row>
    <row r="9" spans="2:5" ht="42" customHeight="1">
      <c r="B9" s="858" t="s">
        <v>125</v>
      </c>
      <c r="C9" s="858"/>
      <c r="D9" s="858"/>
      <c r="E9" s="858"/>
    </row>
    <row r="10" spans="2:5" ht="16.8">
      <c r="B10" s="586" t="s">
        <v>126</v>
      </c>
      <c r="C10" s="829" t="s">
        <v>4372</v>
      </c>
      <c r="D10" s="830"/>
      <c r="E10" s="622" t="s">
        <v>4896</v>
      </c>
    </row>
    <row r="11" spans="2:5" ht="162.6" customHeight="1">
      <c r="B11" s="31" t="s">
        <v>4551</v>
      </c>
      <c r="C11" s="792" t="s">
        <v>4565</v>
      </c>
      <c r="D11" s="793"/>
      <c r="E11" s="771" t="s">
        <v>5104</v>
      </c>
    </row>
    <row r="12" spans="2:5" ht="79.95" customHeight="1">
      <c r="B12" s="30" t="s">
        <v>4566</v>
      </c>
      <c r="C12" s="801" t="s">
        <v>4567</v>
      </c>
      <c r="D12" s="802"/>
      <c r="E12" s="771"/>
    </row>
    <row r="13" spans="2:5" ht="264.60000000000002" customHeight="1">
      <c r="B13" s="31" t="s">
        <v>4307</v>
      </c>
      <c r="C13" s="792" t="s">
        <v>4568</v>
      </c>
      <c r="D13" s="793"/>
      <c r="E13" s="771"/>
    </row>
    <row r="14" spans="2:5" ht="150.6" customHeight="1">
      <c r="B14" s="621" t="s">
        <v>4373</v>
      </c>
      <c r="C14" s="955"/>
      <c r="D14" s="947"/>
      <c r="E14" s="771"/>
    </row>
    <row r="15" spans="2:5" ht="16.8">
      <c r="B15" s="17"/>
      <c r="C15" s="17"/>
      <c r="D15" s="69"/>
      <c r="E15" s="69"/>
    </row>
    <row r="16" spans="2:5" ht="42" customHeight="1">
      <c r="B16" s="858" t="s">
        <v>4222</v>
      </c>
      <c r="C16" s="858"/>
      <c r="D16" s="858"/>
      <c r="E16" s="858"/>
    </row>
    <row r="17" spans="2:5" ht="17.399999999999999" thickBot="1">
      <c r="B17" s="586" t="s">
        <v>126</v>
      </c>
      <c r="C17" s="829" t="s">
        <v>4223</v>
      </c>
      <c r="D17" s="830"/>
      <c r="E17" s="622" t="s">
        <v>4896</v>
      </c>
    </row>
    <row r="18" spans="2:5" ht="204" customHeight="1">
      <c r="B18" s="595" t="s">
        <v>4292</v>
      </c>
      <c r="C18" s="995" t="s">
        <v>4749</v>
      </c>
      <c r="D18" s="996"/>
      <c r="E18" s="953" t="s">
        <v>5105</v>
      </c>
    </row>
    <row r="19" spans="2:5" s="369" customFormat="1" ht="78.599999999999994" customHeight="1" thickBot="1">
      <c r="B19" s="367" t="s">
        <v>4228</v>
      </c>
      <c r="C19" s="997" t="s">
        <v>4750</v>
      </c>
      <c r="D19" s="997"/>
      <c r="E19" s="954"/>
    </row>
    <row r="20" spans="2:5" ht="16.8">
      <c r="B20" s="110"/>
      <c r="C20" s="110"/>
      <c r="D20" s="33"/>
      <c r="E20" s="69"/>
    </row>
    <row r="21" spans="2:5" s="69" customFormat="1" ht="42" customHeight="1">
      <c r="B21" s="861" t="s">
        <v>147</v>
      </c>
      <c r="C21" s="861"/>
      <c r="D21" s="861"/>
      <c r="E21" s="861"/>
    </row>
    <row r="22" spans="2:5" s="69" customFormat="1" ht="16.8">
      <c r="B22" s="822" t="s">
        <v>127</v>
      </c>
      <c r="C22" s="822"/>
      <c r="D22" s="822"/>
      <c r="E22" s="622" t="s">
        <v>4896</v>
      </c>
    </row>
    <row r="23" spans="2:5" s="69" customFormat="1" ht="37.950000000000003" customHeight="1">
      <c r="B23" s="826" t="s">
        <v>197</v>
      </c>
      <c r="C23" s="824" t="s">
        <v>4825</v>
      </c>
      <c r="D23" s="889"/>
      <c r="E23" s="817" t="s">
        <v>4901</v>
      </c>
    </row>
    <row r="24" spans="2:5" s="69" customFormat="1" ht="184.8">
      <c r="B24" s="827"/>
      <c r="C24" s="66" t="s">
        <v>4787</v>
      </c>
      <c r="D24" s="372" t="s">
        <v>4834</v>
      </c>
      <c r="E24" s="817"/>
    </row>
    <row r="25" spans="2:5" s="69" customFormat="1" ht="88.95" customHeight="1">
      <c r="B25" s="827"/>
      <c r="C25" s="66" t="s">
        <v>4788</v>
      </c>
      <c r="D25" s="372" t="s">
        <v>4795</v>
      </c>
      <c r="E25" s="817"/>
    </row>
    <row r="26" spans="2:5" s="69" customFormat="1" ht="201.6">
      <c r="B26" s="827"/>
      <c r="C26" s="31" t="s">
        <v>4232</v>
      </c>
      <c r="D26" s="373" t="s">
        <v>4793</v>
      </c>
      <c r="E26" s="817"/>
    </row>
    <row r="27" spans="2:5" s="69" customFormat="1" ht="369.6">
      <c r="B27" s="828"/>
      <c r="C27" s="374" t="s">
        <v>4792</v>
      </c>
      <c r="D27" s="599" t="s">
        <v>4831</v>
      </c>
      <c r="E27" s="817"/>
    </row>
    <row r="28" spans="2:5" s="69" customFormat="1" ht="36.6" customHeight="1">
      <c r="B28" s="30" t="s">
        <v>198</v>
      </c>
      <c r="C28" s="823" t="s">
        <v>4233</v>
      </c>
      <c r="D28" s="890"/>
      <c r="E28" s="817"/>
    </row>
    <row r="29" spans="2:5" s="69" customFormat="1" ht="300" customHeight="1">
      <c r="B29" s="713" t="s">
        <v>201</v>
      </c>
      <c r="C29" s="835" t="s">
        <v>5889</v>
      </c>
      <c r="D29" s="857"/>
      <c r="E29" s="592" t="s">
        <v>4899</v>
      </c>
    </row>
    <row r="30" spans="2:5" ht="16.8">
      <c r="B30" s="790" t="s">
        <v>130</v>
      </c>
      <c r="C30" s="790"/>
      <c r="D30" s="790"/>
      <c r="E30" s="622" t="s">
        <v>4896</v>
      </c>
    </row>
    <row r="31" spans="2:5" ht="16.8">
      <c r="B31" s="31" t="s">
        <v>131</v>
      </c>
      <c r="C31" s="835" t="s">
        <v>4911</v>
      </c>
      <c r="D31" s="855"/>
      <c r="E31" s="765" t="s">
        <v>5106</v>
      </c>
    </row>
    <row r="32" spans="2:5" ht="16.8">
      <c r="B32" s="30" t="s">
        <v>132</v>
      </c>
      <c r="C32" s="838" t="s">
        <v>4911</v>
      </c>
      <c r="D32" s="856"/>
      <c r="E32" s="766"/>
    </row>
    <row r="33" spans="2:5" ht="16.8">
      <c r="B33" s="31" t="s">
        <v>133</v>
      </c>
      <c r="C33" s="835" t="s">
        <v>4911</v>
      </c>
      <c r="D33" s="855"/>
      <c r="E33" s="766"/>
    </row>
    <row r="34" spans="2:5" ht="16.8">
      <c r="B34" s="30" t="s">
        <v>194</v>
      </c>
      <c r="C34" s="838" t="s">
        <v>4234</v>
      </c>
      <c r="D34" s="856"/>
      <c r="E34" s="766"/>
    </row>
    <row r="35" spans="2:5" ht="16.8">
      <c r="B35" s="31" t="s">
        <v>134</v>
      </c>
      <c r="C35" s="835" t="s">
        <v>4234</v>
      </c>
      <c r="D35" s="855"/>
      <c r="E35" s="766"/>
    </row>
    <row r="36" spans="2:5" ht="28.95" customHeight="1">
      <c r="B36" s="30" t="s">
        <v>135</v>
      </c>
      <c r="C36" s="838" t="s">
        <v>5902</v>
      </c>
      <c r="D36" s="856"/>
      <c r="E36" s="767"/>
    </row>
    <row r="37" spans="2:5" ht="16.8">
      <c r="B37" s="790" t="s">
        <v>195</v>
      </c>
      <c r="C37" s="790"/>
      <c r="D37" s="790"/>
      <c r="E37" s="622" t="s">
        <v>4896</v>
      </c>
    </row>
    <row r="38" spans="2:5" ht="50.4" customHeight="1">
      <c r="B38" s="31" t="s">
        <v>136</v>
      </c>
      <c r="C38" s="835" t="s">
        <v>4911</v>
      </c>
      <c r="D38" s="855"/>
      <c r="E38" s="817" t="s">
        <v>5896</v>
      </c>
    </row>
    <row r="39" spans="2:5" ht="33.6">
      <c r="B39" s="30" t="s">
        <v>137</v>
      </c>
      <c r="C39" s="838" t="s">
        <v>4911</v>
      </c>
      <c r="D39" s="856"/>
      <c r="E39" s="818"/>
    </row>
    <row r="40" spans="2:5" ht="33.6" customHeight="1">
      <c r="B40" s="31" t="s">
        <v>138</v>
      </c>
      <c r="C40" s="835" t="s">
        <v>4911</v>
      </c>
      <c r="D40" s="855"/>
      <c r="E40" s="818"/>
    </row>
    <row r="41" spans="2:5" ht="71.400000000000006" customHeight="1">
      <c r="B41" s="30" t="s">
        <v>4238</v>
      </c>
      <c r="C41" s="838" t="s">
        <v>4911</v>
      </c>
      <c r="D41" s="856"/>
      <c r="E41" s="818"/>
    </row>
    <row r="42" spans="2:5" ht="87" customHeight="1">
      <c r="B42" s="31" t="s">
        <v>139</v>
      </c>
      <c r="C42" s="835" t="s">
        <v>4234</v>
      </c>
      <c r="D42" s="855"/>
      <c r="E42" s="818"/>
    </row>
    <row r="43" spans="2:5" ht="16.8">
      <c r="B43" s="790" t="s">
        <v>196</v>
      </c>
      <c r="C43" s="790"/>
      <c r="D43" s="790"/>
      <c r="E43" s="622" t="s">
        <v>4896</v>
      </c>
    </row>
    <row r="44" spans="2:5" ht="69.599999999999994" customHeight="1">
      <c r="B44" s="66" t="s">
        <v>200</v>
      </c>
      <c r="C44" s="844" t="s">
        <v>5893</v>
      </c>
      <c r="D44" s="845"/>
      <c r="E44" s="817" t="s">
        <v>5895</v>
      </c>
    </row>
    <row r="45" spans="2:5" ht="33.6" customHeight="1">
      <c r="B45" s="30" t="s">
        <v>140</v>
      </c>
      <c r="C45" s="846" t="s">
        <v>4241</v>
      </c>
      <c r="D45" s="862"/>
      <c r="E45" s="818"/>
    </row>
    <row r="46" spans="2:5" ht="33.6" customHeight="1">
      <c r="B46" s="31" t="s">
        <v>141</v>
      </c>
      <c r="C46" s="848" t="s">
        <v>4242</v>
      </c>
      <c r="D46" s="863"/>
      <c r="E46" s="818"/>
    </row>
    <row r="47" spans="2:5" ht="33.6" customHeight="1">
      <c r="B47" s="30" t="s">
        <v>143</v>
      </c>
      <c r="C47" s="850" t="s">
        <v>4243</v>
      </c>
      <c r="D47" s="864"/>
      <c r="E47" s="818"/>
    </row>
    <row r="48" spans="2:5" ht="33.6" customHeight="1">
      <c r="B48" s="31" t="s">
        <v>142</v>
      </c>
      <c r="C48" s="848" t="s">
        <v>4244</v>
      </c>
      <c r="D48" s="863"/>
      <c r="E48" s="818"/>
    </row>
    <row r="49" spans="2:5" ht="49.95" customHeight="1">
      <c r="B49" s="30" t="s">
        <v>144</v>
      </c>
      <c r="C49" s="852" t="s">
        <v>4245</v>
      </c>
      <c r="D49" s="865"/>
      <c r="E49" s="818"/>
    </row>
    <row r="50" spans="2:5" ht="16.8">
      <c r="B50" s="790" t="s">
        <v>202</v>
      </c>
      <c r="C50" s="790"/>
      <c r="D50" s="790"/>
      <c r="E50" s="622" t="s">
        <v>4896</v>
      </c>
    </row>
    <row r="51" spans="2:5" ht="234" customHeight="1">
      <c r="B51" s="31" t="s">
        <v>146</v>
      </c>
      <c r="C51" s="780" t="s">
        <v>5011</v>
      </c>
      <c r="D51" s="780"/>
      <c r="E51" s="771" t="s">
        <v>4902</v>
      </c>
    </row>
    <row r="52" spans="2:5" ht="115.2" customHeight="1">
      <c r="B52" s="30" t="s">
        <v>176</v>
      </c>
      <c r="C52" s="905" t="s">
        <v>5012</v>
      </c>
      <c r="D52" s="906"/>
      <c r="E52" s="771"/>
    </row>
    <row r="53" spans="2:5" ht="32.4" customHeight="1">
      <c r="B53" s="31" t="s">
        <v>177</v>
      </c>
      <c r="C53" s="835" t="s">
        <v>4234</v>
      </c>
      <c r="D53" s="836"/>
      <c r="E53" s="771"/>
    </row>
    <row r="54" spans="2:5" ht="16.8">
      <c r="B54" s="866" t="s">
        <v>145</v>
      </c>
      <c r="C54" s="866"/>
      <c r="D54" s="866"/>
      <c r="E54" s="622" t="s">
        <v>4896</v>
      </c>
    </row>
    <row r="55" spans="2:5" ht="16.8">
      <c r="B55" s="867" t="s">
        <v>4246</v>
      </c>
      <c r="C55" s="868"/>
      <c r="D55" s="869"/>
      <c r="E55" s="771"/>
    </row>
    <row r="56" spans="2:5" ht="16.8">
      <c r="B56" s="871"/>
      <c r="C56" s="872"/>
      <c r="D56" s="873"/>
      <c r="E56" s="771"/>
    </row>
    <row r="57" spans="2:5" ht="16.8">
      <c r="B57" s="874"/>
      <c r="C57" s="875"/>
      <c r="D57" s="876"/>
      <c r="E57" s="771"/>
    </row>
    <row r="58" spans="2:5" ht="16.8">
      <c r="B58" s="877"/>
      <c r="C58" s="878"/>
      <c r="D58" s="879"/>
      <c r="E58" s="771"/>
    </row>
    <row r="59" spans="2:5" ht="16.8">
      <c r="B59" s="874"/>
      <c r="C59" s="875"/>
      <c r="D59" s="876"/>
      <c r="E59" s="771"/>
    </row>
    <row r="60" spans="2:5" ht="16.8">
      <c r="B60" s="877"/>
      <c r="C60" s="878"/>
      <c r="D60" s="879"/>
      <c r="E60" s="771"/>
    </row>
    <row r="61" spans="2:5" ht="16.8">
      <c r="B61" s="113"/>
      <c r="C61" s="113"/>
      <c r="D61" s="65"/>
      <c r="E61" s="69"/>
    </row>
    <row r="62" spans="2:5" ht="16.8">
      <c r="B62" s="113"/>
      <c r="C62" s="113"/>
      <c r="D62" s="65"/>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sheetData>
  <mergeCells count="60">
    <mergeCell ref="B54:D54"/>
    <mergeCell ref="B55:D55"/>
    <mergeCell ref="E55:E60"/>
    <mergeCell ref="B56:D56"/>
    <mergeCell ref="B57:D57"/>
    <mergeCell ref="B58:D58"/>
    <mergeCell ref="B59:D59"/>
    <mergeCell ref="B60:D60"/>
    <mergeCell ref="B50:D50"/>
    <mergeCell ref="C51:D51"/>
    <mergeCell ref="E51:E53"/>
    <mergeCell ref="C52:D52"/>
    <mergeCell ref="C53:D53"/>
    <mergeCell ref="B43:D43"/>
    <mergeCell ref="C44:D44"/>
    <mergeCell ref="E44:E49"/>
    <mergeCell ref="C45:D45"/>
    <mergeCell ref="C46:D46"/>
    <mergeCell ref="C47:D47"/>
    <mergeCell ref="C48:D48"/>
    <mergeCell ref="C49:D49"/>
    <mergeCell ref="B37:D37"/>
    <mergeCell ref="C38:D38"/>
    <mergeCell ref="E38:E42"/>
    <mergeCell ref="C39:D39"/>
    <mergeCell ref="C40:D40"/>
    <mergeCell ref="C41:D41"/>
    <mergeCell ref="C42:D42"/>
    <mergeCell ref="B30:D30"/>
    <mergeCell ref="C31:D31"/>
    <mergeCell ref="E31:E36"/>
    <mergeCell ref="C32:D32"/>
    <mergeCell ref="C33:D33"/>
    <mergeCell ref="C34:D34"/>
    <mergeCell ref="C35:D35"/>
    <mergeCell ref="C36:D36"/>
    <mergeCell ref="C29:D29"/>
    <mergeCell ref="B16:E16"/>
    <mergeCell ref="C17:D17"/>
    <mergeCell ref="C18:D18"/>
    <mergeCell ref="E18:E19"/>
    <mergeCell ref="C19:D19"/>
    <mergeCell ref="B21:E21"/>
    <mergeCell ref="B22:D22"/>
    <mergeCell ref="B23:B27"/>
    <mergeCell ref="C23:D23"/>
    <mergeCell ref="E23:E28"/>
    <mergeCell ref="C28:D28"/>
    <mergeCell ref="C10:D10"/>
    <mergeCell ref="C11:D11"/>
    <mergeCell ref="E11:E14"/>
    <mergeCell ref="C12:D12"/>
    <mergeCell ref="C13:D13"/>
    <mergeCell ref="C14:D14"/>
    <mergeCell ref="B9:E9"/>
    <mergeCell ref="B1:E3"/>
    <mergeCell ref="B4:E4"/>
    <mergeCell ref="B5:E5"/>
    <mergeCell ref="C6:E6"/>
    <mergeCell ref="C7:E7"/>
  </mergeCell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A01B93-5993-4090-978C-60C57917EAD2}">
  <sheetPr>
    <tabColor rgb="FF741B47"/>
  </sheetPr>
  <dimension ref="A1:AA322"/>
  <sheetViews>
    <sheetView showGridLines="0" topLeftCell="A3" zoomScale="80" zoomScaleNormal="80" workbookViewId="0">
      <selection activeCell="C7" sqref="C7:D63"/>
    </sheetView>
  </sheetViews>
  <sheetFormatPr baseColWidth="10" defaultColWidth="0" defaultRowHeight="0" customHeight="1" zeroHeight="1" outlineLevelCol="1"/>
  <cols>
    <col min="1" max="1" width="11.33203125" style="159" customWidth="1"/>
    <col min="2" max="2" width="13.5546875" style="159" customWidth="1"/>
    <col min="3" max="3" width="72.6640625" style="159" customWidth="1"/>
    <col min="4" max="4" width="11.5546875" style="159" customWidth="1"/>
    <col min="5" max="5" width="26" style="159" customWidth="1" outlineLevel="1"/>
    <col min="6" max="6" width="11.33203125" style="159" customWidth="1"/>
    <col min="7" max="25" width="10.6640625" style="159" hidden="1" customWidth="1"/>
    <col min="26" max="27" width="0" style="159" hidden="1" customWidth="1"/>
    <col min="28" max="16384" width="14.44140625" style="159" hidden="1"/>
  </cols>
  <sheetData>
    <row r="1" spans="1:27" s="68" customFormat="1" ht="65.400000000000006" customHeight="1" thickBot="1">
      <c r="A1" s="3"/>
      <c r="B1" s="3"/>
      <c r="C1" s="3"/>
      <c r="D1" s="3"/>
      <c r="E1" s="3"/>
      <c r="F1" s="3"/>
    </row>
    <row r="2" spans="1:27" s="68" customFormat="1" ht="21" customHeight="1">
      <c r="A2" s="3"/>
      <c r="B2" s="752" t="s">
        <v>4702</v>
      </c>
      <c r="C2" s="753"/>
      <c r="D2" s="753"/>
      <c r="E2" s="754"/>
      <c r="F2" s="3"/>
    </row>
    <row r="3" spans="1:27" s="68" customFormat="1" ht="18" customHeight="1" thickBot="1">
      <c r="A3" s="3"/>
      <c r="B3" s="755"/>
      <c r="C3" s="756"/>
      <c r="D3" s="756"/>
      <c r="E3" s="757"/>
      <c r="F3" s="3"/>
    </row>
    <row r="4" spans="1:27" s="68" customFormat="1" ht="18" customHeight="1" thickBot="1">
      <c r="A4" s="3"/>
      <c r="B4" s="758" t="s">
        <v>4873</v>
      </c>
      <c r="C4" s="759"/>
      <c r="D4" s="759"/>
      <c r="E4" s="760"/>
      <c r="F4" s="3"/>
    </row>
    <row r="5" spans="1:27" s="68" customFormat="1" ht="18" customHeight="1" thickBot="1">
      <c r="A5" s="3"/>
      <c r="B5" s="761" t="s">
        <v>1938</v>
      </c>
      <c r="C5" s="762"/>
      <c r="D5" s="762"/>
      <c r="E5" s="763"/>
      <c r="F5" s="3"/>
    </row>
    <row r="6" spans="1:27" s="68" customFormat="1" ht="18" customHeight="1">
      <c r="A6" s="3"/>
      <c r="B6" s="3"/>
      <c r="C6" s="3"/>
      <c r="D6" s="3"/>
      <c r="E6" s="3"/>
      <c r="F6" s="3"/>
    </row>
    <row r="7" spans="1:27" s="388" customFormat="1" ht="16.95" customHeight="1" thickBot="1">
      <c r="A7" s="159"/>
      <c r="B7" s="419" t="s">
        <v>118</v>
      </c>
      <c r="C7" s="419" t="s">
        <v>119</v>
      </c>
      <c r="D7" s="419" t="s">
        <v>120</v>
      </c>
      <c r="E7" s="418" t="s">
        <v>214</v>
      </c>
      <c r="F7" s="160"/>
      <c r="G7" s="389"/>
      <c r="H7" s="389"/>
      <c r="I7" s="389"/>
      <c r="J7" s="389"/>
      <c r="K7" s="389"/>
      <c r="L7" s="389"/>
      <c r="M7" s="389"/>
      <c r="N7" s="389"/>
      <c r="O7" s="389"/>
      <c r="P7" s="389"/>
      <c r="Q7" s="389"/>
      <c r="R7" s="389"/>
      <c r="S7" s="389"/>
      <c r="T7" s="389"/>
      <c r="U7" s="389"/>
      <c r="V7" s="389"/>
      <c r="W7" s="389"/>
      <c r="X7" s="389"/>
      <c r="Y7" s="389"/>
    </row>
    <row r="8" spans="1:27" s="388" customFormat="1" ht="19.2" hidden="1">
      <c r="A8" s="159"/>
      <c r="B8" s="515" t="s">
        <v>2813</v>
      </c>
      <c r="C8" s="134" t="s">
        <v>610</v>
      </c>
      <c r="D8" s="134"/>
      <c r="E8" s="134"/>
      <c r="F8" s="160"/>
      <c r="G8" s="389"/>
      <c r="H8" s="389"/>
      <c r="I8" s="389"/>
      <c r="J8" s="389"/>
      <c r="K8" s="389"/>
      <c r="L8" s="389"/>
      <c r="M8" s="389"/>
      <c r="N8" s="389"/>
      <c r="O8" s="389"/>
      <c r="P8" s="389"/>
      <c r="Q8" s="389"/>
      <c r="R8" s="389"/>
      <c r="S8" s="389"/>
      <c r="T8" s="389"/>
      <c r="U8" s="389"/>
      <c r="V8" s="389"/>
      <c r="W8" s="389"/>
      <c r="X8" s="389"/>
      <c r="Y8" s="389"/>
    </row>
    <row r="9" spans="1:27" s="388" customFormat="1" ht="38.4" hidden="1">
      <c r="A9" s="159"/>
      <c r="B9" s="515" t="s">
        <v>2813</v>
      </c>
      <c r="C9" s="134" t="s">
        <v>2814</v>
      </c>
      <c r="D9" s="134"/>
      <c r="E9" s="134"/>
      <c r="F9" s="160"/>
      <c r="G9" s="389"/>
      <c r="H9" s="389"/>
      <c r="I9" s="389"/>
      <c r="J9" s="389"/>
      <c r="K9" s="389"/>
      <c r="L9" s="389"/>
      <c r="M9" s="389"/>
      <c r="N9" s="389"/>
      <c r="O9" s="389"/>
      <c r="P9" s="389"/>
      <c r="Q9" s="389"/>
      <c r="R9" s="389"/>
      <c r="S9" s="389"/>
      <c r="T9" s="389"/>
      <c r="U9" s="389"/>
      <c r="V9" s="389"/>
      <c r="W9" s="389"/>
      <c r="X9" s="389"/>
      <c r="Y9" s="389"/>
    </row>
    <row r="10" spans="1:27" s="388" customFormat="1" ht="38.4" hidden="1">
      <c r="A10" s="159"/>
      <c r="B10" s="516" t="s">
        <v>2813</v>
      </c>
      <c r="C10" s="136" t="s">
        <v>4716</v>
      </c>
      <c r="D10" s="517"/>
      <c r="E10" s="424"/>
      <c r="F10" s="160"/>
      <c r="G10" s="389"/>
      <c r="H10" s="389"/>
      <c r="I10" s="389"/>
      <c r="J10" s="389"/>
      <c r="K10" s="389"/>
      <c r="L10" s="389"/>
      <c r="M10" s="389"/>
      <c r="N10" s="389"/>
      <c r="O10" s="389"/>
      <c r="P10" s="389"/>
      <c r="Q10" s="389"/>
      <c r="R10" s="389"/>
      <c r="S10" s="389"/>
      <c r="T10" s="389"/>
      <c r="U10" s="389"/>
      <c r="V10" s="389"/>
      <c r="W10" s="389"/>
      <c r="X10" s="389"/>
      <c r="Y10" s="389"/>
      <c r="Z10" s="98"/>
      <c r="AA10" s="98"/>
    </row>
    <row r="11" spans="1:27" s="388" customFormat="1" ht="38.4" hidden="1">
      <c r="A11" s="159"/>
      <c r="B11" s="516" t="s">
        <v>2813</v>
      </c>
      <c r="C11" s="136" t="s">
        <v>2815</v>
      </c>
      <c r="D11" s="517"/>
      <c r="E11" s="136"/>
      <c r="F11" s="160"/>
      <c r="G11" s="389"/>
      <c r="H11" s="389"/>
      <c r="I11" s="389"/>
      <c r="J11" s="389"/>
      <c r="K11" s="389"/>
      <c r="L11" s="389"/>
      <c r="M11" s="389"/>
      <c r="N11" s="389"/>
      <c r="O11" s="389"/>
      <c r="P11" s="389"/>
      <c r="Q11" s="389"/>
      <c r="R11" s="389"/>
      <c r="S11" s="389"/>
      <c r="T11" s="389"/>
      <c r="U11" s="389"/>
      <c r="V11" s="389"/>
      <c r="W11" s="389"/>
      <c r="X11" s="389"/>
      <c r="Y11" s="389"/>
      <c r="Z11" s="98"/>
      <c r="AA11" s="98"/>
    </row>
    <row r="12" spans="1:27" s="388" customFormat="1" ht="38.4" hidden="1">
      <c r="A12" s="159"/>
      <c r="B12" s="516" t="s">
        <v>2813</v>
      </c>
      <c r="C12" s="271" t="s">
        <v>2816</v>
      </c>
      <c r="D12" s="517"/>
      <c r="E12" s="136"/>
      <c r="F12" s="160"/>
      <c r="G12" s="389"/>
      <c r="H12" s="389"/>
      <c r="I12" s="389"/>
      <c r="J12" s="389"/>
      <c r="K12" s="389"/>
      <c r="L12" s="389"/>
      <c r="M12" s="389"/>
      <c r="N12" s="389"/>
      <c r="O12" s="389"/>
      <c r="P12" s="389"/>
      <c r="Q12" s="389"/>
      <c r="R12" s="389"/>
      <c r="S12" s="389"/>
      <c r="T12" s="389"/>
      <c r="U12" s="389"/>
      <c r="V12" s="389"/>
      <c r="W12" s="389"/>
      <c r="X12" s="389"/>
      <c r="Y12" s="389"/>
      <c r="Z12" s="98"/>
      <c r="AA12" s="98"/>
    </row>
    <row r="13" spans="1:27" s="388" customFormat="1" ht="19.2" hidden="1">
      <c r="A13" s="159"/>
      <c r="B13" s="516" t="s">
        <v>2813</v>
      </c>
      <c r="C13" s="136" t="s">
        <v>2403</v>
      </c>
      <c r="D13" s="517"/>
      <c r="E13" s="136"/>
      <c r="F13" s="160"/>
      <c r="G13" s="389"/>
      <c r="H13" s="389"/>
      <c r="I13" s="389"/>
      <c r="J13" s="389"/>
      <c r="K13" s="389"/>
      <c r="L13" s="389"/>
      <c r="M13" s="389"/>
      <c r="N13" s="389"/>
      <c r="O13" s="389"/>
      <c r="P13" s="389"/>
      <c r="Q13" s="389"/>
      <c r="R13" s="389"/>
      <c r="S13" s="389"/>
      <c r="T13" s="389"/>
      <c r="U13" s="389"/>
      <c r="V13" s="389"/>
      <c r="W13" s="389"/>
      <c r="X13" s="389"/>
      <c r="Y13" s="389"/>
      <c r="Z13" s="98"/>
      <c r="AA13" s="98"/>
    </row>
    <row r="14" spans="1:27" s="388" customFormat="1" ht="19.2" hidden="1">
      <c r="A14" s="159"/>
      <c r="B14" s="515" t="s">
        <v>2813</v>
      </c>
      <c r="C14" s="134" t="s">
        <v>1094</v>
      </c>
      <c r="D14" s="134"/>
      <c r="E14" s="134"/>
      <c r="F14" s="160"/>
      <c r="G14" s="389"/>
      <c r="H14" s="389"/>
      <c r="I14" s="389"/>
      <c r="J14" s="389"/>
      <c r="K14" s="389"/>
      <c r="L14" s="389"/>
      <c r="M14" s="389"/>
      <c r="N14" s="389"/>
      <c r="O14" s="389"/>
      <c r="P14" s="389"/>
      <c r="Q14" s="389"/>
      <c r="R14" s="389"/>
      <c r="S14" s="389"/>
      <c r="T14" s="389"/>
      <c r="U14" s="389"/>
      <c r="V14" s="389"/>
      <c r="W14" s="389"/>
      <c r="X14" s="389"/>
      <c r="Y14" s="389"/>
      <c r="Z14" s="98"/>
      <c r="AA14" s="98"/>
    </row>
    <row r="15" spans="1:27" s="388" customFormat="1" ht="76.8" hidden="1">
      <c r="A15" s="159"/>
      <c r="B15" s="516" t="s">
        <v>2813</v>
      </c>
      <c r="C15" s="136" t="s">
        <v>2817</v>
      </c>
      <c r="D15" s="517"/>
      <c r="E15" s="136"/>
      <c r="F15" s="160"/>
      <c r="G15" s="389"/>
      <c r="H15" s="389"/>
      <c r="I15" s="389"/>
      <c r="J15" s="389"/>
      <c r="K15" s="389"/>
      <c r="L15" s="389"/>
      <c r="M15" s="389"/>
      <c r="N15" s="389"/>
      <c r="O15" s="389"/>
      <c r="P15" s="389"/>
      <c r="Q15" s="389"/>
      <c r="R15" s="389"/>
      <c r="S15" s="389"/>
      <c r="T15" s="389"/>
      <c r="U15" s="389"/>
      <c r="V15" s="389"/>
      <c r="W15" s="389"/>
      <c r="X15" s="389"/>
      <c r="Y15" s="389"/>
      <c r="Z15" s="98"/>
      <c r="AA15" s="98"/>
    </row>
    <row r="16" spans="1:27" s="388" customFormat="1" ht="19.2" hidden="1">
      <c r="A16" s="159"/>
      <c r="B16" s="516" t="s">
        <v>2813</v>
      </c>
      <c r="C16" s="136" t="s">
        <v>2818</v>
      </c>
      <c r="D16" s="517"/>
      <c r="E16" s="136"/>
      <c r="F16" s="160"/>
      <c r="G16" s="389"/>
      <c r="H16" s="389"/>
      <c r="I16" s="389"/>
      <c r="J16" s="389"/>
      <c r="K16" s="389"/>
      <c r="L16" s="389"/>
      <c r="M16" s="389"/>
      <c r="N16" s="389"/>
      <c r="O16" s="389"/>
      <c r="P16" s="389"/>
      <c r="Q16" s="389"/>
      <c r="R16" s="389"/>
      <c r="S16" s="389"/>
      <c r="T16" s="389"/>
      <c r="U16" s="389"/>
      <c r="V16" s="389"/>
      <c r="W16" s="389"/>
      <c r="X16" s="389"/>
      <c r="Y16" s="389"/>
      <c r="Z16" s="98"/>
      <c r="AA16" s="98"/>
    </row>
    <row r="17" spans="1:27" s="388" customFormat="1" ht="19.2" hidden="1">
      <c r="A17" s="159"/>
      <c r="B17" s="516" t="s">
        <v>2813</v>
      </c>
      <c r="C17" s="141" t="s">
        <v>2819</v>
      </c>
      <c r="D17" s="517"/>
      <c r="E17" s="141"/>
      <c r="F17" s="160"/>
      <c r="G17" s="389"/>
      <c r="H17" s="389"/>
      <c r="I17" s="389"/>
      <c r="J17" s="389"/>
      <c r="K17" s="389"/>
      <c r="L17" s="389"/>
      <c r="M17" s="389"/>
      <c r="N17" s="389"/>
      <c r="O17" s="389"/>
      <c r="P17" s="389"/>
      <c r="Q17" s="389"/>
      <c r="R17" s="389"/>
      <c r="S17" s="389"/>
      <c r="T17" s="389"/>
      <c r="U17" s="389"/>
      <c r="V17" s="389"/>
      <c r="W17" s="389"/>
      <c r="X17" s="389"/>
      <c r="Y17" s="389"/>
      <c r="Z17" s="98"/>
      <c r="AA17" s="98"/>
    </row>
    <row r="18" spans="1:27" s="388" customFormat="1" ht="76.8" hidden="1">
      <c r="A18" s="159"/>
      <c r="B18" s="516" t="s">
        <v>2813</v>
      </c>
      <c r="C18" s="136" t="s">
        <v>2820</v>
      </c>
      <c r="D18" s="517"/>
      <c r="E18" s="136"/>
      <c r="F18" s="160"/>
      <c r="G18" s="389"/>
      <c r="H18" s="389"/>
      <c r="I18" s="389"/>
      <c r="J18" s="389"/>
      <c r="K18" s="389"/>
      <c r="L18" s="389"/>
      <c r="M18" s="389"/>
      <c r="N18" s="389"/>
      <c r="O18" s="389"/>
      <c r="P18" s="389"/>
      <c r="Q18" s="389"/>
      <c r="R18" s="389"/>
      <c r="S18" s="389"/>
      <c r="T18" s="389"/>
      <c r="U18" s="389"/>
      <c r="V18" s="389"/>
      <c r="W18" s="389"/>
      <c r="X18" s="389"/>
      <c r="Y18" s="389"/>
      <c r="Z18" s="98"/>
      <c r="AA18" s="98"/>
    </row>
    <row r="19" spans="1:27" s="388" customFormat="1" ht="19.2" hidden="1">
      <c r="A19" s="159"/>
      <c r="B19" s="515" t="s">
        <v>2813</v>
      </c>
      <c r="C19" s="134" t="s">
        <v>915</v>
      </c>
      <c r="D19" s="134"/>
      <c r="E19" s="134"/>
      <c r="F19" s="160"/>
      <c r="G19" s="389"/>
      <c r="H19" s="389"/>
      <c r="I19" s="389"/>
      <c r="J19" s="389"/>
      <c r="K19" s="389"/>
      <c r="L19" s="389"/>
      <c r="M19" s="389"/>
      <c r="N19" s="389"/>
      <c r="O19" s="389"/>
      <c r="P19" s="389"/>
      <c r="Q19" s="389"/>
      <c r="R19" s="389"/>
      <c r="S19" s="389"/>
      <c r="T19" s="389"/>
      <c r="U19" s="389"/>
      <c r="V19" s="389"/>
      <c r="W19" s="389"/>
      <c r="X19" s="389"/>
      <c r="Y19" s="389"/>
      <c r="Z19" s="98"/>
      <c r="AA19" s="98"/>
    </row>
    <row r="20" spans="1:27" s="388" customFormat="1" ht="38.4" hidden="1">
      <c r="A20" s="159"/>
      <c r="B20" s="516" t="s">
        <v>2813</v>
      </c>
      <c r="C20" s="136" t="s">
        <v>2821</v>
      </c>
      <c r="D20" s="517"/>
      <c r="E20" s="136"/>
      <c r="F20" s="160"/>
      <c r="G20" s="389"/>
      <c r="H20" s="389"/>
      <c r="I20" s="389"/>
      <c r="J20" s="389"/>
      <c r="K20" s="389"/>
      <c r="L20" s="389"/>
      <c r="M20" s="389"/>
      <c r="N20" s="389"/>
      <c r="O20" s="389"/>
      <c r="P20" s="389"/>
      <c r="Q20" s="389"/>
      <c r="R20" s="389"/>
      <c r="S20" s="389"/>
      <c r="T20" s="389"/>
      <c r="U20" s="389"/>
      <c r="V20" s="389"/>
      <c r="W20" s="389"/>
      <c r="X20" s="389"/>
      <c r="Y20" s="389"/>
      <c r="Z20" s="98"/>
      <c r="AA20" s="98"/>
    </row>
    <row r="21" spans="1:27" s="388" customFormat="1" ht="96" hidden="1">
      <c r="A21" s="159"/>
      <c r="B21" s="516" t="s">
        <v>2813</v>
      </c>
      <c r="C21" s="136" t="s">
        <v>2822</v>
      </c>
      <c r="D21" s="517"/>
      <c r="E21" s="136"/>
      <c r="F21" s="160"/>
      <c r="G21" s="389"/>
      <c r="H21" s="389"/>
      <c r="I21" s="389"/>
      <c r="J21" s="389"/>
      <c r="K21" s="389"/>
      <c r="L21" s="389"/>
      <c r="M21" s="389"/>
      <c r="N21" s="389"/>
      <c r="O21" s="389"/>
      <c r="P21" s="389"/>
      <c r="Q21" s="389"/>
      <c r="R21" s="389"/>
      <c r="S21" s="389"/>
      <c r="T21" s="389"/>
      <c r="U21" s="389"/>
      <c r="V21" s="389"/>
      <c r="W21" s="389"/>
      <c r="X21" s="389"/>
      <c r="Y21" s="389"/>
      <c r="Z21" s="98"/>
      <c r="AA21" s="98"/>
    </row>
    <row r="22" spans="1:27" s="388" customFormat="1" ht="76.8" hidden="1">
      <c r="A22" s="159"/>
      <c r="B22" s="516" t="s">
        <v>2813</v>
      </c>
      <c r="C22" s="136" t="s">
        <v>2823</v>
      </c>
      <c r="D22" s="517"/>
      <c r="E22" s="136"/>
      <c r="F22" s="160"/>
      <c r="G22" s="389"/>
      <c r="H22" s="389"/>
      <c r="I22" s="389"/>
      <c r="J22" s="389"/>
      <c r="K22" s="389"/>
      <c r="L22" s="389"/>
      <c r="M22" s="389"/>
      <c r="N22" s="389"/>
      <c r="O22" s="389"/>
      <c r="P22" s="389"/>
      <c r="Q22" s="389"/>
      <c r="R22" s="389"/>
      <c r="S22" s="389"/>
      <c r="T22" s="389"/>
      <c r="U22" s="389"/>
      <c r="V22" s="389"/>
      <c r="W22" s="389"/>
      <c r="X22" s="389"/>
      <c r="Y22" s="389"/>
      <c r="Z22" s="98"/>
      <c r="AA22" s="98"/>
    </row>
    <row r="23" spans="1:27" s="388" customFormat="1" ht="19.2" hidden="1">
      <c r="A23" s="159"/>
      <c r="B23" s="515" t="s">
        <v>2824</v>
      </c>
      <c r="C23" s="134" t="s">
        <v>610</v>
      </c>
      <c r="D23" s="134"/>
      <c r="E23" s="134"/>
      <c r="F23" s="160"/>
      <c r="G23" s="389"/>
      <c r="H23" s="389"/>
      <c r="I23" s="389"/>
      <c r="J23" s="389"/>
      <c r="K23" s="389"/>
      <c r="L23" s="389"/>
      <c r="M23" s="389"/>
      <c r="N23" s="389"/>
      <c r="O23" s="389"/>
      <c r="P23" s="389"/>
      <c r="Q23" s="389"/>
      <c r="R23" s="389"/>
      <c r="S23" s="389"/>
      <c r="T23" s="389"/>
      <c r="U23" s="389"/>
      <c r="V23" s="389"/>
      <c r="W23" s="389"/>
      <c r="X23" s="389"/>
      <c r="Y23" s="389"/>
      <c r="Z23" s="98"/>
      <c r="AA23" s="98"/>
    </row>
    <row r="24" spans="1:27" s="388" customFormat="1" ht="38.4" hidden="1">
      <c r="A24" s="159"/>
      <c r="B24" s="515" t="s">
        <v>2824</v>
      </c>
      <c r="C24" s="134" t="s">
        <v>2814</v>
      </c>
      <c r="D24" s="134"/>
      <c r="E24" s="134"/>
      <c r="F24" s="160"/>
      <c r="G24" s="389"/>
      <c r="H24" s="389"/>
      <c r="I24" s="389"/>
      <c r="J24" s="389"/>
      <c r="K24" s="389"/>
      <c r="L24" s="389"/>
      <c r="M24" s="389"/>
      <c r="N24" s="389"/>
      <c r="O24" s="389"/>
      <c r="P24" s="389"/>
      <c r="Q24" s="389"/>
      <c r="R24" s="389"/>
      <c r="S24" s="389"/>
      <c r="T24" s="389"/>
      <c r="U24" s="389"/>
      <c r="V24" s="389"/>
      <c r="W24" s="389"/>
      <c r="X24" s="389"/>
      <c r="Y24" s="389"/>
      <c r="Z24" s="98"/>
      <c r="AA24" s="98"/>
    </row>
    <row r="25" spans="1:27" s="388" customFormat="1" ht="38.4" hidden="1">
      <c r="A25" s="159"/>
      <c r="B25" s="516" t="s">
        <v>2824</v>
      </c>
      <c r="C25" s="136" t="s">
        <v>1550</v>
      </c>
      <c r="D25" s="517"/>
      <c r="E25" s="136"/>
      <c r="F25" s="160"/>
      <c r="G25" s="389"/>
      <c r="H25" s="389"/>
      <c r="I25" s="389"/>
      <c r="J25" s="389"/>
      <c r="K25" s="389"/>
      <c r="L25" s="389"/>
      <c r="M25" s="389"/>
      <c r="N25" s="389"/>
      <c r="O25" s="389"/>
      <c r="P25" s="389"/>
      <c r="Q25" s="389"/>
      <c r="R25" s="389"/>
      <c r="S25" s="389"/>
      <c r="T25" s="389"/>
      <c r="U25" s="389"/>
      <c r="V25" s="389"/>
      <c r="W25" s="389"/>
      <c r="X25" s="389"/>
      <c r="Y25" s="389"/>
      <c r="Z25" s="98"/>
      <c r="AA25" s="98"/>
    </row>
    <row r="26" spans="1:27" s="388" customFormat="1" ht="38.4" hidden="1">
      <c r="A26" s="159"/>
      <c r="B26" s="516" t="s">
        <v>2824</v>
      </c>
      <c r="C26" s="136" t="s">
        <v>2825</v>
      </c>
      <c r="D26" s="517"/>
      <c r="E26" s="136"/>
      <c r="F26" s="160"/>
      <c r="G26" s="389"/>
      <c r="H26" s="389"/>
      <c r="I26" s="389"/>
      <c r="J26" s="389"/>
      <c r="K26" s="389"/>
      <c r="L26" s="389"/>
      <c r="M26" s="389"/>
      <c r="N26" s="389"/>
      <c r="O26" s="389"/>
      <c r="P26" s="389"/>
      <c r="Q26" s="389"/>
      <c r="R26" s="389"/>
      <c r="S26" s="389"/>
      <c r="T26" s="389"/>
      <c r="U26" s="389"/>
      <c r="V26" s="389"/>
      <c r="W26" s="389"/>
      <c r="X26" s="389"/>
      <c r="Y26" s="389"/>
      <c r="Z26" s="98"/>
      <c r="AA26" s="98"/>
    </row>
    <row r="27" spans="1:27" s="388" customFormat="1" ht="19.2" hidden="1">
      <c r="A27" s="159"/>
      <c r="B27" s="516" t="s">
        <v>2824</v>
      </c>
      <c r="C27" s="136" t="s">
        <v>2624</v>
      </c>
      <c r="D27" s="517"/>
      <c r="E27" s="136"/>
      <c r="F27" s="160"/>
      <c r="G27" s="389"/>
      <c r="H27" s="389"/>
      <c r="I27" s="389"/>
      <c r="J27" s="389"/>
      <c r="K27" s="389"/>
      <c r="L27" s="389"/>
      <c r="M27" s="389"/>
      <c r="N27" s="389"/>
      <c r="O27" s="389"/>
      <c r="P27" s="389"/>
      <c r="Q27" s="389"/>
      <c r="R27" s="389"/>
      <c r="S27" s="389"/>
      <c r="T27" s="389"/>
      <c r="U27" s="389"/>
      <c r="V27" s="389"/>
      <c r="W27" s="389"/>
      <c r="X27" s="389"/>
      <c r="Y27" s="389"/>
      <c r="Z27" s="98"/>
      <c r="AA27" s="98"/>
    </row>
    <row r="28" spans="1:27" s="388" customFormat="1" ht="19.2" hidden="1">
      <c r="A28" s="159"/>
      <c r="B28" s="516" t="s">
        <v>2824</v>
      </c>
      <c r="C28" s="136" t="s">
        <v>2826</v>
      </c>
      <c r="D28" s="517"/>
      <c r="E28" s="136"/>
      <c r="F28" s="160"/>
      <c r="G28" s="389"/>
      <c r="H28" s="389"/>
      <c r="I28" s="389"/>
      <c r="J28" s="389"/>
      <c r="K28" s="389"/>
      <c r="L28" s="389"/>
      <c r="M28" s="389"/>
      <c r="N28" s="389"/>
      <c r="O28" s="389"/>
      <c r="P28" s="389"/>
      <c r="Q28" s="389"/>
      <c r="R28" s="389"/>
      <c r="S28" s="389"/>
      <c r="T28" s="389"/>
      <c r="U28" s="389"/>
      <c r="V28" s="389"/>
      <c r="W28" s="389"/>
      <c r="X28" s="389"/>
      <c r="Y28" s="389"/>
      <c r="Z28" s="98"/>
      <c r="AA28" s="98"/>
    </row>
    <row r="29" spans="1:27" s="388" customFormat="1" ht="19.2" hidden="1">
      <c r="A29" s="159"/>
      <c r="B29" s="516" t="s">
        <v>2824</v>
      </c>
      <c r="C29" s="136" t="s">
        <v>4870</v>
      </c>
      <c r="D29" s="517"/>
      <c r="E29" s="136"/>
      <c r="F29" s="160"/>
      <c r="G29" s="389"/>
      <c r="H29" s="389"/>
      <c r="I29" s="389"/>
      <c r="J29" s="389"/>
      <c r="K29" s="389"/>
      <c r="L29" s="389"/>
      <c r="M29" s="389"/>
      <c r="N29" s="389"/>
      <c r="O29" s="389"/>
      <c r="P29" s="389"/>
      <c r="Q29" s="389"/>
      <c r="R29" s="389"/>
      <c r="S29" s="389"/>
      <c r="T29" s="389"/>
      <c r="U29" s="389"/>
      <c r="V29" s="389"/>
      <c r="W29" s="389"/>
      <c r="X29" s="389"/>
      <c r="Y29" s="389"/>
      <c r="Z29" s="98"/>
      <c r="AA29" s="98"/>
    </row>
    <row r="30" spans="1:27" s="388" customFormat="1" ht="19.2" hidden="1">
      <c r="A30" s="159"/>
      <c r="B30" s="516" t="s">
        <v>2824</v>
      </c>
      <c r="C30" s="136" t="s">
        <v>2827</v>
      </c>
      <c r="D30" s="517"/>
      <c r="E30" s="136"/>
      <c r="F30" s="160"/>
      <c r="G30" s="389"/>
      <c r="H30" s="389"/>
      <c r="I30" s="389"/>
      <c r="J30" s="389"/>
      <c r="K30" s="389"/>
      <c r="L30" s="389"/>
      <c r="M30" s="389"/>
      <c r="N30" s="389"/>
      <c r="O30" s="389"/>
      <c r="P30" s="389"/>
      <c r="Q30" s="389"/>
      <c r="R30" s="389"/>
      <c r="S30" s="389"/>
      <c r="T30" s="389"/>
      <c r="U30" s="389"/>
      <c r="V30" s="389"/>
      <c r="W30" s="389"/>
      <c r="X30" s="389"/>
      <c r="Y30" s="389"/>
      <c r="Z30" s="98"/>
      <c r="AA30" s="98"/>
    </row>
    <row r="31" spans="1:27" s="388" customFormat="1" ht="19.2" hidden="1">
      <c r="A31" s="159"/>
      <c r="B31" s="516" t="s">
        <v>2824</v>
      </c>
      <c r="C31" s="136" t="s">
        <v>2828</v>
      </c>
      <c r="D31" s="517"/>
      <c r="E31" s="136"/>
      <c r="F31" s="160"/>
      <c r="G31" s="389"/>
      <c r="H31" s="389"/>
      <c r="I31" s="389"/>
      <c r="J31" s="389"/>
      <c r="K31" s="389"/>
      <c r="L31" s="389"/>
      <c r="M31" s="389"/>
      <c r="N31" s="389"/>
      <c r="O31" s="389"/>
      <c r="P31" s="389"/>
      <c r="Q31" s="389"/>
      <c r="R31" s="389"/>
      <c r="S31" s="389"/>
      <c r="T31" s="389"/>
      <c r="U31" s="389"/>
      <c r="V31" s="389"/>
      <c r="W31" s="389"/>
      <c r="X31" s="389"/>
      <c r="Y31" s="389"/>
      <c r="Z31" s="98"/>
      <c r="AA31" s="98"/>
    </row>
    <row r="32" spans="1:27" s="388" customFormat="1" ht="19.2" hidden="1">
      <c r="A32" s="159"/>
      <c r="B32" s="516" t="s">
        <v>2824</v>
      </c>
      <c r="C32" s="136" t="s">
        <v>2829</v>
      </c>
      <c r="D32" s="517"/>
      <c r="E32" s="136"/>
      <c r="F32" s="160"/>
      <c r="G32" s="389"/>
      <c r="H32" s="389"/>
      <c r="I32" s="389"/>
      <c r="J32" s="389"/>
      <c r="K32" s="389"/>
      <c r="L32" s="389"/>
      <c r="M32" s="389"/>
      <c r="N32" s="389"/>
      <c r="O32" s="389"/>
      <c r="P32" s="389"/>
      <c r="Q32" s="389"/>
      <c r="R32" s="389"/>
      <c r="S32" s="389"/>
      <c r="T32" s="389"/>
      <c r="U32" s="389"/>
      <c r="V32" s="389"/>
      <c r="W32" s="389"/>
      <c r="X32" s="389"/>
      <c r="Y32" s="389"/>
      <c r="Z32" s="98"/>
      <c r="AA32" s="98"/>
    </row>
    <row r="33" spans="1:27" s="388" customFormat="1" ht="57.6" hidden="1">
      <c r="A33" s="159"/>
      <c r="B33" s="516" t="s">
        <v>2824</v>
      </c>
      <c r="C33" s="136" t="s">
        <v>2830</v>
      </c>
      <c r="D33" s="517"/>
      <c r="E33" s="136"/>
      <c r="F33" s="160"/>
      <c r="G33" s="389"/>
      <c r="H33" s="389"/>
      <c r="I33" s="389"/>
      <c r="J33" s="389"/>
      <c r="K33" s="389"/>
      <c r="L33" s="389"/>
      <c r="M33" s="389"/>
      <c r="N33" s="389"/>
      <c r="O33" s="389"/>
      <c r="P33" s="389"/>
      <c r="Q33" s="389"/>
      <c r="R33" s="389"/>
      <c r="S33" s="389"/>
      <c r="T33" s="389"/>
      <c r="U33" s="389"/>
      <c r="V33" s="389"/>
      <c r="W33" s="389"/>
      <c r="X33" s="389"/>
      <c r="Y33" s="389"/>
      <c r="Z33" s="98"/>
      <c r="AA33" s="98"/>
    </row>
    <row r="34" spans="1:27" s="388" customFormat="1" ht="57.6" hidden="1">
      <c r="A34" s="159"/>
      <c r="B34" s="516" t="s">
        <v>2824</v>
      </c>
      <c r="C34" s="136" t="s">
        <v>2831</v>
      </c>
      <c r="D34" s="517"/>
      <c r="E34" s="136"/>
      <c r="F34" s="160"/>
      <c r="G34" s="389"/>
      <c r="H34" s="389"/>
      <c r="I34" s="389"/>
      <c r="J34" s="389"/>
      <c r="K34" s="389"/>
      <c r="L34" s="389"/>
      <c r="M34" s="389"/>
      <c r="N34" s="389"/>
      <c r="O34" s="389"/>
      <c r="P34" s="389"/>
      <c r="Q34" s="389"/>
      <c r="R34" s="389"/>
      <c r="S34" s="389"/>
      <c r="T34" s="389"/>
      <c r="U34" s="389"/>
      <c r="V34" s="389"/>
      <c r="W34" s="389"/>
      <c r="X34" s="389"/>
      <c r="Y34" s="389"/>
      <c r="Z34" s="98"/>
      <c r="AA34" s="98"/>
    </row>
    <row r="35" spans="1:27" s="388" customFormat="1" ht="38.4" hidden="1">
      <c r="A35" s="159"/>
      <c r="B35" s="515" t="s">
        <v>2824</v>
      </c>
      <c r="C35" s="134" t="s">
        <v>2832</v>
      </c>
      <c r="D35" s="134"/>
      <c r="E35" s="134"/>
      <c r="F35" s="160"/>
      <c r="G35" s="389"/>
      <c r="H35" s="389"/>
      <c r="I35" s="389"/>
      <c r="J35" s="389"/>
      <c r="K35" s="389"/>
      <c r="L35" s="389"/>
      <c r="M35" s="389"/>
      <c r="N35" s="389"/>
      <c r="O35" s="389"/>
      <c r="P35" s="389"/>
      <c r="Q35" s="389"/>
      <c r="R35" s="389"/>
      <c r="S35" s="389"/>
      <c r="T35" s="389"/>
      <c r="U35" s="389"/>
      <c r="V35" s="389"/>
      <c r="W35" s="389"/>
      <c r="X35" s="389"/>
      <c r="Y35" s="389"/>
      <c r="Z35" s="98"/>
      <c r="AA35" s="98"/>
    </row>
    <row r="36" spans="1:27" s="388" customFormat="1" ht="19.2" hidden="1">
      <c r="A36" s="159"/>
      <c r="B36" s="516" t="s">
        <v>2824</v>
      </c>
      <c r="C36" s="136" t="s">
        <v>916</v>
      </c>
      <c r="D36" s="517"/>
      <c r="E36" s="136"/>
      <c r="F36" s="160"/>
      <c r="G36" s="389"/>
      <c r="H36" s="389"/>
      <c r="I36" s="389"/>
      <c r="J36" s="389"/>
      <c r="K36" s="389"/>
      <c r="L36" s="389"/>
      <c r="M36" s="389"/>
      <c r="N36" s="389"/>
      <c r="O36" s="389"/>
      <c r="P36" s="389"/>
      <c r="Q36" s="389"/>
      <c r="R36" s="389"/>
      <c r="S36" s="389"/>
      <c r="T36" s="389"/>
      <c r="U36" s="389"/>
      <c r="V36" s="389"/>
      <c r="W36" s="389"/>
      <c r="X36" s="389"/>
      <c r="Y36" s="389"/>
      <c r="Z36" s="98"/>
      <c r="AA36" s="98"/>
    </row>
    <row r="37" spans="1:27" s="388" customFormat="1" ht="20.399999999999999" thickTop="1" thickBot="1">
      <c r="A37" s="159"/>
      <c r="B37" s="515" t="s">
        <v>2833</v>
      </c>
      <c r="C37" s="134" t="s">
        <v>610</v>
      </c>
      <c r="D37" s="677" t="s">
        <v>5701</v>
      </c>
      <c r="E37" s="134"/>
      <c r="F37" s="160"/>
      <c r="G37" s="389"/>
      <c r="H37" s="389"/>
      <c r="I37" s="389"/>
      <c r="J37" s="389"/>
      <c r="K37" s="389"/>
      <c r="L37" s="389"/>
      <c r="M37" s="389"/>
      <c r="N37" s="389"/>
      <c r="O37" s="389"/>
      <c r="P37" s="389"/>
      <c r="Q37" s="389"/>
      <c r="R37" s="389"/>
      <c r="S37" s="389"/>
      <c r="T37" s="389"/>
      <c r="U37" s="389"/>
      <c r="V37" s="389"/>
      <c r="W37" s="389"/>
      <c r="X37" s="389"/>
      <c r="Y37" s="389"/>
      <c r="Z37" s="98"/>
      <c r="AA37" s="98"/>
    </row>
    <row r="38" spans="1:27" s="388" customFormat="1" ht="39" thickTop="1">
      <c r="A38" s="159"/>
      <c r="B38" s="515" t="s">
        <v>2833</v>
      </c>
      <c r="C38" s="134" t="s">
        <v>2814</v>
      </c>
      <c r="D38" s="677" t="s">
        <v>5701</v>
      </c>
      <c r="E38" s="134"/>
      <c r="F38" s="160"/>
      <c r="G38" s="389"/>
      <c r="H38" s="389"/>
      <c r="I38" s="389"/>
      <c r="J38" s="389"/>
      <c r="K38" s="389"/>
      <c r="L38" s="389"/>
      <c r="M38" s="389"/>
      <c r="N38" s="389"/>
      <c r="O38" s="389"/>
      <c r="P38" s="389"/>
      <c r="Q38" s="389"/>
      <c r="R38" s="389"/>
      <c r="S38" s="389"/>
      <c r="T38" s="389"/>
      <c r="U38" s="389"/>
      <c r="V38" s="389"/>
      <c r="W38" s="389"/>
      <c r="X38" s="389"/>
      <c r="Y38" s="389"/>
      <c r="Z38" s="98"/>
      <c r="AA38" s="98"/>
    </row>
    <row r="39" spans="1:27" s="388" customFormat="1" ht="38.4">
      <c r="A39" s="159"/>
      <c r="B39" s="516" t="s">
        <v>2833</v>
      </c>
      <c r="C39" s="136" t="s">
        <v>4871</v>
      </c>
      <c r="D39" s="684" t="s">
        <v>215</v>
      </c>
      <c r="E39" s="136"/>
      <c r="F39" s="160"/>
      <c r="G39" s="389"/>
      <c r="H39" s="389"/>
      <c r="I39" s="389"/>
      <c r="J39" s="389"/>
      <c r="K39" s="389"/>
      <c r="L39" s="389"/>
      <c r="M39" s="389"/>
      <c r="N39" s="389"/>
      <c r="O39" s="389"/>
      <c r="P39" s="389"/>
      <c r="Q39" s="389"/>
      <c r="R39" s="389"/>
      <c r="S39" s="389"/>
      <c r="T39" s="389"/>
      <c r="U39" s="389"/>
      <c r="V39" s="389"/>
      <c r="W39" s="389"/>
      <c r="X39" s="389"/>
      <c r="Y39" s="389"/>
      <c r="Z39" s="98"/>
      <c r="AA39" s="98"/>
    </row>
    <row r="40" spans="1:27" s="388" customFormat="1" ht="19.2">
      <c r="A40" s="159"/>
      <c r="B40" s="516" t="s">
        <v>2833</v>
      </c>
      <c r="C40" s="136" t="s">
        <v>2834</v>
      </c>
      <c r="D40" s="684" t="s">
        <v>215</v>
      </c>
      <c r="E40" s="424"/>
      <c r="F40" s="160"/>
      <c r="G40" s="389"/>
      <c r="H40" s="389"/>
      <c r="I40" s="389"/>
      <c r="J40" s="389"/>
      <c r="K40" s="389"/>
      <c r="L40" s="389"/>
      <c r="M40" s="389"/>
      <c r="N40" s="389"/>
      <c r="O40" s="389"/>
      <c r="P40" s="389"/>
      <c r="Q40" s="389"/>
      <c r="R40" s="389"/>
      <c r="S40" s="389"/>
      <c r="T40" s="389"/>
      <c r="U40" s="389"/>
      <c r="V40" s="389"/>
      <c r="W40" s="389"/>
      <c r="X40" s="389"/>
      <c r="Y40" s="389"/>
      <c r="Z40" s="98"/>
      <c r="AA40" s="98"/>
    </row>
    <row r="41" spans="1:27" s="388" customFormat="1" ht="19.2">
      <c r="A41" s="159"/>
      <c r="B41" s="516" t="s">
        <v>2833</v>
      </c>
      <c r="C41" s="136" t="s">
        <v>2835</v>
      </c>
      <c r="D41" s="684" t="s">
        <v>215</v>
      </c>
      <c r="E41" s="136"/>
      <c r="F41" s="160"/>
      <c r="G41" s="389"/>
      <c r="H41" s="389"/>
      <c r="I41" s="389"/>
      <c r="J41" s="389"/>
      <c r="K41" s="389"/>
      <c r="L41" s="389"/>
      <c r="M41" s="389"/>
      <c r="N41" s="389"/>
      <c r="O41" s="389"/>
      <c r="P41" s="389"/>
      <c r="Q41" s="389"/>
      <c r="R41" s="389"/>
      <c r="S41" s="389"/>
      <c r="T41" s="389"/>
      <c r="U41" s="389"/>
      <c r="V41" s="389"/>
      <c r="W41" s="389"/>
      <c r="X41" s="389"/>
      <c r="Y41" s="389"/>
      <c r="Z41" s="98"/>
      <c r="AA41" s="98"/>
    </row>
    <row r="42" spans="1:27" s="388" customFormat="1" ht="18.600000000000001" customHeight="1">
      <c r="A42" s="159"/>
      <c r="B42" s="516" t="s">
        <v>2833</v>
      </c>
      <c r="C42" s="136" t="s">
        <v>2836</v>
      </c>
      <c r="D42" s="684" t="s">
        <v>215</v>
      </c>
      <c r="E42" s="136"/>
      <c r="F42" s="160"/>
      <c r="G42" s="389"/>
      <c r="H42" s="389"/>
      <c r="I42" s="389"/>
      <c r="J42" s="389"/>
      <c r="K42" s="389"/>
      <c r="L42" s="389"/>
      <c r="M42" s="389"/>
      <c r="N42" s="389"/>
      <c r="O42" s="389"/>
      <c r="P42" s="389"/>
      <c r="Q42" s="389"/>
      <c r="R42" s="389"/>
      <c r="S42" s="389"/>
      <c r="T42" s="389"/>
      <c r="U42" s="389"/>
      <c r="V42" s="389"/>
      <c r="W42" s="389"/>
      <c r="X42" s="389"/>
      <c r="Y42" s="389"/>
      <c r="Z42" s="98"/>
      <c r="AA42" s="98"/>
    </row>
    <row r="43" spans="1:27" s="388" customFormat="1" ht="19.2">
      <c r="A43" s="159"/>
      <c r="B43" s="516" t="s">
        <v>2833</v>
      </c>
      <c r="C43" s="136" t="s">
        <v>2837</v>
      </c>
      <c r="D43" s="684" t="s">
        <v>215</v>
      </c>
      <c r="E43" s="136"/>
      <c r="F43" s="160"/>
      <c r="G43" s="389"/>
      <c r="H43" s="389"/>
      <c r="I43" s="389"/>
      <c r="J43" s="389"/>
      <c r="K43" s="389"/>
      <c r="L43" s="389"/>
      <c r="M43" s="389"/>
      <c r="N43" s="389"/>
      <c r="O43" s="389"/>
      <c r="P43" s="389"/>
      <c r="Q43" s="389"/>
      <c r="R43" s="389"/>
      <c r="S43" s="389"/>
      <c r="T43" s="389"/>
      <c r="U43" s="389"/>
      <c r="V43" s="389"/>
      <c r="W43" s="389"/>
      <c r="X43" s="389"/>
      <c r="Y43" s="389"/>
      <c r="Z43" s="98"/>
      <c r="AA43" s="98"/>
    </row>
    <row r="44" spans="1:27" s="388" customFormat="1" ht="19.2">
      <c r="A44" s="159"/>
      <c r="B44" s="516" t="s">
        <v>2833</v>
      </c>
      <c r="C44" s="136" t="s">
        <v>2838</v>
      </c>
      <c r="D44" s="684" t="s">
        <v>215</v>
      </c>
      <c r="E44" s="136"/>
      <c r="F44" s="160"/>
      <c r="G44" s="389"/>
      <c r="H44" s="389"/>
      <c r="I44" s="389"/>
      <c r="J44" s="389"/>
      <c r="K44" s="389"/>
      <c r="L44" s="389"/>
      <c r="M44" s="389"/>
      <c r="N44" s="389"/>
      <c r="O44" s="389"/>
      <c r="P44" s="389"/>
      <c r="Q44" s="389"/>
      <c r="R44" s="389"/>
      <c r="S44" s="389"/>
      <c r="T44" s="389"/>
      <c r="U44" s="389"/>
      <c r="V44" s="389"/>
      <c r="W44" s="389"/>
      <c r="X44" s="389"/>
      <c r="Y44" s="389"/>
      <c r="Z44" s="98"/>
      <c r="AA44" s="98"/>
    </row>
    <row r="45" spans="1:27" s="388" customFormat="1" ht="19.2">
      <c r="A45" s="159"/>
      <c r="B45" s="516" t="s">
        <v>2833</v>
      </c>
      <c r="C45" s="136" t="s">
        <v>2839</v>
      </c>
      <c r="D45" s="684" t="s">
        <v>215</v>
      </c>
      <c r="E45" s="136"/>
      <c r="F45" s="160"/>
      <c r="G45" s="389"/>
      <c r="H45" s="389"/>
      <c r="I45" s="389"/>
      <c r="J45" s="389"/>
      <c r="K45" s="389"/>
      <c r="L45" s="389"/>
      <c r="M45" s="389"/>
      <c r="N45" s="389"/>
      <c r="O45" s="389"/>
      <c r="P45" s="389"/>
      <c r="Q45" s="389"/>
      <c r="R45" s="389"/>
      <c r="S45" s="389"/>
      <c r="T45" s="389"/>
      <c r="U45" s="389"/>
      <c r="V45" s="389"/>
      <c r="W45" s="389"/>
      <c r="X45" s="389"/>
      <c r="Y45" s="389"/>
      <c r="Z45" s="98"/>
      <c r="AA45" s="98"/>
    </row>
    <row r="46" spans="1:27" s="388" customFormat="1" ht="19.2">
      <c r="A46" s="159"/>
      <c r="B46" s="516" t="s">
        <v>2833</v>
      </c>
      <c r="C46" s="136" t="s">
        <v>2840</v>
      </c>
      <c r="D46" s="684" t="s">
        <v>215</v>
      </c>
      <c r="E46" s="136"/>
      <c r="F46" s="160"/>
      <c r="G46" s="389"/>
      <c r="H46" s="389"/>
      <c r="I46" s="389"/>
      <c r="J46" s="389"/>
      <c r="K46" s="389"/>
      <c r="L46" s="389"/>
      <c r="M46" s="389"/>
      <c r="N46" s="389"/>
      <c r="O46" s="389"/>
      <c r="P46" s="389"/>
      <c r="Q46" s="389"/>
      <c r="R46" s="389"/>
      <c r="S46" s="389"/>
      <c r="T46" s="389"/>
      <c r="U46" s="389"/>
      <c r="V46" s="389"/>
      <c r="W46" s="389"/>
      <c r="X46" s="389"/>
      <c r="Y46" s="389"/>
      <c r="Z46" s="98"/>
      <c r="AA46" s="98"/>
    </row>
    <row r="47" spans="1:27" s="388" customFormat="1" ht="19.2">
      <c r="A47" s="159"/>
      <c r="B47" s="516" t="s">
        <v>2833</v>
      </c>
      <c r="C47" s="136" t="s">
        <v>2841</v>
      </c>
      <c r="D47" s="684" t="s">
        <v>215</v>
      </c>
      <c r="E47" s="136"/>
      <c r="F47" s="160"/>
      <c r="G47" s="389"/>
      <c r="H47" s="389"/>
      <c r="I47" s="389"/>
      <c r="J47" s="389"/>
      <c r="K47" s="389"/>
      <c r="L47" s="389"/>
      <c r="M47" s="389"/>
      <c r="N47" s="389"/>
      <c r="O47" s="389"/>
      <c r="P47" s="389"/>
      <c r="Q47" s="389"/>
      <c r="R47" s="389"/>
      <c r="S47" s="389"/>
      <c r="T47" s="389"/>
      <c r="U47" s="389"/>
      <c r="V47" s="389"/>
      <c r="W47" s="389"/>
      <c r="X47" s="389"/>
      <c r="Y47" s="389"/>
      <c r="Z47" s="98"/>
      <c r="AA47" s="98"/>
    </row>
    <row r="48" spans="1:27" s="388" customFormat="1" ht="19.8" thickBot="1">
      <c r="A48" s="159"/>
      <c r="B48" s="516" t="s">
        <v>2833</v>
      </c>
      <c r="C48" s="136" t="s">
        <v>2842</v>
      </c>
      <c r="D48" s="685" t="s">
        <v>215</v>
      </c>
      <c r="E48" s="136"/>
      <c r="F48" s="160"/>
      <c r="G48" s="389"/>
      <c r="H48" s="389"/>
      <c r="I48" s="389"/>
      <c r="J48" s="389"/>
      <c r="K48" s="389"/>
      <c r="L48" s="389"/>
      <c r="M48" s="389"/>
      <c r="N48" s="389"/>
      <c r="O48" s="389"/>
      <c r="P48" s="389"/>
      <c r="Q48" s="389"/>
      <c r="R48" s="389"/>
      <c r="S48" s="389"/>
      <c r="T48" s="389"/>
      <c r="U48" s="389"/>
      <c r="V48" s="389"/>
      <c r="W48" s="389"/>
      <c r="X48" s="389"/>
      <c r="Y48" s="389"/>
      <c r="Z48" s="98"/>
      <c r="AA48" s="98"/>
    </row>
    <row r="49" spans="1:27" s="388" customFormat="1" ht="39.6" thickTop="1" thickBot="1">
      <c r="A49" s="159"/>
      <c r="B49" s="516" t="s">
        <v>2833</v>
      </c>
      <c r="C49" s="195" t="s">
        <v>2843</v>
      </c>
      <c r="D49" s="686" t="s">
        <v>223</v>
      </c>
      <c r="E49" s="424"/>
      <c r="F49" s="160"/>
      <c r="G49" s="389"/>
      <c r="H49" s="389"/>
      <c r="I49" s="389"/>
      <c r="J49" s="389"/>
      <c r="K49" s="389"/>
      <c r="L49" s="389"/>
      <c r="M49" s="389"/>
      <c r="N49" s="389"/>
      <c r="O49" s="389"/>
      <c r="P49" s="389"/>
      <c r="Q49" s="389"/>
      <c r="R49" s="389"/>
      <c r="S49" s="389"/>
      <c r="T49" s="389"/>
      <c r="U49" s="389"/>
      <c r="V49" s="389"/>
      <c r="W49" s="389"/>
      <c r="X49" s="389"/>
      <c r="Y49" s="389"/>
      <c r="Z49" s="98"/>
      <c r="AA49" s="98"/>
    </row>
    <row r="50" spans="1:27" s="388" customFormat="1" ht="19.8" thickTop="1">
      <c r="A50" s="159"/>
      <c r="B50" s="515" t="s">
        <v>2833</v>
      </c>
      <c r="C50" s="134" t="s">
        <v>2345</v>
      </c>
      <c r="D50" s="677" t="s">
        <v>5701</v>
      </c>
      <c r="E50" s="134"/>
      <c r="F50" s="160"/>
      <c r="G50" s="389"/>
      <c r="H50" s="389"/>
      <c r="I50" s="389"/>
      <c r="J50" s="389"/>
      <c r="K50" s="389"/>
      <c r="L50" s="389"/>
      <c r="M50" s="389"/>
      <c r="N50" s="389"/>
      <c r="O50" s="389"/>
      <c r="P50" s="389"/>
      <c r="Q50" s="389"/>
      <c r="R50" s="389"/>
      <c r="S50" s="389"/>
      <c r="T50" s="389"/>
      <c r="U50" s="389"/>
      <c r="V50" s="389"/>
      <c r="W50" s="389"/>
      <c r="X50" s="389"/>
      <c r="Y50" s="389"/>
      <c r="Z50" s="98"/>
      <c r="AA50" s="98"/>
    </row>
    <row r="51" spans="1:27" s="388" customFormat="1" ht="19.2">
      <c r="A51" s="159"/>
      <c r="B51" s="516" t="s">
        <v>2833</v>
      </c>
      <c r="C51" s="136" t="s">
        <v>2844</v>
      </c>
      <c r="D51" s="684" t="s">
        <v>215</v>
      </c>
      <c r="E51" s="136"/>
      <c r="F51" s="160"/>
      <c r="G51" s="389"/>
      <c r="H51" s="389"/>
      <c r="I51" s="389"/>
      <c r="J51" s="389"/>
      <c r="K51" s="389"/>
      <c r="L51" s="389"/>
      <c r="M51" s="389"/>
      <c r="N51" s="389"/>
      <c r="O51" s="389"/>
      <c r="P51" s="389"/>
      <c r="Q51" s="389"/>
      <c r="R51" s="389"/>
      <c r="S51" s="389"/>
      <c r="T51" s="389"/>
      <c r="U51" s="389"/>
      <c r="V51" s="389"/>
      <c r="W51" s="389"/>
      <c r="X51" s="389"/>
      <c r="Y51" s="389"/>
      <c r="Z51" s="98"/>
      <c r="AA51" s="98"/>
    </row>
    <row r="52" spans="1:27" s="388" customFormat="1" ht="19.2">
      <c r="A52" s="159"/>
      <c r="B52" s="516" t="s">
        <v>2833</v>
      </c>
      <c r="C52" s="136" t="s">
        <v>2845</v>
      </c>
      <c r="D52" s="684" t="s">
        <v>215</v>
      </c>
      <c r="E52" s="136"/>
      <c r="F52" s="160"/>
      <c r="G52" s="389"/>
      <c r="H52" s="389"/>
      <c r="I52" s="389"/>
      <c r="J52" s="389"/>
      <c r="K52" s="389"/>
      <c r="L52" s="389"/>
      <c r="M52" s="389"/>
      <c r="N52" s="389"/>
      <c r="O52" s="389"/>
      <c r="P52" s="389"/>
      <c r="Q52" s="389"/>
      <c r="R52" s="389"/>
      <c r="S52" s="389"/>
      <c r="T52" s="389"/>
      <c r="U52" s="389"/>
      <c r="V52" s="389"/>
      <c r="W52" s="389"/>
      <c r="X52" s="389"/>
      <c r="Y52" s="389"/>
      <c r="Z52" s="98"/>
      <c r="AA52" s="98"/>
    </row>
    <row r="53" spans="1:27" s="388" customFormat="1" ht="19.2">
      <c r="A53" s="159"/>
      <c r="B53" s="516" t="s">
        <v>2833</v>
      </c>
      <c r="C53" s="518" t="s">
        <v>2846</v>
      </c>
      <c r="D53" s="684" t="s">
        <v>215</v>
      </c>
      <c r="E53" s="136"/>
      <c r="F53" s="160"/>
      <c r="G53" s="389"/>
      <c r="H53" s="389"/>
      <c r="I53" s="389"/>
      <c r="J53" s="389"/>
      <c r="K53" s="389"/>
      <c r="L53" s="389"/>
      <c r="M53" s="389"/>
      <c r="N53" s="389"/>
      <c r="O53" s="389"/>
      <c r="P53" s="389"/>
      <c r="Q53" s="389"/>
      <c r="R53" s="389"/>
      <c r="S53" s="389"/>
      <c r="T53" s="389"/>
      <c r="U53" s="389"/>
      <c r="V53" s="389"/>
      <c r="W53" s="389"/>
      <c r="X53" s="389"/>
      <c r="Y53" s="389"/>
      <c r="Z53" s="98"/>
      <c r="AA53" s="98"/>
    </row>
    <row r="54" spans="1:27" s="388" customFormat="1" ht="19.2">
      <c r="A54" s="159"/>
      <c r="B54" s="516" t="s">
        <v>2833</v>
      </c>
      <c r="C54" s="136" t="s">
        <v>2847</v>
      </c>
      <c r="D54" s="684" t="s">
        <v>215</v>
      </c>
      <c r="E54" s="136"/>
      <c r="F54" s="160"/>
      <c r="G54" s="389"/>
      <c r="H54" s="389"/>
      <c r="I54" s="389"/>
      <c r="J54" s="389"/>
      <c r="K54" s="389"/>
      <c r="L54" s="389"/>
      <c r="M54" s="389"/>
      <c r="N54" s="389"/>
      <c r="O54" s="389"/>
      <c r="P54" s="389"/>
      <c r="Q54" s="389"/>
      <c r="R54" s="389"/>
      <c r="S54" s="389"/>
      <c r="T54" s="389"/>
      <c r="U54" s="389"/>
      <c r="V54" s="389"/>
      <c r="W54" s="389"/>
      <c r="X54" s="389"/>
      <c r="Y54" s="389"/>
      <c r="Z54" s="98"/>
      <c r="AA54" s="98"/>
    </row>
    <row r="55" spans="1:27" s="388" customFormat="1" ht="19.2">
      <c r="A55" s="159"/>
      <c r="B55" s="516" t="s">
        <v>2833</v>
      </c>
      <c r="C55" s="136" t="s">
        <v>2848</v>
      </c>
      <c r="D55" s="684" t="s">
        <v>215</v>
      </c>
      <c r="E55" s="136"/>
      <c r="F55" s="160"/>
      <c r="G55" s="389"/>
      <c r="H55" s="389"/>
      <c r="I55" s="389"/>
      <c r="J55" s="389"/>
      <c r="K55" s="389"/>
      <c r="L55" s="389"/>
      <c r="M55" s="389"/>
      <c r="N55" s="389"/>
      <c r="O55" s="389"/>
      <c r="P55" s="389"/>
      <c r="Q55" s="389"/>
      <c r="R55" s="389"/>
      <c r="S55" s="389"/>
      <c r="T55" s="389"/>
      <c r="U55" s="389"/>
      <c r="V55" s="389"/>
      <c r="W55" s="389"/>
      <c r="X55" s="389"/>
      <c r="Y55" s="389"/>
      <c r="Z55" s="98"/>
      <c r="AA55" s="98"/>
    </row>
    <row r="56" spans="1:27" s="388" customFormat="1" ht="38.4">
      <c r="A56" s="159"/>
      <c r="B56" s="516" t="s">
        <v>2833</v>
      </c>
      <c r="C56" s="136" t="s">
        <v>2849</v>
      </c>
      <c r="D56" s="684" t="s">
        <v>215</v>
      </c>
      <c r="E56" s="136"/>
      <c r="F56" s="160"/>
      <c r="G56" s="389"/>
      <c r="H56" s="389"/>
      <c r="I56" s="389"/>
      <c r="J56" s="389"/>
      <c r="K56" s="389"/>
      <c r="L56" s="389"/>
      <c r="M56" s="389"/>
      <c r="N56" s="389"/>
      <c r="O56" s="389"/>
      <c r="P56" s="389"/>
      <c r="Q56" s="389"/>
      <c r="R56" s="389"/>
      <c r="S56" s="389"/>
      <c r="T56" s="389"/>
      <c r="U56" s="389"/>
      <c r="V56" s="389"/>
      <c r="W56" s="389"/>
      <c r="X56" s="389"/>
      <c r="Y56" s="389"/>
      <c r="Z56" s="98"/>
      <c r="AA56" s="98"/>
    </row>
    <row r="57" spans="1:27" s="388" customFormat="1" ht="19.2">
      <c r="A57" s="159"/>
      <c r="B57" s="516" t="s">
        <v>2833</v>
      </c>
      <c r="C57" s="136" t="s">
        <v>2850</v>
      </c>
      <c r="D57" s="684" t="s">
        <v>215</v>
      </c>
      <c r="E57" s="136"/>
      <c r="F57" s="160"/>
      <c r="G57" s="389"/>
      <c r="H57" s="389"/>
      <c r="I57" s="389"/>
      <c r="J57" s="389"/>
      <c r="K57" s="389"/>
      <c r="L57" s="389"/>
      <c r="M57" s="389"/>
      <c r="N57" s="389"/>
      <c r="O57" s="389"/>
      <c r="P57" s="389"/>
      <c r="Q57" s="389"/>
      <c r="R57" s="389"/>
      <c r="S57" s="389"/>
      <c r="T57" s="389"/>
      <c r="U57" s="389"/>
      <c r="V57" s="389"/>
      <c r="W57" s="389"/>
      <c r="X57" s="389"/>
      <c r="Y57" s="389"/>
      <c r="Z57" s="98"/>
      <c r="AA57" s="98"/>
    </row>
    <row r="58" spans="1:27" s="388" customFormat="1" ht="19.8" thickBot="1">
      <c r="A58" s="159"/>
      <c r="B58" s="516" t="s">
        <v>2833</v>
      </c>
      <c r="C58" s="195" t="s">
        <v>2851</v>
      </c>
      <c r="D58" s="685" t="s">
        <v>215</v>
      </c>
      <c r="E58" s="136"/>
      <c r="F58" s="160"/>
      <c r="G58" s="389"/>
      <c r="H58" s="389"/>
      <c r="I58" s="389"/>
      <c r="J58" s="389"/>
      <c r="K58" s="389"/>
      <c r="L58" s="389"/>
      <c r="M58" s="389"/>
      <c r="N58" s="389"/>
      <c r="O58" s="389"/>
      <c r="P58" s="389"/>
      <c r="Q58" s="389"/>
      <c r="R58" s="389"/>
      <c r="S58" s="389"/>
      <c r="T58" s="389"/>
      <c r="U58" s="389"/>
      <c r="V58" s="389"/>
      <c r="W58" s="389"/>
      <c r="X58" s="389"/>
      <c r="Y58" s="389"/>
      <c r="Z58" s="98"/>
      <c r="AA58" s="98"/>
    </row>
    <row r="59" spans="1:27" s="388" customFormat="1" ht="39" thickTop="1">
      <c r="A59" s="159"/>
      <c r="B59" s="515" t="s">
        <v>2833</v>
      </c>
      <c r="C59" s="134" t="s">
        <v>2852</v>
      </c>
      <c r="D59" s="677" t="s">
        <v>5701</v>
      </c>
      <c r="E59" s="134"/>
      <c r="F59" s="160"/>
      <c r="G59" s="389"/>
      <c r="H59" s="389"/>
      <c r="I59" s="389"/>
      <c r="J59" s="389"/>
      <c r="K59" s="389"/>
      <c r="L59" s="389"/>
      <c r="M59" s="389"/>
      <c r="N59" s="389"/>
      <c r="O59" s="389"/>
      <c r="P59" s="389"/>
      <c r="Q59" s="389"/>
      <c r="R59" s="389"/>
      <c r="S59" s="389"/>
      <c r="T59" s="389"/>
      <c r="U59" s="389"/>
      <c r="V59" s="389"/>
      <c r="W59" s="389"/>
      <c r="X59" s="389"/>
      <c r="Y59" s="389"/>
      <c r="Z59" s="98"/>
      <c r="AA59" s="98"/>
    </row>
    <row r="60" spans="1:27" s="388" customFormat="1" ht="19.2">
      <c r="A60" s="159"/>
      <c r="B60" s="516" t="s">
        <v>2833</v>
      </c>
      <c r="C60" s="195" t="s">
        <v>2853</v>
      </c>
      <c r="D60" s="684" t="s">
        <v>215</v>
      </c>
      <c r="E60" s="136"/>
      <c r="F60" s="160"/>
      <c r="G60" s="389"/>
      <c r="H60" s="389"/>
      <c r="I60" s="389"/>
      <c r="J60" s="389"/>
      <c r="K60" s="389"/>
      <c r="L60" s="389"/>
      <c r="M60" s="389"/>
      <c r="N60" s="389"/>
      <c r="O60" s="389"/>
      <c r="P60" s="389"/>
      <c r="Q60" s="389"/>
      <c r="R60" s="389"/>
      <c r="S60" s="389"/>
      <c r="T60" s="389"/>
      <c r="U60" s="389"/>
      <c r="V60" s="389"/>
      <c r="W60" s="389"/>
      <c r="X60" s="389"/>
      <c r="Y60" s="389"/>
      <c r="Z60" s="98"/>
      <c r="AA60" s="98"/>
    </row>
    <row r="61" spans="1:27" s="388" customFormat="1" ht="19.8" thickBot="1">
      <c r="A61" s="159"/>
      <c r="B61" s="516" t="s">
        <v>2833</v>
      </c>
      <c r="C61" s="195" t="s">
        <v>2854</v>
      </c>
      <c r="D61" s="685" t="s">
        <v>215</v>
      </c>
      <c r="E61" s="136"/>
      <c r="F61" s="160"/>
      <c r="G61" s="389"/>
      <c r="H61" s="389"/>
      <c r="I61" s="389"/>
      <c r="J61" s="389"/>
      <c r="K61" s="389"/>
      <c r="L61" s="389"/>
      <c r="M61" s="389"/>
      <c r="N61" s="389"/>
      <c r="O61" s="389"/>
      <c r="P61" s="389"/>
      <c r="Q61" s="389"/>
      <c r="R61" s="389"/>
      <c r="S61" s="389"/>
      <c r="T61" s="389"/>
      <c r="U61" s="389"/>
      <c r="V61" s="389"/>
      <c r="W61" s="389"/>
      <c r="X61" s="389"/>
      <c r="Y61" s="389"/>
      <c r="Z61" s="98"/>
      <c r="AA61" s="98"/>
    </row>
    <row r="62" spans="1:27" s="388" customFormat="1" ht="19.8" thickTop="1">
      <c r="A62" s="159"/>
      <c r="B62" s="515" t="s">
        <v>2833</v>
      </c>
      <c r="C62" s="134" t="s">
        <v>2855</v>
      </c>
      <c r="D62" s="677" t="s">
        <v>5701</v>
      </c>
      <c r="E62" s="134"/>
      <c r="F62" s="160"/>
      <c r="G62" s="389"/>
      <c r="H62" s="389"/>
      <c r="I62" s="389"/>
      <c r="J62" s="389"/>
      <c r="K62" s="389"/>
      <c r="L62" s="389"/>
      <c r="M62" s="389"/>
      <c r="N62" s="389"/>
      <c r="O62" s="389"/>
      <c r="P62" s="389"/>
      <c r="Q62" s="389"/>
      <c r="R62" s="389"/>
      <c r="S62" s="389"/>
      <c r="T62" s="389"/>
      <c r="U62" s="389"/>
      <c r="V62" s="389"/>
      <c r="W62" s="389"/>
      <c r="X62" s="389"/>
      <c r="Y62" s="389"/>
      <c r="Z62" s="98"/>
      <c r="AA62" s="98"/>
    </row>
    <row r="63" spans="1:27" s="388" customFormat="1" ht="19.2">
      <c r="A63" s="159"/>
      <c r="B63" s="516" t="s">
        <v>2833</v>
      </c>
      <c r="C63" s="136" t="s">
        <v>2856</v>
      </c>
      <c r="D63" s="684" t="s">
        <v>225</v>
      </c>
      <c r="E63" s="136"/>
      <c r="F63" s="160"/>
      <c r="G63" s="389"/>
      <c r="H63" s="389"/>
      <c r="I63" s="389"/>
      <c r="J63" s="389"/>
      <c r="K63" s="389"/>
      <c r="L63" s="389"/>
      <c r="M63" s="389"/>
      <c r="N63" s="389"/>
      <c r="O63" s="389"/>
      <c r="P63" s="389"/>
      <c r="Q63" s="389"/>
      <c r="R63" s="389"/>
      <c r="S63" s="389"/>
      <c r="T63" s="389"/>
      <c r="U63" s="389"/>
      <c r="V63" s="389"/>
      <c r="W63" s="389"/>
      <c r="X63" s="389"/>
      <c r="Y63" s="389"/>
      <c r="Z63" s="98"/>
      <c r="AA63" s="98"/>
    </row>
    <row r="64" spans="1:27" s="388" customFormat="1" ht="19.2" hidden="1">
      <c r="A64" s="159"/>
      <c r="B64" s="515" t="s">
        <v>2857</v>
      </c>
      <c r="C64" s="134" t="s">
        <v>610</v>
      </c>
      <c r="D64" s="134"/>
      <c r="E64" s="134"/>
      <c r="F64" s="160"/>
      <c r="G64" s="389"/>
      <c r="H64" s="389"/>
      <c r="I64" s="389"/>
      <c r="J64" s="389"/>
      <c r="K64" s="389"/>
      <c r="L64" s="389"/>
      <c r="M64" s="389"/>
      <c r="N64" s="389"/>
      <c r="O64" s="389"/>
      <c r="P64" s="389"/>
      <c r="Q64" s="389"/>
      <c r="R64" s="389"/>
      <c r="S64" s="389"/>
      <c r="T64" s="389"/>
      <c r="U64" s="389"/>
      <c r="V64" s="389"/>
      <c r="W64" s="389"/>
      <c r="X64" s="389"/>
      <c r="Y64" s="389"/>
      <c r="Z64" s="98"/>
      <c r="AA64" s="98"/>
    </row>
    <row r="65" spans="1:27" s="388" customFormat="1" ht="38.4" hidden="1">
      <c r="A65" s="159"/>
      <c r="B65" s="515" t="s">
        <v>2857</v>
      </c>
      <c r="C65" s="134" t="s">
        <v>2814</v>
      </c>
      <c r="D65" s="134"/>
      <c r="E65" s="134"/>
      <c r="F65" s="160"/>
      <c r="G65" s="389"/>
      <c r="H65" s="389"/>
      <c r="I65" s="389"/>
      <c r="J65" s="389"/>
      <c r="K65" s="389"/>
      <c r="L65" s="389"/>
      <c r="M65" s="389"/>
      <c r="N65" s="389"/>
      <c r="O65" s="389"/>
      <c r="P65" s="389"/>
      <c r="Q65" s="389"/>
      <c r="R65" s="389"/>
      <c r="S65" s="389"/>
      <c r="T65" s="389"/>
      <c r="U65" s="389"/>
      <c r="V65" s="389"/>
      <c r="W65" s="389"/>
      <c r="X65" s="389"/>
      <c r="Y65" s="389"/>
      <c r="Z65" s="98"/>
      <c r="AA65" s="98"/>
    </row>
    <row r="66" spans="1:27" s="388" customFormat="1" ht="38.4" hidden="1">
      <c r="A66" s="159"/>
      <c r="B66" s="516" t="s">
        <v>2857</v>
      </c>
      <c r="C66" s="136" t="s">
        <v>2858</v>
      </c>
      <c r="D66" s="517"/>
      <c r="E66" s="136"/>
      <c r="F66" s="160"/>
      <c r="G66" s="389"/>
      <c r="H66" s="389"/>
      <c r="I66" s="389"/>
      <c r="J66" s="389"/>
      <c r="K66" s="389"/>
      <c r="L66" s="389"/>
      <c r="M66" s="389"/>
      <c r="N66" s="389"/>
      <c r="O66" s="389"/>
      <c r="P66" s="389"/>
      <c r="Q66" s="389"/>
      <c r="R66" s="389"/>
      <c r="S66" s="389"/>
      <c r="T66" s="389"/>
      <c r="U66" s="389"/>
      <c r="V66" s="389"/>
      <c r="W66" s="389"/>
      <c r="X66" s="389"/>
      <c r="Y66" s="389"/>
      <c r="Z66" s="98"/>
      <c r="AA66" s="98"/>
    </row>
    <row r="67" spans="1:27" s="388" customFormat="1" ht="38.4" hidden="1">
      <c r="A67" s="159"/>
      <c r="B67" s="515" t="s">
        <v>2857</v>
      </c>
      <c r="C67" s="134" t="s">
        <v>2832</v>
      </c>
      <c r="D67" s="134"/>
      <c r="E67" s="134"/>
      <c r="F67" s="160"/>
      <c r="G67" s="389"/>
      <c r="H67" s="389"/>
      <c r="I67" s="389"/>
      <c r="J67" s="389"/>
      <c r="K67" s="389"/>
      <c r="L67" s="389"/>
      <c r="M67" s="389"/>
      <c r="N67" s="389"/>
      <c r="O67" s="389"/>
      <c r="P67" s="389"/>
      <c r="Q67" s="389"/>
      <c r="R67" s="389"/>
      <c r="S67" s="389"/>
      <c r="T67" s="389"/>
      <c r="U67" s="389"/>
      <c r="V67" s="389"/>
      <c r="W67" s="389"/>
      <c r="X67" s="389"/>
      <c r="Y67" s="389"/>
      <c r="Z67" s="98"/>
      <c r="AA67" s="98"/>
    </row>
    <row r="68" spans="1:27" s="388" customFormat="1" ht="19.2" hidden="1">
      <c r="A68" s="159"/>
      <c r="B68" s="516" t="s">
        <v>2857</v>
      </c>
      <c r="C68" s="136" t="s">
        <v>819</v>
      </c>
      <c r="D68" s="517"/>
      <c r="E68" s="136"/>
      <c r="F68" s="160"/>
      <c r="G68" s="389"/>
      <c r="H68" s="389"/>
      <c r="I68" s="389"/>
      <c r="J68" s="389"/>
      <c r="K68" s="389"/>
      <c r="L68" s="389"/>
      <c r="M68" s="389"/>
      <c r="N68" s="389"/>
      <c r="O68" s="389"/>
      <c r="P68" s="389"/>
      <c r="Q68" s="389"/>
      <c r="R68" s="389"/>
      <c r="S68" s="389"/>
      <c r="T68" s="389"/>
      <c r="U68" s="389"/>
      <c r="V68" s="389"/>
      <c r="W68" s="389"/>
      <c r="X68" s="389"/>
      <c r="Y68" s="389"/>
      <c r="Z68" s="98"/>
      <c r="AA68" s="98"/>
    </row>
    <row r="69" spans="1:27" s="388" customFormat="1" ht="19.2" hidden="1">
      <c r="A69" s="159"/>
      <c r="B69" s="515" t="s">
        <v>2859</v>
      </c>
      <c r="C69" s="134" t="s">
        <v>610</v>
      </c>
      <c r="D69" s="134"/>
      <c r="E69" s="134"/>
      <c r="F69" s="160"/>
      <c r="G69" s="389"/>
      <c r="H69" s="389"/>
      <c r="I69" s="389"/>
      <c r="J69" s="389"/>
      <c r="K69" s="389"/>
      <c r="L69" s="389"/>
      <c r="M69" s="389"/>
      <c r="N69" s="389"/>
      <c r="O69" s="389"/>
      <c r="P69" s="389"/>
      <c r="Q69" s="389"/>
      <c r="R69" s="389"/>
      <c r="S69" s="389"/>
      <c r="T69" s="389"/>
      <c r="U69" s="389"/>
      <c r="V69" s="389"/>
      <c r="W69" s="389"/>
      <c r="X69" s="389"/>
      <c r="Y69" s="389"/>
      <c r="Z69" s="98"/>
      <c r="AA69" s="98"/>
    </row>
    <row r="70" spans="1:27" s="388" customFormat="1" ht="38.4" hidden="1">
      <c r="A70" s="159"/>
      <c r="B70" s="515" t="s">
        <v>2859</v>
      </c>
      <c r="C70" s="134" t="s">
        <v>2814</v>
      </c>
      <c r="D70" s="134"/>
      <c r="E70" s="134"/>
      <c r="F70" s="160"/>
      <c r="G70" s="389"/>
      <c r="H70" s="389"/>
      <c r="I70" s="389"/>
      <c r="J70" s="389"/>
      <c r="K70" s="389"/>
      <c r="L70" s="389"/>
      <c r="M70" s="389"/>
      <c r="N70" s="389"/>
      <c r="O70" s="389"/>
      <c r="P70" s="389"/>
      <c r="Q70" s="389"/>
      <c r="R70" s="389"/>
      <c r="S70" s="389"/>
      <c r="T70" s="389"/>
      <c r="U70" s="389"/>
      <c r="V70" s="389"/>
      <c r="W70" s="389"/>
      <c r="X70" s="389"/>
      <c r="Y70" s="389"/>
      <c r="Z70" s="98"/>
      <c r="AA70" s="98"/>
    </row>
    <row r="71" spans="1:27" s="388" customFormat="1" ht="38.4" hidden="1">
      <c r="A71" s="159"/>
      <c r="B71" s="516" t="s">
        <v>2859</v>
      </c>
      <c r="C71" s="136" t="s">
        <v>2860</v>
      </c>
      <c r="D71" s="517"/>
      <c r="E71" s="136"/>
      <c r="F71" s="160"/>
      <c r="G71" s="389"/>
      <c r="H71" s="389"/>
      <c r="I71" s="389"/>
      <c r="J71" s="389"/>
      <c r="K71" s="389"/>
      <c r="L71" s="389"/>
      <c r="M71" s="389"/>
      <c r="N71" s="389"/>
      <c r="O71" s="389"/>
      <c r="P71" s="389"/>
      <c r="Q71" s="389"/>
      <c r="R71" s="389"/>
      <c r="S71" s="389"/>
      <c r="T71" s="389"/>
      <c r="U71" s="389"/>
      <c r="V71" s="389"/>
      <c r="W71" s="389"/>
      <c r="X71" s="389"/>
      <c r="Y71" s="389"/>
      <c r="Z71" s="98"/>
      <c r="AA71" s="98"/>
    </row>
    <row r="72" spans="1:27" s="388" customFormat="1" ht="19.2" hidden="1">
      <c r="A72" s="159"/>
      <c r="B72" s="516" t="s">
        <v>2859</v>
      </c>
      <c r="C72" s="136" t="s">
        <v>2861</v>
      </c>
      <c r="D72" s="517"/>
      <c r="E72" s="136"/>
      <c r="F72" s="160"/>
      <c r="G72" s="389"/>
      <c r="H72" s="389"/>
      <c r="I72" s="389"/>
      <c r="J72" s="389"/>
      <c r="K72" s="389"/>
      <c r="L72" s="389"/>
      <c r="M72" s="389"/>
      <c r="N72" s="389"/>
      <c r="O72" s="389"/>
      <c r="P72" s="389"/>
      <c r="Q72" s="389"/>
      <c r="R72" s="389"/>
      <c r="S72" s="389"/>
      <c r="T72" s="389"/>
      <c r="U72" s="389"/>
      <c r="V72" s="389"/>
      <c r="W72" s="389"/>
      <c r="X72" s="389"/>
      <c r="Y72" s="389"/>
      <c r="Z72" s="98"/>
      <c r="AA72" s="98"/>
    </row>
    <row r="73" spans="1:27" s="388" customFormat="1" ht="19.2" hidden="1">
      <c r="A73" s="159"/>
      <c r="B73" s="516" t="s">
        <v>2859</v>
      </c>
      <c r="C73" s="136" t="s">
        <v>2666</v>
      </c>
      <c r="D73" s="517"/>
      <c r="E73" s="136"/>
      <c r="F73" s="160"/>
      <c r="G73" s="389"/>
      <c r="H73" s="389"/>
      <c r="I73" s="389"/>
      <c r="J73" s="389"/>
      <c r="K73" s="389"/>
      <c r="L73" s="389"/>
      <c r="M73" s="389"/>
      <c r="N73" s="389"/>
      <c r="O73" s="389"/>
      <c r="P73" s="389"/>
      <c r="Q73" s="389"/>
      <c r="R73" s="389"/>
      <c r="S73" s="389"/>
      <c r="T73" s="389"/>
      <c r="U73" s="389"/>
      <c r="V73" s="389"/>
      <c r="W73" s="389"/>
      <c r="X73" s="389"/>
      <c r="Y73" s="389"/>
      <c r="Z73" s="98"/>
      <c r="AA73" s="98"/>
    </row>
    <row r="74" spans="1:27" s="388" customFormat="1" ht="19.2" hidden="1">
      <c r="A74" s="159"/>
      <c r="B74" s="516" t="s">
        <v>2859</v>
      </c>
      <c r="C74" s="136" t="s">
        <v>2667</v>
      </c>
      <c r="D74" s="517"/>
      <c r="E74" s="136"/>
      <c r="F74" s="160"/>
      <c r="G74" s="389"/>
      <c r="H74" s="389"/>
      <c r="I74" s="389"/>
      <c r="J74" s="389"/>
      <c r="K74" s="389"/>
      <c r="L74" s="389"/>
      <c r="M74" s="389"/>
      <c r="N74" s="389"/>
      <c r="O74" s="389"/>
      <c r="P74" s="389"/>
      <c r="Q74" s="389"/>
      <c r="R74" s="389"/>
      <c r="S74" s="389"/>
      <c r="T74" s="389"/>
      <c r="U74" s="389"/>
      <c r="V74" s="389"/>
      <c r="W74" s="389"/>
      <c r="X74" s="389"/>
      <c r="Y74" s="389"/>
      <c r="Z74" s="98"/>
      <c r="AA74" s="98"/>
    </row>
    <row r="75" spans="1:27" s="388" customFormat="1" ht="19.2" hidden="1">
      <c r="A75" s="159"/>
      <c r="B75" s="516" t="s">
        <v>2859</v>
      </c>
      <c r="C75" s="136" t="s">
        <v>2668</v>
      </c>
      <c r="D75" s="517"/>
      <c r="E75" s="136"/>
      <c r="F75" s="160"/>
      <c r="G75" s="389"/>
      <c r="H75" s="389"/>
      <c r="I75" s="389"/>
      <c r="J75" s="389"/>
      <c r="K75" s="389"/>
      <c r="L75" s="389"/>
      <c r="M75" s="389"/>
      <c r="N75" s="389"/>
      <c r="O75" s="389"/>
      <c r="P75" s="389"/>
      <c r="Q75" s="389"/>
      <c r="R75" s="389"/>
      <c r="S75" s="389"/>
      <c r="T75" s="389"/>
      <c r="U75" s="389"/>
      <c r="V75" s="389"/>
      <c r="W75" s="389"/>
      <c r="X75" s="389"/>
      <c r="Y75" s="389"/>
      <c r="Z75" s="98"/>
      <c r="AA75" s="98"/>
    </row>
    <row r="76" spans="1:27" s="388" customFormat="1" ht="19.2" hidden="1">
      <c r="A76" s="159"/>
      <c r="B76" s="516" t="s">
        <v>2859</v>
      </c>
      <c r="C76" s="136" t="s">
        <v>2669</v>
      </c>
      <c r="D76" s="517"/>
      <c r="E76" s="136"/>
      <c r="F76" s="160"/>
      <c r="G76" s="389"/>
      <c r="H76" s="389"/>
      <c r="I76" s="389"/>
      <c r="J76" s="389"/>
      <c r="K76" s="389"/>
      <c r="L76" s="389"/>
      <c r="M76" s="389"/>
      <c r="N76" s="389"/>
      <c r="O76" s="389"/>
      <c r="P76" s="389"/>
      <c r="Q76" s="389"/>
      <c r="R76" s="389"/>
      <c r="S76" s="389"/>
      <c r="T76" s="389"/>
      <c r="U76" s="389"/>
      <c r="V76" s="389"/>
      <c r="W76" s="389"/>
      <c r="X76" s="389"/>
      <c r="Y76" s="389"/>
      <c r="Z76" s="98"/>
      <c r="AA76" s="98"/>
    </row>
    <row r="77" spans="1:27" s="388" customFormat="1" ht="19.2" hidden="1">
      <c r="A77" s="159"/>
      <c r="B77" s="516" t="s">
        <v>2859</v>
      </c>
      <c r="C77" s="136" t="s">
        <v>2670</v>
      </c>
      <c r="D77" s="517"/>
      <c r="E77" s="136"/>
      <c r="F77" s="160"/>
      <c r="G77" s="389"/>
      <c r="H77" s="389"/>
      <c r="I77" s="389"/>
      <c r="J77" s="389"/>
      <c r="K77" s="389"/>
      <c r="L77" s="389"/>
      <c r="M77" s="389"/>
      <c r="N77" s="389"/>
      <c r="O77" s="389"/>
      <c r="P77" s="389"/>
      <c r="Q77" s="389"/>
      <c r="R77" s="389"/>
      <c r="S77" s="389"/>
      <c r="T77" s="389"/>
      <c r="U77" s="389"/>
      <c r="V77" s="389"/>
      <c r="W77" s="389"/>
      <c r="X77" s="389"/>
      <c r="Y77" s="389"/>
      <c r="Z77" s="98"/>
      <c r="AA77" s="98"/>
    </row>
    <row r="78" spans="1:27" s="388" customFormat="1" ht="19.2" hidden="1">
      <c r="A78" s="159"/>
      <c r="B78" s="516" t="s">
        <v>2859</v>
      </c>
      <c r="C78" s="136" t="s">
        <v>2862</v>
      </c>
      <c r="D78" s="517"/>
      <c r="E78" s="136"/>
      <c r="F78" s="160"/>
      <c r="G78" s="389"/>
      <c r="H78" s="389"/>
      <c r="I78" s="389"/>
      <c r="J78" s="389"/>
      <c r="K78" s="389"/>
      <c r="L78" s="389"/>
      <c r="M78" s="389"/>
      <c r="N78" s="389"/>
      <c r="O78" s="389"/>
      <c r="P78" s="389"/>
      <c r="Q78" s="389"/>
      <c r="R78" s="389"/>
      <c r="S78" s="389"/>
      <c r="T78" s="389"/>
      <c r="U78" s="389"/>
      <c r="V78" s="389"/>
      <c r="W78" s="389"/>
      <c r="X78" s="389"/>
      <c r="Y78" s="389"/>
      <c r="Z78" s="98"/>
      <c r="AA78" s="98"/>
    </row>
    <row r="79" spans="1:27" s="388" customFormat="1" ht="19.2" hidden="1">
      <c r="A79" s="159"/>
      <c r="B79" s="516" t="s">
        <v>2859</v>
      </c>
      <c r="C79" s="136" t="s">
        <v>2863</v>
      </c>
      <c r="D79" s="517"/>
      <c r="E79" s="136"/>
      <c r="F79" s="160"/>
      <c r="G79" s="389"/>
      <c r="H79" s="389"/>
      <c r="I79" s="389"/>
      <c r="J79" s="389"/>
      <c r="K79" s="389"/>
      <c r="L79" s="389"/>
      <c r="M79" s="389"/>
      <c r="N79" s="389"/>
      <c r="O79" s="389"/>
      <c r="P79" s="389"/>
      <c r="Q79" s="389"/>
      <c r="R79" s="389"/>
      <c r="S79" s="389"/>
      <c r="T79" s="389"/>
      <c r="U79" s="389"/>
      <c r="V79" s="389"/>
      <c r="W79" s="389"/>
      <c r="X79" s="389"/>
      <c r="Y79" s="389"/>
      <c r="Z79" s="98"/>
      <c r="AA79" s="98"/>
    </row>
    <row r="80" spans="1:27" s="388" customFormat="1" ht="19.2" hidden="1">
      <c r="A80" s="159"/>
      <c r="B80" s="516" t="s">
        <v>2859</v>
      </c>
      <c r="C80" s="136" t="s">
        <v>2673</v>
      </c>
      <c r="D80" s="517"/>
      <c r="E80" s="136"/>
      <c r="F80" s="160"/>
      <c r="G80" s="389"/>
      <c r="H80" s="389"/>
      <c r="I80" s="389"/>
      <c r="J80" s="389"/>
      <c r="K80" s="389"/>
      <c r="L80" s="389"/>
      <c r="M80" s="389"/>
      <c r="N80" s="389"/>
      <c r="O80" s="389"/>
      <c r="P80" s="389"/>
      <c r="Q80" s="389"/>
      <c r="R80" s="389"/>
      <c r="S80" s="389"/>
      <c r="T80" s="389"/>
      <c r="U80" s="389"/>
      <c r="V80" s="389"/>
      <c r="W80" s="389"/>
      <c r="X80" s="389"/>
      <c r="Y80" s="389"/>
      <c r="Z80" s="98"/>
      <c r="AA80" s="98"/>
    </row>
    <row r="81" spans="1:27" s="388" customFormat="1" ht="19.2" hidden="1">
      <c r="A81" s="159"/>
      <c r="B81" s="516" t="s">
        <v>2859</v>
      </c>
      <c r="C81" s="136" t="s">
        <v>2864</v>
      </c>
      <c r="D81" s="517"/>
      <c r="E81" s="136"/>
      <c r="F81" s="160"/>
      <c r="G81" s="389"/>
      <c r="H81" s="389"/>
      <c r="I81" s="389"/>
      <c r="J81" s="389"/>
      <c r="K81" s="389"/>
      <c r="L81" s="389"/>
      <c r="M81" s="389"/>
      <c r="N81" s="389"/>
      <c r="O81" s="389"/>
      <c r="P81" s="389"/>
      <c r="Q81" s="389"/>
      <c r="R81" s="389"/>
      <c r="S81" s="389"/>
      <c r="T81" s="389"/>
      <c r="U81" s="389"/>
      <c r="V81" s="389"/>
      <c r="W81" s="389"/>
      <c r="X81" s="389"/>
      <c r="Y81" s="389"/>
      <c r="Z81" s="98"/>
      <c r="AA81" s="98"/>
    </row>
    <row r="82" spans="1:27" s="388" customFormat="1" ht="19.2" hidden="1">
      <c r="A82" s="159"/>
      <c r="B82" s="516" t="s">
        <v>2859</v>
      </c>
      <c r="C82" s="136" t="s">
        <v>2675</v>
      </c>
      <c r="D82" s="517"/>
      <c r="E82" s="136"/>
      <c r="F82" s="160"/>
      <c r="G82" s="389"/>
      <c r="H82" s="389"/>
      <c r="I82" s="389"/>
      <c r="J82" s="389"/>
      <c r="K82" s="389"/>
      <c r="L82" s="389"/>
      <c r="M82" s="389"/>
      <c r="N82" s="389"/>
      <c r="O82" s="389"/>
      <c r="P82" s="389"/>
      <c r="Q82" s="389"/>
      <c r="R82" s="389"/>
      <c r="S82" s="389"/>
      <c r="T82" s="389"/>
      <c r="U82" s="389"/>
      <c r="V82" s="389"/>
      <c r="W82" s="389"/>
      <c r="X82" s="389"/>
      <c r="Y82" s="389"/>
      <c r="Z82" s="98"/>
      <c r="AA82" s="98"/>
    </row>
    <row r="83" spans="1:27" s="388" customFormat="1" ht="19.2" hidden="1">
      <c r="A83" s="159"/>
      <c r="B83" s="516" t="s">
        <v>2859</v>
      </c>
      <c r="C83" s="136" t="s">
        <v>2676</v>
      </c>
      <c r="D83" s="517"/>
      <c r="E83" s="136"/>
      <c r="F83" s="160"/>
      <c r="G83" s="389"/>
      <c r="H83" s="389"/>
      <c r="I83" s="389"/>
      <c r="J83" s="389"/>
      <c r="K83" s="389"/>
      <c r="L83" s="389"/>
      <c r="M83" s="389"/>
      <c r="N83" s="389"/>
      <c r="O83" s="389"/>
      <c r="P83" s="389"/>
      <c r="Q83" s="389"/>
      <c r="R83" s="389"/>
      <c r="S83" s="389"/>
      <c r="T83" s="389"/>
      <c r="U83" s="389"/>
      <c r="V83" s="389"/>
      <c r="W83" s="389"/>
      <c r="X83" s="389"/>
      <c r="Y83" s="389"/>
      <c r="Z83" s="98"/>
      <c r="AA83" s="98"/>
    </row>
    <row r="84" spans="1:27" s="388" customFormat="1" ht="38.4" hidden="1">
      <c r="A84" s="159"/>
      <c r="B84" s="516" t="s">
        <v>2859</v>
      </c>
      <c r="C84" s="136" t="s">
        <v>2677</v>
      </c>
      <c r="D84" s="517"/>
      <c r="E84" s="136"/>
      <c r="F84" s="160"/>
      <c r="G84" s="389"/>
      <c r="H84" s="389"/>
      <c r="I84" s="389"/>
      <c r="J84" s="389"/>
      <c r="K84" s="389"/>
      <c r="L84" s="389"/>
      <c r="M84" s="389"/>
      <c r="N84" s="389"/>
      <c r="O84" s="389"/>
      <c r="P84" s="389"/>
      <c r="Q84" s="389"/>
      <c r="R84" s="389"/>
      <c r="S84" s="389"/>
      <c r="T84" s="389"/>
      <c r="U84" s="389"/>
      <c r="V84" s="389"/>
      <c r="W84" s="389"/>
      <c r="X84" s="389"/>
      <c r="Y84" s="389"/>
      <c r="Z84" s="98"/>
      <c r="AA84" s="98"/>
    </row>
    <row r="85" spans="1:27" s="388" customFormat="1" ht="19.2" hidden="1">
      <c r="A85" s="159"/>
      <c r="B85" s="516" t="s">
        <v>2859</v>
      </c>
      <c r="C85" s="136" t="s">
        <v>2678</v>
      </c>
      <c r="D85" s="517"/>
      <c r="E85" s="136"/>
      <c r="F85" s="160"/>
      <c r="G85" s="389"/>
      <c r="H85" s="389"/>
      <c r="I85" s="389"/>
      <c r="J85" s="389"/>
      <c r="K85" s="389"/>
      <c r="L85" s="389"/>
      <c r="M85" s="389"/>
      <c r="N85" s="389"/>
      <c r="O85" s="389"/>
      <c r="P85" s="389"/>
      <c r="Q85" s="389"/>
      <c r="R85" s="389"/>
      <c r="S85" s="389"/>
      <c r="T85" s="389"/>
      <c r="U85" s="389"/>
      <c r="V85" s="389"/>
      <c r="W85" s="389"/>
      <c r="X85" s="389"/>
      <c r="Y85" s="389"/>
      <c r="Z85" s="98"/>
      <c r="AA85" s="98"/>
    </row>
    <row r="86" spans="1:27" s="388" customFormat="1" ht="57.6" hidden="1">
      <c r="A86" s="159"/>
      <c r="B86" s="516" t="s">
        <v>2859</v>
      </c>
      <c r="C86" s="136" t="s">
        <v>2865</v>
      </c>
      <c r="D86" s="517"/>
      <c r="E86" s="136"/>
      <c r="F86" s="160"/>
      <c r="G86" s="389"/>
      <c r="H86" s="389"/>
      <c r="I86" s="389"/>
      <c r="J86" s="389"/>
      <c r="K86" s="389"/>
      <c r="L86" s="389"/>
      <c r="M86" s="389"/>
      <c r="N86" s="389"/>
      <c r="O86" s="389"/>
      <c r="P86" s="389"/>
      <c r="Q86" s="389"/>
      <c r="R86" s="389"/>
      <c r="S86" s="389"/>
      <c r="T86" s="389"/>
      <c r="U86" s="389"/>
      <c r="V86" s="389"/>
      <c r="W86" s="389"/>
      <c r="X86" s="389"/>
      <c r="Y86" s="389"/>
      <c r="Z86" s="98"/>
      <c r="AA86" s="98"/>
    </row>
    <row r="87" spans="1:27" s="388" customFormat="1" ht="38.4" hidden="1">
      <c r="A87" s="159"/>
      <c r="B87" s="516" t="s">
        <v>2859</v>
      </c>
      <c r="C87" s="136" t="s">
        <v>2866</v>
      </c>
      <c r="D87" s="517"/>
      <c r="E87" s="136"/>
      <c r="F87" s="160"/>
      <c r="G87" s="389"/>
      <c r="H87" s="389"/>
      <c r="I87" s="389"/>
      <c r="J87" s="389"/>
      <c r="K87" s="389"/>
      <c r="L87" s="389"/>
      <c r="M87" s="389"/>
      <c r="N87" s="389"/>
      <c r="O87" s="389"/>
      <c r="P87" s="389"/>
      <c r="Q87" s="389"/>
      <c r="R87" s="389"/>
      <c r="S87" s="389"/>
      <c r="T87" s="389"/>
      <c r="U87" s="389"/>
      <c r="V87" s="389"/>
      <c r="W87" s="389"/>
      <c r="X87" s="389"/>
      <c r="Y87" s="389"/>
      <c r="Z87" s="98"/>
      <c r="AA87" s="98"/>
    </row>
    <row r="88" spans="1:27" s="388" customFormat="1" ht="19.2" hidden="1">
      <c r="A88" s="159"/>
      <c r="B88" s="516" t="s">
        <v>2859</v>
      </c>
      <c r="C88" s="136" t="s">
        <v>2867</v>
      </c>
      <c r="D88" s="517"/>
      <c r="E88" s="136"/>
      <c r="F88" s="160"/>
      <c r="G88" s="389"/>
      <c r="H88" s="389"/>
      <c r="I88" s="389"/>
      <c r="J88" s="389"/>
      <c r="K88" s="389"/>
      <c r="L88" s="389"/>
      <c r="M88" s="389"/>
      <c r="N88" s="389"/>
      <c r="O88" s="389"/>
      <c r="P88" s="389"/>
      <c r="Q88" s="389"/>
      <c r="R88" s="389"/>
      <c r="S88" s="389"/>
      <c r="T88" s="389"/>
      <c r="U88" s="389"/>
      <c r="V88" s="389"/>
      <c r="W88" s="389"/>
      <c r="X88" s="389"/>
      <c r="Y88" s="389"/>
      <c r="Z88" s="98"/>
      <c r="AA88" s="98"/>
    </row>
    <row r="89" spans="1:27" s="388" customFormat="1" ht="19.2" hidden="1">
      <c r="A89" s="159"/>
      <c r="B89" s="516" t="s">
        <v>2859</v>
      </c>
      <c r="C89" s="136" t="s">
        <v>2868</v>
      </c>
      <c r="D89" s="517"/>
      <c r="E89" s="136"/>
      <c r="F89" s="160"/>
      <c r="G89" s="389"/>
      <c r="H89" s="389"/>
      <c r="I89" s="389"/>
      <c r="J89" s="389"/>
      <c r="K89" s="389"/>
      <c r="L89" s="389"/>
      <c r="M89" s="389"/>
      <c r="N89" s="389"/>
      <c r="O89" s="389"/>
      <c r="P89" s="389"/>
      <c r="Q89" s="389"/>
      <c r="R89" s="389"/>
      <c r="S89" s="389"/>
      <c r="T89" s="389"/>
      <c r="U89" s="389"/>
      <c r="V89" s="389"/>
      <c r="W89" s="389"/>
      <c r="X89" s="389"/>
      <c r="Y89" s="389"/>
      <c r="Z89" s="98"/>
      <c r="AA89" s="98"/>
    </row>
    <row r="90" spans="1:27" s="388" customFormat="1" ht="19.2" hidden="1">
      <c r="A90" s="159"/>
      <c r="B90" s="516" t="s">
        <v>2859</v>
      </c>
      <c r="C90" s="136" t="s">
        <v>2869</v>
      </c>
      <c r="D90" s="517"/>
      <c r="E90" s="136"/>
      <c r="F90" s="160"/>
      <c r="G90" s="389"/>
      <c r="H90" s="389"/>
      <c r="I90" s="389"/>
      <c r="J90" s="389"/>
      <c r="K90" s="389"/>
      <c r="L90" s="389"/>
      <c r="M90" s="389"/>
      <c r="N90" s="389"/>
      <c r="O90" s="389"/>
      <c r="P90" s="389"/>
      <c r="Q90" s="389"/>
      <c r="R90" s="389"/>
      <c r="S90" s="389"/>
      <c r="T90" s="389"/>
      <c r="U90" s="389"/>
      <c r="V90" s="389"/>
      <c r="W90" s="389"/>
      <c r="X90" s="389"/>
      <c r="Y90" s="389"/>
      <c r="Z90" s="98"/>
      <c r="AA90" s="98"/>
    </row>
    <row r="91" spans="1:27" s="388" customFormat="1" ht="19.2" hidden="1">
      <c r="A91" s="159"/>
      <c r="B91" s="516" t="s">
        <v>2859</v>
      </c>
      <c r="C91" s="136" t="s">
        <v>2870</v>
      </c>
      <c r="D91" s="517"/>
      <c r="E91" s="136"/>
      <c r="F91" s="160"/>
      <c r="G91" s="389"/>
      <c r="H91" s="389"/>
      <c r="I91" s="389"/>
      <c r="J91" s="389"/>
      <c r="K91" s="389"/>
      <c r="L91" s="389"/>
      <c r="M91" s="389"/>
      <c r="N91" s="389"/>
      <c r="O91" s="389"/>
      <c r="P91" s="389"/>
      <c r="Q91" s="389"/>
      <c r="R91" s="389"/>
      <c r="S91" s="389"/>
      <c r="T91" s="389"/>
      <c r="U91" s="389"/>
      <c r="V91" s="389"/>
      <c r="W91" s="389"/>
      <c r="X91" s="389"/>
      <c r="Y91" s="389"/>
      <c r="Z91" s="98"/>
      <c r="AA91" s="98"/>
    </row>
    <row r="92" spans="1:27" s="388" customFormat="1" ht="19.2" hidden="1">
      <c r="A92" s="159"/>
      <c r="B92" s="516" t="s">
        <v>2859</v>
      </c>
      <c r="C92" s="136" t="s">
        <v>2871</v>
      </c>
      <c r="D92" s="517"/>
      <c r="E92" s="136"/>
      <c r="F92" s="160"/>
      <c r="G92" s="389"/>
      <c r="H92" s="389"/>
      <c r="I92" s="389"/>
      <c r="J92" s="389"/>
      <c r="K92" s="389"/>
      <c r="L92" s="389"/>
      <c r="M92" s="389"/>
      <c r="N92" s="389"/>
      <c r="O92" s="389"/>
      <c r="P92" s="389"/>
      <c r="Q92" s="389"/>
      <c r="R92" s="389"/>
      <c r="S92" s="389"/>
      <c r="T92" s="389"/>
      <c r="U92" s="389"/>
      <c r="V92" s="389"/>
      <c r="W92" s="389"/>
      <c r="X92" s="389"/>
      <c r="Y92" s="389"/>
      <c r="Z92" s="98"/>
      <c r="AA92" s="98"/>
    </row>
    <row r="93" spans="1:27" s="388" customFormat="1" ht="19.2" hidden="1">
      <c r="A93" s="159"/>
      <c r="B93" s="516" t="s">
        <v>2859</v>
      </c>
      <c r="C93" s="136" t="s">
        <v>2872</v>
      </c>
      <c r="D93" s="517"/>
      <c r="E93" s="136"/>
      <c r="F93" s="160"/>
      <c r="G93" s="389"/>
      <c r="H93" s="389"/>
      <c r="I93" s="389"/>
      <c r="J93" s="389"/>
      <c r="K93" s="389"/>
      <c r="L93" s="389"/>
      <c r="M93" s="389"/>
      <c r="N93" s="389"/>
      <c r="O93" s="389"/>
      <c r="P93" s="389"/>
      <c r="Q93" s="389"/>
      <c r="R93" s="389"/>
      <c r="S93" s="389"/>
      <c r="T93" s="389"/>
      <c r="U93" s="389"/>
      <c r="V93" s="389"/>
      <c r="W93" s="389"/>
      <c r="X93" s="389"/>
      <c r="Y93" s="389"/>
      <c r="Z93" s="98"/>
      <c r="AA93" s="98"/>
    </row>
    <row r="94" spans="1:27" s="388" customFormat="1" ht="19.2" hidden="1">
      <c r="A94" s="159"/>
      <c r="B94" s="516" t="s">
        <v>2859</v>
      </c>
      <c r="C94" s="136" t="s">
        <v>2873</v>
      </c>
      <c r="D94" s="517"/>
      <c r="E94" s="136"/>
      <c r="F94" s="160"/>
      <c r="G94" s="389"/>
      <c r="H94" s="389"/>
      <c r="I94" s="389"/>
      <c r="J94" s="389"/>
      <c r="K94" s="389"/>
      <c r="L94" s="389"/>
      <c r="M94" s="389"/>
      <c r="N94" s="389"/>
      <c r="O94" s="389"/>
      <c r="P94" s="389"/>
      <c r="Q94" s="389"/>
      <c r="R94" s="389"/>
      <c r="S94" s="389"/>
      <c r="T94" s="389"/>
      <c r="U94" s="389"/>
      <c r="V94" s="389"/>
      <c r="W94" s="389"/>
      <c r="X94" s="389"/>
      <c r="Y94" s="389"/>
      <c r="Z94" s="98"/>
      <c r="AA94" s="98"/>
    </row>
    <row r="95" spans="1:27" s="388" customFormat="1" ht="19.2" hidden="1">
      <c r="A95" s="159"/>
      <c r="B95" s="515" t="s">
        <v>2859</v>
      </c>
      <c r="C95" s="134" t="s">
        <v>2874</v>
      </c>
      <c r="D95" s="134"/>
      <c r="E95" s="134"/>
      <c r="F95" s="160"/>
      <c r="G95" s="389"/>
      <c r="H95" s="389"/>
      <c r="I95" s="389"/>
      <c r="J95" s="389"/>
      <c r="K95" s="389"/>
      <c r="L95" s="389"/>
      <c r="M95" s="389"/>
      <c r="N95" s="389"/>
      <c r="O95" s="389"/>
      <c r="P95" s="389"/>
      <c r="Q95" s="389"/>
      <c r="R95" s="389"/>
      <c r="S95" s="389"/>
      <c r="T95" s="389"/>
      <c r="U95" s="389"/>
      <c r="V95" s="389"/>
      <c r="W95" s="389"/>
      <c r="X95" s="389"/>
      <c r="Y95" s="389"/>
      <c r="Z95" s="98"/>
      <c r="AA95" s="98"/>
    </row>
    <row r="96" spans="1:27" s="388" customFormat="1" ht="19.2" hidden="1">
      <c r="A96" s="159"/>
      <c r="B96" s="516" t="s">
        <v>2859</v>
      </c>
      <c r="C96" s="136" t="s">
        <v>821</v>
      </c>
      <c r="D96" s="517"/>
      <c r="E96" s="136"/>
      <c r="F96" s="160"/>
      <c r="G96" s="389"/>
      <c r="H96" s="389"/>
      <c r="I96" s="389"/>
      <c r="J96" s="389"/>
      <c r="K96" s="389"/>
      <c r="L96" s="389"/>
      <c r="M96" s="389"/>
      <c r="N96" s="389"/>
      <c r="O96" s="389"/>
      <c r="P96" s="389"/>
      <c r="Q96" s="389"/>
      <c r="R96" s="389"/>
      <c r="S96" s="389"/>
      <c r="T96" s="389"/>
      <c r="U96" s="389"/>
      <c r="V96" s="389"/>
      <c r="W96" s="389"/>
      <c r="X96" s="389"/>
      <c r="Y96" s="389"/>
      <c r="Z96" s="98"/>
      <c r="AA96" s="98"/>
    </row>
    <row r="97" spans="1:27" s="388" customFormat="1" ht="57.6" hidden="1">
      <c r="A97" s="159"/>
      <c r="B97" s="515" t="s">
        <v>2875</v>
      </c>
      <c r="C97" s="134" t="s">
        <v>2876</v>
      </c>
      <c r="D97" s="134"/>
      <c r="E97" s="134"/>
      <c r="F97" s="160"/>
      <c r="G97" s="389"/>
      <c r="H97" s="389"/>
      <c r="I97" s="389"/>
      <c r="J97" s="389"/>
      <c r="K97" s="389"/>
      <c r="L97" s="389"/>
      <c r="M97" s="389"/>
      <c r="N97" s="389"/>
      <c r="O97" s="389"/>
      <c r="P97" s="389"/>
      <c r="Q97" s="389"/>
      <c r="R97" s="389"/>
      <c r="S97" s="389"/>
      <c r="T97" s="389"/>
      <c r="U97" s="389"/>
      <c r="V97" s="389"/>
      <c r="W97" s="389"/>
      <c r="X97" s="389"/>
      <c r="Y97" s="389"/>
      <c r="Z97" s="98"/>
      <c r="AA97" s="98"/>
    </row>
    <row r="98" spans="1:27" s="388" customFormat="1" ht="19.2" hidden="1">
      <c r="A98" s="159"/>
      <c r="B98" s="516" t="s">
        <v>2875</v>
      </c>
      <c r="C98" s="136" t="s">
        <v>822</v>
      </c>
      <c r="D98" s="517"/>
      <c r="E98" s="136"/>
      <c r="F98" s="160"/>
      <c r="G98" s="389"/>
      <c r="H98" s="389"/>
      <c r="I98" s="389"/>
      <c r="J98" s="389"/>
      <c r="K98" s="389"/>
      <c r="L98" s="389"/>
      <c r="M98" s="389"/>
      <c r="N98" s="389"/>
      <c r="O98" s="389"/>
      <c r="P98" s="389"/>
      <c r="Q98" s="389"/>
      <c r="R98" s="389"/>
      <c r="S98" s="389"/>
      <c r="T98" s="389"/>
      <c r="U98" s="389"/>
      <c r="V98" s="389"/>
      <c r="W98" s="389"/>
      <c r="X98" s="389"/>
      <c r="Y98" s="389"/>
      <c r="Z98" s="98"/>
      <c r="AA98" s="98"/>
    </row>
    <row r="99" spans="1:27" s="388" customFormat="1" ht="38.4" hidden="1">
      <c r="A99" s="159"/>
      <c r="B99" s="515" t="s">
        <v>2877</v>
      </c>
      <c r="C99" s="134" t="s">
        <v>2878</v>
      </c>
      <c r="D99" s="134"/>
      <c r="E99" s="134"/>
      <c r="F99" s="160"/>
      <c r="G99" s="389"/>
      <c r="H99" s="389"/>
      <c r="I99" s="389"/>
      <c r="J99" s="389"/>
      <c r="K99" s="389"/>
      <c r="L99" s="389"/>
      <c r="M99" s="389"/>
      <c r="N99" s="389"/>
      <c r="O99" s="389"/>
      <c r="P99" s="389"/>
      <c r="Q99" s="389"/>
      <c r="R99" s="389"/>
      <c r="S99" s="389"/>
      <c r="T99" s="389"/>
      <c r="U99" s="389"/>
      <c r="V99" s="389"/>
      <c r="W99" s="389"/>
      <c r="X99" s="389"/>
      <c r="Y99" s="389"/>
      <c r="Z99" s="98"/>
      <c r="AA99" s="98"/>
    </row>
    <row r="100" spans="1:27" s="388" customFormat="1" ht="38.4" hidden="1">
      <c r="A100" s="159"/>
      <c r="B100" s="516" t="s">
        <v>2877</v>
      </c>
      <c r="C100" s="136" t="s">
        <v>4872</v>
      </c>
      <c r="D100" s="517"/>
      <c r="E100" s="136"/>
      <c r="F100" s="160"/>
      <c r="G100" s="389"/>
      <c r="H100" s="389"/>
      <c r="I100" s="389"/>
      <c r="J100" s="389"/>
      <c r="K100" s="389"/>
      <c r="L100" s="389"/>
      <c r="M100" s="389"/>
      <c r="N100" s="389"/>
      <c r="O100" s="389"/>
      <c r="P100" s="389"/>
      <c r="Q100" s="389"/>
      <c r="R100" s="389"/>
      <c r="S100" s="389"/>
      <c r="T100" s="389"/>
      <c r="U100" s="389"/>
      <c r="V100" s="389"/>
      <c r="W100" s="389"/>
      <c r="X100" s="389"/>
      <c r="Y100" s="389"/>
      <c r="Z100" s="98"/>
      <c r="AA100" s="98"/>
    </row>
    <row r="101" spans="1:27" s="388" customFormat="1" ht="19.2" hidden="1">
      <c r="A101" s="159"/>
      <c r="B101" s="516" t="s">
        <v>2877</v>
      </c>
      <c r="C101" s="136" t="s">
        <v>2879</v>
      </c>
      <c r="D101" s="517"/>
      <c r="E101" s="136"/>
      <c r="F101" s="160"/>
      <c r="G101" s="389"/>
      <c r="H101" s="389"/>
      <c r="I101" s="389"/>
      <c r="J101" s="389"/>
      <c r="K101" s="389"/>
      <c r="L101" s="389"/>
      <c r="M101" s="389"/>
      <c r="N101" s="389"/>
      <c r="O101" s="389"/>
      <c r="P101" s="389"/>
      <c r="Q101" s="389"/>
      <c r="R101" s="389"/>
      <c r="S101" s="389"/>
      <c r="T101" s="389"/>
      <c r="U101" s="389"/>
      <c r="V101" s="389"/>
      <c r="W101" s="389"/>
      <c r="X101" s="389"/>
      <c r="Y101" s="389"/>
      <c r="Z101" s="98"/>
      <c r="AA101" s="98"/>
    </row>
    <row r="102" spans="1:27" s="388" customFormat="1" ht="19.2" hidden="1">
      <c r="A102" s="159"/>
      <c r="B102" s="516" t="s">
        <v>2877</v>
      </c>
      <c r="C102" s="136" t="s">
        <v>2880</v>
      </c>
      <c r="D102" s="517"/>
      <c r="E102" s="136"/>
      <c r="F102" s="160"/>
      <c r="G102" s="389"/>
      <c r="H102" s="389"/>
      <c r="I102" s="389"/>
      <c r="J102" s="389"/>
      <c r="K102" s="389"/>
      <c r="L102" s="389"/>
      <c r="M102" s="389"/>
      <c r="N102" s="389"/>
      <c r="O102" s="389"/>
      <c r="P102" s="389"/>
      <c r="Q102" s="389"/>
      <c r="R102" s="389"/>
      <c r="S102" s="389"/>
      <c r="T102" s="389"/>
      <c r="U102" s="389"/>
      <c r="V102" s="389"/>
      <c r="W102" s="389"/>
      <c r="X102" s="389"/>
      <c r="Y102" s="389"/>
      <c r="Z102" s="98"/>
      <c r="AA102" s="98"/>
    </row>
    <row r="103" spans="1:27" s="388" customFormat="1" ht="19.2" hidden="1">
      <c r="A103" s="159"/>
      <c r="B103" s="516" t="s">
        <v>2877</v>
      </c>
      <c r="C103" s="136" t="s">
        <v>2881</v>
      </c>
      <c r="D103" s="517"/>
      <c r="E103" s="136"/>
      <c r="F103" s="160"/>
      <c r="G103" s="389"/>
      <c r="H103" s="389"/>
      <c r="I103" s="389"/>
      <c r="J103" s="389"/>
      <c r="K103" s="389"/>
      <c r="L103" s="389"/>
      <c r="M103" s="389"/>
      <c r="N103" s="389"/>
      <c r="O103" s="389"/>
      <c r="P103" s="389"/>
      <c r="Q103" s="389"/>
      <c r="R103" s="389"/>
      <c r="S103" s="389"/>
      <c r="T103" s="389"/>
      <c r="U103" s="389"/>
      <c r="V103" s="389"/>
      <c r="W103" s="389"/>
      <c r="X103" s="389"/>
      <c r="Y103" s="389"/>
      <c r="Z103" s="98"/>
      <c r="AA103" s="98"/>
    </row>
    <row r="104" spans="1:27" s="388" customFormat="1" ht="19.2" hidden="1">
      <c r="A104" s="159"/>
      <c r="B104" s="516" t="s">
        <v>2877</v>
      </c>
      <c r="C104" s="136" t="s">
        <v>2882</v>
      </c>
      <c r="D104" s="517"/>
      <c r="E104" s="136"/>
      <c r="F104" s="160"/>
      <c r="G104" s="389"/>
      <c r="H104" s="389"/>
      <c r="I104" s="389"/>
      <c r="J104" s="389"/>
      <c r="K104" s="389"/>
      <c r="L104" s="389"/>
      <c r="M104" s="389"/>
      <c r="N104" s="389"/>
      <c r="O104" s="389"/>
      <c r="P104" s="389"/>
      <c r="Q104" s="389"/>
      <c r="R104" s="389"/>
      <c r="S104" s="389"/>
      <c r="T104" s="389"/>
      <c r="U104" s="389"/>
      <c r="V104" s="389"/>
      <c r="W104" s="389"/>
      <c r="X104" s="389"/>
      <c r="Y104" s="389"/>
      <c r="Z104" s="98"/>
      <c r="AA104" s="98"/>
    </row>
    <row r="105" spans="1:27" s="388" customFormat="1" ht="19.2" hidden="1">
      <c r="A105" s="159"/>
      <c r="B105" s="516" t="s">
        <v>2877</v>
      </c>
      <c r="C105" s="136" t="s">
        <v>2883</v>
      </c>
      <c r="D105" s="517"/>
      <c r="E105" s="136"/>
      <c r="F105" s="160"/>
      <c r="G105" s="389"/>
      <c r="H105" s="389"/>
      <c r="I105" s="389"/>
      <c r="J105" s="389"/>
      <c r="K105" s="389"/>
      <c r="L105" s="389"/>
      <c r="M105" s="389"/>
      <c r="N105" s="389"/>
      <c r="O105" s="389"/>
      <c r="P105" s="389"/>
      <c r="Q105" s="389"/>
      <c r="R105" s="389"/>
      <c r="S105" s="389"/>
      <c r="T105" s="389"/>
      <c r="U105" s="389"/>
      <c r="V105" s="389"/>
      <c r="W105" s="389"/>
      <c r="X105" s="389"/>
      <c r="Y105" s="389"/>
      <c r="Z105" s="98"/>
      <c r="AA105" s="98"/>
    </row>
    <row r="106" spans="1:27" s="388" customFormat="1" ht="19.2" hidden="1">
      <c r="A106" s="159"/>
      <c r="B106" s="516" t="s">
        <v>2877</v>
      </c>
      <c r="C106" s="136" t="s">
        <v>2884</v>
      </c>
      <c r="D106" s="517"/>
      <c r="E106" s="136"/>
      <c r="F106" s="160"/>
      <c r="G106" s="389"/>
      <c r="H106" s="389"/>
      <c r="I106" s="389"/>
      <c r="J106" s="389"/>
      <c r="K106" s="389"/>
      <c r="L106" s="389"/>
      <c r="M106" s="389"/>
      <c r="N106" s="389"/>
      <c r="O106" s="389"/>
      <c r="P106" s="389"/>
      <c r="Q106" s="389"/>
      <c r="R106" s="389"/>
      <c r="S106" s="389"/>
      <c r="T106" s="389"/>
      <c r="U106" s="389"/>
      <c r="V106" s="389"/>
      <c r="W106" s="389"/>
      <c r="X106" s="389"/>
      <c r="Y106" s="389"/>
      <c r="Z106" s="98"/>
      <c r="AA106" s="98"/>
    </row>
    <row r="107" spans="1:27" s="388" customFormat="1" ht="19.2" hidden="1">
      <c r="A107" s="159"/>
      <c r="B107" s="515" t="s">
        <v>2877</v>
      </c>
      <c r="C107" s="134" t="s">
        <v>2003</v>
      </c>
      <c r="D107" s="134"/>
      <c r="E107" s="134"/>
      <c r="F107" s="160"/>
      <c r="G107" s="389"/>
      <c r="H107" s="389"/>
      <c r="I107" s="389"/>
      <c r="J107" s="389"/>
      <c r="K107" s="389"/>
      <c r="L107" s="389"/>
      <c r="M107" s="389"/>
      <c r="N107" s="389"/>
      <c r="O107" s="389"/>
      <c r="P107" s="389"/>
      <c r="Q107" s="389"/>
      <c r="R107" s="389"/>
      <c r="S107" s="389"/>
      <c r="T107" s="389"/>
      <c r="U107" s="389"/>
      <c r="V107" s="389"/>
      <c r="W107" s="389"/>
      <c r="X107" s="389"/>
      <c r="Y107" s="389"/>
      <c r="Z107" s="98"/>
      <c r="AA107" s="98"/>
    </row>
    <row r="108" spans="1:27" s="388" customFormat="1" ht="19.2" hidden="1">
      <c r="A108" s="159"/>
      <c r="B108" s="516" t="s">
        <v>2877</v>
      </c>
      <c r="C108" s="136" t="s">
        <v>2885</v>
      </c>
      <c r="D108" s="517"/>
      <c r="E108" s="136"/>
      <c r="F108" s="160"/>
      <c r="G108" s="389"/>
      <c r="H108" s="389"/>
      <c r="I108" s="389"/>
      <c r="J108" s="389"/>
      <c r="K108" s="389"/>
      <c r="L108" s="389"/>
      <c r="M108" s="389"/>
      <c r="N108" s="389"/>
      <c r="O108" s="389"/>
      <c r="P108" s="389"/>
      <c r="Q108" s="389"/>
      <c r="R108" s="389"/>
      <c r="S108" s="389"/>
      <c r="T108" s="389"/>
      <c r="U108" s="389"/>
      <c r="V108" s="389"/>
      <c r="W108" s="389"/>
      <c r="X108" s="389"/>
      <c r="Y108" s="389"/>
      <c r="Z108" s="98"/>
      <c r="AA108" s="98"/>
    </row>
    <row r="109" spans="1:27" s="388" customFormat="1" ht="19.2" hidden="1">
      <c r="A109" s="159"/>
      <c r="B109" s="516" t="s">
        <v>2877</v>
      </c>
      <c r="C109" s="141" t="s">
        <v>2886</v>
      </c>
      <c r="D109" s="519"/>
      <c r="E109" s="136"/>
      <c r="F109" s="160"/>
      <c r="G109" s="389"/>
      <c r="H109" s="389"/>
      <c r="I109" s="389"/>
      <c r="J109" s="389"/>
      <c r="K109" s="389"/>
      <c r="L109" s="389"/>
      <c r="M109" s="389"/>
      <c r="N109" s="389"/>
      <c r="O109" s="389"/>
      <c r="P109" s="389"/>
      <c r="Q109" s="389"/>
      <c r="R109" s="389"/>
      <c r="S109" s="389"/>
      <c r="T109" s="389"/>
      <c r="U109" s="389"/>
      <c r="V109" s="389"/>
      <c r="W109" s="389"/>
      <c r="X109" s="389"/>
      <c r="Y109" s="389"/>
      <c r="Z109" s="98"/>
      <c r="AA109" s="98"/>
    </row>
    <row r="110" spans="1:27" s="388" customFormat="1" ht="38.4" hidden="1">
      <c r="A110" s="159"/>
      <c r="B110" s="515" t="s">
        <v>2877</v>
      </c>
      <c r="C110" s="134" t="s">
        <v>1485</v>
      </c>
      <c r="D110" s="134"/>
      <c r="E110" s="134"/>
      <c r="F110" s="160"/>
      <c r="G110" s="389"/>
      <c r="H110" s="389"/>
      <c r="I110" s="389"/>
      <c r="J110" s="389"/>
      <c r="K110" s="389"/>
      <c r="L110" s="389"/>
      <c r="M110" s="389"/>
      <c r="N110" s="389"/>
      <c r="O110" s="389"/>
      <c r="P110" s="389"/>
      <c r="Q110" s="389"/>
      <c r="R110" s="389"/>
      <c r="S110" s="389"/>
      <c r="T110" s="389"/>
      <c r="U110" s="389"/>
      <c r="V110" s="389"/>
      <c r="W110" s="389"/>
      <c r="X110" s="389"/>
      <c r="Y110" s="389"/>
      <c r="Z110" s="98"/>
      <c r="AA110" s="98"/>
    </row>
    <row r="111" spans="1:27" s="388" customFormat="1" ht="19.2" hidden="1">
      <c r="A111" s="159"/>
      <c r="B111" s="424" t="s">
        <v>2877</v>
      </c>
      <c r="C111" s="136" t="s">
        <v>2887</v>
      </c>
      <c r="D111" s="136"/>
      <c r="E111" s="136"/>
      <c r="F111" s="160"/>
      <c r="G111" s="389"/>
      <c r="H111" s="389"/>
      <c r="I111" s="389"/>
      <c r="J111" s="389"/>
      <c r="K111" s="389"/>
      <c r="L111" s="389"/>
      <c r="M111" s="389"/>
      <c r="N111" s="389"/>
      <c r="O111" s="389"/>
      <c r="P111" s="389"/>
      <c r="Q111" s="389"/>
      <c r="R111" s="389"/>
      <c r="S111" s="389"/>
      <c r="T111" s="389"/>
      <c r="U111" s="389"/>
      <c r="V111" s="389"/>
      <c r="W111" s="389"/>
      <c r="X111" s="389"/>
      <c r="Y111" s="389"/>
      <c r="Z111" s="98"/>
      <c r="AA111" s="98"/>
    </row>
    <row r="112" spans="1:27" s="388" customFormat="1" ht="19.2" hidden="1">
      <c r="A112" s="159"/>
      <c r="B112" s="520"/>
      <c r="C112" s="500"/>
      <c r="D112" s="500"/>
      <c r="E112" s="500"/>
      <c r="F112" s="160"/>
      <c r="G112" s="389"/>
      <c r="H112" s="389"/>
      <c r="I112" s="389"/>
      <c r="J112" s="389"/>
      <c r="K112" s="389"/>
      <c r="L112" s="389"/>
      <c r="M112" s="389"/>
      <c r="N112" s="389"/>
      <c r="O112" s="389"/>
      <c r="P112" s="389"/>
      <c r="Q112" s="389"/>
      <c r="R112" s="389"/>
      <c r="S112" s="389"/>
      <c r="T112" s="389"/>
      <c r="U112" s="389"/>
      <c r="V112" s="389"/>
      <c r="W112" s="389"/>
      <c r="X112" s="389"/>
      <c r="Y112" s="389"/>
      <c r="Z112" s="98"/>
      <c r="AA112" s="98"/>
    </row>
    <row r="113" spans="1:27" s="388" customFormat="1" ht="19.2" hidden="1">
      <c r="A113" s="159"/>
      <c r="B113" s="520"/>
      <c r="C113" s="339" t="s">
        <v>216</v>
      </c>
      <c r="D113" s="521">
        <f>COUNTIF($D$4:$D$108,"C")</f>
        <v>20</v>
      </c>
      <c r="E113" s="500"/>
      <c r="F113" s="160"/>
      <c r="G113" s="389"/>
      <c r="H113" s="389"/>
      <c r="I113" s="389"/>
      <c r="J113" s="389"/>
      <c r="K113" s="389"/>
      <c r="L113" s="389"/>
      <c r="M113" s="389"/>
      <c r="N113" s="389"/>
      <c r="O113" s="389"/>
      <c r="P113" s="389"/>
      <c r="Q113" s="389"/>
      <c r="R113" s="389"/>
      <c r="S113" s="389"/>
      <c r="T113" s="389"/>
      <c r="U113" s="389"/>
      <c r="V113" s="389"/>
      <c r="W113" s="389"/>
      <c r="X113" s="389"/>
      <c r="Y113" s="389"/>
      <c r="Z113" s="98"/>
      <c r="AA113" s="98"/>
    </row>
    <row r="114" spans="1:27" s="388" customFormat="1" ht="19.2" hidden="1">
      <c r="A114" s="159"/>
      <c r="B114" s="520"/>
      <c r="C114" s="339" t="s">
        <v>217</v>
      </c>
      <c r="D114" s="521">
        <f>COUNTIF($D$4:$D$108,"NC")</f>
        <v>1</v>
      </c>
      <c r="E114" s="500"/>
      <c r="F114" s="160"/>
      <c r="G114" s="389"/>
      <c r="H114" s="389"/>
      <c r="I114" s="389"/>
      <c r="J114" s="389"/>
      <c r="K114" s="389"/>
      <c r="L114" s="389"/>
      <c r="M114" s="389"/>
      <c r="N114" s="389"/>
      <c r="O114" s="389"/>
      <c r="P114" s="389"/>
      <c r="Q114" s="389"/>
      <c r="R114" s="389"/>
      <c r="S114" s="389"/>
      <c r="T114" s="389"/>
      <c r="U114" s="389"/>
      <c r="V114" s="389"/>
      <c r="W114" s="389"/>
      <c r="X114" s="389"/>
      <c r="Y114" s="389"/>
      <c r="Z114" s="98"/>
      <c r="AA114" s="98"/>
    </row>
    <row r="115" spans="1:27" s="388" customFormat="1" ht="19.2" hidden="1">
      <c r="A115" s="159"/>
      <c r="B115" s="520"/>
      <c r="C115" s="339" t="s">
        <v>218</v>
      </c>
      <c r="D115" s="521">
        <f>COUNTIF($D$4:$D$108,"NA")</f>
        <v>1</v>
      </c>
      <c r="E115" s="500"/>
      <c r="F115" s="160"/>
      <c r="G115" s="389"/>
      <c r="H115" s="389"/>
      <c r="I115" s="389"/>
      <c r="J115" s="389"/>
      <c r="K115" s="389"/>
      <c r="L115" s="389"/>
      <c r="M115" s="389"/>
      <c r="N115" s="389"/>
      <c r="O115" s="389"/>
      <c r="P115" s="389"/>
      <c r="Q115" s="389"/>
      <c r="R115" s="389"/>
      <c r="S115" s="389"/>
      <c r="T115" s="389"/>
      <c r="U115" s="389"/>
      <c r="V115" s="389"/>
      <c r="W115" s="389"/>
      <c r="X115" s="389"/>
      <c r="Y115" s="389"/>
      <c r="Z115" s="98"/>
      <c r="AA115" s="98"/>
    </row>
    <row r="116" spans="1:27" s="388" customFormat="1" ht="19.2" hidden="1">
      <c r="A116" s="159"/>
      <c r="B116" s="499"/>
      <c r="C116" s="339"/>
      <c r="D116" s="336"/>
      <c r="E116" s="344"/>
      <c r="F116" s="160"/>
      <c r="G116" s="389"/>
      <c r="H116" s="389"/>
      <c r="I116" s="389"/>
      <c r="J116" s="389"/>
      <c r="K116" s="389"/>
      <c r="L116" s="389"/>
      <c r="M116" s="389"/>
      <c r="N116" s="389"/>
      <c r="O116" s="389"/>
      <c r="P116" s="389"/>
      <c r="Q116" s="389"/>
      <c r="R116" s="389"/>
      <c r="S116" s="389"/>
      <c r="T116" s="389"/>
      <c r="U116" s="389"/>
      <c r="V116" s="389"/>
      <c r="W116" s="389"/>
      <c r="X116" s="389"/>
      <c r="Y116" s="389"/>
      <c r="Z116" s="98"/>
      <c r="AA116" s="98"/>
    </row>
    <row r="117" spans="1:27" s="498" customFormat="1" ht="19.2" hidden="1">
      <c r="A117" s="494"/>
      <c r="B117" s="501"/>
      <c r="C117" s="502"/>
      <c r="D117" s="414"/>
      <c r="E117" s="414"/>
      <c r="F117" s="495"/>
      <c r="G117" s="496"/>
      <c r="H117" s="496"/>
      <c r="I117" s="496"/>
      <c r="J117" s="496"/>
      <c r="K117" s="496"/>
      <c r="L117" s="496"/>
      <c r="M117" s="496"/>
      <c r="N117" s="496"/>
      <c r="O117" s="496"/>
      <c r="P117" s="496"/>
      <c r="Q117" s="496"/>
      <c r="R117" s="496"/>
      <c r="S117" s="496"/>
      <c r="T117" s="496"/>
      <c r="U117" s="496"/>
      <c r="V117" s="496"/>
      <c r="W117" s="496"/>
      <c r="X117" s="496"/>
      <c r="Y117" s="496"/>
      <c r="Z117" s="497"/>
      <c r="AA117" s="497"/>
    </row>
    <row r="118" spans="1:27" s="388" customFormat="1" ht="19.2" hidden="1">
      <c r="A118" s="159"/>
      <c r="B118" s="503"/>
      <c r="C118" s="145"/>
      <c r="D118" s="504"/>
      <c r="E118" s="505"/>
      <c r="F118" s="160"/>
      <c r="G118" s="389"/>
      <c r="H118" s="389"/>
      <c r="I118" s="389"/>
      <c r="J118" s="389"/>
      <c r="K118" s="389"/>
      <c r="L118" s="389"/>
      <c r="M118" s="389"/>
      <c r="N118" s="389"/>
      <c r="O118" s="389"/>
      <c r="P118" s="389"/>
      <c r="Q118" s="389"/>
      <c r="R118" s="389"/>
      <c r="S118" s="389"/>
      <c r="T118" s="389"/>
      <c r="U118" s="389"/>
      <c r="V118" s="389"/>
      <c r="W118" s="389"/>
      <c r="X118" s="389"/>
      <c r="Y118" s="389"/>
      <c r="Z118" s="98"/>
      <c r="AA118" s="98"/>
    </row>
    <row r="119" spans="1:27" s="388" customFormat="1" ht="19.2" hidden="1">
      <c r="A119" s="159"/>
      <c r="B119" s="341"/>
      <c r="C119" s="136"/>
      <c r="D119" s="238"/>
      <c r="E119" s="270"/>
      <c r="F119" s="160"/>
      <c r="G119" s="389"/>
      <c r="H119" s="389"/>
      <c r="I119" s="389"/>
      <c r="J119" s="389"/>
      <c r="K119" s="389"/>
      <c r="L119" s="389"/>
      <c r="M119" s="389"/>
      <c r="N119" s="389"/>
      <c r="O119" s="389"/>
      <c r="P119" s="389"/>
      <c r="Q119" s="389"/>
      <c r="R119" s="389"/>
      <c r="S119" s="389"/>
      <c r="T119" s="389"/>
      <c r="U119" s="389"/>
      <c r="V119" s="389"/>
      <c r="W119" s="389"/>
      <c r="X119" s="389"/>
      <c r="Y119" s="389"/>
      <c r="Z119" s="98"/>
      <c r="AA119" s="98"/>
    </row>
    <row r="120" spans="1:27" s="388" customFormat="1" ht="19.2" hidden="1">
      <c r="A120" s="159"/>
      <c r="B120" s="341"/>
      <c r="C120" s="136"/>
      <c r="D120" s="238"/>
      <c r="E120" s="270"/>
      <c r="F120" s="160"/>
      <c r="G120" s="389"/>
      <c r="H120" s="389"/>
      <c r="I120" s="389"/>
      <c r="J120" s="389"/>
      <c r="K120" s="389"/>
      <c r="L120" s="389"/>
      <c r="M120" s="389"/>
      <c r="N120" s="389"/>
      <c r="O120" s="389"/>
      <c r="P120" s="389"/>
      <c r="Q120" s="389"/>
      <c r="R120" s="389"/>
      <c r="S120" s="389"/>
      <c r="T120" s="389"/>
      <c r="U120" s="389"/>
      <c r="V120" s="389"/>
      <c r="W120" s="389"/>
      <c r="X120" s="389"/>
      <c r="Y120" s="389"/>
      <c r="Z120" s="98"/>
      <c r="AA120" s="98"/>
    </row>
    <row r="121" spans="1:27" s="388" customFormat="1" ht="19.2" hidden="1">
      <c r="A121" s="159"/>
      <c r="B121" s="341"/>
      <c r="C121" s="136"/>
      <c r="D121" s="238"/>
      <c r="E121" s="270"/>
      <c r="F121" s="160"/>
      <c r="G121" s="389"/>
      <c r="H121" s="389"/>
      <c r="I121" s="389"/>
      <c r="J121" s="389"/>
      <c r="K121" s="389"/>
      <c r="L121" s="389"/>
      <c r="M121" s="389"/>
      <c r="N121" s="389"/>
      <c r="O121" s="389"/>
      <c r="P121" s="389"/>
      <c r="Q121" s="389"/>
      <c r="R121" s="389"/>
      <c r="S121" s="389"/>
      <c r="T121" s="389"/>
      <c r="U121" s="389"/>
      <c r="V121" s="389"/>
      <c r="W121" s="389"/>
      <c r="X121" s="389"/>
      <c r="Y121" s="389"/>
      <c r="Z121" s="98"/>
      <c r="AA121" s="98"/>
    </row>
    <row r="122" spans="1:27" s="388" customFormat="1" ht="19.2" hidden="1">
      <c r="A122" s="159"/>
      <c r="B122" s="341"/>
      <c r="C122" s="136"/>
      <c r="D122" s="238"/>
      <c r="E122" s="270"/>
      <c r="F122" s="160"/>
      <c r="G122" s="389"/>
      <c r="H122" s="389"/>
      <c r="I122" s="389"/>
      <c r="J122" s="389"/>
      <c r="K122" s="389"/>
      <c r="L122" s="389"/>
      <c r="M122" s="389"/>
      <c r="N122" s="389"/>
      <c r="O122" s="389"/>
      <c r="P122" s="389"/>
      <c r="Q122" s="389"/>
      <c r="R122" s="389"/>
      <c r="S122" s="389"/>
      <c r="T122" s="389"/>
      <c r="U122" s="389"/>
      <c r="V122" s="389"/>
      <c r="W122" s="389"/>
      <c r="X122" s="389"/>
      <c r="Y122" s="389"/>
      <c r="Z122" s="98"/>
      <c r="AA122" s="98"/>
    </row>
    <row r="123" spans="1:27" s="388" customFormat="1" ht="19.2" hidden="1">
      <c r="A123" s="159"/>
      <c r="B123" s="341"/>
      <c r="C123" s="136"/>
      <c r="D123" s="238"/>
      <c r="E123" s="270"/>
      <c r="F123" s="160"/>
      <c r="G123" s="389"/>
      <c r="H123" s="389"/>
      <c r="I123" s="389"/>
      <c r="J123" s="389"/>
      <c r="K123" s="389"/>
      <c r="L123" s="389"/>
      <c r="M123" s="389"/>
      <c r="N123" s="389"/>
      <c r="O123" s="389"/>
      <c r="P123" s="389"/>
      <c r="Q123" s="389"/>
      <c r="R123" s="389"/>
      <c r="S123" s="389"/>
      <c r="T123" s="389"/>
      <c r="U123" s="389"/>
      <c r="V123" s="389"/>
      <c r="W123" s="389"/>
      <c r="X123" s="389"/>
      <c r="Y123" s="389"/>
      <c r="Z123" s="98"/>
      <c r="AA123" s="98"/>
    </row>
    <row r="124" spans="1:27" s="388" customFormat="1" ht="19.2" hidden="1">
      <c r="A124" s="159"/>
      <c r="B124" s="341"/>
      <c r="C124" s="136"/>
      <c r="D124" s="238"/>
      <c r="E124" s="270"/>
      <c r="F124" s="160"/>
      <c r="G124" s="389"/>
      <c r="H124" s="389"/>
      <c r="I124" s="389"/>
      <c r="J124" s="389"/>
      <c r="K124" s="389"/>
      <c r="L124" s="389"/>
      <c r="M124" s="389"/>
      <c r="N124" s="389"/>
      <c r="O124" s="389"/>
      <c r="P124" s="389"/>
      <c r="Q124" s="389"/>
      <c r="R124" s="389"/>
      <c r="S124" s="389"/>
      <c r="T124" s="389"/>
      <c r="U124" s="389"/>
      <c r="V124" s="389"/>
      <c r="W124" s="389"/>
      <c r="X124" s="389"/>
      <c r="Y124" s="389"/>
      <c r="Z124" s="98"/>
      <c r="AA124" s="98"/>
    </row>
    <row r="125" spans="1:27" s="388" customFormat="1" ht="19.2" hidden="1">
      <c r="A125" s="159"/>
      <c r="B125" s="341"/>
      <c r="C125" s="136"/>
      <c r="D125" s="238"/>
      <c r="E125" s="270"/>
      <c r="F125" s="160"/>
      <c r="G125" s="389"/>
      <c r="H125" s="389"/>
      <c r="I125" s="389"/>
      <c r="J125" s="389"/>
      <c r="K125" s="389"/>
      <c r="L125" s="389"/>
      <c r="M125" s="389"/>
      <c r="N125" s="389"/>
      <c r="O125" s="389"/>
      <c r="P125" s="389"/>
      <c r="Q125" s="389"/>
      <c r="R125" s="389"/>
      <c r="S125" s="389"/>
      <c r="T125" s="389"/>
      <c r="U125" s="389"/>
      <c r="V125" s="389"/>
      <c r="W125" s="389"/>
      <c r="X125" s="389"/>
      <c r="Y125" s="389"/>
      <c r="Z125" s="98"/>
      <c r="AA125" s="98"/>
    </row>
    <row r="126" spans="1:27" s="388" customFormat="1" ht="19.2" hidden="1">
      <c r="A126" s="159"/>
      <c r="B126" s="341"/>
      <c r="C126" s="136"/>
      <c r="D126" s="238"/>
      <c r="E126" s="270"/>
      <c r="F126" s="160"/>
      <c r="G126" s="389"/>
      <c r="H126" s="389"/>
      <c r="I126" s="389"/>
      <c r="J126" s="389"/>
      <c r="K126" s="389"/>
      <c r="L126" s="389"/>
      <c r="M126" s="389"/>
      <c r="N126" s="389"/>
      <c r="O126" s="389"/>
      <c r="P126" s="389"/>
      <c r="Q126" s="389"/>
      <c r="R126" s="389"/>
      <c r="S126" s="389"/>
      <c r="T126" s="389"/>
      <c r="U126" s="389"/>
      <c r="V126" s="389"/>
      <c r="W126" s="389"/>
      <c r="X126" s="389"/>
      <c r="Y126" s="389"/>
      <c r="Z126" s="98"/>
      <c r="AA126" s="98"/>
    </row>
    <row r="127" spans="1:27" s="388" customFormat="1" ht="19.2" hidden="1">
      <c r="A127" s="159"/>
      <c r="B127" s="341"/>
      <c r="C127" s="136"/>
      <c r="D127" s="238"/>
      <c r="E127" s="270"/>
      <c r="F127" s="160"/>
      <c r="G127" s="389"/>
      <c r="H127" s="389"/>
      <c r="I127" s="389"/>
      <c r="J127" s="389"/>
      <c r="K127" s="389"/>
      <c r="L127" s="389"/>
      <c r="M127" s="389"/>
      <c r="N127" s="389"/>
      <c r="O127" s="389"/>
      <c r="P127" s="389"/>
      <c r="Q127" s="389"/>
      <c r="R127" s="389"/>
      <c r="S127" s="389"/>
      <c r="T127" s="389"/>
      <c r="U127" s="389"/>
      <c r="V127" s="389"/>
      <c r="W127" s="389"/>
      <c r="X127" s="389"/>
      <c r="Y127" s="389"/>
      <c r="Z127" s="98"/>
      <c r="AA127" s="98"/>
    </row>
    <row r="128" spans="1:27" s="388" customFormat="1" ht="19.2" hidden="1">
      <c r="A128" s="159"/>
      <c r="B128" s="341"/>
      <c r="C128" s="136"/>
      <c r="D128" s="238"/>
      <c r="E128" s="270"/>
      <c r="F128" s="160"/>
      <c r="G128" s="389"/>
      <c r="H128" s="389"/>
      <c r="I128" s="389"/>
      <c r="J128" s="389"/>
      <c r="K128" s="389"/>
      <c r="L128" s="389"/>
      <c r="M128" s="389"/>
      <c r="N128" s="389"/>
      <c r="O128" s="389"/>
      <c r="P128" s="389"/>
      <c r="Q128" s="389"/>
      <c r="R128" s="389"/>
      <c r="S128" s="389"/>
      <c r="T128" s="389"/>
      <c r="U128" s="389"/>
      <c r="V128" s="389"/>
      <c r="W128" s="389"/>
      <c r="X128" s="389"/>
      <c r="Y128" s="389"/>
      <c r="Z128" s="98"/>
      <c r="AA128" s="98"/>
    </row>
    <row r="129" spans="2:5" ht="18.600000000000001" hidden="1" customHeight="1">
      <c r="B129" s="341"/>
      <c r="C129" s="136"/>
      <c r="D129" s="238"/>
      <c r="E129" s="270"/>
    </row>
    <row r="130" spans="2:5" ht="18.600000000000001" hidden="1" customHeight="1">
      <c r="B130" s="341"/>
      <c r="C130" s="136"/>
      <c r="D130" s="238"/>
      <c r="E130" s="270"/>
    </row>
    <row r="131" spans="2:5" ht="18.600000000000001" hidden="1" customHeight="1">
      <c r="B131" s="341"/>
      <c r="C131" s="136"/>
      <c r="D131" s="238"/>
      <c r="E131" s="270"/>
    </row>
    <row r="132" spans="2:5" ht="18.600000000000001" hidden="1" customHeight="1">
      <c r="B132" s="341"/>
      <c r="C132" s="136"/>
      <c r="D132" s="238"/>
      <c r="E132" s="270"/>
    </row>
    <row r="133" spans="2:5" ht="18.600000000000001" hidden="1" customHeight="1">
      <c r="B133" s="341"/>
      <c r="C133" s="136"/>
      <c r="D133" s="238"/>
      <c r="E133" s="270"/>
    </row>
    <row r="134" spans="2:5" ht="0" hidden="1" customHeight="1">
      <c r="B134" s="341"/>
      <c r="C134" s="136"/>
      <c r="D134" s="238"/>
      <c r="E134" s="270"/>
    </row>
    <row r="135" spans="2:5" ht="0" hidden="1" customHeight="1">
      <c r="B135" s="341"/>
      <c r="C135" s="136"/>
      <c r="D135" s="238"/>
      <c r="E135" s="270"/>
    </row>
    <row r="136" spans="2:5" ht="0" hidden="1" customHeight="1">
      <c r="B136" s="493"/>
      <c r="C136" s="134"/>
      <c r="D136" s="133"/>
      <c r="E136" s="133"/>
    </row>
    <row r="137" spans="2:5" ht="0" hidden="1" customHeight="1">
      <c r="B137" s="341"/>
      <c r="C137" s="136"/>
      <c r="D137" s="238"/>
      <c r="E137" s="270"/>
    </row>
    <row r="138" spans="2:5" ht="0" hidden="1" customHeight="1">
      <c r="B138" s="493"/>
      <c r="C138" s="134"/>
      <c r="D138" s="133"/>
      <c r="E138" s="133"/>
    </row>
    <row r="139" spans="2:5" ht="0" hidden="1" customHeight="1">
      <c r="B139" s="341"/>
      <c r="C139" s="136"/>
      <c r="D139" s="238"/>
      <c r="E139" s="270"/>
    </row>
    <row r="140" spans="2:5" ht="0" hidden="1" customHeight="1">
      <c r="B140" s="493"/>
      <c r="C140" s="134"/>
      <c r="D140" s="133"/>
      <c r="E140" s="133"/>
    </row>
    <row r="141" spans="2:5" ht="0" hidden="1" customHeight="1">
      <c r="B141" s="346"/>
      <c r="C141" s="136"/>
      <c r="D141" s="238"/>
      <c r="E141" s="270"/>
    </row>
    <row r="142" spans="2:5" ht="0" hidden="1" customHeight="1">
      <c r="B142" s="346"/>
      <c r="C142" s="136"/>
      <c r="D142" s="238"/>
      <c r="E142" s="270"/>
    </row>
    <row r="143" spans="2:5" ht="0" hidden="1" customHeight="1">
      <c r="B143" s="346"/>
      <c r="C143" s="136"/>
      <c r="D143" s="238"/>
      <c r="E143" s="270"/>
    </row>
    <row r="144" spans="2:5" ht="0" hidden="1" customHeight="1">
      <c r="B144" s="346"/>
      <c r="C144" s="136"/>
      <c r="D144" s="238"/>
      <c r="E144" s="270"/>
    </row>
    <row r="145" spans="2:5" ht="0" hidden="1" customHeight="1">
      <c r="B145" s="346"/>
      <c r="C145" s="136"/>
      <c r="D145" s="238"/>
      <c r="E145" s="270"/>
    </row>
    <row r="146" spans="2:5" ht="0" hidden="1" customHeight="1">
      <c r="B146" s="346"/>
      <c r="C146" s="136"/>
      <c r="D146" s="238"/>
      <c r="E146" s="270"/>
    </row>
    <row r="147" spans="2:5" ht="0" hidden="1" customHeight="1">
      <c r="B147" s="346"/>
      <c r="C147" s="136"/>
      <c r="D147" s="238"/>
      <c r="E147" s="270"/>
    </row>
    <row r="148" spans="2:5" ht="0" hidden="1" customHeight="1">
      <c r="B148" s="346"/>
      <c r="C148" s="136"/>
      <c r="D148" s="238"/>
      <c r="E148" s="270"/>
    </row>
    <row r="149" spans="2:5" ht="0" hidden="1" customHeight="1">
      <c r="B149" s="493"/>
      <c r="C149" s="134"/>
      <c r="D149" s="133"/>
      <c r="E149" s="133"/>
    </row>
    <row r="150" spans="2:5" ht="0" hidden="1" customHeight="1">
      <c r="B150" s="346"/>
      <c r="C150" s="136"/>
      <c r="D150" s="238"/>
      <c r="E150" s="270"/>
    </row>
    <row r="151" spans="2:5" ht="0" hidden="1" customHeight="1">
      <c r="B151" s="346"/>
      <c r="C151" s="136"/>
      <c r="D151" s="238"/>
      <c r="E151" s="270"/>
    </row>
    <row r="152" spans="2:5" ht="0" hidden="1" customHeight="1">
      <c r="B152" s="346"/>
      <c r="C152" s="136"/>
      <c r="D152" s="238"/>
      <c r="E152" s="270"/>
    </row>
    <row r="153" spans="2:5" ht="0" hidden="1" customHeight="1">
      <c r="B153" s="493"/>
      <c r="C153" s="134"/>
      <c r="D153" s="133"/>
      <c r="E153" s="133"/>
    </row>
    <row r="154" spans="2:5" ht="0" hidden="1" customHeight="1">
      <c r="B154" s="341"/>
      <c r="C154" s="136"/>
      <c r="D154" s="238"/>
      <c r="E154" s="270"/>
    </row>
    <row r="155" spans="2:5" ht="0" hidden="1" customHeight="1">
      <c r="B155" s="506"/>
      <c r="C155" s="507"/>
      <c r="D155" s="508"/>
      <c r="E155" s="509"/>
    </row>
    <row r="156" spans="2:5" ht="0" hidden="1" customHeight="1">
      <c r="B156" s="506"/>
      <c r="C156" s="507"/>
      <c r="D156" s="508"/>
      <c r="E156" s="509"/>
    </row>
    <row r="157" spans="2:5" ht="0" hidden="1" customHeight="1">
      <c r="B157" s="510"/>
      <c r="C157" s="511"/>
      <c r="D157" s="511"/>
      <c r="E157" s="512"/>
    </row>
    <row r="158" spans="2:5" ht="0" hidden="1" customHeight="1">
      <c r="B158" s="506"/>
      <c r="C158" s="507"/>
      <c r="D158" s="508"/>
      <c r="E158" s="509"/>
    </row>
    <row r="159" spans="2:5" ht="0" hidden="1" customHeight="1">
      <c r="B159" s="506"/>
      <c r="C159" s="507"/>
      <c r="D159" s="508"/>
      <c r="E159" s="509"/>
    </row>
    <row r="160" spans="2:5" ht="0" hidden="1" customHeight="1">
      <c r="B160" s="510"/>
      <c r="C160" s="511"/>
      <c r="D160" s="512"/>
      <c r="E160" s="512"/>
    </row>
    <row r="161" spans="2:5" ht="0" hidden="1" customHeight="1">
      <c r="B161" s="506"/>
      <c r="C161" s="507"/>
      <c r="D161" s="508"/>
      <c r="E161" s="509"/>
    </row>
    <row r="162" spans="2:5" ht="0" hidden="1" customHeight="1">
      <c r="B162" s="414"/>
      <c r="C162" s="415"/>
      <c r="D162" s="417"/>
      <c r="E162" s="414"/>
    </row>
    <row r="163" spans="2:5" ht="0" hidden="1" customHeight="1">
      <c r="B163" s="414"/>
      <c r="C163" s="415"/>
      <c r="D163" s="417"/>
      <c r="E163" s="414"/>
    </row>
    <row r="164" spans="2:5" ht="0" hidden="1" customHeight="1">
      <c r="B164" s="344"/>
      <c r="C164" s="339"/>
      <c r="D164" s="394"/>
      <c r="E164" s="344"/>
    </row>
    <row r="165" spans="2:5" ht="0" hidden="1" customHeight="1">
      <c r="B165" s="160"/>
      <c r="C165" s="203"/>
      <c r="D165" s="160"/>
      <c r="E165" s="160"/>
    </row>
    <row r="166" spans="2:5" ht="0" hidden="1" customHeight="1">
      <c r="B166" s="160"/>
      <c r="C166" s="203"/>
      <c r="D166" s="160"/>
      <c r="E166" s="160"/>
    </row>
    <row r="167" spans="2:5" ht="0" hidden="1" customHeight="1">
      <c r="B167" s="160"/>
      <c r="C167" s="203"/>
      <c r="D167" s="160"/>
      <c r="E167" s="160"/>
    </row>
    <row r="168" spans="2:5" ht="0" hidden="1" customHeight="1">
      <c r="B168" s="160"/>
      <c r="C168" s="203"/>
      <c r="D168" s="160"/>
      <c r="E168" s="160"/>
    </row>
    <row r="169" spans="2:5" ht="0" hidden="1" customHeight="1">
      <c r="B169" s="160"/>
      <c r="C169" s="203"/>
      <c r="D169" s="160"/>
      <c r="E169" s="160"/>
    </row>
    <row r="170" spans="2:5" ht="0" hidden="1" customHeight="1">
      <c r="B170" s="160"/>
      <c r="C170" s="203"/>
      <c r="D170" s="160"/>
      <c r="E170" s="160"/>
    </row>
    <row r="171" spans="2:5" ht="0" hidden="1" customHeight="1">
      <c r="B171" s="160"/>
      <c r="C171" s="203"/>
      <c r="D171" s="160"/>
      <c r="E171" s="160"/>
    </row>
    <row r="172" spans="2:5" ht="0" hidden="1" customHeight="1">
      <c r="B172" s="160"/>
      <c r="C172" s="203"/>
      <c r="D172" s="160"/>
      <c r="E172" s="160"/>
    </row>
    <row r="173" spans="2:5" ht="0" hidden="1" customHeight="1">
      <c r="B173" s="160"/>
      <c r="C173" s="203"/>
      <c r="D173" s="160"/>
      <c r="E173" s="160"/>
    </row>
    <row r="174" spans="2:5" ht="0" hidden="1" customHeight="1">
      <c r="B174" s="160"/>
      <c r="C174" s="203"/>
      <c r="D174" s="160"/>
      <c r="E174" s="160"/>
    </row>
    <row r="175" spans="2:5" ht="0" hidden="1" customHeight="1">
      <c r="B175" s="160"/>
      <c r="C175" s="203"/>
      <c r="D175" s="160"/>
      <c r="E175" s="160"/>
    </row>
    <row r="176" spans="2:5" ht="0" hidden="1" customHeight="1">
      <c r="B176" s="160"/>
      <c r="C176" s="203"/>
      <c r="D176" s="160"/>
      <c r="E176" s="160"/>
    </row>
    <row r="177" spans="2:5" ht="0" hidden="1" customHeight="1">
      <c r="B177" s="160"/>
      <c r="C177" s="203"/>
      <c r="D177" s="160"/>
      <c r="E177" s="160"/>
    </row>
    <row r="178" spans="2:5" ht="0" hidden="1" customHeight="1">
      <c r="B178" s="160"/>
      <c r="C178" s="203"/>
      <c r="D178" s="160"/>
      <c r="E178" s="160"/>
    </row>
    <row r="179" spans="2:5" ht="0" hidden="1" customHeight="1">
      <c r="B179" s="160"/>
      <c r="C179" s="203"/>
      <c r="D179" s="160"/>
      <c r="E179" s="160"/>
    </row>
    <row r="180" spans="2:5" ht="0" hidden="1" customHeight="1">
      <c r="B180" s="160"/>
      <c r="C180" s="203"/>
      <c r="D180" s="160"/>
      <c r="E180" s="160"/>
    </row>
    <row r="181" spans="2:5" ht="0" hidden="1" customHeight="1">
      <c r="B181" s="160"/>
      <c r="C181" s="203"/>
      <c r="D181" s="160"/>
      <c r="E181" s="160"/>
    </row>
    <row r="182" spans="2:5" ht="0" hidden="1" customHeight="1">
      <c r="B182" s="160"/>
      <c r="C182" s="203"/>
      <c r="D182" s="160"/>
      <c r="E182" s="160"/>
    </row>
    <row r="183" spans="2:5" ht="0" hidden="1" customHeight="1">
      <c r="B183" s="160"/>
      <c r="C183" s="203"/>
      <c r="D183" s="160"/>
      <c r="E183" s="160"/>
    </row>
    <row r="184" spans="2:5" ht="0" hidden="1" customHeight="1">
      <c r="B184" s="160"/>
      <c r="C184" s="203"/>
      <c r="D184" s="160"/>
      <c r="E184" s="160"/>
    </row>
    <row r="185" spans="2:5" ht="0" hidden="1" customHeight="1">
      <c r="B185" s="160"/>
      <c r="C185" s="203"/>
      <c r="D185" s="160"/>
      <c r="E185" s="160"/>
    </row>
    <row r="186" spans="2:5" ht="0" hidden="1" customHeight="1">
      <c r="B186" s="160"/>
      <c r="C186" s="203"/>
      <c r="D186" s="160"/>
      <c r="E186" s="160"/>
    </row>
    <row r="187" spans="2:5" ht="0" hidden="1" customHeight="1">
      <c r="B187" s="160"/>
      <c r="C187" s="203"/>
      <c r="D187" s="160"/>
      <c r="E187" s="160"/>
    </row>
    <row r="188" spans="2:5" ht="0" hidden="1" customHeight="1">
      <c r="B188" s="160"/>
      <c r="C188" s="203"/>
      <c r="D188" s="160"/>
      <c r="E188" s="160"/>
    </row>
    <row r="189" spans="2:5" ht="0" hidden="1" customHeight="1">
      <c r="B189" s="160"/>
      <c r="C189" s="203"/>
      <c r="D189" s="160"/>
      <c r="E189" s="160"/>
    </row>
    <row r="190" spans="2:5" ht="0" hidden="1" customHeight="1">
      <c r="B190" s="160"/>
      <c r="C190" s="203"/>
      <c r="D190" s="160"/>
      <c r="E190" s="160"/>
    </row>
    <row r="191" spans="2:5" ht="0" hidden="1" customHeight="1">
      <c r="B191" s="160"/>
      <c r="C191" s="203"/>
      <c r="D191" s="160"/>
      <c r="E191" s="160"/>
    </row>
    <row r="192" spans="2:5" ht="0" hidden="1" customHeight="1">
      <c r="B192" s="160"/>
      <c r="C192" s="203"/>
      <c r="D192" s="160"/>
      <c r="E192" s="160"/>
    </row>
    <row r="193" spans="2:5" ht="0" hidden="1" customHeight="1">
      <c r="B193" s="160"/>
      <c r="C193" s="203"/>
      <c r="D193" s="160"/>
      <c r="E193" s="160"/>
    </row>
    <row r="194" spans="2:5" ht="0" hidden="1" customHeight="1">
      <c r="B194" s="160"/>
      <c r="C194" s="203"/>
      <c r="D194" s="160"/>
      <c r="E194" s="160"/>
    </row>
    <row r="195" spans="2:5" ht="0" hidden="1" customHeight="1">
      <c r="B195" s="160"/>
      <c r="C195" s="203"/>
      <c r="D195" s="160"/>
      <c r="E195" s="160"/>
    </row>
    <row r="196" spans="2:5" ht="0" hidden="1" customHeight="1">
      <c r="B196" s="160"/>
      <c r="C196" s="203"/>
      <c r="D196" s="160"/>
      <c r="E196" s="160"/>
    </row>
    <row r="197" spans="2:5" ht="0" hidden="1" customHeight="1">
      <c r="B197" s="160"/>
      <c r="C197" s="203"/>
      <c r="D197" s="160"/>
      <c r="E197" s="160"/>
    </row>
    <row r="198" spans="2:5" ht="0" hidden="1" customHeight="1">
      <c r="B198" s="160"/>
      <c r="C198" s="203"/>
      <c r="D198" s="160"/>
      <c r="E198" s="160"/>
    </row>
    <row r="199" spans="2:5" ht="0" hidden="1" customHeight="1">
      <c r="B199" s="160"/>
      <c r="C199" s="203"/>
      <c r="D199" s="160"/>
      <c r="E199" s="160"/>
    </row>
    <row r="200" spans="2:5" ht="0" hidden="1" customHeight="1">
      <c r="B200" s="160"/>
      <c r="C200" s="203"/>
      <c r="D200" s="160"/>
      <c r="E200" s="160"/>
    </row>
    <row r="201" spans="2:5" ht="0" hidden="1" customHeight="1">
      <c r="B201" s="160"/>
      <c r="C201" s="203"/>
      <c r="D201" s="160"/>
      <c r="E201" s="160"/>
    </row>
    <row r="202" spans="2:5" ht="0" hidden="1" customHeight="1">
      <c r="B202" s="160"/>
      <c r="C202" s="203"/>
      <c r="D202" s="160"/>
      <c r="E202" s="160"/>
    </row>
    <row r="203" spans="2:5" ht="0" hidden="1" customHeight="1">
      <c r="B203" s="160"/>
      <c r="C203" s="203"/>
      <c r="D203" s="160"/>
      <c r="E203" s="160"/>
    </row>
    <row r="204" spans="2:5" ht="0" hidden="1" customHeight="1">
      <c r="B204" s="160"/>
      <c r="C204" s="203"/>
      <c r="D204" s="160"/>
      <c r="E204" s="160"/>
    </row>
    <row r="205" spans="2:5" ht="0" hidden="1" customHeight="1">
      <c r="B205" s="160"/>
      <c r="C205" s="203"/>
      <c r="D205" s="160"/>
      <c r="E205" s="160"/>
    </row>
    <row r="206" spans="2:5" ht="0" hidden="1" customHeight="1">
      <c r="B206" s="160"/>
      <c r="C206" s="203"/>
      <c r="D206" s="160"/>
      <c r="E206" s="160"/>
    </row>
    <row r="207" spans="2:5" ht="0" hidden="1" customHeight="1">
      <c r="B207" s="160"/>
      <c r="C207" s="203"/>
      <c r="D207" s="160"/>
      <c r="E207" s="160"/>
    </row>
    <row r="208" spans="2:5" ht="0" hidden="1" customHeight="1">
      <c r="B208" s="160"/>
      <c r="C208" s="203"/>
      <c r="D208" s="160"/>
      <c r="E208" s="160"/>
    </row>
    <row r="209" spans="2:5" ht="0" hidden="1" customHeight="1">
      <c r="B209" s="160"/>
      <c r="C209" s="203"/>
      <c r="D209" s="160"/>
      <c r="E209" s="160"/>
    </row>
    <row r="210" spans="2:5" ht="0" hidden="1" customHeight="1">
      <c r="B210" s="160"/>
      <c r="C210" s="203"/>
      <c r="D210" s="160"/>
      <c r="E210" s="160"/>
    </row>
    <row r="211" spans="2:5" ht="0" hidden="1" customHeight="1">
      <c r="B211" s="160"/>
      <c r="C211" s="203"/>
      <c r="D211" s="160"/>
      <c r="E211" s="160"/>
    </row>
    <row r="212" spans="2:5" ht="0" hidden="1" customHeight="1">
      <c r="B212" s="160"/>
      <c r="C212" s="203"/>
      <c r="D212" s="160"/>
      <c r="E212" s="160"/>
    </row>
    <row r="213" spans="2:5" ht="0" hidden="1" customHeight="1">
      <c r="B213" s="160"/>
      <c r="C213" s="203"/>
      <c r="D213" s="160"/>
      <c r="E213" s="160"/>
    </row>
    <row r="214" spans="2:5" ht="0" hidden="1" customHeight="1">
      <c r="B214" s="160"/>
      <c r="C214" s="203"/>
      <c r="D214" s="160"/>
      <c r="E214" s="160"/>
    </row>
    <row r="215" spans="2:5" ht="0" hidden="1" customHeight="1">
      <c r="B215" s="160"/>
      <c r="C215" s="203"/>
      <c r="D215" s="160"/>
      <c r="E215" s="160"/>
    </row>
    <row r="216" spans="2:5" ht="0" hidden="1" customHeight="1">
      <c r="B216" s="160"/>
      <c r="C216" s="203"/>
      <c r="D216" s="160"/>
      <c r="E216" s="160"/>
    </row>
    <row r="217" spans="2:5" ht="0" hidden="1" customHeight="1">
      <c r="B217" s="160"/>
      <c r="C217" s="203"/>
      <c r="D217" s="160"/>
      <c r="E217" s="160"/>
    </row>
    <row r="218" spans="2:5" ht="0" hidden="1" customHeight="1">
      <c r="B218" s="160"/>
      <c r="C218" s="203"/>
      <c r="D218" s="160"/>
      <c r="E218" s="160"/>
    </row>
    <row r="219" spans="2:5" ht="0" hidden="1" customHeight="1">
      <c r="B219" s="160"/>
      <c r="C219" s="203"/>
      <c r="D219" s="160"/>
      <c r="E219" s="160"/>
    </row>
    <row r="220" spans="2:5" ht="0" hidden="1" customHeight="1">
      <c r="B220" s="160"/>
      <c r="C220" s="203"/>
      <c r="D220" s="160"/>
      <c r="E220" s="160"/>
    </row>
    <row r="221" spans="2:5" ht="0" hidden="1" customHeight="1">
      <c r="B221" s="160"/>
      <c r="C221" s="203"/>
      <c r="D221" s="160"/>
      <c r="E221" s="160"/>
    </row>
    <row r="222" spans="2:5" ht="0" hidden="1" customHeight="1">
      <c r="B222" s="160"/>
      <c r="C222" s="203"/>
      <c r="D222" s="160"/>
      <c r="E222" s="160"/>
    </row>
    <row r="223" spans="2:5" ht="0" hidden="1" customHeight="1">
      <c r="B223" s="160"/>
      <c r="C223" s="203"/>
      <c r="D223" s="160"/>
      <c r="E223" s="160"/>
    </row>
    <row r="224" spans="2:5" ht="0" hidden="1" customHeight="1">
      <c r="B224" s="160"/>
      <c r="C224" s="203"/>
      <c r="D224" s="160"/>
      <c r="E224" s="160"/>
    </row>
    <row r="225" spans="2:5" ht="0" hidden="1" customHeight="1">
      <c r="B225" s="160"/>
      <c r="C225" s="203"/>
      <c r="D225" s="160"/>
      <c r="E225" s="160"/>
    </row>
    <row r="226" spans="2:5" ht="0" hidden="1" customHeight="1">
      <c r="B226" s="160"/>
      <c r="C226" s="203"/>
      <c r="D226" s="160"/>
      <c r="E226" s="160"/>
    </row>
    <row r="227" spans="2:5" ht="0" hidden="1" customHeight="1">
      <c r="B227" s="160"/>
      <c r="C227" s="203"/>
      <c r="D227" s="160"/>
      <c r="E227" s="160"/>
    </row>
    <row r="228" spans="2:5" ht="0" hidden="1" customHeight="1">
      <c r="B228" s="160"/>
      <c r="C228" s="203"/>
      <c r="D228" s="160"/>
      <c r="E228" s="160"/>
    </row>
    <row r="229" spans="2:5" ht="0" hidden="1" customHeight="1">
      <c r="B229" s="160"/>
      <c r="C229" s="203"/>
      <c r="D229" s="160"/>
      <c r="E229" s="160"/>
    </row>
    <row r="230" spans="2:5" ht="0" hidden="1" customHeight="1">
      <c r="B230" s="160"/>
      <c r="C230" s="203"/>
      <c r="D230" s="160"/>
      <c r="E230" s="160"/>
    </row>
    <row r="231" spans="2:5" ht="0" hidden="1" customHeight="1">
      <c r="B231" s="160"/>
      <c r="C231" s="203"/>
      <c r="D231" s="160"/>
      <c r="E231" s="160"/>
    </row>
    <row r="232" spans="2:5" ht="0" hidden="1" customHeight="1">
      <c r="B232" s="160"/>
      <c r="C232" s="203"/>
      <c r="D232" s="160"/>
      <c r="E232" s="160"/>
    </row>
    <row r="233" spans="2:5" ht="0" hidden="1" customHeight="1">
      <c r="B233" s="160"/>
      <c r="C233" s="203"/>
      <c r="D233" s="160"/>
      <c r="E233" s="160"/>
    </row>
    <row r="234" spans="2:5" ht="0" hidden="1" customHeight="1">
      <c r="B234" s="160"/>
      <c r="C234" s="203"/>
      <c r="D234" s="160"/>
      <c r="E234" s="160"/>
    </row>
    <row r="235" spans="2:5" ht="0" hidden="1" customHeight="1">
      <c r="B235" s="160"/>
      <c r="C235" s="203"/>
      <c r="D235" s="160"/>
      <c r="E235" s="160"/>
    </row>
    <row r="236" spans="2:5" ht="0" hidden="1" customHeight="1">
      <c r="B236" s="160"/>
      <c r="C236" s="203"/>
      <c r="D236" s="160"/>
      <c r="E236" s="160"/>
    </row>
    <row r="237" spans="2:5" ht="0" hidden="1" customHeight="1">
      <c r="B237" s="160"/>
      <c r="C237" s="203"/>
      <c r="D237" s="160"/>
      <c r="E237" s="160"/>
    </row>
    <row r="238" spans="2:5" ht="0" hidden="1" customHeight="1">
      <c r="B238" s="160"/>
      <c r="C238" s="203"/>
      <c r="D238" s="160"/>
      <c r="E238" s="160"/>
    </row>
    <row r="239" spans="2:5" ht="0" hidden="1" customHeight="1">
      <c r="B239" s="160"/>
      <c r="C239" s="203"/>
      <c r="D239" s="160"/>
      <c r="E239" s="160"/>
    </row>
    <row r="240" spans="2:5" ht="0" hidden="1" customHeight="1">
      <c r="B240" s="160"/>
      <c r="C240" s="203"/>
      <c r="D240" s="160"/>
      <c r="E240" s="160"/>
    </row>
    <row r="241" spans="2:5" ht="0" hidden="1" customHeight="1">
      <c r="B241" s="160"/>
      <c r="C241" s="203"/>
      <c r="D241" s="160"/>
      <c r="E241" s="160"/>
    </row>
    <row r="242" spans="2:5" ht="0" hidden="1" customHeight="1">
      <c r="B242" s="160"/>
      <c r="C242" s="203"/>
      <c r="D242" s="160"/>
      <c r="E242" s="160"/>
    </row>
    <row r="243" spans="2:5" ht="0" hidden="1" customHeight="1">
      <c r="B243" s="160"/>
      <c r="C243" s="203"/>
      <c r="D243" s="160"/>
      <c r="E243" s="160"/>
    </row>
    <row r="244" spans="2:5" ht="0" hidden="1" customHeight="1">
      <c r="B244" s="160"/>
      <c r="C244" s="203"/>
      <c r="D244" s="160"/>
      <c r="E244" s="160"/>
    </row>
    <row r="245" spans="2:5" ht="0" hidden="1" customHeight="1">
      <c r="B245" s="160"/>
      <c r="C245" s="203"/>
      <c r="D245" s="160"/>
      <c r="E245" s="160"/>
    </row>
    <row r="246" spans="2:5" ht="0" hidden="1" customHeight="1">
      <c r="B246" s="160"/>
      <c r="C246" s="203"/>
      <c r="D246" s="160"/>
      <c r="E246" s="160"/>
    </row>
    <row r="247" spans="2:5" ht="0" hidden="1" customHeight="1">
      <c r="B247" s="160"/>
      <c r="C247" s="203"/>
      <c r="D247" s="160"/>
      <c r="E247" s="160"/>
    </row>
    <row r="248" spans="2:5" ht="0" hidden="1" customHeight="1">
      <c r="B248" s="160"/>
      <c r="C248" s="203"/>
      <c r="D248" s="160"/>
      <c r="E248" s="160"/>
    </row>
    <row r="249" spans="2:5" ht="0" hidden="1" customHeight="1">
      <c r="B249" s="160"/>
      <c r="C249" s="203"/>
      <c r="D249" s="160"/>
      <c r="E249" s="160"/>
    </row>
    <row r="250" spans="2:5" ht="0" hidden="1" customHeight="1">
      <c r="B250" s="160"/>
      <c r="C250" s="203"/>
      <c r="D250" s="160"/>
      <c r="E250" s="160"/>
    </row>
    <row r="251" spans="2:5" ht="0" hidden="1" customHeight="1">
      <c r="B251" s="160"/>
      <c r="C251" s="203"/>
      <c r="D251" s="160"/>
      <c r="E251" s="160"/>
    </row>
    <row r="252" spans="2:5" ht="0" hidden="1" customHeight="1">
      <c r="B252" s="160"/>
      <c r="C252" s="203"/>
      <c r="D252" s="160"/>
      <c r="E252" s="160"/>
    </row>
    <row r="253" spans="2:5" ht="0" hidden="1" customHeight="1">
      <c r="B253" s="160"/>
      <c r="C253" s="203"/>
      <c r="D253" s="160"/>
      <c r="E253" s="160"/>
    </row>
    <row r="254" spans="2:5" ht="0" hidden="1" customHeight="1">
      <c r="B254" s="160"/>
      <c r="C254" s="203"/>
      <c r="D254" s="160"/>
      <c r="E254" s="160"/>
    </row>
    <row r="255" spans="2:5" ht="0" hidden="1" customHeight="1">
      <c r="B255" s="160"/>
      <c r="C255" s="203"/>
      <c r="D255" s="160"/>
      <c r="E255" s="160"/>
    </row>
    <row r="256" spans="2:5" ht="0" hidden="1" customHeight="1">
      <c r="B256" s="160"/>
      <c r="C256" s="203"/>
      <c r="D256" s="160"/>
      <c r="E256" s="160"/>
    </row>
    <row r="257" spans="2:5" ht="0" hidden="1" customHeight="1">
      <c r="B257" s="160"/>
      <c r="C257" s="203"/>
      <c r="D257" s="160"/>
      <c r="E257" s="160"/>
    </row>
    <row r="258" spans="2:5" ht="0" hidden="1" customHeight="1">
      <c r="B258" s="160"/>
      <c r="C258" s="203"/>
      <c r="D258" s="160"/>
      <c r="E258" s="160"/>
    </row>
    <row r="259" spans="2:5" ht="0" hidden="1" customHeight="1">
      <c r="B259" s="160"/>
      <c r="C259" s="203"/>
      <c r="D259" s="160"/>
      <c r="E259" s="160"/>
    </row>
    <row r="260" spans="2:5" ht="0" hidden="1" customHeight="1">
      <c r="B260" s="160"/>
      <c r="C260" s="203"/>
      <c r="D260" s="160"/>
      <c r="E260" s="160"/>
    </row>
    <row r="261" spans="2:5" ht="0" hidden="1" customHeight="1">
      <c r="B261" s="160"/>
      <c r="C261" s="203"/>
      <c r="D261" s="160"/>
      <c r="E261" s="160"/>
    </row>
    <row r="262" spans="2:5" ht="0" hidden="1" customHeight="1">
      <c r="B262" s="160"/>
      <c r="C262" s="203"/>
      <c r="D262" s="160"/>
      <c r="E262" s="160"/>
    </row>
    <row r="263" spans="2:5" ht="0" hidden="1" customHeight="1">
      <c r="B263" s="160"/>
      <c r="C263" s="203"/>
      <c r="D263" s="160"/>
      <c r="E263" s="160"/>
    </row>
    <row r="264" spans="2:5" ht="0" hidden="1" customHeight="1">
      <c r="B264" s="160"/>
      <c r="C264" s="203"/>
      <c r="D264" s="160"/>
      <c r="E264" s="160"/>
    </row>
    <row r="265" spans="2:5" ht="0" hidden="1" customHeight="1">
      <c r="B265" s="160"/>
      <c r="C265" s="203"/>
      <c r="D265" s="160"/>
      <c r="E265" s="160"/>
    </row>
    <row r="266" spans="2:5" ht="0" hidden="1" customHeight="1">
      <c r="B266" s="160"/>
      <c r="C266" s="203"/>
      <c r="D266" s="160"/>
      <c r="E266" s="160"/>
    </row>
    <row r="267" spans="2:5" ht="0" hidden="1" customHeight="1">
      <c r="B267" s="160"/>
      <c r="C267" s="203"/>
      <c r="D267" s="160"/>
      <c r="E267" s="160"/>
    </row>
    <row r="268" spans="2:5" ht="0" hidden="1" customHeight="1">
      <c r="B268" s="160"/>
      <c r="C268" s="203"/>
      <c r="D268" s="160"/>
      <c r="E268" s="160"/>
    </row>
    <row r="269" spans="2:5" ht="0" hidden="1" customHeight="1">
      <c r="B269" s="160"/>
      <c r="C269" s="203"/>
      <c r="D269" s="160"/>
      <c r="E269" s="160"/>
    </row>
    <row r="270" spans="2:5" ht="0" hidden="1" customHeight="1">
      <c r="B270" s="160"/>
      <c r="C270" s="203"/>
      <c r="D270" s="160"/>
      <c r="E270" s="160"/>
    </row>
    <row r="271" spans="2:5" ht="0" hidden="1" customHeight="1">
      <c r="B271" s="160"/>
      <c r="C271" s="203"/>
      <c r="D271" s="160"/>
      <c r="E271" s="160"/>
    </row>
    <row r="272" spans="2:5" ht="0" hidden="1" customHeight="1">
      <c r="B272" s="160"/>
      <c r="C272" s="203"/>
      <c r="D272" s="160"/>
      <c r="E272" s="160"/>
    </row>
    <row r="273" spans="2:5" ht="0" hidden="1" customHeight="1">
      <c r="B273" s="160"/>
      <c r="C273" s="203"/>
      <c r="D273" s="160"/>
      <c r="E273" s="160"/>
    </row>
    <row r="274" spans="2:5" ht="0" hidden="1" customHeight="1">
      <c r="B274" s="160"/>
      <c r="C274" s="203"/>
      <c r="D274" s="160"/>
      <c r="E274" s="160"/>
    </row>
    <row r="275" spans="2:5" ht="0" hidden="1" customHeight="1">
      <c r="B275" s="160"/>
      <c r="C275" s="203"/>
      <c r="D275" s="160"/>
      <c r="E275" s="160"/>
    </row>
    <row r="276" spans="2:5" ht="0" hidden="1" customHeight="1">
      <c r="B276" s="160"/>
      <c r="C276" s="203"/>
      <c r="D276" s="160"/>
      <c r="E276" s="160"/>
    </row>
    <row r="277" spans="2:5" ht="0" hidden="1" customHeight="1">
      <c r="B277" s="160"/>
      <c r="C277" s="203"/>
      <c r="D277" s="160"/>
      <c r="E277" s="160"/>
    </row>
    <row r="278" spans="2:5" ht="0" hidden="1" customHeight="1">
      <c r="B278" s="160"/>
      <c r="C278" s="203"/>
      <c r="D278" s="160"/>
      <c r="E278" s="160"/>
    </row>
    <row r="279" spans="2:5" ht="0" hidden="1" customHeight="1">
      <c r="B279" s="160"/>
      <c r="C279" s="203"/>
      <c r="D279" s="160"/>
      <c r="E279" s="160"/>
    </row>
    <row r="280" spans="2:5" ht="0" hidden="1" customHeight="1">
      <c r="B280" s="160"/>
      <c r="C280" s="203"/>
      <c r="D280" s="160"/>
      <c r="E280" s="160"/>
    </row>
    <row r="281" spans="2:5" ht="0" hidden="1" customHeight="1">
      <c r="B281" s="160"/>
      <c r="C281" s="203"/>
      <c r="D281" s="160"/>
      <c r="E281" s="160"/>
    </row>
    <row r="282" spans="2:5" ht="0" hidden="1" customHeight="1">
      <c r="B282" s="160"/>
      <c r="C282" s="203"/>
      <c r="D282" s="160"/>
      <c r="E282" s="160"/>
    </row>
    <row r="283" spans="2:5" ht="0" hidden="1" customHeight="1">
      <c r="B283" s="160"/>
      <c r="C283" s="203"/>
      <c r="D283" s="160"/>
      <c r="E283" s="160"/>
    </row>
    <row r="284" spans="2:5" ht="0" hidden="1" customHeight="1">
      <c r="B284" s="160"/>
      <c r="C284" s="203"/>
      <c r="D284" s="160"/>
      <c r="E284" s="160"/>
    </row>
    <row r="285" spans="2:5" ht="0" hidden="1" customHeight="1">
      <c r="B285" s="160"/>
      <c r="C285" s="203"/>
      <c r="D285" s="160"/>
      <c r="E285" s="160"/>
    </row>
    <row r="286" spans="2:5" ht="0" hidden="1" customHeight="1">
      <c r="B286" s="160"/>
      <c r="C286" s="203"/>
      <c r="D286" s="160"/>
      <c r="E286" s="160"/>
    </row>
    <row r="287" spans="2:5" ht="0" hidden="1" customHeight="1">
      <c r="B287" s="160"/>
      <c r="C287" s="203"/>
      <c r="D287" s="160"/>
      <c r="E287" s="160"/>
    </row>
    <row r="288" spans="2:5" ht="0" hidden="1" customHeight="1">
      <c r="B288" s="160"/>
      <c r="C288" s="203"/>
      <c r="D288" s="160"/>
      <c r="E288" s="160"/>
    </row>
    <row r="289" spans="2:5" ht="0" hidden="1" customHeight="1">
      <c r="B289" s="160"/>
      <c r="C289" s="203"/>
      <c r="D289" s="160"/>
      <c r="E289" s="160"/>
    </row>
    <row r="290" spans="2:5" ht="0" hidden="1" customHeight="1">
      <c r="B290" s="160"/>
      <c r="C290" s="203"/>
      <c r="D290" s="160"/>
      <c r="E290" s="160"/>
    </row>
    <row r="291" spans="2:5" ht="0" hidden="1" customHeight="1">
      <c r="B291" s="160"/>
      <c r="C291" s="203"/>
      <c r="D291" s="160"/>
      <c r="E291" s="160"/>
    </row>
    <row r="292" spans="2:5" ht="0" hidden="1" customHeight="1">
      <c r="B292" s="160"/>
      <c r="C292" s="203"/>
      <c r="D292" s="160"/>
      <c r="E292" s="160"/>
    </row>
    <row r="293" spans="2:5" ht="0" hidden="1" customHeight="1">
      <c r="B293" s="160"/>
      <c r="C293" s="203"/>
      <c r="D293" s="160"/>
      <c r="E293" s="160"/>
    </row>
    <row r="294" spans="2:5" ht="0" hidden="1" customHeight="1">
      <c r="B294" s="160"/>
      <c r="C294" s="203"/>
      <c r="D294" s="160"/>
      <c r="E294" s="160"/>
    </row>
    <row r="295" spans="2:5" ht="0" hidden="1" customHeight="1">
      <c r="B295" s="160"/>
      <c r="C295" s="203"/>
      <c r="D295" s="160"/>
      <c r="E295" s="160"/>
    </row>
    <row r="296" spans="2:5" ht="0" hidden="1" customHeight="1">
      <c r="B296" s="160"/>
      <c r="C296" s="203"/>
      <c r="D296" s="160"/>
      <c r="E296" s="160"/>
    </row>
    <row r="297" spans="2:5" ht="0" hidden="1" customHeight="1">
      <c r="B297" s="160"/>
      <c r="C297" s="203"/>
      <c r="D297" s="160"/>
      <c r="E297" s="160"/>
    </row>
    <row r="298" spans="2:5" ht="0" hidden="1" customHeight="1">
      <c r="B298" s="160"/>
      <c r="C298" s="203"/>
      <c r="D298" s="160"/>
      <c r="E298" s="160"/>
    </row>
    <row r="299" spans="2:5" ht="0" hidden="1" customHeight="1">
      <c r="B299" s="160"/>
      <c r="C299" s="203"/>
      <c r="D299" s="160"/>
      <c r="E299" s="160"/>
    </row>
    <row r="300" spans="2:5" ht="0" hidden="1" customHeight="1">
      <c r="B300" s="160"/>
      <c r="C300" s="203"/>
      <c r="D300" s="160"/>
      <c r="E300" s="160"/>
    </row>
    <row r="301" spans="2:5" ht="0" hidden="1" customHeight="1">
      <c r="B301" s="160"/>
      <c r="C301" s="203"/>
      <c r="D301" s="160"/>
      <c r="E301" s="160"/>
    </row>
    <row r="302" spans="2:5" ht="0" hidden="1" customHeight="1">
      <c r="B302" s="160"/>
      <c r="C302" s="203"/>
      <c r="D302" s="160"/>
      <c r="E302" s="160"/>
    </row>
    <row r="303" spans="2:5" ht="0" hidden="1" customHeight="1">
      <c r="B303" s="160"/>
      <c r="C303" s="203"/>
      <c r="D303" s="160"/>
      <c r="E303" s="160"/>
    </row>
    <row r="304" spans="2:5" ht="0" hidden="1" customHeight="1">
      <c r="B304" s="160"/>
      <c r="C304" s="203"/>
      <c r="D304" s="160"/>
      <c r="E304" s="160"/>
    </row>
    <row r="305" spans="2:5" ht="0" hidden="1" customHeight="1">
      <c r="B305" s="160"/>
      <c r="C305" s="203"/>
      <c r="D305" s="160"/>
      <c r="E305" s="160"/>
    </row>
    <row r="306" spans="2:5" ht="0" hidden="1" customHeight="1">
      <c r="B306" s="160"/>
      <c r="C306" s="203"/>
      <c r="D306" s="160"/>
      <c r="E306" s="160"/>
    </row>
    <row r="307" spans="2:5" ht="0" hidden="1" customHeight="1">
      <c r="B307" s="160"/>
      <c r="C307" s="203"/>
      <c r="D307" s="160"/>
      <c r="E307" s="160"/>
    </row>
    <row r="308" spans="2:5" ht="0" hidden="1" customHeight="1">
      <c r="B308" s="160"/>
      <c r="C308" s="203"/>
      <c r="D308" s="160"/>
      <c r="E308" s="160"/>
    </row>
    <row r="309" spans="2:5" ht="0" hidden="1" customHeight="1">
      <c r="B309" s="160"/>
      <c r="C309" s="203"/>
      <c r="D309" s="160"/>
      <c r="E309" s="160"/>
    </row>
    <row r="310" spans="2:5" ht="0" hidden="1" customHeight="1">
      <c r="B310" s="160"/>
      <c r="C310" s="203"/>
      <c r="D310" s="160"/>
      <c r="E310" s="160"/>
    </row>
    <row r="311" spans="2:5" ht="0" hidden="1" customHeight="1">
      <c r="B311" s="160"/>
      <c r="C311" s="203"/>
      <c r="D311" s="160"/>
      <c r="E311" s="160"/>
    </row>
    <row r="312" spans="2:5" ht="0" hidden="1" customHeight="1">
      <c r="B312" s="160"/>
      <c r="C312" s="203"/>
      <c r="D312" s="160"/>
      <c r="E312" s="160"/>
    </row>
    <row r="313" spans="2:5" ht="0" hidden="1" customHeight="1">
      <c r="B313" s="160"/>
      <c r="C313" s="203"/>
      <c r="D313" s="160"/>
      <c r="E313" s="160"/>
    </row>
    <row r="314" spans="2:5" ht="0" hidden="1" customHeight="1">
      <c r="B314" s="160"/>
      <c r="C314" s="203"/>
      <c r="D314" s="160"/>
      <c r="E314" s="160"/>
    </row>
    <row r="315" spans="2:5" ht="0" hidden="1" customHeight="1">
      <c r="B315" s="160"/>
      <c r="C315" s="203"/>
      <c r="D315" s="160"/>
      <c r="E315" s="160"/>
    </row>
    <row r="316" spans="2:5" ht="0" hidden="1" customHeight="1">
      <c r="B316" s="160"/>
      <c r="C316" s="203"/>
      <c r="D316" s="160"/>
      <c r="E316" s="160"/>
    </row>
    <row r="317" spans="2:5" ht="0" hidden="1" customHeight="1">
      <c r="B317" s="160"/>
      <c r="C317" s="203"/>
      <c r="D317" s="160"/>
      <c r="E317" s="160"/>
    </row>
    <row r="318" spans="2:5" ht="0" hidden="1" customHeight="1">
      <c r="B318" s="160"/>
      <c r="C318" s="203"/>
      <c r="D318" s="160"/>
      <c r="E318" s="160"/>
    </row>
    <row r="319" spans="2:5" ht="0" hidden="1" customHeight="1">
      <c r="B319" s="160"/>
      <c r="C319" s="203"/>
      <c r="D319" s="160"/>
      <c r="E319" s="160"/>
    </row>
    <row r="320" spans="2:5" ht="0" hidden="1" customHeight="1">
      <c r="B320" s="160"/>
      <c r="C320" s="203"/>
      <c r="D320" s="160"/>
      <c r="E320" s="160"/>
    </row>
    <row r="321" spans="2:5" ht="0" hidden="1" customHeight="1">
      <c r="B321" s="160"/>
      <c r="C321" s="203"/>
      <c r="D321" s="160"/>
      <c r="E321" s="160"/>
    </row>
    <row r="322" spans="2:5" ht="0" hidden="1" customHeight="1">
      <c r="B322" s="160"/>
      <c r="C322" s="203"/>
      <c r="D322" s="160"/>
      <c r="E322" s="160"/>
    </row>
  </sheetData>
  <mergeCells count="3">
    <mergeCell ref="B2:E3"/>
    <mergeCell ref="B4:E4"/>
    <mergeCell ref="B5:E5"/>
  </mergeCells>
  <conditionalFormatting sqref="D155:D156 D158:D159 D161 D118:D135">
    <cfRule type="beginsWith" dxfId="205" priority="13" operator="beginsWith" text="C">
      <formula>LEFT((D118),LEN("C"))=("C")</formula>
    </cfRule>
  </conditionalFormatting>
  <conditionalFormatting sqref="D155:D156 D158:D159 D161 D118:D135">
    <cfRule type="beginsWith" dxfId="204" priority="14" operator="beginsWith" text="NC">
      <formula>LEFT((D118),LEN("NC"))=("NC")</formula>
    </cfRule>
  </conditionalFormatting>
  <conditionalFormatting sqref="D155:D156 D158:D159 D161 D118:D135">
    <cfRule type="beginsWith" dxfId="203" priority="15" operator="beginsWith" text="NA">
      <formula>LEFT((D118),LEN("NA"))=("NA")</formula>
    </cfRule>
  </conditionalFormatting>
  <conditionalFormatting sqref="D137 D139 D141:D148 D150:D152 D154">
    <cfRule type="beginsWith" dxfId="202" priority="10" operator="beginsWith" text="C">
      <formula>LEFT((D137),LEN("C"))=("C")</formula>
    </cfRule>
  </conditionalFormatting>
  <conditionalFormatting sqref="D137 D139 D141:D148 D150:D152 D154">
    <cfRule type="beginsWith" dxfId="201" priority="11" operator="beginsWith" text="NC">
      <formula>LEFT((D137),LEN("NC"))=("NC")</formula>
    </cfRule>
  </conditionalFormatting>
  <conditionalFormatting sqref="D137 D139 D141:D148 D150:D152 D154">
    <cfRule type="beginsWith" dxfId="200" priority="12" operator="beginsWith" text="NA">
      <formula>LEFT((D137),LEN("NA"))=("NA")</formula>
    </cfRule>
  </conditionalFormatting>
  <conditionalFormatting sqref="D10:D13 D15:D18 D20:D22 D25:D34 D36 D66 D68 D71:D94 D96 D98 D100:D106 D108:D109">
    <cfRule type="beginsWith" dxfId="199" priority="4" operator="beginsWith" text="C">
      <formula>LEFT((D10),LEN("C"))=("C")</formula>
    </cfRule>
  </conditionalFormatting>
  <conditionalFormatting sqref="D10:D13 D15:D18 D20:D22 D25:D34 D36 D66 D68 D71:D94 D96 D98 D100:D106 D108:D109">
    <cfRule type="beginsWith" dxfId="198" priority="5" operator="beginsWith" text="NC">
      <formula>LEFT((D10),LEN("NC"))=("NC")</formula>
    </cfRule>
  </conditionalFormatting>
  <conditionalFormatting sqref="D10:D13 D15:D18 D20:D22 D25:D34 D36 D66 D68 D71:D94 D96 D98 D100:D106 D108:D109">
    <cfRule type="beginsWith" dxfId="197" priority="6" operator="beginsWith" text="NA">
      <formula>LEFT((D10),LEN("NA"))=("NA")</formula>
    </cfRule>
  </conditionalFormatting>
  <conditionalFormatting sqref="D39:D49 D51:D58 D60:D61 D63">
    <cfRule type="beginsWith" dxfId="196" priority="1" operator="beginsWith" text="C">
      <formula>LEFT((D39),LEN("C"))=("C")</formula>
    </cfRule>
  </conditionalFormatting>
  <conditionalFormatting sqref="D39:D49 D51:D58 D60:D61 D63">
    <cfRule type="beginsWith" dxfId="195" priority="2" operator="beginsWith" text="NC">
      <formula>LEFT((D39),LEN("NC"))=("NC")</formula>
    </cfRule>
  </conditionalFormatting>
  <conditionalFormatting sqref="D39:D49 D51:D58 D60:D61 D63">
    <cfRule type="beginsWith" dxfId="194" priority="3" operator="beginsWith" text="NA">
      <formula>LEFT((D39),LEN("NA"))=("NA")</formula>
    </cfRule>
  </conditionalFormatting>
  <dataValidations count="3">
    <dataValidation type="list" allowBlank="1" sqref="D161 D154:D156 D158:D159 D137 D139 D141:D148 D150:D152 D121:D135 D111 D118:D119 D10:D13 D15:D18 D20:D22 D25:D34 D36 D96 D98 D100:D106 D108:D109 D66 D68 D71:D94" xr:uid="{EB17C997-DFE0-47F0-8ED9-894576CBF1C2}">
      <formula1>"C,NC,NA"</formula1>
    </dataValidation>
    <dataValidation type="list" errorStyle="information" allowBlank="1" showInputMessage="1" showErrorMessage="1" errorTitle="Campo bloqueado" prompt="Campo bloqueado, no digitar" sqref="D50 D59 D62 D37:D38" xr:uid="{8EED2B90-CED8-48D4-9457-A47BAE7F9984}">
      <formula1>"X"</formula1>
    </dataValidation>
    <dataValidation type="list" allowBlank="1" showErrorMessage="1" error="Dato errado, favor seleccionar de la lista desplegable" sqref="D39:D49 D51:D58 D60:D61 D63" xr:uid="{0A2370C6-35CA-4D47-B93C-D6F0426D5F5D}">
      <formula1>"C,NC,NA"</formula1>
    </dataValidation>
  </dataValidations>
  <pageMargins left="0.7" right="0.7" top="0.75" bottom="0.75" header="0" footer="0"/>
  <pageSetup orientation="portrait" r:id="rId1"/>
  <drawing r:id="rId2"/>
  <tableParts count="1">
    <tablePart r:id="rId3"/>
  </tablePart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5C4C77-D013-461D-A098-134556319E99}">
  <dimension ref="B1:F92"/>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4559</v>
      </c>
      <c r="D6" s="781"/>
      <c r="E6" s="781"/>
    </row>
    <row r="7" spans="2:5" ht="16.8">
      <c r="B7" s="122">
        <v>2</v>
      </c>
      <c r="C7" s="811" t="s">
        <v>4569</v>
      </c>
      <c r="D7" s="811"/>
      <c r="E7" s="811"/>
    </row>
    <row r="8" spans="2:5" ht="16.8">
      <c r="B8" s="17"/>
      <c r="C8" s="17"/>
      <c r="D8" s="69"/>
      <c r="E8" s="69"/>
    </row>
    <row r="9" spans="2:5" ht="42" customHeight="1">
      <c r="B9" s="858" t="s">
        <v>125</v>
      </c>
      <c r="C9" s="858"/>
      <c r="D9" s="858"/>
      <c r="E9" s="858"/>
    </row>
    <row r="10" spans="2:5" ht="16.8">
      <c r="B10" s="587" t="s">
        <v>126</v>
      </c>
      <c r="C10" s="829" t="s">
        <v>4372</v>
      </c>
      <c r="D10" s="830"/>
      <c r="E10" s="622" t="s">
        <v>4896</v>
      </c>
    </row>
    <row r="11" spans="2:5" ht="75" customHeight="1">
      <c r="B11" s="942" t="s">
        <v>4541</v>
      </c>
      <c r="C11" s="777" t="s">
        <v>4570</v>
      </c>
      <c r="D11" s="820"/>
      <c r="E11" s="771" t="s">
        <v>5107</v>
      </c>
    </row>
    <row r="12" spans="2:5" ht="77.400000000000006" customHeight="1">
      <c r="B12" s="998"/>
      <c r="C12" s="605" t="s">
        <v>4571</v>
      </c>
      <c r="D12" s="588" t="s">
        <v>4572</v>
      </c>
      <c r="E12" s="771"/>
    </row>
    <row r="13" spans="2:5" ht="55.2" customHeight="1">
      <c r="B13" s="121" t="s">
        <v>4328</v>
      </c>
      <c r="C13" s="778" t="s">
        <v>4573</v>
      </c>
      <c r="D13" s="916"/>
      <c r="E13" s="771"/>
    </row>
    <row r="14" spans="2:5" ht="150" customHeight="1">
      <c r="B14" s="608" t="s">
        <v>4307</v>
      </c>
      <c r="C14" s="777" t="s">
        <v>4574</v>
      </c>
      <c r="D14" s="820"/>
      <c r="E14" s="771"/>
    </row>
    <row r="15" spans="2:5" ht="33.6">
      <c r="B15" s="122" t="s">
        <v>4537</v>
      </c>
      <c r="C15" s="778" t="s">
        <v>4575</v>
      </c>
      <c r="D15" s="916"/>
      <c r="E15" s="771"/>
    </row>
    <row r="16" spans="2:5" ht="58.2" customHeight="1">
      <c r="B16" s="116" t="s">
        <v>4373</v>
      </c>
      <c r="C16" s="971"/>
      <c r="D16" s="907"/>
      <c r="E16" s="771"/>
    </row>
    <row r="17" spans="2:5" ht="16.8">
      <c r="B17" s="110"/>
      <c r="C17" s="631"/>
      <c r="D17" s="631"/>
      <c r="E17" s="69"/>
    </row>
    <row r="18" spans="2:5" ht="42" customHeight="1">
      <c r="B18" s="858" t="s">
        <v>4222</v>
      </c>
      <c r="C18" s="858"/>
      <c r="D18" s="858"/>
      <c r="E18" s="858"/>
    </row>
    <row r="19" spans="2:5" ht="17.399999999999999" thickBot="1">
      <c r="B19" s="586" t="s">
        <v>126</v>
      </c>
      <c r="C19" s="829" t="s">
        <v>4223</v>
      </c>
      <c r="D19" s="830"/>
      <c r="E19" s="622" t="s">
        <v>4896</v>
      </c>
    </row>
    <row r="20" spans="2:5" ht="103.2" customHeight="1">
      <c r="B20" s="31" t="s">
        <v>4292</v>
      </c>
      <c r="C20" s="859" t="s">
        <v>4751</v>
      </c>
      <c r="D20" s="860"/>
      <c r="E20" s="953" t="s">
        <v>5108</v>
      </c>
    </row>
    <row r="21" spans="2:5" ht="42.6" customHeight="1" thickBot="1">
      <c r="B21" s="30" t="s">
        <v>4752</v>
      </c>
      <c r="C21" s="838" t="s">
        <v>4753</v>
      </c>
      <c r="D21" s="856"/>
      <c r="E21" s="954"/>
    </row>
    <row r="22" spans="2:5" ht="16.8">
      <c r="B22" s="110"/>
      <c r="C22" s="110"/>
      <c r="D22" s="33"/>
      <c r="E22" s="69"/>
    </row>
    <row r="23" spans="2:5" s="69" customFormat="1" ht="42" customHeight="1">
      <c r="B23" s="861" t="s">
        <v>147</v>
      </c>
      <c r="C23" s="861"/>
      <c r="D23" s="861"/>
      <c r="E23" s="861"/>
    </row>
    <row r="24" spans="2:5" s="69" customFormat="1" ht="16.8">
      <c r="B24" s="822" t="s">
        <v>127</v>
      </c>
      <c r="C24" s="822"/>
      <c r="D24" s="822"/>
      <c r="E24" s="622" t="s">
        <v>4896</v>
      </c>
    </row>
    <row r="25" spans="2:5" s="69" customFormat="1" ht="37.950000000000003" customHeight="1">
      <c r="B25" s="826" t="s">
        <v>197</v>
      </c>
      <c r="C25" s="824" t="s">
        <v>4825</v>
      </c>
      <c r="D25" s="889"/>
      <c r="E25" s="817" t="s">
        <v>4901</v>
      </c>
    </row>
    <row r="26" spans="2:5" s="69" customFormat="1" ht="184.8">
      <c r="B26" s="827"/>
      <c r="C26" s="66" t="s">
        <v>4787</v>
      </c>
      <c r="D26" s="372" t="s">
        <v>4835</v>
      </c>
      <c r="E26" s="817"/>
    </row>
    <row r="27" spans="2:5" s="69" customFormat="1" ht="88.95" customHeight="1">
      <c r="B27" s="827"/>
      <c r="C27" s="66" t="s">
        <v>4788</v>
      </c>
      <c r="D27" s="372" t="s">
        <v>4795</v>
      </c>
      <c r="E27" s="817"/>
    </row>
    <row r="28" spans="2:5" s="69" customFormat="1" ht="201.6">
      <c r="B28" s="827"/>
      <c r="C28" s="31" t="s">
        <v>4232</v>
      </c>
      <c r="D28" s="373" t="s">
        <v>4793</v>
      </c>
      <c r="E28" s="817"/>
    </row>
    <row r="29" spans="2:5" s="69" customFormat="1" ht="268.8">
      <c r="B29" s="828"/>
      <c r="C29" s="374" t="s">
        <v>4792</v>
      </c>
      <c r="D29" s="599" t="s">
        <v>4836</v>
      </c>
      <c r="E29" s="817"/>
    </row>
    <row r="30" spans="2:5" s="69" customFormat="1" ht="36.6" customHeight="1">
      <c r="B30" s="30" t="s">
        <v>198</v>
      </c>
      <c r="C30" s="823" t="s">
        <v>4233</v>
      </c>
      <c r="D30" s="890"/>
      <c r="E30" s="817"/>
    </row>
    <row r="31" spans="2:5" s="69" customFormat="1" ht="300" customHeight="1">
      <c r="B31" s="713" t="s">
        <v>201</v>
      </c>
      <c r="C31" s="835" t="s">
        <v>5889</v>
      </c>
      <c r="D31" s="857"/>
      <c r="E31" s="592" t="s">
        <v>4899</v>
      </c>
    </row>
    <row r="32" spans="2:5" ht="16.8">
      <c r="B32" s="790" t="s">
        <v>130</v>
      </c>
      <c r="C32" s="790"/>
      <c r="D32" s="790"/>
      <c r="E32" s="622" t="s">
        <v>4896</v>
      </c>
    </row>
    <row r="33" spans="2:6" ht="16.8">
      <c r="B33" s="31" t="s">
        <v>131</v>
      </c>
      <c r="C33" s="835" t="s">
        <v>4911</v>
      </c>
      <c r="D33" s="855"/>
      <c r="E33" s="765" t="s">
        <v>5109</v>
      </c>
    </row>
    <row r="34" spans="2:6" ht="16.8">
      <c r="B34" s="30" t="s">
        <v>132</v>
      </c>
      <c r="C34" s="838" t="s">
        <v>4911</v>
      </c>
      <c r="D34" s="856"/>
      <c r="E34" s="766"/>
    </row>
    <row r="35" spans="2:6" ht="16.8">
      <c r="B35" s="31" t="s">
        <v>133</v>
      </c>
      <c r="C35" s="835" t="s">
        <v>4234</v>
      </c>
      <c r="D35" s="855"/>
      <c r="E35" s="766"/>
    </row>
    <row r="36" spans="2:6" ht="16.8">
      <c r="B36" s="30" t="s">
        <v>194</v>
      </c>
      <c r="C36" s="838" t="s">
        <v>4234</v>
      </c>
      <c r="D36" s="856"/>
      <c r="E36" s="766"/>
    </row>
    <row r="37" spans="2:6" ht="16.8">
      <c r="B37" s="31" t="s">
        <v>134</v>
      </c>
      <c r="C37" s="835" t="s">
        <v>4234</v>
      </c>
      <c r="D37" s="855"/>
      <c r="E37" s="766"/>
    </row>
    <row r="38" spans="2:6" ht="25.95" customHeight="1">
      <c r="B38" s="30" t="s">
        <v>135</v>
      </c>
      <c r="C38" s="838" t="s">
        <v>5902</v>
      </c>
      <c r="D38" s="856"/>
      <c r="E38" s="767"/>
    </row>
    <row r="39" spans="2:6" ht="16.8">
      <c r="B39" s="790" t="s">
        <v>195</v>
      </c>
      <c r="C39" s="790"/>
      <c r="D39" s="790"/>
      <c r="E39" s="622" t="s">
        <v>4896</v>
      </c>
    </row>
    <row r="40" spans="2:6" ht="50.4" customHeight="1">
      <c r="B40" s="31" t="s">
        <v>136</v>
      </c>
      <c r="C40" s="835" t="s">
        <v>4911</v>
      </c>
      <c r="D40" s="855"/>
      <c r="E40" s="817" t="s">
        <v>5896</v>
      </c>
    </row>
    <row r="41" spans="2:6" ht="33.6">
      <c r="B41" s="30" t="s">
        <v>137</v>
      </c>
      <c r="C41" s="838" t="s">
        <v>4911</v>
      </c>
      <c r="D41" s="856"/>
      <c r="E41" s="818"/>
    </row>
    <row r="42" spans="2:6" ht="33.6" customHeight="1">
      <c r="B42" s="31" t="s">
        <v>138</v>
      </c>
      <c r="C42" s="835" t="s">
        <v>4911</v>
      </c>
      <c r="D42" s="855"/>
      <c r="E42" s="818"/>
    </row>
    <row r="43" spans="2:6" ht="71.400000000000006" customHeight="1">
      <c r="B43" s="30" t="s">
        <v>4238</v>
      </c>
      <c r="C43" s="838" t="s">
        <v>4911</v>
      </c>
      <c r="D43" s="856"/>
      <c r="E43" s="818"/>
    </row>
    <row r="44" spans="2:6" ht="67.2" customHeight="1">
      <c r="B44" s="31" t="s">
        <v>139</v>
      </c>
      <c r="C44" s="835" t="s">
        <v>4234</v>
      </c>
      <c r="D44" s="855"/>
      <c r="E44" s="818"/>
      <c r="F44" s="68" t="s">
        <v>4240</v>
      </c>
    </row>
    <row r="45" spans="2:6" ht="16.8">
      <c r="B45" s="790" t="s">
        <v>196</v>
      </c>
      <c r="C45" s="790"/>
      <c r="D45" s="790"/>
      <c r="E45" s="622" t="s">
        <v>4896</v>
      </c>
    </row>
    <row r="46" spans="2:6" ht="69.599999999999994" customHeight="1">
      <c r="B46" s="66" t="s">
        <v>200</v>
      </c>
      <c r="C46" s="844" t="s">
        <v>5893</v>
      </c>
      <c r="D46" s="845"/>
      <c r="E46" s="817" t="s">
        <v>5895</v>
      </c>
    </row>
    <row r="47" spans="2:6" ht="33.6" customHeight="1">
      <c r="B47" s="30" t="s">
        <v>140</v>
      </c>
      <c r="C47" s="846" t="s">
        <v>4241</v>
      </c>
      <c r="D47" s="862"/>
      <c r="E47" s="818"/>
    </row>
    <row r="48" spans="2:6" ht="33.6" customHeight="1">
      <c r="B48" s="31" t="s">
        <v>141</v>
      </c>
      <c r="C48" s="848" t="s">
        <v>4242</v>
      </c>
      <c r="D48" s="863"/>
      <c r="E48" s="818"/>
    </row>
    <row r="49" spans="2:5" ht="33.6" customHeight="1">
      <c r="B49" s="30" t="s">
        <v>143</v>
      </c>
      <c r="C49" s="850" t="s">
        <v>4243</v>
      </c>
      <c r="D49" s="864"/>
      <c r="E49" s="818"/>
    </row>
    <row r="50" spans="2:5" ht="33.6" customHeight="1">
      <c r="B50" s="31" t="s">
        <v>142</v>
      </c>
      <c r="C50" s="848" t="s">
        <v>4244</v>
      </c>
      <c r="D50" s="863"/>
      <c r="E50" s="818"/>
    </row>
    <row r="51" spans="2:5" ht="49.95" customHeight="1">
      <c r="B51" s="30" t="s">
        <v>144</v>
      </c>
      <c r="C51" s="852" t="s">
        <v>4245</v>
      </c>
      <c r="D51" s="865"/>
      <c r="E51" s="818"/>
    </row>
    <row r="52" spans="2:5" ht="16.8">
      <c r="B52" s="790" t="s">
        <v>202</v>
      </c>
      <c r="C52" s="790"/>
      <c r="D52" s="790"/>
      <c r="E52" s="622" t="s">
        <v>4896</v>
      </c>
    </row>
    <row r="53" spans="2:5" ht="240" customHeight="1">
      <c r="B53" s="31" t="s">
        <v>146</v>
      </c>
      <c r="C53" s="780" t="s">
        <v>5011</v>
      </c>
      <c r="D53" s="780"/>
      <c r="E53" s="771" t="s">
        <v>4902</v>
      </c>
    </row>
    <row r="54" spans="2:5" ht="121.95" customHeight="1">
      <c r="B54" s="30" t="s">
        <v>176</v>
      </c>
      <c r="C54" s="905" t="s">
        <v>5012</v>
      </c>
      <c r="D54" s="906"/>
      <c r="E54" s="771"/>
    </row>
    <row r="55" spans="2:5" ht="36" customHeight="1">
      <c r="B55" s="31" t="s">
        <v>177</v>
      </c>
      <c r="C55" s="835" t="s">
        <v>4234</v>
      </c>
      <c r="D55" s="836"/>
      <c r="E55" s="771"/>
    </row>
    <row r="56" spans="2:5" ht="16.8">
      <c r="B56" s="866" t="s">
        <v>145</v>
      </c>
      <c r="C56" s="866"/>
      <c r="D56" s="866"/>
      <c r="E56" s="622" t="s">
        <v>4896</v>
      </c>
    </row>
    <row r="57" spans="2:5" ht="16.8">
      <c r="B57" s="867" t="s">
        <v>4246</v>
      </c>
      <c r="C57" s="868"/>
      <c r="D57" s="869"/>
      <c r="E57" s="771"/>
    </row>
    <row r="58" spans="2:5" ht="16.8">
      <c r="B58" s="871"/>
      <c r="C58" s="872"/>
      <c r="D58" s="873"/>
      <c r="E58" s="771"/>
    </row>
    <row r="59" spans="2:5" ht="16.8">
      <c r="B59" s="874"/>
      <c r="C59" s="875"/>
      <c r="D59" s="876"/>
      <c r="E59" s="771"/>
    </row>
    <row r="60" spans="2:5" ht="16.8">
      <c r="B60" s="877"/>
      <c r="C60" s="878"/>
      <c r="D60" s="879"/>
      <c r="E60" s="771"/>
    </row>
    <row r="61" spans="2:5" ht="16.8">
      <c r="B61" s="874"/>
      <c r="C61" s="875"/>
      <c r="D61" s="876"/>
      <c r="E61" s="771"/>
    </row>
    <row r="62" spans="2:5" ht="16.8">
      <c r="B62" s="877"/>
      <c r="C62" s="878"/>
      <c r="D62" s="879"/>
      <c r="E62" s="771"/>
    </row>
    <row r="63" spans="2:5" ht="16.8">
      <c r="B63" s="113"/>
      <c r="C63" s="113"/>
      <c r="D63" s="65"/>
      <c r="E63" s="69"/>
    </row>
    <row r="64" spans="2:5" ht="16.8">
      <c r="B64" s="113"/>
      <c r="C64" s="113"/>
      <c r="D64" s="65"/>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sheetData>
  <mergeCells count="62">
    <mergeCell ref="B56:D56"/>
    <mergeCell ref="B57:D57"/>
    <mergeCell ref="E57:E62"/>
    <mergeCell ref="B58:D58"/>
    <mergeCell ref="B59:D59"/>
    <mergeCell ref="B60:D60"/>
    <mergeCell ref="B61:D61"/>
    <mergeCell ref="B62:D62"/>
    <mergeCell ref="B52:D52"/>
    <mergeCell ref="C53:D53"/>
    <mergeCell ref="E53:E55"/>
    <mergeCell ref="C54:D54"/>
    <mergeCell ref="C55:D55"/>
    <mergeCell ref="B45:D45"/>
    <mergeCell ref="C46:D46"/>
    <mergeCell ref="E46:E51"/>
    <mergeCell ref="C47:D47"/>
    <mergeCell ref="C48:D48"/>
    <mergeCell ref="C49:D49"/>
    <mergeCell ref="C50:D50"/>
    <mergeCell ref="C51:D51"/>
    <mergeCell ref="B39:D39"/>
    <mergeCell ref="C40:D40"/>
    <mergeCell ref="E40:E44"/>
    <mergeCell ref="C41:D41"/>
    <mergeCell ref="C42:D42"/>
    <mergeCell ref="C43:D43"/>
    <mergeCell ref="C44:D44"/>
    <mergeCell ref="B32:D32"/>
    <mergeCell ref="C33:D33"/>
    <mergeCell ref="E33:E38"/>
    <mergeCell ref="C34:D34"/>
    <mergeCell ref="C35:D35"/>
    <mergeCell ref="C36:D36"/>
    <mergeCell ref="C37:D37"/>
    <mergeCell ref="C38:D38"/>
    <mergeCell ref="C31:D31"/>
    <mergeCell ref="B18:E18"/>
    <mergeCell ref="C19:D19"/>
    <mergeCell ref="C20:D20"/>
    <mergeCell ref="E20:E21"/>
    <mergeCell ref="C21:D21"/>
    <mergeCell ref="B23:E23"/>
    <mergeCell ref="B24:D24"/>
    <mergeCell ref="B25:B29"/>
    <mergeCell ref="C25:D25"/>
    <mergeCell ref="E25:E30"/>
    <mergeCell ref="C30:D30"/>
    <mergeCell ref="C10:D10"/>
    <mergeCell ref="B11:B12"/>
    <mergeCell ref="C11:D11"/>
    <mergeCell ref="E11:E16"/>
    <mergeCell ref="C13:D13"/>
    <mergeCell ref="C14:D14"/>
    <mergeCell ref="C15:D15"/>
    <mergeCell ref="C16:D16"/>
    <mergeCell ref="B9:E9"/>
    <mergeCell ref="B1:E3"/>
    <mergeCell ref="B4:E4"/>
    <mergeCell ref="B5:E5"/>
    <mergeCell ref="C6:E6"/>
    <mergeCell ref="C7:E7"/>
  </mergeCell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5E3D49-9FCE-494F-9B63-A5A6623650C8}">
  <sheetPr>
    <tabColor rgb="FF741B47"/>
  </sheetPr>
  <dimension ref="A1:AA337"/>
  <sheetViews>
    <sheetView showGridLines="0" zoomScale="80" zoomScaleNormal="80" workbookViewId="0">
      <selection activeCell="D61" sqref="C7:D61"/>
    </sheetView>
  </sheetViews>
  <sheetFormatPr baseColWidth="10" defaultColWidth="0" defaultRowHeight="0" customHeight="1" zeroHeight="1" outlineLevelCol="1"/>
  <cols>
    <col min="1" max="1" width="11.33203125" style="159" customWidth="1"/>
    <col min="2" max="2" width="13.5546875" style="159" customWidth="1"/>
    <col min="3" max="3" width="72.6640625" style="159" customWidth="1"/>
    <col min="4" max="4" width="11.5546875" style="159" customWidth="1"/>
    <col min="5" max="5" width="26" style="159" customWidth="1" outlineLevel="1"/>
    <col min="6" max="6" width="11.33203125" style="159" customWidth="1"/>
    <col min="7" max="25" width="10.6640625" style="159" hidden="1" customWidth="1"/>
    <col min="26" max="27" width="0" style="159" hidden="1" customWidth="1"/>
    <col min="28" max="16384" width="14.44140625" style="159"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4874</v>
      </c>
      <c r="C4" s="759"/>
      <c r="D4" s="759"/>
      <c r="E4" s="760"/>
      <c r="F4" s="3"/>
    </row>
    <row r="5" spans="1:25" s="68" customFormat="1" ht="18" customHeight="1" thickBot="1">
      <c r="A5" s="3"/>
      <c r="B5" s="761" t="s">
        <v>1938</v>
      </c>
      <c r="C5" s="762"/>
      <c r="D5" s="762"/>
      <c r="E5" s="763"/>
      <c r="F5" s="3"/>
    </row>
    <row r="6" spans="1:25" s="68" customFormat="1" ht="18" customHeight="1">
      <c r="A6" s="3"/>
      <c r="B6" s="3"/>
      <c r="C6" s="3"/>
      <c r="D6" s="3"/>
      <c r="E6" s="3"/>
      <c r="F6" s="3"/>
    </row>
    <row r="7" spans="1:25" s="388" customFormat="1" ht="16.95" customHeight="1" thickBot="1">
      <c r="A7" s="159"/>
      <c r="B7" s="419" t="s">
        <v>118</v>
      </c>
      <c r="C7" s="419" t="s">
        <v>119</v>
      </c>
      <c r="D7" s="419" t="s">
        <v>120</v>
      </c>
      <c r="E7" s="418" t="s">
        <v>214</v>
      </c>
      <c r="F7" s="160"/>
      <c r="G7" s="389"/>
      <c r="H7" s="389"/>
      <c r="I7" s="389"/>
      <c r="J7" s="389"/>
      <c r="K7" s="389"/>
      <c r="L7" s="389"/>
      <c r="M7" s="389"/>
      <c r="N7" s="389"/>
      <c r="O7" s="389"/>
      <c r="P7" s="389"/>
      <c r="Q7" s="389"/>
      <c r="R7" s="389"/>
      <c r="S7" s="389"/>
      <c r="T7" s="389"/>
      <c r="U7" s="389"/>
      <c r="V7" s="389"/>
      <c r="W7" s="389"/>
      <c r="X7" s="389"/>
      <c r="Y7" s="389"/>
    </row>
    <row r="8" spans="1:25" s="388" customFormat="1" ht="16.8" hidden="1">
      <c r="A8" s="159"/>
      <c r="B8" s="484" t="s">
        <v>2888</v>
      </c>
      <c r="C8" s="522" t="s">
        <v>2889</v>
      </c>
      <c r="D8" s="486"/>
      <c r="E8" s="486"/>
      <c r="F8" s="160"/>
      <c r="G8" s="389"/>
      <c r="H8" s="389"/>
      <c r="I8" s="389"/>
      <c r="J8" s="389"/>
      <c r="K8" s="389"/>
      <c r="L8" s="389"/>
      <c r="M8" s="389"/>
      <c r="N8" s="389"/>
      <c r="O8" s="389"/>
      <c r="P8" s="389"/>
      <c r="Q8" s="389"/>
      <c r="R8" s="389"/>
      <c r="S8" s="389"/>
      <c r="T8" s="389"/>
      <c r="U8" s="389"/>
      <c r="V8" s="389"/>
      <c r="W8" s="389"/>
      <c r="X8" s="389"/>
      <c r="Y8" s="389"/>
    </row>
    <row r="9" spans="1:25" s="388" customFormat="1" ht="16.8" hidden="1">
      <c r="A9" s="159"/>
      <c r="B9" s="484" t="s">
        <v>2888</v>
      </c>
      <c r="C9" s="522" t="s">
        <v>2400</v>
      </c>
      <c r="D9" s="486"/>
      <c r="E9" s="486"/>
      <c r="F9" s="160"/>
      <c r="G9" s="389"/>
      <c r="H9" s="389"/>
      <c r="I9" s="389"/>
      <c r="J9" s="389"/>
      <c r="K9" s="389"/>
      <c r="L9" s="389"/>
      <c r="M9" s="389"/>
      <c r="N9" s="389"/>
      <c r="O9" s="389"/>
      <c r="P9" s="389"/>
      <c r="Q9" s="389"/>
      <c r="R9" s="389"/>
      <c r="S9" s="389"/>
      <c r="T9" s="389"/>
      <c r="U9" s="389"/>
      <c r="V9" s="389"/>
      <c r="W9" s="389"/>
      <c r="X9" s="389"/>
      <c r="Y9" s="389"/>
    </row>
    <row r="10" spans="1:25" s="388" customFormat="1" ht="33.6" hidden="1">
      <c r="A10" s="159"/>
      <c r="B10" s="480" t="s">
        <v>2888</v>
      </c>
      <c r="C10" s="523" t="s">
        <v>4875</v>
      </c>
      <c r="D10" s="513"/>
      <c r="E10" s="481"/>
      <c r="F10" s="160"/>
      <c r="G10" s="389"/>
      <c r="H10" s="389"/>
      <c r="I10" s="389"/>
      <c r="J10" s="389"/>
      <c r="K10" s="389"/>
      <c r="L10" s="389"/>
      <c r="M10" s="389"/>
      <c r="N10" s="389"/>
      <c r="O10" s="389"/>
      <c r="P10" s="389"/>
      <c r="Q10" s="389"/>
      <c r="R10" s="389"/>
      <c r="S10" s="389"/>
      <c r="T10" s="389"/>
      <c r="U10" s="389"/>
      <c r="V10" s="389"/>
      <c r="W10" s="389"/>
      <c r="X10" s="389"/>
      <c r="Y10" s="389"/>
    </row>
    <row r="11" spans="1:25" s="388" customFormat="1" ht="67.2" hidden="1">
      <c r="A11" s="159"/>
      <c r="B11" s="480" t="s">
        <v>2888</v>
      </c>
      <c r="C11" s="523" t="s">
        <v>2890</v>
      </c>
      <c r="D11" s="513"/>
      <c r="E11" s="483"/>
      <c r="F11" s="160"/>
      <c r="G11" s="389"/>
      <c r="H11" s="389"/>
      <c r="I11" s="389"/>
      <c r="J11" s="389"/>
      <c r="K11" s="389"/>
      <c r="L11" s="389"/>
      <c r="M11" s="389"/>
      <c r="N11" s="389"/>
      <c r="O11" s="389"/>
      <c r="P11" s="389"/>
      <c r="Q11" s="389"/>
      <c r="R11" s="389"/>
      <c r="S11" s="389"/>
      <c r="T11" s="389"/>
      <c r="U11" s="389"/>
      <c r="V11" s="389"/>
      <c r="W11" s="389"/>
      <c r="X11" s="389"/>
      <c r="Y11" s="389"/>
    </row>
    <row r="12" spans="1:25" s="388" customFormat="1" ht="50.4" hidden="1">
      <c r="A12" s="159"/>
      <c r="B12" s="480" t="s">
        <v>2888</v>
      </c>
      <c r="C12" s="523" t="s">
        <v>2891</v>
      </c>
      <c r="D12" s="513"/>
      <c r="E12" s="483"/>
      <c r="F12" s="160"/>
      <c r="G12" s="389"/>
      <c r="H12" s="389"/>
      <c r="I12" s="389"/>
      <c r="J12" s="389"/>
      <c r="K12" s="389"/>
      <c r="L12" s="389"/>
      <c r="M12" s="389"/>
      <c r="N12" s="389"/>
      <c r="O12" s="389"/>
      <c r="P12" s="389"/>
      <c r="Q12" s="389"/>
      <c r="R12" s="389"/>
      <c r="S12" s="389"/>
      <c r="T12" s="389"/>
      <c r="U12" s="389"/>
      <c r="V12" s="389"/>
      <c r="W12" s="389"/>
      <c r="X12" s="389"/>
      <c r="Y12" s="389"/>
    </row>
    <row r="13" spans="1:25" s="388" customFormat="1" ht="16.8" hidden="1">
      <c r="A13" s="159"/>
      <c r="B13" s="480" t="s">
        <v>2888</v>
      </c>
      <c r="C13" s="523" t="s">
        <v>2704</v>
      </c>
      <c r="D13" s="513"/>
      <c r="E13" s="483"/>
      <c r="F13" s="160"/>
      <c r="G13" s="389"/>
      <c r="H13" s="389"/>
      <c r="I13" s="389"/>
      <c r="J13" s="389"/>
      <c r="K13" s="389"/>
      <c r="L13" s="389"/>
      <c r="M13" s="389"/>
      <c r="N13" s="389"/>
      <c r="O13" s="389"/>
      <c r="P13" s="389"/>
      <c r="Q13" s="389"/>
      <c r="R13" s="389"/>
      <c r="S13" s="389"/>
      <c r="T13" s="389"/>
      <c r="U13" s="389"/>
      <c r="V13" s="389"/>
      <c r="W13" s="389"/>
      <c r="X13" s="389"/>
      <c r="Y13" s="389"/>
    </row>
    <row r="14" spans="1:25" s="388" customFormat="1" ht="33.6" hidden="1">
      <c r="A14" s="159"/>
      <c r="B14" s="480" t="s">
        <v>2888</v>
      </c>
      <c r="C14" s="523" t="s">
        <v>2705</v>
      </c>
      <c r="D14" s="513"/>
      <c r="E14" s="483"/>
      <c r="F14" s="160"/>
      <c r="G14" s="389"/>
      <c r="H14" s="389"/>
      <c r="I14" s="389"/>
      <c r="J14" s="389"/>
      <c r="K14" s="389"/>
      <c r="L14" s="389"/>
      <c r="M14" s="389"/>
      <c r="N14" s="389"/>
      <c r="O14" s="389"/>
      <c r="P14" s="389"/>
      <c r="Q14" s="389"/>
      <c r="R14" s="389"/>
      <c r="S14" s="389"/>
      <c r="T14" s="389"/>
      <c r="U14" s="389"/>
      <c r="V14" s="389"/>
      <c r="W14" s="389"/>
      <c r="X14" s="389"/>
      <c r="Y14" s="389"/>
    </row>
    <row r="15" spans="1:25" s="388" customFormat="1" ht="16.8" hidden="1">
      <c r="A15" s="159"/>
      <c r="B15" s="484" t="s">
        <v>2888</v>
      </c>
      <c r="C15" s="522" t="s">
        <v>1094</v>
      </c>
      <c r="D15" s="486"/>
      <c r="E15" s="486"/>
      <c r="F15" s="160"/>
      <c r="G15" s="389"/>
      <c r="H15" s="389"/>
      <c r="I15" s="389"/>
      <c r="J15" s="389"/>
      <c r="K15" s="389"/>
      <c r="L15" s="389"/>
      <c r="M15" s="389"/>
      <c r="N15" s="389"/>
      <c r="O15" s="389"/>
      <c r="P15" s="389"/>
      <c r="Q15" s="389"/>
      <c r="R15" s="389"/>
      <c r="S15" s="389"/>
      <c r="T15" s="389"/>
      <c r="U15" s="389"/>
      <c r="V15" s="389"/>
      <c r="W15" s="389"/>
      <c r="X15" s="389"/>
      <c r="Y15" s="389"/>
    </row>
    <row r="16" spans="1:25" s="388" customFormat="1" ht="33.6" hidden="1">
      <c r="A16" s="159"/>
      <c r="B16" s="480" t="s">
        <v>2888</v>
      </c>
      <c r="C16" s="524" t="s">
        <v>2892</v>
      </c>
      <c r="D16" s="513"/>
      <c r="E16" s="488"/>
      <c r="F16" s="160"/>
      <c r="G16" s="389"/>
      <c r="H16" s="389"/>
      <c r="I16" s="389"/>
      <c r="J16" s="389"/>
      <c r="K16" s="389"/>
      <c r="L16" s="389"/>
      <c r="M16" s="389"/>
      <c r="N16" s="389"/>
      <c r="O16" s="389"/>
      <c r="P16" s="389"/>
      <c r="Q16" s="389"/>
      <c r="R16" s="389"/>
      <c r="S16" s="389"/>
      <c r="T16" s="389"/>
      <c r="U16" s="389"/>
      <c r="V16" s="389"/>
      <c r="W16" s="389"/>
      <c r="X16" s="389"/>
      <c r="Y16" s="389"/>
    </row>
    <row r="17" spans="1:27" s="388" customFormat="1" ht="33.6" hidden="1">
      <c r="A17" s="159"/>
      <c r="B17" s="480" t="s">
        <v>2888</v>
      </c>
      <c r="C17" s="523" t="s">
        <v>2893</v>
      </c>
      <c r="D17" s="513"/>
      <c r="E17" s="481"/>
      <c r="F17" s="160"/>
      <c r="G17" s="389"/>
      <c r="H17" s="389"/>
      <c r="I17" s="389"/>
      <c r="J17" s="389"/>
      <c r="K17" s="389"/>
      <c r="L17" s="389"/>
      <c r="M17" s="389"/>
      <c r="N17" s="389"/>
      <c r="O17" s="389"/>
      <c r="P17" s="389"/>
      <c r="Q17" s="389"/>
      <c r="R17" s="389"/>
      <c r="S17" s="389"/>
      <c r="T17" s="389"/>
      <c r="U17" s="389"/>
      <c r="V17" s="389"/>
      <c r="W17" s="389"/>
      <c r="X17" s="389"/>
      <c r="Y17" s="389"/>
    </row>
    <row r="18" spans="1:27" s="388" customFormat="1" ht="33.6" hidden="1">
      <c r="A18" s="159"/>
      <c r="B18" s="480" t="s">
        <v>2888</v>
      </c>
      <c r="C18" s="523" t="s">
        <v>2894</v>
      </c>
      <c r="D18" s="513"/>
      <c r="E18" s="483"/>
      <c r="F18" s="160"/>
      <c r="G18" s="389"/>
      <c r="H18" s="389"/>
      <c r="I18" s="389"/>
      <c r="J18" s="389"/>
      <c r="K18" s="389"/>
      <c r="L18" s="389"/>
      <c r="M18" s="389"/>
      <c r="N18" s="389"/>
      <c r="O18" s="389"/>
      <c r="P18" s="389"/>
      <c r="Q18" s="389"/>
      <c r="R18" s="389"/>
      <c r="S18" s="389"/>
      <c r="T18" s="389"/>
      <c r="U18" s="389"/>
      <c r="V18" s="389"/>
      <c r="W18" s="389"/>
      <c r="X18" s="389"/>
      <c r="Y18" s="389"/>
    </row>
    <row r="19" spans="1:27" s="388" customFormat="1" ht="16.8" hidden="1">
      <c r="A19" s="159"/>
      <c r="B19" s="480" t="s">
        <v>2888</v>
      </c>
      <c r="C19" s="523" t="s">
        <v>2895</v>
      </c>
      <c r="D19" s="513"/>
      <c r="E19" s="483"/>
      <c r="F19" s="160"/>
      <c r="G19" s="389"/>
      <c r="H19" s="389"/>
      <c r="I19" s="389"/>
      <c r="J19" s="389"/>
      <c r="K19" s="389"/>
      <c r="L19" s="389"/>
      <c r="M19" s="389"/>
      <c r="N19" s="389"/>
      <c r="O19" s="389"/>
      <c r="P19" s="389"/>
      <c r="Q19" s="389"/>
      <c r="R19" s="389"/>
      <c r="S19" s="389"/>
      <c r="T19" s="389"/>
      <c r="U19" s="389"/>
      <c r="V19" s="389"/>
      <c r="W19" s="389"/>
      <c r="X19" s="389"/>
      <c r="Y19" s="389"/>
    </row>
    <row r="20" spans="1:27" s="388" customFormat="1" ht="16.8" hidden="1">
      <c r="A20" s="159"/>
      <c r="B20" s="480" t="s">
        <v>2888</v>
      </c>
      <c r="C20" s="523" t="s">
        <v>2896</v>
      </c>
      <c r="D20" s="513"/>
      <c r="E20" s="483"/>
      <c r="F20" s="160"/>
      <c r="G20" s="389"/>
      <c r="H20" s="389"/>
      <c r="I20" s="389"/>
      <c r="J20" s="389"/>
      <c r="K20" s="389"/>
      <c r="L20" s="389"/>
      <c r="M20" s="389"/>
      <c r="N20" s="389"/>
      <c r="O20" s="389"/>
      <c r="P20" s="389"/>
      <c r="Q20" s="389"/>
      <c r="R20" s="389"/>
      <c r="S20" s="389"/>
      <c r="T20" s="389"/>
      <c r="U20" s="389"/>
      <c r="V20" s="389"/>
      <c r="W20" s="389"/>
      <c r="X20" s="389"/>
      <c r="Y20" s="389"/>
    </row>
    <row r="21" spans="1:27" s="388" customFormat="1" ht="84" hidden="1">
      <c r="A21" s="159"/>
      <c r="B21" s="480" t="s">
        <v>2888</v>
      </c>
      <c r="C21" s="523" t="s">
        <v>2897</v>
      </c>
      <c r="D21" s="513"/>
      <c r="E21" s="483"/>
      <c r="F21" s="160"/>
      <c r="G21" s="389"/>
      <c r="H21" s="389"/>
      <c r="I21" s="389"/>
      <c r="J21" s="389"/>
      <c r="K21" s="389"/>
      <c r="L21" s="389"/>
      <c r="M21" s="389"/>
      <c r="N21" s="389"/>
      <c r="O21" s="389"/>
      <c r="P21" s="389"/>
      <c r="Q21" s="389"/>
      <c r="R21" s="389"/>
      <c r="S21" s="389"/>
      <c r="T21" s="389"/>
      <c r="U21" s="389"/>
      <c r="V21" s="389"/>
      <c r="W21" s="389"/>
      <c r="X21" s="389"/>
      <c r="Y21" s="389"/>
    </row>
    <row r="22" spans="1:27" s="388" customFormat="1" ht="84" hidden="1">
      <c r="A22" s="159"/>
      <c r="B22" s="480" t="s">
        <v>2888</v>
      </c>
      <c r="C22" s="523" t="s">
        <v>2898</v>
      </c>
      <c r="D22" s="513"/>
      <c r="E22" s="483"/>
      <c r="F22" s="160"/>
      <c r="G22" s="389"/>
      <c r="H22" s="389"/>
      <c r="I22" s="389"/>
      <c r="J22" s="389"/>
      <c r="K22" s="389"/>
      <c r="L22" s="389"/>
      <c r="M22" s="389"/>
      <c r="N22" s="389"/>
      <c r="O22" s="389"/>
      <c r="P22" s="389"/>
      <c r="Q22" s="389"/>
      <c r="R22" s="389"/>
      <c r="S22" s="389"/>
      <c r="T22" s="389"/>
      <c r="U22" s="389"/>
      <c r="V22" s="389"/>
      <c r="W22" s="389"/>
      <c r="X22" s="389"/>
      <c r="Y22" s="389"/>
    </row>
    <row r="23" spans="1:27" s="388" customFormat="1" ht="16.8" hidden="1">
      <c r="A23" s="159"/>
      <c r="B23" s="484" t="s">
        <v>2888</v>
      </c>
      <c r="C23" s="522" t="s">
        <v>2899</v>
      </c>
      <c r="D23" s="486"/>
      <c r="E23" s="486"/>
      <c r="F23" s="160"/>
      <c r="G23" s="389"/>
      <c r="H23" s="389"/>
      <c r="I23" s="389"/>
      <c r="J23" s="389"/>
      <c r="K23" s="389"/>
      <c r="L23" s="389"/>
      <c r="M23" s="389"/>
      <c r="N23" s="389"/>
      <c r="O23" s="389"/>
      <c r="P23" s="389"/>
      <c r="Q23" s="389"/>
      <c r="R23" s="389"/>
      <c r="S23" s="389"/>
      <c r="T23" s="389"/>
      <c r="U23" s="389"/>
      <c r="V23" s="389"/>
      <c r="W23" s="389"/>
      <c r="X23" s="389"/>
      <c r="Y23" s="389"/>
    </row>
    <row r="24" spans="1:27" s="388" customFormat="1" ht="16.8" hidden="1">
      <c r="A24" s="159"/>
      <c r="B24" s="480" t="s">
        <v>2888</v>
      </c>
      <c r="C24" s="523" t="s">
        <v>1575</v>
      </c>
      <c r="D24" s="513"/>
      <c r="E24" s="483"/>
      <c r="F24" s="160"/>
      <c r="G24" s="389"/>
      <c r="H24" s="389"/>
      <c r="I24" s="389"/>
      <c r="J24" s="389"/>
      <c r="K24" s="389"/>
      <c r="L24" s="389"/>
      <c r="M24" s="389"/>
      <c r="N24" s="389"/>
      <c r="O24" s="389"/>
      <c r="P24" s="389"/>
      <c r="Q24" s="389"/>
      <c r="R24" s="389"/>
      <c r="S24" s="389"/>
      <c r="T24" s="389"/>
      <c r="U24" s="389"/>
      <c r="V24" s="389"/>
      <c r="W24" s="389"/>
      <c r="X24" s="389"/>
      <c r="Y24" s="389"/>
    </row>
    <row r="25" spans="1:27" s="388" customFormat="1" ht="84" hidden="1">
      <c r="A25" s="159"/>
      <c r="B25" s="480" t="s">
        <v>2888</v>
      </c>
      <c r="C25" s="523" t="s">
        <v>2900</v>
      </c>
      <c r="D25" s="513"/>
      <c r="E25" s="483"/>
      <c r="F25" s="160"/>
      <c r="G25" s="389"/>
      <c r="H25" s="389"/>
      <c r="I25" s="389"/>
      <c r="J25" s="389"/>
      <c r="K25" s="389"/>
      <c r="L25" s="389"/>
      <c r="M25" s="389"/>
      <c r="N25" s="389"/>
      <c r="O25" s="389"/>
      <c r="P25" s="389"/>
      <c r="Q25" s="389"/>
      <c r="R25" s="389"/>
      <c r="S25" s="389"/>
      <c r="T25" s="389"/>
      <c r="U25" s="389"/>
      <c r="V25" s="389"/>
      <c r="W25" s="389"/>
      <c r="X25" s="389"/>
      <c r="Y25" s="389"/>
    </row>
    <row r="26" spans="1:27" s="388" customFormat="1" ht="67.2" hidden="1">
      <c r="A26" s="159"/>
      <c r="B26" s="480" t="s">
        <v>2888</v>
      </c>
      <c r="C26" s="523" t="s">
        <v>2901</v>
      </c>
      <c r="D26" s="513"/>
      <c r="E26" s="483"/>
      <c r="F26" s="160"/>
      <c r="G26" s="389"/>
      <c r="H26" s="389"/>
      <c r="I26" s="389"/>
      <c r="J26" s="389"/>
      <c r="K26" s="389"/>
      <c r="L26" s="389"/>
      <c r="M26" s="389"/>
      <c r="N26" s="389"/>
      <c r="O26" s="389"/>
      <c r="P26" s="389"/>
      <c r="Q26" s="389"/>
      <c r="R26" s="389"/>
      <c r="S26" s="389"/>
      <c r="T26" s="389"/>
      <c r="U26" s="389"/>
      <c r="V26" s="389"/>
      <c r="W26" s="389"/>
      <c r="X26" s="389"/>
      <c r="Y26" s="389"/>
    </row>
    <row r="27" spans="1:27" s="388" customFormat="1" ht="50.4" hidden="1">
      <c r="A27" s="159"/>
      <c r="B27" s="480" t="s">
        <v>2888</v>
      </c>
      <c r="C27" s="523" t="s">
        <v>2902</v>
      </c>
      <c r="D27" s="513"/>
      <c r="E27" s="483"/>
      <c r="F27" s="160"/>
      <c r="G27" s="389"/>
      <c r="H27" s="389"/>
      <c r="I27" s="389"/>
      <c r="J27" s="389"/>
      <c r="K27" s="389"/>
      <c r="L27" s="389"/>
      <c r="M27" s="389"/>
      <c r="N27" s="389"/>
      <c r="O27" s="389"/>
      <c r="P27" s="389"/>
      <c r="Q27" s="389"/>
      <c r="R27" s="389"/>
      <c r="S27" s="389"/>
      <c r="T27" s="389"/>
      <c r="U27" s="389"/>
      <c r="V27" s="389"/>
      <c r="W27" s="389"/>
      <c r="X27" s="389"/>
      <c r="Y27" s="389"/>
    </row>
    <row r="28" spans="1:27" s="388" customFormat="1" ht="16.8" hidden="1">
      <c r="A28" s="159"/>
      <c r="B28" s="484" t="s">
        <v>2903</v>
      </c>
      <c r="C28" s="522" t="s">
        <v>2889</v>
      </c>
      <c r="D28" s="486"/>
      <c r="E28" s="486"/>
      <c r="F28" s="160"/>
      <c r="G28" s="389"/>
      <c r="H28" s="389"/>
      <c r="I28" s="389"/>
      <c r="J28" s="389"/>
      <c r="K28" s="389"/>
      <c r="L28" s="389"/>
      <c r="M28" s="389"/>
      <c r="N28" s="389"/>
      <c r="O28" s="389"/>
      <c r="P28" s="389"/>
      <c r="Q28" s="389"/>
      <c r="R28" s="389"/>
      <c r="S28" s="389"/>
      <c r="T28" s="389"/>
      <c r="U28" s="389"/>
      <c r="V28" s="389"/>
      <c r="W28" s="389"/>
      <c r="X28" s="389"/>
      <c r="Y28" s="389"/>
    </row>
    <row r="29" spans="1:27" s="388" customFormat="1" ht="16.8" hidden="1">
      <c r="A29" s="159"/>
      <c r="B29" s="484" t="s">
        <v>2903</v>
      </c>
      <c r="C29" s="522" t="s">
        <v>2400</v>
      </c>
      <c r="D29" s="486"/>
      <c r="E29" s="486"/>
      <c r="F29" s="160"/>
      <c r="G29" s="389"/>
      <c r="H29" s="389"/>
      <c r="I29" s="389"/>
      <c r="J29" s="389"/>
      <c r="K29" s="389"/>
      <c r="L29" s="389"/>
      <c r="M29" s="389"/>
      <c r="N29" s="389"/>
      <c r="O29" s="389"/>
      <c r="P29" s="389"/>
      <c r="Q29" s="389"/>
      <c r="R29" s="389"/>
      <c r="S29" s="389"/>
      <c r="T29" s="389"/>
      <c r="U29" s="389"/>
      <c r="V29" s="389"/>
      <c r="W29" s="389"/>
      <c r="X29" s="389"/>
      <c r="Y29" s="389"/>
    </row>
    <row r="30" spans="1:27" s="388" customFormat="1" ht="16.8" hidden="1">
      <c r="A30" s="159"/>
      <c r="B30" s="480" t="s">
        <v>2903</v>
      </c>
      <c r="C30" s="523" t="s">
        <v>916</v>
      </c>
      <c r="D30" s="513"/>
      <c r="E30" s="483"/>
      <c r="F30" s="160"/>
      <c r="G30" s="389"/>
      <c r="H30" s="389"/>
      <c r="I30" s="389"/>
      <c r="J30" s="389"/>
      <c r="K30" s="389"/>
      <c r="L30" s="389"/>
      <c r="M30" s="389"/>
      <c r="N30" s="389"/>
      <c r="O30" s="389"/>
      <c r="P30" s="389"/>
      <c r="Q30" s="389"/>
      <c r="R30" s="389"/>
      <c r="S30" s="389"/>
      <c r="T30" s="389"/>
      <c r="U30" s="389"/>
      <c r="V30" s="389"/>
      <c r="W30" s="389"/>
      <c r="X30" s="389"/>
      <c r="Y30" s="389"/>
      <c r="Z30" s="98"/>
      <c r="AA30" s="98"/>
    </row>
    <row r="31" spans="1:27" s="388" customFormat="1" ht="33.6" hidden="1">
      <c r="A31" s="159"/>
      <c r="B31" s="480" t="s">
        <v>2903</v>
      </c>
      <c r="C31" s="523" t="s">
        <v>4876</v>
      </c>
      <c r="D31" s="513"/>
      <c r="E31" s="483"/>
      <c r="F31" s="160"/>
      <c r="G31" s="389"/>
      <c r="H31" s="389"/>
      <c r="I31" s="389"/>
      <c r="J31" s="389"/>
      <c r="K31" s="389"/>
      <c r="L31" s="389"/>
      <c r="M31" s="389"/>
      <c r="N31" s="389"/>
      <c r="O31" s="389"/>
      <c r="P31" s="389"/>
      <c r="Q31" s="389"/>
      <c r="R31" s="389"/>
      <c r="S31" s="389"/>
      <c r="T31" s="389"/>
      <c r="U31" s="389"/>
      <c r="V31" s="389"/>
      <c r="W31" s="389"/>
      <c r="X31" s="389"/>
      <c r="Y31" s="389"/>
      <c r="Z31" s="98"/>
      <c r="AA31" s="98"/>
    </row>
    <row r="32" spans="1:27" s="388" customFormat="1" ht="33.6" hidden="1">
      <c r="A32" s="159"/>
      <c r="B32" s="480" t="s">
        <v>2903</v>
      </c>
      <c r="C32" s="523" t="s">
        <v>2904</v>
      </c>
      <c r="D32" s="513"/>
      <c r="E32" s="483"/>
      <c r="F32" s="160"/>
      <c r="G32" s="389"/>
      <c r="H32" s="389"/>
      <c r="I32" s="389"/>
      <c r="J32" s="389"/>
      <c r="K32" s="389"/>
      <c r="L32" s="389"/>
      <c r="M32" s="389"/>
      <c r="N32" s="389"/>
      <c r="O32" s="389"/>
      <c r="P32" s="389"/>
      <c r="Q32" s="389"/>
      <c r="R32" s="389"/>
      <c r="S32" s="389"/>
      <c r="T32" s="389"/>
      <c r="U32" s="389"/>
      <c r="V32" s="389"/>
      <c r="W32" s="389"/>
      <c r="X32" s="389"/>
      <c r="Y32" s="389"/>
      <c r="Z32" s="98"/>
      <c r="AA32" s="98"/>
    </row>
    <row r="33" spans="1:27" s="388" customFormat="1" ht="16.8" hidden="1">
      <c r="A33" s="159"/>
      <c r="B33" s="480" t="s">
        <v>2903</v>
      </c>
      <c r="C33" s="523" t="s">
        <v>2905</v>
      </c>
      <c r="D33" s="513"/>
      <c r="E33" s="483"/>
      <c r="F33" s="160"/>
      <c r="G33" s="389"/>
      <c r="H33" s="389"/>
      <c r="I33" s="389"/>
      <c r="J33" s="389"/>
      <c r="K33" s="389"/>
      <c r="L33" s="389"/>
      <c r="M33" s="389"/>
      <c r="N33" s="389"/>
      <c r="O33" s="389"/>
      <c r="P33" s="389"/>
      <c r="Q33" s="389"/>
      <c r="R33" s="389"/>
      <c r="S33" s="389"/>
      <c r="T33" s="389"/>
      <c r="U33" s="389"/>
      <c r="V33" s="389"/>
      <c r="W33" s="389"/>
      <c r="X33" s="389"/>
      <c r="Y33" s="389"/>
      <c r="Z33" s="98"/>
      <c r="AA33" s="98"/>
    </row>
    <row r="34" spans="1:27" s="388" customFormat="1" ht="16.8" hidden="1">
      <c r="A34" s="159"/>
      <c r="B34" s="480" t="s">
        <v>2903</v>
      </c>
      <c r="C34" s="523" t="s">
        <v>2906</v>
      </c>
      <c r="D34" s="513"/>
      <c r="E34" s="483"/>
      <c r="F34" s="160"/>
      <c r="G34" s="389"/>
      <c r="H34" s="389"/>
      <c r="I34" s="389"/>
      <c r="J34" s="389"/>
      <c r="K34" s="389"/>
      <c r="L34" s="389"/>
      <c r="M34" s="389"/>
      <c r="N34" s="389"/>
      <c r="O34" s="389"/>
      <c r="P34" s="389"/>
      <c r="Q34" s="389"/>
      <c r="R34" s="389"/>
      <c r="S34" s="389"/>
      <c r="T34" s="389"/>
      <c r="U34" s="389"/>
      <c r="V34" s="389"/>
      <c r="W34" s="389"/>
      <c r="X34" s="389"/>
      <c r="Y34" s="389"/>
      <c r="Z34" s="98"/>
      <c r="AA34" s="98"/>
    </row>
    <row r="35" spans="1:27" s="388" customFormat="1" ht="16.8" hidden="1">
      <c r="A35" s="159"/>
      <c r="B35" s="480" t="s">
        <v>2903</v>
      </c>
      <c r="C35" s="523" t="s">
        <v>4877</v>
      </c>
      <c r="D35" s="513"/>
      <c r="E35" s="483"/>
      <c r="F35" s="160"/>
      <c r="G35" s="389"/>
      <c r="H35" s="389"/>
      <c r="I35" s="389"/>
      <c r="J35" s="389"/>
      <c r="K35" s="389"/>
      <c r="L35" s="389"/>
      <c r="M35" s="389"/>
      <c r="N35" s="389"/>
      <c r="O35" s="389"/>
      <c r="P35" s="389"/>
      <c r="Q35" s="389"/>
      <c r="R35" s="389"/>
      <c r="S35" s="389"/>
      <c r="T35" s="389"/>
      <c r="U35" s="389"/>
      <c r="V35" s="389"/>
      <c r="W35" s="389"/>
      <c r="X35" s="389"/>
      <c r="Y35" s="389"/>
      <c r="Z35" s="98"/>
      <c r="AA35" s="98"/>
    </row>
    <row r="36" spans="1:27" s="388" customFormat="1" ht="16.8" hidden="1">
      <c r="A36" s="159"/>
      <c r="B36" s="480" t="s">
        <v>2903</v>
      </c>
      <c r="C36" s="525" t="s">
        <v>2907</v>
      </c>
      <c r="D36" s="513"/>
      <c r="E36" s="483"/>
      <c r="F36" s="160"/>
      <c r="G36" s="389"/>
      <c r="H36" s="389"/>
      <c r="I36" s="389"/>
      <c r="J36" s="389"/>
      <c r="K36" s="389"/>
      <c r="L36" s="389"/>
      <c r="M36" s="389"/>
      <c r="N36" s="389"/>
      <c r="O36" s="389"/>
      <c r="P36" s="389"/>
      <c r="Q36" s="389"/>
      <c r="R36" s="389"/>
      <c r="S36" s="389"/>
      <c r="T36" s="389"/>
      <c r="U36" s="389"/>
      <c r="V36" s="389"/>
      <c r="W36" s="389"/>
      <c r="X36" s="389"/>
      <c r="Y36" s="389"/>
      <c r="Z36" s="98"/>
      <c r="AA36" s="98"/>
    </row>
    <row r="37" spans="1:27" s="388" customFormat="1" ht="16.8" hidden="1">
      <c r="A37" s="159"/>
      <c r="B37" s="480" t="s">
        <v>2903</v>
      </c>
      <c r="C37" s="525" t="s">
        <v>2908</v>
      </c>
      <c r="D37" s="513"/>
      <c r="E37" s="483"/>
      <c r="F37" s="160"/>
      <c r="G37" s="389"/>
      <c r="H37" s="389"/>
      <c r="I37" s="389"/>
      <c r="J37" s="389"/>
      <c r="K37" s="389"/>
      <c r="L37" s="389"/>
      <c r="M37" s="389"/>
      <c r="N37" s="389"/>
      <c r="O37" s="389"/>
      <c r="P37" s="389"/>
      <c r="Q37" s="389"/>
      <c r="R37" s="389"/>
      <c r="S37" s="389"/>
      <c r="T37" s="389"/>
      <c r="U37" s="389"/>
      <c r="V37" s="389"/>
      <c r="W37" s="389"/>
      <c r="X37" s="389"/>
      <c r="Y37" s="389"/>
      <c r="Z37" s="98"/>
      <c r="AA37" s="98"/>
    </row>
    <row r="38" spans="1:27" s="388" customFormat="1" ht="16.8" hidden="1">
      <c r="A38" s="159"/>
      <c r="B38" s="480" t="s">
        <v>2903</v>
      </c>
      <c r="C38" s="523" t="s">
        <v>2909</v>
      </c>
      <c r="D38" s="513"/>
      <c r="E38" s="483"/>
      <c r="F38" s="160"/>
      <c r="G38" s="389"/>
      <c r="H38" s="389"/>
      <c r="I38" s="389"/>
      <c r="J38" s="389"/>
      <c r="K38" s="389"/>
      <c r="L38" s="389"/>
      <c r="M38" s="389"/>
      <c r="N38" s="389"/>
      <c r="O38" s="389"/>
      <c r="P38" s="389"/>
      <c r="Q38" s="389"/>
      <c r="R38" s="389"/>
      <c r="S38" s="389"/>
      <c r="T38" s="389"/>
      <c r="U38" s="389"/>
      <c r="V38" s="389"/>
      <c r="W38" s="389"/>
      <c r="X38" s="389"/>
      <c r="Y38" s="389"/>
      <c r="Z38" s="98"/>
      <c r="AA38" s="98"/>
    </row>
    <row r="39" spans="1:27" s="388" customFormat="1" ht="33.6" hidden="1">
      <c r="A39" s="159"/>
      <c r="B39" s="480" t="s">
        <v>2903</v>
      </c>
      <c r="C39" s="523" t="s">
        <v>2910</v>
      </c>
      <c r="D39" s="513"/>
      <c r="E39" s="483"/>
      <c r="F39" s="160"/>
      <c r="G39" s="389"/>
      <c r="H39" s="389"/>
      <c r="I39" s="389"/>
      <c r="J39" s="389"/>
      <c r="K39" s="389"/>
      <c r="L39" s="389"/>
      <c r="M39" s="389"/>
      <c r="N39" s="389"/>
      <c r="O39" s="389"/>
      <c r="P39" s="389"/>
      <c r="Q39" s="389"/>
      <c r="R39" s="389"/>
      <c r="S39" s="389"/>
      <c r="T39" s="389"/>
      <c r="U39" s="389"/>
      <c r="V39" s="389"/>
      <c r="W39" s="389"/>
      <c r="X39" s="389"/>
      <c r="Y39" s="389"/>
      <c r="Z39" s="98"/>
      <c r="AA39" s="98"/>
    </row>
    <row r="40" spans="1:27" s="388" customFormat="1" ht="33.6" hidden="1">
      <c r="A40" s="159"/>
      <c r="B40" s="480" t="s">
        <v>2903</v>
      </c>
      <c r="C40" s="523" t="s">
        <v>2911</v>
      </c>
      <c r="D40" s="513"/>
      <c r="E40" s="483"/>
      <c r="F40" s="160"/>
      <c r="G40" s="389"/>
      <c r="H40" s="389"/>
      <c r="I40" s="389"/>
      <c r="J40" s="389"/>
      <c r="K40" s="389"/>
      <c r="L40" s="389"/>
      <c r="M40" s="389"/>
      <c r="N40" s="389"/>
      <c r="O40" s="389"/>
      <c r="P40" s="389"/>
      <c r="Q40" s="389"/>
      <c r="R40" s="389"/>
      <c r="S40" s="389"/>
      <c r="T40" s="389"/>
      <c r="U40" s="389"/>
      <c r="V40" s="389"/>
      <c r="W40" s="389"/>
      <c r="X40" s="389"/>
      <c r="Y40" s="389"/>
      <c r="Z40" s="98"/>
      <c r="AA40" s="98"/>
    </row>
    <row r="41" spans="1:27" s="388" customFormat="1" ht="33.6" hidden="1">
      <c r="A41" s="159"/>
      <c r="B41" s="480" t="s">
        <v>2903</v>
      </c>
      <c r="C41" s="523" t="s">
        <v>2912</v>
      </c>
      <c r="D41" s="513"/>
      <c r="E41" s="483"/>
      <c r="F41" s="160"/>
      <c r="G41" s="389"/>
      <c r="H41" s="389"/>
      <c r="I41" s="389"/>
      <c r="J41" s="389"/>
      <c r="K41" s="389"/>
      <c r="L41" s="389"/>
      <c r="M41" s="389"/>
      <c r="N41" s="389"/>
      <c r="O41" s="389"/>
      <c r="P41" s="389"/>
      <c r="Q41" s="389"/>
      <c r="R41" s="389"/>
      <c r="S41" s="389"/>
      <c r="T41" s="389"/>
      <c r="U41" s="389"/>
      <c r="V41" s="389"/>
      <c r="W41" s="389"/>
      <c r="X41" s="389"/>
      <c r="Y41" s="389"/>
      <c r="Z41" s="98"/>
      <c r="AA41" s="98"/>
    </row>
    <row r="42" spans="1:27" s="388" customFormat="1" ht="16.8" hidden="1">
      <c r="A42" s="159"/>
      <c r="B42" s="484" t="s">
        <v>2903</v>
      </c>
      <c r="C42" s="522" t="s">
        <v>2899</v>
      </c>
      <c r="D42" s="486"/>
      <c r="E42" s="486"/>
      <c r="F42" s="160"/>
      <c r="G42" s="389"/>
      <c r="H42" s="389"/>
      <c r="I42" s="389"/>
      <c r="J42" s="389"/>
      <c r="K42" s="389"/>
      <c r="L42" s="389"/>
      <c r="M42" s="389"/>
      <c r="N42" s="389"/>
      <c r="O42" s="389"/>
      <c r="P42" s="389"/>
      <c r="Q42" s="389"/>
      <c r="R42" s="389"/>
      <c r="S42" s="389"/>
      <c r="T42" s="389"/>
      <c r="U42" s="389"/>
      <c r="V42" s="389"/>
      <c r="W42" s="389"/>
      <c r="X42" s="389"/>
      <c r="Y42" s="389"/>
      <c r="Z42" s="98"/>
      <c r="AA42" s="98"/>
    </row>
    <row r="43" spans="1:27" s="388" customFormat="1" ht="16.8" hidden="1">
      <c r="A43" s="159"/>
      <c r="B43" s="480" t="s">
        <v>2903</v>
      </c>
      <c r="C43" s="523" t="s">
        <v>775</v>
      </c>
      <c r="D43" s="513"/>
      <c r="E43" s="483"/>
      <c r="F43" s="160"/>
      <c r="G43" s="389"/>
      <c r="H43" s="389"/>
      <c r="I43" s="389"/>
      <c r="J43" s="389"/>
      <c r="K43" s="389"/>
      <c r="L43" s="389"/>
      <c r="M43" s="389"/>
      <c r="N43" s="389"/>
      <c r="O43" s="389"/>
      <c r="P43" s="389"/>
      <c r="Q43" s="389"/>
      <c r="R43" s="389"/>
      <c r="S43" s="389"/>
      <c r="T43" s="389"/>
      <c r="U43" s="389"/>
      <c r="V43" s="389"/>
      <c r="W43" s="389"/>
      <c r="X43" s="389"/>
      <c r="Y43" s="389"/>
      <c r="Z43" s="98"/>
      <c r="AA43" s="98"/>
    </row>
    <row r="44" spans="1:27" s="388" customFormat="1" ht="18" thickTop="1" thickBot="1">
      <c r="A44" s="159"/>
      <c r="B44" s="484" t="s">
        <v>2913</v>
      </c>
      <c r="C44" s="522" t="s">
        <v>2400</v>
      </c>
      <c r="D44" s="677" t="s">
        <v>5701</v>
      </c>
      <c r="E44" s="486"/>
      <c r="F44" s="160"/>
      <c r="G44" s="389"/>
      <c r="H44" s="389"/>
      <c r="I44" s="389"/>
      <c r="J44" s="389"/>
      <c r="K44" s="389"/>
      <c r="L44" s="389"/>
      <c r="M44" s="389"/>
      <c r="N44" s="389"/>
      <c r="O44" s="389"/>
      <c r="P44" s="389"/>
      <c r="Q44" s="389"/>
      <c r="R44" s="389"/>
      <c r="S44" s="389"/>
      <c r="T44" s="389"/>
      <c r="U44" s="389"/>
      <c r="V44" s="389"/>
      <c r="W44" s="389"/>
      <c r="X44" s="389"/>
      <c r="Y44" s="389"/>
      <c r="Z44" s="98"/>
      <c r="AA44" s="98"/>
    </row>
    <row r="45" spans="1:27" s="388" customFormat="1" ht="51" thickTop="1">
      <c r="A45" s="159"/>
      <c r="B45" s="480" t="s">
        <v>2913</v>
      </c>
      <c r="C45" s="523" t="s">
        <v>4878</v>
      </c>
      <c r="D45" s="687" t="s">
        <v>223</v>
      </c>
      <c r="E45" s="483"/>
      <c r="F45" s="160"/>
      <c r="G45" s="389"/>
      <c r="H45" s="389"/>
      <c r="I45" s="389"/>
      <c r="J45" s="389"/>
      <c r="K45" s="389"/>
      <c r="L45" s="389"/>
      <c r="M45" s="389"/>
      <c r="N45" s="389"/>
      <c r="O45" s="389"/>
      <c r="P45" s="389"/>
      <c r="Q45" s="389"/>
      <c r="R45" s="389"/>
      <c r="S45" s="389"/>
      <c r="T45" s="389"/>
      <c r="U45" s="389"/>
      <c r="V45" s="389"/>
      <c r="W45" s="389"/>
      <c r="X45" s="389"/>
      <c r="Y45" s="389"/>
      <c r="Z45" s="98"/>
      <c r="AA45" s="98"/>
    </row>
    <row r="46" spans="1:27" s="388" customFormat="1" ht="16.8">
      <c r="A46" s="159"/>
      <c r="B46" s="480" t="s">
        <v>2913</v>
      </c>
      <c r="C46" s="523" t="s">
        <v>2914</v>
      </c>
      <c r="D46" s="684" t="s">
        <v>215</v>
      </c>
      <c r="E46" s="483"/>
      <c r="F46" s="160"/>
      <c r="G46" s="389"/>
      <c r="H46" s="389"/>
      <c r="I46" s="389"/>
      <c r="J46" s="389"/>
      <c r="K46" s="389"/>
      <c r="L46" s="389"/>
      <c r="M46" s="389"/>
      <c r="N46" s="389"/>
      <c r="O46" s="389"/>
      <c r="P46" s="389"/>
      <c r="Q46" s="389"/>
      <c r="R46" s="389"/>
      <c r="S46" s="389"/>
      <c r="T46" s="389"/>
      <c r="U46" s="389"/>
      <c r="V46" s="389"/>
      <c r="W46" s="389"/>
      <c r="X46" s="389"/>
      <c r="Y46" s="389"/>
      <c r="Z46" s="98"/>
      <c r="AA46" s="98"/>
    </row>
    <row r="47" spans="1:27" s="388" customFormat="1" ht="16.8">
      <c r="A47" s="159"/>
      <c r="B47" s="480" t="s">
        <v>2913</v>
      </c>
      <c r="C47" s="523" t="s">
        <v>2915</v>
      </c>
      <c r="D47" s="684" t="s">
        <v>215</v>
      </c>
      <c r="E47" s="483"/>
      <c r="F47" s="160"/>
      <c r="G47" s="389"/>
      <c r="H47" s="389"/>
      <c r="I47" s="389"/>
      <c r="J47" s="389"/>
      <c r="K47" s="389"/>
      <c r="L47" s="389"/>
      <c r="M47" s="389"/>
      <c r="N47" s="389"/>
      <c r="O47" s="389"/>
      <c r="P47" s="389"/>
      <c r="Q47" s="389"/>
      <c r="R47" s="389"/>
      <c r="S47" s="389"/>
      <c r="T47" s="389"/>
      <c r="U47" s="389"/>
      <c r="V47" s="389"/>
      <c r="W47" s="389"/>
      <c r="X47" s="389"/>
      <c r="Y47" s="389"/>
      <c r="Z47" s="98"/>
      <c r="AA47" s="98"/>
    </row>
    <row r="48" spans="1:27" s="388" customFormat="1" ht="16.8">
      <c r="A48" s="159"/>
      <c r="B48" s="480" t="s">
        <v>2913</v>
      </c>
      <c r="C48" s="523" t="s">
        <v>2916</v>
      </c>
      <c r="D48" s="684" t="s">
        <v>215</v>
      </c>
      <c r="E48" s="483"/>
      <c r="F48" s="160"/>
      <c r="G48" s="389"/>
      <c r="H48" s="389"/>
      <c r="I48" s="389"/>
      <c r="J48" s="389"/>
      <c r="K48" s="389"/>
      <c r="L48" s="389"/>
      <c r="M48" s="389"/>
      <c r="N48" s="389"/>
      <c r="O48" s="389"/>
      <c r="P48" s="389"/>
      <c r="Q48" s="389"/>
      <c r="R48" s="389"/>
      <c r="S48" s="389"/>
      <c r="T48" s="389"/>
      <c r="U48" s="389"/>
      <c r="V48" s="389"/>
      <c r="W48" s="389"/>
      <c r="X48" s="389"/>
      <c r="Y48" s="389"/>
      <c r="Z48" s="98"/>
      <c r="AA48" s="98"/>
    </row>
    <row r="49" spans="1:27" s="388" customFormat="1" ht="33.6">
      <c r="A49" s="159"/>
      <c r="B49" s="480" t="s">
        <v>2913</v>
      </c>
      <c r="C49" s="523" t="s">
        <v>2917</v>
      </c>
      <c r="D49" s="684" t="s">
        <v>215</v>
      </c>
      <c r="E49" s="483"/>
      <c r="F49" s="160"/>
      <c r="G49" s="389"/>
      <c r="H49" s="389"/>
      <c r="I49" s="389"/>
      <c r="J49" s="389"/>
      <c r="K49" s="389"/>
      <c r="L49" s="389"/>
      <c r="M49" s="389"/>
      <c r="N49" s="389"/>
      <c r="O49" s="389"/>
      <c r="P49" s="389"/>
      <c r="Q49" s="389"/>
      <c r="R49" s="389"/>
      <c r="S49" s="389"/>
      <c r="T49" s="389"/>
      <c r="U49" s="389"/>
      <c r="V49" s="389"/>
      <c r="W49" s="389"/>
      <c r="X49" s="389"/>
      <c r="Y49" s="389"/>
      <c r="Z49" s="98"/>
      <c r="AA49" s="98"/>
    </row>
    <row r="50" spans="1:27" s="388" customFormat="1" ht="16.8">
      <c r="A50" s="159"/>
      <c r="B50" s="480" t="s">
        <v>2913</v>
      </c>
      <c r="C50" s="523" t="s">
        <v>2918</v>
      </c>
      <c r="D50" s="684" t="s">
        <v>215</v>
      </c>
      <c r="E50" s="483"/>
      <c r="F50" s="160"/>
      <c r="G50" s="389"/>
      <c r="H50" s="389"/>
      <c r="I50" s="389"/>
      <c r="J50" s="389"/>
      <c r="K50" s="389"/>
      <c r="L50" s="389"/>
      <c r="M50" s="389"/>
      <c r="N50" s="389"/>
      <c r="O50" s="389"/>
      <c r="P50" s="389"/>
      <c r="Q50" s="389"/>
      <c r="R50" s="389"/>
      <c r="S50" s="389"/>
      <c r="T50" s="389"/>
      <c r="U50" s="389"/>
      <c r="V50" s="389"/>
      <c r="W50" s="389"/>
      <c r="X50" s="389"/>
      <c r="Y50" s="389"/>
      <c r="Z50" s="98"/>
      <c r="AA50" s="98"/>
    </row>
    <row r="51" spans="1:27" s="388" customFormat="1" ht="16.8">
      <c r="A51" s="159"/>
      <c r="B51" s="480" t="s">
        <v>2913</v>
      </c>
      <c r="C51" s="523" t="s">
        <v>2919</v>
      </c>
      <c r="D51" s="684" t="s">
        <v>215</v>
      </c>
      <c r="E51" s="483"/>
      <c r="F51" s="160"/>
      <c r="G51" s="389"/>
      <c r="H51" s="389"/>
      <c r="I51" s="389"/>
      <c r="J51" s="389"/>
      <c r="K51" s="389"/>
      <c r="L51" s="389"/>
      <c r="M51" s="389"/>
      <c r="N51" s="389"/>
      <c r="O51" s="389"/>
      <c r="P51" s="389"/>
      <c r="Q51" s="389"/>
      <c r="R51" s="389"/>
      <c r="S51" s="389"/>
      <c r="T51" s="389"/>
      <c r="U51" s="389"/>
      <c r="V51" s="389"/>
      <c r="W51" s="389"/>
      <c r="X51" s="389"/>
      <c r="Y51" s="389"/>
      <c r="Z51" s="98"/>
      <c r="AA51" s="98"/>
    </row>
    <row r="52" spans="1:27" s="388" customFormat="1" ht="16.8">
      <c r="A52" s="159"/>
      <c r="B52" s="480" t="s">
        <v>2913</v>
      </c>
      <c r="C52" s="523" t="s">
        <v>2920</v>
      </c>
      <c r="D52" s="684" t="s">
        <v>215</v>
      </c>
      <c r="E52" s="483"/>
      <c r="F52" s="160"/>
      <c r="G52" s="389"/>
      <c r="H52" s="389"/>
      <c r="I52" s="389"/>
      <c r="J52" s="389"/>
      <c r="K52" s="389"/>
      <c r="L52" s="389"/>
      <c r="M52" s="389"/>
      <c r="N52" s="389"/>
      <c r="O52" s="389"/>
      <c r="P52" s="389"/>
      <c r="Q52" s="389"/>
      <c r="R52" s="389"/>
      <c r="S52" s="389"/>
      <c r="T52" s="389"/>
      <c r="U52" s="389"/>
      <c r="V52" s="389"/>
      <c r="W52" s="389"/>
      <c r="X52" s="389"/>
      <c r="Y52" s="389"/>
      <c r="Z52" s="98"/>
      <c r="AA52" s="98"/>
    </row>
    <row r="53" spans="1:27" s="388" customFormat="1" ht="33.6">
      <c r="A53" s="159"/>
      <c r="B53" s="480" t="s">
        <v>2913</v>
      </c>
      <c r="C53" s="523" t="s">
        <v>2921</v>
      </c>
      <c r="D53" s="684" t="s">
        <v>215</v>
      </c>
      <c r="E53" s="483"/>
      <c r="F53" s="160"/>
      <c r="G53" s="389"/>
      <c r="H53" s="389"/>
      <c r="I53" s="389"/>
      <c r="J53" s="389"/>
      <c r="K53" s="389"/>
      <c r="L53" s="389"/>
      <c r="M53" s="389"/>
      <c r="N53" s="389"/>
      <c r="O53" s="389"/>
      <c r="P53" s="389"/>
      <c r="Q53" s="389"/>
      <c r="R53" s="389"/>
      <c r="S53" s="389"/>
      <c r="T53" s="389"/>
      <c r="U53" s="389"/>
      <c r="V53" s="389"/>
      <c r="W53" s="389"/>
      <c r="X53" s="389"/>
      <c r="Y53" s="389"/>
      <c r="Z53" s="98"/>
      <c r="AA53" s="98"/>
    </row>
    <row r="54" spans="1:27" s="388" customFormat="1" ht="33.6">
      <c r="A54" s="159"/>
      <c r="B54" s="480" t="s">
        <v>2913</v>
      </c>
      <c r="C54" s="523" t="s">
        <v>2922</v>
      </c>
      <c r="D54" s="684" t="s">
        <v>215</v>
      </c>
      <c r="E54" s="483"/>
      <c r="F54" s="160"/>
      <c r="G54" s="389"/>
      <c r="H54" s="389"/>
      <c r="I54" s="389"/>
      <c r="J54" s="389"/>
      <c r="K54" s="389"/>
      <c r="L54" s="389"/>
      <c r="M54" s="389"/>
      <c r="N54" s="389"/>
      <c r="O54" s="389"/>
      <c r="P54" s="389"/>
      <c r="Q54" s="389"/>
      <c r="R54" s="389"/>
      <c r="S54" s="389"/>
      <c r="T54" s="389"/>
      <c r="U54" s="389"/>
      <c r="V54" s="389"/>
      <c r="W54" s="389"/>
      <c r="X54" s="389"/>
      <c r="Y54" s="389"/>
      <c r="Z54" s="98"/>
      <c r="AA54" s="98"/>
    </row>
    <row r="55" spans="1:27" s="388" customFormat="1" ht="17.399999999999999" thickBot="1">
      <c r="A55" s="159"/>
      <c r="B55" s="480" t="s">
        <v>2913</v>
      </c>
      <c r="C55" s="523" t="s">
        <v>2923</v>
      </c>
      <c r="D55" s="685" t="s">
        <v>215</v>
      </c>
      <c r="E55" s="483"/>
      <c r="F55" s="160"/>
      <c r="G55" s="389"/>
      <c r="H55" s="389"/>
      <c r="I55" s="389"/>
      <c r="J55" s="389"/>
      <c r="K55" s="389"/>
      <c r="L55" s="389"/>
      <c r="M55" s="389"/>
      <c r="N55" s="389"/>
      <c r="O55" s="389"/>
      <c r="P55" s="389"/>
      <c r="Q55" s="389"/>
      <c r="R55" s="389"/>
      <c r="S55" s="389"/>
      <c r="T55" s="389"/>
      <c r="U55" s="389"/>
      <c r="V55" s="389"/>
      <c r="W55" s="389"/>
      <c r="X55" s="389"/>
      <c r="Y55" s="389"/>
      <c r="Z55" s="98"/>
      <c r="AA55" s="98"/>
    </row>
    <row r="56" spans="1:27" s="388" customFormat="1" ht="17.399999999999999" thickTop="1">
      <c r="A56" s="159"/>
      <c r="B56" s="484" t="s">
        <v>2913</v>
      </c>
      <c r="C56" s="522" t="s">
        <v>2924</v>
      </c>
      <c r="D56" s="677" t="s">
        <v>5701</v>
      </c>
      <c r="E56" s="486"/>
      <c r="F56" s="160"/>
      <c r="G56" s="389"/>
      <c r="H56" s="389"/>
      <c r="I56" s="389"/>
      <c r="J56" s="389"/>
      <c r="K56" s="389"/>
      <c r="L56" s="389"/>
      <c r="M56" s="389"/>
      <c r="N56" s="389"/>
      <c r="O56" s="389"/>
      <c r="P56" s="389"/>
      <c r="Q56" s="389"/>
      <c r="R56" s="389"/>
      <c r="S56" s="389"/>
      <c r="T56" s="389"/>
      <c r="U56" s="389"/>
      <c r="V56" s="389"/>
      <c r="W56" s="389"/>
      <c r="X56" s="389"/>
      <c r="Y56" s="389"/>
      <c r="Z56" s="98"/>
      <c r="AA56" s="98"/>
    </row>
    <row r="57" spans="1:27" s="388" customFormat="1" ht="16.8">
      <c r="A57" s="159"/>
      <c r="B57" s="480" t="s">
        <v>2913</v>
      </c>
      <c r="C57" s="523" t="s">
        <v>2925</v>
      </c>
      <c r="D57" s="684" t="s">
        <v>215</v>
      </c>
      <c r="E57" s="489"/>
      <c r="F57" s="160"/>
      <c r="G57" s="389"/>
      <c r="H57" s="389"/>
      <c r="I57" s="389"/>
      <c r="J57" s="389"/>
      <c r="K57" s="389"/>
      <c r="L57" s="389"/>
      <c r="M57" s="389"/>
      <c r="N57" s="389"/>
      <c r="O57" s="389"/>
      <c r="P57" s="389"/>
      <c r="Q57" s="389"/>
      <c r="R57" s="389"/>
      <c r="S57" s="389"/>
      <c r="T57" s="389"/>
      <c r="U57" s="389"/>
      <c r="V57" s="389"/>
      <c r="W57" s="389"/>
      <c r="X57" s="389"/>
      <c r="Y57" s="389"/>
      <c r="Z57" s="98"/>
      <c r="AA57" s="98"/>
    </row>
    <row r="58" spans="1:27" s="388" customFormat="1" ht="17.399999999999999" thickBot="1">
      <c r="A58" s="159"/>
      <c r="B58" s="480" t="s">
        <v>2913</v>
      </c>
      <c r="C58" s="523" t="s">
        <v>2926</v>
      </c>
      <c r="D58" s="685" t="s">
        <v>215</v>
      </c>
      <c r="E58" s="483"/>
      <c r="F58" s="160"/>
      <c r="G58" s="389"/>
      <c r="H58" s="389"/>
      <c r="I58" s="389"/>
      <c r="J58" s="389"/>
      <c r="K58" s="389"/>
      <c r="L58" s="389"/>
      <c r="M58" s="389"/>
      <c r="N58" s="389"/>
      <c r="O58" s="389"/>
      <c r="P58" s="389"/>
      <c r="Q58" s="389"/>
      <c r="R58" s="389"/>
      <c r="S58" s="389"/>
      <c r="T58" s="389"/>
      <c r="U58" s="389"/>
      <c r="V58" s="389"/>
      <c r="W58" s="389"/>
      <c r="X58" s="389"/>
      <c r="Y58" s="389"/>
      <c r="Z58" s="98"/>
      <c r="AA58" s="98"/>
    </row>
    <row r="59" spans="1:27" s="388" customFormat="1" ht="68.400000000000006" thickTop="1" thickBot="1">
      <c r="A59" s="159"/>
      <c r="B59" s="480" t="s">
        <v>2913</v>
      </c>
      <c r="C59" s="523" t="s">
        <v>2927</v>
      </c>
      <c r="D59" s="688" t="s">
        <v>215</v>
      </c>
      <c r="E59" s="483"/>
      <c r="F59" s="160"/>
      <c r="G59" s="389"/>
      <c r="H59" s="389"/>
      <c r="I59" s="389"/>
      <c r="J59" s="389"/>
      <c r="K59" s="389"/>
      <c r="L59" s="389"/>
      <c r="M59" s="389"/>
      <c r="N59" s="389"/>
      <c r="O59" s="389"/>
      <c r="P59" s="389"/>
      <c r="Q59" s="389"/>
      <c r="R59" s="389"/>
      <c r="S59" s="389"/>
      <c r="T59" s="389"/>
      <c r="U59" s="389"/>
      <c r="V59" s="389"/>
      <c r="W59" s="389"/>
      <c r="X59" s="389"/>
      <c r="Y59" s="389"/>
      <c r="Z59" s="98"/>
      <c r="AA59" s="98"/>
    </row>
    <row r="60" spans="1:27" s="388" customFormat="1" ht="17.399999999999999" thickTop="1">
      <c r="A60" s="159"/>
      <c r="B60" s="484" t="s">
        <v>2913</v>
      </c>
      <c r="C60" s="522" t="s">
        <v>2899</v>
      </c>
      <c r="D60" s="677" t="s">
        <v>5701</v>
      </c>
      <c r="E60" s="486"/>
      <c r="F60" s="160"/>
      <c r="G60" s="389"/>
      <c r="H60" s="389"/>
      <c r="I60" s="389"/>
      <c r="J60" s="389"/>
      <c r="K60" s="389"/>
      <c r="L60" s="389"/>
      <c r="M60" s="389"/>
      <c r="N60" s="389"/>
      <c r="O60" s="389"/>
      <c r="P60" s="389"/>
      <c r="Q60" s="389"/>
      <c r="R60" s="389"/>
      <c r="S60" s="389"/>
      <c r="T60" s="389"/>
      <c r="U60" s="389"/>
      <c r="V60" s="389"/>
      <c r="W60" s="389"/>
      <c r="X60" s="389"/>
      <c r="Y60" s="389"/>
      <c r="Z60" s="98"/>
      <c r="AA60" s="98"/>
    </row>
    <row r="61" spans="1:27" s="388" customFormat="1" ht="16.8">
      <c r="A61" s="159"/>
      <c r="B61" s="480" t="s">
        <v>2913</v>
      </c>
      <c r="C61" s="523" t="s">
        <v>2928</v>
      </c>
      <c r="D61" s="684" t="s">
        <v>225</v>
      </c>
      <c r="E61" s="483"/>
      <c r="F61" s="160"/>
      <c r="G61" s="389"/>
      <c r="H61" s="389"/>
      <c r="I61" s="389"/>
      <c r="J61" s="389"/>
      <c r="K61" s="389"/>
      <c r="L61" s="389"/>
      <c r="M61" s="389"/>
      <c r="N61" s="389"/>
      <c r="O61" s="389"/>
      <c r="P61" s="389"/>
      <c r="Q61" s="389"/>
      <c r="R61" s="389"/>
      <c r="S61" s="389"/>
      <c r="T61" s="389"/>
      <c r="U61" s="389"/>
      <c r="V61" s="389"/>
      <c r="W61" s="389"/>
      <c r="X61" s="389"/>
      <c r="Y61" s="389"/>
      <c r="Z61" s="98"/>
      <c r="AA61" s="98"/>
    </row>
    <row r="62" spans="1:27" s="388" customFormat="1" ht="18.600000000000001" hidden="1" customHeight="1">
      <c r="A62" s="159"/>
      <c r="B62" s="484" t="s">
        <v>2929</v>
      </c>
      <c r="C62" s="522" t="s">
        <v>2889</v>
      </c>
      <c r="D62" s="486"/>
      <c r="E62" s="486"/>
      <c r="F62" s="160"/>
      <c r="G62" s="389"/>
      <c r="H62" s="389"/>
      <c r="I62" s="389"/>
      <c r="J62" s="389"/>
      <c r="K62" s="389"/>
      <c r="L62" s="389"/>
      <c r="M62" s="389"/>
      <c r="N62" s="389"/>
      <c r="O62" s="389"/>
      <c r="P62" s="389"/>
      <c r="Q62" s="389"/>
      <c r="R62" s="389"/>
      <c r="S62" s="389"/>
      <c r="T62" s="389"/>
      <c r="U62" s="389"/>
      <c r="V62" s="389"/>
      <c r="W62" s="389"/>
      <c r="X62" s="389"/>
      <c r="Y62" s="389"/>
      <c r="Z62" s="98"/>
      <c r="AA62" s="98"/>
    </row>
    <row r="63" spans="1:27" s="388" customFormat="1" ht="16.8" hidden="1">
      <c r="A63" s="159"/>
      <c r="B63" s="484" t="s">
        <v>2929</v>
      </c>
      <c r="C63" s="522" t="s">
        <v>2400</v>
      </c>
      <c r="D63" s="486"/>
      <c r="E63" s="486"/>
      <c r="F63" s="160"/>
      <c r="G63" s="389"/>
      <c r="H63" s="389"/>
      <c r="I63" s="389"/>
      <c r="J63" s="389"/>
      <c r="K63" s="389"/>
      <c r="L63" s="389"/>
      <c r="M63" s="389"/>
      <c r="N63" s="389"/>
      <c r="O63" s="389"/>
      <c r="P63" s="389"/>
      <c r="Q63" s="389"/>
      <c r="R63" s="389"/>
      <c r="S63" s="389"/>
      <c r="T63" s="389"/>
      <c r="U63" s="389"/>
      <c r="V63" s="389"/>
      <c r="W63" s="389"/>
      <c r="X63" s="389"/>
      <c r="Y63" s="389"/>
      <c r="Z63" s="98"/>
      <c r="AA63" s="98"/>
    </row>
    <row r="64" spans="1:27" s="388" customFormat="1" ht="16.8" hidden="1">
      <c r="A64" s="159"/>
      <c r="B64" s="480" t="s">
        <v>2929</v>
      </c>
      <c r="C64" s="523" t="s">
        <v>888</v>
      </c>
      <c r="D64" s="513"/>
      <c r="E64" s="483"/>
      <c r="F64" s="160"/>
      <c r="G64" s="389"/>
      <c r="H64" s="389"/>
      <c r="I64" s="389"/>
      <c r="J64" s="389"/>
      <c r="K64" s="389"/>
      <c r="L64" s="389"/>
      <c r="M64" s="389"/>
      <c r="N64" s="389"/>
      <c r="O64" s="389"/>
      <c r="P64" s="389"/>
      <c r="Q64" s="389"/>
      <c r="R64" s="389"/>
      <c r="S64" s="389"/>
      <c r="T64" s="389"/>
      <c r="U64" s="389"/>
      <c r="V64" s="389"/>
      <c r="W64" s="389"/>
      <c r="X64" s="389"/>
      <c r="Y64" s="389"/>
      <c r="Z64" s="98"/>
      <c r="AA64" s="98"/>
    </row>
    <row r="65" spans="1:27" s="388" customFormat="1" ht="16.8" hidden="1">
      <c r="A65" s="159"/>
      <c r="B65" s="484" t="s">
        <v>2929</v>
      </c>
      <c r="C65" s="522" t="s">
        <v>915</v>
      </c>
      <c r="D65" s="486"/>
      <c r="E65" s="486"/>
      <c r="F65" s="160"/>
      <c r="G65" s="389"/>
      <c r="H65" s="389"/>
      <c r="I65" s="389"/>
      <c r="J65" s="389"/>
      <c r="K65" s="389"/>
      <c r="L65" s="389"/>
      <c r="M65" s="389"/>
      <c r="N65" s="389"/>
      <c r="O65" s="389"/>
      <c r="P65" s="389"/>
      <c r="Q65" s="389"/>
      <c r="R65" s="389"/>
      <c r="S65" s="389"/>
      <c r="T65" s="389"/>
      <c r="U65" s="389"/>
      <c r="V65" s="389"/>
      <c r="W65" s="389"/>
      <c r="X65" s="389"/>
      <c r="Y65" s="389"/>
      <c r="Z65" s="98"/>
      <c r="AA65" s="98"/>
    </row>
    <row r="66" spans="1:27" s="388" customFormat="1" ht="16.8" hidden="1">
      <c r="A66" s="159"/>
      <c r="B66" s="480" t="s">
        <v>2929</v>
      </c>
      <c r="C66" s="523" t="s">
        <v>822</v>
      </c>
      <c r="D66" s="513"/>
      <c r="E66" s="483"/>
      <c r="F66" s="160"/>
      <c r="G66" s="389"/>
      <c r="H66" s="389"/>
      <c r="I66" s="389"/>
      <c r="J66" s="389"/>
      <c r="K66" s="389"/>
      <c r="L66" s="389"/>
      <c r="M66" s="389"/>
      <c r="N66" s="389"/>
      <c r="O66" s="389"/>
      <c r="P66" s="389"/>
      <c r="Q66" s="389"/>
      <c r="R66" s="389"/>
      <c r="S66" s="389"/>
      <c r="T66" s="389"/>
      <c r="U66" s="389"/>
      <c r="V66" s="389"/>
      <c r="W66" s="389"/>
      <c r="X66" s="389"/>
      <c r="Y66" s="389"/>
      <c r="Z66" s="98"/>
      <c r="AA66" s="98"/>
    </row>
    <row r="67" spans="1:27" s="388" customFormat="1" ht="16.8" hidden="1">
      <c r="A67" s="159"/>
      <c r="B67" s="484" t="s">
        <v>2930</v>
      </c>
      <c r="C67" s="522" t="s">
        <v>2889</v>
      </c>
      <c r="D67" s="486"/>
      <c r="E67" s="486"/>
      <c r="F67" s="160"/>
      <c r="G67" s="389"/>
      <c r="H67" s="389"/>
      <c r="I67" s="389"/>
      <c r="J67" s="389"/>
      <c r="K67" s="389"/>
      <c r="L67" s="389"/>
      <c r="M67" s="389"/>
      <c r="N67" s="389"/>
      <c r="O67" s="389"/>
      <c r="P67" s="389"/>
      <c r="Q67" s="389"/>
      <c r="R67" s="389"/>
      <c r="S67" s="389"/>
      <c r="T67" s="389"/>
      <c r="U67" s="389"/>
      <c r="V67" s="389"/>
      <c r="W67" s="389"/>
      <c r="X67" s="389"/>
      <c r="Y67" s="389"/>
      <c r="Z67" s="98"/>
      <c r="AA67" s="98"/>
    </row>
    <row r="68" spans="1:27" s="388" customFormat="1" ht="16.8" hidden="1">
      <c r="A68" s="159"/>
      <c r="B68" s="484" t="s">
        <v>2930</v>
      </c>
      <c r="C68" s="522" t="s">
        <v>2400</v>
      </c>
      <c r="D68" s="486"/>
      <c r="E68" s="486"/>
      <c r="F68" s="160"/>
      <c r="G68" s="389"/>
      <c r="H68" s="389"/>
      <c r="I68" s="389"/>
      <c r="J68" s="389"/>
      <c r="K68" s="389"/>
      <c r="L68" s="389"/>
      <c r="M68" s="389"/>
      <c r="N68" s="389"/>
      <c r="O68" s="389"/>
      <c r="P68" s="389"/>
      <c r="Q68" s="389"/>
      <c r="R68" s="389"/>
      <c r="S68" s="389"/>
      <c r="T68" s="389"/>
      <c r="U68" s="389"/>
      <c r="V68" s="389"/>
      <c r="W68" s="389"/>
      <c r="X68" s="389"/>
      <c r="Y68" s="389"/>
      <c r="Z68" s="98"/>
      <c r="AA68" s="98"/>
    </row>
    <row r="69" spans="1:27" s="388" customFormat="1" ht="33.6" hidden="1">
      <c r="A69" s="159"/>
      <c r="B69" s="480" t="s">
        <v>2930</v>
      </c>
      <c r="C69" s="523" t="s">
        <v>1898</v>
      </c>
      <c r="D69" s="513"/>
      <c r="E69" s="483"/>
      <c r="F69" s="160"/>
      <c r="G69" s="389"/>
      <c r="H69" s="389"/>
      <c r="I69" s="389"/>
      <c r="J69" s="389"/>
      <c r="K69" s="389"/>
      <c r="L69" s="389"/>
      <c r="M69" s="389"/>
      <c r="N69" s="389"/>
      <c r="O69" s="389"/>
      <c r="P69" s="389"/>
      <c r="Q69" s="389"/>
      <c r="R69" s="389"/>
      <c r="S69" s="389"/>
      <c r="T69" s="389"/>
      <c r="U69" s="389"/>
      <c r="V69" s="389"/>
      <c r="W69" s="389"/>
      <c r="X69" s="389"/>
      <c r="Y69" s="389"/>
      <c r="Z69" s="98"/>
      <c r="AA69" s="98"/>
    </row>
    <row r="70" spans="1:27" s="388" customFormat="1" ht="16.8" hidden="1">
      <c r="A70" s="159"/>
      <c r="B70" s="480" t="s">
        <v>2930</v>
      </c>
      <c r="C70" s="523" t="s">
        <v>2931</v>
      </c>
      <c r="D70" s="513"/>
      <c r="E70" s="483"/>
      <c r="F70" s="160"/>
      <c r="G70" s="389"/>
      <c r="H70" s="389"/>
      <c r="I70" s="389"/>
      <c r="J70" s="389"/>
      <c r="K70" s="389"/>
      <c r="L70" s="389"/>
      <c r="M70" s="389"/>
      <c r="N70" s="389"/>
      <c r="O70" s="389"/>
      <c r="P70" s="389"/>
      <c r="Q70" s="389"/>
      <c r="R70" s="389"/>
      <c r="S70" s="389"/>
      <c r="T70" s="389"/>
      <c r="U70" s="389"/>
      <c r="V70" s="389"/>
      <c r="W70" s="389"/>
      <c r="X70" s="389"/>
      <c r="Y70" s="389"/>
      <c r="Z70" s="98"/>
      <c r="AA70" s="98"/>
    </row>
    <row r="71" spans="1:27" s="388" customFormat="1" ht="16.8" hidden="1">
      <c r="A71" s="159"/>
      <c r="B71" s="480" t="s">
        <v>2930</v>
      </c>
      <c r="C71" s="523" t="s">
        <v>2932</v>
      </c>
      <c r="D71" s="513"/>
      <c r="E71" s="483"/>
      <c r="F71" s="160"/>
      <c r="G71" s="389"/>
      <c r="H71" s="389"/>
      <c r="I71" s="389"/>
      <c r="J71" s="389"/>
      <c r="K71" s="389"/>
      <c r="L71" s="389"/>
      <c r="M71" s="389"/>
      <c r="N71" s="389"/>
      <c r="O71" s="389"/>
      <c r="P71" s="389"/>
      <c r="Q71" s="389"/>
      <c r="R71" s="389"/>
      <c r="S71" s="389"/>
      <c r="T71" s="389"/>
      <c r="U71" s="389"/>
      <c r="V71" s="389"/>
      <c r="W71" s="389"/>
      <c r="X71" s="389"/>
      <c r="Y71" s="389"/>
      <c r="Z71" s="98"/>
      <c r="AA71" s="98"/>
    </row>
    <row r="72" spans="1:27" s="388" customFormat="1" ht="16.8" hidden="1">
      <c r="A72" s="159"/>
      <c r="B72" s="480" t="s">
        <v>2930</v>
      </c>
      <c r="C72" s="523" t="s">
        <v>2933</v>
      </c>
      <c r="D72" s="513"/>
      <c r="E72" s="483"/>
      <c r="F72" s="160"/>
      <c r="G72" s="389"/>
      <c r="H72" s="389"/>
      <c r="I72" s="389"/>
      <c r="J72" s="389"/>
      <c r="K72" s="389"/>
      <c r="L72" s="389"/>
      <c r="M72" s="389"/>
      <c r="N72" s="389"/>
      <c r="O72" s="389"/>
      <c r="P72" s="389"/>
      <c r="Q72" s="389"/>
      <c r="R72" s="389"/>
      <c r="S72" s="389"/>
      <c r="T72" s="389"/>
      <c r="U72" s="389"/>
      <c r="V72" s="389"/>
      <c r="W72" s="389"/>
      <c r="X72" s="389"/>
      <c r="Y72" s="389"/>
      <c r="Z72" s="98"/>
      <c r="AA72" s="98"/>
    </row>
    <row r="73" spans="1:27" s="388" customFormat="1" ht="16.8" hidden="1">
      <c r="A73" s="159"/>
      <c r="B73" s="480" t="s">
        <v>2930</v>
      </c>
      <c r="C73" s="523" t="s">
        <v>2934</v>
      </c>
      <c r="D73" s="513"/>
      <c r="E73" s="481"/>
      <c r="F73" s="160"/>
      <c r="G73" s="389"/>
      <c r="H73" s="389"/>
      <c r="I73" s="389"/>
      <c r="J73" s="389"/>
      <c r="K73" s="389"/>
      <c r="L73" s="389"/>
      <c r="M73" s="389"/>
      <c r="N73" s="389"/>
      <c r="O73" s="389"/>
      <c r="P73" s="389"/>
      <c r="Q73" s="389"/>
      <c r="R73" s="389"/>
      <c r="S73" s="389"/>
      <c r="T73" s="389"/>
      <c r="U73" s="389"/>
      <c r="V73" s="389"/>
      <c r="W73" s="389"/>
      <c r="X73" s="389"/>
      <c r="Y73" s="389"/>
      <c r="Z73" s="98"/>
      <c r="AA73" s="98"/>
    </row>
    <row r="74" spans="1:27" s="388" customFormat="1" ht="16.8" hidden="1">
      <c r="A74" s="159"/>
      <c r="B74" s="480" t="s">
        <v>2930</v>
      </c>
      <c r="C74" s="523" t="s">
        <v>2935</v>
      </c>
      <c r="D74" s="513"/>
      <c r="E74" s="483"/>
      <c r="F74" s="160"/>
      <c r="G74" s="389"/>
      <c r="H74" s="389"/>
      <c r="I74" s="389"/>
      <c r="J74" s="389"/>
      <c r="K74" s="389"/>
      <c r="L74" s="389"/>
      <c r="M74" s="389"/>
      <c r="N74" s="389"/>
      <c r="O74" s="389"/>
      <c r="P74" s="389"/>
      <c r="Q74" s="389"/>
      <c r="R74" s="389"/>
      <c r="S74" s="389"/>
      <c r="T74" s="389"/>
      <c r="U74" s="389"/>
      <c r="V74" s="389"/>
      <c r="W74" s="389"/>
      <c r="X74" s="389"/>
      <c r="Y74" s="389"/>
      <c r="Z74" s="98"/>
      <c r="AA74" s="98"/>
    </row>
    <row r="75" spans="1:27" s="388" customFormat="1" ht="16.8" hidden="1">
      <c r="A75" s="159"/>
      <c r="B75" s="480" t="s">
        <v>2930</v>
      </c>
      <c r="C75" s="523" t="s">
        <v>2936</v>
      </c>
      <c r="D75" s="513"/>
      <c r="E75" s="483"/>
      <c r="F75" s="160"/>
      <c r="G75" s="389"/>
      <c r="H75" s="389"/>
      <c r="I75" s="389"/>
      <c r="J75" s="389"/>
      <c r="K75" s="389"/>
      <c r="L75" s="389"/>
      <c r="M75" s="389"/>
      <c r="N75" s="389"/>
      <c r="O75" s="389"/>
      <c r="P75" s="389"/>
      <c r="Q75" s="389"/>
      <c r="R75" s="389"/>
      <c r="S75" s="389"/>
      <c r="T75" s="389"/>
      <c r="U75" s="389"/>
      <c r="V75" s="389"/>
      <c r="W75" s="389"/>
      <c r="X75" s="389"/>
      <c r="Y75" s="389"/>
      <c r="Z75" s="98"/>
      <c r="AA75" s="98"/>
    </row>
    <row r="76" spans="1:27" s="388" customFormat="1" ht="16.8" hidden="1">
      <c r="A76" s="159"/>
      <c r="B76" s="480" t="s">
        <v>2930</v>
      </c>
      <c r="C76" s="523" t="s">
        <v>2937</v>
      </c>
      <c r="D76" s="513"/>
      <c r="E76" s="483"/>
      <c r="F76" s="160"/>
      <c r="G76" s="389"/>
      <c r="H76" s="389"/>
      <c r="I76" s="389"/>
      <c r="J76" s="389"/>
      <c r="K76" s="389"/>
      <c r="L76" s="389"/>
      <c r="M76" s="389"/>
      <c r="N76" s="389"/>
      <c r="O76" s="389"/>
      <c r="P76" s="389"/>
      <c r="Q76" s="389"/>
      <c r="R76" s="389"/>
      <c r="S76" s="389"/>
      <c r="T76" s="389"/>
      <c r="U76" s="389"/>
      <c r="V76" s="389"/>
      <c r="W76" s="389"/>
      <c r="X76" s="389"/>
      <c r="Y76" s="389"/>
      <c r="Z76" s="98"/>
      <c r="AA76" s="98"/>
    </row>
    <row r="77" spans="1:27" s="388" customFormat="1" ht="16.8" hidden="1">
      <c r="A77" s="159"/>
      <c r="B77" s="480" t="s">
        <v>2930</v>
      </c>
      <c r="C77" s="523" t="s">
        <v>2938</v>
      </c>
      <c r="D77" s="513"/>
      <c r="E77" s="523"/>
      <c r="F77" s="160"/>
      <c r="G77" s="389"/>
      <c r="H77" s="389"/>
      <c r="I77" s="389"/>
      <c r="J77" s="389"/>
      <c r="K77" s="389"/>
      <c r="L77" s="389"/>
      <c r="M77" s="389"/>
      <c r="N77" s="389"/>
      <c r="O77" s="389"/>
      <c r="P77" s="389"/>
      <c r="Q77" s="389"/>
      <c r="R77" s="389"/>
      <c r="S77" s="389"/>
      <c r="T77" s="389"/>
      <c r="U77" s="389"/>
      <c r="V77" s="389"/>
      <c r="W77" s="389"/>
      <c r="X77" s="389"/>
      <c r="Y77" s="389"/>
      <c r="Z77" s="98"/>
      <c r="AA77" s="98"/>
    </row>
    <row r="78" spans="1:27" s="388" customFormat="1" ht="16.8" hidden="1">
      <c r="A78" s="159"/>
      <c r="B78" s="480" t="s">
        <v>2930</v>
      </c>
      <c r="C78" s="523" t="s">
        <v>2939</v>
      </c>
      <c r="D78" s="513"/>
      <c r="E78" s="523"/>
      <c r="F78" s="160"/>
      <c r="G78" s="389"/>
      <c r="H78" s="389"/>
      <c r="I78" s="389"/>
      <c r="J78" s="389"/>
      <c r="K78" s="389"/>
      <c r="L78" s="389"/>
      <c r="M78" s="389"/>
      <c r="N78" s="389"/>
      <c r="O78" s="389"/>
      <c r="P78" s="389"/>
      <c r="Q78" s="389"/>
      <c r="R78" s="389"/>
      <c r="S78" s="389"/>
      <c r="T78" s="389"/>
      <c r="U78" s="389"/>
      <c r="V78" s="389"/>
      <c r="W78" s="389"/>
      <c r="X78" s="389"/>
      <c r="Y78" s="389"/>
      <c r="Z78" s="98"/>
      <c r="AA78" s="98"/>
    </row>
    <row r="79" spans="1:27" s="388" customFormat="1" ht="16.8" hidden="1">
      <c r="A79" s="159"/>
      <c r="B79" s="480" t="s">
        <v>2930</v>
      </c>
      <c r="C79" s="523" t="s">
        <v>2940</v>
      </c>
      <c r="D79" s="513"/>
      <c r="E79" s="523"/>
      <c r="F79" s="160"/>
      <c r="G79" s="389"/>
      <c r="H79" s="389"/>
      <c r="I79" s="389"/>
      <c r="J79" s="389"/>
      <c r="K79" s="389"/>
      <c r="L79" s="389"/>
      <c r="M79" s="389"/>
      <c r="N79" s="389"/>
      <c r="O79" s="389"/>
      <c r="P79" s="389"/>
      <c r="Q79" s="389"/>
      <c r="R79" s="389"/>
      <c r="S79" s="389"/>
      <c r="T79" s="389"/>
      <c r="U79" s="389"/>
      <c r="V79" s="389"/>
      <c r="W79" s="389"/>
      <c r="X79" s="389"/>
      <c r="Y79" s="389"/>
      <c r="Z79" s="98"/>
      <c r="AA79" s="98"/>
    </row>
    <row r="80" spans="1:27" s="388" customFormat="1" ht="16.8" hidden="1">
      <c r="A80" s="159"/>
      <c r="B80" s="480" t="s">
        <v>2930</v>
      </c>
      <c r="C80" s="523" t="s">
        <v>2941</v>
      </c>
      <c r="D80" s="513"/>
      <c r="E80" s="523"/>
      <c r="F80" s="160"/>
      <c r="G80" s="389"/>
      <c r="H80" s="389"/>
      <c r="I80" s="389"/>
      <c r="J80" s="389"/>
      <c r="K80" s="389"/>
      <c r="L80" s="389"/>
      <c r="M80" s="389"/>
      <c r="N80" s="389"/>
      <c r="O80" s="389"/>
      <c r="P80" s="389"/>
      <c r="Q80" s="389"/>
      <c r="R80" s="389"/>
      <c r="S80" s="389"/>
      <c r="T80" s="389"/>
      <c r="U80" s="389"/>
      <c r="V80" s="389"/>
      <c r="W80" s="389"/>
      <c r="X80" s="389"/>
      <c r="Y80" s="389"/>
      <c r="Z80" s="98"/>
      <c r="AA80" s="98"/>
    </row>
    <row r="81" spans="1:27" s="388" customFormat="1" ht="16.8" hidden="1">
      <c r="A81" s="159"/>
      <c r="B81" s="480" t="s">
        <v>2930</v>
      </c>
      <c r="C81" s="523" t="s">
        <v>2942</v>
      </c>
      <c r="D81" s="513"/>
      <c r="E81" s="523"/>
      <c r="F81" s="160"/>
      <c r="G81" s="389"/>
      <c r="H81" s="389"/>
      <c r="I81" s="389"/>
      <c r="J81" s="389"/>
      <c r="K81" s="389"/>
      <c r="L81" s="389"/>
      <c r="M81" s="389"/>
      <c r="N81" s="389"/>
      <c r="O81" s="389"/>
      <c r="P81" s="389"/>
      <c r="Q81" s="389"/>
      <c r="R81" s="389"/>
      <c r="S81" s="389"/>
      <c r="T81" s="389"/>
      <c r="U81" s="389"/>
      <c r="V81" s="389"/>
      <c r="W81" s="389"/>
      <c r="X81" s="389"/>
      <c r="Y81" s="389"/>
      <c r="Z81" s="98"/>
      <c r="AA81" s="98"/>
    </row>
    <row r="82" spans="1:27" s="388" customFormat="1" ht="33.6" hidden="1">
      <c r="A82" s="159"/>
      <c r="B82" s="480" t="s">
        <v>2930</v>
      </c>
      <c r="C82" s="523" t="s">
        <v>2943</v>
      </c>
      <c r="D82" s="513"/>
      <c r="E82" s="523"/>
      <c r="F82" s="160"/>
      <c r="G82" s="389"/>
      <c r="H82" s="389"/>
      <c r="I82" s="389"/>
      <c r="J82" s="389"/>
      <c r="K82" s="389"/>
      <c r="L82" s="389"/>
      <c r="M82" s="389"/>
      <c r="N82" s="389"/>
      <c r="O82" s="389"/>
      <c r="P82" s="389"/>
      <c r="Q82" s="389"/>
      <c r="R82" s="389"/>
      <c r="S82" s="389"/>
      <c r="T82" s="389"/>
      <c r="U82" s="389"/>
      <c r="V82" s="389"/>
      <c r="W82" s="389"/>
      <c r="X82" s="389"/>
      <c r="Y82" s="389"/>
      <c r="Z82" s="98"/>
      <c r="AA82" s="98"/>
    </row>
    <row r="83" spans="1:27" s="388" customFormat="1" ht="16.8" hidden="1">
      <c r="A83" s="159"/>
      <c r="B83" s="480" t="s">
        <v>2930</v>
      </c>
      <c r="C83" s="523" t="s">
        <v>2944</v>
      </c>
      <c r="D83" s="513"/>
      <c r="E83" s="523"/>
      <c r="F83" s="160"/>
      <c r="G83" s="389"/>
      <c r="H83" s="389"/>
      <c r="I83" s="389"/>
      <c r="J83" s="389"/>
      <c r="K83" s="389"/>
      <c r="L83" s="389"/>
      <c r="M83" s="389"/>
      <c r="N83" s="389"/>
      <c r="O83" s="389"/>
      <c r="P83" s="389"/>
      <c r="Q83" s="389"/>
      <c r="R83" s="389"/>
      <c r="S83" s="389"/>
      <c r="T83" s="389"/>
      <c r="U83" s="389"/>
      <c r="V83" s="389"/>
      <c r="W83" s="389"/>
      <c r="X83" s="389"/>
      <c r="Y83" s="389"/>
      <c r="Z83" s="98"/>
      <c r="AA83" s="98"/>
    </row>
    <row r="84" spans="1:27" s="388" customFormat="1" ht="16.8" hidden="1">
      <c r="A84" s="159"/>
      <c r="B84" s="480" t="s">
        <v>2930</v>
      </c>
      <c r="C84" s="523" t="s">
        <v>2945</v>
      </c>
      <c r="D84" s="513"/>
      <c r="E84" s="523"/>
      <c r="F84" s="160"/>
      <c r="G84" s="389"/>
      <c r="H84" s="389"/>
      <c r="I84" s="389"/>
      <c r="J84" s="389"/>
      <c r="K84" s="389"/>
      <c r="L84" s="389"/>
      <c r="M84" s="389"/>
      <c r="N84" s="389"/>
      <c r="O84" s="389"/>
      <c r="P84" s="389"/>
      <c r="Q84" s="389"/>
      <c r="R84" s="389"/>
      <c r="S84" s="389"/>
      <c r="T84" s="389"/>
      <c r="U84" s="389"/>
      <c r="V84" s="389"/>
      <c r="W84" s="389"/>
      <c r="X84" s="389"/>
      <c r="Y84" s="389"/>
      <c r="Z84" s="98"/>
      <c r="AA84" s="98"/>
    </row>
    <row r="85" spans="1:27" s="388" customFormat="1" ht="50.4" hidden="1">
      <c r="A85" s="159"/>
      <c r="B85" s="480" t="s">
        <v>2930</v>
      </c>
      <c r="C85" s="523" t="s">
        <v>2946</v>
      </c>
      <c r="D85" s="513"/>
      <c r="E85" s="523"/>
      <c r="F85" s="160"/>
      <c r="G85" s="389"/>
      <c r="H85" s="389"/>
      <c r="I85" s="389"/>
      <c r="J85" s="389"/>
      <c r="K85" s="389"/>
      <c r="L85" s="389"/>
      <c r="M85" s="389"/>
      <c r="N85" s="389"/>
      <c r="O85" s="389"/>
      <c r="P85" s="389"/>
      <c r="Q85" s="389"/>
      <c r="R85" s="389"/>
      <c r="S85" s="389"/>
      <c r="T85" s="389"/>
      <c r="U85" s="389"/>
      <c r="V85" s="389"/>
      <c r="W85" s="389"/>
      <c r="X85" s="389"/>
      <c r="Y85" s="389"/>
      <c r="Z85" s="98"/>
      <c r="AA85" s="98"/>
    </row>
    <row r="86" spans="1:27" s="388" customFormat="1" ht="33.6" hidden="1">
      <c r="A86" s="159"/>
      <c r="B86" s="480" t="s">
        <v>2930</v>
      </c>
      <c r="C86" s="523" t="s">
        <v>2947</v>
      </c>
      <c r="D86" s="513"/>
      <c r="E86" s="523"/>
      <c r="F86" s="160"/>
      <c r="G86" s="389"/>
      <c r="H86" s="389"/>
      <c r="I86" s="389"/>
      <c r="J86" s="389"/>
      <c r="K86" s="389"/>
      <c r="L86" s="389"/>
      <c r="M86" s="389"/>
      <c r="N86" s="389"/>
      <c r="O86" s="389"/>
      <c r="P86" s="389"/>
      <c r="Q86" s="389"/>
      <c r="R86" s="389"/>
      <c r="S86" s="389"/>
      <c r="T86" s="389"/>
      <c r="U86" s="389"/>
      <c r="V86" s="389"/>
      <c r="W86" s="389"/>
      <c r="X86" s="389"/>
      <c r="Y86" s="389"/>
      <c r="Z86" s="98"/>
      <c r="AA86" s="98"/>
    </row>
    <row r="87" spans="1:27" s="388" customFormat="1" ht="16.8" hidden="1">
      <c r="A87" s="159"/>
      <c r="B87" s="480" t="s">
        <v>2930</v>
      </c>
      <c r="C87" s="523" t="s">
        <v>2948</v>
      </c>
      <c r="D87" s="513"/>
      <c r="E87" s="523"/>
      <c r="F87" s="160"/>
      <c r="G87" s="389"/>
      <c r="H87" s="389"/>
      <c r="I87" s="389"/>
      <c r="J87" s="389"/>
      <c r="K87" s="389"/>
      <c r="L87" s="389"/>
      <c r="M87" s="389"/>
      <c r="N87" s="389"/>
      <c r="O87" s="389"/>
      <c r="P87" s="389"/>
      <c r="Q87" s="389"/>
      <c r="R87" s="389"/>
      <c r="S87" s="389"/>
      <c r="T87" s="389"/>
      <c r="U87" s="389"/>
      <c r="V87" s="389"/>
      <c r="W87" s="389"/>
      <c r="X87" s="389"/>
      <c r="Y87" s="389"/>
      <c r="Z87" s="98"/>
      <c r="AA87" s="98"/>
    </row>
    <row r="88" spans="1:27" s="388" customFormat="1" ht="16.8" hidden="1">
      <c r="A88" s="159"/>
      <c r="B88" s="480" t="s">
        <v>2930</v>
      </c>
      <c r="C88" s="523" t="s">
        <v>2949</v>
      </c>
      <c r="D88" s="513"/>
      <c r="E88" s="523"/>
      <c r="F88" s="160"/>
      <c r="G88" s="389"/>
      <c r="H88" s="389"/>
      <c r="I88" s="389"/>
      <c r="J88" s="389"/>
      <c r="K88" s="389"/>
      <c r="L88" s="389"/>
      <c r="M88" s="389"/>
      <c r="N88" s="389"/>
      <c r="O88" s="389"/>
      <c r="P88" s="389"/>
      <c r="Q88" s="389"/>
      <c r="R88" s="389"/>
      <c r="S88" s="389"/>
      <c r="T88" s="389"/>
      <c r="U88" s="389"/>
      <c r="V88" s="389"/>
      <c r="W88" s="389"/>
      <c r="X88" s="389"/>
      <c r="Y88" s="389"/>
      <c r="Z88" s="98"/>
      <c r="AA88" s="98"/>
    </row>
    <row r="89" spans="1:27" s="388" customFormat="1" ht="16.8" hidden="1">
      <c r="A89" s="159"/>
      <c r="B89" s="480" t="s">
        <v>2930</v>
      </c>
      <c r="C89" s="523" t="s">
        <v>2950</v>
      </c>
      <c r="D89" s="513"/>
      <c r="E89" s="523"/>
      <c r="F89" s="160"/>
      <c r="G89" s="389"/>
      <c r="H89" s="389"/>
      <c r="I89" s="389"/>
      <c r="J89" s="389"/>
      <c r="K89" s="389"/>
      <c r="L89" s="389"/>
      <c r="M89" s="389"/>
      <c r="N89" s="389"/>
      <c r="O89" s="389"/>
      <c r="P89" s="389"/>
      <c r="Q89" s="389"/>
      <c r="R89" s="389"/>
      <c r="S89" s="389"/>
      <c r="T89" s="389"/>
      <c r="U89" s="389"/>
      <c r="V89" s="389"/>
      <c r="W89" s="389"/>
      <c r="X89" s="389"/>
      <c r="Y89" s="389"/>
      <c r="Z89" s="98"/>
      <c r="AA89" s="98"/>
    </row>
    <row r="90" spans="1:27" s="388" customFormat="1" ht="16.8" hidden="1">
      <c r="A90" s="159"/>
      <c r="B90" s="480" t="s">
        <v>2930</v>
      </c>
      <c r="C90" s="523" t="s">
        <v>2951</v>
      </c>
      <c r="D90" s="513"/>
      <c r="E90" s="523"/>
      <c r="F90" s="160"/>
      <c r="G90" s="389"/>
      <c r="H90" s="389"/>
      <c r="I90" s="389"/>
      <c r="J90" s="389"/>
      <c r="K90" s="389"/>
      <c r="L90" s="389"/>
      <c r="M90" s="389"/>
      <c r="N90" s="389"/>
      <c r="O90" s="389"/>
      <c r="P90" s="389"/>
      <c r="Q90" s="389"/>
      <c r="R90" s="389"/>
      <c r="S90" s="389"/>
      <c r="T90" s="389"/>
      <c r="U90" s="389"/>
      <c r="V90" s="389"/>
      <c r="W90" s="389"/>
      <c r="X90" s="389"/>
      <c r="Y90" s="389"/>
      <c r="Z90" s="98"/>
      <c r="AA90" s="98"/>
    </row>
    <row r="91" spans="1:27" s="388" customFormat="1" ht="33.6" hidden="1">
      <c r="A91" s="159"/>
      <c r="B91" s="480" t="s">
        <v>2930</v>
      </c>
      <c r="C91" s="523" t="s">
        <v>2952</v>
      </c>
      <c r="D91" s="513"/>
      <c r="E91" s="523"/>
      <c r="F91" s="160"/>
      <c r="G91" s="389"/>
      <c r="H91" s="389"/>
      <c r="I91" s="389"/>
      <c r="J91" s="389"/>
      <c r="K91" s="389"/>
      <c r="L91" s="389"/>
      <c r="M91" s="389"/>
      <c r="N91" s="389"/>
      <c r="O91" s="389"/>
      <c r="P91" s="389"/>
      <c r="Q91" s="389"/>
      <c r="R91" s="389"/>
      <c r="S91" s="389"/>
      <c r="T91" s="389"/>
      <c r="U91" s="389"/>
      <c r="V91" s="389"/>
      <c r="W91" s="389"/>
      <c r="X91" s="389"/>
      <c r="Y91" s="389"/>
      <c r="Z91" s="98"/>
      <c r="AA91" s="98"/>
    </row>
    <row r="92" spans="1:27" s="388" customFormat="1" ht="16.8" hidden="1">
      <c r="A92" s="159"/>
      <c r="B92" s="480" t="s">
        <v>2930</v>
      </c>
      <c r="C92" s="523" t="s">
        <v>2953</v>
      </c>
      <c r="D92" s="513"/>
      <c r="E92" s="523"/>
      <c r="F92" s="160"/>
      <c r="G92" s="389"/>
      <c r="H92" s="389"/>
      <c r="I92" s="389"/>
      <c r="J92" s="389"/>
      <c r="K92" s="389"/>
      <c r="L92" s="389"/>
      <c r="M92" s="389"/>
      <c r="N92" s="389"/>
      <c r="O92" s="389"/>
      <c r="P92" s="389"/>
      <c r="Q92" s="389"/>
      <c r="R92" s="389"/>
      <c r="S92" s="389"/>
      <c r="T92" s="389"/>
      <c r="U92" s="389"/>
      <c r="V92" s="389"/>
      <c r="W92" s="389"/>
      <c r="X92" s="389"/>
      <c r="Y92" s="389"/>
      <c r="Z92" s="98"/>
      <c r="AA92" s="98"/>
    </row>
    <row r="93" spans="1:27" s="388" customFormat="1" ht="16.8" hidden="1">
      <c r="A93" s="159"/>
      <c r="B93" s="480" t="s">
        <v>2930</v>
      </c>
      <c r="C93" s="523" t="s">
        <v>2954</v>
      </c>
      <c r="D93" s="513"/>
      <c r="E93" s="523"/>
      <c r="F93" s="160"/>
      <c r="G93" s="389"/>
      <c r="H93" s="389"/>
      <c r="I93" s="389"/>
      <c r="J93" s="389"/>
      <c r="K93" s="389"/>
      <c r="L93" s="389"/>
      <c r="M93" s="389"/>
      <c r="N93" s="389"/>
      <c r="O93" s="389"/>
      <c r="P93" s="389"/>
      <c r="Q93" s="389"/>
      <c r="R93" s="389"/>
      <c r="S93" s="389"/>
      <c r="T93" s="389"/>
      <c r="U93" s="389"/>
      <c r="V93" s="389"/>
      <c r="W93" s="389"/>
      <c r="X93" s="389"/>
      <c r="Y93" s="389"/>
      <c r="Z93" s="98"/>
      <c r="AA93" s="98"/>
    </row>
    <row r="94" spans="1:27" s="388" customFormat="1" ht="16.8" hidden="1">
      <c r="A94" s="159"/>
      <c r="B94" s="480" t="s">
        <v>2930</v>
      </c>
      <c r="C94" s="523" t="s">
        <v>2955</v>
      </c>
      <c r="D94" s="513"/>
      <c r="E94" s="523"/>
      <c r="F94" s="160"/>
      <c r="G94" s="389"/>
      <c r="H94" s="389"/>
      <c r="I94" s="389"/>
      <c r="J94" s="389"/>
      <c r="K94" s="389"/>
      <c r="L94" s="389"/>
      <c r="M94" s="389"/>
      <c r="N94" s="389"/>
      <c r="O94" s="389"/>
      <c r="P94" s="389"/>
      <c r="Q94" s="389"/>
      <c r="R94" s="389"/>
      <c r="S94" s="389"/>
      <c r="T94" s="389"/>
      <c r="U94" s="389"/>
      <c r="V94" s="389"/>
      <c r="W94" s="389"/>
      <c r="X94" s="389"/>
      <c r="Y94" s="389"/>
      <c r="Z94" s="98"/>
      <c r="AA94" s="98"/>
    </row>
    <row r="95" spans="1:27" s="388" customFormat="1" ht="16.8" hidden="1">
      <c r="A95" s="159"/>
      <c r="B95" s="480" t="s">
        <v>2930</v>
      </c>
      <c r="C95" s="523" t="s">
        <v>2956</v>
      </c>
      <c r="D95" s="513"/>
      <c r="E95" s="523"/>
      <c r="F95" s="160"/>
      <c r="G95" s="389"/>
      <c r="H95" s="389"/>
      <c r="I95" s="389"/>
      <c r="J95" s="389"/>
      <c r="K95" s="389"/>
      <c r="L95" s="389"/>
      <c r="M95" s="389"/>
      <c r="N95" s="389"/>
      <c r="O95" s="389"/>
      <c r="P95" s="389"/>
      <c r="Q95" s="389"/>
      <c r="R95" s="389"/>
      <c r="S95" s="389"/>
      <c r="T95" s="389"/>
      <c r="U95" s="389"/>
      <c r="V95" s="389"/>
      <c r="W95" s="389"/>
      <c r="X95" s="389"/>
      <c r="Y95" s="389"/>
      <c r="Z95" s="98"/>
      <c r="AA95" s="98"/>
    </row>
    <row r="96" spans="1:27" s="388" customFormat="1" ht="16.8" hidden="1">
      <c r="A96" s="159"/>
      <c r="B96" s="480" t="s">
        <v>2930</v>
      </c>
      <c r="C96" s="523" t="s">
        <v>2957</v>
      </c>
      <c r="D96" s="513"/>
      <c r="E96" s="523"/>
      <c r="F96" s="160"/>
      <c r="G96" s="389"/>
      <c r="H96" s="389"/>
      <c r="I96" s="389"/>
      <c r="J96" s="389"/>
      <c r="K96" s="389"/>
      <c r="L96" s="389"/>
      <c r="M96" s="389"/>
      <c r="N96" s="389"/>
      <c r="O96" s="389"/>
      <c r="P96" s="389"/>
      <c r="Q96" s="389"/>
      <c r="R96" s="389"/>
      <c r="S96" s="389"/>
      <c r="T96" s="389"/>
      <c r="U96" s="389"/>
      <c r="V96" s="389"/>
      <c r="W96" s="389"/>
      <c r="X96" s="389"/>
      <c r="Y96" s="389"/>
      <c r="Z96" s="98"/>
      <c r="AA96" s="98"/>
    </row>
    <row r="97" spans="1:27" s="388" customFormat="1" ht="16.8" hidden="1">
      <c r="A97" s="159"/>
      <c r="B97" s="480" t="s">
        <v>2930</v>
      </c>
      <c r="C97" s="523" t="s">
        <v>2958</v>
      </c>
      <c r="D97" s="513"/>
      <c r="E97" s="523"/>
      <c r="F97" s="160"/>
      <c r="G97" s="389"/>
      <c r="H97" s="389"/>
      <c r="I97" s="389"/>
      <c r="J97" s="389"/>
      <c r="K97" s="389"/>
      <c r="L97" s="389"/>
      <c r="M97" s="389"/>
      <c r="N97" s="389"/>
      <c r="O97" s="389"/>
      <c r="P97" s="389"/>
      <c r="Q97" s="389"/>
      <c r="R97" s="389"/>
      <c r="S97" s="389"/>
      <c r="T97" s="389"/>
      <c r="U97" s="389"/>
      <c r="V97" s="389"/>
      <c r="W97" s="389"/>
      <c r="X97" s="389"/>
      <c r="Y97" s="389"/>
      <c r="Z97" s="98"/>
      <c r="AA97" s="98"/>
    </row>
    <row r="98" spans="1:27" s="388" customFormat="1" ht="16.8" hidden="1">
      <c r="A98" s="159"/>
      <c r="B98" s="480" t="s">
        <v>2930</v>
      </c>
      <c r="C98" s="523" t="s">
        <v>2959</v>
      </c>
      <c r="D98" s="513"/>
      <c r="E98" s="523"/>
      <c r="F98" s="160"/>
      <c r="G98" s="389"/>
      <c r="H98" s="389"/>
      <c r="I98" s="389"/>
      <c r="J98" s="389"/>
      <c r="K98" s="389"/>
      <c r="L98" s="389"/>
      <c r="M98" s="389"/>
      <c r="N98" s="389"/>
      <c r="O98" s="389"/>
      <c r="P98" s="389"/>
      <c r="Q98" s="389"/>
      <c r="R98" s="389"/>
      <c r="S98" s="389"/>
      <c r="T98" s="389"/>
      <c r="U98" s="389"/>
      <c r="V98" s="389"/>
      <c r="W98" s="389"/>
      <c r="X98" s="389"/>
      <c r="Y98" s="389"/>
      <c r="Z98" s="98"/>
      <c r="AA98" s="98"/>
    </row>
    <row r="99" spans="1:27" s="388" customFormat="1" ht="16.8" hidden="1">
      <c r="A99" s="159"/>
      <c r="B99" s="480" t="s">
        <v>2930</v>
      </c>
      <c r="C99" s="523" t="s">
        <v>2960</v>
      </c>
      <c r="D99" s="513"/>
      <c r="E99" s="523"/>
      <c r="F99" s="160"/>
      <c r="G99" s="389"/>
      <c r="H99" s="389"/>
      <c r="I99" s="389"/>
      <c r="J99" s="389"/>
      <c r="K99" s="389"/>
      <c r="L99" s="389"/>
      <c r="M99" s="389"/>
      <c r="N99" s="389"/>
      <c r="O99" s="389"/>
      <c r="P99" s="389"/>
      <c r="Q99" s="389"/>
      <c r="R99" s="389"/>
      <c r="S99" s="389"/>
      <c r="T99" s="389"/>
      <c r="U99" s="389"/>
      <c r="V99" s="389"/>
      <c r="W99" s="389"/>
      <c r="X99" s="389"/>
      <c r="Y99" s="389"/>
      <c r="Z99" s="98"/>
      <c r="AA99" s="98"/>
    </row>
    <row r="100" spans="1:27" s="388" customFormat="1" ht="16.8" hidden="1">
      <c r="A100" s="159"/>
      <c r="B100" s="480" t="s">
        <v>2930</v>
      </c>
      <c r="C100" s="523" t="s">
        <v>2961</v>
      </c>
      <c r="D100" s="513"/>
      <c r="E100" s="523"/>
      <c r="F100" s="160"/>
      <c r="G100" s="389"/>
      <c r="H100" s="389"/>
      <c r="I100" s="389"/>
      <c r="J100" s="389"/>
      <c r="K100" s="389"/>
      <c r="L100" s="389"/>
      <c r="M100" s="389"/>
      <c r="N100" s="389"/>
      <c r="O100" s="389"/>
      <c r="P100" s="389"/>
      <c r="Q100" s="389"/>
      <c r="R100" s="389"/>
      <c r="S100" s="389"/>
      <c r="T100" s="389"/>
      <c r="U100" s="389"/>
      <c r="V100" s="389"/>
      <c r="W100" s="389"/>
      <c r="X100" s="389"/>
      <c r="Y100" s="389"/>
      <c r="Z100" s="98"/>
      <c r="AA100" s="98"/>
    </row>
    <row r="101" spans="1:27" s="388" customFormat="1" ht="16.8" hidden="1">
      <c r="A101" s="159"/>
      <c r="B101" s="480" t="s">
        <v>2930</v>
      </c>
      <c r="C101" s="523" t="s">
        <v>2962</v>
      </c>
      <c r="D101" s="513"/>
      <c r="E101" s="523"/>
      <c r="F101" s="160"/>
      <c r="G101" s="389"/>
      <c r="H101" s="389"/>
      <c r="I101" s="389"/>
      <c r="J101" s="389"/>
      <c r="K101" s="389"/>
      <c r="L101" s="389"/>
      <c r="M101" s="389"/>
      <c r="N101" s="389"/>
      <c r="O101" s="389"/>
      <c r="P101" s="389"/>
      <c r="Q101" s="389"/>
      <c r="R101" s="389"/>
      <c r="S101" s="389"/>
      <c r="T101" s="389"/>
      <c r="U101" s="389"/>
      <c r="V101" s="389"/>
      <c r="W101" s="389"/>
      <c r="X101" s="389"/>
      <c r="Y101" s="389"/>
      <c r="Z101" s="98"/>
      <c r="AA101" s="98"/>
    </row>
    <row r="102" spans="1:27" s="388" customFormat="1" ht="16.8" hidden="1">
      <c r="A102" s="159"/>
      <c r="B102" s="480" t="s">
        <v>2930</v>
      </c>
      <c r="C102" s="523" t="s">
        <v>2963</v>
      </c>
      <c r="D102" s="513"/>
      <c r="E102" s="523"/>
      <c r="F102" s="160"/>
      <c r="G102" s="389"/>
      <c r="H102" s="389"/>
      <c r="I102" s="389"/>
      <c r="J102" s="389"/>
      <c r="K102" s="389"/>
      <c r="L102" s="389"/>
      <c r="M102" s="389"/>
      <c r="N102" s="389"/>
      <c r="O102" s="389"/>
      <c r="P102" s="389"/>
      <c r="Q102" s="389"/>
      <c r="R102" s="389"/>
      <c r="S102" s="389"/>
      <c r="T102" s="389"/>
      <c r="U102" s="389"/>
      <c r="V102" s="389"/>
      <c r="W102" s="389"/>
      <c r="X102" s="389"/>
      <c r="Y102" s="389"/>
      <c r="Z102" s="98"/>
      <c r="AA102" s="98"/>
    </row>
    <row r="103" spans="1:27" s="388" customFormat="1" ht="16.8" hidden="1">
      <c r="A103" s="159"/>
      <c r="B103" s="480" t="s">
        <v>2930</v>
      </c>
      <c r="C103" s="523" t="s">
        <v>4879</v>
      </c>
      <c r="D103" s="513"/>
      <c r="E103" s="523"/>
      <c r="F103" s="160"/>
      <c r="G103" s="389"/>
      <c r="H103" s="389"/>
      <c r="I103" s="389"/>
      <c r="J103" s="389"/>
      <c r="K103" s="389"/>
      <c r="L103" s="389"/>
      <c r="M103" s="389"/>
      <c r="N103" s="389"/>
      <c r="O103" s="389"/>
      <c r="P103" s="389"/>
      <c r="Q103" s="389"/>
      <c r="R103" s="389"/>
      <c r="S103" s="389"/>
      <c r="T103" s="389"/>
      <c r="U103" s="389"/>
      <c r="V103" s="389"/>
      <c r="W103" s="389"/>
      <c r="X103" s="389"/>
      <c r="Y103" s="389"/>
      <c r="Z103" s="98"/>
      <c r="AA103" s="98"/>
    </row>
    <row r="104" spans="1:27" s="388" customFormat="1" ht="16.8" hidden="1">
      <c r="A104" s="159"/>
      <c r="B104" s="480" t="s">
        <v>2930</v>
      </c>
      <c r="C104" s="523" t="s">
        <v>2964</v>
      </c>
      <c r="D104" s="513"/>
      <c r="E104" s="523"/>
      <c r="F104" s="160"/>
      <c r="G104" s="389"/>
      <c r="H104" s="389"/>
      <c r="I104" s="389"/>
      <c r="J104" s="389"/>
      <c r="K104" s="389"/>
      <c r="L104" s="389"/>
      <c r="M104" s="389"/>
      <c r="N104" s="389"/>
      <c r="O104" s="389"/>
      <c r="P104" s="389"/>
      <c r="Q104" s="389"/>
      <c r="R104" s="389"/>
      <c r="S104" s="389"/>
      <c r="T104" s="389"/>
      <c r="U104" s="389"/>
      <c r="V104" s="389"/>
      <c r="W104" s="389"/>
      <c r="X104" s="389"/>
      <c r="Y104" s="389"/>
      <c r="Z104" s="98"/>
      <c r="AA104" s="98"/>
    </row>
    <row r="105" spans="1:27" s="388" customFormat="1" ht="50.4" hidden="1">
      <c r="A105" s="159"/>
      <c r="B105" s="480" t="s">
        <v>2930</v>
      </c>
      <c r="C105" s="523" t="s">
        <v>2965</v>
      </c>
      <c r="D105" s="513"/>
      <c r="E105" s="523"/>
      <c r="F105" s="160"/>
      <c r="G105" s="389"/>
      <c r="H105" s="389"/>
      <c r="I105" s="389"/>
      <c r="J105" s="389"/>
      <c r="K105" s="389"/>
      <c r="L105" s="389"/>
      <c r="M105" s="389"/>
      <c r="N105" s="389"/>
      <c r="O105" s="389"/>
      <c r="P105" s="389"/>
      <c r="Q105" s="389"/>
      <c r="R105" s="389"/>
      <c r="S105" s="389"/>
      <c r="T105" s="389"/>
      <c r="U105" s="389"/>
      <c r="V105" s="389"/>
      <c r="W105" s="389"/>
      <c r="X105" s="389"/>
      <c r="Y105" s="389"/>
      <c r="Z105" s="98"/>
      <c r="AA105" s="98"/>
    </row>
    <row r="106" spans="1:27" s="388" customFormat="1" ht="16.8" hidden="1">
      <c r="A106" s="159"/>
      <c r="B106" s="484" t="s">
        <v>2930</v>
      </c>
      <c r="C106" s="522" t="s">
        <v>915</v>
      </c>
      <c r="D106" s="486"/>
      <c r="E106" s="486"/>
      <c r="F106" s="160"/>
      <c r="G106" s="389"/>
      <c r="H106" s="389"/>
      <c r="I106" s="389"/>
      <c r="J106" s="389"/>
      <c r="K106" s="389"/>
      <c r="L106" s="389"/>
      <c r="M106" s="389"/>
      <c r="N106" s="389"/>
      <c r="O106" s="389"/>
      <c r="P106" s="389"/>
      <c r="Q106" s="389"/>
      <c r="R106" s="389"/>
      <c r="S106" s="389"/>
      <c r="T106" s="389"/>
      <c r="U106" s="389"/>
      <c r="V106" s="389"/>
      <c r="W106" s="389"/>
      <c r="X106" s="389"/>
      <c r="Y106" s="389"/>
      <c r="Z106" s="98"/>
      <c r="AA106" s="98"/>
    </row>
    <row r="107" spans="1:27" s="388" customFormat="1" ht="16.8" hidden="1">
      <c r="A107" s="159"/>
      <c r="B107" s="480" t="s">
        <v>2930</v>
      </c>
      <c r="C107" s="523" t="s">
        <v>1165</v>
      </c>
      <c r="D107" s="513"/>
      <c r="E107" s="523"/>
      <c r="F107" s="160"/>
      <c r="G107" s="389"/>
      <c r="H107" s="389"/>
      <c r="I107" s="389"/>
      <c r="J107" s="389"/>
      <c r="K107" s="389"/>
      <c r="L107" s="389"/>
      <c r="M107" s="389"/>
      <c r="N107" s="389"/>
      <c r="O107" s="389"/>
      <c r="P107" s="389"/>
      <c r="Q107" s="389"/>
      <c r="R107" s="389"/>
      <c r="S107" s="389"/>
      <c r="T107" s="389"/>
      <c r="U107" s="389"/>
      <c r="V107" s="389"/>
      <c r="W107" s="389"/>
      <c r="X107" s="389"/>
      <c r="Y107" s="389"/>
      <c r="Z107" s="98"/>
      <c r="AA107" s="98"/>
    </row>
    <row r="108" spans="1:27" s="388" customFormat="1" ht="16.8" hidden="1">
      <c r="A108" s="159"/>
      <c r="B108" s="484" t="s">
        <v>2966</v>
      </c>
      <c r="C108" s="522" t="s">
        <v>2889</v>
      </c>
      <c r="D108" s="486"/>
      <c r="E108" s="486"/>
      <c r="F108" s="160"/>
      <c r="G108" s="389"/>
      <c r="H108" s="389"/>
      <c r="I108" s="389"/>
      <c r="J108" s="389"/>
      <c r="K108" s="389"/>
      <c r="L108" s="389"/>
      <c r="M108" s="389"/>
      <c r="N108" s="389"/>
      <c r="O108" s="389"/>
      <c r="P108" s="389"/>
      <c r="Q108" s="389"/>
      <c r="R108" s="389"/>
      <c r="S108" s="389"/>
      <c r="T108" s="389"/>
      <c r="U108" s="389"/>
      <c r="V108" s="389"/>
      <c r="W108" s="389"/>
      <c r="X108" s="389"/>
      <c r="Y108" s="389"/>
      <c r="Z108" s="98"/>
      <c r="AA108" s="98"/>
    </row>
    <row r="109" spans="1:27" s="388" customFormat="1" ht="33.6" hidden="1">
      <c r="A109" s="159"/>
      <c r="B109" s="484" t="s">
        <v>2966</v>
      </c>
      <c r="C109" s="522" t="s">
        <v>1703</v>
      </c>
      <c r="D109" s="486"/>
      <c r="E109" s="486"/>
      <c r="F109" s="160"/>
      <c r="G109" s="389"/>
      <c r="H109" s="389"/>
      <c r="I109" s="389"/>
      <c r="J109" s="389"/>
      <c r="K109" s="389"/>
      <c r="L109" s="389"/>
      <c r="M109" s="389"/>
      <c r="N109" s="389"/>
      <c r="O109" s="389"/>
      <c r="P109" s="389"/>
      <c r="Q109" s="389"/>
      <c r="R109" s="389"/>
      <c r="S109" s="389"/>
      <c r="T109" s="389"/>
      <c r="U109" s="389"/>
      <c r="V109" s="389"/>
      <c r="W109" s="389"/>
      <c r="X109" s="389"/>
      <c r="Y109" s="389"/>
      <c r="Z109" s="98"/>
      <c r="AA109" s="98"/>
    </row>
    <row r="110" spans="1:27" s="388" customFormat="1" ht="16.8" hidden="1">
      <c r="A110" s="159"/>
      <c r="B110" s="526" t="s">
        <v>2966</v>
      </c>
      <c r="C110" s="523" t="s">
        <v>830</v>
      </c>
      <c r="D110" s="513"/>
      <c r="E110" s="523"/>
      <c r="F110" s="160"/>
      <c r="G110" s="389"/>
      <c r="H110" s="389"/>
      <c r="I110" s="389"/>
      <c r="J110" s="389"/>
      <c r="K110" s="389"/>
      <c r="L110" s="389"/>
      <c r="M110" s="389"/>
      <c r="N110" s="389"/>
      <c r="O110" s="389"/>
      <c r="P110" s="389"/>
      <c r="Q110" s="389"/>
      <c r="R110" s="389"/>
      <c r="S110" s="389"/>
      <c r="T110" s="389"/>
      <c r="U110" s="389"/>
      <c r="V110" s="389"/>
      <c r="W110" s="389"/>
      <c r="X110" s="389"/>
      <c r="Y110" s="389"/>
      <c r="Z110" s="98"/>
      <c r="AA110" s="98"/>
    </row>
    <row r="111" spans="1:27" s="388" customFormat="1" ht="16.8" hidden="1">
      <c r="A111" s="159"/>
      <c r="B111" s="484" t="s">
        <v>2967</v>
      </c>
      <c r="C111" s="522" t="s">
        <v>2889</v>
      </c>
      <c r="D111" s="486"/>
      <c r="E111" s="486"/>
      <c r="F111" s="160"/>
      <c r="G111" s="389"/>
      <c r="H111" s="389"/>
      <c r="I111" s="389"/>
      <c r="J111" s="389"/>
      <c r="K111" s="389"/>
      <c r="L111" s="389"/>
      <c r="M111" s="389"/>
      <c r="N111" s="389"/>
      <c r="O111" s="389"/>
      <c r="P111" s="389"/>
      <c r="Q111" s="389"/>
      <c r="R111" s="389"/>
      <c r="S111" s="389"/>
      <c r="T111" s="389"/>
      <c r="U111" s="389"/>
      <c r="V111" s="389"/>
      <c r="W111" s="389"/>
      <c r="X111" s="389"/>
      <c r="Y111" s="389"/>
      <c r="Z111" s="98"/>
      <c r="AA111" s="98"/>
    </row>
    <row r="112" spans="1:27" s="388" customFormat="1" ht="16.8" hidden="1">
      <c r="A112" s="159"/>
      <c r="B112" s="484" t="s">
        <v>2967</v>
      </c>
      <c r="C112" s="522" t="s">
        <v>497</v>
      </c>
      <c r="D112" s="486"/>
      <c r="E112" s="486"/>
      <c r="F112" s="160"/>
      <c r="G112" s="389"/>
      <c r="H112" s="389"/>
      <c r="I112" s="389"/>
      <c r="J112" s="389"/>
      <c r="K112" s="389"/>
      <c r="L112" s="389"/>
      <c r="M112" s="389"/>
      <c r="N112" s="389"/>
      <c r="O112" s="389"/>
      <c r="P112" s="389"/>
      <c r="Q112" s="389"/>
      <c r="R112" s="389"/>
      <c r="S112" s="389"/>
      <c r="T112" s="389"/>
      <c r="U112" s="389"/>
      <c r="V112" s="389"/>
      <c r="W112" s="389"/>
      <c r="X112" s="389"/>
      <c r="Y112" s="389"/>
      <c r="Z112" s="98"/>
      <c r="AA112" s="98"/>
    </row>
    <row r="113" spans="1:27" s="388" customFormat="1" ht="33.6" hidden="1">
      <c r="A113" s="159"/>
      <c r="B113" s="480" t="s">
        <v>2967</v>
      </c>
      <c r="C113" s="523" t="s">
        <v>4880</v>
      </c>
      <c r="D113" s="513"/>
      <c r="E113" s="523"/>
      <c r="F113" s="160"/>
      <c r="G113" s="389"/>
      <c r="H113" s="389"/>
      <c r="I113" s="389"/>
      <c r="J113" s="389"/>
      <c r="K113" s="389"/>
      <c r="L113" s="389"/>
      <c r="M113" s="389"/>
      <c r="N113" s="389"/>
      <c r="O113" s="389"/>
      <c r="P113" s="389"/>
      <c r="Q113" s="389"/>
      <c r="R113" s="389"/>
      <c r="S113" s="389"/>
      <c r="T113" s="389"/>
      <c r="U113" s="389"/>
      <c r="V113" s="389"/>
      <c r="W113" s="389"/>
      <c r="X113" s="389"/>
      <c r="Y113" s="389"/>
      <c r="Z113" s="98"/>
      <c r="AA113" s="98"/>
    </row>
    <row r="114" spans="1:27" s="388" customFormat="1" ht="16.8" hidden="1">
      <c r="A114" s="159"/>
      <c r="B114" s="480" t="s">
        <v>2967</v>
      </c>
      <c r="C114" s="523" t="s">
        <v>2968</v>
      </c>
      <c r="D114" s="513"/>
      <c r="E114" s="523"/>
      <c r="F114" s="160"/>
      <c r="G114" s="389"/>
      <c r="H114" s="389"/>
      <c r="I114" s="389"/>
      <c r="J114" s="389"/>
      <c r="K114" s="389"/>
      <c r="L114" s="389"/>
      <c r="M114" s="389"/>
      <c r="N114" s="389"/>
      <c r="O114" s="389"/>
      <c r="P114" s="389"/>
      <c r="Q114" s="389"/>
      <c r="R114" s="389"/>
      <c r="S114" s="389"/>
      <c r="T114" s="389"/>
      <c r="U114" s="389"/>
      <c r="V114" s="389"/>
      <c r="W114" s="389"/>
      <c r="X114" s="389"/>
      <c r="Y114" s="389"/>
      <c r="Z114" s="98"/>
      <c r="AA114" s="98"/>
    </row>
    <row r="115" spans="1:27" s="388" customFormat="1" ht="16.8" hidden="1">
      <c r="A115" s="159"/>
      <c r="B115" s="480" t="s">
        <v>2967</v>
      </c>
      <c r="C115" s="523" t="s">
        <v>2969</v>
      </c>
      <c r="D115" s="513"/>
      <c r="E115" s="523"/>
      <c r="F115" s="160"/>
      <c r="G115" s="389"/>
      <c r="H115" s="389"/>
      <c r="I115" s="389"/>
      <c r="J115" s="389"/>
      <c r="K115" s="389"/>
      <c r="L115" s="389"/>
      <c r="M115" s="389"/>
      <c r="N115" s="389"/>
      <c r="O115" s="389"/>
      <c r="P115" s="389"/>
      <c r="Q115" s="389"/>
      <c r="R115" s="389"/>
      <c r="S115" s="389"/>
      <c r="T115" s="389"/>
      <c r="U115" s="389"/>
      <c r="V115" s="389"/>
      <c r="W115" s="389"/>
      <c r="X115" s="389"/>
      <c r="Y115" s="389"/>
      <c r="Z115" s="98"/>
      <c r="AA115" s="98"/>
    </row>
    <row r="116" spans="1:27" s="388" customFormat="1" ht="16.8" hidden="1">
      <c r="A116" s="159"/>
      <c r="B116" s="480" t="s">
        <v>2967</v>
      </c>
      <c r="C116" s="523" t="s">
        <v>2970</v>
      </c>
      <c r="D116" s="513"/>
      <c r="E116" s="523"/>
      <c r="F116" s="160"/>
      <c r="G116" s="389"/>
      <c r="H116" s="389"/>
      <c r="I116" s="389"/>
      <c r="J116" s="389"/>
      <c r="K116" s="389"/>
      <c r="L116" s="389"/>
      <c r="M116" s="389"/>
      <c r="N116" s="389"/>
      <c r="O116" s="389"/>
      <c r="P116" s="389"/>
      <c r="Q116" s="389"/>
      <c r="R116" s="389"/>
      <c r="S116" s="389"/>
      <c r="T116" s="389"/>
      <c r="U116" s="389"/>
      <c r="V116" s="389"/>
      <c r="W116" s="389"/>
      <c r="X116" s="389"/>
      <c r="Y116" s="389"/>
      <c r="Z116" s="98"/>
      <c r="AA116" s="98"/>
    </row>
    <row r="117" spans="1:27" s="388" customFormat="1" ht="16.8" hidden="1">
      <c r="A117" s="159"/>
      <c r="B117" s="480" t="s">
        <v>2967</v>
      </c>
      <c r="C117" s="523" t="s">
        <v>2971</v>
      </c>
      <c r="D117" s="513"/>
      <c r="E117" s="523"/>
      <c r="F117" s="160"/>
      <c r="G117" s="389"/>
      <c r="H117" s="389"/>
      <c r="I117" s="389"/>
      <c r="J117" s="389"/>
      <c r="K117" s="389"/>
      <c r="L117" s="389"/>
      <c r="M117" s="389"/>
      <c r="N117" s="389"/>
      <c r="O117" s="389"/>
      <c r="P117" s="389"/>
      <c r="Q117" s="389"/>
      <c r="R117" s="389"/>
      <c r="S117" s="389"/>
      <c r="T117" s="389"/>
      <c r="U117" s="389"/>
      <c r="V117" s="389"/>
      <c r="W117" s="389"/>
      <c r="X117" s="389"/>
      <c r="Y117" s="389"/>
      <c r="Z117" s="98"/>
      <c r="AA117" s="98"/>
    </row>
    <row r="118" spans="1:27" s="388" customFormat="1" ht="16.8" hidden="1">
      <c r="A118" s="159"/>
      <c r="B118" s="480" t="s">
        <v>2967</v>
      </c>
      <c r="C118" s="523" t="s">
        <v>2972</v>
      </c>
      <c r="D118" s="513"/>
      <c r="E118" s="523"/>
      <c r="F118" s="160"/>
      <c r="G118" s="389"/>
      <c r="H118" s="389"/>
      <c r="I118" s="389"/>
      <c r="J118" s="389"/>
      <c r="K118" s="389"/>
      <c r="L118" s="389"/>
      <c r="M118" s="389"/>
      <c r="N118" s="389"/>
      <c r="O118" s="389"/>
      <c r="P118" s="389"/>
      <c r="Q118" s="389"/>
      <c r="R118" s="389"/>
      <c r="S118" s="389"/>
      <c r="T118" s="389"/>
      <c r="U118" s="389"/>
      <c r="V118" s="389"/>
      <c r="W118" s="389"/>
      <c r="X118" s="389"/>
      <c r="Y118" s="389"/>
      <c r="Z118" s="98"/>
      <c r="AA118" s="98"/>
    </row>
    <row r="119" spans="1:27" s="388" customFormat="1" ht="16.8" hidden="1">
      <c r="A119" s="159"/>
      <c r="B119" s="480" t="s">
        <v>2967</v>
      </c>
      <c r="C119" s="523" t="s">
        <v>2973</v>
      </c>
      <c r="D119" s="513"/>
      <c r="E119" s="523"/>
      <c r="F119" s="160"/>
      <c r="G119" s="389"/>
      <c r="H119" s="389"/>
      <c r="I119" s="389"/>
      <c r="J119" s="389"/>
      <c r="K119" s="389"/>
      <c r="L119" s="389"/>
      <c r="M119" s="389"/>
      <c r="N119" s="389"/>
      <c r="O119" s="389"/>
      <c r="P119" s="389"/>
      <c r="Q119" s="389"/>
      <c r="R119" s="389"/>
      <c r="S119" s="389"/>
      <c r="T119" s="389"/>
      <c r="U119" s="389"/>
      <c r="V119" s="389"/>
      <c r="W119" s="389"/>
      <c r="X119" s="389"/>
      <c r="Y119" s="389"/>
      <c r="Z119" s="98"/>
      <c r="AA119" s="98"/>
    </row>
    <row r="120" spans="1:27" s="388" customFormat="1" ht="16.8" hidden="1">
      <c r="A120" s="159"/>
      <c r="B120" s="480" t="s">
        <v>2967</v>
      </c>
      <c r="C120" s="523" t="s">
        <v>2974</v>
      </c>
      <c r="D120" s="513"/>
      <c r="E120" s="523"/>
      <c r="F120" s="160"/>
      <c r="G120" s="389"/>
      <c r="H120" s="389"/>
      <c r="I120" s="389"/>
      <c r="J120" s="389"/>
      <c r="K120" s="389"/>
      <c r="L120" s="389"/>
      <c r="M120" s="389"/>
      <c r="N120" s="389"/>
      <c r="O120" s="389"/>
      <c r="P120" s="389"/>
      <c r="Q120" s="389"/>
      <c r="R120" s="389"/>
      <c r="S120" s="389"/>
      <c r="T120" s="389"/>
      <c r="U120" s="389"/>
      <c r="V120" s="389"/>
      <c r="W120" s="389"/>
      <c r="X120" s="389"/>
      <c r="Y120" s="389"/>
      <c r="Z120" s="98"/>
      <c r="AA120" s="98"/>
    </row>
    <row r="121" spans="1:27" s="388" customFormat="1" ht="16.8" hidden="1">
      <c r="A121" s="159"/>
      <c r="B121" s="484" t="s">
        <v>2967</v>
      </c>
      <c r="C121" s="522" t="s">
        <v>2975</v>
      </c>
      <c r="D121" s="486"/>
      <c r="E121" s="486"/>
      <c r="F121" s="160"/>
      <c r="G121" s="389"/>
      <c r="H121" s="389"/>
      <c r="I121" s="389"/>
      <c r="J121" s="389"/>
      <c r="K121" s="389"/>
      <c r="L121" s="389"/>
      <c r="M121" s="389"/>
      <c r="N121" s="389"/>
      <c r="O121" s="389"/>
      <c r="P121" s="389"/>
      <c r="Q121" s="389"/>
      <c r="R121" s="389"/>
      <c r="S121" s="389"/>
      <c r="T121" s="389"/>
      <c r="U121" s="389"/>
      <c r="V121" s="389"/>
      <c r="W121" s="389"/>
      <c r="X121" s="389"/>
      <c r="Y121" s="389"/>
      <c r="Z121" s="98"/>
      <c r="AA121" s="98"/>
    </row>
    <row r="122" spans="1:27" s="388" customFormat="1" ht="16.8" hidden="1">
      <c r="A122" s="159"/>
      <c r="B122" s="480" t="s">
        <v>2967</v>
      </c>
      <c r="C122" s="523" t="s">
        <v>2976</v>
      </c>
      <c r="D122" s="513"/>
      <c r="E122" s="523"/>
      <c r="F122" s="160"/>
      <c r="G122" s="389"/>
      <c r="H122" s="389"/>
      <c r="I122" s="389"/>
      <c r="J122" s="389"/>
      <c r="K122" s="389"/>
      <c r="L122" s="389"/>
      <c r="M122" s="389"/>
      <c r="N122" s="389"/>
      <c r="O122" s="389"/>
      <c r="P122" s="389"/>
      <c r="Q122" s="389"/>
      <c r="R122" s="389"/>
      <c r="S122" s="389"/>
      <c r="T122" s="389"/>
      <c r="U122" s="389"/>
      <c r="V122" s="389"/>
      <c r="W122" s="389"/>
      <c r="X122" s="389"/>
      <c r="Y122" s="389"/>
      <c r="Z122" s="98"/>
      <c r="AA122" s="98"/>
    </row>
    <row r="123" spans="1:27" s="388" customFormat="1" ht="16.8" hidden="1">
      <c r="A123" s="159"/>
      <c r="B123" s="480" t="s">
        <v>2967</v>
      </c>
      <c r="C123" s="523" t="s">
        <v>2977</v>
      </c>
      <c r="D123" s="513"/>
      <c r="E123" s="523"/>
      <c r="F123" s="160"/>
      <c r="G123" s="389"/>
      <c r="H123" s="389"/>
      <c r="I123" s="389"/>
      <c r="J123" s="389"/>
      <c r="K123" s="389"/>
      <c r="L123" s="389"/>
      <c r="M123" s="389"/>
      <c r="N123" s="389"/>
      <c r="O123" s="389"/>
      <c r="P123" s="389"/>
      <c r="Q123" s="389"/>
      <c r="R123" s="389"/>
      <c r="S123" s="389"/>
      <c r="T123" s="389"/>
      <c r="U123" s="389"/>
      <c r="V123" s="389"/>
      <c r="W123" s="389"/>
      <c r="X123" s="389"/>
      <c r="Y123" s="389"/>
      <c r="Z123" s="98"/>
      <c r="AA123" s="98"/>
    </row>
    <row r="124" spans="1:27" s="388" customFormat="1" ht="33.6" hidden="1">
      <c r="A124" s="159"/>
      <c r="B124" s="480" t="s">
        <v>2967</v>
      </c>
      <c r="C124" s="523" t="s">
        <v>2978</v>
      </c>
      <c r="D124" s="513"/>
      <c r="E124" s="523"/>
      <c r="F124" s="160"/>
      <c r="G124" s="389"/>
      <c r="H124" s="389"/>
      <c r="I124" s="389"/>
      <c r="J124" s="389"/>
      <c r="K124" s="389"/>
      <c r="L124" s="389"/>
      <c r="M124" s="389"/>
      <c r="N124" s="389"/>
      <c r="O124" s="389"/>
      <c r="P124" s="389"/>
      <c r="Q124" s="389"/>
      <c r="R124" s="389"/>
      <c r="S124" s="389"/>
      <c r="T124" s="389"/>
      <c r="U124" s="389"/>
      <c r="V124" s="389"/>
      <c r="W124" s="389"/>
      <c r="X124" s="389"/>
      <c r="Y124" s="389"/>
      <c r="Z124" s="98"/>
      <c r="AA124" s="98"/>
    </row>
    <row r="125" spans="1:27" s="388" customFormat="1" ht="16.8" hidden="1">
      <c r="A125" s="159"/>
      <c r="B125" s="484" t="s">
        <v>2967</v>
      </c>
      <c r="C125" s="522" t="s">
        <v>1485</v>
      </c>
      <c r="D125" s="486"/>
      <c r="E125" s="486"/>
      <c r="F125" s="160"/>
      <c r="G125" s="389"/>
      <c r="H125" s="389"/>
      <c r="I125" s="389"/>
      <c r="J125" s="389"/>
      <c r="K125" s="389"/>
      <c r="L125" s="389"/>
      <c r="M125" s="389"/>
      <c r="N125" s="389"/>
      <c r="O125" s="389"/>
      <c r="P125" s="389"/>
      <c r="Q125" s="389"/>
      <c r="R125" s="389"/>
      <c r="S125" s="389"/>
      <c r="T125" s="389"/>
      <c r="U125" s="389"/>
      <c r="V125" s="389"/>
      <c r="W125" s="389"/>
      <c r="X125" s="389"/>
      <c r="Y125" s="389"/>
      <c r="Z125" s="98"/>
      <c r="AA125" s="98"/>
    </row>
    <row r="126" spans="1:27" s="388" customFormat="1" ht="16.8" hidden="1">
      <c r="A126" s="159"/>
      <c r="B126" s="527" t="s">
        <v>2967</v>
      </c>
      <c r="C126" s="523" t="s">
        <v>2979</v>
      </c>
      <c r="D126" s="513"/>
      <c r="E126" s="523"/>
      <c r="F126" s="160"/>
      <c r="G126" s="389"/>
      <c r="H126" s="389"/>
      <c r="I126" s="389"/>
      <c r="J126" s="389"/>
      <c r="K126" s="389"/>
      <c r="L126" s="389"/>
      <c r="M126" s="389"/>
      <c r="N126" s="389"/>
      <c r="O126" s="389"/>
      <c r="P126" s="389"/>
      <c r="Q126" s="389"/>
      <c r="R126" s="389"/>
      <c r="S126" s="389"/>
      <c r="T126" s="389"/>
      <c r="U126" s="389"/>
      <c r="V126" s="389"/>
      <c r="W126" s="389"/>
      <c r="X126" s="389"/>
      <c r="Y126" s="389"/>
      <c r="Z126" s="98"/>
      <c r="AA126" s="98"/>
    </row>
    <row r="127" spans="1:27" s="388" customFormat="1" ht="19.2" hidden="1">
      <c r="A127" s="159"/>
      <c r="B127" s="520"/>
      <c r="C127" s="500"/>
      <c r="D127" s="500"/>
      <c r="E127" s="500"/>
      <c r="F127" s="160"/>
      <c r="G127" s="389"/>
      <c r="H127" s="389"/>
      <c r="I127" s="389"/>
      <c r="J127" s="389"/>
      <c r="K127" s="389"/>
      <c r="L127" s="389"/>
      <c r="M127" s="389"/>
      <c r="N127" s="389"/>
      <c r="O127" s="389"/>
      <c r="P127" s="389"/>
      <c r="Q127" s="389"/>
      <c r="R127" s="389"/>
      <c r="S127" s="389"/>
      <c r="T127" s="389"/>
      <c r="U127" s="389"/>
      <c r="V127" s="389"/>
      <c r="W127" s="389"/>
      <c r="X127" s="389"/>
      <c r="Y127" s="389"/>
      <c r="Z127" s="98"/>
      <c r="AA127" s="98"/>
    </row>
    <row r="128" spans="1:27" s="388" customFormat="1" ht="19.2" hidden="1">
      <c r="A128" s="159"/>
      <c r="B128" s="520"/>
      <c r="C128" s="339" t="s">
        <v>216</v>
      </c>
      <c r="D128" s="521">
        <f>COUNTIF($D$4:$D$126,"C")</f>
        <v>13</v>
      </c>
      <c r="E128" s="500"/>
      <c r="F128" s="160"/>
      <c r="G128" s="389"/>
      <c r="H128" s="389"/>
      <c r="I128" s="389"/>
      <c r="J128" s="389"/>
      <c r="K128" s="389"/>
      <c r="L128" s="389"/>
      <c r="M128" s="389"/>
      <c r="N128" s="389"/>
      <c r="O128" s="389"/>
      <c r="P128" s="389"/>
      <c r="Q128" s="389"/>
      <c r="R128" s="389"/>
      <c r="S128" s="389"/>
      <c r="T128" s="389"/>
      <c r="U128" s="389"/>
      <c r="V128" s="389"/>
      <c r="W128" s="389"/>
      <c r="X128" s="389"/>
      <c r="Y128" s="389"/>
      <c r="Z128" s="98"/>
      <c r="AA128" s="98"/>
    </row>
    <row r="129" spans="1:27" s="388" customFormat="1" ht="19.2" hidden="1">
      <c r="A129" s="159"/>
      <c r="B129" s="520"/>
      <c r="C129" s="339" t="s">
        <v>217</v>
      </c>
      <c r="D129" s="521">
        <f>COUNTIF($D$4:$D$126,"NC")</f>
        <v>1</v>
      </c>
      <c r="E129" s="500"/>
      <c r="F129" s="160"/>
      <c r="G129" s="389"/>
      <c r="H129" s="389"/>
      <c r="I129" s="389"/>
      <c r="J129" s="389"/>
      <c r="K129" s="389"/>
      <c r="L129" s="389"/>
      <c r="M129" s="389"/>
      <c r="N129" s="389"/>
      <c r="O129" s="389"/>
      <c r="P129" s="389"/>
      <c r="Q129" s="389"/>
      <c r="R129" s="389"/>
      <c r="S129" s="389"/>
      <c r="T129" s="389"/>
      <c r="U129" s="389"/>
      <c r="V129" s="389"/>
      <c r="W129" s="389"/>
      <c r="X129" s="389"/>
      <c r="Y129" s="389"/>
      <c r="Z129" s="98"/>
      <c r="AA129" s="98"/>
    </row>
    <row r="130" spans="1:27" s="388" customFormat="1" ht="19.2" hidden="1">
      <c r="A130" s="159"/>
      <c r="B130" s="520"/>
      <c r="C130" s="339" t="s">
        <v>218</v>
      </c>
      <c r="D130" s="521">
        <f>COUNTIF($D$4:$D$126,"NA")</f>
        <v>1</v>
      </c>
      <c r="E130" s="500"/>
      <c r="F130" s="160"/>
      <c r="G130" s="389"/>
      <c r="H130" s="389"/>
      <c r="I130" s="389"/>
      <c r="J130" s="389"/>
      <c r="K130" s="389"/>
      <c r="L130" s="389"/>
      <c r="M130" s="389"/>
      <c r="N130" s="389"/>
      <c r="O130" s="389"/>
      <c r="P130" s="389"/>
      <c r="Q130" s="389"/>
      <c r="R130" s="389"/>
      <c r="S130" s="389"/>
      <c r="T130" s="389"/>
      <c r="U130" s="389"/>
      <c r="V130" s="389"/>
      <c r="W130" s="389"/>
      <c r="X130" s="389"/>
      <c r="Y130" s="389"/>
      <c r="Z130" s="98"/>
      <c r="AA130" s="98"/>
    </row>
    <row r="131" spans="1:27" s="388" customFormat="1" ht="19.2" hidden="1">
      <c r="A131" s="159"/>
      <c r="B131" s="499"/>
      <c r="C131" s="339"/>
      <c r="D131" s="336"/>
      <c r="E131" s="344"/>
      <c r="F131" s="160"/>
      <c r="G131" s="389"/>
      <c r="H131" s="389"/>
      <c r="I131" s="389"/>
      <c r="J131" s="389"/>
      <c r="K131" s="389"/>
      <c r="L131" s="389"/>
      <c r="M131" s="389"/>
      <c r="N131" s="389"/>
      <c r="O131" s="389"/>
      <c r="P131" s="389"/>
      <c r="Q131" s="389"/>
      <c r="R131" s="389"/>
      <c r="S131" s="389"/>
      <c r="T131" s="389"/>
      <c r="U131" s="389"/>
      <c r="V131" s="389"/>
      <c r="W131" s="389"/>
      <c r="X131" s="389"/>
      <c r="Y131" s="389"/>
      <c r="Z131" s="98"/>
      <c r="AA131" s="98"/>
    </row>
    <row r="132" spans="1:27" s="498" customFormat="1" ht="19.2" hidden="1">
      <c r="A132" s="494"/>
      <c r="B132" s="501"/>
      <c r="C132" s="502"/>
      <c r="D132" s="414"/>
      <c r="E132" s="414"/>
      <c r="F132" s="495"/>
      <c r="G132" s="496"/>
      <c r="H132" s="496"/>
      <c r="I132" s="496"/>
      <c r="J132" s="496"/>
      <c r="K132" s="496"/>
      <c r="L132" s="496"/>
      <c r="M132" s="496"/>
      <c r="N132" s="496"/>
      <c r="O132" s="496"/>
      <c r="P132" s="496"/>
      <c r="Q132" s="496"/>
      <c r="R132" s="496"/>
      <c r="S132" s="496"/>
      <c r="T132" s="496"/>
      <c r="U132" s="496"/>
      <c r="V132" s="496"/>
      <c r="W132" s="496"/>
      <c r="X132" s="496"/>
      <c r="Y132" s="496"/>
      <c r="Z132" s="497"/>
      <c r="AA132" s="497"/>
    </row>
    <row r="133" spans="1:27" s="388" customFormat="1" ht="19.2" hidden="1">
      <c r="A133" s="159"/>
      <c r="B133" s="503"/>
      <c r="C133" s="145"/>
      <c r="D133" s="504"/>
      <c r="E133" s="505"/>
      <c r="F133" s="160"/>
      <c r="G133" s="389"/>
      <c r="H133" s="389"/>
      <c r="I133" s="389"/>
      <c r="J133" s="389"/>
      <c r="K133" s="389"/>
      <c r="L133" s="389"/>
      <c r="M133" s="389"/>
      <c r="N133" s="389"/>
      <c r="O133" s="389"/>
      <c r="P133" s="389"/>
      <c r="Q133" s="389"/>
      <c r="R133" s="389"/>
      <c r="S133" s="389"/>
      <c r="T133" s="389"/>
      <c r="U133" s="389"/>
      <c r="V133" s="389"/>
      <c r="W133" s="389"/>
      <c r="X133" s="389"/>
      <c r="Y133" s="389"/>
      <c r="Z133" s="98"/>
      <c r="AA133" s="98"/>
    </row>
    <row r="134" spans="1:27" s="388" customFormat="1" ht="19.2" hidden="1">
      <c r="A134" s="159"/>
      <c r="B134" s="341"/>
      <c r="C134" s="136"/>
      <c r="D134" s="238"/>
      <c r="E134" s="270"/>
      <c r="F134" s="160"/>
      <c r="G134" s="389"/>
      <c r="H134" s="389"/>
      <c r="I134" s="389"/>
      <c r="J134" s="389"/>
      <c r="K134" s="389"/>
      <c r="L134" s="389"/>
      <c r="M134" s="389"/>
      <c r="N134" s="389"/>
      <c r="O134" s="389"/>
      <c r="P134" s="389"/>
      <c r="Q134" s="389"/>
      <c r="R134" s="389"/>
      <c r="S134" s="389"/>
      <c r="T134" s="389"/>
      <c r="U134" s="389"/>
      <c r="V134" s="389"/>
      <c r="W134" s="389"/>
      <c r="X134" s="389"/>
      <c r="Y134" s="389"/>
      <c r="Z134" s="98"/>
      <c r="AA134" s="98"/>
    </row>
    <row r="135" spans="1:27" s="388" customFormat="1" ht="19.2" hidden="1">
      <c r="A135" s="159"/>
      <c r="B135" s="341"/>
      <c r="C135" s="136"/>
      <c r="D135" s="238"/>
      <c r="E135" s="270"/>
      <c r="F135" s="160"/>
      <c r="G135" s="389"/>
      <c r="H135" s="389"/>
      <c r="I135" s="389"/>
      <c r="J135" s="389"/>
      <c r="K135" s="389"/>
      <c r="L135" s="389"/>
      <c r="M135" s="389"/>
      <c r="N135" s="389"/>
      <c r="O135" s="389"/>
      <c r="P135" s="389"/>
      <c r="Q135" s="389"/>
      <c r="R135" s="389"/>
      <c r="S135" s="389"/>
      <c r="T135" s="389"/>
      <c r="U135" s="389"/>
      <c r="V135" s="389"/>
      <c r="W135" s="389"/>
      <c r="X135" s="389"/>
      <c r="Y135" s="389"/>
      <c r="Z135" s="98"/>
      <c r="AA135" s="98"/>
    </row>
    <row r="136" spans="1:27" s="388" customFormat="1" ht="19.2" hidden="1">
      <c r="A136" s="159"/>
      <c r="B136" s="341"/>
      <c r="C136" s="136"/>
      <c r="D136" s="238"/>
      <c r="E136" s="270"/>
      <c r="F136" s="160"/>
      <c r="G136" s="389"/>
      <c r="H136" s="389"/>
      <c r="I136" s="389"/>
      <c r="J136" s="389"/>
      <c r="K136" s="389"/>
      <c r="L136" s="389"/>
      <c r="M136" s="389"/>
      <c r="N136" s="389"/>
      <c r="O136" s="389"/>
      <c r="P136" s="389"/>
      <c r="Q136" s="389"/>
      <c r="R136" s="389"/>
      <c r="S136" s="389"/>
      <c r="T136" s="389"/>
      <c r="U136" s="389"/>
      <c r="V136" s="389"/>
      <c r="W136" s="389"/>
      <c r="X136" s="389"/>
      <c r="Y136" s="389"/>
      <c r="Z136" s="98"/>
      <c r="AA136" s="98"/>
    </row>
    <row r="137" spans="1:27" s="388" customFormat="1" ht="19.2" hidden="1">
      <c r="A137" s="159"/>
      <c r="B137" s="341"/>
      <c r="C137" s="136"/>
      <c r="D137" s="238"/>
      <c r="E137" s="270"/>
      <c r="F137" s="160"/>
      <c r="G137" s="389"/>
      <c r="H137" s="389"/>
      <c r="I137" s="389"/>
      <c r="J137" s="389"/>
      <c r="K137" s="389"/>
      <c r="L137" s="389"/>
      <c r="M137" s="389"/>
      <c r="N137" s="389"/>
      <c r="O137" s="389"/>
      <c r="P137" s="389"/>
      <c r="Q137" s="389"/>
      <c r="R137" s="389"/>
      <c r="S137" s="389"/>
      <c r="T137" s="389"/>
      <c r="U137" s="389"/>
      <c r="V137" s="389"/>
      <c r="W137" s="389"/>
      <c r="X137" s="389"/>
      <c r="Y137" s="389"/>
      <c r="Z137" s="98"/>
      <c r="AA137" s="98"/>
    </row>
    <row r="138" spans="1:27" s="388" customFormat="1" ht="19.2" hidden="1">
      <c r="A138" s="159"/>
      <c r="B138" s="341"/>
      <c r="C138" s="136"/>
      <c r="D138" s="238"/>
      <c r="E138" s="270"/>
      <c r="F138" s="160"/>
      <c r="G138" s="389"/>
      <c r="H138" s="389"/>
      <c r="I138" s="389"/>
      <c r="J138" s="389"/>
      <c r="K138" s="389"/>
      <c r="L138" s="389"/>
      <c r="M138" s="389"/>
      <c r="N138" s="389"/>
      <c r="O138" s="389"/>
      <c r="P138" s="389"/>
      <c r="Q138" s="389"/>
      <c r="R138" s="389"/>
      <c r="S138" s="389"/>
      <c r="T138" s="389"/>
      <c r="U138" s="389"/>
      <c r="V138" s="389"/>
      <c r="W138" s="389"/>
      <c r="X138" s="389"/>
      <c r="Y138" s="389"/>
      <c r="Z138" s="98"/>
      <c r="AA138" s="98"/>
    </row>
    <row r="139" spans="1:27" s="388" customFormat="1" ht="19.2" hidden="1">
      <c r="A139" s="159"/>
      <c r="B139" s="341"/>
      <c r="C139" s="136"/>
      <c r="D139" s="238"/>
      <c r="E139" s="270"/>
      <c r="F139" s="160"/>
      <c r="G139" s="389"/>
      <c r="H139" s="389"/>
      <c r="I139" s="389"/>
      <c r="J139" s="389"/>
      <c r="K139" s="389"/>
      <c r="L139" s="389"/>
      <c r="M139" s="389"/>
      <c r="N139" s="389"/>
      <c r="O139" s="389"/>
      <c r="P139" s="389"/>
      <c r="Q139" s="389"/>
      <c r="R139" s="389"/>
      <c r="S139" s="389"/>
      <c r="T139" s="389"/>
      <c r="U139" s="389"/>
      <c r="V139" s="389"/>
      <c r="W139" s="389"/>
      <c r="X139" s="389"/>
      <c r="Y139" s="389"/>
      <c r="Z139" s="98"/>
      <c r="AA139" s="98"/>
    </row>
    <row r="140" spans="1:27" s="388" customFormat="1" ht="19.2" hidden="1">
      <c r="A140" s="159"/>
      <c r="B140" s="341"/>
      <c r="C140" s="136"/>
      <c r="D140" s="238"/>
      <c r="E140" s="270"/>
      <c r="F140" s="160"/>
      <c r="G140" s="389"/>
      <c r="H140" s="389"/>
      <c r="I140" s="389"/>
      <c r="J140" s="389"/>
      <c r="K140" s="389"/>
      <c r="L140" s="389"/>
      <c r="M140" s="389"/>
      <c r="N140" s="389"/>
      <c r="O140" s="389"/>
      <c r="P140" s="389"/>
      <c r="Q140" s="389"/>
      <c r="R140" s="389"/>
      <c r="S140" s="389"/>
      <c r="T140" s="389"/>
      <c r="U140" s="389"/>
      <c r="V140" s="389"/>
      <c r="W140" s="389"/>
      <c r="X140" s="389"/>
      <c r="Y140" s="389"/>
      <c r="Z140" s="98"/>
      <c r="AA140" s="98"/>
    </row>
    <row r="141" spans="1:27" s="388" customFormat="1" ht="19.2" hidden="1">
      <c r="A141" s="159"/>
      <c r="B141" s="341"/>
      <c r="C141" s="136"/>
      <c r="D141" s="238"/>
      <c r="E141" s="270"/>
      <c r="F141" s="160"/>
      <c r="G141" s="389"/>
      <c r="H141" s="389"/>
      <c r="I141" s="389"/>
      <c r="J141" s="389"/>
      <c r="K141" s="389"/>
      <c r="L141" s="389"/>
      <c r="M141" s="389"/>
      <c r="N141" s="389"/>
      <c r="O141" s="389"/>
      <c r="P141" s="389"/>
      <c r="Q141" s="389"/>
      <c r="R141" s="389"/>
      <c r="S141" s="389"/>
      <c r="T141" s="389"/>
      <c r="U141" s="389"/>
      <c r="V141" s="389"/>
      <c r="W141" s="389"/>
      <c r="X141" s="389"/>
      <c r="Y141" s="389"/>
      <c r="Z141" s="98"/>
      <c r="AA141" s="98"/>
    </row>
    <row r="142" spans="1:27" s="388" customFormat="1" ht="19.2" hidden="1">
      <c r="A142" s="159"/>
      <c r="B142" s="341"/>
      <c r="C142" s="136"/>
      <c r="D142" s="238"/>
      <c r="E142" s="270"/>
      <c r="F142" s="160"/>
      <c r="G142" s="389"/>
      <c r="H142" s="389"/>
      <c r="I142" s="389"/>
      <c r="J142" s="389"/>
      <c r="K142" s="389"/>
      <c r="L142" s="389"/>
      <c r="M142" s="389"/>
      <c r="N142" s="389"/>
      <c r="O142" s="389"/>
      <c r="P142" s="389"/>
      <c r="Q142" s="389"/>
      <c r="R142" s="389"/>
      <c r="S142" s="389"/>
      <c r="T142" s="389"/>
      <c r="U142" s="389"/>
      <c r="V142" s="389"/>
      <c r="W142" s="389"/>
      <c r="X142" s="389"/>
      <c r="Y142" s="389"/>
      <c r="Z142" s="98"/>
      <c r="AA142" s="98"/>
    </row>
    <row r="143" spans="1:27" s="388" customFormat="1" ht="19.2" hidden="1">
      <c r="A143" s="159"/>
      <c r="B143" s="341"/>
      <c r="C143" s="136"/>
      <c r="D143" s="238"/>
      <c r="E143" s="270"/>
      <c r="F143" s="160"/>
      <c r="G143" s="389"/>
      <c r="H143" s="389"/>
      <c r="I143" s="389"/>
      <c r="J143" s="389"/>
      <c r="K143" s="389"/>
      <c r="L143" s="389"/>
      <c r="M143" s="389"/>
      <c r="N143" s="389"/>
      <c r="O143" s="389"/>
      <c r="P143" s="389"/>
      <c r="Q143" s="389"/>
      <c r="R143" s="389"/>
      <c r="S143" s="389"/>
      <c r="T143" s="389"/>
      <c r="U143" s="389"/>
      <c r="V143" s="389"/>
      <c r="W143" s="389"/>
      <c r="X143" s="389"/>
      <c r="Y143" s="389"/>
      <c r="Z143" s="98"/>
      <c r="AA143" s="98"/>
    </row>
    <row r="144" spans="1:27" ht="18.600000000000001" hidden="1" customHeight="1">
      <c r="B144" s="341"/>
      <c r="C144" s="136"/>
      <c r="D144" s="238"/>
      <c r="E144" s="270"/>
    </row>
    <row r="145" spans="2:5" ht="18.600000000000001" hidden="1" customHeight="1">
      <c r="B145" s="341"/>
      <c r="C145" s="136"/>
      <c r="D145" s="238"/>
      <c r="E145" s="270"/>
    </row>
    <row r="146" spans="2:5" ht="18.600000000000001" hidden="1" customHeight="1">
      <c r="B146" s="341"/>
      <c r="C146" s="136"/>
      <c r="D146" s="238"/>
      <c r="E146" s="270"/>
    </row>
    <row r="147" spans="2:5" ht="18.600000000000001" hidden="1" customHeight="1">
      <c r="B147" s="341"/>
      <c r="C147" s="136"/>
      <c r="D147" s="238"/>
      <c r="E147" s="270"/>
    </row>
    <row r="148" spans="2:5" ht="18.600000000000001" hidden="1" customHeight="1">
      <c r="B148" s="341"/>
      <c r="C148" s="136"/>
      <c r="D148" s="238"/>
      <c r="E148" s="270"/>
    </row>
    <row r="149" spans="2:5" ht="0" hidden="1" customHeight="1">
      <c r="B149" s="341"/>
      <c r="C149" s="136"/>
      <c r="D149" s="238"/>
      <c r="E149" s="270"/>
    </row>
    <row r="150" spans="2:5" ht="0" hidden="1" customHeight="1">
      <c r="B150" s="341"/>
      <c r="C150" s="136"/>
      <c r="D150" s="238"/>
      <c r="E150" s="270"/>
    </row>
    <row r="151" spans="2:5" ht="0" hidden="1" customHeight="1">
      <c r="B151" s="493"/>
      <c r="C151" s="134"/>
      <c r="D151" s="133"/>
      <c r="E151" s="133"/>
    </row>
    <row r="152" spans="2:5" ht="0" hidden="1" customHeight="1">
      <c r="B152" s="341"/>
      <c r="C152" s="136"/>
      <c r="D152" s="238"/>
      <c r="E152" s="270"/>
    </row>
    <row r="153" spans="2:5" ht="0" hidden="1" customHeight="1">
      <c r="B153" s="493"/>
      <c r="C153" s="134"/>
      <c r="D153" s="133"/>
      <c r="E153" s="133"/>
    </row>
    <row r="154" spans="2:5" ht="0" hidden="1" customHeight="1">
      <c r="B154" s="341"/>
      <c r="C154" s="136"/>
      <c r="D154" s="238"/>
      <c r="E154" s="270"/>
    </row>
    <row r="155" spans="2:5" ht="0" hidden="1" customHeight="1">
      <c r="B155" s="493"/>
      <c r="C155" s="134"/>
      <c r="D155" s="133"/>
      <c r="E155" s="133"/>
    </row>
    <row r="156" spans="2:5" ht="0" hidden="1" customHeight="1">
      <c r="B156" s="346"/>
      <c r="C156" s="136"/>
      <c r="D156" s="238"/>
      <c r="E156" s="270"/>
    </row>
    <row r="157" spans="2:5" ht="0" hidden="1" customHeight="1">
      <c r="B157" s="346"/>
      <c r="C157" s="136"/>
      <c r="D157" s="238"/>
      <c r="E157" s="270"/>
    </row>
    <row r="158" spans="2:5" ht="0" hidden="1" customHeight="1">
      <c r="B158" s="346"/>
      <c r="C158" s="136"/>
      <c r="D158" s="238"/>
      <c r="E158" s="270"/>
    </row>
    <row r="159" spans="2:5" ht="0" hidden="1" customHeight="1">
      <c r="B159" s="346"/>
      <c r="C159" s="136"/>
      <c r="D159" s="238"/>
      <c r="E159" s="270"/>
    </row>
    <row r="160" spans="2:5" ht="0" hidden="1" customHeight="1">
      <c r="B160" s="346"/>
      <c r="C160" s="136"/>
      <c r="D160" s="238"/>
      <c r="E160" s="270"/>
    </row>
    <row r="161" spans="2:5" ht="0" hidden="1" customHeight="1">
      <c r="B161" s="346"/>
      <c r="C161" s="136"/>
      <c r="D161" s="238"/>
      <c r="E161" s="270"/>
    </row>
    <row r="162" spans="2:5" ht="0" hidden="1" customHeight="1">
      <c r="B162" s="346"/>
      <c r="C162" s="136"/>
      <c r="D162" s="238"/>
      <c r="E162" s="270"/>
    </row>
    <row r="163" spans="2:5" ht="0" hidden="1" customHeight="1">
      <c r="B163" s="346"/>
      <c r="C163" s="136"/>
      <c r="D163" s="238"/>
      <c r="E163" s="270"/>
    </row>
    <row r="164" spans="2:5" ht="0" hidden="1" customHeight="1">
      <c r="B164" s="493"/>
      <c r="C164" s="134"/>
      <c r="D164" s="133"/>
      <c r="E164" s="133"/>
    </row>
    <row r="165" spans="2:5" ht="0" hidden="1" customHeight="1">
      <c r="B165" s="346"/>
      <c r="C165" s="136"/>
      <c r="D165" s="238"/>
      <c r="E165" s="270"/>
    </row>
    <row r="166" spans="2:5" ht="0" hidden="1" customHeight="1">
      <c r="B166" s="346"/>
      <c r="C166" s="136"/>
      <c r="D166" s="238"/>
      <c r="E166" s="270"/>
    </row>
    <row r="167" spans="2:5" ht="0" hidden="1" customHeight="1">
      <c r="B167" s="346"/>
      <c r="C167" s="136"/>
      <c r="D167" s="238"/>
      <c r="E167" s="270"/>
    </row>
    <row r="168" spans="2:5" ht="0" hidden="1" customHeight="1">
      <c r="B168" s="493"/>
      <c r="C168" s="134"/>
      <c r="D168" s="133"/>
      <c r="E168" s="133"/>
    </row>
    <row r="169" spans="2:5" ht="0" hidden="1" customHeight="1">
      <c r="B169" s="341"/>
      <c r="C169" s="136"/>
      <c r="D169" s="238"/>
      <c r="E169" s="270"/>
    </row>
    <row r="170" spans="2:5" ht="0" hidden="1" customHeight="1">
      <c r="B170" s="506"/>
      <c r="C170" s="507"/>
      <c r="D170" s="508"/>
      <c r="E170" s="509"/>
    </row>
    <row r="171" spans="2:5" ht="0" hidden="1" customHeight="1">
      <c r="B171" s="506"/>
      <c r="C171" s="507"/>
      <c r="D171" s="508"/>
      <c r="E171" s="509"/>
    </row>
    <row r="172" spans="2:5" ht="0" hidden="1" customHeight="1">
      <c r="B172" s="510"/>
      <c r="C172" s="511"/>
      <c r="D172" s="511"/>
      <c r="E172" s="512"/>
    </row>
    <row r="173" spans="2:5" ht="0" hidden="1" customHeight="1">
      <c r="B173" s="506"/>
      <c r="C173" s="507"/>
      <c r="D173" s="508"/>
      <c r="E173" s="509"/>
    </row>
    <row r="174" spans="2:5" ht="0" hidden="1" customHeight="1">
      <c r="B174" s="506"/>
      <c r="C174" s="507"/>
      <c r="D174" s="508"/>
      <c r="E174" s="509"/>
    </row>
    <row r="175" spans="2:5" ht="0" hidden="1" customHeight="1">
      <c r="B175" s="510"/>
      <c r="C175" s="511"/>
      <c r="D175" s="512"/>
      <c r="E175" s="512"/>
    </row>
    <row r="176" spans="2:5" ht="0" hidden="1" customHeight="1">
      <c r="B176" s="506"/>
      <c r="C176" s="507"/>
      <c r="D176" s="508"/>
      <c r="E176" s="509"/>
    </row>
    <row r="177" spans="2:5" ht="0" hidden="1" customHeight="1">
      <c r="B177" s="414"/>
      <c r="C177" s="415"/>
      <c r="D177" s="417"/>
      <c r="E177" s="414"/>
    </row>
    <row r="178" spans="2:5" ht="0" hidden="1" customHeight="1">
      <c r="B178" s="414"/>
      <c r="C178" s="415"/>
      <c r="D178" s="417"/>
      <c r="E178" s="414"/>
    </row>
    <row r="179" spans="2:5" ht="0" hidden="1" customHeight="1">
      <c r="B179" s="344"/>
      <c r="C179" s="339"/>
      <c r="D179" s="394"/>
      <c r="E179" s="344"/>
    </row>
    <row r="180" spans="2:5" ht="0" hidden="1" customHeight="1">
      <c r="B180" s="160"/>
      <c r="C180" s="203"/>
      <c r="D180" s="160"/>
      <c r="E180" s="160"/>
    </row>
    <row r="181" spans="2:5" ht="0" hidden="1" customHeight="1">
      <c r="B181" s="160"/>
      <c r="C181" s="203"/>
      <c r="D181" s="160"/>
      <c r="E181" s="160"/>
    </row>
    <row r="182" spans="2:5" ht="0" hidden="1" customHeight="1">
      <c r="B182" s="160"/>
      <c r="C182" s="203"/>
      <c r="D182" s="160"/>
      <c r="E182" s="160"/>
    </row>
    <row r="183" spans="2:5" ht="0" hidden="1" customHeight="1">
      <c r="B183" s="160"/>
      <c r="C183" s="203"/>
      <c r="D183" s="160"/>
      <c r="E183" s="160"/>
    </row>
    <row r="184" spans="2:5" ht="0" hidden="1" customHeight="1">
      <c r="B184" s="160"/>
      <c r="C184" s="203"/>
      <c r="D184" s="160"/>
      <c r="E184" s="160"/>
    </row>
    <row r="185" spans="2:5" ht="0" hidden="1" customHeight="1">
      <c r="B185" s="160"/>
      <c r="C185" s="203"/>
      <c r="D185" s="160"/>
      <c r="E185" s="160"/>
    </row>
    <row r="186" spans="2:5" ht="0" hidden="1" customHeight="1">
      <c r="B186" s="160"/>
      <c r="C186" s="203"/>
      <c r="D186" s="160"/>
      <c r="E186" s="160"/>
    </row>
    <row r="187" spans="2:5" ht="0" hidden="1" customHeight="1">
      <c r="B187" s="160"/>
      <c r="C187" s="203"/>
      <c r="D187" s="160"/>
      <c r="E187" s="160"/>
    </row>
    <row r="188" spans="2:5" ht="0" hidden="1" customHeight="1">
      <c r="B188" s="160"/>
      <c r="C188" s="203"/>
      <c r="D188" s="160"/>
      <c r="E188" s="160"/>
    </row>
    <row r="189" spans="2:5" ht="0" hidden="1" customHeight="1">
      <c r="B189" s="160"/>
      <c r="C189" s="203"/>
      <c r="D189" s="160"/>
      <c r="E189" s="160"/>
    </row>
    <row r="190" spans="2:5" ht="0" hidden="1" customHeight="1">
      <c r="B190" s="160"/>
      <c r="C190" s="203"/>
      <c r="D190" s="160"/>
      <c r="E190" s="160"/>
    </row>
    <row r="191" spans="2:5" ht="0" hidden="1" customHeight="1">
      <c r="B191" s="160"/>
      <c r="C191" s="203"/>
      <c r="D191" s="160"/>
      <c r="E191" s="160"/>
    </row>
    <row r="192" spans="2:5" ht="0" hidden="1" customHeight="1">
      <c r="B192" s="160"/>
      <c r="C192" s="203"/>
      <c r="D192" s="160"/>
      <c r="E192" s="160"/>
    </row>
    <row r="193" spans="2:5" ht="0" hidden="1" customHeight="1">
      <c r="B193" s="160"/>
      <c r="C193" s="203"/>
      <c r="D193" s="160"/>
      <c r="E193" s="160"/>
    </row>
    <row r="194" spans="2:5" ht="0" hidden="1" customHeight="1">
      <c r="B194" s="160"/>
      <c r="C194" s="203"/>
      <c r="D194" s="160"/>
      <c r="E194" s="160"/>
    </row>
    <row r="195" spans="2:5" ht="0" hidden="1" customHeight="1">
      <c r="B195" s="160"/>
      <c r="C195" s="203"/>
      <c r="D195" s="160"/>
      <c r="E195" s="160"/>
    </row>
    <row r="196" spans="2:5" ht="0" hidden="1" customHeight="1">
      <c r="B196" s="160"/>
      <c r="C196" s="203"/>
      <c r="D196" s="160"/>
      <c r="E196" s="160"/>
    </row>
    <row r="197" spans="2:5" ht="0" hidden="1" customHeight="1">
      <c r="B197" s="160"/>
      <c r="C197" s="203"/>
      <c r="D197" s="160"/>
      <c r="E197" s="160"/>
    </row>
    <row r="198" spans="2:5" ht="0" hidden="1" customHeight="1">
      <c r="B198" s="160"/>
      <c r="C198" s="203"/>
      <c r="D198" s="160"/>
      <c r="E198" s="160"/>
    </row>
    <row r="199" spans="2:5" ht="0" hidden="1" customHeight="1">
      <c r="B199" s="160"/>
      <c r="C199" s="203"/>
      <c r="D199" s="160"/>
      <c r="E199" s="160"/>
    </row>
    <row r="200" spans="2:5" ht="0" hidden="1" customHeight="1">
      <c r="B200" s="160"/>
      <c r="C200" s="203"/>
      <c r="D200" s="160"/>
      <c r="E200" s="160"/>
    </row>
    <row r="201" spans="2:5" ht="0" hidden="1" customHeight="1">
      <c r="B201" s="160"/>
      <c r="C201" s="203"/>
      <c r="D201" s="160"/>
      <c r="E201" s="160"/>
    </row>
    <row r="202" spans="2:5" ht="0" hidden="1" customHeight="1">
      <c r="B202" s="160"/>
      <c r="C202" s="203"/>
      <c r="D202" s="160"/>
      <c r="E202" s="160"/>
    </row>
    <row r="203" spans="2:5" ht="0" hidden="1" customHeight="1">
      <c r="B203" s="160"/>
      <c r="C203" s="203"/>
      <c r="D203" s="160"/>
      <c r="E203" s="160"/>
    </row>
    <row r="204" spans="2:5" ht="0" hidden="1" customHeight="1">
      <c r="B204" s="160"/>
      <c r="C204" s="203"/>
      <c r="D204" s="160"/>
      <c r="E204" s="160"/>
    </row>
    <row r="205" spans="2:5" ht="0" hidden="1" customHeight="1">
      <c r="B205" s="160"/>
      <c r="C205" s="203"/>
      <c r="D205" s="160"/>
      <c r="E205" s="160"/>
    </row>
    <row r="206" spans="2:5" ht="0" hidden="1" customHeight="1">
      <c r="B206" s="160"/>
      <c r="C206" s="203"/>
      <c r="D206" s="160"/>
      <c r="E206" s="160"/>
    </row>
    <row r="207" spans="2:5" ht="0" hidden="1" customHeight="1">
      <c r="B207" s="160"/>
      <c r="C207" s="203"/>
      <c r="D207" s="160"/>
      <c r="E207" s="160"/>
    </row>
    <row r="208" spans="2:5" ht="0" hidden="1" customHeight="1">
      <c r="B208" s="160"/>
      <c r="C208" s="203"/>
      <c r="D208" s="160"/>
      <c r="E208" s="160"/>
    </row>
    <row r="209" spans="2:5" ht="0" hidden="1" customHeight="1">
      <c r="B209" s="160"/>
      <c r="C209" s="203"/>
      <c r="D209" s="160"/>
      <c r="E209" s="160"/>
    </row>
    <row r="210" spans="2:5" ht="0" hidden="1" customHeight="1">
      <c r="B210" s="160"/>
      <c r="C210" s="203"/>
      <c r="D210" s="160"/>
      <c r="E210" s="160"/>
    </row>
    <row r="211" spans="2:5" ht="0" hidden="1" customHeight="1">
      <c r="B211" s="160"/>
      <c r="C211" s="203"/>
      <c r="D211" s="160"/>
      <c r="E211" s="160"/>
    </row>
    <row r="212" spans="2:5" ht="0" hidden="1" customHeight="1">
      <c r="B212" s="160"/>
      <c r="C212" s="203"/>
      <c r="D212" s="160"/>
      <c r="E212" s="160"/>
    </row>
    <row r="213" spans="2:5" ht="0" hidden="1" customHeight="1">
      <c r="B213" s="160"/>
      <c r="C213" s="203"/>
      <c r="D213" s="160"/>
      <c r="E213" s="160"/>
    </row>
    <row r="214" spans="2:5" ht="0" hidden="1" customHeight="1">
      <c r="B214" s="160"/>
      <c r="C214" s="203"/>
      <c r="D214" s="160"/>
      <c r="E214" s="160"/>
    </row>
    <row r="215" spans="2:5" ht="0" hidden="1" customHeight="1">
      <c r="B215" s="160"/>
      <c r="C215" s="203"/>
      <c r="D215" s="160"/>
      <c r="E215" s="160"/>
    </row>
    <row r="216" spans="2:5" ht="0" hidden="1" customHeight="1">
      <c r="B216" s="160"/>
      <c r="C216" s="203"/>
      <c r="D216" s="160"/>
      <c r="E216" s="160"/>
    </row>
    <row r="217" spans="2:5" ht="0" hidden="1" customHeight="1">
      <c r="B217" s="160"/>
      <c r="C217" s="203"/>
      <c r="D217" s="160"/>
      <c r="E217" s="160"/>
    </row>
    <row r="218" spans="2:5" ht="0" hidden="1" customHeight="1">
      <c r="B218" s="160"/>
      <c r="C218" s="203"/>
      <c r="D218" s="160"/>
      <c r="E218" s="160"/>
    </row>
    <row r="219" spans="2:5" ht="0" hidden="1" customHeight="1">
      <c r="B219" s="160"/>
      <c r="C219" s="203"/>
      <c r="D219" s="160"/>
      <c r="E219" s="160"/>
    </row>
    <row r="220" spans="2:5" ht="0" hidden="1" customHeight="1">
      <c r="B220" s="160"/>
      <c r="C220" s="203"/>
      <c r="D220" s="160"/>
      <c r="E220" s="160"/>
    </row>
    <row r="221" spans="2:5" ht="0" hidden="1" customHeight="1">
      <c r="B221" s="160"/>
      <c r="C221" s="203"/>
      <c r="D221" s="160"/>
      <c r="E221" s="160"/>
    </row>
    <row r="222" spans="2:5" ht="0" hidden="1" customHeight="1">
      <c r="B222" s="160"/>
      <c r="C222" s="203"/>
      <c r="D222" s="160"/>
      <c r="E222" s="160"/>
    </row>
    <row r="223" spans="2:5" ht="0" hidden="1" customHeight="1">
      <c r="B223" s="160"/>
      <c r="C223" s="203"/>
      <c r="D223" s="160"/>
      <c r="E223" s="160"/>
    </row>
    <row r="224" spans="2:5" ht="0" hidden="1" customHeight="1">
      <c r="B224" s="160"/>
      <c r="C224" s="203"/>
      <c r="D224" s="160"/>
      <c r="E224" s="160"/>
    </row>
    <row r="225" spans="2:5" ht="0" hidden="1" customHeight="1">
      <c r="B225" s="160"/>
      <c r="C225" s="203"/>
      <c r="D225" s="160"/>
      <c r="E225" s="160"/>
    </row>
    <row r="226" spans="2:5" ht="0" hidden="1" customHeight="1">
      <c r="B226" s="160"/>
      <c r="C226" s="203"/>
      <c r="D226" s="160"/>
      <c r="E226" s="160"/>
    </row>
    <row r="227" spans="2:5" ht="0" hidden="1" customHeight="1">
      <c r="B227" s="160"/>
      <c r="C227" s="203"/>
      <c r="D227" s="160"/>
      <c r="E227" s="160"/>
    </row>
    <row r="228" spans="2:5" ht="0" hidden="1" customHeight="1">
      <c r="B228" s="160"/>
      <c r="C228" s="203"/>
      <c r="D228" s="160"/>
      <c r="E228" s="160"/>
    </row>
    <row r="229" spans="2:5" ht="0" hidden="1" customHeight="1">
      <c r="B229" s="160"/>
      <c r="C229" s="203"/>
      <c r="D229" s="160"/>
      <c r="E229" s="160"/>
    </row>
    <row r="230" spans="2:5" ht="0" hidden="1" customHeight="1">
      <c r="B230" s="160"/>
      <c r="C230" s="203"/>
      <c r="D230" s="160"/>
      <c r="E230" s="160"/>
    </row>
    <row r="231" spans="2:5" ht="0" hidden="1" customHeight="1">
      <c r="B231" s="160"/>
      <c r="C231" s="203"/>
      <c r="D231" s="160"/>
      <c r="E231" s="160"/>
    </row>
    <row r="232" spans="2:5" ht="0" hidden="1" customHeight="1">
      <c r="B232" s="160"/>
      <c r="C232" s="203"/>
      <c r="D232" s="160"/>
      <c r="E232" s="160"/>
    </row>
    <row r="233" spans="2:5" ht="0" hidden="1" customHeight="1">
      <c r="B233" s="160"/>
      <c r="C233" s="203"/>
      <c r="D233" s="160"/>
      <c r="E233" s="160"/>
    </row>
    <row r="234" spans="2:5" ht="0" hidden="1" customHeight="1">
      <c r="B234" s="160"/>
      <c r="C234" s="203"/>
      <c r="D234" s="160"/>
      <c r="E234" s="160"/>
    </row>
    <row r="235" spans="2:5" ht="0" hidden="1" customHeight="1">
      <c r="B235" s="160"/>
      <c r="C235" s="203"/>
      <c r="D235" s="160"/>
      <c r="E235" s="160"/>
    </row>
    <row r="236" spans="2:5" ht="0" hidden="1" customHeight="1">
      <c r="B236" s="160"/>
      <c r="C236" s="203"/>
      <c r="D236" s="160"/>
      <c r="E236" s="160"/>
    </row>
    <row r="237" spans="2:5" ht="0" hidden="1" customHeight="1">
      <c r="B237" s="160"/>
      <c r="C237" s="203"/>
      <c r="D237" s="160"/>
      <c r="E237" s="160"/>
    </row>
    <row r="238" spans="2:5" ht="0" hidden="1" customHeight="1">
      <c r="B238" s="160"/>
      <c r="C238" s="203"/>
      <c r="D238" s="160"/>
      <c r="E238" s="160"/>
    </row>
    <row r="239" spans="2:5" ht="0" hidden="1" customHeight="1">
      <c r="B239" s="160"/>
      <c r="C239" s="203"/>
      <c r="D239" s="160"/>
      <c r="E239" s="160"/>
    </row>
    <row r="240" spans="2:5" ht="0" hidden="1" customHeight="1">
      <c r="B240" s="160"/>
      <c r="C240" s="203"/>
      <c r="D240" s="160"/>
      <c r="E240" s="160"/>
    </row>
    <row r="241" spans="2:5" ht="0" hidden="1" customHeight="1">
      <c r="B241" s="160"/>
      <c r="C241" s="203"/>
      <c r="D241" s="160"/>
      <c r="E241" s="160"/>
    </row>
    <row r="242" spans="2:5" ht="0" hidden="1" customHeight="1">
      <c r="B242" s="160"/>
      <c r="C242" s="203"/>
      <c r="D242" s="160"/>
      <c r="E242" s="160"/>
    </row>
    <row r="243" spans="2:5" ht="0" hidden="1" customHeight="1">
      <c r="B243" s="160"/>
      <c r="C243" s="203"/>
      <c r="D243" s="160"/>
      <c r="E243" s="160"/>
    </row>
    <row r="244" spans="2:5" ht="0" hidden="1" customHeight="1">
      <c r="B244" s="160"/>
      <c r="C244" s="203"/>
      <c r="D244" s="160"/>
      <c r="E244" s="160"/>
    </row>
    <row r="245" spans="2:5" ht="0" hidden="1" customHeight="1">
      <c r="B245" s="160"/>
      <c r="C245" s="203"/>
      <c r="D245" s="160"/>
      <c r="E245" s="160"/>
    </row>
    <row r="246" spans="2:5" ht="0" hidden="1" customHeight="1">
      <c r="B246" s="160"/>
      <c r="C246" s="203"/>
      <c r="D246" s="160"/>
      <c r="E246" s="160"/>
    </row>
    <row r="247" spans="2:5" ht="0" hidden="1" customHeight="1">
      <c r="B247" s="160"/>
      <c r="C247" s="203"/>
      <c r="D247" s="160"/>
      <c r="E247" s="160"/>
    </row>
    <row r="248" spans="2:5" ht="0" hidden="1" customHeight="1">
      <c r="B248" s="160"/>
      <c r="C248" s="203"/>
      <c r="D248" s="160"/>
      <c r="E248" s="160"/>
    </row>
    <row r="249" spans="2:5" ht="0" hidden="1" customHeight="1">
      <c r="B249" s="160"/>
      <c r="C249" s="203"/>
      <c r="D249" s="160"/>
      <c r="E249" s="160"/>
    </row>
    <row r="250" spans="2:5" ht="0" hidden="1" customHeight="1">
      <c r="B250" s="160"/>
      <c r="C250" s="203"/>
      <c r="D250" s="160"/>
      <c r="E250" s="160"/>
    </row>
    <row r="251" spans="2:5" ht="0" hidden="1" customHeight="1">
      <c r="B251" s="160"/>
      <c r="C251" s="203"/>
      <c r="D251" s="160"/>
      <c r="E251" s="160"/>
    </row>
    <row r="252" spans="2:5" ht="0" hidden="1" customHeight="1">
      <c r="B252" s="160"/>
      <c r="C252" s="203"/>
      <c r="D252" s="160"/>
      <c r="E252" s="160"/>
    </row>
    <row r="253" spans="2:5" ht="0" hidden="1" customHeight="1">
      <c r="B253" s="160"/>
      <c r="C253" s="203"/>
      <c r="D253" s="160"/>
      <c r="E253" s="160"/>
    </row>
    <row r="254" spans="2:5" ht="0" hidden="1" customHeight="1">
      <c r="B254" s="160"/>
      <c r="C254" s="203"/>
      <c r="D254" s="160"/>
      <c r="E254" s="160"/>
    </row>
    <row r="255" spans="2:5" ht="0" hidden="1" customHeight="1">
      <c r="B255" s="160"/>
      <c r="C255" s="203"/>
      <c r="D255" s="160"/>
      <c r="E255" s="160"/>
    </row>
    <row r="256" spans="2:5" ht="0" hidden="1" customHeight="1">
      <c r="B256" s="160"/>
      <c r="C256" s="203"/>
      <c r="D256" s="160"/>
      <c r="E256" s="160"/>
    </row>
    <row r="257" spans="2:5" ht="0" hidden="1" customHeight="1">
      <c r="B257" s="160"/>
      <c r="C257" s="203"/>
      <c r="D257" s="160"/>
      <c r="E257" s="160"/>
    </row>
    <row r="258" spans="2:5" ht="0" hidden="1" customHeight="1">
      <c r="B258" s="160"/>
      <c r="C258" s="203"/>
      <c r="D258" s="160"/>
      <c r="E258" s="160"/>
    </row>
    <row r="259" spans="2:5" ht="0" hidden="1" customHeight="1">
      <c r="B259" s="160"/>
      <c r="C259" s="203"/>
      <c r="D259" s="160"/>
      <c r="E259" s="160"/>
    </row>
    <row r="260" spans="2:5" ht="0" hidden="1" customHeight="1">
      <c r="B260" s="160"/>
      <c r="C260" s="203"/>
      <c r="D260" s="160"/>
      <c r="E260" s="160"/>
    </row>
    <row r="261" spans="2:5" ht="0" hidden="1" customHeight="1">
      <c r="B261" s="160"/>
      <c r="C261" s="203"/>
      <c r="D261" s="160"/>
      <c r="E261" s="160"/>
    </row>
    <row r="262" spans="2:5" ht="0" hidden="1" customHeight="1">
      <c r="B262" s="160"/>
      <c r="C262" s="203"/>
      <c r="D262" s="160"/>
      <c r="E262" s="160"/>
    </row>
    <row r="263" spans="2:5" ht="0" hidden="1" customHeight="1">
      <c r="B263" s="160"/>
      <c r="C263" s="203"/>
      <c r="D263" s="160"/>
      <c r="E263" s="160"/>
    </row>
    <row r="264" spans="2:5" ht="0" hidden="1" customHeight="1">
      <c r="B264" s="160"/>
      <c r="C264" s="203"/>
      <c r="D264" s="160"/>
      <c r="E264" s="160"/>
    </row>
    <row r="265" spans="2:5" ht="0" hidden="1" customHeight="1">
      <c r="B265" s="160"/>
      <c r="C265" s="203"/>
      <c r="D265" s="160"/>
      <c r="E265" s="160"/>
    </row>
    <row r="266" spans="2:5" ht="0" hidden="1" customHeight="1">
      <c r="B266" s="160"/>
      <c r="C266" s="203"/>
      <c r="D266" s="160"/>
      <c r="E266" s="160"/>
    </row>
    <row r="267" spans="2:5" ht="0" hidden="1" customHeight="1">
      <c r="B267" s="160"/>
      <c r="C267" s="203"/>
      <c r="D267" s="160"/>
      <c r="E267" s="160"/>
    </row>
    <row r="268" spans="2:5" ht="0" hidden="1" customHeight="1">
      <c r="B268" s="160"/>
      <c r="C268" s="203"/>
      <c r="D268" s="160"/>
      <c r="E268" s="160"/>
    </row>
    <row r="269" spans="2:5" ht="0" hidden="1" customHeight="1">
      <c r="B269" s="160"/>
      <c r="C269" s="203"/>
      <c r="D269" s="160"/>
      <c r="E269" s="160"/>
    </row>
    <row r="270" spans="2:5" ht="0" hidden="1" customHeight="1">
      <c r="B270" s="160"/>
      <c r="C270" s="203"/>
      <c r="D270" s="160"/>
      <c r="E270" s="160"/>
    </row>
    <row r="271" spans="2:5" ht="0" hidden="1" customHeight="1">
      <c r="B271" s="160"/>
      <c r="C271" s="203"/>
      <c r="D271" s="160"/>
      <c r="E271" s="160"/>
    </row>
    <row r="272" spans="2:5" ht="0" hidden="1" customHeight="1">
      <c r="B272" s="160"/>
      <c r="C272" s="203"/>
      <c r="D272" s="160"/>
      <c r="E272" s="160"/>
    </row>
    <row r="273" spans="2:5" ht="0" hidden="1" customHeight="1">
      <c r="B273" s="160"/>
      <c r="C273" s="203"/>
      <c r="D273" s="160"/>
      <c r="E273" s="160"/>
    </row>
    <row r="274" spans="2:5" ht="0" hidden="1" customHeight="1">
      <c r="B274" s="160"/>
      <c r="C274" s="203"/>
      <c r="D274" s="160"/>
      <c r="E274" s="160"/>
    </row>
    <row r="275" spans="2:5" ht="0" hidden="1" customHeight="1">
      <c r="B275" s="160"/>
      <c r="C275" s="203"/>
      <c r="D275" s="160"/>
      <c r="E275" s="160"/>
    </row>
    <row r="276" spans="2:5" ht="0" hidden="1" customHeight="1">
      <c r="B276" s="160"/>
      <c r="C276" s="203"/>
      <c r="D276" s="160"/>
      <c r="E276" s="160"/>
    </row>
    <row r="277" spans="2:5" ht="0" hidden="1" customHeight="1">
      <c r="B277" s="160"/>
      <c r="C277" s="203"/>
      <c r="D277" s="160"/>
      <c r="E277" s="160"/>
    </row>
    <row r="278" spans="2:5" ht="0" hidden="1" customHeight="1">
      <c r="B278" s="160"/>
      <c r="C278" s="203"/>
      <c r="D278" s="160"/>
      <c r="E278" s="160"/>
    </row>
    <row r="279" spans="2:5" ht="0" hidden="1" customHeight="1">
      <c r="B279" s="160"/>
      <c r="C279" s="203"/>
      <c r="D279" s="160"/>
      <c r="E279" s="160"/>
    </row>
    <row r="280" spans="2:5" ht="0" hidden="1" customHeight="1">
      <c r="B280" s="160"/>
      <c r="C280" s="203"/>
      <c r="D280" s="160"/>
      <c r="E280" s="160"/>
    </row>
    <row r="281" spans="2:5" ht="0" hidden="1" customHeight="1">
      <c r="B281" s="160"/>
      <c r="C281" s="203"/>
      <c r="D281" s="160"/>
      <c r="E281" s="160"/>
    </row>
    <row r="282" spans="2:5" ht="0" hidden="1" customHeight="1">
      <c r="B282" s="160"/>
      <c r="C282" s="203"/>
      <c r="D282" s="160"/>
      <c r="E282" s="160"/>
    </row>
    <row r="283" spans="2:5" ht="0" hidden="1" customHeight="1">
      <c r="B283" s="160"/>
      <c r="C283" s="203"/>
      <c r="D283" s="160"/>
      <c r="E283" s="160"/>
    </row>
    <row r="284" spans="2:5" ht="0" hidden="1" customHeight="1">
      <c r="B284" s="160"/>
      <c r="C284" s="203"/>
      <c r="D284" s="160"/>
      <c r="E284" s="160"/>
    </row>
    <row r="285" spans="2:5" ht="0" hidden="1" customHeight="1">
      <c r="B285" s="160"/>
      <c r="C285" s="203"/>
      <c r="D285" s="160"/>
      <c r="E285" s="160"/>
    </row>
    <row r="286" spans="2:5" ht="0" hidden="1" customHeight="1">
      <c r="B286" s="160"/>
      <c r="C286" s="203"/>
      <c r="D286" s="160"/>
      <c r="E286" s="160"/>
    </row>
    <row r="287" spans="2:5" ht="0" hidden="1" customHeight="1">
      <c r="B287" s="160"/>
      <c r="C287" s="203"/>
      <c r="D287" s="160"/>
      <c r="E287" s="160"/>
    </row>
    <row r="288" spans="2:5" ht="0" hidden="1" customHeight="1">
      <c r="B288" s="160"/>
      <c r="C288" s="203"/>
      <c r="D288" s="160"/>
      <c r="E288" s="160"/>
    </row>
    <row r="289" spans="2:5" ht="0" hidden="1" customHeight="1">
      <c r="B289" s="160"/>
      <c r="C289" s="203"/>
      <c r="D289" s="160"/>
      <c r="E289" s="160"/>
    </row>
    <row r="290" spans="2:5" ht="0" hidden="1" customHeight="1">
      <c r="B290" s="160"/>
      <c r="C290" s="203"/>
      <c r="D290" s="160"/>
      <c r="E290" s="160"/>
    </row>
    <row r="291" spans="2:5" ht="0" hidden="1" customHeight="1">
      <c r="B291" s="160"/>
      <c r="C291" s="203"/>
      <c r="D291" s="160"/>
      <c r="E291" s="160"/>
    </row>
    <row r="292" spans="2:5" ht="0" hidden="1" customHeight="1">
      <c r="B292" s="160"/>
      <c r="C292" s="203"/>
      <c r="D292" s="160"/>
      <c r="E292" s="160"/>
    </row>
    <row r="293" spans="2:5" ht="0" hidden="1" customHeight="1">
      <c r="B293" s="160"/>
      <c r="C293" s="203"/>
      <c r="D293" s="160"/>
      <c r="E293" s="160"/>
    </row>
    <row r="294" spans="2:5" ht="0" hidden="1" customHeight="1">
      <c r="B294" s="160"/>
      <c r="C294" s="203"/>
      <c r="D294" s="160"/>
      <c r="E294" s="160"/>
    </row>
    <row r="295" spans="2:5" ht="0" hidden="1" customHeight="1">
      <c r="B295" s="160"/>
      <c r="C295" s="203"/>
      <c r="D295" s="160"/>
      <c r="E295" s="160"/>
    </row>
    <row r="296" spans="2:5" ht="0" hidden="1" customHeight="1">
      <c r="B296" s="160"/>
      <c r="C296" s="203"/>
      <c r="D296" s="160"/>
      <c r="E296" s="160"/>
    </row>
    <row r="297" spans="2:5" ht="0" hidden="1" customHeight="1">
      <c r="B297" s="160"/>
      <c r="C297" s="203"/>
      <c r="D297" s="160"/>
      <c r="E297" s="160"/>
    </row>
    <row r="298" spans="2:5" ht="0" hidden="1" customHeight="1">
      <c r="B298" s="160"/>
      <c r="C298" s="203"/>
      <c r="D298" s="160"/>
      <c r="E298" s="160"/>
    </row>
    <row r="299" spans="2:5" ht="0" hidden="1" customHeight="1">
      <c r="B299" s="160"/>
      <c r="C299" s="203"/>
      <c r="D299" s="160"/>
      <c r="E299" s="160"/>
    </row>
    <row r="300" spans="2:5" ht="0" hidden="1" customHeight="1">
      <c r="B300" s="160"/>
      <c r="C300" s="203"/>
      <c r="D300" s="160"/>
      <c r="E300" s="160"/>
    </row>
    <row r="301" spans="2:5" ht="0" hidden="1" customHeight="1">
      <c r="B301" s="160"/>
      <c r="C301" s="203"/>
      <c r="D301" s="160"/>
      <c r="E301" s="160"/>
    </row>
    <row r="302" spans="2:5" ht="0" hidden="1" customHeight="1">
      <c r="B302" s="160"/>
      <c r="C302" s="203"/>
      <c r="D302" s="160"/>
      <c r="E302" s="160"/>
    </row>
    <row r="303" spans="2:5" ht="0" hidden="1" customHeight="1">
      <c r="B303" s="160"/>
      <c r="C303" s="203"/>
      <c r="D303" s="160"/>
      <c r="E303" s="160"/>
    </row>
    <row r="304" spans="2:5" ht="0" hidden="1" customHeight="1">
      <c r="B304" s="160"/>
      <c r="C304" s="203"/>
      <c r="D304" s="160"/>
      <c r="E304" s="160"/>
    </row>
    <row r="305" spans="2:5" ht="0" hidden="1" customHeight="1">
      <c r="B305" s="160"/>
      <c r="C305" s="203"/>
      <c r="D305" s="160"/>
      <c r="E305" s="160"/>
    </row>
    <row r="306" spans="2:5" ht="0" hidden="1" customHeight="1">
      <c r="B306" s="160"/>
      <c r="C306" s="203"/>
      <c r="D306" s="160"/>
      <c r="E306" s="160"/>
    </row>
    <row r="307" spans="2:5" ht="0" hidden="1" customHeight="1">
      <c r="B307" s="160"/>
      <c r="C307" s="203"/>
      <c r="D307" s="160"/>
      <c r="E307" s="160"/>
    </row>
    <row r="308" spans="2:5" ht="0" hidden="1" customHeight="1">
      <c r="B308" s="160"/>
      <c r="C308" s="203"/>
      <c r="D308" s="160"/>
      <c r="E308" s="160"/>
    </row>
    <row r="309" spans="2:5" ht="0" hidden="1" customHeight="1">
      <c r="B309" s="160"/>
      <c r="C309" s="203"/>
      <c r="D309" s="160"/>
      <c r="E309" s="160"/>
    </row>
    <row r="310" spans="2:5" ht="0" hidden="1" customHeight="1">
      <c r="B310" s="160"/>
      <c r="C310" s="203"/>
      <c r="D310" s="160"/>
      <c r="E310" s="160"/>
    </row>
    <row r="311" spans="2:5" ht="0" hidden="1" customHeight="1">
      <c r="B311" s="160"/>
      <c r="C311" s="203"/>
      <c r="D311" s="160"/>
      <c r="E311" s="160"/>
    </row>
    <row r="312" spans="2:5" ht="0" hidden="1" customHeight="1">
      <c r="B312" s="160"/>
      <c r="C312" s="203"/>
      <c r="D312" s="160"/>
      <c r="E312" s="160"/>
    </row>
    <row r="313" spans="2:5" ht="0" hidden="1" customHeight="1">
      <c r="B313" s="160"/>
      <c r="C313" s="203"/>
      <c r="D313" s="160"/>
      <c r="E313" s="160"/>
    </row>
    <row r="314" spans="2:5" ht="0" hidden="1" customHeight="1">
      <c r="B314" s="160"/>
      <c r="C314" s="203"/>
      <c r="D314" s="160"/>
      <c r="E314" s="160"/>
    </row>
    <row r="315" spans="2:5" ht="0" hidden="1" customHeight="1">
      <c r="B315" s="160"/>
      <c r="C315" s="203"/>
      <c r="D315" s="160"/>
      <c r="E315" s="160"/>
    </row>
    <row r="316" spans="2:5" ht="0" hidden="1" customHeight="1">
      <c r="B316" s="160"/>
      <c r="C316" s="203"/>
      <c r="D316" s="160"/>
      <c r="E316" s="160"/>
    </row>
    <row r="317" spans="2:5" ht="0" hidden="1" customHeight="1">
      <c r="B317" s="160"/>
      <c r="C317" s="203"/>
      <c r="D317" s="160"/>
      <c r="E317" s="160"/>
    </row>
    <row r="318" spans="2:5" ht="0" hidden="1" customHeight="1">
      <c r="B318" s="160"/>
      <c r="C318" s="203"/>
      <c r="D318" s="160"/>
      <c r="E318" s="160"/>
    </row>
    <row r="319" spans="2:5" ht="0" hidden="1" customHeight="1">
      <c r="B319" s="160"/>
      <c r="C319" s="203"/>
      <c r="D319" s="160"/>
      <c r="E319" s="160"/>
    </row>
    <row r="320" spans="2:5" ht="0" hidden="1" customHeight="1">
      <c r="B320" s="160"/>
      <c r="C320" s="203"/>
      <c r="D320" s="160"/>
      <c r="E320" s="160"/>
    </row>
    <row r="321" spans="2:5" ht="0" hidden="1" customHeight="1">
      <c r="B321" s="160"/>
      <c r="C321" s="203"/>
      <c r="D321" s="160"/>
      <c r="E321" s="160"/>
    </row>
    <row r="322" spans="2:5" ht="0" hidden="1" customHeight="1">
      <c r="B322" s="160"/>
      <c r="C322" s="203"/>
      <c r="D322" s="160"/>
      <c r="E322" s="160"/>
    </row>
    <row r="323" spans="2:5" ht="0" hidden="1" customHeight="1">
      <c r="B323" s="160"/>
      <c r="C323" s="203"/>
      <c r="D323" s="160"/>
      <c r="E323" s="160"/>
    </row>
    <row r="324" spans="2:5" ht="0" hidden="1" customHeight="1">
      <c r="B324" s="160"/>
      <c r="C324" s="203"/>
      <c r="D324" s="160"/>
      <c r="E324" s="160"/>
    </row>
    <row r="325" spans="2:5" ht="0" hidden="1" customHeight="1">
      <c r="B325" s="160"/>
      <c r="C325" s="203"/>
      <c r="D325" s="160"/>
      <c r="E325" s="160"/>
    </row>
    <row r="326" spans="2:5" ht="0" hidden="1" customHeight="1">
      <c r="B326" s="160"/>
      <c r="C326" s="203"/>
      <c r="D326" s="160"/>
      <c r="E326" s="160"/>
    </row>
    <row r="327" spans="2:5" ht="0" hidden="1" customHeight="1">
      <c r="B327" s="160"/>
      <c r="C327" s="203"/>
      <c r="D327" s="160"/>
      <c r="E327" s="160"/>
    </row>
    <row r="328" spans="2:5" ht="0" hidden="1" customHeight="1">
      <c r="B328" s="160"/>
      <c r="C328" s="203"/>
      <c r="D328" s="160"/>
      <c r="E328" s="160"/>
    </row>
    <row r="329" spans="2:5" ht="0" hidden="1" customHeight="1">
      <c r="B329" s="160"/>
      <c r="C329" s="203"/>
      <c r="D329" s="160"/>
      <c r="E329" s="160"/>
    </row>
    <row r="330" spans="2:5" ht="0" hidden="1" customHeight="1">
      <c r="B330" s="160"/>
      <c r="C330" s="203"/>
      <c r="D330" s="160"/>
      <c r="E330" s="160"/>
    </row>
    <row r="331" spans="2:5" ht="0" hidden="1" customHeight="1">
      <c r="B331" s="160"/>
      <c r="C331" s="203"/>
      <c r="D331" s="160"/>
      <c r="E331" s="160"/>
    </row>
    <row r="332" spans="2:5" ht="0" hidden="1" customHeight="1">
      <c r="B332" s="160"/>
      <c r="C332" s="203"/>
      <c r="D332" s="160"/>
      <c r="E332" s="160"/>
    </row>
    <row r="333" spans="2:5" ht="0" hidden="1" customHeight="1">
      <c r="B333" s="160"/>
      <c r="C333" s="203"/>
      <c r="D333" s="160"/>
      <c r="E333" s="160"/>
    </row>
    <row r="334" spans="2:5" ht="0" hidden="1" customHeight="1">
      <c r="B334" s="160"/>
      <c r="C334" s="203"/>
      <c r="D334" s="160"/>
      <c r="E334" s="160"/>
    </row>
    <row r="335" spans="2:5" ht="0" hidden="1" customHeight="1">
      <c r="B335" s="160"/>
      <c r="C335" s="203"/>
      <c r="D335" s="160"/>
      <c r="E335" s="160"/>
    </row>
    <row r="336" spans="2:5" ht="0" hidden="1" customHeight="1">
      <c r="B336" s="160"/>
      <c r="C336" s="203"/>
      <c r="D336" s="160"/>
      <c r="E336" s="160"/>
    </row>
    <row r="337" spans="2:5" ht="0" hidden="1" customHeight="1">
      <c r="B337" s="160"/>
      <c r="C337" s="203"/>
      <c r="D337" s="160"/>
      <c r="E337" s="160"/>
    </row>
  </sheetData>
  <mergeCells count="3">
    <mergeCell ref="B2:E3"/>
    <mergeCell ref="B4:E4"/>
    <mergeCell ref="B5:E5"/>
  </mergeCells>
  <conditionalFormatting sqref="D170:D171 D173:D174 D176 D133:D150">
    <cfRule type="beginsWith" dxfId="185" priority="13" operator="beginsWith" text="C">
      <formula>LEFT((D133),LEN("C"))=("C")</formula>
    </cfRule>
  </conditionalFormatting>
  <conditionalFormatting sqref="D170:D171 D173:D174 D176 D133:D150">
    <cfRule type="beginsWith" dxfId="184" priority="14" operator="beginsWith" text="NC">
      <formula>LEFT((D133),LEN("NC"))=("NC")</formula>
    </cfRule>
  </conditionalFormatting>
  <conditionalFormatting sqref="D170:D171 D173:D174 D176 D133:D150">
    <cfRule type="beginsWith" dxfId="183" priority="15" operator="beginsWith" text="NA">
      <formula>LEFT((D133),LEN("NA"))=("NA")</formula>
    </cfRule>
  </conditionalFormatting>
  <conditionalFormatting sqref="D152 D154 D156:D163 D165:D167 D169">
    <cfRule type="beginsWith" dxfId="182" priority="10" operator="beginsWith" text="C">
      <formula>LEFT((D152),LEN("C"))=("C")</formula>
    </cfRule>
  </conditionalFormatting>
  <conditionalFormatting sqref="D152 D154 D156:D163 D165:D167 D169">
    <cfRule type="beginsWith" dxfId="181" priority="11" operator="beginsWith" text="NC">
      <formula>LEFT((D152),LEN("NC"))=("NC")</formula>
    </cfRule>
  </conditionalFormatting>
  <conditionalFormatting sqref="D152 D154 D156:D163 D165:D167 D169">
    <cfRule type="beginsWith" dxfId="180" priority="12" operator="beginsWith" text="NA">
      <formula>LEFT((D152),LEN("NA"))=("NA")</formula>
    </cfRule>
  </conditionalFormatting>
  <conditionalFormatting sqref="D10:D14 D16:D22 D24:D27 D30:D41 D43 D64 D66 D69:D105 D107 D110 D113:D120 D122:D124 D126">
    <cfRule type="beginsWith" dxfId="179" priority="4" operator="beginsWith" text="C">
      <formula>LEFT((D10),LEN("C"))=("C")</formula>
    </cfRule>
  </conditionalFormatting>
  <conditionalFormatting sqref="D10:D14 D16:D22 D24:D27 D30:D41 D43 D64 D66 D69:D105 D107 D110 D113:D120 D122:D124 D126">
    <cfRule type="beginsWith" dxfId="178" priority="5" operator="beginsWith" text="NC">
      <formula>LEFT((D10),LEN("NC"))=("NC")</formula>
    </cfRule>
  </conditionalFormatting>
  <conditionalFormatting sqref="D10:D14 D16:D22 D24:D27 D30:D41 D43 D64 D66 D69:D105 D107 D110 D113:D120 D122:D124 D126">
    <cfRule type="beginsWith" dxfId="177" priority="6" operator="beginsWith" text="NA">
      <formula>LEFT((D10),LEN("NA"))=("NA")</formula>
    </cfRule>
  </conditionalFormatting>
  <conditionalFormatting sqref="D45:D55 D57:D59 D61">
    <cfRule type="beginsWith" dxfId="176" priority="1" operator="beginsWith" text="C">
      <formula>LEFT((D45),LEN("C"))=("C")</formula>
    </cfRule>
  </conditionalFormatting>
  <conditionalFormatting sqref="D45:D55 D57:D59 D61">
    <cfRule type="beginsWith" dxfId="175" priority="2" operator="beginsWith" text="NC">
      <formula>LEFT((D45),LEN("NC"))=("NC")</formula>
    </cfRule>
  </conditionalFormatting>
  <conditionalFormatting sqref="D45:D55 D57:D59 D61">
    <cfRule type="beginsWith" dxfId="174" priority="3" operator="beginsWith" text="NA">
      <formula>LEFT((D45),LEN("NA"))=("NA")</formula>
    </cfRule>
  </conditionalFormatting>
  <dataValidations count="3">
    <dataValidation type="list" allowBlank="1" sqref="D176 D169:D171 D173:D174 D152 D154 D156:D163 D165:D167 D136:D150 D133:D134 D10:D14 D16:D22 D24:D27 D30:D41 D43 D113:D120 D122:D124 D126 D64 D66 D69:D105 D107 D110" xr:uid="{AFF5C931-F0A3-41CB-88C7-5C8C2A4E373E}">
      <formula1>"C,NC,NA"</formula1>
    </dataValidation>
    <dataValidation type="list" errorStyle="information" allowBlank="1" showInputMessage="1" showErrorMessage="1" errorTitle="Campo bloqueado" prompt="Campo bloqueado, no digitar" sqref="D44 D56 D60" xr:uid="{6E795F08-B6B7-4A67-AAFE-AEB34405DB2F}">
      <formula1>"X"</formula1>
    </dataValidation>
    <dataValidation type="list" allowBlank="1" showErrorMessage="1" error="Dato errado, favor seleccionar de la lista desplegable" sqref="D45:D55 D57:D59 D61" xr:uid="{ADF00B2C-5CC5-4BB8-8BCF-7A8197509E0E}">
      <formula1>"C,NC,NA"</formula1>
    </dataValidation>
  </dataValidations>
  <pageMargins left="0.7" right="0.7" top="0.75" bottom="0.75" header="0" footer="0"/>
  <pageSetup orientation="portrait" r:id="rId1"/>
  <drawing r:id="rId2"/>
  <tableParts count="1">
    <tablePart r:id="rId3"/>
  </tablePart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835CF3-841C-43A0-82E2-45324EAA852F}">
  <dimension ref="B1:E93"/>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4576</v>
      </c>
      <c r="D6" s="781"/>
      <c r="E6" s="781"/>
    </row>
    <row r="7" spans="2:5" ht="16.8">
      <c r="B7" s="122">
        <v>2</v>
      </c>
      <c r="C7" s="811" t="s">
        <v>4577</v>
      </c>
      <c r="D7" s="811"/>
      <c r="E7" s="811"/>
    </row>
    <row r="8" spans="2:5" ht="16.8">
      <c r="B8" s="17"/>
      <c r="C8" s="17"/>
      <c r="D8" s="69"/>
      <c r="E8" s="69"/>
    </row>
    <row r="9" spans="2:5" ht="42" customHeight="1">
      <c r="B9" s="858" t="s">
        <v>125</v>
      </c>
      <c r="C9" s="858"/>
      <c r="D9" s="858"/>
      <c r="E9" s="858"/>
    </row>
    <row r="10" spans="2:5" ht="16.8">
      <c r="B10" s="586" t="s">
        <v>126</v>
      </c>
      <c r="C10" s="829" t="s">
        <v>4372</v>
      </c>
      <c r="D10" s="830"/>
      <c r="E10" s="622" t="s">
        <v>4896</v>
      </c>
    </row>
    <row r="11" spans="2:5" ht="74.400000000000006" customHeight="1">
      <c r="B11" s="942" t="s">
        <v>4551</v>
      </c>
      <c r="C11" s="786" t="s">
        <v>4570</v>
      </c>
      <c r="D11" s="793"/>
      <c r="E11" s="771" t="s">
        <v>5110</v>
      </c>
    </row>
    <row r="12" spans="2:5" ht="76.2" customHeight="1">
      <c r="B12" s="943"/>
      <c r="C12" s="120" t="s">
        <v>4571</v>
      </c>
      <c r="D12" s="123" t="s">
        <v>4572</v>
      </c>
      <c r="E12" s="771"/>
    </row>
    <row r="13" spans="2:5" ht="183" customHeight="1">
      <c r="B13" s="998"/>
      <c r="C13" s="605" t="s">
        <v>4578</v>
      </c>
      <c r="D13" s="588" t="s">
        <v>4579</v>
      </c>
      <c r="E13" s="771"/>
    </row>
    <row r="14" spans="2:5" ht="54" customHeight="1">
      <c r="B14" s="597" t="s">
        <v>4328</v>
      </c>
      <c r="C14" s="778" t="s">
        <v>4573</v>
      </c>
      <c r="D14" s="916"/>
      <c r="E14" s="771"/>
    </row>
    <row r="15" spans="2:5" ht="144.6" customHeight="1">
      <c r="B15" s="596" t="s">
        <v>4307</v>
      </c>
      <c r="C15" s="799" t="s">
        <v>4574</v>
      </c>
      <c r="D15" s="800"/>
      <c r="E15" s="771"/>
    </row>
    <row r="16" spans="2:5" ht="75" customHeight="1">
      <c r="B16" s="30" t="s">
        <v>4537</v>
      </c>
      <c r="C16" s="823" t="s">
        <v>4580</v>
      </c>
      <c r="D16" s="999"/>
      <c r="E16" s="771"/>
    </row>
    <row r="17" spans="2:5" ht="75" customHeight="1">
      <c r="B17" s="116" t="s">
        <v>4373</v>
      </c>
      <c r="C17" s="971"/>
      <c r="D17" s="907"/>
      <c r="E17" s="771"/>
    </row>
    <row r="18" spans="2:5" ht="16.8">
      <c r="B18" s="17"/>
      <c r="C18" s="17"/>
      <c r="D18" s="69"/>
      <c r="E18" s="69"/>
    </row>
    <row r="19" spans="2:5" ht="42" customHeight="1">
      <c r="B19" s="858" t="s">
        <v>4222</v>
      </c>
      <c r="C19" s="858"/>
      <c r="D19" s="858"/>
      <c r="E19" s="858"/>
    </row>
    <row r="20" spans="2:5" ht="17.399999999999999" thickBot="1">
      <c r="B20" s="586" t="s">
        <v>126</v>
      </c>
      <c r="C20" s="829" t="s">
        <v>4223</v>
      </c>
      <c r="D20" s="830"/>
      <c r="E20" s="622" t="s">
        <v>4896</v>
      </c>
    </row>
    <row r="21" spans="2:5" ht="43.2" customHeight="1">
      <c r="B21" s="31" t="s">
        <v>4292</v>
      </c>
      <c r="C21" s="859" t="s">
        <v>4751</v>
      </c>
      <c r="D21" s="860"/>
      <c r="E21" s="953" t="s">
        <v>5111</v>
      </c>
    </row>
    <row r="22" spans="2:5" ht="87.6" customHeight="1" thickBot="1">
      <c r="B22" s="30" t="s">
        <v>4752</v>
      </c>
      <c r="C22" s="838" t="s">
        <v>4753</v>
      </c>
      <c r="D22" s="856"/>
      <c r="E22" s="954"/>
    </row>
    <row r="23" spans="2:5" ht="17.399999999999999" customHeight="1">
      <c r="B23" s="110"/>
      <c r="C23" s="110"/>
      <c r="D23" s="33"/>
      <c r="E23" s="69"/>
    </row>
    <row r="24" spans="2:5" s="69" customFormat="1" ht="42" customHeight="1">
      <c r="B24" s="858" t="s">
        <v>147</v>
      </c>
      <c r="C24" s="858"/>
      <c r="D24" s="858"/>
      <c r="E24" s="858"/>
    </row>
    <row r="25" spans="2:5" s="69" customFormat="1" ht="16.8">
      <c r="B25" s="822" t="s">
        <v>127</v>
      </c>
      <c r="C25" s="822"/>
      <c r="D25" s="822"/>
      <c r="E25" s="622" t="s">
        <v>4896</v>
      </c>
    </row>
    <row r="26" spans="2:5" s="69" customFormat="1" ht="37.950000000000003" customHeight="1">
      <c r="B26" s="826" t="s">
        <v>197</v>
      </c>
      <c r="C26" s="824" t="s">
        <v>4825</v>
      </c>
      <c r="D26" s="889"/>
      <c r="E26" s="817" t="s">
        <v>4901</v>
      </c>
    </row>
    <row r="27" spans="2:5" s="69" customFormat="1" ht="201.6">
      <c r="B27" s="827"/>
      <c r="C27" s="66" t="s">
        <v>4787</v>
      </c>
      <c r="D27" s="372" t="s">
        <v>4837</v>
      </c>
      <c r="E27" s="817"/>
    </row>
    <row r="28" spans="2:5" s="69" customFormat="1" ht="88.95" customHeight="1">
      <c r="B28" s="827"/>
      <c r="C28" s="66" t="s">
        <v>4788</v>
      </c>
      <c r="D28" s="372" t="s">
        <v>4795</v>
      </c>
      <c r="E28" s="817"/>
    </row>
    <row r="29" spans="2:5" s="69" customFormat="1" ht="201.6">
      <c r="B29" s="827"/>
      <c r="C29" s="31" t="s">
        <v>4232</v>
      </c>
      <c r="D29" s="373" t="s">
        <v>4793</v>
      </c>
      <c r="E29" s="817"/>
    </row>
    <row r="30" spans="2:5" s="69" customFormat="1" ht="268.8">
      <c r="B30" s="828"/>
      <c r="C30" s="374" t="s">
        <v>4792</v>
      </c>
      <c r="D30" s="599" t="s">
        <v>4836</v>
      </c>
      <c r="E30" s="817"/>
    </row>
    <row r="31" spans="2:5" s="69" customFormat="1" ht="36.6" customHeight="1">
      <c r="B31" s="30" t="s">
        <v>198</v>
      </c>
      <c r="C31" s="823" t="s">
        <v>4233</v>
      </c>
      <c r="D31" s="890"/>
      <c r="E31" s="817"/>
    </row>
    <row r="32" spans="2:5" s="69" customFormat="1" ht="300" customHeight="1">
      <c r="B32" s="713" t="s">
        <v>201</v>
      </c>
      <c r="C32" s="835" t="s">
        <v>5889</v>
      </c>
      <c r="D32" s="857"/>
      <c r="E32" s="592" t="s">
        <v>5890</v>
      </c>
    </row>
    <row r="33" spans="2:5" ht="16.8">
      <c r="B33" s="790" t="s">
        <v>130</v>
      </c>
      <c r="C33" s="790"/>
      <c r="D33" s="790"/>
      <c r="E33" s="622" t="s">
        <v>4896</v>
      </c>
    </row>
    <row r="34" spans="2:5" ht="16.8">
      <c r="B34" s="31" t="s">
        <v>131</v>
      </c>
      <c r="C34" s="835" t="s">
        <v>4911</v>
      </c>
      <c r="D34" s="855"/>
      <c r="E34" s="765" t="s">
        <v>5112</v>
      </c>
    </row>
    <row r="35" spans="2:5" ht="16.8">
      <c r="B35" s="30" t="s">
        <v>132</v>
      </c>
      <c r="C35" s="838" t="s">
        <v>4911</v>
      </c>
      <c r="D35" s="856"/>
      <c r="E35" s="766"/>
    </row>
    <row r="36" spans="2:5" ht="16.8">
      <c r="B36" s="31" t="s">
        <v>133</v>
      </c>
      <c r="C36" s="835" t="s">
        <v>4911</v>
      </c>
      <c r="D36" s="855"/>
      <c r="E36" s="766"/>
    </row>
    <row r="37" spans="2:5" ht="16.8">
      <c r="B37" s="30" t="s">
        <v>194</v>
      </c>
      <c r="C37" s="838" t="s">
        <v>4234</v>
      </c>
      <c r="D37" s="856"/>
      <c r="E37" s="766"/>
    </row>
    <row r="38" spans="2:5" ht="16.8">
      <c r="B38" s="31" t="s">
        <v>134</v>
      </c>
      <c r="C38" s="835" t="s">
        <v>4234</v>
      </c>
      <c r="D38" s="855"/>
      <c r="E38" s="766"/>
    </row>
    <row r="39" spans="2:5" ht="36" customHeight="1">
      <c r="B39" s="30" t="s">
        <v>135</v>
      </c>
      <c r="C39" s="838" t="s">
        <v>5902</v>
      </c>
      <c r="D39" s="856"/>
      <c r="E39" s="767"/>
    </row>
    <row r="40" spans="2:5" ht="16.8">
      <c r="B40" s="790" t="s">
        <v>195</v>
      </c>
      <c r="C40" s="790"/>
      <c r="D40" s="790"/>
      <c r="E40" s="622" t="s">
        <v>4896</v>
      </c>
    </row>
    <row r="41" spans="2:5" ht="50.4" customHeight="1">
      <c r="B41" s="31" t="s">
        <v>136</v>
      </c>
      <c r="C41" s="835" t="s">
        <v>4911</v>
      </c>
      <c r="D41" s="855"/>
      <c r="E41" s="817" t="s">
        <v>5896</v>
      </c>
    </row>
    <row r="42" spans="2:5" ht="33.6">
      <c r="B42" s="30" t="s">
        <v>137</v>
      </c>
      <c r="C42" s="838" t="s">
        <v>4911</v>
      </c>
      <c r="D42" s="856"/>
      <c r="E42" s="818"/>
    </row>
    <row r="43" spans="2:5" ht="33.6" customHeight="1">
      <c r="B43" s="31" t="s">
        <v>138</v>
      </c>
      <c r="C43" s="835" t="s">
        <v>4911</v>
      </c>
      <c r="D43" s="855"/>
      <c r="E43" s="818"/>
    </row>
    <row r="44" spans="2:5" ht="71.400000000000006" customHeight="1">
      <c r="B44" s="30" t="s">
        <v>4238</v>
      </c>
      <c r="C44" s="838" t="s">
        <v>4911</v>
      </c>
      <c r="D44" s="856"/>
      <c r="E44" s="818"/>
    </row>
    <row r="45" spans="2:5" ht="63.6" customHeight="1">
      <c r="B45" s="31" t="s">
        <v>139</v>
      </c>
      <c r="C45" s="835" t="s">
        <v>4234</v>
      </c>
      <c r="D45" s="855"/>
      <c r="E45" s="818"/>
    </row>
    <row r="46" spans="2:5" ht="16.8">
      <c r="B46" s="790" t="s">
        <v>196</v>
      </c>
      <c r="C46" s="790"/>
      <c r="D46" s="790"/>
      <c r="E46" s="622" t="s">
        <v>4896</v>
      </c>
    </row>
    <row r="47" spans="2:5" ht="69.599999999999994" customHeight="1">
      <c r="B47" s="66" t="s">
        <v>200</v>
      </c>
      <c r="C47" s="844" t="s">
        <v>5893</v>
      </c>
      <c r="D47" s="845"/>
      <c r="E47" s="817" t="s">
        <v>5895</v>
      </c>
    </row>
    <row r="48" spans="2:5" ht="33.6" customHeight="1">
      <c r="B48" s="30" t="s">
        <v>140</v>
      </c>
      <c r="C48" s="846" t="s">
        <v>4241</v>
      </c>
      <c r="D48" s="862"/>
      <c r="E48" s="818"/>
    </row>
    <row r="49" spans="2:5" ht="33.6" customHeight="1">
      <c r="B49" s="31" t="s">
        <v>141</v>
      </c>
      <c r="C49" s="848" t="s">
        <v>4242</v>
      </c>
      <c r="D49" s="863"/>
      <c r="E49" s="818"/>
    </row>
    <row r="50" spans="2:5" ht="33.6" customHeight="1">
      <c r="B50" s="30" t="s">
        <v>143</v>
      </c>
      <c r="C50" s="850" t="s">
        <v>4243</v>
      </c>
      <c r="D50" s="864"/>
      <c r="E50" s="818"/>
    </row>
    <row r="51" spans="2:5" ht="33.6" customHeight="1">
      <c r="B51" s="31" t="s">
        <v>142</v>
      </c>
      <c r="C51" s="848" t="s">
        <v>4244</v>
      </c>
      <c r="D51" s="863"/>
      <c r="E51" s="818"/>
    </row>
    <row r="52" spans="2:5" ht="49.95" customHeight="1">
      <c r="B52" s="30" t="s">
        <v>144</v>
      </c>
      <c r="C52" s="852" t="s">
        <v>4245</v>
      </c>
      <c r="D52" s="865"/>
      <c r="E52" s="818"/>
    </row>
    <row r="53" spans="2:5" ht="16.8">
      <c r="B53" s="790" t="s">
        <v>202</v>
      </c>
      <c r="C53" s="790"/>
      <c r="D53" s="790"/>
      <c r="E53" s="622" t="s">
        <v>4896</v>
      </c>
    </row>
    <row r="54" spans="2:5" ht="249.6" customHeight="1">
      <c r="B54" s="31" t="s">
        <v>146</v>
      </c>
      <c r="C54" s="780" t="s">
        <v>5011</v>
      </c>
      <c r="D54" s="780"/>
      <c r="E54" s="771" t="s">
        <v>4902</v>
      </c>
    </row>
    <row r="55" spans="2:5" ht="115.95" customHeight="1">
      <c r="B55" s="30" t="s">
        <v>176</v>
      </c>
      <c r="C55" s="905" t="s">
        <v>5012</v>
      </c>
      <c r="D55" s="906"/>
      <c r="E55" s="771"/>
    </row>
    <row r="56" spans="2:5" ht="24" customHeight="1">
      <c r="B56" s="31" t="s">
        <v>177</v>
      </c>
      <c r="C56" s="835" t="s">
        <v>4234</v>
      </c>
      <c r="D56" s="836"/>
      <c r="E56" s="771"/>
    </row>
    <row r="57" spans="2:5" ht="16.8">
      <c r="B57" s="866" t="s">
        <v>145</v>
      </c>
      <c r="C57" s="866"/>
      <c r="D57" s="866"/>
      <c r="E57" s="622" t="s">
        <v>4896</v>
      </c>
    </row>
    <row r="58" spans="2:5" ht="16.8">
      <c r="B58" s="867" t="s">
        <v>4246</v>
      </c>
      <c r="C58" s="868"/>
      <c r="D58" s="869"/>
      <c r="E58" s="771"/>
    </row>
    <row r="59" spans="2:5" ht="16.8">
      <c r="B59" s="871"/>
      <c r="C59" s="872"/>
      <c r="D59" s="873"/>
      <c r="E59" s="771"/>
    </row>
    <row r="60" spans="2:5" ht="16.8">
      <c r="B60" s="874"/>
      <c r="C60" s="875"/>
      <c r="D60" s="876"/>
      <c r="E60" s="771"/>
    </row>
    <row r="61" spans="2:5" ht="16.8">
      <c r="B61" s="877"/>
      <c r="C61" s="878"/>
      <c r="D61" s="879"/>
      <c r="E61" s="771"/>
    </row>
    <row r="62" spans="2:5" ht="16.8">
      <c r="B62" s="874"/>
      <c r="C62" s="875"/>
      <c r="D62" s="876"/>
      <c r="E62" s="771"/>
    </row>
    <row r="63" spans="2:5" ht="16.8">
      <c r="B63" s="877"/>
      <c r="C63" s="878"/>
      <c r="D63" s="879"/>
      <c r="E63" s="771"/>
    </row>
    <row r="64" spans="2:5" ht="16.8">
      <c r="B64" s="113"/>
      <c r="C64" s="113"/>
      <c r="D64" s="65"/>
      <c r="E64" s="69"/>
    </row>
    <row r="65" spans="2:5" ht="16.8">
      <c r="B65" s="113"/>
      <c r="C65" s="113"/>
      <c r="D65" s="65"/>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row r="93" spans="2:5" ht="16.8">
      <c r="B93" s="17"/>
      <c r="C93" s="17"/>
      <c r="D93" s="69"/>
      <c r="E93" s="69"/>
    </row>
  </sheetData>
  <mergeCells count="62">
    <mergeCell ref="B57:D57"/>
    <mergeCell ref="B58:D58"/>
    <mergeCell ref="E58:E63"/>
    <mergeCell ref="B59:D59"/>
    <mergeCell ref="B60:D60"/>
    <mergeCell ref="B61:D61"/>
    <mergeCell ref="B62:D62"/>
    <mergeCell ref="B63:D63"/>
    <mergeCell ref="B53:D53"/>
    <mergeCell ref="C54:D54"/>
    <mergeCell ref="E54:E56"/>
    <mergeCell ref="C55:D55"/>
    <mergeCell ref="C56:D56"/>
    <mergeCell ref="B46:D46"/>
    <mergeCell ref="C47:D47"/>
    <mergeCell ref="E47:E52"/>
    <mergeCell ref="C48:D48"/>
    <mergeCell ref="C49:D49"/>
    <mergeCell ref="C50:D50"/>
    <mergeCell ref="C51:D51"/>
    <mergeCell ref="C52:D52"/>
    <mergeCell ref="B40:D40"/>
    <mergeCell ref="C41:D41"/>
    <mergeCell ref="E41:E45"/>
    <mergeCell ref="C42:D42"/>
    <mergeCell ref="C43:D43"/>
    <mergeCell ref="C44:D44"/>
    <mergeCell ref="C45:D45"/>
    <mergeCell ref="B33:D33"/>
    <mergeCell ref="C34:D34"/>
    <mergeCell ref="E34:E39"/>
    <mergeCell ref="C35:D35"/>
    <mergeCell ref="C36:D36"/>
    <mergeCell ref="C37:D37"/>
    <mergeCell ref="C38:D38"/>
    <mergeCell ref="C39:D39"/>
    <mergeCell ref="C32:D32"/>
    <mergeCell ref="B19:E19"/>
    <mergeCell ref="C20:D20"/>
    <mergeCell ref="C21:D21"/>
    <mergeCell ref="E21:E22"/>
    <mergeCell ref="C22:D22"/>
    <mergeCell ref="B24:E24"/>
    <mergeCell ref="B25:D25"/>
    <mergeCell ref="B26:B30"/>
    <mergeCell ref="C26:D26"/>
    <mergeCell ref="E26:E31"/>
    <mergeCell ref="C31:D31"/>
    <mergeCell ref="C10:D10"/>
    <mergeCell ref="B11:B13"/>
    <mergeCell ref="C11:D11"/>
    <mergeCell ref="E11:E17"/>
    <mergeCell ref="C14:D14"/>
    <mergeCell ref="C15:D15"/>
    <mergeCell ref="C16:D16"/>
    <mergeCell ref="C17:D17"/>
    <mergeCell ref="B9:E9"/>
    <mergeCell ref="B1:E3"/>
    <mergeCell ref="B4:E4"/>
    <mergeCell ref="B5:E5"/>
    <mergeCell ref="C6:E6"/>
    <mergeCell ref="C7:E7"/>
  </mergeCell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39E52B-0179-4B2F-AECF-86600A0BAD72}">
  <sheetPr>
    <tabColor rgb="FF741B47"/>
  </sheetPr>
  <dimension ref="A1:AA349"/>
  <sheetViews>
    <sheetView showGridLines="0" zoomScale="80" zoomScaleNormal="80" workbookViewId="0">
      <selection activeCell="E10" sqref="E10"/>
    </sheetView>
  </sheetViews>
  <sheetFormatPr baseColWidth="10" defaultColWidth="0" defaultRowHeight="0" customHeight="1" zeroHeight="1" outlineLevelCol="1"/>
  <cols>
    <col min="1" max="1" width="11.33203125" style="494" customWidth="1"/>
    <col min="2" max="2" width="13.5546875" style="494" customWidth="1"/>
    <col min="3" max="3" width="72.6640625" style="494" customWidth="1"/>
    <col min="4" max="4" width="11.5546875" style="494" customWidth="1"/>
    <col min="5" max="5" width="26" style="494" customWidth="1" outlineLevel="1"/>
    <col min="6" max="6" width="11.33203125" style="494" customWidth="1"/>
    <col min="7" max="25" width="10.6640625" style="494" hidden="1" customWidth="1"/>
    <col min="26" max="27" width="0" style="494" hidden="1" customWidth="1"/>
    <col min="28" max="16384" width="14.44140625" style="494"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4881</v>
      </c>
      <c r="C4" s="759"/>
      <c r="D4" s="759"/>
      <c r="E4" s="760"/>
      <c r="F4" s="3"/>
    </row>
    <row r="5" spans="1:25" s="68" customFormat="1" ht="18" customHeight="1" thickBot="1">
      <c r="A5" s="3"/>
      <c r="B5" s="761" t="s">
        <v>1938</v>
      </c>
      <c r="C5" s="762"/>
      <c r="D5" s="762"/>
      <c r="E5" s="763"/>
      <c r="F5" s="3"/>
    </row>
    <row r="6" spans="1:25" s="68" customFormat="1" ht="18" customHeight="1">
      <c r="A6" s="3"/>
      <c r="B6" s="3"/>
      <c r="C6" s="3"/>
      <c r="D6" s="3"/>
      <c r="E6" s="3"/>
      <c r="F6" s="3"/>
    </row>
    <row r="7" spans="1:25" s="388" customFormat="1" ht="16.95" customHeight="1">
      <c r="A7" s="159"/>
      <c r="B7" s="419" t="s">
        <v>118</v>
      </c>
      <c r="C7" s="419" t="s">
        <v>119</v>
      </c>
      <c r="D7" s="419" t="s">
        <v>120</v>
      </c>
      <c r="E7" s="418" t="s">
        <v>214</v>
      </c>
      <c r="F7" s="160"/>
      <c r="G7" s="389"/>
      <c r="H7" s="389"/>
      <c r="I7" s="389"/>
      <c r="J7" s="389"/>
      <c r="K7" s="389"/>
      <c r="L7" s="389"/>
      <c r="M7" s="389"/>
      <c r="N7" s="389"/>
      <c r="O7" s="389"/>
      <c r="P7" s="389"/>
      <c r="Q7" s="389"/>
      <c r="R7" s="389"/>
      <c r="S7" s="389"/>
      <c r="T7" s="389"/>
      <c r="U7" s="389"/>
      <c r="V7" s="389"/>
      <c r="W7" s="389"/>
      <c r="X7" s="389"/>
      <c r="Y7" s="389"/>
    </row>
    <row r="8" spans="1:25" s="388" customFormat="1" ht="16.8">
      <c r="A8" s="159"/>
      <c r="B8" s="528" t="s">
        <v>2980</v>
      </c>
      <c r="C8" s="485" t="s">
        <v>2981</v>
      </c>
      <c r="D8" s="486"/>
      <c r="E8" s="486"/>
      <c r="F8" s="160"/>
      <c r="G8" s="389"/>
      <c r="H8" s="389"/>
      <c r="I8" s="389"/>
      <c r="J8" s="389"/>
      <c r="K8" s="389"/>
      <c r="L8" s="389"/>
      <c r="M8" s="389"/>
      <c r="N8" s="389"/>
      <c r="O8" s="389"/>
      <c r="P8" s="389"/>
      <c r="Q8" s="389"/>
      <c r="R8" s="389"/>
      <c r="S8" s="389"/>
      <c r="T8" s="389"/>
      <c r="U8" s="389"/>
      <c r="V8" s="389"/>
      <c r="W8" s="389"/>
      <c r="X8" s="389"/>
      <c r="Y8" s="389"/>
    </row>
    <row r="9" spans="1:25" s="388" customFormat="1" ht="16.8">
      <c r="A9" s="159"/>
      <c r="B9" s="528" t="s">
        <v>2980</v>
      </c>
      <c r="C9" s="485" t="s">
        <v>906</v>
      </c>
      <c r="D9" s="486"/>
      <c r="E9" s="486"/>
      <c r="F9" s="160"/>
      <c r="G9" s="389"/>
      <c r="H9" s="389"/>
      <c r="I9" s="389"/>
      <c r="J9" s="389"/>
      <c r="K9" s="389"/>
      <c r="L9" s="389"/>
      <c r="M9" s="389"/>
      <c r="N9" s="389"/>
      <c r="O9" s="389"/>
      <c r="P9" s="389"/>
      <c r="Q9" s="389"/>
      <c r="R9" s="389"/>
      <c r="S9" s="389"/>
      <c r="T9" s="389"/>
      <c r="U9" s="389"/>
      <c r="V9" s="389"/>
      <c r="W9" s="389"/>
      <c r="X9" s="389"/>
      <c r="Y9" s="389"/>
    </row>
    <row r="10" spans="1:25" s="388" customFormat="1" ht="33.6">
      <c r="A10" s="159"/>
      <c r="B10" s="529" t="s">
        <v>2980</v>
      </c>
      <c r="C10" s="482" t="s">
        <v>2982</v>
      </c>
      <c r="D10" s="514"/>
      <c r="E10" s="481"/>
      <c r="F10" s="160"/>
      <c r="G10" s="389"/>
      <c r="H10" s="389"/>
      <c r="I10" s="389"/>
      <c r="J10" s="389"/>
      <c r="K10" s="389"/>
      <c r="L10" s="389"/>
      <c r="M10" s="389"/>
      <c r="N10" s="389"/>
      <c r="O10" s="389"/>
      <c r="P10" s="389"/>
      <c r="Q10" s="389"/>
      <c r="R10" s="389"/>
      <c r="S10" s="389"/>
      <c r="T10" s="389"/>
      <c r="U10" s="389"/>
      <c r="V10" s="389"/>
      <c r="W10" s="389"/>
      <c r="X10" s="389"/>
      <c r="Y10" s="389"/>
    </row>
    <row r="11" spans="1:25" s="388" customFormat="1" ht="16.8">
      <c r="A11" s="159"/>
      <c r="B11" s="529" t="s">
        <v>2980</v>
      </c>
      <c r="C11" s="482" t="s">
        <v>2983</v>
      </c>
      <c r="D11" s="514"/>
      <c r="E11" s="483"/>
      <c r="F11" s="160"/>
      <c r="G11" s="389"/>
      <c r="H11" s="389"/>
      <c r="I11" s="389"/>
      <c r="J11" s="389"/>
      <c r="K11" s="389"/>
      <c r="L11" s="389"/>
      <c r="M11" s="389"/>
      <c r="N11" s="389"/>
      <c r="O11" s="389"/>
      <c r="P11" s="389"/>
      <c r="Q11" s="389"/>
      <c r="R11" s="389"/>
      <c r="S11" s="389"/>
      <c r="T11" s="389"/>
      <c r="U11" s="389"/>
      <c r="V11" s="389"/>
      <c r="W11" s="389"/>
      <c r="X11" s="389"/>
      <c r="Y11" s="389"/>
    </row>
    <row r="12" spans="1:25" s="388" customFormat="1" ht="16.8">
      <c r="A12" s="159"/>
      <c r="B12" s="529" t="s">
        <v>2980</v>
      </c>
      <c r="C12" s="482" t="s">
        <v>2402</v>
      </c>
      <c r="D12" s="514"/>
      <c r="E12" s="483"/>
      <c r="F12" s="160"/>
      <c r="G12" s="389"/>
      <c r="H12" s="389"/>
      <c r="I12" s="389"/>
      <c r="J12" s="389"/>
      <c r="K12" s="389"/>
      <c r="L12" s="389"/>
      <c r="M12" s="389"/>
      <c r="N12" s="389"/>
      <c r="O12" s="389"/>
      <c r="P12" s="389"/>
      <c r="Q12" s="389"/>
      <c r="R12" s="389"/>
      <c r="S12" s="389"/>
      <c r="T12" s="389"/>
      <c r="U12" s="389"/>
      <c r="V12" s="389"/>
      <c r="W12" s="389"/>
      <c r="X12" s="389"/>
      <c r="Y12" s="389"/>
    </row>
    <row r="13" spans="1:25" s="388" customFormat="1" ht="16.8">
      <c r="A13" s="159"/>
      <c r="B13" s="529" t="s">
        <v>2980</v>
      </c>
      <c r="C13" s="482" t="s">
        <v>2403</v>
      </c>
      <c r="D13" s="514"/>
      <c r="E13" s="483"/>
      <c r="F13" s="160"/>
      <c r="G13" s="389"/>
      <c r="H13" s="389"/>
      <c r="I13" s="389"/>
      <c r="J13" s="389"/>
      <c r="K13" s="389"/>
      <c r="L13" s="389"/>
      <c r="M13" s="389"/>
      <c r="N13" s="389"/>
      <c r="O13" s="389"/>
      <c r="P13" s="389"/>
      <c r="Q13" s="389"/>
      <c r="R13" s="389"/>
      <c r="S13" s="389"/>
      <c r="T13" s="389"/>
      <c r="U13" s="389"/>
      <c r="V13" s="389"/>
      <c r="W13" s="389"/>
      <c r="X13" s="389"/>
      <c r="Y13" s="389"/>
    </row>
    <row r="14" spans="1:25" s="388" customFormat="1" ht="16.8">
      <c r="A14" s="159"/>
      <c r="B14" s="528" t="s">
        <v>2980</v>
      </c>
      <c r="C14" s="485" t="s">
        <v>2984</v>
      </c>
      <c r="D14" s="486"/>
      <c r="E14" s="486"/>
      <c r="F14" s="160"/>
      <c r="G14" s="389"/>
      <c r="H14" s="389"/>
      <c r="I14" s="389"/>
      <c r="J14" s="389"/>
      <c r="K14" s="389"/>
      <c r="L14" s="389"/>
      <c r="M14" s="389"/>
      <c r="N14" s="389"/>
      <c r="O14" s="389"/>
      <c r="P14" s="389"/>
      <c r="Q14" s="389"/>
      <c r="R14" s="389"/>
      <c r="S14" s="389"/>
      <c r="T14" s="389"/>
      <c r="U14" s="389"/>
      <c r="V14" s="389"/>
      <c r="W14" s="389"/>
      <c r="X14" s="389"/>
      <c r="Y14" s="389"/>
    </row>
    <row r="15" spans="1:25" s="388" customFormat="1" ht="50.4">
      <c r="A15" s="159"/>
      <c r="B15" s="529" t="s">
        <v>2980</v>
      </c>
      <c r="C15" s="482" t="s">
        <v>2985</v>
      </c>
      <c r="D15" s="514"/>
      <c r="E15" s="483"/>
      <c r="F15" s="160"/>
      <c r="G15" s="389"/>
      <c r="H15" s="389"/>
      <c r="I15" s="389"/>
      <c r="J15" s="389"/>
      <c r="K15" s="389"/>
      <c r="L15" s="389"/>
      <c r="M15" s="389"/>
      <c r="N15" s="389"/>
      <c r="O15" s="389"/>
      <c r="P15" s="389"/>
      <c r="Q15" s="389"/>
      <c r="R15" s="389"/>
      <c r="S15" s="389"/>
      <c r="T15" s="389"/>
      <c r="U15" s="389"/>
      <c r="V15" s="389"/>
      <c r="W15" s="389"/>
      <c r="X15" s="389"/>
      <c r="Y15" s="389"/>
    </row>
    <row r="16" spans="1:25" s="388" customFormat="1" ht="50.4">
      <c r="A16" s="159"/>
      <c r="B16" s="529" t="s">
        <v>2980</v>
      </c>
      <c r="C16" s="482" t="s">
        <v>2986</v>
      </c>
      <c r="D16" s="514"/>
      <c r="E16" s="488"/>
      <c r="F16" s="160"/>
      <c r="G16" s="389"/>
      <c r="H16" s="389"/>
      <c r="I16" s="389"/>
      <c r="J16" s="389"/>
      <c r="K16" s="389"/>
      <c r="L16" s="389"/>
      <c r="M16" s="389"/>
      <c r="N16" s="389"/>
      <c r="O16" s="389"/>
      <c r="P16" s="389"/>
      <c r="Q16" s="389"/>
      <c r="R16" s="389"/>
      <c r="S16" s="389"/>
      <c r="T16" s="389"/>
      <c r="U16" s="389"/>
      <c r="V16" s="389"/>
      <c r="W16" s="389"/>
      <c r="X16" s="389"/>
      <c r="Y16" s="389"/>
    </row>
    <row r="17" spans="1:25" s="388" customFormat="1" ht="16.8">
      <c r="A17" s="159"/>
      <c r="B17" s="529" t="s">
        <v>2980</v>
      </c>
      <c r="C17" s="482" t="s">
        <v>2819</v>
      </c>
      <c r="D17" s="514"/>
      <c r="E17" s="481"/>
      <c r="F17" s="160"/>
      <c r="G17" s="389"/>
      <c r="H17" s="389"/>
      <c r="I17" s="389"/>
      <c r="J17" s="389"/>
      <c r="K17" s="389"/>
      <c r="L17" s="389"/>
      <c r="M17" s="389"/>
      <c r="N17" s="389"/>
      <c r="O17" s="389"/>
      <c r="P17" s="389"/>
      <c r="Q17" s="389"/>
      <c r="R17" s="389"/>
      <c r="S17" s="389"/>
      <c r="T17" s="389"/>
      <c r="U17" s="389"/>
      <c r="V17" s="389"/>
      <c r="W17" s="389"/>
      <c r="X17" s="389"/>
      <c r="Y17" s="389"/>
    </row>
    <row r="18" spans="1:25" s="388" customFormat="1" ht="16.8">
      <c r="A18" s="159"/>
      <c r="B18" s="529" t="s">
        <v>2980</v>
      </c>
      <c r="C18" s="482" t="s">
        <v>2987</v>
      </c>
      <c r="D18" s="514"/>
      <c r="E18" s="483"/>
      <c r="F18" s="160"/>
      <c r="G18" s="389"/>
      <c r="H18" s="389"/>
      <c r="I18" s="389"/>
      <c r="J18" s="389"/>
      <c r="K18" s="389"/>
      <c r="L18" s="389"/>
      <c r="M18" s="389"/>
      <c r="N18" s="389"/>
      <c r="O18" s="389"/>
      <c r="P18" s="389"/>
      <c r="Q18" s="389"/>
      <c r="R18" s="389"/>
      <c r="S18" s="389"/>
      <c r="T18" s="389"/>
      <c r="U18" s="389"/>
      <c r="V18" s="389"/>
      <c r="W18" s="389"/>
      <c r="X18" s="389"/>
      <c r="Y18" s="389"/>
    </row>
    <row r="19" spans="1:25" s="388" customFormat="1" ht="16.8">
      <c r="A19" s="159"/>
      <c r="B19" s="529" t="s">
        <v>2980</v>
      </c>
      <c r="C19" s="482" t="s">
        <v>2988</v>
      </c>
      <c r="D19" s="514"/>
      <c r="E19" s="483"/>
      <c r="F19" s="160"/>
      <c r="G19" s="389"/>
      <c r="H19" s="389"/>
      <c r="I19" s="389"/>
      <c r="J19" s="389"/>
      <c r="K19" s="389"/>
      <c r="L19" s="389"/>
      <c r="M19" s="389"/>
      <c r="N19" s="389"/>
      <c r="O19" s="389"/>
      <c r="P19" s="389"/>
      <c r="Q19" s="389"/>
      <c r="R19" s="389"/>
      <c r="S19" s="389"/>
      <c r="T19" s="389"/>
      <c r="U19" s="389"/>
      <c r="V19" s="389"/>
      <c r="W19" s="389"/>
      <c r="X19" s="389"/>
      <c r="Y19" s="389"/>
    </row>
    <row r="20" spans="1:25" s="388" customFormat="1" ht="16.8">
      <c r="A20" s="159"/>
      <c r="B20" s="529" t="s">
        <v>2980</v>
      </c>
      <c r="C20" s="482" t="s">
        <v>2989</v>
      </c>
      <c r="D20" s="514"/>
      <c r="E20" s="483"/>
      <c r="F20" s="160"/>
      <c r="G20" s="389"/>
      <c r="H20" s="389"/>
      <c r="I20" s="389"/>
      <c r="J20" s="389"/>
      <c r="K20" s="389"/>
      <c r="L20" s="389"/>
      <c r="M20" s="389"/>
      <c r="N20" s="389"/>
      <c r="O20" s="389"/>
      <c r="P20" s="389"/>
      <c r="Q20" s="389"/>
      <c r="R20" s="389"/>
      <c r="S20" s="389"/>
      <c r="T20" s="389"/>
      <c r="U20" s="389"/>
      <c r="V20" s="389"/>
      <c r="W20" s="389"/>
      <c r="X20" s="389"/>
      <c r="Y20" s="389"/>
    </row>
    <row r="21" spans="1:25" s="388" customFormat="1" ht="16.8">
      <c r="A21" s="159"/>
      <c r="B21" s="528" t="s">
        <v>2980</v>
      </c>
      <c r="C21" s="485" t="s">
        <v>2990</v>
      </c>
      <c r="D21" s="486"/>
      <c r="E21" s="486"/>
      <c r="F21" s="160"/>
      <c r="G21" s="389"/>
      <c r="H21" s="389"/>
      <c r="I21" s="389"/>
      <c r="J21" s="389"/>
      <c r="K21" s="389"/>
      <c r="L21" s="389"/>
      <c r="M21" s="389"/>
      <c r="N21" s="389"/>
      <c r="O21" s="389"/>
      <c r="P21" s="389"/>
      <c r="Q21" s="389"/>
      <c r="R21" s="389"/>
      <c r="S21" s="389"/>
      <c r="T21" s="389"/>
      <c r="U21" s="389"/>
      <c r="V21" s="389"/>
      <c r="W21" s="389"/>
      <c r="X21" s="389"/>
      <c r="Y21" s="389"/>
    </row>
    <row r="22" spans="1:25" s="388" customFormat="1" ht="50.4">
      <c r="A22" s="159"/>
      <c r="B22" s="529" t="s">
        <v>2980</v>
      </c>
      <c r="C22" s="482" t="s">
        <v>2991</v>
      </c>
      <c r="D22" s="514"/>
      <c r="E22" s="483"/>
      <c r="F22" s="160"/>
      <c r="G22" s="389"/>
      <c r="H22" s="389"/>
      <c r="I22" s="389"/>
      <c r="J22" s="389"/>
      <c r="K22" s="389"/>
      <c r="L22" s="389"/>
      <c r="M22" s="389"/>
      <c r="N22" s="389"/>
      <c r="O22" s="389"/>
      <c r="P22" s="389"/>
      <c r="Q22" s="389"/>
      <c r="R22" s="389"/>
      <c r="S22" s="389"/>
      <c r="T22" s="389"/>
      <c r="U22" s="389"/>
      <c r="V22" s="389"/>
      <c r="W22" s="389"/>
      <c r="X22" s="389"/>
      <c r="Y22" s="389"/>
    </row>
    <row r="23" spans="1:25" s="388" customFormat="1" ht="33.6">
      <c r="A23" s="159"/>
      <c r="B23" s="529" t="s">
        <v>2980</v>
      </c>
      <c r="C23" s="482" t="s">
        <v>2992</v>
      </c>
      <c r="D23" s="514"/>
      <c r="E23" s="483"/>
      <c r="F23" s="160"/>
      <c r="G23" s="389"/>
      <c r="H23" s="389"/>
      <c r="I23" s="389"/>
      <c r="J23" s="389"/>
      <c r="K23" s="389"/>
      <c r="L23" s="389"/>
      <c r="M23" s="389"/>
      <c r="N23" s="389"/>
      <c r="O23" s="389"/>
      <c r="P23" s="389"/>
      <c r="Q23" s="389"/>
      <c r="R23" s="389"/>
      <c r="S23" s="389"/>
      <c r="T23" s="389"/>
      <c r="U23" s="389"/>
      <c r="V23" s="389"/>
      <c r="W23" s="389"/>
      <c r="X23" s="389"/>
      <c r="Y23" s="389"/>
    </row>
    <row r="24" spans="1:25" s="388" customFormat="1" ht="16.8">
      <c r="A24" s="159"/>
      <c r="B24" s="528" t="s">
        <v>2980</v>
      </c>
      <c r="C24" s="485" t="s">
        <v>915</v>
      </c>
      <c r="D24" s="486"/>
      <c r="E24" s="486"/>
      <c r="F24" s="160"/>
      <c r="G24" s="389"/>
      <c r="H24" s="389"/>
      <c r="I24" s="389"/>
      <c r="J24" s="389"/>
      <c r="K24" s="389"/>
      <c r="L24" s="389"/>
      <c r="M24" s="389"/>
      <c r="N24" s="389"/>
      <c r="O24" s="389"/>
      <c r="P24" s="389"/>
      <c r="Q24" s="389"/>
      <c r="R24" s="389"/>
      <c r="S24" s="389"/>
      <c r="T24" s="389"/>
      <c r="U24" s="389"/>
      <c r="V24" s="389"/>
      <c r="W24" s="389"/>
      <c r="X24" s="389"/>
      <c r="Y24" s="389"/>
    </row>
    <row r="25" spans="1:25" s="388" customFormat="1" ht="16.8">
      <c r="A25" s="159"/>
      <c r="B25" s="529" t="s">
        <v>2980</v>
      </c>
      <c r="C25" s="482" t="s">
        <v>1750</v>
      </c>
      <c r="D25" s="482"/>
      <c r="E25" s="482"/>
      <c r="F25" s="160"/>
      <c r="G25" s="389"/>
      <c r="H25" s="389"/>
      <c r="I25" s="389"/>
      <c r="J25" s="389"/>
      <c r="K25" s="389"/>
      <c r="L25" s="389"/>
      <c r="M25" s="389"/>
      <c r="N25" s="389"/>
      <c r="O25" s="389"/>
      <c r="P25" s="389"/>
      <c r="Q25" s="389"/>
      <c r="R25" s="389"/>
      <c r="S25" s="389"/>
      <c r="T25" s="389"/>
      <c r="U25" s="389"/>
      <c r="V25" s="389"/>
      <c r="W25" s="389"/>
      <c r="X25" s="389"/>
      <c r="Y25" s="389"/>
    </row>
    <row r="26" spans="1:25" s="388" customFormat="1" ht="67.2">
      <c r="A26" s="159"/>
      <c r="B26" s="529" t="s">
        <v>2980</v>
      </c>
      <c r="C26" s="482" t="s">
        <v>2993</v>
      </c>
      <c r="D26" s="482"/>
      <c r="E26" s="482"/>
      <c r="F26" s="160"/>
      <c r="G26" s="389"/>
      <c r="H26" s="389"/>
      <c r="I26" s="389"/>
      <c r="J26" s="389"/>
      <c r="K26" s="389"/>
      <c r="L26" s="389"/>
      <c r="M26" s="389"/>
      <c r="N26" s="389"/>
      <c r="O26" s="389"/>
      <c r="P26" s="389"/>
      <c r="Q26" s="389"/>
      <c r="R26" s="389"/>
      <c r="S26" s="389"/>
      <c r="T26" s="389"/>
      <c r="U26" s="389"/>
      <c r="V26" s="389"/>
      <c r="W26" s="389"/>
      <c r="X26" s="389"/>
      <c r="Y26" s="389"/>
    </row>
    <row r="27" spans="1:25" s="388" customFormat="1" ht="84">
      <c r="A27" s="159"/>
      <c r="B27" s="529" t="s">
        <v>2980</v>
      </c>
      <c r="C27" s="482" t="s">
        <v>2994</v>
      </c>
      <c r="D27" s="482"/>
      <c r="E27" s="482"/>
      <c r="F27" s="160"/>
      <c r="G27" s="389"/>
      <c r="H27" s="389"/>
      <c r="I27" s="389"/>
      <c r="J27" s="389"/>
      <c r="K27" s="389"/>
      <c r="L27" s="389"/>
      <c r="M27" s="389"/>
      <c r="N27" s="389"/>
      <c r="O27" s="389"/>
      <c r="P27" s="389"/>
      <c r="Q27" s="389"/>
      <c r="R27" s="389"/>
      <c r="S27" s="389"/>
      <c r="T27" s="389"/>
      <c r="U27" s="389"/>
      <c r="V27" s="389"/>
      <c r="W27" s="389"/>
      <c r="X27" s="389"/>
      <c r="Y27" s="389"/>
    </row>
    <row r="28" spans="1:25" s="388" customFormat="1" ht="67.2">
      <c r="A28" s="159"/>
      <c r="B28" s="529" t="s">
        <v>2980</v>
      </c>
      <c r="C28" s="482" t="s">
        <v>2995</v>
      </c>
      <c r="D28" s="482"/>
      <c r="E28" s="482"/>
      <c r="F28" s="160"/>
      <c r="G28" s="389"/>
      <c r="H28" s="389"/>
      <c r="I28" s="389"/>
      <c r="J28" s="389"/>
      <c r="K28" s="389"/>
      <c r="L28" s="389"/>
      <c r="M28" s="389"/>
      <c r="N28" s="389"/>
      <c r="O28" s="389"/>
      <c r="P28" s="389"/>
      <c r="Q28" s="389"/>
      <c r="R28" s="389"/>
      <c r="S28" s="389"/>
      <c r="T28" s="389"/>
      <c r="U28" s="389"/>
      <c r="V28" s="389"/>
      <c r="W28" s="389"/>
      <c r="X28" s="389"/>
      <c r="Y28" s="389"/>
    </row>
    <row r="29" spans="1:25" s="388" customFormat="1" ht="16.8">
      <c r="A29" s="159"/>
      <c r="B29" s="528" t="s">
        <v>2980</v>
      </c>
      <c r="C29" s="485" t="s">
        <v>986</v>
      </c>
      <c r="D29" s="486"/>
      <c r="E29" s="486"/>
      <c r="F29" s="160"/>
      <c r="G29" s="389"/>
      <c r="H29" s="389"/>
      <c r="I29" s="389"/>
      <c r="J29" s="389"/>
      <c r="K29" s="389"/>
      <c r="L29" s="389"/>
      <c r="M29" s="389"/>
      <c r="N29" s="389"/>
      <c r="O29" s="389"/>
      <c r="P29" s="389"/>
      <c r="Q29" s="389"/>
      <c r="R29" s="389"/>
      <c r="S29" s="389"/>
      <c r="T29" s="389"/>
      <c r="U29" s="389"/>
      <c r="V29" s="389"/>
      <c r="W29" s="389"/>
      <c r="X29" s="389"/>
      <c r="Y29" s="389"/>
    </row>
    <row r="30" spans="1:25" s="388" customFormat="1" ht="50.4">
      <c r="A30" s="159"/>
      <c r="B30" s="529" t="s">
        <v>2980</v>
      </c>
      <c r="C30" s="482" t="s">
        <v>2996</v>
      </c>
      <c r="D30" s="482"/>
      <c r="E30" s="482"/>
      <c r="F30" s="160"/>
      <c r="G30" s="389"/>
      <c r="H30" s="389"/>
      <c r="I30" s="389"/>
      <c r="J30" s="389"/>
      <c r="K30" s="389"/>
      <c r="L30" s="389"/>
      <c r="M30" s="389"/>
      <c r="N30" s="389"/>
      <c r="O30" s="389"/>
      <c r="P30" s="389"/>
      <c r="Q30" s="389"/>
      <c r="R30" s="389"/>
      <c r="S30" s="389"/>
      <c r="T30" s="389"/>
      <c r="U30" s="389"/>
      <c r="V30" s="389"/>
      <c r="W30" s="389"/>
      <c r="X30" s="389"/>
      <c r="Y30" s="389"/>
    </row>
    <row r="31" spans="1:25" s="388" customFormat="1" ht="33.6">
      <c r="A31" s="159"/>
      <c r="B31" s="529" t="s">
        <v>2980</v>
      </c>
      <c r="C31" s="482" t="s">
        <v>2997</v>
      </c>
      <c r="D31" s="482"/>
      <c r="E31" s="482"/>
      <c r="F31" s="160"/>
      <c r="G31" s="389"/>
      <c r="H31" s="389"/>
      <c r="I31" s="389"/>
      <c r="J31" s="389"/>
      <c r="K31" s="389"/>
      <c r="L31" s="389"/>
      <c r="M31" s="389"/>
      <c r="N31" s="389"/>
      <c r="O31" s="389"/>
      <c r="P31" s="389"/>
      <c r="Q31" s="389"/>
      <c r="R31" s="389"/>
      <c r="S31" s="389"/>
      <c r="T31" s="389"/>
      <c r="U31" s="389"/>
      <c r="V31" s="389"/>
      <c r="W31" s="389"/>
      <c r="X31" s="389"/>
      <c r="Y31" s="389"/>
    </row>
    <row r="32" spans="1:25" s="388" customFormat="1" ht="16.8">
      <c r="A32" s="159"/>
      <c r="B32" s="528" t="s">
        <v>2980</v>
      </c>
      <c r="C32" s="485" t="s">
        <v>2998</v>
      </c>
      <c r="D32" s="486"/>
      <c r="E32" s="486"/>
      <c r="F32" s="160"/>
      <c r="G32" s="389"/>
      <c r="H32" s="389"/>
      <c r="I32" s="389"/>
      <c r="J32" s="389"/>
      <c r="K32" s="389"/>
      <c r="L32" s="389"/>
      <c r="M32" s="389"/>
      <c r="N32" s="389"/>
      <c r="O32" s="389"/>
      <c r="P32" s="389"/>
      <c r="Q32" s="389"/>
      <c r="R32" s="389"/>
      <c r="S32" s="389"/>
      <c r="T32" s="389"/>
      <c r="U32" s="389"/>
      <c r="V32" s="389"/>
      <c r="W32" s="389"/>
      <c r="X32" s="389"/>
      <c r="Y32" s="389"/>
    </row>
    <row r="33" spans="1:25" s="388" customFormat="1" ht="16.8">
      <c r="A33" s="159"/>
      <c r="B33" s="529" t="s">
        <v>2980</v>
      </c>
      <c r="C33" s="482" t="s">
        <v>1868</v>
      </c>
      <c r="D33" s="482"/>
      <c r="E33" s="482"/>
      <c r="F33" s="160"/>
      <c r="G33" s="389"/>
      <c r="H33" s="389"/>
      <c r="I33" s="389"/>
      <c r="J33" s="389"/>
      <c r="K33" s="389"/>
      <c r="L33" s="389"/>
      <c r="M33" s="389"/>
      <c r="N33" s="389"/>
      <c r="O33" s="389"/>
      <c r="P33" s="389"/>
      <c r="Q33" s="389"/>
      <c r="R33" s="389"/>
      <c r="S33" s="389"/>
      <c r="T33" s="389"/>
      <c r="U33" s="389"/>
      <c r="V33" s="389"/>
      <c r="W33" s="389"/>
      <c r="X33" s="389"/>
      <c r="Y33" s="389"/>
    </row>
    <row r="34" spans="1:25" s="388" customFormat="1" ht="67.2">
      <c r="A34" s="159"/>
      <c r="B34" s="529" t="s">
        <v>2980</v>
      </c>
      <c r="C34" s="482" t="s">
        <v>2999</v>
      </c>
      <c r="D34" s="482"/>
      <c r="E34" s="482"/>
      <c r="F34" s="160"/>
      <c r="G34" s="389"/>
      <c r="H34" s="389"/>
      <c r="I34" s="389"/>
      <c r="J34" s="389"/>
      <c r="K34" s="389"/>
      <c r="L34" s="389"/>
      <c r="M34" s="389"/>
      <c r="N34" s="389"/>
      <c r="O34" s="389"/>
      <c r="P34" s="389"/>
      <c r="Q34" s="389"/>
      <c r="R34" s="389"/>
      <c r="S34" s="389"/>
      <c r="T34" s="389"/>
      <c r="U34" s="389"/>
      <c r="V34" s="389"/>
      <c r="W34" s="389"/>
      <c r="X34" s="389"/>
      <c r="Y34" s="389"/>
    </row>
    <row r="35" spans="1:25" s="388" customFormat="1" ht="16.8">
      <c r="A35" s="159"/>
      <c r="B35" s="530" t="s">
        <v>3000</v>
      </c>
      <c r="C35" s="485" t="s">
        <v>877</v>
      </c>
      <c r="D35" s="486"/>
      <c r="E35" s="486"/>
      <c r="F35" s="160"/>
      <c r="G35" s="389"/>
      <c r="H35" s="389"/>
      <c r="I35" s="389"/>
      <c r="J35" s="389"/>
      <c r="K35" s="389"/>
      <c r="L35" s="389"/>
      <c r="M35" s="389"/>
      <c r="N35" s="389"/>
      <c r="O35" s="389"/>
      <c r="P35" s="389"/>
      <c r="Q35" s="389"/>
      <c r="R35" s="389"/>
      <c r="S35" s="389"/>
      <c r="T35" s="389"/>
      <c r="U35" s="389"/>
      <c r="V35" s="389"/>
      <c r="W35" s="389"/>
      <c r="X35" s="389"/>
      <c r="Y35" s="389"/>
    </row>
    <row r="36" spans="1:25" s="388" customFormat="1" ht="16.8">
      <c r="A36" s="159"/>
      <c r="B36" s="530" t="s">
        <v>3000</v>
      </c>
      <c r="C36" s="485" t="s">
        <v>906</v>
      </c>
      <c r="D36" s="486"/>
      <c r="E36" s="486"/>
      <c r="F36" s="160"/>
      <c r="G36" s="389"/>
      <c r="H36" s="389"/>
      <c r="I36" s="389"/>
      <c r="J36" s="389"/>
      <c r="K36" s="389"/>
      <c r="L36" s="389"/>
      <c r="M36" s="389"/>
      <c r="N36" s="389"/>
      <c r="O36" s="389"/>
      <c r="P36" s="389"/>
      <c r="Q36" s="389"/>
      <c r="R36" s="389"/>
      <c r="S36" s="389"/>
      <c r="T36" s="389"/>
      <c r="U36" s="389"/>
      <c r="V36" s="389"/>
      <c r="W36" s="389"/>
      <c r="X36" s="389"/>
      <c r="Y36" s="389"/>
    </row>
    <row r="37" spans="1:25" s="388" customFormat="1" ht="16.8">
      <c r="A37" s="159"/>
      <c r="B37" s="531" t="s">
        <v>3000</v>
      </c>
      <c r="C37" s="482" t="s">
        <v>811</v>
      </c>
      <c r="D37" s="514"/>
      <c r="E37" s="483"/>
      <c r="F37" s="160"/>
      <c r="G37" s="389"/>
      <c r="H37" s="389"/>
      <c r="I37" s="389"/>
      <c r="J37" s="389"/>
      <c r="K37" s="389"/>
      <c r="L37" s="389"/>
      <c r="M37" s="389"/>
      <c r="N37" s="389"/>
      <c r="O37" s="389"/>
      <c r="P37" s="389"/>
      <c r="Q37" s="389"/>
      <c r="R37" s="389"/>
      <c r="S37" s="389"/>
      <c r="T37" s="389"/>
      <c r="U37" s="389"/>
      <c r="V37" s="389"/>
      <c r="W37" s="389"/>
      <c r="X37" s="389"/>
      <c r="Y37" s="389"/>
    </row>
    <row r="38" spans="1:25" s="388" customFormat="1" ht="33.6">
      <c r="A38" s="159"/>
      <c r="B38" s="531" t="s">
        <v>3000</v>
      </c>
      <c r="C38" s="482" t="s">
        <v>3001</v>
      </c>
      <c r="D38" s="514"/>
      <c r="E38" s="483"/>
      <c r="F38" s="160"/>
      <c r="G38" s="389"/>
      <c r="H38" s="389"/>
      <c r="I38" s="389"/>
      <c r="J38" s="389"/>
      <c r="K38" s="389"/>
      <c r="L38" s="389"/>
      <c r="M38" s="389"/>
      <c r="N38" s="389"/>
      <c r="O38" s="389"/>
      <c r="P38" s="389"/>
      <c r="Q38" s="389"/>
      <c r="R38" s="389"/>
      <c r="S38" s="389"/>
      <c r="T38" s="389"/>
      <c r="U38" s="389"/>
      <c r="V38" s="389"/>
      <c r="W38" s="389"/>
      <c r="X38" s="389"/>
      <c r="Y38" s="389"/>
    </row>
    <row r="39" spans="1:25" s="388" customFormat="1" ht="16.8">
      <c r="A39" s="159"/>
      <c r="B39" s="528" t="s">
        <v>3000</v>
      </c>
      <c r="C39" s="485" t="s">
        <v>3002</v>
      </c>
      <c r="D39" s="486"/>
      <c r="E39" s="486"/>
      <c r="F39" s="160"/>
      <c r="G39" s="389"/>
      <c r="H39" s="389"/>
      <c r="I39" s="389"/>
      <c r="J39" s="389"/>
      <c r="K39" s="389"/>
      <c r="L39" s="389"/>
      <c r="M39" s="389"/>
      <c r="N39" s="389"/>
      <c r="O39" s="389"/>
      <c r="P39" s="389"/>
      <c r="Q39" s="389"/>
      <c r="R39" s="389"/>
      <c r="S39" s="389"/>
      <c r="T39" s="389"/>
      <c r="U39" s="389"/>
      <c r="V39" s="389"/>
      <c r="W39" s="389"/>
      <c r="X39" s="389"/>
      <c r="Y39" s="389"/>
    </row>
    <row r="40" spans="1:25" s="388" customFormat="1" ht="16.8">
      <c r="A40" s="159"/>
      <c r="B40" s="531" t="s">
        <v>3000</v>
      </c>
      <c r="C40" s="482" t="s">
        <v>3003</v>
      </c>
      <c r="D40" s="514"/>
      <c r="E40" s="483"/>
      <c r="F40" s="160"/>
      <c r="G40" s="389"/>
      <c r="H40" s="389"/>
      <c r="I40" s="389"/>
      <c r="J40" s="389"/>
      <c r="K40" s="389"/>
      <c r="L40" s="389"/>
      <c r="M40" s="389"/>
      <c r="N40" s="389"/>
      <c r="O40" s="389"/>
      <c r="P40" s="389"/>
      <c r="Q40" s="389"/>
      <c r="R40" s="389"/>
      <c r="S40" s="389"/>
      <c r="T40" s="389"/>
      <c r="U40" s="389"/>
      <c r="V40" s="389"/>
      <c r="W40" s="389"/>
      <c r="X40" s="389"/>
      <c r="Y40" s="389"/>
    </row>
    <row r="41" spans="1:25" s="388" customFormat="1" ht="16.8">
      <c r="A41" s="159"/>
      <c r="B41" s="531" t="s">
        <v>3000</v>
      </c>
      <c r="C41" s="482" t="s">
        <v>3004</v>
      </c>
      <c r="D41" s="514"/>
      <c r="E41" s="483"/>
      <c r="F41" s="160"/>
      <c r="G41" s="389"/>
      <c r="H41" s="389"/>
      <c r="I41" s="389"/>
      <c r="J41" s="389"/>
      <c r="K41" s="389"/>
      <c r="L41" s="389"/>
      <c r="M41" s="389"/>
      <c r="N41" s="389"/>
      <c r="O41" s="389"/>
      <c r="P41" s="389"/>
      <c r="Q41" s="389"/>
      <c r="R41" s="389"/>
      <c r="S41" s="389"/>
      <c r="T41" s="389"/>
      <c r="U41" s="389"/>
      <c r="V41" s="389"/>
      <c r="W41" s="389"/>
      <c r="X41" s="389"/>
      <c r="Y41" s="389"/>
    </row>
    <row r="42" spans="1:25" s="388" customFormat="1" ht="16.8">
      <c r="A42" s="159"/>
      <c r="B42" s="531" t="s">
        <v>3000</v>
      </c>
      <c r="C42" s="482" t="s">
        <v>3005</v>
      </c>
      <c r="D42" s="514"/>
      <c r="E42" s="483"/>
      <c r="F42" s="160"/>
      <c r="G42" s="389"/>
      <c r="H42" s="389"/>
      <c r="I42" s="389"/>
      <c r="J42" s="389"/>
      <c r="K42" s="389"/>
      <c r="L42" s="389"/>
      <c r="M42" s="389"/>
      <c r="N42" s="389"/>
      <c r="O42" s="389"/>
      <c r="P42" s="389"/>
      <c r="Q42" s="389"/>
      <c r="R42" s="389"/>
      <c r="S42" s="389"/>
      <c r="T42" s="389"/>
      <c r="U42" s="389"/>
      <c r="V42" s="389"/>
      <c r="W42" s="389"/>
      <c r="X42" s="389"/>
      <c r="Y42" s="389"/>
    </row>
    <row r="43" spans="1:25" s="388" customFormat="1" ht="33.6">
      <c r="A43" s="159"/>
      <c r="B43" s="531" t="s">
        <v>3000</v>
      </c>
      <c r="C43" s="482" t="s">
        <v>3006</v>
      </c>
      <c r="D43" s="514"/>
      <c r="E43" s="483"/>
      <c r="F43" s="160"/>
      <c r="G43" s="389"/>
      <c r="H43" s="389"/>
      <c r="I43" s="389"/>
      <c r="J43" s="389"/>
      <c r="K43" s="389"/>
      <c r="L43" s="389"/>
      <c r="M43" s="389"/>
      <c r="N43" s="389"/>
      <c r="O43" s="389"/>
      <c r="P43" s="389"/>
      <c r="Q43" s="389"/>
      <c r="R43" s="389"/>
      <c r="S43" s="389"/>
      <c r="T43" s="389"/>
      <c r="U43" s="389"/>
      <c r="V43" s="389"/>
      <c r="W43" s="389"/>
      <c r="X43" s="389"/>
      <c r="Y43" s="389"/>
    </row>
    <row r="44" spans="1:25" s="388" customFormat="1" ht="33.6">
      <c r="A44" s="159"/>
      <c r="B44" s="531" t="s">
        <v>3000</v>
      </c>
      <c r="C44" s="482" t="s">
        <v>3007</v>
      </c>
      <c r="D44" s="514"/>
      <c r="E44" s="483"/>
      <c r="F44" s="160"/>
      <c r="G44" s="389"/>
      <c r="H44" s="389"/>
      <c r="I44" s="389"/>
      <c r="J44" s="389"/>
      <c r="K44" s="389"/>
      <c r="L44" s="389"/>
      <c r="M44" s="389"/>
      <c r="N44" s="389"/>
      <c r="O44" s="389"/>
      <c r="P44" s="389"/>
      <c r="Q44" s="389"/>
      <c r="R44" s="389"/>
      <c r="S44" s="389"/>
      <c r="T44" s="389"/>
      <c r="U44" s="389"/>
      <c r="V44" s="389"/>
      <c r="W44" s="389"/>
      <c r="X44" s="389"/>
      <c r="Y44" s="389"/>
    </row>
    <row r="45" spans="1:25" s="388" customFormat="1" ht="33.6">
      <c r="A45" s="159"/>
      <c r="B45" s="531" t="s">
        <v>3000</v>
      </c>
      <c r="C45" s="482" t="s">
        <v>3008</v>
      </c>
      <c r="D45" s="514"/>
      <c r="E45" s="483"/>
      <c r="F45" s="160"/>
      <c r="G45" s="389"/>
      <c r="H45" s="389"/>
      <c r="I45" s="389"/>
      <c r="J45" s="389"/>
      <c r="K45" s="389"/>
      <c r="L45" s="389"/>
      <c r="M45" s="389"/>
      <c r="N45" s="389"/>
      <c r="O45" s="389"/>
      <c r="P45" s="389"/>
      <c r="Q45" s="389"/>
      <c r="R45" s="389"/>
      <c r="S45" s="389"/>
      <c r="T45" s="389"/>
      <c r="U45" s="389"/>
      <c r="V45" s="389"/>
      <c r="W45" s="389"/>
      <c r="X45" s="389"/>
      <c r="Y45" s="389"/>
    </row>
    <row r="46" spans="1:25" s="388" customFormat="1" ht="33.6">
      <c r="A46" s="159"/>
      <c r="B46" s="531" t="s">
        <v>3000</v>
      </c>
      <c r="C46" s="482" t="s">
        <v>3009</v>
      </c>
      <c r="D46" s="514"/>
      <c r="E46" s="483"/>
      <c r="F46" s="160"/>
      <c r="G46" s="389"/>
      <c r="H46" s="389"/>
      <c r="I46" s="389"/>
      <c r="J46" s="389"/>
      <c r="K46" s="389"/>
      <c r="L46" s="389"/>
      <c r="M46" s="389"/>
      <c r="N46" s="389"/>
      <c r="O46" s="389"/>
      <c r="P46" s="389"/>
      <c r="Q46" s="389"/>
      <c r="R46" s="389"/>
      <c r="S46" s="389"/>
      <c r="T46" s="389"/>
      <c r="U46" s="389"/>
      <c r="V46" s="389"/>
      <c r="W46" s="389"/>
      <c r="X46" s="389"/>
      <c r="Y46" s="389"/>
    </row>
    <row r="47" spans="1:25" s="388" customFormat="1" ht="33.6">
      <c r="A47" s="159"/>
      <c r="B47" s="531" t="s">
        <v>3000</v>
      </c>
      <c r="C47" s="482" t="s">
        <v>3010</v>
      </c>
      <c r="D47" s="514"/>
      <c r="E47" s="483"/>
      <c r="F47" s="160"/>
      <c r="G47" s="389"/>
      <c r="H47" s="389"/>
      <c r="I47" s="389"/>
      <c r="J47" s="389"/>
      <c r="K47" s="389"/>
      <c r="L47" s="389"/>
      <c r="M47" s="389"/>
      <c r="N47" s="389"/>
      <c r="O47" s="389"/>
      <c r="P47" s="389"/>
      <c r="Q47" s="389"/>
      <c r="R47" s="389"/>
      <c r="S47" s="389"/>
      <c r="T47" s="389"/>
      <c r="U47" s="389"/>
      <c r="V47" s="389"/>
      <c r="W47" s="389"/>
      <c r="X47" s="389"/>
      <c r="Y47" s="389"/>
    </row>
    <row r="48" spans="1:25" s="388" customFormat="1" ht="33.6">
      <c r="A48" s="159"/>
      <c r="B48" s="531" t="s">
        <v>3000</v>
      </c>
      <c r="C48" s="482" t="s">
        <v>3011</v>
      </c>
      <c r="D48" s="514"/>
      <c r="E48" s="483"/>
      <c r="F48" s="160"/>
      <c r="G48" s="389"/>
      <c r="H48" s="389"/>
      <c r="I48" s="389"/>
      <c r="J48" s="389"/>
      <c r="K48" s="389"/>
      <c r="L48" s="389"/>
      <c r="M48" s="389"/>
      <c r="N48" s="389"/>
      <c r="O48" s="389"/>
      <c r="P48" s="389"/>
      <c r="Q48" s="389"/>
      <c r="R48" s="389"/>
      <c r="S48" s="389"/>
      <c r="T48" s="389"/>
      <c r="U48" s="389"/>
      <c r="V48" s="389"/>
      <c r="W48" s="389"/>
      <c r="X48" s="389"/>
      <c r="Y48" s="389"/>
    </row>
    <row r="49" spans="1:27" s="388" customFormat="1" ht="67.2">
      <c r="A49" s="159"/>
      <c r="B49" s="531" t="s">
        <v>3000</v>
      </c>
      <c r="C49" s="482" t="s">
        <v>3012</v>
      </c>
      <c r="D49" s="514"/>
      <c r="E49" s="483"/>
      <c r="F49" s="160"/>
      <c r="G49" s="389"/>
      <c r="H49" s="389"/>
      <c r="I49" s="389"/>
      <c r="J49" s="389"/>
      <c r="K49" s="389"/>
      <c r="L49" s="389"/>
      <c r="M49" s="389"/>
      <c r="N49" s="389"/>
      <c r="O49" s="389"/>
      <c r="P49" s="389"/>
      <c r="Q49" s="389"/>
      <c r="R49" s="389"/>
      <c r="S49" s="389"/>
      <c r="T49" s="389"/>
      <c r="U49" s="389"/>
      <c r="V49" s="389"/>
      <c r="W49" s="389"/>
      <c r="X49" s="389"/>
      <c r="Y49" s="389"/>
    </row>
    <row r="50" spans="1:27" s="388" customFormat="1" ht="33.6">
      <c r="A50" s="159"/>
      <c r="B50" s="531" t="s">
        <v>3000</v>
      </c>
      <c r="C50" s="482" t="s">
        <v>3013</v>
      </c>
      <c r="D50" s="514"/>
      <c r="E50" s="483"/>
      <c r="F50" s="160"/>
      <c r="G50" s="389"/>
      <c r="H50" s="389"/>
      <c r="I50" s="389"/>
      <c r="J50" s="389"/>
      <c r="K50" s="389"/>
      <c r="L50" s="389"/>
      <c r="M50" s="389"/>
      <c r="N50" s="389"/>
      <c r="O50" s="389"/>
      <c r="P50" s="389"/>
      <c r="Q50" s="389"/>
      <c r="R50" s="389"/>
      <c r="S50" s="389"/>
      <c r="T50" s="389"/>
      <c r="U50" s="389"/>
      <c r="V50" s="389"/>
      <c r="W50" s="389"/>
      <c r="X50" s="389"/>
      <c r="Y50" s="389"/>
    </row>
    <row r="51" spans="1:27" s="388" customFormat="1" ht="50.4">
      <c r="A51" s="159"/>
      <c r="B51" s="531" t="s">
        <v>3000</v>
      </c>
      <c r="C51" s="482" t="s">
        <v>3014</v>
      </c>
      <c r="D51" s="514"/>
      <c r="E51" s="483"/>
      <c r="F51" s="160"/>
      <c r="G51" s="389"/>
      <c r="H51" s="389"/>
      <c r="I51" s="389"/>
      <c r="J51" s="389"/>
      <c r="K51" s="389"/>
      <c r="L51" s="389"/>
      <c r="M51" s="389"/>
      <c r="N51" s="389"/>
      <c r="O51" s="389"/>
      <c r="P51" s="389"/>
      <c r="Q51" s="389"/>
      <c r="R51" s="389"/>
      <c r="S51" s="389"/>
      <c r="T51" s="389"/>
      <c r="U51" s="389"/>
      <c r="V51" s="389"/>
      <c r="W51" s="389"/>
      <c r="X51" s="389"/>
      <c r="Y51" s="389"/>
    </row>
    <row r="52" spans="1:27" s="388" customFormat="1" ht="16.8">
      <c r="A52" s="159"/>
      <c r="B52" s="528" t="s">
        <v>3000</v>
      </c>
      <c r="C52" s="485" t="s">
        <v>2731</v>
      </c>
      <c r="D52" s="486"/>
      <c r="E52" s="486"/>
      <c r="F52" s="160"/>
      <c r="G52" s="389"/>
      <c r="H52" s="389"/>
      <c r="I52" s="389"/>
      <c r="J52" s="389"/>
      <c r="K52" s="389"/>
      <c r="L52" s="389"/>
      <c r="M52" s="389"/>
      <c r="N52" s="389"/>
      <c r="O52" s="389"/>
      <c r="P52" s="389"/>
      <c r="Q52" s="389"/>
      <c r="R52" s="389"/>
      <c r="S52" s="389"/>
      <c r="T52" s="389"/>
      <c r="U52" s="389"/>
      <c r="V52" s="389"/>
      <c r="W52" s="389"/>
      <c r="X52" s="389"/>
      <c r="Y52" s="389"/>
    </row>
    <row r="53" spans="1:27" s="388" customFormat="1" ht="16.8">
      <c r="A53" s="159"/>
      <c r="B53" s="531" t="s">
        <v>3000</v>
      </c>
      <c r="C53" s="482" t="s">
        <v>3015</v>
      </c>
      <c r="D53" s="514"/>
      <c r="E53" s="483"/>
      <c r="F53" s="160"/>
      <c r="G53" s="389"/>
      <c r="H53" s="389"/>
      <c r="I53" s="389"/>
      <c r="J53" s="389"/>
      <c r="K53" s="389"/>
      <c r="L53" s="389"/>
      <c r="M53" s="389"/>
      <c r="N53" s="389"/>
      <c r="O53" s="389"/>
      <c r="P53" s="389"/>
      <c r="Q53" s="389"/>
      <c r="R53" s="389"/>
      <c r="S53" s="389"/>
      <c r="T53" s="389"/>
      <c r="U53" s="389"/>
      <c r="V53" s="389"/>
      <c r="W53" s="389"/>
      <c r="X53" s="389"/>
      <c r="Y53" s="389"/>
    </row>
    <row r="54" spans="1:27" s="388" customFormat="1" ht="16.8">
      <c r="A54" s="159"/>
      <c r="B54" s="531" t="s">
        <v>3000</v>
      </c>
      <c r="C54" s="482" t="s">
        <v>3016</v>
      </c>
      <c r="D54" s="514"/>
      <c r="E54" s="483"/>
      <c r="F54" s="160"/>
      <c r="G54" s="389"/>
      <c r="H54" s="389"/>
      <c r="I54" s="389"/>
      <c r="J54" s="389"/>
      <c r="K54" s="389"/>
      <c r="L54" s="389"/>
      <c r="M54" s="389"/>
      <c r="N54" s="389"/>
      <c r="O54" s="389"/>
      <c r="P54" s="389"/>
      <c r="Q54" s="389"/>
      <c r="R54" s="389"/>
      <c r="S54" s="389"/>
      <c r="T54" s="389"/>
      <c r="U54" s="389"/>
      <c r="V54" s="389"/>
      <c r="W54" s="389"/>
      <c r="X54" s="389"/>
      <c r="Y54" s="389"/>
    </row>
    <row r="55" spans="1:27" s="388" customFormat="1" ht="16.8">
      <c r="A55" s="159"/>
      <c r="B55" s="531" t="s">
        <v>3000</v>
      </c>
      <c r="C55" s="482" t="s">
        <v>3017</v>
      </c>
      <c r="D55" s="514"/>
      <c r="E55" s="483"/>
      <c r="F55" s="160"/>
      <c r="G55" s="389"/>
      <c r="H55" s="389"/>
      <c r="I55" s="389"/>
      <c r="J55" s="389"/>
      <c r="K55" s="389"/>
      <c r="L55" s="389"/>
      <c r="M55" s="389"/>
      <c r="N55" s="389"/>
      <c r="O55" s="389"/>
      <c r="P55" s="389"/>
      <c r="Q55" s="389"/>
      <c r="R55" s="389"/>
      <c r="S55" s="389"/>
      <c r="T55" s="389"/>
      <c r="U55" s="389"/>
      <c r="V55" s="389"/>
      <c r="W55" s="389"/>
      <c r="X55" s="389"/>
      <c r="Y55" s="389"/>
    </row>
    <row r="56" spans="1:27" s="388" customFormat="1" ht="16.8">
      <c r="A56" s="159"/>
      <c r="B56" s="531" t="s">
        <v>3000</v>
      </c>
      <c r="C56" s="482" t="s">
        <v>3018</v>
      </c>
      <c r="D56" s="514"/>
      <c r="E56" s="483"/>
      <c r="F56" s="160"/>
      <c r="G56" s="389"/>
      <c r="H56" s="389"/>
      <c r="I56" s="389"/>
      <c r="J56" s="389"/>
      <c r="K56" s="389"/>
      <c r="L56" s="389"/>
      <c r="M56" s="389"/>
      <c r="N56" s="389"/>
      <c r="O56" s="389"/>
      <c r="P56" s="389"/>
      <c r="Q56" s="389"/>
      <c r="R56" s="389"/>
      <c r="S56" s="389"/>
      <c r="T56" s="389"/>
      <c r="U56" s="389"/>
      <c r="V56" s="389"/>
      <c r="W56" s="389"/>
      <c r="X56" s="389"/>
      <c r="Y56" s="389"/>
    </row>
    <row r="57" spans="1:27" s="388" customFormat="1" ht="16.8">
      <c r="A57" s="159"/>
      <c r="B57" s="531" t="s">
        <v>3000</v>
      </c>
      <c r="C57" s="482" t="s">
        <v>3019</v>
      </c>
      <c r="D57" s="514"/>
      <c r="E57" s="483"/>
      <c r="F57" s="160"/>
      <c r="G57" s="389"/>
      <c r="H57" s="389"/>
      <c r="I57" s="389"/>
      <c r="J57" s="389"/>
      <c r="K57" s="389"/>
      <c r="L57" s="389"/>
      <c r="M57" s="389"/>
      <c r="N57" s="389"/>
      <c r="O57" s="389"/>
      <c r="P57" s="389"/>
      <c r="Q57" s="389"/>
      <c r="R57" s="389"/>
      <c r="S57" s="389"/>
      <c r="T57" s="389"/>
      <c r="U57" s="389"/>
      <c r="V57" s="389"/>
      <c r="W57" s="389"/>
      <c r="X57" s="389"/>
      <c r="Y57" s="389"/>
    </row>
    <row r="58" spans="1:27" s="388" customFormat="1" ht="16.8">
      <c r="A58" s="159"/>
      <c r="B58" s="531" t="s">
        <v>3000</v>
      </c>
      <c r="C58" s="482" t="s">
        <v>3020</v>
      </c>
      <c r="D58" s="514"/>
      <c r="E58" s="483"/>
      <c r="F58" s="160"/>
      <c r="G58" s="389"/>
      <c r="H58" s="389"/>
      <c r="I58" s="389"/>
      <c r="J58" s="389"/>
      <c r="K58" s="389"/>
      <c r="L58" s="389"/>
      <c r="M58" s="389"/>
      <c r="N58" s="389"/>
      <c r="O58" s="389"/>
      <c r="P58" s="389"/>
      <c r="Q58" s="389"/>
      <c r="R58" s="389"/>
      <c r="S58" s="389"/>
      <c r="T58" s="389"/>
      <c r="U58" s="389"/>
      <c r="V58" s="389"/>
      <c r="W58" s="389"/>
      <c r="X58" s="389"/>
      <c r="Y58" s="389"/>
    </row>
    <row r="59" spans="1:27" s="388" customFormat="1" ht="33.6">
      <c r="A59" s="159"/>
      <c r="B59" s="531" t="s">
        <v>3000</v>
      </c>
      <c r="C59" s="482" t="s">
        <v>3021</v>
      </c>
      <c r="D59" s="514"/>
      <c r="E59" s="483"/>
      <c r="F59" s="160"/>
      <c r="G59" s="389"/>
      <c r="H59" s="389"/>
      <c r="I59" s="389"/>
      <c r="J59" s="389"/>
      <c r="K59" s="389"/>
      <c r="L59" s="389"/>
      <c r="M59" s="389"/>
      <c r="N59" s="389"/>
      <c r="O59" s="389"/>
      <c r="P59" s="389"/>
      <c r="Q59" s="389"/>
      <c r="R59" s="389"/>
      <c r="S59" s="389"/>
      <c r="T59" s="389"/>
      <c r="U59" s="389"/>
      <c r="V59" s="389"/>
      <c r="W59" s="389"/>
      <c r="X59" s="389"/>
      <c r="Y59" s="389"/>
    </row>
    <row r="60" spans="1:27" s="388" customFormat="1" ht="16.8">
      <c r="A60" s="159"/>
      <c r="B60" s="528" t="s">
        <v>3000</v>
      </c>
      <c r="C60" s="485" t="s">
        <v>915</v>
      </c>
      <c r="D60" s="486"/>
      <c r="E60" s="486"/>
      <c r="F60" s="160"/>
      <c r="G60" s="389"/>
      <c r="H60" s="389"/>
      <c r="I60" s="389"/>
      <c r="J60" s="389"/>
      <c r="K60" s="389"/>
      <c r="L60" s="389"/>
      <c r="M60" s="389"/>
      <c r="N60" s="389"/>
      <c r="O60" s="389"/>
      <c r="P60" s="389"/>
      <c r="Q60" s="389"/>
      <c r="R60" s="389"/>
      <c r="S60" s="389"/>
      <c r="T60" s="389"/>
      <c r="U60" s="389"/>
      <c r="V60" s="389"/>
      <c r="W60" s="389"/>
      <c r="X60" s="389"/>
      <c r="Y60" s="389"/>
    </row>
    <row r="61" spans="1:27" s="388" customFormat="1" ht="16.8">
      <c r="A61" s="159"/>
      <c r="B61" s="531" t="s">
        <v>3000</v>
      </c>
      <c r="C61" s="482" t="s">
        <v>1255</v>
      </c>
      <c r="D61" s="514"/>
      <c r="E61" s="483"/>
      <c r="F61" s="160"/>
      <c r="G61" s="389"/>
      <c r="H61" s="389"/>
      <c r="I61" s="389"/>
      <c r="J61" s="389"/>
      <c r="K61" s="389"/>
      <c r="L61" s="389"/>
      <c r="M61" s="389"/>
      <c r="N61" s="389"/>
      <c r="O61" s="389"/>
      <c r="P61" s="389"/>
      <c r="Q61" s="389"/>
      <c r="R61" s="389"/>
      <c r="S61" s="389"/>
      <c r="T61" s="389"/>
      <c r="U61" s="389"/>
      <c r="V61" s="389"/>
      <c r="W61" s="389"/>
      <c r="X61" s="389"/>
      <c r="Y61" s="389"/>
    </row>
    <row r="62" spans="1:27" s="388" customFormat="1" ht="16.8">
      <c r="A62" s="159"/>
      <c r="B62" s="530" t="s">
        <v>3022</v>
      </c>
      <c r="C62" s="485" t="s">
        <v>877</v>
      </c>
      <c r="D62" s="486"/>
      <c r="E62" s="486"/>
      <c r="F62" s="160"/>
      <c r="G62" s="389"/>
      <c r="H62" s="389"/>
      <c r="I62" s="389"/>
      <c r="J62" s="389"/>
      <c r="K62" s="389"/>
      <c r="L62" s="389"/>
      <c r="M62" s="389"/>
      <c r="N62" s="389"/>
      <c r="O62" s="389"/>
      <c r="P62" s="389"/>
      <c r="Q62" s="389"/>
      <c r="R62" s="389"/>
      <c r="S62" s="389"/>
      <c r="T62" s="389"/>
      <c r="U62" s="389"/>
      <c r="V62" s="389"/>
      <c r="W62" s="389"/>
      <c r="X62" s="389"/>
      <c r="Y62" s="389"/>
      <c r="Z62" s="98"/>
      <c r="AA62" s="98"/>
    </row>
    <row r="63" spans="1:27" s="388" customFormat="1" ht="33.6">
      <c r="A63" s="159"/>
      <c r="B63" s="531" t="s">
        <v>3022</v>
      </c>
      <c r="C63" s="482" t="s">
        <v>3023</v>
      </c>
      <c r="D63" s="514"/>
      <c r="E63" s="483"/>
      <c r="F63" s="160"/>
      <c r="G63" s="389"/>
      <c r="H63" s="389"/>
      <c r="I63" s="389"/>
      <c r="J63" s="389"/>
      <c r="K63" s="389"/>
      <c r="L63" s="389"/>
      <c r="M63" s="389"/>
      <c r="N63" s="389"/>
      <c r="O63" s="389"/>
      <c r="P63" s="389"/>
      <c r="Q63" s="389"/>
      <c r="R63" s="389"/>
      <c r="S63" s="389"/>
      <c r="T63" s="389"/>
      <c r="U63" s="389"/>
      <c r="V63" s="389"/>
      <c r="W63" s="389"/>
      <c r="X63" s="389"/>
      <c r="Y63" s="389"/>
      <c r="Z63" s="98"/>
      <c r="AA63" s="98"/>
    </row>
    <row r="64" spans="1:27" s="388" customFormat="1" ht="16.8">
      <c r="A64" s="159"/>
      <c r="B64" s="531" t="s">
        <v>3022</v>
      </c>
      <c r="C64" s="482" t="s">
        <v>3024</v>
      </c>
      <c r="D64" s="514"/>
      <c r="E64" s="483"/>
      <c r="F64" s="160"/>
      <c r="G64" s="389"/>
      <c r="H64" s="389"/>
      <c r="I64" s="389"/>
      <c r="J64" s="389"/>
      <c r="K64" s="389"/>
      <c r="L64" s="389"/>
      <c r="M64" s="389"/>
      <c r="N64" s="389"/>
      <c r="O64" s="389"/>
      <c r="P64" s="389"/>
      <c r="Q64" s="389"/>
      <c r="R64" s="389"/>
      <c r="S64" s="389"/>
      <c r="T64" s="389"/>
      <c r="U64" s="389"/>
      <c r="V64" s="389"/>
      <c r="W64" s="389"/>
      <c r="X64" s="389"/>
      <c r="Y64" s="389"/>
      <c r="Z64" s="98"/>
      <c r="AA64" s="98"/>
    </row>
    <row r="65" spans="1:27" s="388" customFormat="1" ht="33.6">
      <c r="A65" s="159"/>
      <c r="B65" s="531" t="s">
        <v>3022</v>
      </c>
      <c r="C65" s="482" t="s">
        <v>3025</v>
      </c>
      <c r="D65" s="514"/>
      <c r="E65" s="483"/>
      <c r="F65" s="160"/>
      <c r="G65" s="389"/>
      <c r="H65" s="389"/>
      <c r="I65" s="389"/>
      <c r="J65" s="389"/>
      <c r="K65" s="389"/>
      <c r="L65" s="389"/>
      <c r="M65" s="389"/>
      <c r="N65" s="389"/>
      <c r="O65" s="389"/>
      <c r="P65" s="389"/>
      <c r="Q65" s="389"/>
      <c r="R65" s="389"/>
      <c r="S65" s="389"/>
      <c r="T65" s="389"/>
      <c r="U65" s="389"/>
      <c r="V65" s="389"/>
      <c r="W65" s="389"/>
      <c r="X65" s="389"/>
      <c r="Y65" s="389"/>
      <c r="Z65" s="98"/>
      <c r="AA65" s="98"/>
    </row>
    <row r="66" spans="1:27" s="388" customFormat="1" ht="16.8">
      <c r="A66" s="159"/>
      <c r="B66" s="531" t="s">
        <v>3022</v>
      </c>
      <c r="C66" s="482" t="s">
        <v>3026</v>
      </c>
      <c r="D66" s="514"/>
      <c r="E66" s="483"/>
      <c r="F66" s="160"/>
      <c r="G66" s="389"/>
      <c r="H66" s="389"/>
      <c r="I66" s="389"/>
      <c r="J66" s="389"/>
      <c r="K66" s="389"/>
      <c r="L66" s="389"/>
      <c r="M66" s="389"/>
      <c r="N66" s="389"/>
      <c r="O66" s="389"/>
      <c r="P66" s="389"/>
      <c r="Q66" s="389"/>
      <c r="R66" s="389"/>
      <c r="S66" s="389"/>
      <c r="T66" s="389"/>
      <c r="U66" s="389"/>
      <c r="V66" s="389"/>
      <c r="W66" s="389"/>
      <c r="X66" s="389"/>
      <c r="Y66" s="389"/>
      <c r="Z66" s="98"/>
      <c r="AA66" s="98"/>
    </row>
    <row r="67" spans="1:27" s="388" customFormat="1" ht="16.8">
      <c r="A67" s="159"/>
      <c r="B67" s="531" t="s">
        <v>3022</v>
      </c>
      <c r="C67" s="482" t="s">
        <v>3027</v>
      </c>
      <c r="D67" s="514"/>
      <c r="E67" s="481"/>
      <c r="F67" s="160"/>
      <c r="G67" s="389"/>
      <c r="H67" s="389"/>
      <c r="I67" s="389"/>
      <c r="J67" s="389"/>
      <c r="K67" s="389"/>
      <c r="L67" s="389"/>
      <c r="M67" s="389"/>
      <c r="N67" s="389"/>
      <c r="O67" s="389"/>
      <c r="P67" s="389"/>
      <c r="Q67" s="389"/>
      <c r="R67" s="389"/>
      <c r="S67" s="389"/>
      <c r="T67" s="389"/>
      <c r="U67" s="389"/>
      <c r="V67" s="389"/>
      <c r="W67" s="389"/>
      <c r="X67" s="389"/>
      <c r="Y67" s="389"/>
      <c r="Z67" s="98"/>
      <c r="AA67" s="98"/>
    </row>
    <row r="68" spans="1:27" s="388" customFormat="1" ht="33.6">
      <c r="A68" s="159"/>
      <c r="B68" s="531" t="s">
        <v>3022</v>
      </c>
      <c r="C68" s="482" t="s">
        <v>3028</v>
      </c>
      <c r="D68" s="514"/>
      <c r="E68" s="483"/>
      <c r="F68" s="160"/>
      <c r="G68" s="389"/>
      <c r="H68" s="389"/>
      <c r="I68" s="389"/>
      <c r="J68" s="389"/>
      <c r="K68" s="389"/>
      <c r="L68" s="389"/>
      <c r="M68" s="389"/>
      <c r="N68" s="389"/>
      <c r="O68" s="389"/>
      <c r="P68" s="389"/>
      <c r="Q68" s="389"/>
      <c r="R68" s="389"/>
      <c r="S68" s="389"/>
      <c r="T68" s="389"/>
      <c r="U68" s="389"/>
      <c r="V68" s="389"/>
      <c r="W68" s="389"/>
      <c r="X68" s="389"/>
      <c r="Y68" s="389"/>
      <c r="Z68" s="98"/>
      <c r="AA68" s="98"/>
    </row>
    <row r="69" spans="1:27" s="388" customFormat="1" ht="33.6">
      <c r="A69" s="159"/>
      <c r="B69" s="531" t="s">
        <v>3022</v>
      </c>
      <c r="C69" s="482" t="s">
        <v>3029</v>
      </c>
      <c r="D69" s="514"/>
      <c r="E69" s="483"/>
      <c r="F69" s="160"/>
      <c r="G69" s="389"/>
      <c r="H69" s="389"/>
      <c r="I69" s="389"/>
      <c r="J69" s="389"/>
      <c r="K69" s="389"/>
      <c r="L69" s="389"/>
      <c r="M69" s="389"/>
      <c r="N69" s="389"/>
      <c r="O69" s="389"/>
      <c r="P69" s="389"/>
      <c r="Q69" s="389"/>
      <c r="R69" s="389"/>
      <c r="S69" s="389"/>
      <c r="T69" s="389"/>
      <c r="U69" s="389"/>
      <c r="V69" s="389"/>
      <c r="W69" s="389"/>
      <c r="X69" s="389"/>
      <c r="Y69" s="389"/>
      <c r="Z69" s="98"/>
      <c r="AA69" s="98"/>
    </row>
    <row r="70" spans="1:27" s="388" customFormat="1" ht="33.6">
      <c r="A70" s="159"/>
      <c r="B70" s="531" t="s">
        <v>3022</v>
      </c>
      <c r="C70" s="482" t="s">
        <v>3030</v>
      </c>
      <c r="D70" s="514"/>
      <c r="E70" s="483"/>
      <c r="F70" s="160"/>
      <c r="G70" s="389"/>
      <c r="H70" s="389"/>
      <c r="I70" s="389"/>
      <c r="J70" s="389"/>
      <c r="K70" s="389"/>
      <c r="L70" s="389"/>
      <c r="M70" s="389"/>
      <c r="N70" s="389"/>
      <c r="O70" s="389"/>
      <c r="P70" s="389"/>
      <c r="Q70" s="389"/>
      <c r="R70" s="389"/>
      <c r="S70" s="389"/>
      <c r="T70" s="389"/>
      <c r="U70" s="389"/>
      <c r="V70" s="389"/>
      <c r="W70" s="389"/>
      <c r="X70" s="389"/>
      <c r="Y70" s="389"/>
      <c r="Z70" s="98"/>
      <c r="AA70" s="98"/>
    </row>
    <row r="71" spans="1:27" s="388" customFormat="1" ht="33.6">
      <c r="A71" s="159"/>
      <c r="B71" s="531" t="s">
        <v>3022</v>
      </c>
      <c r="C71" s="482" t="s">
        <v>3031</v>
      </c>
      <c r="D71" s="514"/>
      <c r="E71" s="481"/>
      <c r="F71" s="160"/>
      <c r="G71" s="389"/>
      <c r="H71" s="389"/>
      <c r="I71" s="389"/>
      <c r="J71" s="389"/>
      <c r="K71" s="389"/>
      <c r="L71" s="389"/>
      <c r="M71" s="389"/>
      <c r="N71" s="389"/>
      <c r="O71" s="389"/>
      <c r="P71" s="389"/>
      <c r="Q71" s="389"/>
      <c r="R71" s="389"/>
      <c r="S71" s="389"/>
      <c r="T71" s="389"/>
      <c r="U71" s="389"/>
      <c r="V71" s="389"/>
      <c r="W71" s="389"/>
      <c r="X71" s="389"/>
      <c r="Y71" s="389"/>
      <c r="Z71" s="98"/>
      <c r="AA71" s="98"/>
    </row>
    <row r="72" spans="1:27" s="388" customFormat="1" ht="33.6">
      <c r="A72" s="159"/>
      <c r="B72" s="531" t="s">
        <v>3022</v>
      </c>
      <c r="C72" s="482" t="s">
        <v>3032</v>
      </c>
      <c r="D72" s="514"/>
      <c r="E72" s="481"/>
      <c r="F72" s="160"/>
      <c r="G72" s="389"/>
      <c r="H72" s="389"/>
      <c r="I72" s="389"/>
      <c r="J72" s="389"/>
      <c r="K72" s="389"/>
      <c r="L72" s="389"/>
      <c r="M72" s="389"/>
      <c r="N72" s="389"/>
      <c r="O72" s="389"/>
      <c r="P72" s="389"/>
      <c r="Q72" s="389"/>
      <c r="R72" s="389"/>
      <c r="S72" s="389"/>
      <c r="T72" s="389"/>
      <c r="U72" s="389"/>
      <c r="V72" s="389"/>
      <c r="W72" s="389"/>
      <c r="X72" s="389"/>
      <c r="Y72" s="389"/>
      <c r="Z72" s="98"/>
      <c r="AA72" s="98"/>
    </row>
    <row r="73" spans="1:27" s="388" customFormat="1" ht="16.8">
      <c r="A73" s="159"/>
      <c r="B73" s="531" t="s">
        <v>3022</v>
      </c>
      <c r="C73" s="482" t="s">
        <v>3033</v>
      </c>
      <c r="D73" s="514"/>
      <c r="E73" s="483"/>
      <c r="F73" s="160"/>
      <c r="G73" s="389"/>
      <c r="H73" s="389"/>
      <c r="I73" s="389"/>
      <c r="J73" s="389"/>
      <c r="K73" s="389"/>
      <c r="L73" s="389"/>
      <c r="M73" s="389"/>
      <c r="N73" s="389"/>
      <c r="O73" s="389"/>
      <c r="P73" s="389"/>
      <c r="Q73" s="389"/>
      <c r="R73" s="389"/>
      <c r="S73" s="389"/>
      <c r="T73" s="389"/>
      <c r="U73" s="389"/>
      <c r="V73" s="389"/>
      <c r="W73" s="389"/>
      <c r="X73" s="389"/>
      <c r="Y73" s="389"/>
      <c r="Z73" s="98"/>
      <c r="AA73" s="98"/>
    </row>
    <row r="74" spans="1:27" s="388" customFormat="1" ht="33.6">
      <c r="A74" s="159"/>
      <c r="B74" s="531" t="s">
        <v>3022</v>
      </c>
      <c r="C74" s="482" t="s">
        <v>3034</v>
      </c>
      <c r="D74" s="514"/>
      <c r="E74" s="481"/>
      <c r="F74" s="160"/>
      <c r="G74" s="389"/>
      <c r="H74" s="389"/>
      <c r="I74" s="389"/>
      <c r="J74" s="389"/>
      <c r="K74" s="389"/>
      <c r="L74" s="389"/>
      <c r="M74" s="389"/>
      <c r="N74" s="389"/>
      <c r="O74" s="389"/>
      <c r="P74" s="389"/>
      <c r="Q74" s="389"/>
      <c r="R74" s="389"/>
      <c r="S74" s="389"/>
      <c r="T74" s="389"/>
      <c r="U74" s="389"/>
      <c r="V74" s="389"/>
      <c r="W74" s="389"/>
      <c r="X74" s="389"/>
      <c r="Y74" s="389"/>
      <c r="Z74" s="98"/>
      <c r="AA74" s="98"/>
    </row>
    <row r="75" spans="1:27" s="388" customFormat="1" ht="16.8">
      <c r="A75" s="159"/>
      <c r="B75" s="530" t="s">
        <v>3022</v>
      </c>
      <c r="C75" s="485" t="s">
        <v>3035</v>
      </c>
      <c r="D75" s="486"/>
      <c r="E75" s="486"/>
      <c r="F75" s="160"/>
      <c r="G75" s="389"/>
      <c r="H75" s="389"/>
      <c r="I75" s="389"/>
      <c r="J75" s="389"/>
      <c r="K75" s="389"/>
      <c r="L75" s="389"/>
      <c r="M75" s="389"/>
      <c r="N75" s="389"/>
      <c r="O75" s="389"/>
      <c r="P75" s="389"/>
      <c r="Q75" s="389"/>
      <c r="R75" s="389"/>
      <c r="S75" s="389"/>
      <c r="T75" s="389"/>
      <c r="U75" s="389"/>
      <c r="V75" s="389"/>
      <c r="W75" s="389"/>
      <c r="X75" s="389"/>
      <c r="Y75" s="389"/>
      <c r="Z75" s="98"/>
      <c r="AA75" s="98"/>
    </row>
    <row r="76" spans="1:27" s="388" customFormat="1" ht="16.8">
      <c r="A76" s="159"/>
      <c r="B76" s="531" t="s">
        <v>3022</v>
      </c>
      <c r="C76" s="482" t="s">
        <v>3036</v>
      </c>
      <c r="D76" s="514"/>
      <c r="E76" s="483"/>
      <c r="F76" s="160"/>
      <c r="G76" s="389"/>
      <c r="H76" s="389"/>
      <c r="I76" s="389"/>
      <c r="J76" s="389"/>
      <c r="K76" s="389"/>
      <c r="L76" s="389"/>
      <c r="M76" s="389"/>
      <c r="N76" s="389"/>
      <c r="O76" s="389"/>
      <c r="P76" s="389"/>
      <c r="Q76" s="389"/>
      <c r="R76" s="389"/>
      <c r="S76" s="389"/>
      <c r="T76" s="389"/>
      <c r="U76" s="389"/>
      <c r="V76" s="389"/>
      <c r="W76" s="389"/>
      <c r="X76" s="389"/>
      <c r="Y76" s="389"/>
      <c r="Z76" s="98"/>
      <c r="AA76" s="98"/>
    </row>
    <row r="77" spans="1:27" s="388" customFormat="1" ht="16.8">
      <c r="A77" s="159"/>
      <c r="B77" s="531" t="s">
        <v>3022</v>
      </c>
      <c r="C77" s="482" t="s">
        <v>3037</v>
      </c>
      <c r="D77" s="514"/>
      <c r="E77" s="483"/>
      <c r="F77" s="160"/>
      <c r="G77" s="389"/>
      <c r="H77" s="389"/>
      <c r="I77" s="389"/>
      <c r="J77" s="389"/>
      <c r="K77" s="389"/>
      <c r="L77" s="389"/>
      <c r="M77" s="389"/>
      <c r="N77" s="389"/>
      <c r="O77" s="389"/>
      <c r="P77" s="389"/>
      <c r="Q77" s="389"/>
      <c r="R77" s="389"/>
      <c r="S77" s="389"/>
      <c r="T77" s="389"/>
      <c r="U77" s="389"/>
      <c r="V77" s="389"/>
      <c r="W77" s="389"/>
      <c r="X77" s="389"/>
      <c r="Y77" s="389"/>
      <c r="Z77" s="98"/>
      <c r="AA77" s="98"/>
    </row>
    <row r="78" spans="1:27" s="388" customFormat="1" ht="16.8">
      <c r="A78" s="159"/>
      <c r="B78" s="530" t="s">
        <v>3022</v>
      </c>
      <c r="C78" s="485" t="s">
        <v>915</v>
      </c>
      <c r="D78" s="486"/>
      <c r="E78" s="486"/>
      <c r="F78" s="160"/>
      <c r="G78" s="389"/>
      <c r="H78" s="389"/>
      <c r="I78" s="389"/>
      <c r="J78" s="389"/>
      <c r="K78" s="389"/>
      <c r="L78" s="389"/>
      <c r="M78" s="389"/>
      <c r="N78" s="389"/>
      <c r="O78" s="389"/>
      <c r="P78" s="389"/>
      <c r="Q78" s="389"/>
      <c r="R78" s="389"/>
      <c r="S78" s="389"/>
      <c r="T78" s="389"/>
      <c r="U78" s="389"/>
      <c r="V78" s="389"/>
      <c r="W78" s="389"/>
      <c r="X78" s="389"/>
      <c r="Y78" s="389"/>
      <c r="Z78" s="98"/>
      <c r="AA78" s="98"/>
    </row>
    <row r="79" spans="1:27" s="388" customFormat="1" ht="16.8">
      <c r="A79" s="159"/>
      <c r="B79" s="531" t="s">
        <v>3022</v>
      </c>
      <c r="C79" s="482" t="s">
        <v>822</v>
      </c>
      <c r="D79" s="514"/>
      <c r="E79" s="483"/>
      <c r="F79" s="160"/>
      <c r="G79" s="389"/>
      <c r="H79" s="389"/>
      <c r="I79" s="389"/>
      <c r="J79" s="389"/>
      <c r="K79" s="389"/>
      <c r="L79" s="389"/>
      <c r="M79" s="389"/>
      <c r="N79" s="389"/>
      <c r="O79" s="389"/>
      <c r="P79" s="389"/>
      <c r="Q79" s="389"/>
      <c r="R79" s="389"/>
      <c r="S79" s="389"/>
      <c r="T79" s="389"/>
      <c r="U79" s="389"/>
      <c r="V79" s="389"/>
      <c r="W79" s="389"/>
      <c r="X79" s="389"/>
      <c r="Y79" s="389"/>
      <c r="Z79" s="98"/>
      <c r="AA79" s="98"/>
    </row>
    <row r="80" spans="1:27" s="388" customFormat="1" ht="16.8">
      <c r="A80" s="159"/>
      <c r="B80" s="530" t="s">
        <v>3038</v>
      </c>
      <c r="C80" s="485" t="s">
        <v>877</v>
      </c>
      <c r="D80" s="486"/>
      <c r="E80" s="486"/>
      <c r="F80" s="160"/>
      <c r="G80" s="389"/>
      <c r="H80" s="389"/>
      <c r="I80" s="389"/>
      <c r="J80" s="389"/>
      <c r="K80" s="389"/>
      <c r="L80" s="389"/>
      <c r="M80" s="389"/>
      <c r="N80" s="389"/>
      <c r="O80" s="389"/>
      <c r="P80" s="389"/>
      <c r="Q80" s="389"/>
      <c r="R80" s="389"/>
      <c r="S80" s="389"/>
      <c r="T80" s="389"/>
      <c r="U80" s="389"/>
      <c r="V80" s="389"/>
      <c r="W80" s="389"/>
      <c r="X80" s="389"/>
      <c r="Y80" s="389"/>
      <c r="Z80" s="98"/>
      <c r="AA80" s="98"/>
    </row>
    <row r="81" spans="1:27" s="388" customFormat="1" ht="16.8">
      <c r="A81" s="159"/>
      <c r="B81" s="530" t="s">
        <v>3038</v>
      </c>
      <c r="C81" s="485" t="s">
        <v>906</v>
      </c>
      <c r="D81" s="486"/>
      <c r="E81" s="486"/>
      <c r="F81" s="160"/>
      <c r="G81" s="389"/>
      <c r="H81" s="389"/>
      <c r="I81" s="389"/>
      <c r="J81" s="389"/>
      <c r="K81" s="389"/>
      <c r="L81" s="389"/>
      <c r="M81" s="389"/>
      <c r="N81" s="389"/>
      <c r="O81" s="389"/>
      <c r="P81" s="389"/>
      <c r="Q81" s="389"/>
      <c r="R81" s="389"/>
      <c r="S81" s="389"/>
      <c r="T81" s="389"/>
      <c r="U81" s="389"/>
      <c r="V81" s="389"/>
      <c r="W81" s="389"/>
      <c r="X81" s="389"/>
      <c r="Y81" s="389"/>
      <c r="Z81" s="98"/>
      <c r="AA81" s="98"/>
    </row>
    <row r="82" spans="1:27" s="388" customFormat="1" ht="33.6">
      <c r="A82" s="159"/>
      <c r="B82" s="529" t="s">
        <v>3038</v>
      </c>
      <c r="C82" s="482" t="s">
        <v>1984</v>
      </c>
      <c r="D82" s="514"/>
      <c r="E82" s="483"/>
      <c r="F82" s="160"/>
      <c r="G82" s="389"/>
      <c r="H82" s="389"/>
      <c r="I82" s="389"/>
      <c r="J82" s="389"/>
      <c r="K82" s="389"/>
      <c r="L82" s="389"/>
      <c r="M82" s="389"/>
      <c r="N82" s="389"/>
      <c r="O82" s="389"/>
      <c r="P82" s="389"/>
      <c r="Q82" s="389"/>
      <c r="R82" s="389"/>
      <c r="S82" s="389"/>
      <c r="T82" s="389"/>
      <c r="U82" s="389"/>
      <c r="V82" s="389"/>
      <c r="W82" s="389"/>
      <c r="X82" s="389"/>
      <c r="Y82" s="389"/>
      <c r="Z82" s="98"/>
      <c r="AA82" s="98"/>
    </row>
    <row r="83" spans="1:27" s="388" customFormat="1" ht="33.6">
      <c r="A83" s="159"/>
      <c r="B83" s="529" t="s">
        <v>3038</v>
      </c>
      <c r="C83" s="482" t="s">
        <v>3039</v>
      </c>
      <c r="D83" s="514"/>
      <c r="E83" s="483"/>
      <c r="F83" s="160"/>
      <c r="G83" s="389"/>
      <c r="H83" s="389"/>
      <c r="I83" s="389"/>
      <c r="J83" s="389"/>
      <c r="K83" s="389"/>
      <c r="L83" s="389"/>
      <c r="M83" s="389"/>
      <c r="N83" s="389"/>
      <c r="O83" s="389"/>
      <c r="P83" s="389"/>
      <c r="Q83" s="389"/>
      <c r="R83" s="389"/>
      <c r="S83" s="389"/>
      <c r="T83" s="389"/>
      <c r="U83" s="389"/>
      <c r="V83" s="389"/>
      <c r="W83" s="389"/>
      <c r="X83" s="389"/>
      <c r="Y83" s="389"/>
      <c r="Z83" s="98"/>
      <c r="AA83" s="98"/>
    </row>
    <row r="84" spans="1:27" s="388" customFormat="1" ht="16.8">
      <c r="A84" s="159"/>
      <c r="B84" s="529" t="s">
        <v>3038</v>
      </c>
      <c r="C84" s="482" t="s">
        <v>3040</v>
      </c>
      <c r="D84" s="514"/>
      <c r="E84" s="483"/>
      <c r="F84" s="160"/>
      <c r="G84" s="389"/>
      <c r="H84" s="389"/>
      <c r="I84" s="389"/>
      <c r="J84" s="389"/>
      <c r="K84" s="389"/>
      <c r="L84" s="389"/>
      <c r="M84" s="389"/>
      <c r="N84" s="389"/>
      <c r="O84" s="389"/>
      <c r="P84" s="389"/>
      <c r="Q84" s="389"/>
      <c r="R84" s="389"/>
      <c r="S84" s="389"/>
      <c r="T84" s="389"/>
      <c r="U84" s="389"/>
      <c r="V84" s="389"/>
      <c r="W84" s="389"/>
      <c r="X84" s="389"/>
      <c r="Y84" s="389"/>
      <c r="Z84" s="98"/>
      <c r="AA84" s="98"/>
    </row>
    <row r="85" spans="1:27" s="388" customFormat="1" ht="33.6">
      <c r="A85" s="159"/>
      <c r="B85" s="529" t="s">
        <v>3038</v>
      </c>
      <c r="C85" s="482" t="s">
        <v>3041</v>
      </c>
      <c r="D85" s="514"/>
      <c r="E85" s="483"/>
      <c r="F85" s="160"/>
      <c r="G85" s="389"/>
      <c r="H85" s="389"/>
      <c r="I85" s="389"/>
      <c r="J85" s="389"/>
      <c r="K85" s="389"/>
      <c r="L85" s="389"/>
      <c r="M85" s="389"/>
      <c r="N85" s="389"/>
      <c r="O85" s="389"/>
      <c r="P85" s="389"/>
      <c r="Q85" s="389"/>
      <c r="R85" s="389"/>
      <c r="S85" s="389"/>
      <c r="T85" s="389"/>
      <c r="U85" s="389"/>
      <c r="V85" s="389"/>
      <c r="W85" s="389"/>
      <c r="X85" s="389"/>
      <c r="Y85" s="389"/>
      <c r="Z85" s="98"/>
      <c r="AA85" s="98"/>
    </row>
    <row r="86" spans="1:27" s="388" customFormat="1" ht="16.8">
      <c r="A86" s="159"/>
      <c r="B86" s="529" t="s">
        <v>3038</v>
      </c>
      <c r="C86" s="482" t="s">
        <v>3042</v>
      </c>
      <c r="D86" s="514"/>
      <c r="E86" s="483"/>
      <c r="F86" s="160"/>
      <c r="G86" s="389"/>
      <c r="H86" s="389"/>
      <c r="I86" s="389"/>
      <c r="J86" s="389"/>
      <c r="K86" s="389"/>
      <c r="L86" s="389"/>
      <c r="M86" s="389"/>
      <c r="N86" s="389"/>
      <c r="O86" s="389"/>
      <c r="P86" s="389"/>
      <c r="Q86" s="389"/>
      <c r="R86" s="389"/>
      <c r="S86" s="389"/>
      <c r="T86" s="389"/>
      <c r="U86" s="389"/>
      <c r="V86" s="389"/>
      <c r="W86" s="389"/>
      <c r="X86" s="389"/>
      <c r="Y86" s="389"/>
      <c r="Z86" s="98"/>
      <c r="AA86" s="98"/>
    </row>
    <row r="87" spans="1:27" s="388" customFormat="1" ht="16.8">
      <c r="A87" s="159"/>
      <c r="B87" s="530" t="s">
        <v>3038</v>
      </c>
      <c r="C87" s="485" t="s">
        <v>915</v>
      </c>
      <c r="D87" s="486"/>
      <c r="E87" s="486"/>
      <c r="F87" s="160"/>
      <c r="G87" s="389"/>
      <c r="H87" s="389"/>
      <c r="I87" s="389"/>
      <c r="J87" s="389"/>
      <c r="K87" s="389"/>
      <c r="L87" s="389"/>
      <c r="M87" s="389"/>
      <c r="N87" s="389"/>
      <c r="O87" s="389"/>
      <c r="P87" s="389"/>
      <c r="Q87" s="389"/>
      <c r="R87" s="389"/>
      <c r="S87" s="389"/>
      <c r="T87" s="389"/>
      <c r="U87" s="389"/>
      <c r="V87" s="389"/>
      <c r="W87" s="389"/>
      <c r="X87" s="389"/>
      <c r="Y87" s="389"/>
      <c r="Z87" s="98"/>
      <c r="AA87" s="98"/>
    </row>
    <row r="88" spans="1:27" s="388" customFormat="1" ht="16.8">
      <c r="A88" s="159"/>
      <c r="B88" s="529" t="s">
        <v>3038</v>
      </c>
      <c r="C88" s="482" t="s">
        <v>826</v>
      </c>
      <c r="D88" s="514"/>
      <c r="E88" s="483"/>
      <c r="F88" s="160"/>
      <c r="G88" s="389"/>
      <c r="H88" s="389"/>
      <c r="I88" s="389"/>
      <c r="J88" s="389"/>
      <c r="K88" s="389"/>
      <c r="L88" s="389"/>
      <c r="M88" s="389"/>
      <c r="N88" s="389"/>
      <c r="O88" s="389"/>
      <c r="P88" s="389"/>
      <c r="Q88" s="389"/>
      <c r="R88" s="389"/>
      <c r="S88" s="389"/>
      <c r="T88" s="389"/>
      <c r="U88" s="389"/>
      <c r="V88" s="389"/>
      <c r="W88" s="389"/>
      <c r="X88" s="389"/>
      <c r="Y88" s="389"/>
      <c r="Z88" s="98"/>
      <c r="AA88" s="98"/>
    </row>
    <row r="89" spans="1:27" s="388" customFormat="1" ht="16.8">
      <c r="A89" s="159"/>
      <c r="B89" s="530" t="s">
        <v>3043</v>
      </c>
      <c r="C89" s="485" t="s">
        <v>877</v>
      </c>
      <c r="D89" s="486"/>
      <c r="E89" s="486"/>
      <c r="F89" s="160"/>
      <c r="G89" s="389"/>
      <c r="H89" s="389"/>
      <c r="I89" s="389"/>
      <c r="J89" s="389"/>
      <c r="K89" s="389"/>
      <c r="L89" s="389"/>
      <c r="M89" s="389"/>
      <c r="N89" s="389"/>
      <c r="O89" s="389"/>
      <c r="P89" s="389"/>
      <c r="Q89" s="389"/>
      <c r="R89" s="389"/>
      <c r="S89" s="389"/>
      <c r="T89" s="389"/>
      <c r="U89" s="389"/>
      <c r="V89" s="389"/>
      <c r="W89" s="389"/>
      <c r="X89" s="389"/>
      <c r="Y89" s="389"/>
      <c r="Z89" s="98"/>
      <c r="AA89" s="98"/>
    </row>
    <row r="90" spans="1:27" s="388" customFormat="1" ht="16.8">
      <c r="A90" s="159"/>
      <c r="B90" s="530" t="s">
        <v>3043</v>
      </c>
      <c r="C90" s="485" t="s">
        <v>906</v>
      </c>
      <c r="D90" s="486"/>
      <c r="E90" s="486"/>
      <c r="F90" s="160"/>
      <c r="G90" s="389"/>
      <c r="H90" s="389"/>
      <c r="I90" s="389"/>
      <c r="J90" s="389"/>
      <c r="K90" s="389"/>
      <c r="L90" s="389"/>
      <c r="M90" s="389"/>
      <c r="N90" s="389"/>
      <c r="O90" s="389"/>
      <c r="P90" s="389"/>
      <c r="Q90" s="389"/>
      <c r="R90" s="389"/>
      <c r="S90" s="389"/>
      <c r="T90" s="389"/>
      <c r="U90" s="389"/>
      <c r="V90" s="389"/>
      <c r="W90" s="389"/>
      <c r="X90" s="389"/>
      <c r="Y90" s="389"/>
      <c r="Z90" s="98"/>
      <c r="AA90" s="98"/>
    </row>
    <row r="91" spans="1:27" s="388" customFormat="1" ht="33.6">
      <c r="A91" s="159"/>
      <c r="B91" s="529" t="s">
        <v>3043</v>
      </c>
      <c r="C91" s="482" t="s">
        <v>3044</v>
      </c>
      <c r="D91" s="514"/>
      <c r="E91" s="483"/>
      <c r="F91" s="160"/>
      <c r="G91" s="389"/>
      <c r="H91" s="389"/>
      <c r="I91" s="389"/>
      <c r="J91" s="389"/>
      <c r="K91" s="389"/>
      <c r="L91" s="389"/>
      <c r="M91" s="389"/>
      <c r="N91" s="389"/>
      <c r="O91" s="389"/>
      <c r="P91" s="389"/>
      <c r="Q91" s="389"/>
      <c r="R91" s="389"/>
      <c r="S91" s="389"/>
      <c r="T91" s="389"/>
      <c r="U91" s="389"/>
      <c r="V91" s="389"/>
      <c r="W91" s="389"/>
      <c r="X91" s="389"/>
      <c r="Y91" s="389"/>
      <c r="Z91" s="98"/>
      <c r="AA91" s="98"/>
    </row>
    <row r="92" spans="1:27" s="388" customFormat="1" ht="16.8">
      <c r="A92" s="159"/>
      <c r="B92" s="529" t="s">
        <v>3043</v>
      </c>
      <c r="C92" s="482" t="s">
        <v>3045</v>
      </c>
      <c r="D92" s="514"/>
      <c r="E92" s="483"/>
      <c r="F92" s="160"/>
      <c r="G92" s="389"/>
      <c r="H92" s="389"/>
      <c r="I92" s="389"/>
      <c r="J92" s="389"/>
      <c r="K92" s="389"/>
      <c r="L92" s="389"/>
      <c r="M92" s="389"/>
      <c r="N92" s="389"/>
      <c r="O92" s="389"/>
      <c r="P92" s="389"/>
      <c r="Q92" s="389"/>
      <c r="R92" s="389"/>
      <c r="S92" s="389"/>
      <c r="T92" s="389"/>
      <c r="U92" s="389"/>
      <c r="V92" s="389"/>
      <c r="W92" s="389"/>
      <c r="X92" s="389"/>
      <c r="Y92" s="389"/>
      <c r="Z92" s="98"/>
      <c r="AA92" s="98"/>
    </row>
    <row r="93" spans="1:27" s="388" customFormat="1" ht="16.8">
      <c r="A93" s="159"/>
      <c r="B93" s="529" t="s">
        <v>3043</v>
      </c>
      <c r="C93" s="482" t="s">
        <v>3046</v>
      </c>
      <c r="D93" s="514"/>
      <c r="E93" s="523"/>
      <c r="F93" s="160"/>
      <c r="G93" s="389"/>
      <c r="H93" s="389"/>
      <c r="I93" s="389"/>
      <c r="J93" s="389"/>
      <c r="K93" s="389"/>
      <c r="L93" s="389"/>
      <c r="M93" s="389"/>
      <c r="N93" s="389"/>
      <c r="O93" s="389"/>
      <c r="P93" s="389"/>
      <c r="Q93" s="389"/>
      <c r="R93" s="389"/>
      <c r="S93" s="389"/>
      <c r="T93" s="389"/>
      <c r="U93" s="389"/>
      <c r="V93" s="389"/>
      <c r="W93" s="389"/>
      <c r="X93" s="389"/>
      <c r="Y93" s="389"/>
      <c r="Z93" s="98"/>
      <c r="AA93" s="98"/>
    </row>
    <row r="94" spans="1:27" s="388" customFormat="1" ht="18.600000000000001" customHeight="1">
      <c r="A94" s="159"/>
      <c r="B94" s="529" t="s">
        <v>3043</v>
      </c>
      <c r="C94" s="482" t="s">
        <v>3047</v>
      </c>
      <c r="D94" s="514"/>
      <c r="E94" s="523"/>
      <c r="F94" s="160"/>
      <c r="G94" s="389"/>
      <c r="H94" s="389"/>
      <c r="I94" s="389"/>
      <c r="J94" s="389"/>
      <c r="K94" s="389"/>
      <c r="L94" s="389"/>
      <c r="M94" s="389"/>
      <c r="N94" s="389"/>
      <c r="O94" s="389"/>
      <c r="P94" s="389"/>
      <c r="Q94" s="389"/>
      <c r="R94" s="389"/>
      <c r="S94" s="389"/>
      <c r="T94" s="389"/>
      <c r="U94" s="389"/>
      <c r="V94" s="389"/>
      <c r="W94" s="389"/>
      <c r="X94" s="389"/>
      <c r="Y94" s="389"/>
      <c r="Z94" s="98"/>
      <c r="AA94" s="98"/>
    </row>
    <row r="95" spans="1:27" s="388" customFormat="1" ht="16.8">
      <c r="A95" s="159"/>
      <c r="B95" s="529" t="s">
        <v>3043</v>
      </c>
      <c r="C95" s="482" t="s">
        <v>3048</v>
      </c>
      <c r="D95" s="514"/>
      <c r="E95" s="523"/>
      <c r="F95" s="160"/>
      <c r="G95" s="389"/>
      <c r="H95" s="389"/>
      <c r="I95" s="389"/>
      <c r="J95" s="389"/>
      <c r="K95" s="389"/>
      <c r="L95" s="389"/>
      <c r="M95" s="389"/>
      <c r="N95" s="389"/>
      <c r="O95" s="389"/>
      <c r="P95" s="389"/>
      <c r="Q95" s="389"/>
      <c r="R95" s="389"/>
      <c r="S95" s="389"/>
      <c r="T95" s="389"/>
      <c r="U95" s="389"/>
      <c r="V95" s="389"/>
      <c r="W95" s="389"/>
      <c r="X95" s="389"/>
      <c r="Y95" s="389"/>
      <c r="Z95" s="98"/>
      <c r="AA95" s="98"/>
    </row>
    <row r="96" spans="1:27" s="388" customFormat="1" ht="16.8">
      <c r="A96" s="159"/>
      <c r="B96" s="529" t="s">
        <v>3043</v>
      </c>
      <c r="C96" s="482" t="s">
        <v>3049</v>
      </c>
      <c r="D96" s="514"/>
      <c r="E96" s="523"/>
      <c r="F96" s="160"/>
      <c r="G96" s="389"/>
      <c r="H96" s="389"/>
      <c r="I96" s="389"/>
      <c r="J96" s="389"/>
      <c r="K96" s="389"/>
      <c r="L96" s="389"/>
      <c r="M96" s="389"/>
      <c r="N96" s="389"/>
      <c r="O96" s="389"/>
      <c r="P96" s="389"/>
      <c r="Q96" s="389"/>
      <c r="R96" s="389"/>
      <c r="S96" s="389"/>
      <c r="T96" s="389"/>
      <c r="U96" s="389"/>
      <c r="V96" s="389"/>
      <c r="W96" s="389"/>
      <c r="X96" s="389"/>
      <c r="Y96" s="389"/>
      <c r="Z96" s="98"/>
      <c r="AA96" s="98"/>
    </row>
    <row r="97" spans="1:27" s="388" customFormat="1" ht="16.8">
      <c r="A97" s="159"/>
      <c r="B97" s="529" t="s">
        <v>3043</v>
      </c>
      <c r="C97" s="482" t="s">
        <v>3050</v>
      </c>
      <c r="D97" s="514"/>
      <c r="E97" s="523"/>
      <c r="F97" s="160"/>
      <c r="G97" s="389"/>
      <c r="H97" s="389"/>
      <c r="I97" s="389"/>
      <c r="J97" s="389"/>
      <c r="K97" s="389"/>
      <c r="L97" s="389"/>
      <c r="M97" s="389"/>
      <c r="N97" s="389"/>
      <c r="O97" s="389"/>
      <c r="P97" s="389"/>
      <c r="Q97" s="389"/>
      <c r="R97" s="389"/>
      <c r="S97" s="389"/>
      <c r="T97" s="389"/>
      <c r="U97" s="389"/>
      <c r="V97" s="389"/>
      <c r="W97" s="389"/>
      <c r="X97" s="389"/>
      <c r="Y97" s="389"/>
      <c r="Z97" s="98"/>
      <c r="AA97" s="98"/>
    </row>
    <row r="98" spans="1:27" s="388" customFormat="1" ht="16.8">
      <c r="A98" s="159"/>
      <c r="B98" s="529" t="s">
        <v>3043</v>
      </c>
      <c r="C98" s="482" t="s">
        <v>3051</v>
      </c>
      <c r="D98" s="514"/>
      <c r="E98" s="523"/>
      <c r="F98" s="160"/>
      <c r="G98" s="389"/>
      <c r="H98" s="389"/>
      <c r="I98" s="389"/>
      <c r="J98" s="389"/>
      <c r="K98" s="389"/>
      <c r="L98" s="389"/>
      <c r="M98" s="389"/>
      <c r="N98" s="389"/>
      <c r="O98" s="389"/>
      <c r="P98" s="389"/>
      <c r="Q98" s="389"/>
      <c r="R98" s="389"/>
      <c r="S98" s="389"/>
      <c r="T98" s="389"/>
      <c r="U98" s="389"/>
      <c r="V98" s="389"/>
      <c r="W98" s="389"/>
      <c r="X98" s="389"/>
      <c r="Y98" s="389"/>
      <c r="Z98" s="98"/>
      <c r="AA98" s="98"/>
    </row>
    <row r="99" spans="1:27" s="388" customFormat="1" ht="16.8">
      <c r="A99" s="159"/>
      <c r="B99" s="529" t="s">
        <v>3043</v>
      </c>
      <c r="C99" s="482" t="s">
        <v>3052</v>
      </c>
      <c r="D99" s="514"/>
      <c r="E99" s="523"/>
      <c r="F99" s="160"/>
      <c r="G99" s="389"/>
      <c r="H99" s="389"/>
      <c r="I99" s="389"/>
      <c r="J99" s="389"/>
      <c r="K99" s="389"/>
      <c r="L99" s="389"/>
      <c r="M99" s="389"/>
      <c r="N99" s="389"/>
      <c r="O99" s="389"/>
      <c r="P99" s="389"/>
      <c r="Q99" s="389"/>
      <c r="R99" s="389"/>
      <c r="S99" s="389"/>
      <c r="T99" s="389"/>
      <c r="U99" s="389"/>
      <c r="V99" s="389"/>
      <c r="W99" s="389"/>
      <c r="X99" s="389"/>
      <c r="Y99" s="389"/>
      <c r="Z99" s="98"/>
      <c r="AA99" s="98"/>
    </row>
    <row r="100" spans="1:27" s="388" customFormat="1" ht="16.8">
      <c r="A100" s="159"/>
      <c r="B100" s="529" t="s">
        <v>3043</v>
      </c>
      <c r="C100" s="482" t="s">
        <v>3053</v>
      </c>
      <c r="D100" s="514"/>
      <c r="E100" s="523"/>
      <c r="F100" s="160"/>
      <c r="G100" s="389"/>
      <c r="H100" s="389"/>
      <c r="I100" s="389"/>
      <c r="J100" s="389"/>
      <c r="K100" s="389"/>
      <c r="L100" s="389"/>
      <c r="M100" s="389"/>
      <c r="N100" s="389"/>
      <c r="O100" s="389"/>
      <c r="P100" s="389"/>
      <c r="Q100" s="389"/>
      <c r="R100" s="389"/>
      <c r="S100" s="389"/>
      <c r="T100" s="389"/>
      <c r="U100" s="389"/>
      <c r="V100" s="389"/>
      <c r="W100" s="389"/>
      <c r="X100" s="389"/>
      <c r="Y100" s="389"/>
      <c r="Z100" s="98"/>
      <c r="AA100" s="98"/>
    </row>
    <row r="101" spans="1:27" s="388" customFormat="1" ht="16.8">
      <c r="A101" s="159"/>
      <c r="B101" s="529" t="s">
        <v>3043</v>
      </c>
      <c r="C101" s="482" t="s">
        <v>3054</v>
      </c>
      <c r="D101" s="514"/>
      <c r="E101" s="523"/>
      <c r="F101" s="160"/>
      <c r="G101" s="389"/>
      <c r="H101" s="389"/>
      <c r="I101" s="389"/>
      <c r="J101" s="389"/>
      <c r="K101" s="389"/>
      <c r="L101" s="389"/>
      <c r="M101" s="389"/>
      <c r="N101" s="389"/>
      <c r="O101" s="389"/>
      <c r="P101" s="389"/>
      <c r="Q101" s="389"/>
      <c r="R101" s="389"/>
      <c r="S101" s="389"/>
      <c r="T101" s="389"/>
      <c r="U101" s="389"/>
      <c r="V101" s="389"/>
      <c r="W101" s="389"/>
      <c r="X101" s="389"/>
      <c r="Y101" s="389"/>
      <c r="Z101" s="98"/>
      <c r="AA101" s="98"/>
    </row>
    <row r="102" spans="1:27" s="388" customFormat="1" ht="50.4">
      <c r="A102" s="159"/>
      <c r="B102" s="529" t="s">
        <v>3043</v>
      </c>
      <c r="C102" s="482" t="s">
        <v>3055</v>
      </c>
      <c r="D102" s="514"/>
      <c r="E102" s="523"/>
      <c r="F102" s="160"/>
      <c r="G102" s="389"/>
      <c r="H102" s="389"/>
      <c r="I102" s="389"/>
      <c r="J102" s="389"/>
      <c r="K102" s="389"/>
      <c r="L102" s="389"/>
      <c r="M102" s="389"/>
      <c r="N102" s="389"/>
      <c r="O102" s="389"/>
      <c r="P102" s="389"/>
      <c r="Q102" s="389"/>
      <c r="R102" s="389"/>
      <c r="S102" s="389"/>
      <c r="T102" s="389"/>
      <c r="U102" s="389"/>
      <c r="V102" s="389"/>
      <c r="W102" s="389"/>
      <c r="X102" s="389"/>
      <c r="Y102" s="389"/>
      <c r="Z102" s="98"/>
      <c r="AA102" s="98"/>
    </row>
    <row r="103" spans="1:27" s="388" customFormat="1" ht="50.4">
      <c r="A103" s="159"/>
      <c r="B103" s="529" t="s">
        <v>3043</v>
      </c>
      <c r="C103" s="482" t="s">
        <v>3056</v>
      </c>
      <c r="D103" s="514"/>
      <c r="E103" s="523"/>
      <c r="F103" s="160"/>
      <c r="G103" s="389"/>
      <c r="H103" s="389"/>
      <c r="I103" s="389"/>
      <c r="J103" s="389"/>
      <c r="K103" s="389"/>
      <c r="L103" s="389"/>
      <c r="M103" s="389"/>
      <c r="N103" s="389"/>
      <c r="O103" s="389"/>
      <c r="P103" s="389"/>
      <c r="Q103" s="389"/>
      <c r="R103" s="389"/>
      <c r="S103" s="389"/>
      <c r="T103" s="389"/>
      <c r="U103" s="389"/>
      <c r="V103" s="389"/>
      <c r="W103" s="389"/>
      <c r="X103" s="389"/>
      <c r="Y103" s="389"/>
      <c r="Z103" s="98"/>
      <c r="AA103" s="98"/>
    </row>
    <row r="104" spans="1:27" s="388" customFormat="1" ht="33.6">
      <c r="A104" s="159"/>
      <c r="B104" s="529" t="s">
        <v>3043</v>
      </c>
      <c r="C104" s="482" t="s">
        <v>3057</v>
      </c>
      <c r="D104" s="514"/>
      <c r="E104" s="523"/>
      <c r="F104" s="160"/>
      <c r="G104" s="389"/>
      <c r="H104" s="389"/>
      <c r="I104" s="389"/>
      <c r="J104" s="389"/>
      <c r="K104" s="389"/>
      <c r="L104" s="389"/>
      <c r="M104" s="389"/>
      <c r="N104" s="389"/>
      <c r="O104" s="389"/>
      <c r="P104" s="389"/>
      <c r="Q104" s="389"/>
      <c r="R104" s="389"/>
      <c r="S104" s="389"/>
      <c r="T104" s="389"/>
      <c r="U104" s="389"/>
      <c r="V104" s="389"/>
      <c r="W104" s="389"/>
      <c r="X104" s="389"/>
      <c r="Y104" s="389"/>
      <c r="Z104" s="98"/>
      <c r="AA104" s="98"/>
    </row>
    <row r="105" spans="1:27" s="388" customFormat="1" ht="16.8">
      <c r="A105" s="159"/>
      <c r="B105" s="529" t="s">
        <v>3043</v>
      </c>
      <c r="C105" s="482" t="s">
        <v>3058</v>
      </c>
      <c r="D105" s="514"/>
      <c r="E105" s="523"/>
      <c r="F105" s="160"/>
      <c r="G105" s="389"/>
      <c r="H105" s="389"/>
      <c r="I105" s="389"/>
      <c r="J105" s="389"/>
      <c r="K105" s="389"/>
      <c r="L105" s="389"/>
      <c r="M105" s="389"/>
      <c r="N105" s="389"/>
      <c r="O105" s="389"/>
      <c r="P105" s="389"/>
      <c r="Q105" s="389"/>
      <c r="R105" s="389"/>
      <c r="S105" s="389"/>
      <c r="T105" s="389"/>
      <c r="U105" s="389"/>
      <c r="V105" s="389"/>
      <c r="W105" s="389"/>
      <c r="X105" s="389"/>
      <c r="Y105" s="389"/>
      <c r="Z105" s="98"/>
      <c r="AA105" s="98"/>
    </row>
    <row r="106" spans="1:27" s="388" customFormat="1" ht="33.6">
      <c r="A106" s="159"/>
      <c r="B106" s="529" t="s">
        <v>3043</v>
      </c>
      <c r="C106" s="482" t="s">
        <v>3059</v>
      </c>
      <c r="D106" s="514"/>
      <c r="E106" s="523"/>
      <c r="F106" s="160"/>
      <c r="G106" s="389"/>
      <c r="H106" s="389"/>
      <c r="I106" s="389"/>
      <c r="J106" s="389"/>
      <c r="K106" s="389"/>
      <c r="L106" s="389"/>
      <c r="M106" s="389"/>
      <c r="N106" s="389"/>
      <c r="O106" s="389"/>
      <c r="P106" s="389"/>
      <c r="Q106" s="389"/>
      <c r="R106" s="389"/>
      <c r="S106" s="389"/>
      <c r="T106" s="389"/>
      <c r="U106" s="389"/>
      <c r="V106" s="389"/>
      <c r="W106" s="389"/>
      <c r="X106" s="389"/>
      <c r="Y106" s="389"/>
      <c r="Z106" s="98"/>
      <c r="AA106" s="98"/>
    </row>
    <row r="107" spans="1:27" s="388" customFormat="1" ht="33.6">
      <c r="A107" s="159"/>
      <c r="B107" s="529" t="s">
        <v>3043</v>
      </c>
      <c r="C107" s="482" t="s">
        <v>3060</v>
      </c>
      <c r="D107" s="514"/>
      <c r="E107" s="523"/>
      <c r="F107" s="160"/>
      <c r="G107" s="389"/>
      <c r="H107" s="389"/>
      <c r="I107" s="389"/>
      <c r="J107" s="389"/>
      <c r="K107" s="389"/>
      <c r="L107" s="389"/>
      <c r="M107" s="389"/>
      <c r="N107" s="389"/>
      <c r="O107" s="389"/>
      <c r="P107" s="389"/>
      <c r="Q107" s="389"/>
      <c r="R107" s="389"/>
      <c r="S107" s="389"/>
      <c r="T107" s="389"/>
      <c r="U107" s="389"/>
      <c r="V107" s="389"/>
      <c r="W107" s="389"/>
      <c r="X107" s="389"/>
      <c r="Y107" s="389"/>
      <c r="Z107" s="98"/>
      <c r="AA107" s="98"/>
    </row>
    <row r="108" spans="1:27" s="388" customFormat="1" ht="16.8">
      <c r="A108" s="159"/>
      <c r="B108" s="529" t="s">
        <v>3043</v>
      </c>
      <c r="C108" s="482" t="s">
        <v>3061</v>
      </c>
      <c r="D108" s="514"/>
      <c r="E108" s="523"/>
      <c r="F108" s="160"/>
      <c r="G108" s="389"/>
      <c r="H108" s="389"/>
      <c r="I108" s="389"/>
      <c r="J108" s="389"/>
      <c r="K108" s="389"/>
      <c r="L108" s="389"/>
      <c r="M108" s="389"/>
      <c r="N108" s="389"/>
      <c r="O108" s="389"/>
      <c r="P108" s="389"/>
      <c r="Q108" s="389"/>
      <c r="R108" s="389"/>
      <c r="S108" s="389"/>
      <c r="T108" s="389"/>
      <c r="U108" s="389"/>
      <c r="V108" s="389"/>
      <c r="W108" s="389"/>
      <c r="X108" s="389"/>
      <c r="Y108" s="389"/>
      <c r="Z108" s="98"/>
      <c r="AA108" s="98"/>
    </row>
    <row r="109" spans="1:27" s="388" customFormat="1" ht="16.8">
      <c r="A109" s="159"/>
      <c r="B109" s="529" t="s">
        <v>3043</v>
      </c>
      <c r="C109" s="482" t="s">
        <v>3062</v>
      </c>
      <c r="D109" s="514"/>
      <c r="E109" s="523"/>
      <c r="F109" s="160"/>
      <c r="G109" s="389"/>
      <c r="H109" s="389"/>
      <c r="I109" s="389"/>
      <c r="J109" s="389"/>
      <c r="K109" s="389"/>
      <c r="L109" s="389"/>
      <c r="M109" s="389"/>
      <c r="N109" s="389"/>
      <c r="O109" s="389"/>
      <c r="P109" s="389"/>
      <c r="Q109" s="389"/>
      <c r="R109" s="389"/>
      <c r="S109" s="389"/>
      <c r="T109" s="389"/>
      <c r="U109" s="389"/>
      <c r="V109" s="389"/>
      <c r="W109" s="389"/>
      <c r="X109" s="389"/>
      <c r="Y109" s="389"/>
      <c r="Z109" s="98"/>
      <c r="AA109" s="98"/>
    </row>
    <row r="110" spans="1:27" s="388" customFormat="1" ht="16.8">
      <c r="A110" s="159"/>
      <c r="B110" s="529" t="s">
        <v>3043</v>
      </c>
      <c r="C110" s="482" t="s">
        <v>3063</v>
      </c>
      <c r="D110" s="514"/>
      <c r="E110" s="523"/>
      <c r="F110" s="160"/>
      <c r="G110" s="389"/>
      <c r="H110" s="389"/>
      <c r="I110" s="389"/>
      <c r="J110" s="389"/>
      <c r="K110" s="389"/>
      <c r="L110" s="389"/>
      <c r="M110" s="389"/>
      <c r="N110" s="389"/>
      <c r="O110" s="389"/>
      <c r="P110" s="389"/>
      <c r="Q110" s="389"/>
      <c r="R110" s="389"/>
      <c r="S110" s="389"/>
      <c r="T110" s="389"/>
      <c r="U110" s="389"/>
      <c r="V110" s="389"/>
      <c r="W110" s="389"/>
      <c r="X110" s="389"/>
      <c r="Y110" s="389"/>
      <c r="Z110" s="98"/>
      <c r="AA110" s="98"/>
    </row>
    <row r="111" spans="1:27" s="388" customFormat="1" ht="16.8">
      <c r="A111" s="159"/>
      <c r="B111" s="529" t="s">
        <v>3043</v>
      </c>
      <c r="C111" s="482" t="s">
        <v>3064</v>
      </c>
      <c r="D111" s="514"/>
      <c r="E111" s="523"/>
      <c r="F111" s="160"/>
      <c r="G111" s="389"/>
      <c r="H111" s="389"/>
      <c r="I111" s="389"/>
      <c r="J111" s="389"/>
      <c r="K111" s="389"/>
      <c r="L111" s="389"/>
      <c r="M111" s="389"/>
      <c r="N111" s="389"/>
      <c r="O111" s="389"/>
      <c r="P111" s="389"/>
      <c r="Q111" s="389"/>
      <c r="R111" s="389"/>
      <c r="S111" s="389"/>
      <c r="T111" s="389"/>
      <c r="U111" s="389"/>
      <c r="V111" s="389"/>
      <c r="W111" s="389"/>
      <c r="X111" s="389"/>
      <c r="Y111" s="389"/>
      <c r="Z111" s="98"/>
      <c r="AA111" s="98"/>
    </row>
    <row r="112" spans="1:27" s="388" customFormat="1" ht="33.6">
      <c r="A112" s="159"/>
      <c r="B112" s="529" t="s">
        <v>3043</v>
      </c>
      <c r="C112" s="482" t="s">
        <v>3065</v>
      </c>
      <c r="D112" s="514"/>
      <c r="E112" s="523"/>
      <c r="F112" s="160"/>
      <c r="G112" s="389"/>
      <c r="H112" s="389"/>
      <c r="I112" s="389"/>
      <c r="J112" s="389"/>
      <c r="K112" s="389"/>
      <c r="L112" s="389"/>
      <c r="M112" s="389"/>
      <c r="N112" s="389"/>
      <c r="O112" s="389"/>
      <c r="P112" s="389"/>
      <c r="Q112" s="389"/>
      <c r="R112" s="389"/>
      <c r="S112" s="389"/>
      <c r="T112" s="389"/>
      <c r="U112" s="389"/>
      <c r="V112" s="389"/>
      <c r="W112" s="389"/>
      <c r="X112" s="389"/>
      <c r="Y112" s="389"/>
      <c r="Z112" s="98"/>
      <c r="AA112" s="98"/>
    </row>
    <row r="113" spans="1:27" s="388" customFormat="1" ht="33.6">
      <c r="A113" s="159"/>
      <c r="B113" s="529" t="s">
        <v>3043</v>
      </c>
      <c r="C113" s="482" t="s">
        <v>3066</v>
      </c>
      <c r="D113" s="514"/>
      <c r="E113" s="523"/>
      <c r="F113" s="160"/>
      <c r="G113" s="389"/>
      <c r="H113" s="389"/>
      <c r="I113" s="389"/>
      <c r="J113" s="389"/>
      <c r="K113" s="389"/>
      <c r="L113" s="389"/>
      <c r="M113" s="389"/>
      <c r="N113" s="389"/>
      <c r="O113" s="389"/>
      <c r="P113" s="389"/>
      <c r="Q113" s="389"/>
      <c r="R113" s="389"/>
      <c r="S113" s="389"/>
      <c r="T113" s="389"/>
      <c r="U113" s="389"/>
      <c r="V113" s="389"/>
      <c r="W113" s="389"/>
      <c r="X113" s="389"/>
      <c r="Y113" s="389"/>
      <c r="Z113" s="98"/>
      <c r="AA113" s="98"/>
    </row>
    <row r="114" spans="1:27" s="388" customFormat="1" ht="33.6">
      <c r="A114" s="159"/>
      <c r="B114" s="529" t="s">
        <v>3043</v>
      </c>
      <c r="C114" s="482" t="s">
        <v>3067</v>
      </c>
      <c r="D114" s="514"/>
      <c r="E114" s="523"/>
      <c r="F114" s="160"/>
      <c r="G114" s="389"/>
      <c r="H114" s="389"/>
      <c r="I114" s="389"/>
      <c r="J114" s="389"/>
      <c r="K114" s="389"/>
      <c r="L114" s="389"/>
      <c r="M114" s="389"/>
      <c r="N114" s="389"/>
      <c r="O114" s="389"/>
      <c r="P114" s="389"/>
      <c r="Q114" s="389"/>
      <c r="R114" s="389"/>
      <c r="S114" s="389"/>
      <c r="T114" s="389"/>
      <c r="U114" s="389"/>
      <c r="V114" s="389"/>
      <c r="W114" s="389"/>
      <c r="X114" s="389"/>
      <c r="Y114" s="389"/>
      <c r="Z114" s="98"/>
      <c r="AA114" s="98"/>
    </row>
    <row r="115" spans="1:27" s="388" customFormat="1" ht="33.6">
      <c r="A115" s="159"/>
      <c r="B115" s="529" t="s">
        <v>3043</v>
      </c>
      <c r="C115" s="482" t="s">
        <v>3068</v>
      </c>
      <c r="D115" s="514"/>
      <c r="E115" s="523"/>
      <c r="F115" s="160"/>
      <c r="G115" s="389"/>
      <c r="H115" s="389"/>
      <c r="I115" s="389"/>
      <c r="J115" s="389"/>
      <c r="K115" s="389"/>
      <c r="L115" s="389"/>
      <c r="M115" s="389"/>
      <c r="N115" s="389"/>
      <c r="O115" s="389"/>
      <c r="P115" s="389"/>
      <c r="Q115" s="389"/>
      <c r="R115" s="389"/>
      <c r="S115" s="389"/>
      <c r="T115" s="389"/>
      <c r="U115" s="389"/>
      <c r="V115" s="389"/>
      <c r="W115" s="389"/>
      <c r="X115" s="389"/>
      <c r="Y115" s="389"/>
      <c r="Z115" s="98"/>
      <c r="AA115" s="98"/>
    </row>
    <row r="116" spans="1:27" s="388" customFormat="1" ht="16.8">
      <c r="A116" s="159"/>
      <c r="B116" s="529" t="s">
        <v>3043</v>
      </c>
      <c r="C116" s="482" t="s">
        <v>3069</v>
      </c>
      <c r="D116" s="514"/>
      <c r="E116" s="523"/>
      <c r="F116" s="160"/>
      <c r="G116" s="389"/>
      <c r="H116" s="389"/>
      <c r="I116" s="389"/>
      <c r="J116" s="389"/>
      <c r="K116" s="389"/>
      <c r="L116" s="389"/>
      <c r="M116" s="389"/>
      <c r="N116" s="389"/>
      <c r="O116" s="389"/>
      <c r="P116" s="389"/>
      <c r="Q116" s="389"/>
      <c r="R116" s="389"/>
      <c r="S116" s="389"/>
      <c r="T116" s="389"/>
      <c r="U116" s="389"/>
      <c r="V116" s="389"/>
      <c r="W116" s="389"/>
      <c r="X116" s="389"/>
      <c r="Y116" s="389"/>
      <c r="Z116" s="98"/>
      <c r="AA116" s="98"/>
    </row>
    <row r="117" spans="1:27" s="388" customFormat="1" ht="33.6">
      <c r="A117" s="159"/>
      <c r="B117" s="529" t="s">
        <v>3043</v>
      </c>
      <c r="C117" s="482" t="s">
        <v>3070</v>
      </c>
      <c r="D117" s="514"/>
      <c r="E117" s="523"/>
      <c r="F117" s="160"/>
      <c r="G117" s="389"/>
      <c r="H117" s="389"/>
      <c r="I117" s="389"/>
      <c r="J117" s="389"/>
      <c r="K117" s="389"/>
      <c r="L117" s="389"/>
      <c r="M117" s="389"/>
      <c r="N117" s="389"/>
      <c r="O117" s="389"/>
      <c r="P117" s="389"/>
      <c r="Q117" s="389"/>
      <c r="R117" s="389"/>
      <c r="S117" s="389"/>
      <c r="T117" s="389"/>
      <c r="U117" s="389"/>
      <c r="V117" s="389"/>
      <c r="W117" s="389"/>
      <c r="X117" s="389"/>
      <c r="Y117" s="389"/>
      <c r="Z117" s="98"/>
      <c r="AA117" s="98"/>
    </row>
    <row r="118" spans="1:27" s="388" customFormat="1" ht="16.8">
      <c r="A118" s="159"/>
      <c r="B118" s="529" t="s">
        <v>3043</v>
      </c>
      <c r="C118" s="482" t="s">
        <v>3071</v>
      </c>
      <c r="D118" s="514"/>
      <c r="E118" s="523"/>
      <c r="F118" s="160"/>
      <c r="G118" s="389"/>
      <c r="H118" s="389"/>
      <c r="I118" s="389"/>
      <c r="J118" s="389"/>
      <c r="K118" s="389"/>
      <c r="L118" s="389"/>
      <c r="M118" s="389"/>
      <c r="N118" s="389"/>
      <c r="O118" s="389"/>
      <c r="P118" s="389"/>
      <c r="Q118" s="389"/>
      <c r="R118" s="389"/>
      <c r="S118" s="389"/>
      <c r="T118" s="389"/>
      <c r="U118" s="389"/>
      <c r="V118" s="389"/>
      <c r="W118" s="389"/>
      <c r="X118" s="389"/>
      <c r="Y118" s="389"/>
      <c r="Z118" s="98"/>
      <c r="AA118" s="98"/>
    </row>
    <row r="119" spans="1:27" s="388" customFormat="1" ht="16.8">
      <c r="A119" s="159"/>
      <c r="B119" s="529" t="s">
        <v>3043</v>
      </c>
      <c r="C119" s="482" t="s">
        <v>3072</v>
      </c>
      <c r="D119" s="514"/>
      <c r="E119" s="523"/>
      <c r="F119" s="160"/>
      <c r="G119" s="389"/>
      <c r="H119" s="389"/>
      <c r="I119" s="389"/>
      <c r="J119" s="389"/>
      <c r="K119" s="389"/>
      <c r="L119" s="389"/>
      <c r="M119" s="389"/>
      <c r="N119" s="389"/>
      <c r="O119" s="389"/>
      <c r="P119" s="389"/>
      <c r="Q119" s="389"/>
      <c r="R119" s="389"/>
      <c r="S119" s="389"/>
      <c r="T119" s="389"/>
      <c r="U119" s="389"/>
      <c r="V119" s="389"/>
      <c r="W119" s="389"/>
      <c r="X119" s="389"/>
      <c r="Y119" s="389"/>
      <c r="Z119" s="98"/>
      <c r="AA119" s="98"/>
    </row>
    <row r="120" spans="1:27" s="388" customFormat="1" ht="33.6">
      <c r="A120" s="159"/>
      <c r="B120" s="529" t="s">
        <v>3043</v>
      </c>
      <c r="C120" s="482" t="s">
        <v>3073</v>
      </c>
      <c r="D120" s="514"/>
      <c r="E120" s="523"/>
      <c r="F120" s="160"/>
      <c r="G120" s="389"/>
      <c r="H120" s="389"/>
      <c r="I120" s="389"/>
      <c r="J120" s="389"/>
      <c r="K120" s="389"/>
      <c r="L120" s="389"/>
      <c r="M120" s="389"/>
      <c r="N120" s="389"/>
      <c r="O120" s="389"/>
      <c r="P120" s="389"/>
      <c r="Q120" s="389"/>
      <c r="R120" s="389"/>
      <c r="S120" s="389"/>
      <c r="T120" s="389"/>
      <c r="U120" s="389"/>
      <c r="V120" s="389"/>
      <c r="W120" s="389"/>
      <c r="X120" s="389"/>
      <c r="Y120" s="389"/>
      <c r="Z120" s="98"/>
      <c r="AA120" s="98"/>
    </row>
    <row r="121" spans="1:27" s="388" customFormat="1" ht="33.6">
      <c r="A121" s="159"/>
      <c r="B121" s="529" t="s">
        <v>3043</v>
      </c>
      <c r="C121" s="482" t="s">
        <v>3074</v>
      </c>
      <c r="D121" s="514"/>
      <c r="E121" s="523"/>
      <c r="F121" s="160"/>
      <c r="G121" s="389"/>
      <c r="H121" s="389"/>
      <c r="I121" s="389"/>
      <c r="J121" s="389"/>
      <c r="K121" s="389"/>
      <c r="L121" s="389"/>
      <c r="M121" s="389"/>
      <c r="N121" s="389"/>
      <c r="O121" s="389"/>
      <c r="P121" s="389"/>
      <c r="Q121" s="389"/>
      <c r="R121" s="389"/>
      <c r="S121" s="389"/>
      <c r="T121" s="389"/>
      <c r="U121" s="389"/>
      <c r="V121" s="389"/>
      <c r="W121" s="389"/>
      <c r="X121" s="389"/>
      <c r="Y121" s="389"/>
      <c r="Z121" s="98"/>
      <c r="AA121" s="98"/>
    </row>
    <row r="122" spans="1:27" s="388" customFormat="1" ht="33.6">
      <c r="A122" s="159"/>
      <c r="B122" s="529" t="s">
        <v>3043</v>
      </c>
      <c r="C122" s="482" t="s">
        <v>3075</v>
      </c>
      <c r="D122" s="514"/>
      <c r="E122" s="523"/>
      <c r="F122" s="160"/>
      <c r="G122" s="389"/>
      <c r="H122" s="389"/>
      <c r="I122" s="389"/>
      <c r="J122" s="389"/>
      <c r="K122" s="389"/>
      <c r="L122" s="389"/>
      <c r="M122" s="389"/>
      <c r="N122" s="389"/>
      <c r="O122" s="389"/>
      <c r="P122" s="389"/>
      <c r="Q122" s="389"/>
      <c r="R122" s="389"/>
      <c r="S122" s="389"/>
      <c r="T122" s="389"/>
      <c r="U122" s="389"/>
      <c r="V122" s="389"/>
      <c r="W122" s="389"/>
      <c r="X122" s="389"/>
      <c r="Y122" s="389"/>
      <c r="Z122" s="98"/>
      <c r="AA122" s="98"/>
    </row>
    <row r="123" spans="1:27" s="388" customFormat="1" ht="33.6">
      <c r="A123" s="159"/>
      <c r="B123" s="529" t="s">
        <v>3043</v>
      </c>
      <c r="C123" s="482" t="s">
        <v>3076</v>
      </c>
      <c r="D123" s="514"/>
      <c r="E123" s="523"/>
      <c r="F123" s="160"/>
      <c r="G123" s="389"/>
      <c r="H123" s="389"/>
      <c r="I123" s="389"/>
      <c r="J123" s="389"/>
      <c r="K123" s="389"/>
      <c r="L123" s="389"/>
      <c r="M123" s="389"/>
      <c r="N123" s="389"/>
      <c r="O123" s="389"/>
      <c r="P123" s="389"/>
      <c r="Q123" s="389"/>
      <c r="R123" s="389"/>
      <c r="S123" s="389"/>
      <c r="T123" s="389"/>
      <c r="U123" s="389"/>
      <c r="V123" s="389"/>
      <c r="W123" s="389"/>
      <c r="X123" s="389"/>
      <c r="Y123" s="389"/>
      <c r="Z123" s="98"/>
      <c r="AA123" s="98"/>
    </row>
    <row r="124" spans="1:27" s="388" customFormat="1" ht="16.8">
      <c r="A124" s="159"/>
      <c r="B124" s="530" t="s">
        <v>3043</v>
      </c>
      <c r="C124" s="485" t="s">
        <v>915</v>
      </c>
      <c r="D124" s="486"/>
      <c r="E124" s="486"/>
      <c r="F124" s="160"/>
      <c r="G124" s="389"/>
      <c r="H124" s="389"/>
      <c r="I124" s="389"/>
      <c r="J124" s="389"/>
      <c r="K124" s="389"/>
      <c r="L124" s="389"/>
      <c r="M124" s="389"/>
      <c r="N124" s="389"/>
      <c r="O124" s="389"/>
      <c r="P124" s="389"/>
      <c r="Q124" s="389"/>
      <c r="R124" s="389"/>
      <c r="S124" s="389"/>
      <c r="T124" s="389"/>
      <c r="U124" s="389"/>
      <c r="V124" s="389"/>
      <c r="W124" s="389"/>
      <c r="X124" s="389"/>
      <c r="Y124" s="389"/>
      <c r="Z124" s="98"/>
      <c r="AA124" s="98"/>
    </row>
    <row r="125" spans="1:27" s="388" customFormat="1" ht="16.8">
      <c r="A125" s="159"/>
      <c r="B125" s="529" t="s">
        <v>3043</v>
      </c>
      <c r="C125" s="482" t="s">
        <v>3077</v>
      </c>
      <c r="D125" s="514"/>
      <c r="E125" s="523"/>
      <c r="F125" s="160"/>
      <c r="G125" s="389"/>
      <c r="H125" s="389"/>
      <c r="I125" s="389"/>
      <c r="J125" s="389"/>
      <c r="K125" s="389"/>
      <c r="L125" s="389"/>
      <c r="M125" s="389"/>
      <c r="N125" s="389"/>
      <c r="O125" s="389"/>
      <c r="P125" s="389"/>
      <c r="Q125" s="389"/>
      <c r="R125" s="389"/>
      <c r="S125" s="389"/>
      <c r="T125" s="389"/>
      <c r="U125" s="389"/>
      <c r="V125" s="389"/>
      <c r="W125" s="389"/>
      <c r="X125" s="389"/>
      <c r="Y125" s="389"/>
      <c r="Z125" s="98"/>
      <c r="AA125" s="98"/>
    </row>
    <row r="126" spans="1:27" s="388" customFormat="1" ht="16.8">
      <c r="A126" s="159"/>
      <c r="B126" s="530" t="s">
        <v>3078</v>
      </c>
      <c r="C126" s="485" t="s">
        <v>877</v>
      </c>
      <c r="D126" s="486"/>
      <c r="E126" s="486"/>
      <c r="F126" s="160"/>
      <c r="G126" s="389"/>
      <c r="H126" s="389"/>
      <c r="I126" s="389"/>
      <c r="J126" s="389"/>
      <c r="K126" s="389"/>
      <c r="L126" s="389"/>
      <c r="M126" s="389"/>
      <c r="N126" s="389"/>
      <c r="O126" s="389"/>
      <c r="P126" s="389"/>
      <c r="Q126" s="389"/>
      <c r="R126" s="389"/>
      <c r="S126" s="389"/>
      <c r="T126" s="389"/>
      <c r="U126" s="389"/>
      <c r="V126" s="389"/>
      <c r="W126" s="389"/>
      <c r="X126" s="389"/>
      <c r="Y126" s="389"/>
      <c r="Z126" s="98"/>
      <c r="AA126" s="98"/>
    </row>
    <row r="127" spans="1:27" s="388" customFormat="1" ht="33.6">
      <c r="A127" s="159"/>
      <c r="B127" s="530" t="s">
        <v>3078</v>
      </c>
      <c r="C127" s="485" t="s">
        <v>2801</v>
      </c>
      <c r="D127" s="486"/>
      <c r="E127" s="486"/>
      <c r="F127" s="160"/>
      <c r="G127" s="389"/>
      <c r="H127" s="389"/>
      <c r="I127" s="389"/>
      <c r="J127" s="389"/>
      <c r="K127" s="389"/>
      <c r="L127" s="389"/>
      <c r="M127" s="389"/>
      <c r="N127" s="389"/>
      <c r="O127" s="389"/>
      <c r="P127" s="389"/>
      <c r="Q127" s="389"/>
      <c r="R127" s="389"/>
      <c r="S127" s="389"/>
      <c r="T127" s="389"/>
      <c r="U127" s="389"/>
      <c r="V127" s="389"/>
      <c r="W127" s="389"/>
      <c r="X127" s="389"/>
      <c r="Y127" s="389"/>
      <c r="Z127" s="98"/>
      <c r="AA127" s="98"/>
    </row>
    <row r="128" spans="1:27" s="388" customFormat="1" ht="16.8">
      <c r="A128" s="159"/>
      <c r="B128" s="532" t="s">
        <v>3078</v>
      </c>
      <c r="C128" s="482" t="s">
        <v>2015</v>
      </c>
      <c r="D128" s="514"/>
      <c r="E128" s="523"/>
      <c r="F128" s="160"/>
      <c r="G128" s="389"/>
      <c r="H128" s="389"/>
      <c r="I128" s="389"/>
      <c r="J128" s="389"/>
      <c r="K128" s="389"/>
      <c r="L128" s="389"/>
      <c r="M128" s="389"/>
      <c r="N128" s="389"/>
      <c r="O128" s="389"/>
      <c r="P128" s="389"/>
      <c r="Q128" s="389"/>
      <c r="R128" s="389"/>
      <c r="S128" s="389"/>
      <c r="T128" s="389"/>
      <c r="U128" s="389"/>
      <c r="V128" s="389"/>
      <c r="W128" s="389"/>
      <c r="X128" s="389"/>
      <c r="Y128" s="389"/>
      <c r="Z128" s="98"/>
      <c r="AA128" s="98"/>
    </row>
    <row r="129" spans="1:27" s="388" customFormat="1" ht="16.8">
      <c r="A129" s="159"/>
      <c r="B129" s="530" t="s">
        <v>3079</v>
      </c>
      <c r="C129" s="485" t="s">
        <v>3080</v>
      </c>
      <c r="D129" s="486"/>
      <c r="E129" s="486"/>
      <c r="F129" s="160"/>
      <c r="G129" s="389"/>
      <c r="H129" s="389"/>
      <c r="I129" s="389"/>
      <c r="J129" s="389"/>
      <c r="K129" s="389"/>
      <c r="L129" s="389"/>
      <c r="M129" s="389"/>
      <c r="N129" s="389"/>
      <c r="O129" s="389"/>
      <c r="P129" s="389"/>
      <c r="Q129" s="389"/>
      <c r="R129" s="389"/>
      <c r="S129" s="389"/>
      <c r="T129" s="389"/>
      <c r="U129" s="389"/>
      <c r="V129" s="389"/>
      <c r="W129" s="389"/>
      <c r="X129" s="389"/>
      <c r="Y129" s="389"/>
      <c r="Z129" s="98"/>
      <c r="AA129" s="98"/>
    </row>
    <row r="130" spans="1:27" s="388" customFormat="1" ht="16.8">
      <c r="A130" s="159"/>
      <c r="B130" s="530" t="s">
        <v>3079</v>
      </c>
      <c r="C130" s="485" t="s">
        <v>497</v>
      </c>
      <c r="D130" s="486"/>
      <c r="E130" s="486"/>
      <c r="F130" s="160"/>
      <c r="G130" s="389"/>
      <c r="H130" s="389"/>
      <c r="I130" s="389"/>
      <c r="J130" s="389"/>
      <c r="K130" s="389"/>
      <c r="L130" s="389"/>
      <c r="M130" s="389"/>
      <c r="N130" s="389"/>
      <c r="O130" s="389"/>
      <c r="P130" s="389"/>
      <c r="Q130" s="389"/>
      <c r="R130" s="389"/>
      <c r="S130" s="389"/>
      <c r="T130" s="389"/>
      <c r="U130" s="389"/>
      <c r="V130" s="389"/>
      <c r="W130" s="389"/>
      <c r="X130" s="389"/>
      <c r="Y130" s="389"/>
      <c r="Z130" s="98"/>
      <c r="AA130" s="98"/>
    </row>
    <row r="131" spans="1:27" s="388" customFormat="1" ht="33.6">
      <c r="A131" s="159"/>
      <c r="B131" s="529" t="s">
        <v>3079</v>
      </c>
      <c r="C131" s="482" t="s">
        <v>1925</v>
      </c>
      <c r="D131" s="514"/>
      <c r="E131" s="523"/>
      <c r="F131" s="160"/>
      <c r="G131" s="389"/>
      <c r="H131" s="389"/>
      <c r="I131" s="389"/>
      <c r="J131" s="389"/>
      <c r="K131" s="389"/>
      <c r="L131" s="389"/>
      <c r="M131" s="389"/>
      <c r="N131" s="389"/>
      <c r="O131" s="389"/>
      <c r="P131" s="389"/>
      <c r="Q131" s="389"/>
      <c r="R131" s="389"/>
      <c r="S131" s="389"/>
      <c r="T131" s="389"/>
      <c r="U131" s="389"/>
      <c r="V131" s="389"/>
      <c r="W131" s="389"/>
      <c r="X131" s="389"/>
      <c r="Y131" s="389"/>
      <c r="Z131" s="98"/>
      <c r="AA131" s="98"/>
    </row>
    <row r="132" spans="1:27" s="388" customFormat="1" ht="16.8">
      <c r="A132" s="159"/>
      <c r="B132" s="529" t="s">
        <v>3079</v>
      </c>
      <c r="C132" s="482" t="s">
        <v>3081</v>
      </c>
      <c r="D132" s="514"/>
      <c r="E132" s="523"/>
      <c r="F132" s="160"/>
      <c r="G132" s="389"/>
      <c r="H132" s="389"/>
      <c r="I132" s="389"/>
      <c r="J132" s="389"/>
      <c r="K132" s="389"/>
      <c r="L132" s="389"/>
      <c r="M132" s="389"/>
      <c r="N132" s="389"/>
      <c r="O132" s="389"/>
      <c r="P132" s="389"/>
      <c r="Q132" s="389"/>
      <c r="R132" s="389"/>
      <c r="S132" s="389"/>
      <c r="T132" s="389"/>
      <c r="U132" s="389"/>
      <c r="V132" s="389"/>
      <c r="W132" s="389"/>
      <c r="X132" s="389"/>
      <c r="Y132" s="389"/>
      <c r="Z132" s="98"/>
      <c r="AA132" s="98"/>
    </row>
    <row r="133" spans="1:27" s="388" customFormat="1" ht="16.8">
      <c r="A133" s="159"/>
      <c r="B133" s="530" t="s">
        <v>3079</v>
      </c>
      <c r="C133" s="485" t="s">
        <v>2019</v>
      </c>
      <c r="D133" s="486"/>
      <c r="E133" s="486"/>
      <c r="F133" s="160"/>
      <c r="G133" s="389"/>
      <c r="H133" s="389"/>
      <c r="I133" s="389"/>
      <c r="J133" s="389"/>
      <c r="K133" s="389"/>
      <c r="L133" s="389"/>
      <c r="M133" s="389"/>
      <c r="N133" s="389"/>
      <c r="O133" s="389"/>
      <c r="P133" s="389"/>
      <c r="Q133" s="389"/>
      <c r="R133" s="389"/>
      <c r="S133" s="389"/>
      <c r="T133" s="389"/>
      <c r="U133" s="389"/>
      <c r="V133" s="389"/>
      <c r="W133" s="389"/>
      <c r="X133" s="389"/>
      <c r="Y133" s="389"/>
      <c r="Z133" s="98"/>
      <c r="AA133" s="98"/>
    </row>
    <row r="134" spans="1:27" s="388" customFormat="1" ht="16.8">
      <c r="A134" s="159"/>
      <c r="B134" s="529" t="s">
        <v>3079</v>
      </c>
      <c r="C134" s="482" t="s">
        <v>3082</v>
      </c>
      <c r="D134" s="514"/>
      <c r="E134" s="523"/>
      <c r="F134" s="160"/>
      <c r="G134" s="389"/>
      <c r="H134" s="389"/>
      <c r="I134" s="389"/>
      <c r="J134" s="389"/>
      <c r="K134" s="389"/>
      <c r="L134" s="389"/>
      <c r="M134" s="389"/>
      <c r="N134" s="389"/>
      <c r="O134" s="389"/>
      <c r="P134" s="389"/>
      <c r="Q134" s="389"/>
      <c r="R134" s="389"/>
      <c r="S134" s="389"/>
      <c r="T134" s="389"/>
      <c r="U134" s="389"/>
      <c r="V134" s="389"/>
      <c r="W134" s="389"/>
      <c r="X134" s="389"/>
      <c r="Y134" s="389"/>
      <c r="Z134" s="98"/>
      <c r="AA134" s="98"/>
    </row>
    <row r="135" spans="1:27" s="388" customFormat="1" ht="16.8">
      <c r="A135" s="159"/>
      <c r="B135" s="529" t="s">
        <v>3079</v>
      </c>
      <c r="C135" s="482" t="s">
        <v>3083</v>
      </c>
      <c r="D135" s="514"/>
      <c r="E135" s="523"/>
      <c r="F135" s="160"/>
      <c r="G135" s="389"/>
      <c r="H135" s="389"/>
      <c r="I135" s="389"/>
      <c r="J135" s="389"/>
      <c r="K135" s="389"/>
      <c r="L135" s="389"/>
      <c r="M135" s="389"/>
      <c r="N135" s="389"/>
      <c r="O135" s="389"/>
      <c r="P135" s="389"/>
      <c r="Q135" s="389"/>
      <c r="R135" s="389"/>
      <c r="S135" s="389"/>
      <c r="T135" s="389"/>
      <c r="U135" s="389"/>
      <c r="V135" s="389"/>
      <c r="W135" s="389"/>
      <c r="X135" s="389"/>
      <c r="Y135" s="389"/>
      <c r="Z135" s="98"/>
      <c r="AA135" s="98"/>
    </row>
    <row r="136" spans="1:27" s="388" customFormat="1" ht="16.8">
      <c r="A136" s="159"/>
      <c r="B136" s="529" t="s">
        <v>3079</v>
      </c>
      <c r="C136" s="482" t="s">
        <v>3084</v>
      </c>
      <c r="D136" s="514"/>
      <c r="E136" s="523"/>
      <c r="F136" s="160"/>
      <c r="G136" s="389"/>
      <c r="H136" s="389"/>
      <c r="I136" s="389"/>
      <c r="J136" s="389"/>
      <c r="K136" s="389"/>
      <c r="L136" s="389"/>
      <c r="M136" s="389"/>
      <c r="N136" s="389"/>
      <c r="O136" s="389"/>
      <c r="P136" s="389"/>
      <c r="Q136" s="389"/>
      <c r="R136" s="389"/>
      <c r="S136" s="389"/>
      <c r="T136" s="389"/>
      <c r="U136" s="389"/>
      <c r="V136" s="389"/>
      <c r="W136" s="389"/>
      <c r="X136" s="389"/>
      <c r="Y136" s="389"/>
      <c r="Z136" s="98"/>
      <c r="AA136" s="98"/>
    </row>
    <row r="137" spans="1:27" s="388" customFormat="1" ht="16.8">
      <c r="A137" s="159"/>
      <c r="B137" s="530" t="s">
        <v>3079</v>
      </c>
      <c r="C137" s="485" t="s">
        <v>2397</v>
      </c>
      <c r="D137" s="486"/>
      <c r="E137" s="486"/>
      <c r="F137" s="160"/>
      <c r="G137" s="389"/>
      <c r="H137" s="389"/>
      <c r="I137" s="389"/>
      <c r="J137" s="389"/>
      <c r="K137" s="389"/>
      <c r="L137" s="389"/>
      <c r="M137" s="389"/>
      <c r="N137" s="389"/>
      <c r="O137" s="389"/>
      <c r="P137" s="389"/>
      <c r="Q137" s="389"/>
      <c r="R137" s="389"/>
      <c r="S137" s="389"/>
      <c r="T137" s="389"/>
      <c r="U137" s="389"/>
      <c r="V137" s="389"/>
      <c r="W137" s="389"/>
      <c r="X137" s="389"/>
      <c r="Y137" s="389"/>
      <c r="Z137" s="98"/>
      <c r="AA137" s="98"/>
    </row>
    <row r="138" spans="1:27" s="388" customFormat="1" ht="16.8">
      <c r="A138" s="159"/>
      <c r="B138" s="533" t="s">
        <v>3079</v>
      </c>
      <c r="C138" s="487" t="s">
        <v>2979</v>
      </c>
      <c r="D138" s="534"/>
      <c r="E138" s="524"/>
      <c r="F138" s="160"/>
      <c r="G138" s="389"/>
      <c r="H138" s="389"/>
      <c r="I138" s="389"/>
      <c r="J138" s="389"/>
      <c r="K138" s="389"/>
      <c r="L138" s="389"/>
      <c r="M138" s="389"/>
      <c r="N138" s="389"/>
      <c r="O138" s="389"/>
      <c r="P138" s="389"/>
      <c r="Q138" s="389"/>
      <c r="R138" s="389"/>
      <c r="S138" s="389"/>
      <c r="T138" s="389"/>
      <c r="U138" s="389"/>
      <c r="V138" s="389"/>
      <c r="W138" s="389"/>
      <c r="X138" s="389"/>
      <c r="Y138" s="389"/>
      <c r="Z138" s="98"/>
      <c r="AA138" s="98"/>
    </row>
    <row r="139" spans="1:27" ht="14.4">
      <c r="B139" s="541"/>
      <c r="C139" s="542"/>
      <c r="D139" s="455"/>
      <c r="E139" s="454"/>
      <c r="F139" s="495"/>
      <c r="G139" s="495"/>
      <c r="H139" s="495"/>
      <c r="I139" s="495"/>
      <c r="J139" s="495"/>
      <c r="K139" s="495"/>
      <c r="L139" s="495"/>
      <c r="M139" s="495"/>
      <c r="N139" s="495"/>
      <c r="O139" s="495"/>
      <c r="P139" s="495"/>
      <c r="Q139" s="495"/>
      <c r="R139" s="495"/>
      <c r="S139" s="495"/>
      <c r="T139" s="495"/>
      <c r="U139" s="495"/>
      <c r="V139" s="495"/>
      <c r="W139" s="495"/>
      <c r="X139" s="495"/>
      <c r="Y139" s="495"/>
      <c r="Z139" s="543"/>
      <c r="AA139" s="543"/>
    </row>
    <row r="140" spans="1:27" ht="14.4">
      <c r="B140" s="541"/>
      <c r="C140" s="542"/>
      <c r="D140" s="455"/>
      <c r="E140" s="454"/>
      <c r="F140" s="495"/>
      <c r="G140" s="495"/>
      <c r="H140" s="495"/>
      <c r="I140" s="495"/>
      <c r="J140" s="495"/>
      <c r="K140" s="495"/>
      <c r="L140" s="495"/>
      <c r="M140" s="495"/>
      <c r="N140" s="495"/>
      <c r="O140" s="495"/>
      <c r="P140" s="495"/>
      <c r="Q140" s="495"/>
      <c r="R140" s="495"/>
      <c r="S140" s="495"/>
      <c r="T140" s="495"/>
      <c r="U140" s="495"/>
      <c r="V140" s="495"/>
      <c r="W140" s="495"/>
      <c r="X140" s="495"/>
      <c r="Y140" s="495"/>
      <c r="Z140" s="543"/>
      <c r="AA140" s="543"/>
    </row>
    <row r="141" spans="1:27" ht="19.2">
      <c r="B141" s="541"/>
      <c r="C141" s="415" t="s">
        <v>216</v>
      </c>
      <c r="D141" s="535">
        <f>COUNTIF($D$4:$D$139,"C")</f>
        <v>0</v>
      </c>
      <c r="E141" s="454"/>
      <c r="F141" s="495"/>
      <c r="G141" s="495"/>
      <c r="H141" s="495"/>
      <c r="I141" s="495"/>
      <c r="J141" s="495"/>
      <c r="K141" s="495"/>
      <c r="L141" s="495"/>
      <c r="M141" s="495"/>
      <c r="N141" s="495"/>
      <c r="O141" s="495"/>
      <c r="P141" s="495"/>
      <c r="Q141" s="495"/>
      <c r="R141" s="495"/>
      <c r="S141" s="495"/>
      <c r="T141" s="495"/>
      <c r="U141" s="495"/>
      <c r="V141" s="495"/>
      <c r="W141" s="495"/>
      <c r="X141" s="495"/>
      <c r="Y141" s="495"/>
      <c r="Z141" s="543"/>
      <c r="AA141" s="543"/>
    </row>
    <row r="142" spans="1:27" ht="19.2">
      <c r="B142" s="541"/>
      <c r="C142" s="415" t="s">
        <v>217</v>
      </c>
      <c r="D142" s="535">
        <f>COUNTIF($D$4:$D$139,"NC")</f>
        <v>0</v>
      </c>
      <c r="E142" s="454"/>
      <c r="F142" s="495"/>
      <c r="G142" s="495"/>
      <c r="H142" s="495"/>
      <c r="I142" s="495"/>
      <c r="J142" s="495"/>
      <c r="K142" s="495"/>
      <c r="L142" s="495"/>
      <c r="M142" s="495"/>
      <c r="N142" s="495"/>
      <c r="O142" s="495"/>
      <c r="P142" s="495"/>
      <c r="Q142" s="495"/>
      <c r="R142" s="495"/>
      <c r="S142" s="495"/>
      <c r="T142" s="495"/>
      <c r="U142" s="495"/>
      <c r="V142" s="495"/>
      <c r="W142" s="495"/>
      <c r="X142" s="495"/>
      <c r="Y142" s="495"/>
      <c r="Z142" s="543"/>
      <c r="AA142" s="543"/>
    </row>
    <row r="143" spans="1:27" ht="19.2">
      <c r="B143" s="541"/>
      <c r="C143" s="415" t="s">
        <v>218</v>
      </c>
      <c r="D143" s="535">
        <f>COUNTIF($D$4:$D$139,"NA")</f>
        <v>0</v>
      </c>
      <c r="E143" s="454"/>
      <c r="F143" s="495"/>
      <c r="G143" s="495"/>
      <c r="H143" s="495"/>
      <c r="I143" s="495"/>
      <c r="J143" s="495"/>
      <c r="K143" s="495"/>
      <c r="L143" s="495"/>
      <c r="M143" s="495"/>
      <c r="N143" s="495"/>
      <c r="O143" s="495"/>
      <c r="P143" s="495"/>
      <c r="Q143" s="495"/>
      <c r="R143" s="495"/>
      <c r="S143" s="495"/>
      <c r="T143" s="495"/>
      <c r="U143" s="495"/>
      <c r="V143" s="495"/>
      <c r="W143" s="495"/>
      <c r="X143" s="495"/>
      <c r="Y143" s="495"/>
      <c r="Z143" s="543"/>
      <c r="AA143" s="543"/>
    </row>
    <row r="144" spans="1:27" ht="19.2">
      <c r="B144" s="541"/>
      <c r="C144" s="415"/>
      <c r="D144" s="416"/>
      <c r="E144" s="454"/>
      <c r="F144" s="495"/>
      <c r="G144" s="495"/>
      <c r="H144" s="495"/>
      <c r="I144" s="495"/>
      <c r="J144" s="495"/>
      <c r="K144" s="495"/>
      <c r="L144" s="495"/>
      <c r="M144" s="495"/>
      <c r="N144" s="495"/>
      <c r="O144" s="495"/>
      <c r="P144" s="495"/>
      <c r="Q144" s="495"/>
      <c r="R144" s="495"/>
      <c r="S144" s="495"/>
      <c r="T144" s="495"/>
      <c r="U144" s="495"/>
      <c r="V144" s="495"/>
      <c r="W144" s="495"/>
      <c r="X144" s="495"/>
      <c r="Y144" s="495"/>
      <c r="Z144" s="543"/>
      <c r="AA144" s="543"/>
    </row>
    <row r="145" spans="2:27" ht="14.4" hidden="1">
      <c r="B145" s="544"/>
      <c r="C145" s="545"/>
      <c r="D145" s="546"/>
      <c r="E145" s="546"/>
      <c r="F145" s="495"/>
      <c r="G145" s="495"/>
      <c r="H145" s="495"/>
      <c r="I145" s="495"/>
      <c r="J145" s="495"/>
      <c r="K145" s="495"/>
      <c r="L145" s="495"/>
      <c r="M145" s="495"/>
      <c r="N145" s="495"/>
      <c r="O145" s="495"/>
      <c r="P145" s="495"/>
      <c r="Q145" s="495"/>
      <c r="R145" s="495"/>
      <c r="S145" s="495"/>
      <c r="T145" s="495"/>
      <c r="U145" s="495"/>
      <c r="V145" s="495"/>
      <c r="W145" s="495"/>
      <c r="X145" s="495"/>
      <c r="Y145" s="495"/>
      <c r="Z145" s="543"/>
      <c r="AA145" s="543"/>
    </row>
    <row r="146" spans="2:27" ht="14.4" hidden="1">
      <c r="B146" s="541"/>
      <c r="C146" s="542"/>
      <c r="D146" s="455"/>
      <c r="E146" s="454"/>
      <c r="F146" s="495"/>
      <c r="G146" s="495"/>
      <c r="H146" s="495"/>
      <c r="I146" s="495"/>
      <c r="J146" s="495"/>
      <c r="K146" s="495"/>
      <c r="L146" s="495"/>
      <c r="M146" s="495"/>
      <c r="N146" s="495"/>
      <c r="O146" s="495"/>
      <c r="P146" s="495"/>
      <c r="Q146" s="495"/>
      <c r="R146" s="495"/>
      <c r="S146" s="495"/>
      <c r="T146" s="495"/>
      <c r="U146" s="495"/>
      <c r="V146" s="495"/>
      <c r="W146" s="495"/>
      <c r="X146" s="495"/>
      <c r="Y146" s="495"/>
      <c r="Z146" s="543"/>
      <c r="AA146" s="543"/>
    </row>
    <row r="147" spans="2:27" ht="14.4" hidden="1">
      <c r="B147" s="541"/>
      <c r="C147" s="542"/>
      <c r="D147" s="455"/>
      <c r="E147" s="454"/>
      <c r="F147" s="495"/>
      <c r="G147" s="495"/>
      <c r="H147" s="495"/>
      <c r="I147" s="495"/>
      <c r="J147" s="495"/>
      <c r="K147" s="495"/>
      <c r="L147" s="495"/>
      <c r="M147" s="495"/>
      <c r="N147" s="495"/>
      <c r="O147" s="495"/>
      <c r="P147" s="495"/>
      <c r="Q147" s="495"/>
      <c r="R147" s="495"/>
      <c r="S147" s="495"/>
      <c r="T147" s="495"/>
      <c r="U147" s="495"/>
      <c r="V147" s="495"/>
      <c r="W147" s="495"/>
      <c r="X147" s="495"/>
      <c r="Y147" s="495"/>
      <c r="Z147" s="543"/>
      <c r="AA147" s="543"/>
    </row>
    <row r="148" spans="2:27" ht="14.4" hidden="1">
      <c r="B148" s="541"/>
      <c r="C148" s="542"/>
      <c r="D148" s="455"/>
      <c r="E148" s="454"/>
      <c r="F148" s="495"/>
      <c r="G148" s="495"/>
      <c r="H148" s="495"/>
      <c r="I148" s="495"/>
      <c r="J148" s="495"/>
      <c r="K148" s="495"/>
      <c r="L148" s="495"/>
      <c r="M148" s="495"/>
      <c r="N148" s="495"/>
      <c r="O148" s="495"/>
      <c r="P148" s="495"/>
      <c r="Q148" s="495"/>
      <c r="R148" s="495"/>
      <c r="S148" s="495"/>
      <c r="T148" s="495"/>
      <c r="U148" s="495"/>
      <c r="V148" s="495"/>
      <c r="W148" s="495"/>
      <c r="X148" s="495"/>
      <c r="Y148" s="495"/>
      <c r="Z148" s="543"/>
      <c r="AA148" s="543"/>
    </row>
    <row r="149" spans="2:27" ht="14.4" hidden="1">
      <c r="B149" s="544"/>
      <c r="C149" s="545"/>
      <c r="D149" s="546"/>
      <c r="E149" s="546"/>
      <c r="F149" s="495"/>
      <c r="G149" s="495"/>
      <c r="H149" s="495"/>
      <c r="I149" s="495"/>
      <c r="J149" s="495"/>
      <c r="K149" s="495"/>
      <c r="L149" s="495"/>
      <c r="M149" s="495"/>
      <c r="N149" s="495"/>
      <c r="O149" s="495"/>
      <c r="P149" s="495"/>
      <c r="Q149" s="495"/>
      <c r="R149" s="495"/>
      <c r="S149" s="495"/>
      <c r="T149" s="495"/>
      <c r="U149" s="495"/>
      <c r="V149" s="495"/>
      <c r="W149" s="495"/>
      <c r="X149" s="495"/>
      <c r="Y149" s="495"/>
      <c r="Z149" s="543"/>
      <c r="AA149" s="543"/>
    </row>
    <row r="150" spans="2:27" ht="14.4" hidden="1">
      <c r="B150" s="547"/>
      <c r="C150" s="542"/>
      <c r="D150" s="455"/>
      <c r="E150" s="454"/>
      <c r="F150" s="495"/>
      <c r="G150" s="495"/>
      <c r="H150" s="495"/>
      <c r="I150" s="495"/>
      <c r="J150" s="495"/>
      <c r="K150" s="495"/>
      <c r="L150" s="495"/>
      <c r="M150" s="495"/>
      <c r="N150" s="495"/>
      <c r="O150" s="495"/>
      <c r="P150" s="495"/>
      <c r="Q150" s="495"/>
      <c r="R150" s="495"/>
      <c r="S150" s="495"/>
      <c r="T150" s="495"/>
      <c r="U150" s="495"/>
      <c r="V150" s="495"/>
      <c r="W150" s="495"/>
      <c r="X150" s="495"/>
      <c r="Y150" s="495"/>
      <c r="Z150" s="543"/>
      <c r="AA150" s="543"/>
    </row>
    <row r="151" spans="2:27" ht="19.2" hidden="1">
      <c r="B151" s="536"/>
      <c r="C151" s="548"/>
      <c r="D151" s="414"/>
      <c r="E151" s="476"/>
      <c r="F151" s="495"/>
      <c r="G151" s="495"/>
      <c r="H151" s="495"/>
      <c r="I151" s="495"/>
      <c r="J151" s="495"/>
      <c r="K151" s="495"/>
      <c r="L151" s="495"/>
      <c r="M151" s="495"/>
      <c r="N151" s="495"/>
      <c r="O151" s="495"/>
      <c r="P151" s="495"/>
      <c r="Q151" s="495"/>
      <c r="R151" s="495"/>
      <c r="S151" s="495"/>
      <c r="T151" s="495"/>
      <c r="U151" s="495"/>
      <c r="V151" s="495"/>
      <c r="W151" s="495"/>
      <c r="X151" s="495"/>
      <c r="Y151" s="495"/>
      <c r="Z151" s="543"/>
      <c r="AA151" s="543"/>
    </row>
    <row r="152" spans="2:27" ht="19.2" hidden="1">
      <c r="B152" s="536"/>
      <c r="C152" s="548"/>
      <c r="D152" s="414"/>
      <c r="E152" s="476"/>
      <c r="F152" s="495"/>
      <c r="G152" s="495"/>
      <c r="H152" s="495"/>
      <c r="I152" s="495"/>
      <c r="J152" s="495"/>
      <c r="K152" s="495"/>
      <c r="L152" s="495"/>
      <c r="M152" s="495"/>
      <c r="N152" s="495"/>
      <c r="O152" s="495"/>
      <c r="P152" s="495"/>
      <c r="Q152" s="495"/>
      <c r="R152" s="495"/>
      <c r="S152" s="495"/>
      <c r="T152" s="495"/>
      <c r="U152" s="495"/>
      <c r="V152" s="495"/>
      <c r="W152" s="495"/>
      <c r="X152" s="495"/>
      <c r="Y152" s="495"/>
      <c r="Z152" s="543"/>
      <c r="AA152" s="543"/>
    </row>
    <row r="153" spans="2:27" ht="19.2" hidden="1">
      <c r="B153" s="536"/>
      <c r="C153" s="548"/>
      <c r="D153" s="414"/>
      <c r="E153" s="476"/>
      <c r="F153" s="495"/>
      <c r="G153" s="495"/>
      <c r="H153" s="495"/>
      <c r="I153" s="495"/>
      <c r="J153" s="495"/>
      <c r="K153" s="495"/>
      <c r="L153" s="495"/>
      <c r="M153" s="495"/>
      <c r="N153" s="495"/>
      <c r="O153" s="495"/>
      <c r="P153" s="495"/>
      <c r="Q153" s="495"/>
      <c r="R153" s="495"/>
      <c r="S153" s="495"/>
      <c r="T153" s="495"/>
      <c r="U153" s="495"/>
      <c r="V153" s="495"/>
      <c r="W153" s="495"/>
      <c r="X153" s="495"/>
      <c r="Y153" s="495"/>
      <c r="Z153" s="543"/>
      <c r="AA153" s="543"/>
    </row>
    <row r="154" spans="2:27" ht="19.2" hidden="1">
      <c r="B154" s="536"/>
      <c r="C154" s="548"/>
      <c r="D154" s="414"/>
      <c r="E154" s="476"/>
      <c r="F154" s="495"/>
      <c r="G154" s="495"/>
      <c r="H154" s="495"/>
      <c r="I154" s="495"/>
      <c r="J154" s="495"/>
      <c r="K154" s="495"/>
      <c r="L154" s="495"/>
      <c r="M154" s="495"/>
      <c r="N154" s="495"/>
      <c r="O154" s="495"/>
      <c r="P154" s="495"/>
      <c r="Q154" s="495"/>
      <c r="R154" s="495"/>
      <c r="S154" s="495"/>
      <c r="T154" s="495"/>
      <c r="U154" s="495"/>
      <c r="V154" s="495"/>
      <c r="W154" s="495"/>
      <c r="X154" s="495"/>
      <c r="Y154" s="495"/>
      <c r="Z154" s="543"/>
      <c r="AA154" s="543"/>
    </row>
    <row r="155" spans="2:27" ht="19.2" hidden="1">
      <c r="B155" s="536"/>
      <c r="C155" s="548"/>
      <c r="D155" s="414"/>
      <c r="E155" s="476"/>
      <c r="F155" s="495"/>
      <c r="G155" s="495"/>
      <c r="H155" s="495"/>
      <c r="I155" s="495"/>
      <c r="J155" s="495"/>
      <c r="K155" s="495"/>
      <c r="L155" s="495"/>
      <c r="M155" s="495"/>
      <c r="N155" s="495"/>
      <c r="O155" s="495"/>
      <c r="P155" s="495"/>
      <c r="Q155" s="495"/>
      <c r="R155" s="495"/>
      <c r="S155" s="495"/>
      <c r="T155" s="495"/>
      <c r="U155" s="495"/>
      <c r="V155" s="495"/>
      <c r="W155" s="495"/>
      <c r="X155" s="495"/>
      <c r="Y155" s="495"/>
      <c r="Z155" s="543"/>
      <c r="AA155" s="543"/>
    </row>
    <row r="156" spans="2:27" ht="18.600000000000001" hidden="1" customHeight="1">
      <c r="B156" s="536"/>
      <c r="C156" s="548"/>
      <c r="D156" s="414"/>
      <c r="E156" s="476"/>
    </row>
    <row r="157" spans="2:27" ht="18.600000000000001" hidden="1" customHeight="1">
      <c r="B157" s="536"/>
      <c r="C157" s="548"/>
      <c r="D157" s="414"/>
      <c r="E157" s="476"/>
    </row>
    <row r="158" spans="2:27" ht="18.600000000000001" hidden="1" customHeight="1">
      <c r="B158" s="536"/>
      <c r="C158" s="548"/>
      <c r="D158" s="414"/>
      <c r="E158" s="476"/>
    </row>
    <row r="159" spans="2:27" ht="18.600000000000001" hidden="1" customHeight="1">
      <c r="B159" s="536"/>
      <c r="C159" s="548"/>
      <c r="D159" s="414"/>
      <c r="E159" s="476"/>
    </row>
    <row r="160" spans="2:27" ht="18.600000000000001" hidden="1" customHeight="1">
      <c r="B160" s="536"/>
      <c r="C160" s="548"/>
      <c r="D160" s="414"/>
      <c r="E160" s="476"/>
    </row>
    <row r="161" spans="2:5" ht="0" hidden="1" customHeight="1">
      <c r="B161" s="536"/>
      <c r="C161" s="548"/>
      <c r="D161" s="414"/>
      <c r="E161" s="476"/>
    </row>
    <row r="162" spans="2:5" ht="0" hidden="1" customHeight="1">
      <c r="B162" s="536"/>
      <c r="C162" s="548"/>
      <c r="D162" s="414"/>
      <c r="E162" s="476"/>
    </row>
    <row r="163" spans="2:5" ht="0" hidden="1" customHeight="1">
      <c r="B163" s="549"/>
      <c r="C163" s="550"/>
      <c r="D163" s="549"/>
      <c r="E163" s="549"/>
    </row>
    <row r="164" spans="2:5" ht="0" hidden="1" customHeight="1">
      <c r="B164" s="536"/>
      <c r="C164" s="548"/>
      <c r="D164" s="414"/>
      <c r="E164" s="476"/>
    </row>
    <row r="165" spans="2:5" ht="0" hidden="1" customHeight="1">
      <c r="B165" s="549"/>
      <c r="C165" s="550"/>
      <c r="D165" s="549"/>
      <c r="E165" s="549"/>
    </row>
    <row r="166" spans="2:5" ht="0" hidden="1" customHeight="1">
      <c r="B166" s="536"/>
      <c r="C166" s="548"/>
      <c r="D166" s="414"/>
      <c r="E166" s="476"/>
    </row>
    <row r="167" spans="2:5" ht="0" hidden="1" customHeight="1">
      <c r="B167" s="549"/>
      <c r="C167" s="550"/>
      <c r="D167" s="549"/>
      <c r="E167" s="549"/>
    </row>
    <row r="168" spans="2:5" ht="0" hidden="1" customHeight="1">
      <c r="B168" s="536"/>
      <c r="C168" s="548"/>
      <c r="D168" s="414"/>
      <c r="E168" s="476"/>
    </row>
    <row r="169" spans="2:5" ht="0" hidden="1" customHeight="1">
      <c r="B169" s="536"/>
      <c r="C169" s="548"/>
      <c r="D169" s="414"/>
      <c r="E169" s="476"/>
    </row>
    <row r="170" spans="2:5" ht="0" hidden="1" customHeight="1">
      <c r="B170" s="536"/>
      <c r="C170" s="548"/>
      <c r="D170" s="414"/>
      <c r="E170" s="476"/>
    </row>
    <row r="171" spans="2:5" ht="0" hidden="1" customHeight="1">
      <c r="B171" s="536"/>
      <c r="C171" s="548"/>
      <c r="D171" s="414"/>
      <c r="E171" s="476"/>
    </row>
    <row r="172" spans="2:5" ht="0" hidden="1" customHeight="1">
      <c r="B172" s="536"/>
      <c r="C172" s="548"/>
      <c r="D172" s="414"/>
      <c r="E172" s="476"/>
    </row>
    <row r="173" spans="2:5" ht="0" hidden="1" customHeight="1">
      <c r="B173" s="536"/>
      <c r="C173" s="548"/>
      <c r="D173" s="414"/>
      <c r="E173" s="476"/>
    </row>
    <row r="174" spans="2:5" ht="0" hidden="1" customHeight="1">
      <c r="B174" s="536"/>
      <c r="C174" s="548"/>
      <c r="D174" s="414"/>
      <c r="E174" s="476"/>
    </row>
    <row r="175" spans="2:5" ht="0" hidden="1" customHeight="1">
      <c r="B175" s="536"/>
      <c r="C175" s="548"/>
      <c r="D175" s="414"/>
      <c r="E175" s="476"/>
    </row>
    <row r="176" spans="2:5" ht="0" hidden="1" customHeight="1">
      <c r="B176" s="549"/>
      <c r="C176" s="550"/>
      <c r="D176" s="549"/>
      <c r="E176" s="549"/>
    </row>
    <row r="177" spans="2:5" ht="0" hidden="1" customHeight="1">
      <c r="B177" s="536"/>
      <c r="C177" s="548"/>
      <c r="D177" s="414"/>
      <c r="E177" s="476"/>
    </row>
    <row r="178" spans="2:5" ht="0" hidden="1" customHeight="1">
      <c r="B178" s="536"/>
      <c r="C178" s="548"/>
      <c r="D178" s="414"/>
      <c r="E178" s="476"/>
    </row>
    <row r="179" spans="2:5" ht="0" hidden="1" customHeight="1">
      <c r="B179" s="536"/>
      <c r="C179" s="548"/>
      <c r="D179" s="414"/>
      <c r="E179" s="476"/>
    </row>
    <row r="180" spans="2:5" ht="0" hidden="1" customHeight="1">
      <c r="B180" s="549"/>
      <c r="C180" s="550"/>
      <c r="D180" s="549"/>
      <c r="E180" s="549"/>
    </row>
    <row r="181" spans="2:5" ht="0" hidden="1" customHeight="1">
      <c r="B181" s="536"/>
      <c r="C181" s="548"/>
      <c r="D181" s="414"/>
      <c r="E181" s="476"/>
    </row>
    <row r="182" spans="2:5" ht="0" hidden="1" customHeight="1">
      <c r="B182" s="536"/>
      <c r="C182" s="475"/>
      <c r="D182" s="416"/>
      <c r="E182" s="476"/>
    </row>
    <row r="183" spans="2:5" ht="0" hidden="1" customHeight="1">
      <c r="B183" s="536"/>
      <c r="C183" s="475"/>
      <c r="D183" s="416"/>
      <c r="E183" s="476"/>
    </row>
    <row r="184" spans="2:5" ht="0" hidden="1" customHeight="1">
      <c r="B184" s="537"/>
      <c r="C184" s="538"/>
      <c r="D184" s="538"/>
      <c r="E184" s="539"/>
    </row>
    <row r="185" spans="2:5" ht="0" hidden="1" customHeight="1">
      <c r="B185" s="536"/>
      <c r="C185" s="475"/>
      <c r="D185" s="416"/>
      <c r="E185" s="476"/>
    </row>
    <row r="186" spans="2:5" ht="0" hidden="1" customHeight="1">
      <c r="B186" s="536"/>
      <c r="C186" s="475"/>
      <c r="D186" s="416"/>
      <c r="E186" s="476"/>
    </row>
    <row r="187" spans="2:5" ht="0" hidden="1" customHeight="1">
      <c r="B187" s="537"/>
      <c r="C187" s="538"/>
      <c r="D187" s="539"/>
      <c r="E187" s="539"/>
    </row>
    <row r="188" spans="2:5" ht="0" hidden="1" customHeight="1">
      <c r="B188" s="536"/>
      <c r="C188" s="475"/>
      <c r="D188" s="416"/>
      <c r="E188" s="476"/>
    </row>
    <row r="189" spans="2:5" ht="0" hidden="1" customHeight="1">
      <c r="B189" s="414"/>
      <c r="C189" s="415"/>
      <c r="D189" s="417"/>
      <c r="E189" s="414"/>
    </row>
    <row r="190" spans="2:5" ht="0" hidden="1" customHeight="1">
      <c r="B190" s="414"/>
      <c r="C190" s="415"/>
      <c r="D190" s="417"/>
      <c r="E190" s="414"/>
    </row>
    <row r="191" spans="2:5" ht="0" hidden="1" customHeight="1">
      <c r="B191" s="414"/>
      <c r="C191" s="415"/>
      <c r="D191" s="417"/>
      <c r="E191" s="414"/>
    </row>
    <row r="192" spans="2:5" ht="0" hidden="1" customHeight="1">
      <c r="B192" s="495"/>
      <c r="C192" s="540"/>
      <c r="D192" s="495"/>
      <c r="E192" s="495"/>
    </row>
    <row r="193" spans="2:5" ht="0" hidden="1" customHeight="1">
      <c r="B193" s="495"/>
      <c r="C193" s="540"/>
      <c r="D193" s="495"/>
      <c r="E193" s="495"/>
    </row>
    <row r="194" spans="2:5" ht="0" hidden="1" customHeight="1">
      <c r="B194" s="495"/>
      <c r="C194" s="540"/>
      <c r="D194" s="495"/>
      <c r="E194" s="495"/>
    </row>
    <row r="195" spans="2:5" ht="0" hidden="1" customHeight="1">
      <c r="B195" s="495"/>
      <c r="C195" s="540"/>
      <c r="D195" s="495"/>
      <c r="E195" s="495"/>
    </row>
    <row r="196" spans="2:5" ht="0" hidden="1" customHeight="1">
      <c r="B196" s="495"/>
      <c r="C196" s="540"/>
      <c r="D196" s="495"/>
      <c r="E196" s="495"/>
    </row>
    <row r="197" spans="2:5" ht="0" hidden="1" customHeight="1">
      <c r="B197" s="495"/>
      <c r="C197" s="540"/>
      <c r="D197" s="495"/>
      <c r="E197" s="495"/>
    </row>
    <row r="198" spans="2:5" ht="0" hidden="1" customHeight="1">
      <c r="B198" s="495"/>
      <c r="C198" s="540"/>
      <c r="D198" s="495"/>
      <c r="E198" s="495"/>
    </row>
    <row r="199" spans="2:5" ht="0" hidden="1" customHeight="1">
      <c r="B199" s="495"/>
      <c r="C199" s="540"/>
      <c r="D199" s="495"/>
      <c r="E199" s="495"/>
    </row>
    <row r="200" spans="2:5" ht="0" hidden="1" customHeight="1">
      <c r="B200" s="495"/>
      <c r="C200" s="540"/>
      <c r="D200" s="495"/>
      <c r="E200" s="495"/>
    </row>
    <row r="201" spans="2:5" ht="0" hidden="1" customHeight="1">
      <c r="B201" s="495"/>
      <c r="C201" s="540"/>
      <c r="D201" s="495"/>
      <c r="E201" s="495"/>
    </row>
    <row r="202" spans="2:5" ht="0" hidden="1" customHeight="1">
      <c r="B202" s="495"/>
      <c r="C202" s="540"/>
      <c r="D202" s="495"/>
      <c r="E202" s="495"/>
    </row>
    <row r="203" spans="2:5" ht="0" hidden="1" customHeight="1">
      <c r="B203" s="495"/>
      <c r="C203" s="540"/>
      <c r="D203" s="495"/>
      <c r="E203" s="495"/>
    </row>
    <row r="204" spans="2:5" ht="0" hidden="1" customHeight="1">
      <c r="B204" s="495"/>
      <c r="C204" s="540"/>
      <c r="D204" s="495"/>
      <c r="E204" s="495"/>
    </row>
    <row r="205" spans="2:5" ht="0" hidden="1" customHeight="1">
      <c r="B205" s="495"/>
      <c r="C205" s="540"/>
      <c r="D205" s="495"/>
      <c r="E205" s="495"/>
    </row>
    <row r="206" spans="2:5" ht="0" hidden="1" customHeight="1">
      <c r="B206" s="495"/>
      <c r="C206" s="540"/>
      <c r="D206" s="495"/>
      <c r="E206" s="495"/>
    </row>
    <row r="207" spans="2:5" ht="0" hidden="1" customHeight="1">
      <c r="B207" s="495"/>
      <c r="C207" s="540"/>
      <c r="D207" s="495"/>
      <c r="E207" s="495"/>
    </row>
    <row r="208" spans="2:5" ht="0" hidden="1" customHeight="1">
      <c r="B208" s="495"/>
      <c r="C208" s="540"/>
      <c r="D208" s="495"/>
      <c r="E208" s="495"/>
    </row>
    <row r="209" spans="2:5" ht="0" hidden="1" customHeight="1">
      <c r="B209" s="495"/>
      <c r="C209" s="540"/>
      <c r="D209" s="495"/>
      <c r="E209" s="495"/>
    </row>
    <row r="210" spans="2:5" ht="0" hidden="1" customHeight="1">
      <c r="B210" s="495"/>
      <c r="C210" s="540"/>
      <c r="D210" s="495"/>
      <c r="E210" s="495"/>
    </row>
    <row r="211" spans="2:5" ht="0" hidden="1" customHeight="1">
      <c r="B211" s="495"/>
      <c r="C211" s="540"/>
      <c r="D211" s="495"/>
      <c r="E211" s="495"/>
    </row>
    <row r="212" spans="2:5" ht="0" hidden="1" customHeight="1">
      <c r="B212" s="495"/>
      <c r="C212" s="540"/>
      <c r="D212" s="495"/>
      <c r="E212" s="495"/>
    </row>
    <row r="213" spans="2:5" ht="0" hidden="1" customHeight="1">
      <c r="B213" s="495"/>
      <c r="C213" s="540"/>
      <c r="D213" s="495"/>
      <c r="E213" s="495"/>
    </row>
    <row r="214" spans="2:5" ht="0" hidden="1" customHeight="1">
      <c r="B214" s="495"/>
      <c r="C214" s="540"/>
      <c r="D214" s="495"/>
      <c r="E214" s="495"/>
    </row>
    <row r="215" spans="2:5" ht="0" hidden="1" customHeight="1">
      <c r="B215" s="495"/>
      <c r="C215" s="540"/>
      <c r="D215" s="495"/>
      <c r="E215" s="495"/>
    </row>
    <row r="216" spans="2:5" ht="0" hidden="1" customHeight="1">
      <c r="B216" s="495"/>
      <c r="C216" s="540"/>
      <c r="D216" s="495"/>
      <c r="E216" s="495"/>
    </row>
    <row r="217" spans="2:5" ht="0" hidden="1" customHeight="1">
      <c r="B217" s="495"/>
      <c r="C217" s="540"/>
      <c r="D217" s="495"/>
      <c r="E217" s="495"/>
    </row>
    <row r="218" spans="2:5" ht="0" hidden="1" customHeight="1">
      <c r="B218" s="495"/>
      <c r="C218" s="540"/>
      <c r="D218" s="495"/>
      <c r="E218" s="495"/>
    </row>
    <row r="219" spans="2:5" ht="0" hidden="1" customHeight="1">
      <c r="B219" s="495"/>
      <c r="C219" s="540"/>
      <c r="D219" s="495"/>
      <c r="E219" s="495"/>
    </row>
    <row r="220" spans="2:5" ht="0" hidden="1" customHeight="1">
      <c r="B220" s="495"/>
      <c r="C220" s="540"/>
      <c r="D220" s="495"/>
      <c r="E220" s="495"/>
    </row>
    <row r="221" spans="2:5" ht="0" hidden="1" customHeight="1">
      <c r="B221" s="495"/>
      <c r="C221" s="540"/>
      <c r="D221" s="495"/>
      <c r="E221" s="495"/>
    </row>
    <row r="222" spans="2:5" ht="0" hidden="1" customHeight="1">
      <c r="B222" s="495"/>
      <c r="C222" s="540"/>
      <c r="D222" s="495"/>
      <c r="E222" s="495"/>
    </row>
    <row r="223" spans="2:5" ht="0" hidden="1" customHeight="1">
      <c r="B223" s="495"/>
      <c r="C223" s="540"/>
      <c r="D223" s="495"/>
      <c r="E223" s="495"/>
    </row>
    <row r="224" spans="2:5" ht="0" hidden="1" customHeight="1">
      <c r="B224" s="495"/>
      <c r="C224" s="540"/>
      <c r="D224" s="495"/>
      <c r="E224" s="495"/>
    </row>
    <row r="225" spans="2:5" ht="0" hidden="1" customHeight="1">
      <c r="B225" s="495"/>
      <c r="C225" s="540"/>
      <c r="D225" s="495"/>
      <c r="E225" s="495"/>
    </row>
    <row r="226" spans="2:5" ht="0" hidden="1" customHeight="1">
      <c r="B226" s="495"/>
      <c r="C226" s="540"/>
      <c r="D226" s="495"/>
      <c r="E226" s="495"/>
    </row>
    <row r="227" spans="2:5" ht="0" hidden="1" customHeight="1">
      <c r="B227" s="495"/>
      <c r="C227" s="540"/>
      <c r="D227" s="495"/>
      <c r="E227" s="495"/>
    </row>
    <row r="228" spans="2:5" ht="0" hidden="1" customHeight="1">
      <c r="B228" s="495"/>
      <c r="C228" s="540"/>
      <c r="D228" s="495"/>
      <c r="E228" s="495"/>
    </row>
    <row r="229" spans="2:5" ht="0" hidden="1" customHeight="1">
      <c r="B229" s="495"/>
      <c r="C229" s="540"/>
      <c r="D229" s="495"/>
      <c r="E229" s="495"/>
    </row>
    <row r="230" spans="2:5" ht="0" hidden="1" customHeight="1">
      <c r="B230" s="495"/>
      <c r="C230" s="540"/>
      <c r="D230" s="495"/>
      <c r="E230" s="495"/>
    </row>
    <row r="231" spans="2:5" ht="0" hidden="1" customHeight="1">
      <c r="B231" s="495"/>
      <c r="C231" s="540"/>
      <c r="D231" s="495"/>
      <c r="E231" s="495"/>
    </row>
    <row r="232" spans="2:5" ht="0" hidden="1" customHeight="1">
      <c r="B232" s="495"/>
      <c r="C232" s="540"/>
      <c r="D232" s="495"/>
      <c r="E232" s="495"/>
    </row>
    <row r="233" spans="2:5" ht="0" hidden="1" customHeight="1">
      <c r="B233" s="495"/>
      <c r="C233" s="540"/>
      <c r="D233" s="495"/>
      <c r="E233" s="495"/>
    </row>
    <row r="234" spans="2:5" ht="0" hidden="1" customHeight="1">
      <c r="B234" s="495"/>
      <c r="C234" s="540"/>
      <c r="D234" s="495"/>
      <c r="E234" s="495"/>
    </row>
    <row r="235" spans="2:5" ht="0" hidden="1" customHeight="1">
      <c r="B235" s="495"/>
      <c r="C235" s="540"/>
      <c r="D235" s="495"/>
      <c r="E235" s="495"/>
    </row>
    <row r="236" spans="2:5" ht="0" hidden="1" customHeight="1">
      <c r="B236" s="495"/>
      <c r="C236" s="540"/>
      <c r="D236" s="495"/>
      <c r="E236" s="495"/>
    </row>
    <row r="237" spans="2:5" ht="0" hidden="1" customHeight="1">
      <c r="B237" s="495"/>
      <c r="C237" s="540"/>
      <c r="D237" s="495"/>
      <c r="E237" s="495"/>
    </row>
    <row r="238" spans="2:5" ht="0" hidden="1" customHeight="1">
      <c r="B238" s="495"/>
      <c r="C238" s="540"/>
      <c r="D238" s="495"/>
      <c r="E238" s="495"/>
    </row>
    <row r="239" spans="2:5" ht="0" hidden="1" customHeight="1">
      <c r="B239" s="495"/>
      <c r="C239" s="540"/>
      <c r="D239" s="495"/>
      <c r="E239" s="495"/>
    </row>
    <row r="240" spans="2:5" ht="0" hidden="1" customHeight="1">
      <c r="B240" s="495"/>
      <c r="C240" s="540"/>
      <c r="D240" s="495"/>
      <c r="E240" s="495"/>
    </row>
    <row r="241" spans="2:5" ht="0" hidden="1" customHeight="1">
      <c r="B241" s="495"/>
      <c r="C241" s="540"/>
      <c r="D241" s="495"/>
      <c r="E241" s="495"/>
    </row>
    <row r="242" spans="2:5" ht="0" hidden="1" customHeight="1">
      <c r="B242" s="495"/>
      <c r="C242" s="540"/>
      <c r="D242" s="495"/>
      <c r="E242" s="495"/>
    </row>
    <row r="243" spans="2:5" ht="0" hidden="1" customHeight="1">
      <c r="B243" s="495"/>
      <c r="C243" s="540"/>
      <c r="D243" s="495"/>
      <c r="E243" s="495"/>
    </row>
    <row r="244" spans="2:5" ht="0" hidden="1" customHeight="1">
      <c r="B244" s="495"/>
      <c r="C244" s="540"/>
      <c r="D244" s="495"/>
      <c r="E244" s="495"/>
    </row>
    <row r="245" spans="2:5" ht="0" hidden="1" customHeight="1">
      <c r="B245" s="495"/>
      <c r="C245" s="540"/>
      <c r="D245" s="495"/>
      <c r="E245" s="495"/>
    </row>
    <row r="246" spans="2:5" ht="0" hidden="1" customHeight="1">
      <c r="B246" s="495"/>
      <c r="C246" s="540"/>
      <c r="D246" s="495"/>
      <c r="E246" s="495"/>
    </row>
    <row r="247" spans="2:5" ht="0" hidden="1" customHeight="1">
      <c r="B247" s="495"/>
      <c r="C247" s="540"/>
      <c r="D247" s="495"/>
      <c r="E247" s="495"/>
    </row>
    <row r="248" spans="2:5" ht="0" hidden="1" customHeight="1">
      <c r="B248" s="495"/>
      <c r="C248" s="540"/>
      <c r="D248" s="495"/>
      <c r="E248" s="495"/>
    </row>
    <row r="249" spans="2:5" ht="0" hidden="1" customHeight="1">
      <c r="B249" s="495"/>
      <c r="C249" s="540"/>
      <c r="D249" s="495"/>
      <c r="E249" s="495"/>
    </row>
    <row r="250" spans="2:5" ht="0" hidden="1" customHeight="1">
      <c r="B250" s="495"/>
      <c r="C250" s="540"/>
      <c r="D250" s="495"/>
      <c r="E250" s="495"/>
    </row>
    <row r="251" spans="2:5" ht="0" hidden="1" customHeight="1">
      <c r="B251" s="495"/>
      <c r="C251" s="540"/>
      <c r="D251" s="495"/>
      <c r="E251" s="495"/>
    </row>
    <row r="252" spans="2:5" ht="0" hidden="1" customHeight="1">
      <c r="B252" s="495"/>
      <c r="C252" s="540"/>
      <c r="D252" s="495"/>
      <c r="E252" s="495"/>
    </row>
    <row r="253" spans="2:5" ht="0" hidden="1" customHeight="1">
      <c r="B253" s="495"/>
      <c r="C253" s="540"/>
      <c r="D253" s="495"/>
      <c r="E253" s="495"/>
    </row>
    <row r="254" spans="2:5" ht="0" hidden="1" customHeight="1">
      <c r="B254" s="495"/>
      <c r="C254" s="540"/>
      <c r="D254" s="495"/>
      <c r="E254" s="495"/>
    </row>
    <row r="255" spans="2:5" ht="0" hidden="1" customHeight="1">
      <c r="B255" s="495"/>
      <c r="C255" s="540"/>
      <c r="D255" s="495"/>
      <c r="E255" s="495"/>
    </row>
    <row r="256" spans="2:5" ht="0" hidden="1" customHeight="1">
      <c r="B256" s="495"/>
      <c r="C256" s="540"/>
      <c r="D256" s="495"/>
      <c r="E256" s="495"/>
    </row>
    <row r="257" spans="2:5" ht="0" hidden="1" customHeight="1">
      <c r="B257" s="495"/>
      <c r="C257" s="540"/>
      <c r="D257" s="495"/>
      <c r="E257" s="495"/>
    </row>
    <row r="258" spans="2:5" ht="0" hidden="1" customHeight="1">
      <c r="B258" s="495"/>
      <c r="C258" s="540"/>
      <c r="D258" s="495"/>
      <c r="E258" s="495"/>
    </row>
    <row r="259" spans="2:5" ht="0" hidden="1" customHeight="1">
      <c r="B259" s="495"/>
      <c r="C259" s="540"/>
      <c r="D259" s="495"/>
      <c r="E259" s="495"/>
    </row>
    <row r="260" spans="2:5" ht="0" hidden="1" customHeight="1">
      <c r="B260" s="495"/>
      <c r="C260" s="540"/>
      <c r="D260" s="495"/>
      <c r="E260" s="495"/>
    </row>
    <row r="261" spans="2:5" ht="0" hidden="1" customHeight="1">
      <c r="B261" s="495"/>
      <c r="C261" s="540"/>
      <c r="D261" s="495"/>
      <c r="E261" s="495"/>
    </row>
    <row r="262" spans="2:5" ht="0" hidden="1" customHeight="1">
      <c r="B262" s="495"/>
      <c r="C262" s="540"/>
      <c r="D262" s="495"/>
      <c r="E262" s="495"/>
    </row>
    <row r="263" spans="2:5" ht="0" hidden="1" customHeight="1">
      <c r="B263" s="495"/>
      <c r="C263" s="540"/>
      <c r="D263" s="495"/>
      <c r="E263" s="495"/>
    </row>
    <row r="264" spans="2:5" ht="0" hidden="1" customHeight="1">
      <c r="B264" s="495"/>
      <c r="C264" s="540"/>
      <c r="D264" s="495"/>
      <c r="E264" s="495"/>
    </row>
    <row r="265" spans="2:5" ht="0" hidden="1" customHeight="1">
      <c r="B265" s="495"/>
      <c r="C265" s="540"/>
      <c r="D265" s="495"/>
      <c r="E265" s="495"/>
    </row>
    <row r="266" spans="2:5" ht="0" hidden="1" customHeight="1">
      <c r="B266" s="495"/>
      <c r="C266" s="540"/>
      <c r="D266" s="495"/>
      <c r="E266" s="495"/>
    </row>
    <row r="267" spans="2:5" ht="0" hidden="1" customHeight="1">
      <c r="B267" s="495"/>
      <c r="C267" s="540"/>
      <c r="D267" s="495"/>
      <c r="E267" s="495"/>
    </row>
    <row r="268" spans="2:5" ht="0" hidden="1" customHeight="1">
      <c r="B268" s="495"/>
      <c r="C268" s="540"/>
      <c r="D268" s="495"/>
      <c r="E268" s="495"/>
    </row>
    <row r="269" spans="2:5" ht="0" hidden="1" customHeight="1">
      <c r="B269" s="495"/>
      <c r="C269" s="540"/>
      <c r="D269" s="495"/>
      <c r="E269" s="495"/>
    </row>
    <row r="270" spans="2:5" ht="0" hidden="1" customHeight="1">
      <c r="B270" s="495"/>
      <c r="C270" s="540"/>
      <c r="D270" s="495"/>
      <c r="E270" s="495"/>
    </row>
    <row r="271" spans="2:5" ht="0" hidden="1" customHeight="1">
      <c r="B271" s="495"/>
      <c r="C271" s="540"/>
      <c r="D271" s="495"/>
      <c r="E271" s="495"/>
    </row>
    <row r="272" spans="2:5" ht="0" hidden="1" customHeight="1">
      <c r="B272" s="495"/>
      <c r="C272" s="540"/>
      <c r="D272" s="495"/>
      <c r="E272" s="495"/>
    </row>
    <row r="273" spans="2:5" ht="0" hidden="1" customHeight="1">
      <c r="B273" s="495"/>
      <c r="C273" s="540"/>
      <c r="D273" s="495"/>
      <c r="E273" s="495"/>
    </row>
    <row r="274" spans="2:5" ht="0" hidden="1" customHeight="1">
      <c r="B274" s="495"/>
      <c r="C274" s="540"/>
      <c r="D274" s="495"/>
      <c r="E274" s="495"/>
    </row>
    <row r="275" spans="2:5" ht="0" hidden="1" customHeight="1">
      <c r="B275" s="495"/>
      <c r="C275" s="540"/>
      <c r="D275" s="495"/>
      <c r="E275" s="495"/>
    </row>
    <row r="276" spans="2:5" ht="0" hidden="1" customHeight="1">
      <c r="B276" s="495"/>
      <c r="C276" s="540"/>
      <c r="D276" s="495"/>
      <c r="E276" s="495"/>
    </row>
    <row r="277" spans="2:5" ht="0" hidden="1" customHeight="1">
      <c r="B277" s="495"/>
      <c r="C277" s="540"/>
      <c r="D277" s="495"/>
      <c r="E277" s="495"/>
    </row>
    <row r="278" spans="2:5" ht="0" hidden="1" customHeight="1">
      <c r="B278" s="495"/>
      <c r="C278" s="540"/>
      <c r="D278" s="495"/>
      <c r="E278" s="495"/>
    </row>
    <row r="279" spans="2:5" ht="0" hidden="1" customHeight="1">
      <c r="B279" s="495"/>
      <c r="C279" s="540"/>
      <c r="D279" s="495"/>
      <c r="E279" s="495"/>
    </row>
    <row r="280" spans="2:5" ht="0" hidden="1" customHeight="1">
      <c r="B280" s="495"/>
      <c r="C280" s="540"/>
      <c r="D280" s="495"/>
      <c r="E280" s="495"/>
    </row>
    <row r="281" spans="2:5" ht="0" hidden="1" customHeight="1">
      <c r="B281" s="495"/>
      <c r="C281" s="540"/>
      <c r="D281" s="495"/>
      <c r="E281" s="495"/>
    </row>
    <row r="282" spans="2:5" ht="0" hidden="1" customHeight="1">
      <c r="B282" s="495"/>
      <c r="C282" s="540"/>
      <c r="D282" s="495"/>
      <c r="E282" s="495"/>
    </row>
    <row r="283" spans="2:5" ht="0" hidden="1" customHeight="1">
      <c r="B283" s="495"/>
      <c r="C283" s="540"/>
      <c r="D283" s="495"/>
      <c r="E283" s="495"/>
    </row>
    <row r="284" spans="2:5" ht="0" hidden="1" customHeight="1">
      <c r="B284" s="495"/>
      <c r="C284" s="540"/>
      <c r="D284" s="495"/>
      <c r="E284" s="495"/>
    </row>
    <row r="285" spans="2:5" ht="0" hidden="1" customHeight="1">
      <c r="B285" s="495"/>
      <c r="C285" s="540"/>
      <c r="D285" s="495"/>
      <c r="E285" s="495"/>
    </row>
    <row r="286" spans="2:5" ht="0" hidden="1" customHeight="1">
      <c r="B286" s="495"/>
      <c r="C286" s="540"/>
      <c r="D286" s="495"/>
      <c r="E286" s="495"/>
    </row>
    <row r="287" spans="2:5" ht="0" hidden="1" customHeight="1">
      <c r="B287" s="495"/>
      <c r="C287" s="540"/>
      <c r="D287" s="495"/>
      <c r="E287" s="495"/>
    </row>
    <row r="288" spans="2:5" ht="0" hidden="1" customHeight="1">
      <c r="B288" s="495"/>
      <c r="C288" s="540"/>
      <c r="D288" s="495"/>
      <c r="E288" s="495"/>
    </row>
    <row r="289" spans="2:5" ht="0" hidden="1" customHeight="1">
      <c r="B289" s="495"/>
      <c r="C289" s="540"/>
      <c r="D289" s="495"/>
      <c r="E289" s="495"/>
    </row>
    <row r="290" spans="2:5" ht="0" hidden="1" customHeight="1">
      <c r="B290" s="495"/>
      <c r="C290" s="540"/>
      <c r="D290" s="495"/>
      <c r="E290" s="495"/>
    </row>
    <row r="291" spans="2:5" ht="0" hidden="1" customHeight="1">
      <c r="B291" s="495"/>
      <c r="C291" s="540"/>
      <c r="D291" s="495"/>
      <c r="E291" s="495"/>
    </row>
    <row r="292" spans="2:5" ht="0" hidden="1" customHeight="1">
      <c r="B292" s="495"/>
      <c r="C292" s="540"/>
      <c r="D292" s="495"/>
      <c r="E292" s="495"/>
    </row>
    <row r="293" spans="2:5" ht="0" hidden="1" customHeight="1">
      <c r="B293" s="495"/>
      <c r="C293" s="540"/>
      <c r="D293" s="495"/>
      <c r="E293" s="495"/>
    </row>
    <row r="294" spans="2:5" ht="0" hidden="1" customHeight="1">
      <c r="B294" s="495"/>
      <c r="C294" s="540"/>
      <c r="D294" s="495"/>
      <c r="E294" s="495"/>
    </row>
    <row r="295" spans="2:5" ht="0" hidden="1" customHeight="1">
      <c r="B295" s="495"/>
      <c r="C295" s="540"/>
      <c r="D295" s="495"/>
      <c r="E295" s="495"/>
    </row>
    <row r="296" spans="2:5" ht="0" hidden="1" customHeight="1">
      <c r="B296" s="495"/>
      <c r="C296" s="540"/>
      <c r="D296" s="495"/>
      <c r="E296" s="495"/>
    </row>
    <row r="297" spans="2:5" ht="0" hidden="1" customHeight="1">
      <c r="B297" s="495"/>
      <c r="C297" s="540"/>
      <c r="D297" s="495"/>
      <c r="E297" s="495"/>
    </row>
    <row r="298" spans="2:5" ht="0" hidden="1" customHeight="1">
      <c r="B298" s="495"/>
      <c r="C298" s="540"/>
      <c r="D298" s="495"/>
      <c r="E298" s="495"/>
    </row>
    <row r="299" spans="2:5" ht="0" hidden="1" customHeight="1">
      <c r="B299" s="495"/>
      <c r="C299" s="540"/>
      <c r="D299" s="495"/>
      <c r="E299" s="495"/>
    </row>
    <row r="300" spans="2:5" ht="0" hidden="1" customHeight="1">
      <c r="B300" s="495"/>
      <c r="C300" s="540"/>
      <c r="D300" s="495"/>
      <c r="E300" s="495"/>
    </row>
    <row r="301" spans="2:5" ht="0" hidden="1" customHeight="1">
      <c r="B301" s="495"/>
      <c r="C301" s="540"/>
      <c r="D301" s="495"/>
      <c r="E301" s="495"/>
    </row>
    <row r="302" spans="2:5" ht="0" hidden="1" customHeight="1">
      <c r="B302" s="495"/>
      <c r="C302" s="540"/>
      <c r="D302" s="495"/>
      <c r="E302" s="495"/>
    </row>
    <row r="303" spans="2:5" ht="0" hidden="1" customHeight="1">
      <c r="B303" s="495"/>
      <c r="C303" s="540"/>
      <c r="D303" s="495"/>
      <c r="E303" s="495"/>
    </row>
    <row r="304" spans="2:5" ht="0" hidden="1" customHeight="1">
      <c r="B304" s="495"/>
      <c r="C304" s="540"/>
      <c r="D304" s="495"/>
      <c r="E304" s="495"/>
    </row>
    <row r="305" spans="2:5" ht="0" hidden="1" customHeight="1">
      <c r="B305" s="495"/>
      <c r="C305" s="540"/>
      <c r="D305" s="495"/>
      <c r="E305" s="495"/>
    </row>
    <row r="306" spans="2:5" ht="0" hidden="1" customHeight="1">
      <c r="B306" s="495"/>
      <c r="C306" s="540"/>
      <c r="D306" s="495"/>
      <c r="E306" s="495"/>
    </row>
    <row r="307" spans="2:5" ht="0" hidden="1" customHeight="1">
      <c r="B307" s="495"/>
      <c r="C307" s="540"/>
      <c r="D307" s="495"/>
      <c r="E307" s="495"/>
    </row>
    <row r="308" spans="2:5" ht="0" hidden="1" customHeight="1">
      <c r="B308" s="495"/>
      <c r="C308" s="540"/>
      <c r="D308" s="495"/>
      <c r="E308" s="495"/>
    </row>
    <row r="309" spans="2:5" ht="0" hidden="1" customHeight="1">
      <c r="B309" s="495"/>
      <c r="C309" s="540"/>
      <c r="D309" s="495"/>
      <c r="E309" s="495"/>
    </row>
    <row r="310" spans="2:5" ht="0" hidden="1" customHeight="1">
      <c r="B310" s="495"/>
      <c r="C310" s="540"/>
      <c r="D310" s="495"/>
      <c r="E310" s="495"/>
    </row>
    <row r="311" spans="2:5" ht="0" hidden="1" customHeight="1">
      <c r="B311" s="495"/>
      <c r="C311" s="540"/>
      <c r="D311" s="495"/>
      <c r="E311" s="495"/>
    </row>
    <row r="312" spans="2:5" ht="0" hidden="1" customHeight="1">
      <c r="B312" s="495"/>
      <c r="C312" s="540"/>
      <c r="D312" s="495"/>
      <c r="E312" s="495"/>
    </row>
    <row r="313" spans="2:5" ht="0" hidden="1" customHeight="1">
      <c r="B313" s="495"/>
      <c r="C313" s="540"/>
      <c r="D313" s="495"/>
      <c r="E313" s="495"/>
    </row>
    <row r="314" spans="2:5" ht="0" hidden="1" customHeight="1">
      <c r="B314" s="495"/>
      <c r="C314" s="540"/>
      <c r="D314" s="495"/>
      <c r="E314" s="495"/>
    </row>
    <row r="315" spans="2:5" ht="0" hidden="1" customHeight="1">
      <c r="B315" s="495"/>
      <c r="C315" s="540"/>
      <c r="D315" s="495"/>
      <c r="E315" s="495"/>
    </row>
    <row r="316" spans="2:5" ht="0" hidden="1" customHeight="1">
      <c r="B316" s="495"/>
      <c r="C316" s="540"/>
      <c r="D316" s="495"/>
      <c r="E316" s="495"/>
    </row>
    <row r="317" spans="2:5" ht="0" hidden="1" customHeight="1">
      <c r="B317" s="495"/>
      <c r="C317" s="540"/>
      <c r="D317" s="495"/>
      <c r="E317" s="495"/>
    </row>
    <row r="318" spans="2:5" ht="0" hidden="1" customHeight="1">
      <c r="B318" s="495"/>
      <c r="C318" s="540"/>
      <c r="D318" s="495"/>
      <c r="E318" s="495"/>
    </row>
    <row r="319" spans="2:5" ht="0" hidden="1" customHeight="1">
      <c r="B319" s="495"/>
      <c r="C319" s="540"/>
      <c r="D319" s="495"/>
      <c r="E319" s="495"/>
    </row>
    <row r="320" spans="2:5" ht="0" hidden="1" customHeight="1">
      <c r="B320" s="495"/>
      <c r="C320" s="540"/>
      <c r="D320" s="495"/>
      <c r="E320" s="495"/>
    </row>
    <row r="321" spans="2:5" ht="0" hidden="1" customHeight="1">
      <c r="B321" s="495"/>
      <c r="C321" s="540"/>
      <c r="D321" s="495"/>
      <c r="E321" s="495"/>
    </row>
    <row r="322" spans="2:5" ht="0" hidden="1" customHeight="1">
      <c r="B322" s="495"/>
      <c r="C322" s="540"/>
      <c r="D322" s="495"/>
      <c r="E322" s="495"/>
    </row>
    <row r="323" spans="2:5" ht="0" hidden="1" customHeight="1">
      <c r="B323" s="495"/>
      <c r="C323" s="540"/>
      <c r="D323" s="495"/>
      <c r="E323" s="495"/>
    </row>
    <row r="324" spans="2:5" ht="0" hidden="1" customHeight="1">
      <c r="B324" s="495"/>
      <c r="C324" s="540"/>
      <c r="D324" s="495"/>
      <c r="E324" s="495"/>
    </row>
    <row r="325" spans="2:5" ht="0" hidden="1" customHeight="1">
      <c r="B325" s="495"/>
      <c r="C325" s="540"/>
      <c r="D325" s="495"/>
      <c r="E325" s="495"/>
    </row>
    <row r="326" spans="2:5" ht="0" hidden="1" customHeight="1">
      <c r="B326" s="495"/>
      <c r="C326" s="540"/>
      <c r="D326" s="495"/>
      <c r="E326" s="495"/>
    </row>
    <row r="327" spans="2:5" ht="0" hidden="1" customHeight="1">
      <c r="B327" s="495"/>
      <c r="C327" s="540"/>
      <c r="D327" s="495"/>
      <c r="E327" s="495"/>
    </row>
    <row r="328" spans="2:5" ht="0" hidden="1" customHeight="1">
      <c r="B328" s="495"/>
      <c r="C328" s="540"/>
      <c r="D328" s="495"/>
      <c r="E328" s="495"/>
    </row>
    <row r="329" spans="2:5" ht="0" hidden="1" customHeight="1">
      <c r="B329" s="495"/>
      <c r="C329" s="540"/>
      <c r="D329" s="495"/>
      <c r="E329" s="495"/>
    </row>
    <row r="330" spans="2:5" ht="0" hidden="1" customHeight="1">
      <c r="B330" s="495"/>
      <c r="C330" s="540"/>
      <c r="D330" s="495"/>
      <c r="E330" s="495"/>
    </row>
    <row r="331" spans="2:5" ht="0" hidden="1" customHeight="1">
      <c r="B331" s="495"/>
      <c r="C331" s="540"/>
      <c r="D331" s="495"/>
      <c r="E331" s="495"/>
    </row>
    <row r="332" spans="2:5" ht="0" hidden="1" customHeight="1">
      <c r="B332" s="495"/>
      <c r="C332" s="540"/>
      <c r="D332" s="495"/>
      <c r="E332" s="495"/>
    </row>
    <row r="333" spans="2:5" ht="0" hidden="1" customHeight="1">
      <c r="B333" s="495"/>
      <c r="C333" s="540"/>
      <c r="D333" s="495"/>
      <c r="E333" s="495"/>
    </row>
    <row r="334" spans="2:5" ht="0" hidden="1" customHeight="1">
      <c r="B334" s="495"/>
      <c r="C334" s="540"/>
      <c r="D334" s="495"/>
      <c r="E334" s="495"/>
    </row>
    <row r="335" spans="2:5" ht="0" hidden="1" customHeight="1">
      <c r="B335" s="495"/>
      <c r="C335" s="540"/>
      <c r="D335" s="495"/>
      <c r="E335" s="495"/>
    </row>
    <row r="336" spans="2:5" ht="0" hidden="1" customHeight="1">
      <c r="B336" s="495"/>
      <c r="C336" s="540"/>
      <c r="D336" s="495"/>
      <c r="E336" s="495"/>
    </row>
    <row r="337" spans="2:5" ht="0" hidden="1" customHeight="1">
      <c r="B337" s="495"/>
      <c r="C337" s="540"/>
      <c r="D337" s="495"/>
      <c r="E337" s="495"/>
    </row>
    <row r="338" spans="2:5" ht="0" hidden="1" customHeight="1">
      <c r="B338" s="495"/>
      <c r="C338" s="540"/>
      <c r="D338" s="495"/>
      <c r="E338" s="495"/>
    </row>
    <row r="339" spans="2:5" ht="0" hidden="1" customHeight="1">
      <c r="B339" s="495"/>
      <c r="C339" s="540"/>
      <c r="D339" s="495"/>
      <c r="E339" s="495"/>
    </row>
    <row r="340" spans="2:5" ht="0" hidden="1" customHeight="1">
      <c r="B340" s="495"/>
      <c r="C340" s="540"/>
      <c r="D340" s="495"/>
      <c r="E340" s="495"/>
    </row>
    <row r="341" spans="2:5" ht="0" hidden="1" customHeight="1">
      <c r="B341" s="495"/>
      <c r="C341" s="540"/>
      <c r="D341" s="495"/>
      <c r="E341" s="495"/>
    </row>
    <row r="342" spans="2:5" ht="0" hidden="1" customHeight="1">
      <c r="B342" s="495"/>
      <c r="C342" s="540"/>
      <c r="D342" s="495"/>
      <c r="E342" s="495"/>
    </row>
    <row r="343" spans="2:5" ht="0" hidden="1" customHeight="1">
      <c r="B343" s="495"/>
      <c r="C343" s="540"/>
      <c r="D343" s="495"/>
      <c r="E343" s="495"/>
    </row>
    <row r="344" spans="2:5" ht="0" hidden="1" customHeight="1">
      <c r="B344" s="495"/>
      <c r="C344" s="540"/>
      <c r="D344" s="495"/>
      <c r="E344" s="495"/>
    </row>
    <row r="345" spans="2:5" ht="0" hidden="1" customHeight="1">
      <c r="B345" s="495"/>
      <c r="C345" s="540"/>
      <c r="D345" s="495"/>
      <c r="E345" s="495"/>
    </row>
    <row r="346" spans="2:5" ht="0" hidden="1" customHeight="1">
      <c r="B346" s="495"/>
      <c r="C346" s="540"/>
      <c r="D346" s="495"/>
      <c r="E346" s="495"/>
    </row>
    <row r="347" spans="2:5" ht="0" hidden="1" customHeight="1">
      <c r="B347" s="495"/>
      <c r="C347" s="540"/>
      <c r="D347" s="495"/>
      <c r="E347" s="495"/>
    </row>
    <row r="348" spans="2:5" ht="0" hidden="1" customHeight="1">
      <c r="B348" s="495"/>
      <c r="C348" s="540"/>
      <c r="D348" s="495"/>
      <c r="E348" s="495"/>
    </row>
    <row r="349" spans="2:5" ht="0" hidden="1" customHeight="1">
      <c r="B349" s="495"/>
      <c r="C349" s="540"/>
      <c r="D349" s="495"/>
      <c r="E349" s="495"/>
    </row>
  </sheetData>
  <mergeCells count="3">
    <mergeCell ref="B2:E3"/>
    <mergeCell ref="B4:E4"/>
    <mergeCell ref="B5:E5"/>
  </mergeCells>
  <conditionalFormatting sqref="D182:D183 D185:D186 D188 D151:D162">
    <cfRule type="beginsWith" dxfId="165" priority="13" operator="beginsWith" text="C">
      <formula>LEFT((D151),LEN("C"))=("C")</formula>
    </cfRule>
  </conditionalFormatting>
  <conditionalFormatting sqref="D182:D183 D185:D186 D188 D151:D162">
    <cfRule type="beginsWith" dxfId="164" priority="14" operator="beginsWith" text="NC">
      <formula>LEFT((D151),LEN("NC"))=("NC")</formula>
    </cfRule>
  </conditionalFormatting>
  <conditionalFormatting sqref="D182:D183 D185:D186 D188 D151:D162">
    <cfRule type="beginsWith" dxfId="163" priority="15" operator="beginsWith" text="NA">
      <formula>LEFT((D151),LEN("NA"))=("NA")</formula>
    </cfRule>
  </conditionalFormatting>
  <conditionalFormatting sqref="D164 D166 D168:D175 D177:D179 D181">
    <cfRule type="beginsWith" dxfId="162" priority="10" operator="beginsWith" text="C">
      <formula>LEFT((D164),LEN("C"))=("C")</formula>
    </cfRule>
  </conditionalFormatting>
  <conditionalFormatting sqref="D164 D166 D168:D175 D177:D179 D181">
    <cfRule type="beginsWith" dxfId="161" priority="11" operator="beginsWith" text="NC">
      <formula>LEFT((D164),LEN("NC"))=("NC")</formula>
    </cfRule>
  </conditionalFormatting>
  <conditionalFormatting sqref="D164 D166 D168:D175 D177:D179 D181">
    <cfRule type="beginsWith" dxfId="160" priority="12" operator="beginsWith" text="NA">
      <formula>LEFT((D164),LEN("NA"))=("NA")</formula>
    </cfRule>
  </conditionalFormatting>
  <conditionalFormatting sqref="D139:D140 D146:D148 D150">
    <cfRule type="beginsWith" dxfId="159" priority="4" operator="beginsWith" text="C">
      <formula>LEFT((D139),LEN("C"))=("C")</formula>
    </cfRule>
  </conditionalFormatting>
  <conditionalFormatting sqref="D139:D140 D146:D148 D150">
    <cfRule type="beginsWith" dxfId="158" priority="5" operator="beginsWith" text="NC">
      <formula>LEFT((D139),LEN("NC"))=("NC")</formula>
    </cfRule>
  </conditionalFormatting>
  <conditionalFormatting sqref="D139:D140 D146:D148 D150">
    <cfRule type="beginsWith" dxfId="157" priority="6" operator="beginsWith" text="NA">
      <formula>LEFT((D139),LEN("NA"))=("NA")</formula>
    </cfRule>
  </conditionalFormatting>
  <conditionalFormatting sqref="D10:D13 D15:D20 D22:D23 D37:D38 D40:D51 D53:D59 D61 D63:D74 D76:D77 D79 D82:D86 D88 D91:D123 D125 D128 D131:D132 D134:D136 D138">
    <cfRule type="beginsWith" dxfId="156" priority="1" operator="beginsWith" text="C">
      <formula>LEFT((D10),LEN("C"))=("C")</formula>
    </cfRule>
  </conditionalFormatting>
  <conditionalFormatting sqref="D10:D13 D15:D20 D22:D23 D37:D38 D40:D51 D53:D59 D61 D63:D74 D76:D77 D79 D82:D86 D88 D91:D123 D125 D128 D131:D132 D134:D136 D138">
    <cfRule type="beginsWith" dxfId="155" priority="2" operator="beginsWith" text="NC">
      <formula>LEFT((D10),LEN("NC"))=("NC")</formula>
    </cfRule>
  </conditionalFormatting>
  <conditionalFormatting sqref="D10:D13 D15:D20 D22:D23 D37:D38 D40:D51 D53:D59 D61 D63:D74 D76:D77 D79 D82:D86 D88 D91:D123 D125 D128 D131:D132 D134:D136 D138">
    <cfRule type="beginsWith" dxfId="154" priority="3" operator="beginsWith" text="NA">
      <formula>LEFT((D10),LEN("NA"))=("NA")</formula>
    </cfRule>
  </conditionalFormatting>
  <dataValidations count="1">
    <dataValidation type="list" allowBlank="1" sqref="D188 D181:D183 D185:D186 D164 D166 D168:D175 D177:D179 D150:D162 D146:D148 D134:D136 D10:D13 D15:D20 D22:D23 D25:D28 D30:D31 D33:D34 D37:D38 D40:D51 D53:D59 D61 D63:D74 D76:D77 D79 D82:D86 D88 D91:D123 D125 D128 D131:D132 D138:D140" xr:uid="{C59B704D-B928-41A9-A15C-8B98295091D1}">
      <formula1>"C,NC,NA"</formula1>
    </dataValidation>
  </dataValidations>
  <pageMargins left="0.7" right="0.7" top="0.75" bottom="0.75" header="0" footer="0"/>
  <pageSetup orientation="portrait" r:id="rId1"/>
  <drawing r:id="rId2"/>
  <tableParts count="1">
    <tablePart r:id="rId3"/>
  </tablePart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4589EE-56C7-4018-B566-ED1A78D06F7A}">
  <dimension ref="B1:E91"/>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4581</v>
      </c>
      <c r="D6" s="781"/>
      <c r="E6" s="781"/>
    </row>
    <row r="7" spans="2:5" ht="16.8">
      <c r="B7" s="122">
        <v>2</v>
      </c>
      <c r="C7" s="811" t="s">
        <v>4582</v>
      </c>
      <c r="D7" s="811"/>
      <c r="E7" s="811"/>
    </row>
    <row r="8" spans="2:5" ht="16.8">
      <c r="B8" s="17"/>
      <c r="C8" s="17"/>
      <c r="D8" s="69"/>
      <c r="E8" s="69"/>
    </row>
    <row r="9" spans="2:5" ht="42" customHeight="1">
      <c r="B9" s="858" t="s">
        <v>125</v>
      </c>
      <c r="C9" s="858"/>
      <c r="D9" s="858"/>
      <c r="E9" s="858"/>
    </row>
    <row r="10" spans="2:5" ht="16.8">
      <c r="B10" s="586" t="s">
        <v>126</v>
      </c>
      <c r="C10" s="829" t="s">
        <v>115</v>
      </c>
      <c r="D10" s="830"/>
      <c r="E10" s="622" t="s">
        <v>4896</v>
      </c>
    </row>
    <row r="11" spans="2:5" ht="137.4" customHeight="1">
      <c r="B11" s="1000" t="s">
        <v>4583</v>
      </c>
      <c r="C11" s="792" t="s">
        <v>4584</v>
      </c>
      <c r="D11" s="787"/>
      <c r="E11" s="771" t="s">
        <v>5113</v>
      </c>
    </row>
    <row r="12" spans="2:5" ht="88.2" customHeight="1">
      <c r="B12" s="1001"/>
      <c r="C12" s="585" t="s">
        <v>4585</v>
      </c>
      <c r="D12" s="588" t="s">
        <v>4586</v>
      </c>
      <c r="E12" s="771"/>
    </row>
    <row r="13" spans="2:5" ht="42.6" customHeight="1">
      <c r="B13" s="117" t="s">
        <v>4307</v>
      </c>
      <c r="C13" s="803" t="s">
        <v>4587</v>
      </c>
      <c r="D13" s="987"/>
      <c r="E13" s="771"/>
    </row>
    <row r="14" spans="2:5" ht="16.8">
      <c r="B14" s="17"/>
      <c r="C14" s="17"/>
      <c r="D14" s="69"/>
      <c r="E14" s="69"/>
    </row>
    <row r="15" spans="2:5" ht="42" customHeight="1">
      <c r="B15" s="858" t="s">
        <v>4222</v>
      </c>
      <c r="C15" s="858"/>
      <c r="D15" s="858"/>
      <c r="E15" s="858"/>
    </row>
    <row r="16" spans="2:5" ht="16.8">
      <c r="B16" s="586" t="s">
        <v>126</v>
      </c>
      <c r="C16" s="829" t="s">
        <v>4223</v>
      </c>
      <c r="D16" s="830"/>
      <c r="E16" s="622" t="s">
        <v>4896</v>
      </c>
    </row>
    <row r="17" spans="2:5" ht="103.95" customHeight="1">
      <c r="B17" s="31" t="s">
        <v>4292</v>
      </c>
      <c r="C17" s="859" t="s">
        <v>4755</v>
      </c>
      <c r="D17" s="913"/>
      <c r="E17" s="771" t="s">
        <v>5114</v>
      </c>
    </row>
    <row r="18" spans="2:5" ht="210.6" customHeight="1">
      <c r="B18" s="30" t="s">
        <v>4754</v>
      </c>
      <c r="C18" s="838" t="s">
        <v>4756</v>
      </c>
      <c r="D18" s="839"/>
      <c r="E18" s="771"/>
    </row>
    <row r="19" spans="2:5" ht="116.4" customHeight="1">
      <c r="B19" s="31" t="s">
        <v>4228</v>
      </c>
      <c r="C19" s="835" t="s">
        <v>4757</v>
      </c>
      <c r="D19" s="836"/>
      <c r="E19" s="771"/>
    </row>
    <row r="20" spans="2:5" ht="16.8">
      <c r="B20" s="110"/>
      <c r="C20" s="110"/>
      <c r="D20" s="33"/>
      <c r="E20" s="69"/>
    </row>
    <row r="21" spans="2:5" s="69" customFormat="1" ht="42" customHeight="1">
      <c r="B21" s="858" t="s">
        <v>147</v>
      </c>
      <c r="C21" s="858"/>
      <c r="D21" s="858"/>
      <c r="E21" s="858"/>
    </row>
    <row r="22" spans="2:5" s="69" customFormat="1" ht="16.8">
      <c r="B22" s="822" t="s">
        <v>127</v>
      </c>
      <c r="C22" s="822"/>
      <c r="D22" s="822"/>
      <c r="E22" s="622" t="s">
        <v>4896</v>
      </c>
    </row>
    <row r="23" spans="2:5" s="69" customFormat="1" ht="37.950000000000003" customHeight="1">
      <c r="B23" s="1002" t="s">
        <v>197</v>
      </c>
      <c r="C23" s="824" t="s">
        <v>4841</v>
      </c>
      <c r="D23" s="825"/>
      <c r="E23" s="817" t="s">
        <v>4901</v>
      </c>
    </row>
    <row r="24" spans="2:5" s="69" customFormat="1" ht="151.19999999999999">
      <c r="B24" s="1003"/>
      <c r="C24" s="66" t="s">
        <v>4787</v>
      </c>
      <c r="D24" s="612" t="s">
        <v>4838</v>
      </c>
      <c r="E24" s="817"/>
    </row>
    <row r="25" spans="2:5" s="69" customFormat="1" ht="88.95" customHeight="1">
      <c r="B25" s="1003"/>
      <c r="C25" s="66" t="s">
        <v>4788</v>
      </c>
      <c r="D25" s="612" t="s">
        <v>4795</v>
      </c>
      <c r="E25" s="817"/>
    </row>
    <row r="26" spans="2:5" s="69" customFormat="1" ht="201.6">
      <c r="B26" s="1003"/>
      <c r="C26" s="595" t="s">
        <v>4232</v>
      </c>
      <c r="D26" s="585" t="s">
        <v>4793</v>
      </c>
      <c r="E26" s="817"/>
    </row>
    <row r="27" spans="2:5" s="69" customFormat="1" ht="409.6" customHeight="1">
      <c r="B27" s="1003"/>
      <c r="C27" s="939" t="s">
        <v>4792</v>
      </c>
      <c r="D27" s="787" t="s">
        <v>4840</v>
      </c>
      <c r="E27" s="817"/>
    </row>
    <row r="28" spans="2:5" s="69" customFormat="1" ht="54" customHeight="1">
      <c r="B28" s="1004"/>
      <c r="C28" s="939"/>
      <c r="D28" s="800"/>
      <c r="E28" s="817"/>
    </row>
    <row r="29" spans="2:5" s="69" customFormat="1" ht="36.6" customHeight="1">
      <c r="B29" s="30" t="s">
        <v>198</v>
      </c>
      <c r="C29" s="823" t="s">
        <v>4233</v>
      </c>
      <c r="D29" s="802"/>
      <c r="E29" s="817"/>
    </row>
    <row r="30" spans="2:5" s="69" customFormat="1" ht="300" customHeight="1">
      <c r="B30" s="713" t="s">
        <v>201</v>
      </c>
      <c r="C30" s="835" t="s">
        <v>5889</v>
      </c>
      <c r="D30" s="857"/>
      <c r="E30" s="592" t="s">
        <v>4899</v>
      </c>
    </row>
    <row r="31" spans="2:5" ht="16.8">
      <c r="B31" s="790" t="s">
        <v>130</v>
      </c>
      <c r="C31" s="790"/>
      <c r="D31" s="790"/>
      <c r="E31" s="622" t="s">
        <v>4896</v>
      </c>
    </row>
    <row r="32" spans="2:5" ht="16.8">
      <c r="B32" s="31" t="s">
        <v>131</v>
      </c>
      <c r="C32" s="835" t="s">
        <v>4911</v>
      </c>
      <c r="D32" s="855"/>
      <c r="E32" s="765" t="s">
        <v>5115</v>
      </c>
    </row>
    <row r="33" spans="2:5" ht="16.8">
      <c r="B33" s="30" t="s">
        <v>132</v>
      </c>
      <c r="C33" s="838" t="s">
        <v>4911</v>
      </c>
      <c r="D33" s="856"/>
      <c r="E33" s="766"/>
    </row>
    <row r="34" spans="2:5" ht="16.8">
      <c r="B34" s="31" t="s">
        <v>133</v>
      </c>
      <c r="C34" s="835" t="s">
        <v>4911</v>
      </c>
      <c r="D34" s="855"/>
      <c r="E34" s="766"/>
    </row>
    <row r="35" spans="2:5" ht="16.8">
      <c r="B35" s="30" t="s">
        <v>194</v>
      </c>
      <c r="C35" s="838" t="s">
        <v>4234</v>
      </c>
      <c r="D35" s="856"/>
      <c r="E35" s="766"/>
    </row>
    <row r="36" spans="2:5" ht="16.8">
      <c r="B36" s="31" t="s">
        <v>134</v>
      </c>
      <c r="C36" s="835" t="s">
        <v>4234</v>
      </c>
      <c r="D36" s="855"/>
      <c r="E36" s="766"/>
    </row>
    <row r="37" spans="2:5" ht="53.4" customHeight="1">
      <c r="B37" s="30" t="s">
        <v>135</v>
      </c>
      <c r="C37" s="838" t="s">
        <v>5902</v>
      </c>
      <c r="D37" s="856"/>
      <c r="E37" s="767"/>
    </row>
    <row r="38" spans="2:5" ht="16.8">
      <c r="B38" s="790" t="s">
        <v>195</v>
      </c>
      <c r="C38" s="790"/>
      <c r="D38" s="790"/>
      <c r="E38" s="622" t="s">
        <v>4896</v>
      </c>
    </row>
    <row r="39" spans="2:5" ht="50.4" customHeight="1">
      <c r="B39" s="31" t="s">
        <v>136</v>
      </c>
      <c r="C39" s="835" t="s">
        <v>4911</v>
      </c>
      <c r="D39" s="855"/>
      <c r="E39" s="817" t="s">
        <v>5896</v>
      </c>
    </row>
    <row r="40" spans="2:5" ht="33.6">
      <c r="B40" s="30" t="s">
        <v>137</v>
      </c>
      <c r="C40" s="838" t="s">
        <v>4911</v>
      </c>
      <c r="D40" s="856"/>
      <c r="E40" s="818"/>
    </row>
    <row r="41" spans="2:5" ht="33.6" customHeight="1">
      <c r="B41" s="31" t="s">
        <v>138</v>
      </c>
      <c r="C41" s="835" t="s">
        <v>4911</v>
      </c>
      <c r="D41" s="855"/>
      <c r="E41" s="818"/>
    </row>
    <row r="42" spans="2:5" ht="71.400000000000006" customHeight="1">
      <c r="B42" s="30" t="s">
        <v>4238</v>
      </c>
      <c r="C42" s="838" t="s">
        <v>4911</v>
      </c>
      <c r="D42" s="856"/>
      <c r="E42" s="818"/>
    </row>
    <row r="43" spans="2:5" ht="64.2" customHeight="1">
      <c r="B43" s="31" t="s">
        <v>139</v>
      </c>
      <c r="C43" s="835" t="s">
        <v>4234</v>
      </c>
      <c r="D43" s="855"/>
      <c r="E43" s="818"/>
    </row>
    <row r="44" spans="2:5" ht="16.8">
      <c r="B44" s="790" t="s">
        <v>196</v>
      </c>
      <c r="C44" s="790"/>
      <c r="D44" s="790"/>
      <c r="E44" s="622" t="s">
        <v>4896</v>
      </c>
    </row>
    <row r="45" spans="2:5" ht="69.599999999999994" customHeight="1">
      <c r="B45" s="66" t="s">
        <v>200</v>
      </c>
      <c r="C45" s="844" t="s">
        <v>5893</v>
      </c>
      <c r="D45" s="845"/>
      <c r="E45" s="817" t="s">
        <v>5895</v>
      </c>
    </row>
    <row r="46" spans="2:5" ht="33.6" customHeight="1">
      <c r="B46" s="30" t="s">
        <v>140</v>
      </c>
      <c r="C46" s="846" t="s">
        <v>4241</v>
      </c>
      <c r="D46" s="862"/>
      <c r="E46" s="818"/>
    </row>
    <row r="47" spans="2:5" ht="33.6" customHeight="1">
      <c r="B47" s="31" t="s">
        <v>141</v>
      </c>
      <c r="C47" s="848" t="s">
        <v>4242</v>
      </c>
      <c r="D47" s="863"/>
      <c r="E47" s="818"/>
    </row>
    <row r="48" spans="2:5" ht="33.6" customHeight="1">
      <c r="B48" s="30" t="s">
        <v>143</v>
      </c>
      <c r="C48" s="850" t="s">
        <v>4243</v>
      </c>
      <c r="D48" s="864"/>
      <c r="E48" s="818"/>
    </row>
    <row r="49" spans="2:5" ht="33.6" customHeight="1">
      <c r="B49" s="31" t="s">
        <v>142</v>
      </c>
      <c r="C49" s="848" t="s">
        <v>4244</v>
      </c>
      <c r="D49" s="863"/>
      <c r="E49" s="818"/>
    </row>
    <row r="50" spans="2:5" ht="49.95" customHeight="1">
      <c r="B50" s="30" t="s">
        <v>144</v>
      </c>
      <c r="C50" s="852" t="s">
        <v>4245</v>
      </c>
      <c r="D50" s="865"/>
      <c r="E50" s="818"/>
    </row>
    <row r="51" spans="2:5" ht="16.8">
      <c r="B51" s="790" t="s">
        <v>202</v>
      </c>
      <c r="C51" s="790"/>
      <c r="D51" s="790"/>
      <c r="E51" s="622" t="s">
        <v>4896</v>
      </c>
    </row>
    <row r="52" spans="2:5" ht="240" customHeight="1">
      <c r="B52" s="31" t="s">
        <v>146</v>
      </c>
      <c r="C52" s="780" t="s">
        <v>5011</v>
      </c>
      <c r="D52" s="780"/>
      <c r="E52" s="771" t="s">
        <v>4902</v>
      </c>
    </row>
    <row r="53" spans="2:5" ht="104.4" customHeight="1">
      <c r="B53" s="30" t="s">
        <v>176</v>
      </c>
      <c r="C53" s="905" t="s">
        <v>5012</v>
      </c>
      <c r="D53" s="906"/>
      <c r="E53" s="771"/>
    </row>
    <row r="54" spans="2:5" ht="31.2" customHeight="1">
      <c r="B54" s="31" t="s">
        <v>177</v>
      </c>
      <c r="C54" s="835" t="s">
        <v>4234</v>
      </c>
      <c r="D54" s="836"/>
      <c r="E54" s="771"/>
    </row>
    <row r="55" spans="2:5" ht="16.8">
      <c r="B55" s="866" t="s">
        <v>145</v>
      </c>
      <c r="C55" s="866"/>
      <c r="D55" s="866"/>
      <c r="E55" s="622" t="s">
        <v>4896</v>
      </c>
    </row>
    <row r="56" spans="2:5" ht="16.8">
      <c r="B56" s="867" t="s">
        <v>4246</v>
      </c>
      <c r="C56" s="868"/>
      <c r="D56" s="869"/>
      <c r="E56" s="771"/>
    </row>
    <row r="57" spans="2:5" ht="16.8">
      <c r="B57" s="871"/>
      <c r="C57" s="872"/>
      <c r="D57" s="873"/>
      <c r="E57" s="771"/>
    </row>
    <row r="58" spans="2:5" ht="16.8">
      <c r="B58" s="874"/>
      <c r="C58" s="875"/>
      <c r="D58" s="876"/>
      <c r="E58" s="771"/>
    </row>
    <row r="59" spans="2:5" ht="16.8">
      <c r="B59" s="877"/>
      <c r="C59" s="878"/>
      <c r="D59" s="879"/>
      <c r="E59" s="771"/>
    </row>
    <row r="60" spans="2:5" ht="16.8">
      <c r="B60" s="874"/>
      <c r="C60" s="875"/>
      <c r="D60" s="876"/>
      <c r="E60" s="771"/>
    </row>
    <row r="61" spans="2:5" ht="16.8">
      <c r="B61" s="877"/>
      <c r="C61" s="878"/>
      <c r="D61" s="879"/>
      <c r="E61" s="771"/>
    </row>
    <row r="62" spans="2:5" ht="16.8">
      <c r="B62" s="113"/>
      <c r="C62" s="113"/>
      <c r="D62" s="65"/>
      <c r="E62" s="69"/>
    </row>
    <row r="63" spans="2:5" ht="16.8">
      <c r="B63" s="113"/>
      <c r="C63" s="113"/>
      <c r="D63" s="65"/>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sheetData>
  <mergeCells count="62">
    <mergeCell ref="B55:D55"/>
    <mergeCell ref="B56:D56"/>
    <mergeCell ref="E56:E61"/>
    <mergeCell ref="B57:D57"/>
    <mergeCell ref="B58:D58"/>
    <mergeCell ref="B59:D59"/>
    <mergeCell ref="B60:D60"/>
    <mergeCell ref="B61:D61"/>
    <mergeCell ref="B51:D51"/>
    <mergeCell ref="C52:D52"/>
    <mergeCell ref="E52:E54"/>
    <mergeCell ref="C53:D53"/>
    <mergeCell ref="C54:D54"/>
    <mergeCell ref="B44:D44"/>
    <mergeCell ref="C45:D45"/>
    <mergeCell ref="E45:E50"/>
    <mergeCell ref="C46:D46"/>
    <mergeCell ref="C47:D47"/>
    <mergeCell ref="C48:D48"/>
    <mergeCell ref="C49:D49"/>
    <mergeCell ref="C50:D50"/>
    <mergeCell ref="B38:D38"/>
    <mergeCell ref="C39:D39"/>
    <mergeCell ref="E39:E43"/>
    <mergeCell ref="C40:D40"/>
    <mergeCell ref="C41:D41"/>
    <mergeCell ref="C42:D42"/>
    <mergeCell ref="C43:D43"/>
    <mergeCell ref="C30:D30"/>
    <mergeCell ref="B31:D31"/>
    <mergeCell ref="C32:D32"/>
    <mergeCell ref="E32:E37"/>
    <mergeCell ref="C33:D33"/>
    <mergeCell ref="C34:D34"/>
    <mergeCell ref="C35:D35"/>
    <mergeCell ref="C36:D36"/>
    <mergeCell ref="C37:D37"/>
    <mergeCell ref="B22:D22"/>
    <mergeCell ref="B23:B28"/>
    <mergeCell ref="C23:D23"/>
    <mergeCell ref="E23:E29"/>
    <mergeCell ref="C27:C28"/>
    <mergeCell ref="D27:D28"/>
    <mergeCell ref="C29:D29"/>
    <mergeCell ref="B21:E21"/>
    <mergeCell ref="C10:D10"/>
    <mergeCell ref="B11:B12"/>
    <mergeCell ref="C11:D11"/>
    <mergeCell ref="E11:E13"/>
    <mergeCell ref="C13:D13"/>
    <mergeCell ref="B15:E15"/>
    <mergeCell ref="C16:D16"/>
    <mergeCell ref="C17:D17"/>
    <mergeCell ref="E17:E19"/>
    <mergeCell ref="C18:D18"/>
    <mergeCell ref="C19:D19"/>
    <mergeCell ref="B9:E9"/>
    <mergeCell ref="B1:E3"/>
    <mergeCell ref="B4:E4"/>
    <mergeCell ref="B5:E5"/>
    <mergeCell ref="C6:E6"/>
    <mergeCell ref="C7:E7"/>
  </mergeCell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2A7909-4141-4402-AB27-0BD52B0F4FE5}">
  <sheetPr>
    <tabColor rgb="FF741B47"/>
  </sheetPr>
  <dimension ref="A1:AA387"/>
  <sheetViews>
    <sheetView showGridLines="0" zoomScale="80" zoomScaleNormal="80" workbookViewId="0">
      <selection activeCell="B5" sqref="B5:E5"/>
    </sheetView>
  </sheetViews>
  <sheetFormatPr baseColWidth="10" defaultColWidth="0" defaultRowHeight="0" customHeight="1" zeroHeight="1" outlineLevelCol="1"/>
  <cols>
    <col min="1" max="1" width="11.33203125" style="494" customWidth="1"/>
    <col min="2" max="2" width="13.5546875" style="494" customWidth="1"/>
    <col min="3" max="3" width="72.6640625" style="494" customWidth="1"/>
    <col min="4" max="4" width="11.5546875" style="494" customWidth="1"/>
    <col min="5" max="5" width="26" style="494" customWidth="1" outlineLevel="1"/>
    <col min="6" max="6" width="11.33203125" style="494" customWidth="1"/>
    <col min="7" max="25" width="10.6640625" style="494" hidden="1" customWidth="1"/>
    <col min="26" max="27" width="0" style="494" hidden="1" customWidth="1"/>
    <col min="28" max="16384" width="14.44140625" style="494"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4882</v>
      </c>
      <c r="C4" s="759"/>
      <c r="D4" s="759"/>
      <c r="E4" s="760"/>
      <c r="F4" s="3"/>
    </row>
    <row r="5" spans="1:25" s="68" customFormat="1" ht="18" customHeight="1" thickBot="1">
      <c r="A5" s="3"/>
      <c r="B5" s="761" t="s">
        <v>1938</v>
      </c>
      <c r="C5" s="762"/>
      <c r="D5" s="762"/>
      <c r="E5" s="763"/>
      <c r="F5" s="3"/>
    </row>
    <row r="6" spans="1:25" s="68" customFormat="1" ht="18" customHeight="1">
      <c r="A6" s="3"/>
      <c r="B6" s="3"/>
      <c r="C6" s="3"/>
      <c r="D6" s="3"/>
      <c r="E6" s="3"/>
      <c r="F6" s="3"/>
    </row>
    <row r="7" spans="1:25" s="439" customFormat="1" ht="16.95" customHeight="1">
      <c r="A7" s="159"/>
      <c r="B7" s="419" t="s">
        <v>118</v>
      </c>
      <c r="C7" s="419" t="s">
        <v>119</v>
      </c>
      <c r="D7" s="419" t="s">
        <v>120</v>
      </c>
      <c r="E7" s="418" t="s">
        <v>214</v>
      </c>
      <c r="F7" s="160"/>
      <c r="G7" s="440"/>
      <c r="H7" s="440"/>
      <c r="I7" s="440"/>
      <c r="J7" s="440"/>
      <c r="K7" s="440"/>
      <c r="L7" s="440"/>
      <c r="M7" s="440"/>
      <c r="N7" s="440"/>
      <c r="O7" s="440"/>
      <c r="P7" s="440"/>
      <c r="Q7" s="440"/>
      <c r="R7" s="440"/>
      <c r="S7" s="440"/>
      <c r="T7" s="440"/>
      <c r="U7" s="440"/>
      <c r="V7" s="440"/>
      <c r="W7" s="440"/>
      <c r="X7" s="440"/>
      <c r="Y7" s="440"/>
    </row>
    <row r="8" spans="1:25" s="439" customFormat="1" ht="14.4">
      <c r="A8" s="159"/>
      <c r="B8" s="74" t="s">
        <v>3085</v>
      </c>
      <c r="C8" s="75" t="s">
        <v>736</v>
      </c>
      <c r="D8" s="74"/>
      <c r="E8" s="74"/>
      <c r="F8" s="160"/>
      <c r="G8" s="440"/>
      <c r="H8" s="440"/>
      <c r="I8" s="440"/>
      <c r="J8" s="440"/>
      <c r="K8" s="440"/>
      <c r="L8" s="440"/>
      <c r="M8" s="440"/>
      <c r="N8" s="440"/>
      <c r="O8" s="440"/>
      <c r="P8" s="440"/>
      <c r="Q8" s="440"/>
      <c r="R8" s="440"/>
      <c r="S8" s="440"/>
      <c r="T8" s="440"/>
      <c r="U8" s="440"/>
      <c r="V8" s="440"/>
      <c r="W8" s="440"/>
      <c r="X8" s="440"/>
      <c r="Y8" s="440"/>
    </row>
    <row r="9" spans="1:25" s="439" customFormat="1" ht="27.6">
      <c r="A9" s="159"/>
      <c r="B9" s="74" t="s">
        <v>3085</v>
      </c>
      <c r="C9" s="75" t="s">
        <v>3086</v>
      </c>
      <c r="D9" s="79"/>
      <c r="E9" s="79"/>
      <c r="F9" s="160"/>
      <c r="G9" s="440"/>
      <c r="H9" s="440"/>
      <c r="I9" s="440"/>
      <c r="J9" s="440"/>
      <c r="K9" s="440"/>
      <c r="L9" s="440"/>
      <c r="M9" s="440"/>
      <c r="N9" s="440"/>
      <c r="O9" s="440"/>
      <c r="P9" s="440"/>
      <c r="Q9" s="440"/>
      <c r="R9" s="440"/>
      <c r="S9" s="440"/>
      <c r="T9" s="440"/>
      <c r="U9" s="440"/>
      <c r="V9" s="440"/>
      <c r="W9" s="440"/>
      <c r="X9" s="440"/>
      <c r="Y9" s="440"/>
    </row>
    <row r="10" spans="1:25" s="439" customFormat="1" ht="14.4">
      <c r="A10" s="159"/>
      <c r="B10" s="74" t="s">
        <v>3085</v>
      </c>
      <c r="C10" s="75" t="s">
        <v>906</v>
      </c>
      <c r="D10" s="79"/>
      <c r="E10" s="79"/>
      <c r="F10" s="160"/>
      <c r="G10" s="440"/>
      <c r="H10" s="440"/>
      <c r="I10" s="440"/>
      <c r="J10" s="440"/>
      <c r="K10" s="440"/>
      <c r="L10" s="440"/>
      <c r="M10" s="440"/>
      <c r="N10" s="440"/>
      <c r="O10" s="440"/>
      <c r="P10" s="440"/>
      <c r="Q10" s="440"/>
      <c r="R10" s="440"/>
      <c r="S10" s="440"/>
      <c r="T10" s="440"/>
      <c r="U10" s="440"/>
      <c r="V10" s="440"/>
      <c r="W10" s="440"/>
      <c r="X10" s="440"/>
      <c r="Y10" s="440"/>
    </row>
    <row r="11" spans="1:25" s="439" customFormat="1" ht="14.4">
      <c r="A11" s="159"/>
      <c r="B11" s="74" t="s">
        <v>3085</v>
      </c>
      <c r="C11" s="75" t="s">
        <v>3087</v>
      </c>
      <c r="D11" s="79"/>
      <c r="E11" s="79"/>
      <c r="F11" s="160"/>
      <c r="G11" s="440"/>
      <c r="H11" s="440"/>
      <c r="I11" s="440"/>
      <c r="J11" s="440"/>
      <c r="K11" s="440"/>
      <c r="L11" s="440"/>
      <c r="M11" s="440"/>
      <c r="N11" s="440"/>
      <c r="O11" s="440"/>
      <c r="P11" s="440"/>
      <c r="Q11" s="440"/>
      <c r="R11" s="440"/>
      <c r="S11" s="440"/>
      <c r="T11" s="440"/>
      <c r="U11" s="440"/>
      <c r="V11" s="440"/>
      <c r="W11" s="440"/>
      <c r="X11" s="440"/>
      <c r="Y11" s="440"/>
    </row>
    <row r="12" spans="1:25" s="439" customFormat="1" ht="14.4">
      <c r="A12" s="159"/>
      <c r="B12" s="92" t="s">
        <v>3085</v>
      </c>
      <c r="C12" s="90" t="s">
        <v>2983</v>
      </c>
      <c r="D12" s="104" t="s">
        <v>215</v>
      </c>
      <c r="E12" s="83"/>
      <c r="F12" s="160"/>
      <c r="G12" s="440"/>
      <c r="H12" s="440"/>
      <c r="I12" s="440"/>
      <c r="J12" s="440"/>
      <c r="K12" s="440"/>
      <c r="L12" s="440"/>
      <c r="M12" s="440"/>
      <c r="N12" s="440"/>
      <c r="O12" s="440"/>
      <c r="P12" s="440"/>
      <c r="Q12" s="440"/>
      <c r="R12" s="440"/>
      <c r="S12" s="440"/>
      <c r="T12" s="440"/>
      <c r="U12" s="440"/>
      <c r="V12" s="440"/>
      <c r="W12" s="440"/>
      <c r="X12" s="440"/>
      <c r="Y12" s="440"/>
    </row>
    <row r="13" spans="1:25" s="439" customFormat="1" ht="14.4">
      <c r="A13" s="159"/>
      <c r="B13" s="92" t="s">
        <v>3085</v>
      </c>
      <c r="C13" s="90" t="s">
        <v>2402</v>
      </c>
      <c r="D13" s="104" t="s">
        <v>223</v>
      </c>
      <c r="E13" s="83"/>
      <c r="F13" s="160"/>
      <c r="G13" s="440"/>
      <c r="H13" s="440"/>
      <c r="I13" s="440"/>
      <c r="J13" s="440"/>
      <c r="K13" s="440"/>
      <c r="L13" s="440"/>
      <c r="M13" s="440"/>
      <c r="N13" s="440"/>
      <c r="O13" s="440"/>
      <c r="P13" s="440"/>
      <c r="Q13" s="440"/>
      <c r="R13" s="440"/>
      <c r="S13" s="440"/>
      <c r="T13" s="440"/>
      <c r="U13" s="440"/>
      <c r="V13" s="440"/>
      <c r="W13" s="440"/>
      <c r="X13" s="440"/>
      <c r="Y13" s="440"/>
    </row>
    <row r="14" spans="1:25" s="439" customFormat="1" ht="14.4">
      <c r="A14" s="159"/>
      <c r="B14" s="74" t="s">
        <v>3085</v>
      </c>
      <c r="C14" s="75" t="s">
        <v>1094</v>
      </c>
      <c r="D14" s="79"/>
      <c r="E14" s="79"/>
      <c r="F14" s="160"/>
      <c r="G14" s="440"/>
      <c r="H14" s="440"/>
      <c r="I14" s="440"/>
      <c r="J14" s="440"/>
      <c r="K14" s="440"/>
      <c r="L14" s="440"/>
      <c r="M14" s="440"/>
      <c r="N14" s="440"/>
      <c r="O14" s="440"/>
      <c r="P14" s="440"/>
      <c r="Q14" s="440"/>
      <c r="R14" s="440"/>
      <c r="S14" s="440"/>
      <c r="T14" s="440"/>
      <c r="U14" s="440"/>
      <c r="V14" s="440"/>
      <c r="W14" s="440"/>
      <c r="X14" s="440"/>
      <c r="Y14" s="440"/>
    </row>
    <row r="15" spans="1:25" s="439" customFormat="1" ht="41.4">
      <c r="A15" s="159"/>
      <c r="B15" s="92" t="s">
        <v>3085</v>
      </c>
      <c r="C15" s="90" t="s">
        <v>3088</v>
      </c>
      <c r="D15" s="104" t="s">
        <v>225</v>
      </c>
      <c r="E15" s="83"/>
      <c r="F15" s="160"/>
      <c r="G15" s="440"/>
      <c r="H15" s="440"/>
      <c r="I15" s="440"/>
      <c r="J15" s="440"/>
      <c r="K15" s="440"/>
      <c r="L15" s="440"/>
      <c r="M15" s="440"/>
      <c r="N15" s="440"/>
      <c r="O15" s="440"/>
      <c r="P15" s="440"/>
      <c r="Q15" s="440"/>
      <c r="R15" s="440"/>
      <c r="S15" s="440"/>
      <c r="T15" s="440"/>
      <c r="U15" s="440"/>
      <c r="V15" s="440"/>
      <c r="W15" s="440"/>
      <c r="X15" s="440"/>
      <c r="Y15" s="440"/>
    </row>
    <row r="16" spans="1:25" s="439" customFormat="1" ht="14.4">
      <c r="A16" s="159"/>
      <c r="B16" s="92" t="s">
        <v>3085</v>
      </c>
      <c r="C16" s="90" t="s">
        <v>3089</v>
      </c>
      <c r="D16" s="104"/>
      <c r="E16" s="83"/>
      <c r="F16" s="160"/>
      <c r="G16" s="440"/>
      <c r="H16" s="440"/>
      <c r="I16" s="440"/>
      <c r="J16" s="440"/>
      <c r="K16" s="440"/>
      <c r="L16" s="440"/>
      <c r="M16" s="440"/>
      <c r="N16" s="440"/>
      <c r="O16" s="440"/>
      <c r="P16" s="440"/>
      <c r="Q16" s="440"/>
      <c r="R16" s="440"/>
      <c r="S16" s="440"/>
      <c r="T16" s="440"/>
      <c r="U16" s="440"/>
      <c r="V16" s="440"/>
      <c r="W16" s="440"/>
      <c r="X16" s="440"/>
      <c r="Y16" s="440"/>
    </row>
    <row r="17" spans="1:25" s="439" customFormat="1" ht="14.4">
      <c r="A17" s="159"/>
      <c r="B17" s="92" t="s">
        <v>3085</v>
      </c>
      <c r="C17" s="90" t="s">
        <v>3090</v>
      </c>
      <c r="D17" s="104"/>
      <c r="E17" s="83"/>
      <c r="F17" s="160"/>
      <c r="G17" s="440"/>
      <c r="H17" s="440"/>
      <c r="I17" s="440"/>
      <c r="J17" s="440"/>
      <c r="K17" s="440"/>
      <c r="L17" s="440"/>
      <c r="M17" s="440"/>
      <c r="N17" s="440"/>
      <c r="O17" s="440"/>
      <c r="P17" s="440"/>
      <c r="Q17" s="440"/>
      <c r="R17" s="440"/>
      <c r="S17" s="440"/>
      <c r="T17" s="440"/>
      <c r="U17" s="440"/>
      <c r="V17" s="440"/>
      <c r="W17" s="440"/>
      <c r="X17" s="440"/>
      <c r="Y17" s="440"/>
    </row>
    <row r="18" spans="1:25" s="439" customFormat="1" ht="14.4">
      <c r="A18" s="159"/>
      <c r="B18" s="92" t="s">
        <v>3085</v>
      </c>
      <c r="C18" s="90" t="s">
        <v>3091</v>
      </c>
      <c r="D18" s="104"/>
      <c r="E18" s="83"/>
      <c r="F18" s="160"/>
      <c r="G18" s="440"/>
      <c r="H18" s="440"/>
      <c r="I18" s="440"/>
      <c r="J18" s="440"/>
      <c r="K18" s="440"/>
      <c r="L18" s="440"/>
      <c r="M18" s="440"/>
      <c r="N18" s="440"/>
      <c r="O18" s="440"/>
      <c r="P18" s="440"/>
      <c r="Q18" s="440"/>
      <c r="R18" s="440"/>
      <c r="S18" s="440"/>
      <c r="T18" s="440"/>
      <c r="U18" s="440"/>
      <c r="V18" s="440"/>
      <c r="W18" s="440"/>
      <c r="X18" s="440"/>
      <c r="Y18" s="440"/>
    </row>
    <row r="19" spans="1:25" s="439" customFormat="1" ht="41.4">
      <c r="A19" s="159"/>
      <c r="B19" s="92" t="s">
        <v>3085</v>
      </c>
      <c r="C19" s="90" t="s">
        <v>3092</v>
      </c>
      <c r="D19" s="104"/>
      <c r="E19" s="83"/>
      <c r="F19" s="160"/>
      <c r="G19" s="440"/>
      <c r="H19" s="440"/>
      <c r="I19" s="440"/>
      <c r="J19" s="440"/>
      <c r="K19" s="440"/>
      <c r="L19" s="440"/>
      <c r="M19" s="440"/>
      <c r="N19" s="440"/>
      <c r="O19" s="440"/>
      <c r="P19" s="440"/>
      <c r="Q19" s="440"/>
      <c r="R19" s="440"/>
      <c r="S19" s="440"/>
      <c r="T19" s="440"/>
      <c r="U19" s="440"/>
      <c r="V19" s="440"/>
      <c r="W19" s="440"/>
      <c r="X19" s="440"/>
      <c r="Y19" s="440"/>
    </row>
    <row r="20" spans="1:25" s="439" customFormat="1" ht="14.4">
      <c r="A20" s="159"/>
      <c r="B20" s="92" t="s">
        <v>3085</v>
      </c>
      <c r="C20" s="75" t="s">
        <v>915</v>
      </c>
      <c r="D20" s="79"/>
      <c r="E20" s="79"/>
      <c r="F20" s="160"/>
      <c r="G20" s="440"/>
      <c r="H20" s="440"/>
      <c r="I20" s="440"/>
      <c r="J20" s="440"/>
      <c r="K20" s="440"/>
      <c r="L20" s="440"/>
      <c r="M20" s="440"/>
      <c r="N20" s="440"/>
      <c r="O20" s="440"/>
      <c r="P20" s="440"/>
      <c r="Q20" s="440"/>
      <c r="R20" s="440"/>
      <c r="S20" s="440"/>
      <c r="T20" s="440"/>
      <c r="U20" s="440"/>
      <c r="V20" s="440"/>
      <c r="W20" s="440"/>
      <c r="X20" s="440"/>
      <c r="Y20" s="440"/>
    </row>
    <row r="21" spans="1:25" s="439" customFormat="1" ht="14.4">
      <c r="A21" s="159"/>
      <c r="B21" s="92" t="s">
        <v>3085</v>
      </c>
      <c r="C21" s="90" t="s">
        <v>1750</v>
      </c>
      <c r="D21" s="104"/>
      <c r="E21" s="83"/>
      <c r="F21" s="160"/>
      <c r="G21" s="440"/>
      <c r="H21" s="440"/>
      <c r="I21" s="440"/>
      <c r="J21" s="440"/>
      <c r="K21" s="440"/>
      <c r="L21" s="440"/>
      <c r="M21" s="440"/>
      <c r="N21" s="440"/>
      <c r="O21" s="440"/>
      <c r="P21" s="440"/>
      <c r="Q21" s="440"/>
      <c r="R21" s="440"/>
      <c r="S21" s="440"/>
      <c r="T21" s="440"/>
      <c r="U21" s="440"/>
      <c r="V21" s="440"/>
      <c r="W21" s="440"/>
      <c r="X21" s="440"/>
      <c r="Y21" s="440"/>
    </row>
    <row r="22" spans="1:25" s="439" customFormat="1" ht="55.2">
      <c r="A22" s="159"/>
      <c r="B22" s="92" t="s">
        <v>3085</v>
      </c>
      <c r="C22" s="90" t="s">
        <v>2993</v>
      </c>
      <c r="D22" s="104"/>
      <c r="E22" s="83"/>
      <c r="F22" s="160"/>
      <c r="G22" s="440"/>
      <c r="H22" s="440"/>
      <c r="I22" s="440"/>
      <c r="J22" s="440"/>
      <c r="K22" s="440"/>
      <c r="L22" s="440"/>
      <c r="M22" s="440"/>
      <c r="N22" s="440"/>
      <c r="O22" s="440"/>
      <c r="P22" s="440"/>
      <c r="Q22" s="440"/>
      <c r="R22" s="440"/>
      <c r="S22" s="440"/>
      <c r="T22" s="440"/>
      <c r="U22" s="440"/>
      <c r="V22" s="440"/>
      <c r="W22" s="440"/>
      <c r="X22" s="440"/>
      <c r="Y22" s="440"/>
    </row>
    <row r="23" spans="1:25" s="439" customFormat="1" ht="69">
      <c r="A23" s="159"/>
      <c r="B23" s="92" t="s">
        <v>3085</v>
      </c>
      <c r="C23" s="90" t="s">
        <v>3093</v>
      </c>
      <c r="D23" s="104"/>
      <c r="E23" s="83"/>
      <c r="F23" s="160"/>
      <c r="G23" s="440"/>
      <c r="H23" s="440"/>
      <c r="I23" s="440"/>
      <c r="J23" s="440"/>
      <c r="K23" s="440"/>
      <c r="L23" s="440"/>
      <c r="M23" s="440"/>
      <c r="N23" s="440"/>
      <c r="O23" s="440"/>
      <c r="P23" s="440"/>
      <c r="Q23" s="440"/>
      <c r="R23" s="440"/>
      <c r="S23" s="440"/>
      <c r="T23" s="440"/>
      <c r="U23" s="440"/>
      <c r="V23" s="440"/>
      <c r="W23" s="440"/>
      <c r="X23" s="440"/>
      <c r="Y23" s="440"/>
    </row>
    <row r="24" spans="1:25" s="439" customFormat="1" ht="55.2">
      <c r="A24" s="159"/>
      <c r="B24" s="92" t="s">
        <v>3085</v>
      </c>
      <c r="C24" s="90" t="s">
        <v>3094</v>
      </c>
      <c r="D24" s="104"/>
      <c r="E24" s="83"/>
      <c r="F24" s="160"/>
      <c r="G24" s="440"/>
      <c r="H24" s="440"/>
      <c r="I24" s="440"/>
      <c r="J24" s="440"/>
      <c r="K24" s="440"/>
      <c r="L24" s="440"/>
      <c r="M24" s="440"/>
      <c r="N24" s="440"/>
      <c r="O24" s="440"/>
      <c r="P24" s="440"/>
      <c r="Q24" s="440"/>
      <c r="R24" s="440"/>
      <c r="S24" s="440"/>
      <c r="T24" s="440"/>
      <c r="U24" s="440"/>
      <c r="V24" s="440"/>
      <c r="W24" s="440"/>
      <c r="X24" s="440"/>
      <c r="Y24" s="440"/>
    </row>
    <row r="25" spans="1:25" s="439" customFormat="1" ht="27.6">
      <c r="A25" s="159"/>
      <c r="B25" s="74" t="s">
        <v>3085</v>
      </c>
      <c r="C25" s="75" t="s">
        <v>3095</v>
      </c>
      <c r="D25" s="79"/>
      <c r="E25" s="79"/>
      <c r="F25" s="160"/>
      <c r="G25" s="440"/>
      <c r="H25" s="440"/>
      <c r="I25" s="440"/>
      <c r="J25" s="440"/>
      <c r="K25" s="440"/>
      <c r="L25" s="440"/>
      <c r="M25" s="440"/>
      <c r="N25" s="440"/>
      <c r="O25" s="440"/>
      <c r="P25" s="440"/>
      <c r="Q25" s="440"/>
      <c r="R25" s="440"/>
      <c r="S25" s="440"/>
      <c r="T25" s="440"/>
      <c r="U25" s="440"/>
      <c r="V25" s="440"/>
      <c r="W25" s="440"/>
      <c r="X25" s="440"/>
      <c r="Y25" s="440"/>
    </row>
    <row r="26" spans="1:25" s="439" customFormat="1" ht="27.6">
      <c r="A26" s="159"/>
      <c r="B26" s="92" t="s">
        <v>3085</v>
      </c>
      <c r="C26" s="90" t="s">
        <v>3096</v>
      </c>
      <c r="D26" s="104"/>
      <c r="E26" s="83"/>
      <c r="F26" s="160"/>
      <c r="G26" s="440"/>
      <c r="H26" s="440"/>
      <c r="I26" s="440"/>
      <c r="J26" s="440"/>
      <c r="K26" s="440"/>
      <c r="L26" s="440"/>
      <c r="M26" s="440"/>
      <c r="N26" s="440"/>
      <c r="O26" s="440"/>
      <c r="P26" s="440"/>
      <c r="Q26" s="440"/>
      <c r="R26" s="440"/>
      <c r="S26" s="440"/>
      <c r="T26" s="440"/>
      <c r="U26" s="440"/>
      <c r="V26" s="440"/>
      <c r="W26" s="440"/>
      <c r="X26" s="440"/>
      <c r="Y26" s="440"/>
    </row>
    <row r="27" spans="1:25" s="439" customFormat="1" ht="14.4">
      <c r="A27" s="159"/>
      <c r="B27" s="92" t="s">
        <v>3085</v>
      </c>
      <c r="C27" s="90" t="s">
        <v>3097</v>
      </c>
      <c r="D27" s="104"/>
      <c r="E27" s="83"/>
      <c r="F27" s="160"/>
      <c r="G27" s="440"/>
      <c r="H27" s="440"/>
      <c r="I27" s="440"/>
      <c r="J27" s="440"/>
      <c r="K27" s="440"/>
      <c r="L27" s="440"/>
      <c r="M27" s="440"/>
      <c r="N27" s="440"/>
      <c r="O27" s="440"/>
      <c r="P27" s="440"/>
      <c r="Q27" s="440"/>
      <c r="R27" s="440"/>
      <c r="S27" s="440"/>
      <c r="T27" s="440"/>
      <c r="U27" s="440"/>
      <c r="V27" s="440"/>
      <c r="W27" s="440"/>
      <c r="X27" s="440"/>
      <c r="Y27" s="440"/>
    </row>
    <row r="28" spans="1:25" s="439" customFormat="1" ht="14.4">
      <c r="A28" s="159"/>
      <c r="B28" s="92" t="s">
        <v>3085</v>
      </c>
      <c r="C28" s="90" t="s">
        <v>3098</v>
      </c>
      <c r="D28" s="104"/>
      <c r="E28" s="83"/>
      <c r="F28" s="160"/>
      <c r="G28" s="440"/>
      <c r="H28" s="440"/>
      <c r="I28" s="440"/>
      <c r="J28" s="440"/>
      <c r="K28" s="440"/>
      <c r="L28" s="440"/>
      <c r="M28" s="440"/>
      <c r="N28" s="440"/>
      <c r="O28" s="440"/>
      <c r="P28" s="440"/>
      <c r="Q28" s="440"/>
      <c r="R28" s="440"/>
      <c r="S28" s="440"/>
      <c r="T28" s="440"/>
      <c r="U28" s="440"/>
      <c r="V28" s="440"/>
      <c r="W28" s="440"/>
      <c r="X28" s="440"/>
      <c r="Y28" s="440"/>
    </row>
    <row r="29" spans="1:25" s="439" customFormat="1" ht="14.4">
      <c r="A29" s="159"/>
      <c r="B29" s="92" t="s">
        <v>3085</v>
      </c>
      <c r="C29" s="90" t="s">
        <v>3099</v>
      </c>
      <c r="D29" s="104"/>
      <c r="E29" s="83"/>
      <c r="F29" s="160"/>
      <c r="G29" s="440"/>
      <c r="H29" s="440"/>
      <c r="I29" s="440"/>
      <c r="J29" s="440"/>
      <c r="K29" s="440"/>
      <c r="L29" s="440"/>
      <c r="M29" s="440"/>
      <c r="N29" s="440"/>
      <c r="O29" s="440"/>
      <c r="P29" s="440"/>
      <c r="Q29" s="440"/>
      <c r="R29" s="440"/>
      <c r="S29" s="440"/>
      <c r="T29" s="440"/>
      <c r="U29" s="440"/>
      <c r="V29" s="440"/>
      <c r="W29" s="440"/>
      <c r="X29" s="440"/>
      <c r="Y29" s="440"/>
    </row>
    <row r="30" spans="1:25" s="439" customFormat="1" ht="27.6">
      <c r="A30" s="159"/>
      <c r="B30" s="92" t="s">
        <v>3085</v>
      </c>
      <c r="C30" s="90" t="s">
        <v>3100</v>
      </c>
      <c r="D30" s="104"/>
      <c r="E30" s="83"/>
      <c r="F30" s="160"/>
      <c r="G30" s="440"/>
      <c r="H30" s="440"/>
      <c r="I30" s="440"/>
      <c r="J30" s="440"/>
      <c r="K30" s="440"/>
      <c r="L30" s="440"/>
      <c r="M30" s="440"/>
      <c r="N30" s="440"/>
      <c r="O30" s="440"/>
      <c r="P30" s="440"/>
      <c r="Q30" s="440"/>
      <c r="R30" s="440"/>
      <c r="S30" s="440"/>
      <c r="T30" s="440"/>
      <c r="U30" s="440"/>
      <c r="V30" s="440"/>
      <c r="W30" s="440"/>
      <c r="X30" s="440"/>
      <c r="Y30" s="440"/>
    </row>
    <row r="31" spans="1:25" s="439" customFormat="1" ht="14.4">
      <c r="A31" s="159"/>
      <c r="B31" s="74" t="s">
        <v>3085</v>
      </c>
      <c r="C31" s="75" t="s">
        <v>915</v>
      </c>
      <c r="D31" s="79"/>
      <c r="E31" s="79"/>
      <c r="F31" s="160"/>
      <c r="G31" s="440"/>
      <c r="H31" s="440"/>
      <c r="I31" s="440"/>
      <c r="J31" s="440"/>
      <c r="K31" s="440"/>
      <c r="L31" s="440"/>
      <c r="M31" s="440"/>
      <c r="N31" s="440"/>
      <c r="O31" s="440"/>
      <c r="P31" s="440"/>
      <c r="Q31" s="440"/>
      <c r="R31" s="440"/>
      <c r="S31" s="440"/>
      <c r="T31" s="440"/>
      <c r="U31" s="440"/>
      <c r="V31" s="440"/>
      <c r="W31" s="440"/>
      <c r="X31" s="440"/>
      <c r="Y31" s="440"/>
    </row>
    <row r="32" spans="1:25" s="439" customFormat="1" ht="14.4">
      <c r="A32" s="159"/>
      <c r="B32" s="92" t="s">
        <v>3085</v>
      </c>
      <c r="C32" s="90" t="s">
        <v>874</v>
      </c>
      <c r="D32" s="104"/>
      <c r="E32" s="83"/>
      <c r="F32" s="160"/>
      <c r="G32" s="440"/>
      <c r="H32" s="440"/>
      <c r="I32" s="440"/>
      <c r="J32" s="440"/>
      <c r="K32" s="440"/>
      <c r="L32" s="440"/>
      <c r="M32" s="440"/>
      <c r="N32" s="440"/>
      <c r="O32" s="440"/>
      <c r="P32" s="440"/>
      <c r="Q32" s="440"/>
      <c r="R32" s="440"/>
      <c r="S32" s="440"/>
      <c r="T32" s="440"/>
      <c r="U32" s="440"/>
      <c r="V32" s="440"/>
      <c r="W32" s="440"/>
      <c r="X32" s="440"/>
      <c r="Y32" s="440"/>
    </row>
    <row r="33" spans="1:25" s="439" customFormat="1" ht="55.2">
      <c r="A33" s="159"/>
      <c r="B33" s="92" t="s">
        <v>3085</v>
      </c>
      <c r="C33" s="90" t="s">
        <v>3101</v>
      </c>
      <c r="D33" s="104"/>
      <c r="E33" s="92"/>
      <c r="F33" s="160"/>
      <c r="G33" s="440"/>
      <c r="H33" s="440"/>
      <c r="I33" s="440"/>
      <c r="J33" s="440"/>
      <c r="K33" s="440"/>
      <c r="L33" s="440"/>
      <c r="M33" s="440"/>
      <c r="N33" s="440"/>
      <c r="O33" s="440"/>
      <c r="P33" s="440"/>
      <c r="Q33" s="440"/>
      <c r="R33" s="440"/>
      <c r="S33" s="440"/>
      <c r="T33" s="440"/>
      <c r="U33" s="440"/>
      <c r="V33" s="440"/>
      <c r="W33" s="440"/>
      <c r="X33" s="440"/>
      <c r="Y33" s="440"/>
    </row>
    <row r="34" spans="1:25" s="439" customFormat="1" ht="55.2">
      <c r="A34" s="159"/>
      <c r="B34" s="92" t="s">
        <v>3085</v>
      </c>
      <c r="C34" s="90" t="s">
        <v>3102</v>
      </c>
      <c r="D34" s="104"/>
      <c r="E34" s="92"/>
      <c r="F34" s="160"/>
      <c r="G34" s="440"/>
      <c r="H34" s="440"/>
      <c r="I34" s="440"/>
      <c r="J34" s="440"/>
      <c r="K34" s="440"/>
      <c r="L34" s="440"/>
      <c r="M34" s="440"/>
      <c r="N34" s="440"/>
      <c r="O34" s="440"/>
      <c r="P34" s="440"/>
      <c r="Q34" s="440"/>
      <c r="R34" s="440"/>
      <c r="S34" s="440"/>
      <c r="T34" s="440"/>
      <c r="U34" s="440"/>
      <c r="V34" s="440"/>
      <c r="W34" s="440"/>
      <c r="X34" s="440"/>
      <c r="Y34" s="440"/>
    </row>
    <row r="35" spans="1:25" s="439" customFormat="1" ht="14.4">
      <c r="A35" s="159"/>
      <c r="B35" s="74" t="s">
        <v>3103</v>
      </c>
      <c r="C35" s="75" t="s">
        <v>736</v>
      </c>
      <c r="D35" s="79"/>
      <c r="E35" s="79"/>
      <c r="F35" s="160"/>
      <c r="G35" s="440"/>
      <c r="H35" s="440"/>
      <c r="I35" s="440"/>
      <c r="J35" s="440"/>
      <c r="K35" s="440"/>
      <c r="L35" s="440"/>
      <c r="M35" s="440"/>
      <c r="N35" s="440"/>
      <c r="O35" s="440"/>
      <c r="P35" s="440"/>
      <c r="Q35" s="440"/>
      <c r="R35" s="440"/>
      <c r="S35" s="440"/>
      <c r="T35" s="440"/>
      <c r="U35" s="440"/>
      <c r="V35" s="440"/>
      <c r="W35" s="440"/>
      <c r="X35" s="440"/>
      <c r="Y35" s="440"/>
    </row>
    <row r="36" spans="1:25" s="439" customFormat="1" ht="27.6">
      <c r="A36" s="159"/>
      <c r="B36" s="74" t="s">
        <v>3103</v>
      </c>
      <c r="C36" s="75" t="s">
        <v>3086</v>
      </c>
      <c r="D36" s="79"/>
      <c r="E36" s="79"/>
      <c r="F36" s="160"/>
      <c r="G36" s="440"/>
      <c r="H36" s="440"/>
      <c r="I36" s="440"/>
      <c r="J36" s="440"/>
      <c r="K36" s="440"/>
      <c r="L36" s="440"/>
      <c r="M36" s="440"/>
      <c r="N36" s="440"/>
      <c r="O36" s="440"/>
      <c r="P36" s="440"/>
      <c r="Q36" s="440"/>
      <c r="R36" s="440"/>
      <c r="S36" s="440"/>
      <c r="T36" s="440"/>
      <c r="U36" s="440"/>
      <c r="V36" s="440"/>
      <c r="W36" s="440"/>
      <c r="X36" s="440"/>
      <c r="Y36" s="440"/>
    </row>
    <row r="37" spans="1:25" s="439" customFormat="1" ht="14.4">
      <c r="A37" s="159"/>
      <c r="B37" s="74" t="s">
        <v>3103</v>
      </c>
      <c r="C37" s="75" t="s">
        <v>1771</v>
      </c>
      <c r="D37" s="79"/>
      <c r="E37" s="79"/>
      <c r="F37" s="160"/>
      <c r="G37" s="440"/>
      <c r="H37" s="440"/>
      <c r="I37" s="440"/>
      <c r="J37" s="440"/>
      <c r="K37" s="440"/>
      <c r="L37" s="440"/>
      <c r="M37" s="440"/>
      <c r="N37" s="440"/>
      <c r="O37" s="440"/>
      <c r="P37" s="440"/>
      <c r="Q37" s="440"/>
      <c r="R37" s="440"/>
      <c r="S37" s="440"/>
      <c r="T37" s="440"/>
      <c r="U37" s="440"/>
      <c r="V37" s="440"/>
      <c r="W37" s="440"/>
      <c r="X37" s="440"/>
      <c r="Y37" s="440"/>
    </row>
    <row r="38" spans="1:25" s="439" customFormat="1" ht="27.6">
      <c r="A38" s="159"/>
      <c r="B38" s="92" t="s">
        <v>3103</v>
      </c>
      <c r="C38" s="90" t="s">
        <v>3104</v>
      </c>
      <c r="D38" s="104"/>
      <c r="E38" s="91"/>
      <c r="F38" s="160"/>
      <c r="G38" s="440"/>
      <c r="H38" s="440"/>
      <c r="I38" s="440"/>
      <c r="J38" s="440"/>
      <c r="K38" s="440"/>
      <c r="L38" s="440"/>
      <c r="M38" s="440"/>
      <c r="N38" s="440"/>
      <c r="O38" s="440"/>
      <c r="P38" s="440"/>
      <c r="Q38" s="440"/>
      <c r="R38" s="440"/>
      <c r="S38" s="440"/>
      <c r="T38" s="440"/>
      <c r="U38" s="440"/>
      <c r="V38" s="440"/>
      <c r="W38" s="440"/>
      <c r="X38" s="440"/>
      <c r="Y38" s="440"/>
    </row>
    <row r="39" spans="1:25" s="439" customFormat="1" ht="27.6">
      <c r="A39" s="159"/>
      <c r="B39" s="92" t="s">
        <v>3103</v>
      </c>
      <c r="C39" s="90" t="s">
        <v>3105</v>
      </c>
      <c r="D39" s="104"/>
      <c r="E39" s="83"/>
      <c r="F39" s="160"/>
      <c r="G39" s="440"/>
      <c r="H39" s="440"/>
      <c r="I39" s="440"/>
      <c r="J39" s="440"/>
      <c r="K39" s="440"/>
      <c r="L39" s="440"/>
      <c r="M39" s="440"/>
      <c r="N39" s="440"/>
      <c r="O39" s="440"/>
      <c r="P39" s="440"/>
      <c r="Q39" s="440"/>
      <c r="R39" s="440"/>
      <c r="S39" s="440"/>
      <c r="T39" s="440"/>
      <c r="U39" s="440"/>
      <c r="V39" s="440"/>
      <c r="W39" s="440"/>
      <c r="X39" s="440"/>
      <c r="Y39" s="440"/>
    </row>
    <row r="40" spans="1:25" s="439" customFormat="1" ht="27.6">
      <c r="A40" s="159"/>
      <c r="B40" s="92" t="s">
        <v>3103</v>
      </c>
      <c r="C40" s="90" t="s">
        <v>3106</v>
      </c>
      <c r="D40" s="104"/>
      <c r="E40" s="83"/>
      <c r="F40" s="160"/>
      <c r="G40" s="440"/>
      <c r="H40" s="440"/>
      <c r="I40" s="440"/>
      <c r="J40" s="440"/>
      <c r="K40" s="440"/>
      <c r="L40" s="440"/>
      <c r="M40" s="440"/>
      <c r="N40" s="440"/>
      <c r="O40" s="440"/>
      <c r="P40" s="440"/>
      <c r="Q40" s="440"/>
      <c r="R40" s="440"/>
      <c r="S40" s="440"/>
      <c r="T40" s="440"/>
      <c r="U40" s="440"/>
      <c r="V40" s="440"/>
      <c r="W40" s="440"/>
      <c r="X40" s="440"/>
      <c r="Y40" s="440"/>
    </row>
    <row r="41" spans="1:25" s="439" customFormat="1" ht="14.4">
      <c r="A41" s="159"/>
      <c r="B41" s="74" t="s">
        <v>3103</v>
      </c>
      <c r="C41" s="75" t="s">
        <v>3107</v>
      </c>
      <c r="D41" s="79"/>
      <c r="E41" s="79"/>
      <c r="F41" s="160"/>
      <c r="G41" s="440"/>
      <c r="H41" s="440"/>
      <c r="I41" s="440"/>
      <c r="J41" s="440"/>
      <c r="K41" s="440"/>
      <c r="L41" s="440"/>
      <c r="M41" s="440"/>
      <c r="N41" s="440"/>
      <c r="O41" s="440"/>
      <c r="P41" s="440"/>
      <c r="Q41" s="440"/>
      <c r="R41" s="440"/>
      <c r="S41" s="440"/>
      <c r="T41" s="440"/>
      <c r="U41" s="440"/>
      <c r="V41" s="440"/>
      <c r="W41" s="440"/>
      <c r="X41" s="440"/>
      <c r="Y41" s="440"/>
    </row>
    <row r="42" spans="1:25" s="439" customFormat="1" ht="14.4">
      <c r="A42" s="159"/>
      <c r="B42" s="92" t="s">
        <v>3103</v>
      </c>
      <c r="C42" s="90" t="s">
        <v>3108</v>
      </c>
      <c r="D42" s="104"/>
      <c r="E42" s="83"/>
      <c r="F42" s="160"/>
      <c r="G42" s="440"/>
      <c r="H42" s="440"/>
      <c r="I42" s="440"/>
      <c r="J42" s="440"/>
      <c r="K42" s="440"/>
      <c r="L42" s="440"/>
      <c r="M42" s="440"/>
      <c r="N42" s="440"/>
      <c r="O42" s="440"/>
      <c r="P42" s="440"/>
      <c r="Q42" s="440"/>
      <c r="R42" s="440"/>
      <c r="S42" s="440"/>
      <c r="T42" s="440"/>
      <c r="U42" s="440"/>
      <c r="V42" s="440"/>
      <c r="W42" s="440"/>
      <c r="X42" s="440"/>
      <c r="Y42" s="440"/>
    </row>
    <row r="43" spans="1:25" s="439" customFormat="1" ht="14.4">
      <c r="A43" s="159"/>
      <c r="B43" s="92" t="s">
        <v>3103</v>
      </c>
      <c r="C43" s="90" t="s">
        <v>3109</v>
      </c>
      <c r="D43" s="104"/>
      <c r="E43" s="83"/>
      <c r="F43" s="160"/>
      <c r="G43" s="440"/>
      <c r="H43" s="440"/>
      <c r="I43" s="440"/>
      <c r="J43" s="440"/>
      <c r="K43" s="440"/>
      <c r="L43" s="440"/>
      <c r="M43" s="440"/>
      <c r="N43" s="440"/>
      <c r="O43" s="440"/>
      <c r="P43" s="440"/>
      <c r="Q43" s="440"/>
      <c r="R43" s="440"/>
      <c r="S43" s="440"/>
      <c r="T43" s="440"/>
      <c r="U43" s="440"/>
      <c r="V43" s="440"/>
      <c r="W43" s="440"/>
      <c r="X43" s="440"/>
      <c r="Y43" s="440"/>
    </row>
    <row r="44" spans="1:25" s="439" customFormat="1" ht="14.4">
      <c r="A44" s="159"/>
      <c r="B44" s="92" t="s">
        <v>3103</v>
      </c>
      <c r="C44" s="90" t="s">
        <v>3110</v>
      </c>
      <c r="D44" s="104"/>
      <c r="E44" s="83"/>
      <c r="F44" s="160"/>
      <c r="G44" s="440"/>
      <c r="H44" s="440"/>
      <c r="I44" s="440"/>
      <c r="J44" s="440"/>
      <c r="K44" s="440"/>
      <c r="L44" s="440"/>
      <c r="M44" s="440"/>
      <c r="N44" s="440"/>
      <c r="O44" s="440"/>
      <c r="P44" s="440"/>
      <c r="Q44" s="440"/>
      <c r="R44" s="440"/>
      <c r="S44" s="440"/>
      <c r="T44" s="440"/>
      <c r="U44" s="440"/>
      <c r="V44" s="440"/>
      <c r="W44" s="440"/>
      <c r="X44" s="440"/>
      <c r="Y44" s="440"/>
    </row>
    <row r="45" spans="1:25" s="439" customFormat="1" ht="14.4">
      <c r="A45" s="159"/>
      <c r="B45" s="92" t="s">
        <v>3103</v>
      </c>
      <c r="C45" s="90" t="s">
        <v>3111</v>
      </c>
      <c r="D45" s="104"/>
      <c r="E45" s="83"/>
      <c r="F45" s="160"/>
      <c r="G45" s="440"/>
      <c r="H45" s="440"/>
      <c r="I45" s="440"/>
      <c r="J45" s="440"/>
      <c r="K45" s="440"/>
      <c r="L45" s="440"/>
      <c r="M45" s="440"/>
      <c r="N45" s="440"/>
      <c r="O45" s="440"/>
      <c r="P45" s="440"/>
      <c r="Q45" s="440"/>
      <c r="R45" s="440"/>
      <c r="S45" s="440"/>
      <c r="T45" s="440"/>
      <c r="U45" s="440"/>
      <c r="V45" s="440"/>
      <c r="W45" s="440"/>
      <c r="X45" s="440"/>
      <c r="Y45" s="440"/>
    </row>
    <row r="46" spans="1:25" s="439" customFormat="1" ht="14.4">
      <c r="A46" s="159"/>
      <c r="B46" s="74" t="s">
        <v>3103</v>
      </c>
      <c r="C46" s="75" t="s">
        <v>3112</v>
      </c>
      <c r="D46" s="79"/>
      <c r="E46" s="79"/>
      <c r="F46" s="160"/>
      <c r="G46" s="440"/>
      <c r="H46" s="440"/>
      <c r="I46" s="440"/>
      <c r="J46" s="440"/>
      <c r="K46" s="440"/>
      <c r="L46" s="440"/>
      <c r="M46" s="440"/>
      <c r="N46" s="440"/>
      <c r="O46" s="440"/>
      <c r="P46" s="440"/>
      <c r="Q46" s="440"/>
      <c r="R46" s="440"/>
      <c r="S46" s="440"/>
      <c r="T46" s="440"/>
      <c r="U46" s="440"/>
      <c r="V46" s="440"/>
      <c r="W46" s="440"/>
      <c r="X46" s="440"/>
      <c r="Y46" s="440"/>
    </row>
    <row r="47" spans="1:25" s="439" customFormat="1" ht="27.6">
      <c r="A47" s="159"/>
      <c r="B47" s="92" t="s">
        <v>3103</v>
      </c>
      <c r="C47" s="90" t="s">
        <v>3113</v>
      </c>
      <c r="D47" s="104"/>
      <c r="E47" s="83"/>
      <c r="F47" s="160"/>
      <c r="G47" s="440"/>
      <c r="H47" s="440"/>
      <c r="I47" s="440"/>
      <c r="J47" s="440"/>
      <c r="K47" s="440"/>
      <c r="L47" s="440"/>
      <c r="M47" s="440"/>
      <c r="N47" s="440"/>
      <c r="O47" s="440"/>
      <c r="P47" s="440"/>
      <c r="Q47" s="440"/>
      <c r="R47" s="440"/>
      <c r="S47" s="440"/>
      <c r="T47" s="440"/>
      <c r="U47" s="440"/>
      <c r="V47" s="440"/>
      <c r="W47" s="440"/>
      <c r="X47" s="440"/>
      <c r="Y47" s="440"/>
    </row>
    <row r="48" spans="1:25" s="439" customFormat="1" ht="27.6">
      <c r="A48" s="159"/>
      <c r="B48" s="92" t="s">
        <v>3103</v>
      </c>
      <c r="C48" s="90" t="s">
        <v>3114</v>
      </c>
      <c r="D48" s="104"/>
      <c r="E48" s="83"/>
      <c r="F48" s="160"/>
      <c r="G48" s="440"/>
      <c r="H48" s="440"/>
      <c r="I48" s="440"/>
      <c r="J48" s="440"/>
      <c r="K48" s="440"/>
      <c r="L48" s="440"/>
      <c r="M48" s="440"/>
      <c r="N48" s="440"/>
      <c r="O48" s="440"/>
      <c r="P48" s="440"/>
      <c r="Q48" s="440"/>
      <c r="R48" s="440"/>
      <c r="S48" s="440"/>
      <c r="T48" s="440"/>
      <c r="U48" s="440"/>
      <c r="V48" s="440"/>
      <c r="W48" s="440"/>
      <c r="X48" s="440"/>
      <c r="Y48" s="440"/>
    </row>
    <row r="49" spans="1:25" s="439" customFormat="1" ht="14.4">
      <c r="A49" s="159"/>
      <c r="B49" s="92" t="s">
        <v>3103</v>
      </c>
      <c r="C49" s="90" t="s">
        <v>3115</v>
      </c>
      <c r="D49" s="104"/>
      <c r="E49" s="83"/>
      <c r="F49" s="160"/>
      <c r="G49" s="440"/>
      <c r="H49" s="440"/>
      <c r="I49" s="440"/>
      <c r="J49" s="440"/>
      <c r="K49" s="440"/>
      <c r="L49" s="440"/>
      <c r="M49" s="440"/>
      <c r="N49" s="440"/>
      <c r="O49" s="440"/>
      <c r="P49" s="440"/>
      <c r="Q49" s="440"/>
      <c r="R49" s="440"/>
      <c r="S49" s="440"/>
      <c r="T49" s="440"/>
      <c r="U49" s="440"/>
      <c r="V49" s="440"/>
      <c r="W49" s="440"/>
      <c r="X49" s="440"/>
      <c r="Y49" s="440"/>
    </row>
    <row r="50" spans="1:25" s="439" customFormat="1" ht="14.4">
      <c r="A50" s="159"/>
      <c r="B50" s="92" t="s">
        <v>3103</v>
      </c>
      <c r="C50" s="90" t="s">
        <v>915</v>
      </c>
      <c r="D50" s="104"/>
      <c r="E50" s="92"/>
      <c r="F50" s="160"/>
      <c r="G50" s="440"/>
      <c r="H50" s="440"/>
      <c r="I50" s="440"/>
      <c r="J50" s="440"/>
      <c r="K50" s="440"/>
      <c r="L50" s="440"/>
      <c r="M50" s="440"/>
      <c r="N50" s="440"/>
      <c r="O50" s="440"/>
      <c r="P50" s="440"/>
      <c r="Q50" s="440"/>
      <c r="R50" s="440"/>
      <c r="S50" s="440"/>
      <c r="T50" s="440"/>
      <c r="U50" s="440"/>
      <c r="V50" s="440"/>
      <c r="W50" s="440"/>
      <c r="X50" s="440"/>
      <c r="Y50" s="440"/>
    </row>
    <row r="51" spans="1:25" s="439" customFormat="1" ht="14.4">
      <c r="A51" s="159"/>
      <c r="B51" s="92" t="s">
        <v>3103</v>
      </c>
      <c r="C51" s="90" t="s">
        <v>888</v>
      </c>
      <c r="D51" s="104"/>
      <c r="E51" s="92"/>
      <c r="F51" s="160"/>
      <c r="G51" s="440"/>
      <c r="H51" s="440"/>
      <c r="I51" s="440"/>
      <c r="J51" s="440"/>
      <c r="K51" s="440"/>
      <c r="L51" s="440"/>
      <c r="M51" s="440"/>
      <c r="N51" s="440"/>
      <c r="O51" s="440"/>
      <c r="P51" s="440"/>
      <c r="Q51" s="440"/>
      <c r="R51" s="440"/>
      <c r="S51" s="440"/>
      <c r="T51" s="440"/>
      <c r="U51" s="440"/>
      <c r="V51" s="440"/>
      <c r="W51" s="440"/>
      <c r="X51" s="440"/>
      <c r="Y51" s="440"/>
    </row>
    <row r="52" spans="1:25" s="439" customFormat="1" ht="14.4">
      <c r="A52" s="159"/>
      <c r="B52" s="74" t="s">
        <v>3103</v>
      </c>
      <c r="C52" s="75" t="s">
        <v>736</v>
      </c>
      <c r="D52" s="79"/>
      <c r="E52" s="79"/>
      <c r="F52" s="160"/>
      <c r="G52" s="440"/>
      <c r="H52" s="440"/>
      <c r="I52" s="440"/>
      <c r="J52" s="440"/>
      <c r="K52" s="440"/>
      <c r="L52" s="440"/>
      <c r="M52" s="440"/>
      <c r="N52" s="440"/>
      <c r="O52" s="440"/>
      <c r="P52" s="440"/>
      <c r="Q52" s="440"/>
      <c r="R52" s="440"/>
      <c r="S52" s="440"/>
      <c r="T52" s="440"/>
      <c r="U52" s="440"/>
      <c r="V52" s="440"/>
      <c r="W52" s="440"/>
      <c r="X52" s="440"/>
      <c r="Y52" s="440"/>
    </row>
    <row r="53" spans="1:25" s="439" customFormat="1" ht="14.4">
      <c r="A53" s="159"/>
      <c r="B53" s="74" t="s">
        <v>3103</v>
      </c>
      <c r="C53" s="75" t="s">
        <v>3116</v>
      </c>
      <c r="D53" s="79"/>
      <c r="E53" s="79"/>
      <c r="F53" s="160"/>
      <c r="G53" s="440"/>
      <c r="H53" s="440"/>
      <c r="I53" s="440"/>
      <c r="J53" s="440"/>
      <c r="K53" s="440"/>
      <c r="L53" s="440"/>
      <c r="M53" s="440"/>
      <c r="N53" s="440"/>
      <c r="O53" s="440"/>
      <c r="P53" s="440"/>
      <c r="Q53" s="440"/>
      <c r="R53" s="440"/>
      <c r="S53" s="440"/>
      <c r="T53" s="440"/>
      <c r="U53" s="440"/>
      <c r="V53" s="440"/>
      <c r="W53" s="440"/>
      <c r="X53" s="440"/>
      <c r="Y53" s="440"/>
    </row>
    <row r="54" spans="1:25" s="439" customFormat="1" ht="14.4">
      <c r="A54" s="159"/>
      <c r="B54" s="74" t="s">
        <v>3103</v>
      </c>
      <c r="C54" s="75" t="s">
        <v>1771</v>
      </c>
      <c r="D54" s="79"/>
      <c r="E54" s="79"/>
      <c r="F54" s="160"/>
      <c r="G54" s="440"/>
      <c r="H54" s="440"/>
      <c r="I54" s="440"/>
      <c r="J54" s="440"/>
      <c r="K54" s="440"/>
      <c r="L54" s="440"/>
      <c r="M54" s="440"/>
      <c r="N54" s="440"/>
      <c r="O54" s="440"/>
      <c r="P54" s="440"/>
      <c r="Q54" s="440"/>
      <c r="R54" s="440"/>
      <c r="S54" s="440"/>
      <c r="T54" s="440"/>
      <c r="U54" s="440"/>
      <c r="V54" s="440"/>
      <c r="W54" s="440"/>
      <c r="X54" s="440"/>
      <c r="Y54" s="440"/>
    </row>
    <row r="55" spans="1:25" s="439" customFormat="1" ht="27.6">
      <c r="A55" s="159"/>
      <c r="B55" s="92" t="s">
        <v>3103</v>
      </c>
      <c r="C55" s="90" t="s">
        <v>3117</v>
      </c>
      <c r="D55" s="104"/>
      <c r="E55" s="83"/>
      <c r="F55" s="160"/>
      <c r="G55" s="440"/>
      <c r="H55" s="440"/>
      <c r="I55" s="440"/>
      <c r="J55" s="440"/>
      <c r="K55" s="440"/>
      <c r="L55" s="440"/>
      <c r="M55" s="440"/>
      <c r="N55" s="440"/>
      <c r="O55" s="440"/>
      <c r="P55" s="440"/>
      <c r="Q55" s="440"/>
      <c r="R55" s="440"/>
      <c r="S55" s="440"/>
      <c r="T55" s="440"/>
      <c r="U55" s="440"/>
      <c r="V55" s="440"/>
      <c r="W55" s="440"/>
      <c r="X55" s="440"/>
      <c r="Y55" s="440"/>
    </row>
    <row r="56" spans="1:25" s="439" customFormat="1" ht="27.6">
      <c r="A56" s="159"/>
      <c r="B56" s="92" t="s">
        <v>3103</v>
      </c>
      <c r="C56" s="90" t="s">
        <v>3118</v>
      </c>
      <c r="D56" s="104"/>
      <c r="E56" s="91"/>
      <c r="F56" s="160"/>
      <c r="G56" s="440"/>
      <c r="H56" s="440"/>
      <c r="I56" s="440"/>
      <c r="J56" s="440"/>
      <c r="K56" s="440"/>
      <c r="L56" s="440"/>
      <c r="M56" s="440"/>
      <c r="N56" s="440"/>
      <c r="O56" s="440"/>
      <c r="P56" s="440"/>
      <c r="Q56" s="440"/>
      <c r="R56" s="440"/>
      <c r="S56" s="440"/>
      <c r="T56" s="440"/>
      <c r="U56" s="440"/>
      <c r="V56" s="440"/>
      <c r="W56" s="440"/>
      <c r="X56" s="440"/>
      <c r="Y56" s="440"/>
    </row>
    <row r="57" spans="1:25" s="439" customFormat="1" ht="14.4">
      <c r="A57" s="159"/>
      <c r="B57" s="74" t="s">
        <v>3103</v>
      </c>
      <c r="C57" s="75" t="s">
        <v>3119</v>
      </c>
      <c r="D57" s="79"/>
      <c r="E57" s="79"/>
      <c r="F57" s="160"/>
      <c r="G57" s="440"/>
      <c r="H57" s="440"/>
      <c r="I57" s="440"/>
      <c r="J57" s="440"/>
      <c r="K57" s="440"/>
      <c r="L57" s="440"/>
      <c r="M57" s="440"/>
      <c r="N57" s="440"/>
      <c r="O57" s="440"/>
      <c r="P57" s="440"/>
      <c r="Q57" s="440"/>
      <c r="R57" s="440"/>
      <c r="S57" s="440"/>
      <c r="T57" s="440"/>
      <c r="U57" s="440"/>
      <c r="V57" s="440"/>
      <c r="W57" s="440"/>
      <c r="X57" s="440"/>
      <c r="Y57" s="440"/>
    </row>
    <row r="58" spans="1:25" s="439" customFormat="1" ht="14.4">
      <c r="A58" s="159"/>
      <c r="B58" s="92" t="s">
        <v>3103</v>
      </c>
      <c r="C58" s="90" t="s">
        <v>3120</v>
      </c>
      <c r="D58" s="104"/>
      <c r="E58" s="83"/>
      <c r="F58" s="160"/>
      <c r="G58" s="440"/>
      <c r="H58" s="440"/>
      <c r="I58" s="440"/>
      <c r="J58" s="440"/>
      <c r="K58" s="440"/>
      <c r="L58" s="440"/>
      <c r="M58" s="440"/>
      <c r="N58" s="440"/>
      <c r="O58" s="440"/>
      <c r="P58" s="440"/>
      <c r="Q58" s="440"/>
      <c r="R58" s="440"/>
      <c r="S58" s="440"/>
      <c r="T58" s="440"/>
      <c r="U58" s="440"/>
      <c r="V58" s="440"/>
      <c r="W58" s="440"/>
      <c r="X58" s="440"/>
      <c r="Y58" s="440"/>
    </row>
    <row r="59" spans="1:25" s="439" customFormat="1" ht="14.4">
      <c r="A59" s="159"/>
      <c r="B59" s="92" t="s">
        <v>3103</v>
      </c>
      <c r="C59" s="90" t="s">
        <v>3121</v>
      </c>
      <c r="D59" s="104"/>
      <c r="E59" s="83"/>
      <c r="F59" s="160"/>
      <c r="G59" s="440"/>
      <c r="H59" s="440"/>
      <c r="I59" s="440"/>
      <c r="J59" s="440"/>
      <c r="K59" s="440"/>
      <c r="L59" s="440"/>
      <c r="M59" s="440"/>
      <c r="N59" s="440"/>
      <c r="O59" s="440"/>
      <c r="P59" s="440"/>
      <c r="Q59" s="440"/>
      <c r="R59" s="440"/>
      <c r="S59" s="440"/>
      <c r="T59" s="440"/>
      <c r="U59" s="440"/>
      <c r="V59" s="440"/>
      <c r="W59" s="440"/>
      <c r="X59" s="440"/>
      <c r="Y59" s="440"/>
    </row>
    <row r="60" spans="1:25" s="439" customFormat="1" ht="14.4">
      <c r="A60" s="159"/>
      <c r="B60" s="92" t="s">
        <v>3103</v>
      </c>
      <c r="C60" s="90" t="s">
        <v>3122</v>
      </c>
      <c r="D60" s="104"/>
      <c r="E60" s="83"/>
      <c r="F60" s="160"/>
      <c r="G60" s="440"/>
      <c r="H60" s="440"/>
      <c r="I60" s="440"/>
      <c r="J60" s="440"/>
      <c r="K60" s="440"/>
      <c r="L60" s="440"/>
      <c r="M60" s="440"/>
      <c r="N60" s="440"/>
      <c r="O60" s="440"/>
      <c r="P60" s="440"/>
      <c r="Q60" s="440"/>
      <c r="R60" s="440"/>
      <c r="S60" s="440"/>
      <c r="T60" s="440"/>
      <c r="U60" s="440"/>
      <c r="V60" s="440"/>
      <c r="W60" s="440"/>
      <c r="X60" s="440"/>
      <c r="Y60" s="440"/>
    </row>
    <row r="61" spans="1:25" s="439" customFormat="1" ht="14.4">
      <c r="A61" s="159"/>
      <c r="B61" s="74" t="s">
        <v>3103</v>
      </c>
      <c r="C61" s="75" t="s">
        <v>915</v>
      </c>
      <c r="D61" s="79"/>
      <c r="E61" s="79"/>
      <c r="F61" s="160"/>
      <c r="G61" s="440"/>
      <c r="H61" s="440"/>
      <c r="I61" s="440"/>
      <c r="J61" s="440"/>
      <c r="K61" s="440"/>
      <c r="L61" s="440"/>
      <c r="M61" s="440"/>
      <c r="N61" s="440"/>
      <c r="O61" s="440"/>
      <c r="P61" s="440"/>
      <c r="Q61" s="440"/>
      <c r="R61" s="440"/>
      <c r="S61" s="440"/>
      <c r="T61" s="440"/>
      <c r="U61" s="440"/>
      <c r="V61" s="440"/>
      <c r="W61" s="440"/>
      <c r="X61" s="440"/>
      <c r="Y61" s="440"/>
    </row>
    <row r="62" spans="1:25" s="439" customFormat="1" ht="14.4">
      <c r="A62" s="159"/>
      <c r="B62" s="92" t="s">
        <v>3103</v>
      </c>
      <c r="C62" s="90" t="s">
        <v>1165</v>
      </c>
      <c r="D62" s="104"/>
      <c r="E62" s="83"/>
      <c r="F62" s="160"/>
      <c r="G62" s="440"/>
      <c r="H62" s="440"/>
      <c r="I62" s="440"/>
      <c r="J62" s="440"/>
      <c r="K62" s="440"/>
      <c r="L62" s="440"/>
      <c r="M62" s="440"/>
      <c r="N62" s="440"/>
      <c r="O62" s="440"/>
      <c r="P62" s="440"/>
      <c r="Q62" s="440"/>
      <c r="R62" s="440"/>
      <c r="S62" s="440"/>
      <c r="T62" s="440"/>
      <c r="U62" s="440"/>
      <c r="V62" s="440"/>
      <c r="W62" s="440"/>
      <c r="X62" s="440"/>
      <c r="Y62" s="440"/>
    </row>
    <row r="63" spans="1:25" s="439" customFormat="1" ht="14.4">
      <c r="A63" s="159"/>
      <c r="B63" s="74" t="s">
        <v>3123</v>
      </c>
      <c r="C63" s="75" t="s">
        <v>736</v>
      </c>
      <c r="D63" s="79"/>
      <c r="E63" s="79"/>
      <c r="F63" s="160"/>
      <c r="G63" s="440"/>
      <c r="H63" s="440"/>
      <c r="I63" s="440"/>
      <c r="J63" s="440"/>
      <c r="K63" s="440"/>
      <c r="L63" s="440"/>
      <c r="M63" s="440"/>
      <c r="N63" s="440"/>
      <c r="O63" s="440"/>
      <c r="P63" s="440"/>
      <c r="Q63" s="440"/>
      <c r="R63" s="440"/>
      <c r="S63" s="440"/>
      <c r="T63" s="440"/>
      <c r="U63" s="440"/>
      <c r="V63" s="440"/>
      <c r="W63" s="440"/>
      <c r="X63" s="440"/>
      <c r="Y63" s="440"/>
    </row>
    <row r="64" spans="1:25" s="439" customFormat="1" ht="14.4">
      <c r="A64" s="159"/>
      <c r="B64" s="92" t="s">
        <v>3123</v>
      </c>
      <c r="C64" s="90" t="s">
        <v>3086</v>
      </c>
      <c r="D64" s="104"/>
      <c r="E64" s="83"/>
      <c r="F64" s="160"/>
      <c r="G64" s="440"/>
      <c r="H64" s="440"/>
      <c r="I64" s="440"/>
      <c r="J64" s="440"/>
      <c r="K64" s="440"/>
      <c r="L64" s="440"/>
      <c r="M64" s="440"/>
      <c r="N64" s="440"/>
      <c r="O64" s="440"/>
      <c r="P64" s="440"/>
      <c r="Q64" s="440"/>
      <c r="R64" s="440"/>
      <c r="S64" s="440"/>
      <c r="T64" s="440"/>
      <c r="U64" s="440"/>
      <c r="V64" s="440"/>
      <c r="W64" s="440"/>
      <c r="X64" s="440"/>
      <c r="Y64" s="440"/>
    </row>
    <row r="65" spans="1:25" s="439" customFormat="1" ht="14.4">
      <c r="A65" s="159"/>
      <c r="B65" s="74" t="s">
        <v>3123</v>
      </c>
      <c r="C65" s="75" t="s">
        <v>1771</v>
      </c>
      <c r="D65" s="79"/>
      <c r="E65" s="79"/>
      <c r="F65" s="160"/>
      <c r="G65" s="440"/>
      <c r="H65" s="440"/>
      <c r="I65" s="440"/>
      <c r="J65" s="440"/>
      <c r="K65" s="440"/>
      <c r="L65" s="440"/>
      <c r="M65" s="440"/>
      <c r="N65" s="440"/>
      <c r="O65" s="440"/>
      <c r="P65" s="440"/>
      <c r="Q65" s="440"/>
      <c r="R65" s="440"/>
      <c r="S65" s="440"/>
      <c r="T65" s="440"/>
      <c r="U65" s="440"/>
      <c r="V65" s="440"/>
      <c r="W65" s="440"/>
      <c r="X65" s="440"/>
      <c r="Y65" s="440"/>
    </row>
    <row r="66" spans="1:25" s="439" customFormat="1" ht="27.6">
      <c r="A66" s="159"/>
      <c r="B66" s="92" t="s">
        <v>3123</v>
      </c>
      <c r="C66" s="90" t="s">
        <v>1167</v>
      </c>
      <c r="D66" s="104"/>
      <c r="E66" s="83"/>
      <c r="F66" s="160"/>
      <c r="G66" s="440"/>
      <c r="H66" s="440"/>
      <c r="I66" s="440"/>
      <c r="J66" s="440"/>
      <c r="K66" s="440"/>
      <c r="L66" s="440"/>
      <c r="M66" s="440"/>
      <c r="N66" s="440"/>
      <c r="O66" s="440"/>
      <c r="P66" s="440"/>
      <c r="Q66" s="440"/>
      <c r="R66" s="440"/>
      <c r="S66" s="440"/>
      <c r="T66" s="440"/>
      <c r="U66" s="440"/>
      <c r="V66" s="440"/>
      <c r="W66" s="440"/>
      <c r="X66" s="440"/>
      <c r="Y66" s="440"/>
    </row>
    <row r="67" spans="1:25" s="439" customFormat="1" ht="14.4">
      <c r="A67" s="159"/>
      <c r="B67" s="92" t="s">
        <v>3123</v>
      </c>
      <c r="C67" s="90" t="s">
        <v>3124</v>
      </c>
      <c r="D67" s="104"/>
      <c r="E67" s="83"/>
      <c r="F67" s="160"/>
      <c r="G67" s="440"/>
      <c r="H67" s="440"/>
      <c r="I67" s="440"/>
      <c r="J67" s="440"/>
      <c r="K67" s="440"/>
      <c r="L67" s="440"/>
      <c r="M67" s="440"/>
      <c r="N67" s="440"/>
      <c r="O67" s="440"/>
      <c r="P67" s="440"/>
      <c r="Q67" s="440"/>
      <c r="R67" s="440"/>
      <c r="S67" s="440"/>
      <c r="T67" s="440"/>
      <c r="U67" s="440"/>
      <c r="V67" s="440"/>
      <c r="W67" s="440"/>
      <c r="X67" s="440"/>
      <c r="Y67" s="440"/>
    </row>
    <row r="68" spans="1:25" s="439" customFormat="1" ht="27.6">
      <c r="A68" s="159"/>
      <c r="B68" s="92" t="s">
        <v>3123</v>
      </c>
      <c r="C68" s="90" t="s">
        <v>3125</v>
      </c>
      <c r="D68" s="104"/>
      <c r="E68" s="92"/>
      <c r="F68" s="160"/>
      <c r="G68" s="440"/>
      <c r="H68" s="440"/>
      <c r="I68" s="440"/>
      <c r="J68" s="440"/>
      <c r="K68" s="440"/>
      <c r="L68" s="440"/>
      <c r="M68" s="440"/>
      <c r="N68" s="440"/>
      <c r="O68" s="440"/>
      <c r="P68" s="440"/>
      <c r="Q68" s="440"/>
      <c r="R68" s="440"/>
      <c r="S68" s="440"/>
      <c r="T68" s="440"/>
      <c r="U68" s="440"/>
      <c r="V68" s="440"/>
      <c r="W68" s="440"/>
      <c r="X68" s="440"/>
      <c r="Y68" s="440"/>
    </row>
    <row r="69" spans="1:25" s="439" customFormat="1" ht="14.4">
      <c r="A69" s="159"/>
      <c r="B69" s="92" t="s">
        <v>3123</v>
      </c>
      <c r="C69" s="90" t="s">
        <v>3126</v>
      </c>
      <c r="D69" s="104"/>
      <c r="E69" s="92"/>
      <c r="F69" s="160"/>
      <c r="G69" s="440"/>
      <c r="H69" s="440"/>
      <c r="I69" s="440"/>
      <c r="J69" s="440"/>
      <c r="K69" s="440"/>
      <c r="L69" s="440"/>
      <c r="M69" s="440"/>
      <c r="N69" s="440"/>
      <c r="O69" s="440"/>
      <c r="P69" s="440"/>
      <c r="Q69" s="440"/>
      <c r="R69" s="440"/>
      <c r="S69" s="440"/>
      <c r="T69" s="440"/>
      <c r="U69" s="440"/>
      <c r="V69" s="440"/>
      <c r="W69" s="440"/>
      <c r="X69" s="440"/>
      <c r="Y69" s="440"/>
    </row>
    <row r="70" spans="1:25" s="439" customFormat="1" ht="14.4">
      <c r="A70" s="159"/>
      <c r="B70" s="92" t="s">
        <v>3123</v>
      </c>
      <c r="C70" s="90" t="s">
        <v>3127</v>
      </c>
      <c r="D70" s="104"/>
      <c r="E70" s="92"/>
      <c r="F70" s="160"/>
      <c r="G70" s="440"/>
      <c r="H70" s="440"/>
      <c r="I70" s="440"/>
      <c r="J70" s="440"/>
      <c r="K70" s="440"/>
      <c r="L70" s="440"/>
      <c r="M70" s="440"/>
      <c r="N70" s="440"/>
      <c r="O70" s="440"/>
      <c r="P70" s="440"/>
      <c r="Q70" s="440"/>
      <c r="R70" s="440"/>
      <c r="S70" s="440"/>
      <c r="T70" s="440"/>
      <c r="U70" s="440"/>
      <c r="V70" s="440"/>
      <c r="W70" s="440"/>
      <c r="X70" s="440"/>
      <c r="Y70" s="440"/>
    </row>
    <row r="71" spans="1:25" s="439" customFormat="1" ht="27.6">
      <c r="A71" s="159"/>
      <c r="B71" s="92" t="s">
        <v>3128</v>
      </c>
      <c r="C71" s="90" t="s">
        <v>3129</v>
      </c>
      <c r="D71" s="104"/>
      <c r="E71" s="83"/>
      <c r="F71" s="160"/>
      <c r="G71" s="440"/>
      <c r="H71" s="440"/>
      <c r="I71" s="440"/>
      <c r="J71" s="440"/>
      <c r="K71" s="440"/>
      <c r="L71" s="440"/>
      <c r="M71" s="440"/>
      <c r="N71" s="440"/>
      <c r="O71" s="440"/>
      <c r="P71" s="440"/>
      <c r="Q71" s="440"/>
      <c r="R71" s="440"/>
      <c r="S71" s="440"/>
      <c r="T71" s="440"/>
      <c r="U71" s="440"/>
      <c r="V71" s="440"/>
      <c r="W71" s="440"/>
      <c r="X71" s="440"/>
      <c r="Y71" s="440"/>
    </row>
    <row r="72" spans="1:25" s="439" customFormat="1" ht="27.6">
      <c r="A72" s="159"/>
      <c r="B72" s="92" t="s">
        <v>3128</v>
      </c>
      <c r="C72" s="90" t="s">
        <v>3130</v>
      </c>
      <c r="D72" s="104"/>
      <c r="E72" s="83"/>
      <c r="F72" s="160"/>
      <c r="G72" s="440"/>
      <c r="H72" s="440"/>
      <c r="I72" s="440"/>
      <c r="J72" s="440"/>
      <c r="K72" s="440"/>
      <c r="L72" s="440"/>
      <c r="M72" s="440"/>
      <c r="N72" s="440"/>
      <c r="O72" s="440"/>
      <c r="P72" s="440"/>
      <c r="Q72" s="440"/>
      <c r="R72" s="440"/>
      <c r="S72" s="440"/>
      <c r="T72" s="440"/>
      <c r="U72" s="440"/>
      <c r="V72" s="440"/>
      <c r="W72" s="440"/>
      <c r="X72" s="440"/>
      <c r="Y72" s="440"/>
    </row>
    <row r="73" spans="1:25" s="439" customFormat="1" ht="27.6">
      <c r="A73" s="159"/>
      <c r="B73" s="92" t="s">
        <v>3131</v>
      </c>
      <c r="C73" s="90" t="s">
        <v>3132</v>
      </c>
      <c r="D73" s="104"/>
      <c r="E73" s="83"/>
      <c r="F73" s="160"/>
      <c r="G73" s="440"/>
      <c r="H73" s="440"/>
      <c r="I73" s="440"/>
      <c r="J73" s="440"/>
      <c r="K73" s="440"/>
      <c r="L73" s="440"/>
      <c r="M73" s="440"/>
      <c r="N73" s="440"/>
      <c r="O73" s="440"/>
      <c r="P73" s="440"/>
      <c r="Q73" s="440"/>
      <c r="R73" s="440"/>
      <c r="S73" s="440"/>
      <c r="T73" s="440"/>
      <c r="U73" s="440"/>
      <c r="V73" s="440"/>
      <c r="W73" s="440"/>
      <c r="X73" s="440"/>
      <c r="Y73" s="440"/>
    </row>
    <row r="74" spans="1:25" s="439" customFormat="1" ht="27.6">
      <c r="A74" s="159"/>
      <c r="B74" s="92" t="s">
        <v>3131</v>
      </c>
      <c r="C74" s="90" t="s">
        <v>3133</v>
      </c>
      <c r="D74" s="104"/>
      <c r="E74" s="91"/>
      <c r="F74" s="160"/>
      <c r="G74" s="440"/>
      <c r="H74" s="440"/>
      <c r="I74" s="440"/>
      <c r="J74" s="440"/>
      <c r="K74" s="440"/>
      <c r="L74" s="440"/>
      <c r="M74" s="440"/>
      <c r="N74" s="440"/>
      <c r="O74" s="440"/>
      <c r="P74" s="440"/>
      <c r="Q74" s="440"/>
      <c r="R74" s="440"/>
      <c r="S74" s="440"/>
      <c r="T74" s="440"/>
      <c r="U74" s="440"/>
      <c r="V74" s="440"/>
      <c r="W74" s="440"/>
      <c r="X74" s="440"/>
      <c r="Y74" s="440"/>
    </row>
    <row r="75" spans="1:25" s="439" customFormat="1" ht="14.4">
      <c r="A75" s="159"/>
      <c r="B75" s="74" t="s">
        <v>3131</v>
      </c>
      <c r="C75" s="75" t="s">
        <v>915</v>
      </c>
      <c r="D75" s="79"/>
      <c r="E75" s="79"/>
      <c r="F75" s="160"/>
      <c r="G75" s="440"/>
      <c r="H75" s="440"/>
      <c r="I75" s="440"/>
      <c r="J75" s="440"/>
      <c r="K75" s="440"/>
      <c r="L75" s="440"/>
      <c r="M75" s="440"/>
      <c r="N75" s="440"/>
      <c r="O75" s="440"/>
      <c r="P75" s="440"/>
      <c r="Q75" s="440"/>
      <c r="R75" s="440"/>
      <c r="S75" s="440"/>
      <c r="T75" s="440"/>
      <c r="U75" s="440"/>
      <c r="V75" s="440"/>
      <c r="W75" s="440"/>
      <c r="X75" s="440"/>
      <c r="Y75" s="440"/>
    </row>
    <row r="76" spans="1:25" s="439" customFormat="1" ht="14.4">
      <c r="A76" s="159"/>
      <c r="B76" s="92" t="s">
        <v>3131</v>
      </c>
      <c r="C76" s="90" t="s">
        <v>2015</v>
      </c>
      <c r="D76" s="104"/>
      <c r="E76" s="83"/>
      <c r="F76" s="160"/>
      <c r="G76" s="440"/>
      <c r="H76" s="440"/>
      <c r="I76" s="440"/>
      <c r="J76" s="440"/>
      <c r="K76" s="440"/>
      <c r="L76" s="440"/>
      <c r="M76" s="440"/>
      <c r="N76" s="440"/>
      <c r="O76" s="440"/>
      <c r="P76" s="440"/>
      <c r="Q76" s="440"/>
      <c r="R76" s="440"/>
      <c r="S76" s="440"/>
      <c r="T76" s="440"/>
      <c r="U76" s="440"/>
      <c r="V76" s="440"/>
      <c r="W76" s="440"/>
      <c r="X76" s="440"/>
      <c r="Y76" s="440"/>
    </row>
    <row r="77" spans="1:25" s="439" customFormat="1" ht="14.4">
      <c r="A77" s="159"/>
      <c r="B77" s="74" t="s">
        <v>3131</v>
      </c>
      <c r="C77" s="75" t="s">
        <v>736</v>
      </c>
      <c r="D77" s="79"/>
      <c r="E77" s="79"/>
      <c r="F77" s="160"/>
      <c r="G77" s="440"/>
      <c r="H77" s="440"/>
      <c r="I77" s="440"/>
      <c r="J77" s="440"/>
      <c r="K77" s="440"/>
      <c r="L77" s="440"/>
      <c r="M77" s="440"/>
      <c r="N77" s="440"/>
      <c r="O77" s="440"/>
      <c r="P77" s="440"/>
      <c r="Q77" s="440"/>
      <c r="R77" s="440"/>
      <c r="S77" s="440"/>
      <c r="T77" s="440"/>
      <c r="U77" s="440"/>
      <c r="V77" s="440"/>
      <c r="W77" s="440"/>
      <c r="X77" s="440"/>
      <c r="Y77" s="440"/>
    </row>
    <row r="78" spans="1:25" s="439" customFormat="1" ht="14.4">
      <c r="A78" s="159"/>
      <c r="B78" s="92" t="s">
        <v>3131</v>
      </c>
      <c r="C78" s="90" t="s">
        <v>3134</v>
      </c>
      <c r="D78" s="104"/>
      <c r="E78" s="83"/>
      <c r="F78" s="160"/>
      <c r="G78" s="440"/>
      <c r="H78" s="440"/>
      <c r="I78" s="440"/>
      <c r="J78" s="440"/>
      <c r="K78" s="440"/>
      <c r="L78" s="440"/>
      <c r="M78" s="440"/>
      <c r="N78" s="440"/>
      <c r="O78" s="440"/>
      <c r="P78" s="440"/>
      <c r="Q78" s="440"/>
      <c r="R78" s="440"/>
      <c r="S78" s="440"/>
      <c r="T78" s="440"/>
      <c r="U78" s="440"/>
      <c r="V78" s="440"/>
      <c r="W78" s="440"/>
      <c r="X78" s="440"/>
      <c r="Y78" s="440"/>
    </row>
    <row r="79" spans="1:25" s="439" customFormat="1" ht="27.6">
      <c r="A79" s="159"/>
      <c r="B79" s="92" t="s">
        <v>3131</v>
      </c>
      <c r="C79" s="90" t="s">
        <v>3135</v>
      </c>
      <c r="D79" s="104"/>
      <c r="E79" s="83"/>
      <c r="F79" s="160"/>
      <c r="G79" s="440"/>
      <c r="H79" s="440"/>
      <c r="I79" s="440"/>
      <c r="J79" s="440"/>
      <c r="K79" s="440"/>
      <c r="L79" s="440"/>
      <c r="M79" s="440"/>
      <c r="N79" s="440"/>
      <c r="O79" s="440"/>
      <c r="P79" s="440"/>
      <c r="Q79" s="440"/>
      <c r="R79" s="440"/>
      <c r="S79" s="440"/>
      <c r="T79" s="440"/>
      <c r="U79" s="440"/>
      <c r="V79" s="440"/>
      <c r="W79" s="440"/>
      <c r="X79" s="440"/>
      <c r="Y79" s="440"/>
    </row>
    <row r="80" spans="1:25" s="439" customFormat="1" ht="14.4">
      <c r="A80" s="159"/>
      <c r="B80" s="92" t="s">
        <v>3131</v>
      </c>
      <c r="C80" s="90" t="s">
        <v>3136</v>
      </c>
      <c r="D80" s="104"/>
      <c r="E80" s="83"/>
      <c r="F80" s="160"/>
      <c r="G80" s="440"/>
      <c r="H80" s="440"/>
      <c r="I80" s="440"/>
      <c r="J80" s="440"/>
      <c r="K80" s="440"/>
      <c r="L80" s="440"/>
      <c r="M80" s="440"/>
      <c r="N80" s="440"/>
      <c r="O80" s="440"/>
      <c r="P80" s="440"/>
      <c r="Q80" s="440"/>
      <c r="R80" s="440"/>
      <c r="S80" s="440"/>
      <c r="T80" s="440"/>
      <c r="U80" s="440"/>
      <c r="V80" s="440"/>
      <c r="W80" s="440"/>
      <c r="X80" s="440"/>
      <c r="Y80" s="440"/>
    </row>
    <row r="81" spans="1:25" s="439" customFormat="1" ht="27.6">
      <c r="A81" s="159"/>
      <c r="B81" s="92" t="s">
        <v>3131</v>
      </c>
      <c r="C81" s="90" t="s">
        <v>3137</v>
      </c>
      <c r="D81" s="104"/>
      <c r="E81" s="83"/>
      <c r="F81" s="160"/>
      <c r="G81" s="440"/>
      <c r="H81" s="440"/>
      <c r="I81" s="440"/>
      <c r="J81" s="440"/>
      <c r="K81" s="440"/>
      <c r="L81" s="440"/>
      <c r="M81" s="440"/>
      <c r="N81" s="440"/>
      <c r="O81" s="440"/>
      <c r="P81" s="440"/>
      <c r="Q81" s="440"/>
      <c r="R81" s="440"/>
      <c r="S81" s="440"/>
      <c r="T81" s="440"/>
      <c r="U81" s="440"/>
      <c r="V81" s="440"/>
      <c r="W81" s="440"/>
      <c r="X81" s="440"/>
      <c r="Y81" s="440"/>
    </row>
    <row r="82" spans="1:25" s="439" customFormat="1" ht="14.4">
      <c r="A82" s="159"/>
      <c r="B82" s="74" t="s">
        <v>3131</v>
      </c>
      <c r="C82" s="75" t="s">
        <v>915</v>
      </c>
      <c r="D82" s="79"/>
      <c r="E82" s="79"/>
      <c r="F82" s="160"/>
      <c r="G82" s="440"/>
      <c r="H82" s="440"/>
      <c r="I82" s="440"/>
      <c r="J82" s="440"/>
      <c r="K82" s="440"/>
      <c r="L82" s="440"/>
      <c r="M82" s="440"/>
      <c r="N82" s="440"/>
      <c r="O82" s="440"/>
      <c r="P82" s="440"/>
      <c r="Q82" s="440"/>
      <c r="R82" s="440"/>
      <c r="S82" s="440"/>
      <c r="T82" s="440"/>
      <c r="U82" s="440"/>
      <c r="V82" s="440"/>
      <c r="W82" s="440"/>
      <c r="X82" s="440"/>
      <c r="Y82" s="440"/>
    </row>
    <row r="83" spans="1:25" s="439" customFormat="1" ht="14.4">
      <c r="A83" s="159"/>
      <c r="B83" s="92" t="s">
        <v>3131</v>
      </c>
      <c r="C83" s="90" t="s">
        <v>1021</v>
      </c>
      <c r="D83" s="104"/>
      <c r="E83" s="83"/>
      <c r="F83" s="160"/>
      <c r="G83" s="440"/>
      <c r="H83" s="440"/>
      <c r="I83" s="440"/>
      <c r="J83" s="440"/>
      <c r="K83" s="440"/>
      <c r="L83" s="440"/>
      <c r="M83" s="440"/>
      <c r="N83" s="440"/>
      <c r="O83" s="440"/>
      <c r="P83" s="440"/>
      <c r="Q83" s="440"/>
      <c r="R83" s="440"/>
      <c r="S83" s="440"/>
      <c r="T83" s="440"/>
      <c r="U83" s="440"/>
      <c r="V83" s="440"/>
      <c r="W83" s="440"/>
      <c r="X83" s="440"/>
      <c r="Y83" s="440"/>
    </row>
    <row r="84" spans="1:25" s="439" customFormat="1" ht="14.4">
      <c r="A84" s="159"/>
      <c r="B84" s="74" t="s">
        <v>3128</v>
      </c>
      <c r="C84" s="75" t="s">
        <v>736</v>
      </c>
      <c r="D84" s="79"/>
      <c r="E84" s="79"/>
      <c r="F84" s="160"/>
      <c r="G84" s="440"/>
      <c r="H84" s="440"/>
      <c r="I84" s="440"/>
      <c r="J84" s="440"/>
      <c r="K84" s="440"/>
      <c r="L84" s="440"/>
      <c r="M84" s="440"/>
      <c r="N84" s="440"/>
      <c r="O84" s="440"/>
      <c r="P84" s="440"/>
      <c r="Q84" s="440"/>
      <c r="R84" s="440"/>
      <c r="S84" s="440"/>
      <c r="T84" s="440"/>
      <c r="U84" s="440"/>
      <c r="V84" s="440"/>
      <c r="W84" s="440"/>
      <c r="X84" s="440"/>
      <c r="Y84" s="440"/>
    </row>
    <row r="85" spans="1:25" s="439" customFormat="1" ht="14.4">
      <c r="A85" s="159"/>
      <c r="B85" s="92" t="s">
        <v>3128</v>
      </c>
      <c r="C85" s="90" t="s">
        <v>3086</v>
      </c>
      <c r="D85" s="104"/>
      <c r="E85" s="83"/>
      <c r="F85" s="160"/>
      <c r="G85" s="440"/>
      <c r="H85" s="440"/>
      <c r="I85" s="440"/>
      <c r="J85" s="440"/>
      <c r="K85" s="440"/>
      <c r="L85" s="440"/>
      <c r="M85" s="440"/>
      <c r="N85" s="440"/>
      <c r="O85" s="440"/>
      <c r="P85" s="440"/>
      <c r="Q85" s="440"/>
      <c r="R85" s="440"/>
      <c r="S85" s="440"/>
      <c r="T85" s="440"/>
      <c r="U85" s="440"/>
      <c r="V85" s="440"/>
      <c r="W85" s="440"/>
      <c r="X85" s="440"/>
      <c r="Y85" s="440"/>
    </row>
    <row r="86" spans="1:25" s="439" customFormat="1" ht="14.4">
      <c r="A86" s="159"/>
      <c r="B86" s="92" t="s">
        <v>3128</v>
      </c>
      <c r="C86" s="90" t="s">
        <v>3138</v>
      </c>
      <c r="D86" s="104"/>
      <c r="E86" s="92"/>
      <c r="F86" s="160"/>
      <c r="G86" s="440"/>
      <c r="H86" s="440"/>
      <c r="I86" s="440"/>
      <c r="J86" s="440"/>
      <c r="K86" s="440"/>
      <c r="L86" s="440"/>
      <c r="M86" s="440"/>
      <c r="N86" s="440"/>
      <c r="O86" s="440"/>
      <c r="P86" s="440"/>
      <c r="Q86" s="440"/>
      <c r="R86" s="440"/>
      <c r="S86" s="440"/>
      <c r="T86" s="440"/>
      <c r="U86" s="440"/>
      <c r="V86" s="440"/>
      <c r="W86" s="440"/>
      <c r="X86" s="440"/>
      <c r="Y86" s="440"/>
    </row>
    <row r="87" spans="1:25" s="439" customFormat="1" ht="27.6">
      <c r="A87" s="159"/>
      <c r="B87" s="92" t="s">
        <v>3128</v>
      </c>
      <c r="C87" s="90" t="s">
        <v>1930</v>
      </c>
      <c r="D87" s="104"/>
      <c r="E87" s="92"/>
      <c r="F87" s="160"/>
      <c r="G87" s="440"/>
      <c r="H87" s="440"/>
      <c r="I87" s="440"/>
      <c r="J87" s="440"/>
      <c r="K87" s="440"/>
      <c r="L87" s="440"/>
      <c r="M87" s="440"/>
      <c r="N87" s="440"/>
      <c r="O87" s="440"/>
      <c r="P87" s="440"/>
      <c r="Q87" s="440"/>
      <c r="R87" s="440"/>
      <c r="S87" s="440"/>
      <c r="T87" s="440"/>
      <c r="U87" s="440"/>
      <c r="V87" s="440"/>
      <c r="W87" s="440"/>
      <c r="X87" s="440"/>
      <c r="Y87" s="440"/>
    </row>
    <row r="88" spans="1:25" s="439" customFormat="1" ht="27.6">
      <c r="A88" s="159"/>
      <c r="B88" s="92" t="s">
        <v>3128</v>
      </c>
      <c r="C88" s="90" t="s">
        <v>3139</v>
      </c>
      <c r="D88" s="104"/>
      <c r="E88" s="92"/>
      <c r="F88" s="160"/>
      <c r="G88" s="440"/>
      <c r="H88" s="440"/>
      <c r="I88" s="440"/>
      <c r="J88" s="440"/>
      <c r="K88" s="440"/>
      <c r="L88" s="440"/>
      <c r="M88" s="440"/>
      <c r="N88" s="440"/>
      <c r="O88" s="440"/>
      <c r="P88" s="440"/>
      <c r="Q88" s="440"/>
      <c r="R88" s="440"/>
      <c r="S88" s="440"/>
      <c r="T88" s="440"/>
      <c r="U88" s="440"/>
      <c r="V88" s="440"/>
      <c r="W88" s="440"/>
      <c r="X88" s="440"/>
      <c r="Y88" s="440"/>
    </row>
    <row r="89" spans="1:25" s="439" customFormat="1" ht="14.4">
      <c r="A89" s="159"/>
      <c r="B89" s="92" t="s">
        <v>3128</v>
      </c>
      <c r="C89" s="90" t="s">
        <v>3140</v>
      </c>
      <c r="D89" s="104"/>
      <c r="E89" s="83"/>
      <c r="F89" s="160"/>
      <c r="G89" s="440"/>
      <c r="H89" s="440"/>
      <c r="I89" s="440"/>
      <c r="J89" s="440"/>
      <c r="K89" s="440"/>
      <c r="L89" s="440"/>
      <c r="M89" s="440"/>
      <c r="N89" s="440"/>
      <c r="O89" s="440"/>
      <c r="P89" s="440"/>
      <c r="Q89" s="440"/>
      <c r="R89" s="440"/>
      <c r="S89" s="440"/>
      <c r="T89" s="440"/>
      <c r="U89" s="440"/>
      <c r="V89" s="440"/>
      <c r="W89" s="440"/>
      <c r="X89" s="440"/>
      <c r="Y89" s="440"/>
    </row>
    <row r="90" spans="1:25" s="439" customFormat="1" ht="27.6">
      <c r="A90" s="159"/>
      <c r="B90" s="92" t="s">
        <v>3128</v>
      </c>
      <c r="C90" s="90" t="s">
        <v>3141</v>
      </c>
      <c r="D90" s="104"/>
      <c r="E90" s="83"/>
      <c r="F90" s="160"/>
      <c r="G90" s="440"/>
      <c r="H90" s="440"/>
      <c r="I90" s="440"/>
      <c r="J90" s="440"/>
      <c r="K90" s="440"/>
      <c r="L90" s="440"/>
      <c r="M90" s="440"/>
      <c r="N90" s="440"/>
      <c r="O90" s="440"/>
      <c r="P90" s="440"/>
      <c r="Q90" s="440"/>
      <c r="R90" s="440"/>
      <c r="S90" s="440"/>
      <c r="T90" s="440"/>
      <c r="U90" s="440"/>
      <c r="V90" s="440"/>
      <c r="W90" s="440"/>
      <c r="X90" s="440"/>
      <c r="Y90" s="440"/>
    </row>
    <row r="91" spans="1:25" s="439" customFormat="1" ht="14.4">
      <c r="A91" s="159"/>
      <c r="B91" s="74" t="s">
        <v>3128</v>
      </c>
      <c r="C91" s="75" t="s">
        <v>915</v>
      </c>
      <c r="D91" s="79"/>
      <c r="E91" s="79"/>
      <c r="F91" s="160"/>
      <c r="G91" s="440"/>
      <c r="H91" s="440"/>
      <c r="I91" s="440"/>
      <c r="J91" s="440"/>
      <c r="K91" s="440"/>
      <c r="L91" s="440"/>
      <c r="M91" s="440"/>
      <c r="N91" s="440"/>
      <c r="O91" s="440"/>
      <c r="P91" s="440"/>
      <c r="Q91" s="440"/>
      <c r="R91" s="440"/>
      <c r="S91" s="440"/>
      <c r="T91" s="440"/>
      <c r="U91" s="440"/>
      <c r="V91" s="440"/>
      <c r="W91" s="440"/>
      <c r="X91" s="440"/>
      <c r="Y91" s="440"/>
    </row>
    <row r="92" spans="1:25" s="439" customFormat="1" ht="14.4">
      <c r="A92" s="159"/>
      <c r="B92" s="92" t="s">
        <v>3128</v>
      </c>
      <c r="C92" s="90" t="s">
        <v>837</v>
      </c>
      <c r="D92" s="104"/>
      <c r="E92" s="91"/>
      <c r="F92" s="160"/>
      <c r="G92" s="440"/>
      <c r="H92" s="440"/>
      <c r="I92" s="440"/>
      <c r="J92" s="440"/>
      <c r="K92" s="440"/>
      <c r="L92" s="440"/>
      <c r="M92" s="440"/>
      <c r="N92" s="440"/>
      <c r="O92" s="440"/>
      <c r="P92" s="440"/>
      <c r="Q92" s="440"/>
      <c r="R92" s="440"/>
      <c r="S92" s="440"/>
      <c r="T92" s="440"/>
      <c r="U92" s="440"/>
      <c r="V92" s="440"/>
      <c r="W92" s="440"/>
      <c r="X92" s="440"/>
      <c r="Y92" s="440"/>
    </row>
    <row r="93" spans="1:25" s="439" customFormat="1" ht="14.4">
      <c r="A93" s="159"/>
      <c r="B93" s="74" t="s">
        <v>3128</v>
      </c>
      <c r="C93" s="75" t="s">
        <v>736</v>
      </c>
      <c r="D93" s="79"/>
      <c r="E93" s="79"/>
      <c r="F93" s="160"/>
      <c r="G93" s="440"/>
      <c r="H93" s="440"/>
      <c r="I93" s="440"/>
      <c r="J93" s="440"/>
      <c r="K93" s="440"/>
      <c r="L93" s="440"/>
      <c r="M93" s="440"/>
      <c r="N93" s="440"/>
      <c r="O93" s="440"/>
      <c r="P93" s="440"/>
      <c r="Q93" s="440"/>
      <c r="R93" s="440"/>
      <c r="S93" s="440"/>
      <c r="T93" s="440"/>
      <c r="U93" s="440"/>
      <c r="V93" s="440"/>
      <c r="W93" s="440"/>
      <c r="X93" s="440"/>
      <c r="Y93" s="440"/>
    </row>
    <row r="94" spans="1:25" s="439" customFormat="1" ht="14.4">
      <c r="A94" s="159"/>
      <c r="B94" s="74" t="s">
        <v>3128</v>
      </c>
      <c r="C94" s="75" t="s">
        <v>3134</v>
      </c>
      <c r="D94" s="79"/>
      <c r="E94" s="79"/>
      <c r="F94" s="160"/>
      <c r="G94" s="440"/>
      <c r="H94" s="440"/>
      <c r="I94" s="440"/>
      <c r="J94" s="440"/>
      <c r="K94" s="440"/>
      <c r="L94" s="440"/>
      <c r="M94" s="440"/>
      <c r="N94" s="440"/>
      <c r="O94" s="440"/>
      <c r="P94" s="440"/>
      <c r="Q94" s="440"/>
      <c r="R94" s="440"/>
      <c r="S94" s="440"/>
      <c r="T94" s="440"/>
      <c r="U94" s="440"/>
      <c r="V94" s="440"/>
      <c r="W94" s="440"/>
      <c r="X94" s="440"/>
      <c r="Y94" s="440"/>
    </row>
    <row r="95" spans="1:25" s="439" customFormat="1" ht="14.4">
      <c r="A95" s="159"/>
      <c r="B95" s="74" t="s">
        <v>3128</v>
      </c>
      <c r="C95" s="75" t="s">
        <v>1771</v>
      </c>
      <c r="D95" s="79"/>
      <c r="E95" s="79"/>
      <c r="F95" s="160"/>
      <c r="G95" s="440"/>
      <c r="H95" s="440"/>
      <c r="I95" s="440"/>
      <c r="J95" s="440"/>
      <c r="K95" s="440"/>
      <c r="L95" s="440"/>
      <c r="M95" s="440"/>
      <c r="N95" s="440"/>
      <c r="O95" s="440"/>
      <c r="P95" s="440"/>
      <c r="Q95" s="440"/>
      <c r="R95" s="440"/>
      <c r="S95" s="440"/>
      <c r="T95" s="440"/>
      <c r="U95" s="440"/>
      <c r="V95" s="440"/>
      <c r="W95" s="440"/>
      <c r="X95" s="440"/>
      <c r="Y95" s="440"/>
    </row>
    <row r="96" spans="1:25" s="439" customFormat="1" ht="14.4">
      <c r="A96" s="159"/>
      <c r="B96" s="92" t="s">
        <v>3128</v>
      </c>
      <c r="C96" s="90" t="s">
        <v>3142</v>
      </c>
      <c r="D96" s="104"/>
      <c r="E96" s="83"/>
      <c r="F96" s="160"/>
      <c r="G96" s="440"/>
      <c r="H96" s="440"/>
      <c r="I96" s="440"/>
      <c r="J96" s="440"/>
      <c r="K96" s="440"/>
      <c r="L96" s="440"/>
      <c r="M96" s="440"/>
      <c r="N96" s="440"/>
      <c r="O96" s="440"/>
      <c r="P96" s="440"/>
      <c r="Q96" s="440"/>
      <c r="R96" s="440"/>
      <c r="S96" s="440"/>
      <c r="T96" s="440"/>
      <c r="U96" s="440"/>
      <c r="V96" s="440"/>
      <c r="W96" s="440"/>
      <c r="X96" s="440"/>
      <c r="Y96" s="440"/>
    </row>
    <row r="97" spans="1:25" s="439" customFormat="1" ht="14.4">
      <c r="A97" s="159"/>
      <c r="B97" s="74" t="s">
        <v>3128</v>
      </c>
      <c r="C97" s="75" t="s">
        <v>915</v>
      </c>
      <c r="D97" s="79"/>
      <c r="E97" s="79"/>
      <c r="F97" s="160"/>
      <c r="G97" s="440"/>
      <c r="H97" s="440"/>
      <c r="I97" s="440"/>
      <c r="J97" s="440"/>
      <c r="K97" s="440"/>
      <c r="L97" s="440"/>
      <c r="M97" s="440"/>
      <c r="N97" s="440"/>
      <c r="O97" s="440"/>
      <c r="P97" s="440"/>
      <c r="Q97" s="440"/>
      <c r="R97" s="440"/>
      <c r="S97" s="440"/>
      <c r="T97" s="440"/>
      <c r="U97" s="440"/>
      <c r="V97" s="440"/>
      <c r="W97" s="440"/>
      <c r="X97" s="440"/>
      <c r="Y97" s="440"/>
    </row>
    <row r="98" spans="1:25" s="439" customFormat="1" ht="14.4">
      <c r="A98" s="159"/>
      <c r="B98" s="92" t="s">
        <v>3128</v>
      </c>
      <c r="C98" s="90" t="s">
        <v>2043</v>
      </c>
      <c r="D98" s="104"/>
      <c r="E98" s="83"/>
      <c r="F98" s="160"/>
      <c r="G98" s="440"/>
      <c r="H98" s="440"/>
      <c r="I98" s="440"/>
      <c r="J98" s="440"/>
      <c r="K98" s="440"/>
      <c r="L98" s="440"/>
      <c r="M98" s="440"/>
      <c r="N98" s="440"/>
      <c r="O98" s="440"/>
      <c r="P98" s="440"/>
      <c r="Q98" s="440"/>
      <c r="R98" s="440"/>
      <c r="S98" s="440"/>
      <c r="T98" s="440"/>
      <c r="U98" s="440"/>
      <c r="V98" s="440"/>
      <c r="W98" s="440"/>
      <c r="X98" s="440"/>
      <c r="Y98" s="440"/>
    </row>
    <row r="99" spans="1:25" s="439" customFormat="1" ht="14.4">
      <c r="A99" s="159"/>
      <c r="B99" s="74" t="s">
        <v>3131</v>
      </c>
      <c r="C99" s="75" t="s">
        <v>736</v>
      </c>
      <c r="D99" s="79"/>
      <c r="E99" s="79"/>
      <c r="F99" s="160"/>
      <c r="G99" s="440"/>
      <c r="H99" s="440"/>
      <c r="I99" s="440"/>
      <c r="J99" s="440"/>
      <c r="K99" s="440"/>
      <c r="L99" s="440"/>
      <c r="M99" s="440"/>
      <c r="N99" s="440"/>
      <c r="O99" s="440"/>
      <c r="P99" s="440"/>
      <c r="Q99" s="440"/>
      <c r="R99" s="440"/>
      <c r="S99" s="440"/>
      <c r="T99" s="440"/>
      <c r="U99" s="440"/>
      <c r="V99" s="440"/>
      <c r="W99" s="440"/>
      <c r="X99" s="440"/>
      <c r="Y99" s="440"/>
    </row>
    <row r="100" spans="1:25" s="439" customFormat="1" ht="27.6">
      <c r="A100" s="159"/>
      <c r="B100" s="92" t="s">
        <v>3131</v>
      </c>
      <c r="C100" s="90" t="s">
        <v>3143</v>
      </c>
      <c r="D100" s="104"/>
      <c r="E100" s="83"/>
      <c r="F100" s="160"/>
      <c r="G100" s="440"/>
      <c r="H100" s="440"/>
      <c r="I100" s="440"/>
      <c r="J100" s="440"/>
      <c r="K100" s="440"/>
      <c r="L100" s="440"/>
      <c r="M100" s="440"/>
      <c r="N100" s="440"/>
      <c r="O100" s="440"/>
      <c r="P100" s="440"/>
      <c r="Q100" s="440"/>
      <c r="R100" s="440"/>
      <c r="S100" s="440"/>
      <c r="T100" s="440"/>
      <c r="U100" s="440"/>
      <c r="V100" s="440"/>
      <c r="W100" s="440"/>
      <c r="X100" s="440"/>
      <c r="Y100" s="440"/>
    </row>
    <row r="101" spans="1:25" s="439" customFormat="1" ht="14.4">
      <c r="A101" s="159"/>
      <c r="B101" s="74" t="s">
        <v>3131</v>
      </c>
      <c r="C101" s="75" t="s">
        <v>1771</v>
      </c>
      <c r="D101" s="79"/>
      <c r="E101" s="79"/>
      <c r="F101" s="160"/>
      <c r="G101" s="440"/>
      <c r="H101" s="440"/>
      <c r="I101" s="440"/>
      <c r="J101" s="440"/>
      <c r="K101" s="440"/>
      <c r="L101" s="440"/>
      <c r="M101" s="440"/>
      <c r="N101" s="440"/>
      <c r="O101" s="440"/>
      <c r="P101" s="440"/>
      <c r="Q101" s="440"/>
      <c r="R101" s="440"/>
      <c r="S101" s="440"/>
      <c r="T101" s="440"/>
      <c r="U101" s="440"/>
      <c r="V101" s="440"/>
      <c r="W101" s="440"/>
      <c r="X101" s="440"/>
      <c r="Y101" s="440"/>
    </row>
    <row r="102" spans="1:25" s="439" customFormat="1" ht="27.6">
      <c r="A102" s="159"/>
      <c r="B102" s="92" t="s">
        <v>3131</v>
      </c>
      <c r="C102" s="90" t="s">
        <v>3144</v>
      </c>
      <c r="D102" s="104"/>
      <c r="E102" s="83"/>
      <c r="F102" s="160"/>
      <c r="G102" s="440"/>
      <c r="H102" s="440"/>
      <c r="I102" s="440"/>
      <c r="J102" s="440"/>
      <c r="K102" s="440"/>
      <c r="L102" s="440"/>
      <c r="M102" s="440"/>
      <c r="N102" s="440"/>
      <c r="O102" s="440"/>
      <c r="P102" s="440"/>
      <c r="Q102" s="440"/>
      <c r="R102" s="440"/>
      <c r="S102" s="440"/>
      <c r="T102" s="440"/>
      <c r="U102" s="440"/>
      <c r="V102" s="440"/>
      <c r="W102" s="440"/>
      <c r="X102" s="440"/>
      <c r="Y102" s="440"/>
    </row>
    <row r="103" spans="1:25" s="439" customFormat="1" ht="14.4">
      <c r="A103" s="159"/>
      <c r="B103" s="92" t="s">
        <v>3131</v>
      </c>
      <c r="C103" s="90" t="s">
        <v>3145</v>
      </c>
      <c r="D103" s="104"/>
      <c r="E103" s="83"/>
      <c r="F103" s="160"/>
      <c r="G103" s="440"/>
      <c r="H103" s="440"/>
      <c r="I103" s="440"/>
      <c r="J103" s="440"/>
      <c r="K103" s="440"/>
      <c r="L103" s="440"/>
      <c r="M103" s="440"/>
      <c r="N103" s="440"/>
      <c r="O103" s="440"/>
      <c r="P103" s="440"/>
      <c r="Q103" s="440"/>
      <c r="R103" s="440"/>
      <c r="S103" s="440"/>
      <c r="T103" s="440"/>
      <c r="U103" s="440"/>
      <c r="V103" s="440"/>
      <c r="W103" s="440"/>
      <c r="X103" s="440"/>
      <c r="Y103" s="440"/>
    </row>
    <row r="104" spans="1:25" s="439" customFormat="1" ht="14.4">
      <c r="A104" s="159"/>
      <c r="B104" s="92" t="s">
        <v>3131</v>
      </c>
      <c r="C104" s="90" t="s">
        <v>3146</v>
      </c>
      <c r="D104" s="104"/>
      <c r="E104" s="92"/>
      <c r="F104" s="160"/>
      <c r="G104" s="440"/>
      <c r="H104" s="440"/>
      <c r="I104" s="440"/>
      <c r="J104" s="440"/>
      <c r="K104" s="440"/>
      <c r="L104" s="440"/>
      <c r="M104" s="440"/>
      <c r="N104" s="440"/>
      <c r="O104" s="440"/>
      <c r="P104" s="440"/>
      <c r="Q104" s="440"/>
      <c r="R104" s="440"/>
      <c r="S104" s="440"/>
      <c r="T104" s="440"/>
      <c r="U104" s="440"/>
      <c r="V104" s="440"/>
      <c r="W104" s="440"/>
      <c r="X104" s="440"/>
      <c r="Y104" s="440"/>
    </row>
    <row r="105" spans="1:25" s="439" customFormat="1" ht="27.6">
      <c r="A105" s="159"/>
      <c r="B105" s="92" t="s">
        <v>3131</v>
      </c>
      <c r="C105" s="90" t="s">
        <v>3147</v>
      </c>
      <c r="D105" s="104"/>
      <c r="E105" s="92"/>
      <c r="F105" s="160"/>
      <c r="G105" s="440"/>
      <c r="H105" s="440"/>
      <c r="I105" s="440"/>
      <c r="J105" s="440"/>
      <c r="K105" s="440"/>
      <c r="L105" s="440"/>
      <c r="M105" s="440"/>
      <c r="N105" s="440"/>
      <c r="O105" s="440"/>
      <c r="P105" s="440"/>
      <c r="Q105" s="440"/>
      <c r="R105" s="440"/>
      <c r="S105" s="440"/>
      <c r="T105" s="440"/>
      <c r="U105" s="440"/>
      <c r="V105" s="440"/>
      <c r="W105" s="440"/>
      <c r="X105" s="440"/>
      <c r="Y105" s="440"/>
    </row>
    <row r="106" spans="1:25" s="439" customFormat="1" ht="14.4">
      <c r="A106" s="159"/>
      <c r="B106" s="92" t="s">
        <v>3131</v>
      </c>
      <c r="C106" s="90" t="s">
        <v>3148</v>
      </c>
      <c r="D106" s="104"/>
      <c r="E106" s="92"/>
      <c r="F106" s="160"/>
      <c r="G106" s="440"/>
      <c r="H106" s="440"/>
      <c r="I106" s="440"/>
      <c r="J106" s="440"/>
      <c r="K106" s="440"/>
      <c r="L106" s="440"/>
      <c r="M106" s="440"/>
      <c r="N106" s="440"/>
      <c r="O106" s="440"/>
      <c r="P106" s="440"/>
      <c r="Q106" s="440"/>
      <c r="R106" s="440"/>
      <c r="S106" s="440"/>
      <c r="T106" s="440"/>
      <c r="U106" s="440"/>
      <c r="V106" s="440"/>
      <c r="W106" s="440"/>
      <c r="X106" s="440"/>
      <c r="Y106" s="440"/>
    </row>
    <row r="107" spans="1:25" s="439" customFormat="1" ht="14.4">
      <c r="A107" s="159"/>
      <c r="B107" s="92" t="s">
        <v>3131</v>
      </c>
      <c r="C107" s="90" t="s">
        <v>3149</v>
      </c>
      <c r="D107" s="104"/>
      <c r="E107" s="83"/>
      <c r="F107" s="160"/>
      <c r="G107" s="440"/>
      <c r="H107" s="440"/>
      <c r="I107" s="440"/>
      <c r="J107" s="440"/>
      <c r="K107" s="440"/>
      <c r="L107" s="440"/>
      <c r="M107" s="440"/>
      <c r="N107" s="440"/>
      <c r="O107" s="440"/>
      <c r="P107" s="440"/>
      <c r="Q107" s="440"/>
      <c r="R107" s="440"/>
      <c r="S107" s="440"/>
      <c r="T107" s="440"/>
      <c r="U107" s="440"/>
      <c r="V107" s="440"/>
      <c r="W107" s="440"/>
      <c r="X107" s="440"/>
      <c r="Y107" s="440"/>
    </row>
    <row r="108" spans="1:25" s="439" customFormat="1" ht="14.4">
      <c r="A108" s="159"/>
      <c r="B108" s="92" t="s">
        <v>3131</v>
      </c>
      <c r="C108" s="90" t="s">
        <v>3150</v>
      </c>
      <c r="D108" s="104"/>
      <c r="E108" s="83"/>
      <c r="F108" s="160"/>
      <c r="G108" s="440"/>
      <c r="H108" s="440"/>
      <c r="I108" s="440"/>
      <c r="J108" s="440"/>
      <c r="K108" s="440"/>
      <c r="L108" s="440"/>
      <c r="M108" s="440"/>
      <c r="N108" s="440"/>
      <c r="O108" s="440"/>
      <c r="P108" s="440"/>
      <c r="Q108" s="440"/>
      <c r="R108" s="440"/>
      <c r="S108" s="440"/>
      <c r="T108" s="440"/>
      <c r="U108" s="440"/>
      <c r="V108" s="440"/>
      <c r="W108" s="440"/>
      <c r="X108" s="440"/>
      <c r="Y108" s="440"/>
    </row>
    <row r="109" spans="1:25" s="439" customFormat="1" ht="14.4">
      <c r="A109" s="159"/>
      <c r="B109" s="92" t="s">
        <v>3131</v>
      </c>
      <c r="C109" s="90" t="s">
        <v>3151</v>
      </c>
      <c r="D109" s="104"/>
      <c r="E109" s="83"/>
      <c r="F109" s="160"/>
      <c r="G109" s="440"/>
      <c r="H109" s="440"/>
      <c r="I109" s="440"/>
      <c r="J109" s="440"/>
      <c r="K109" s="440"/>
      <c r="L109" s="440"/>
      <c r="M109" s="440"/>
      <c r="N109" s="440"/>
      <c r="O109" s="440"/>
      <c r="P109" s="440"/>
      <c r="Q109" s="440"/>
      <c r="R109" s="440"/>
      <c r="S109" s="440"/>
      <c r="T109" s="440"/>
      <c r="U109" s="440"/>
      <c r="V109" s="440"/>
      <c r="W109" s="440"/>
      <c r="X109" s="440"/>
      <c r="Y109" s="440"/>
    </row>
    <row r="110" spans="1:25" s="439" customFormat="1" ht="14.4">
      <c r="A110" s="159"/>
      <c r="B110" s="92" t="s">
        <v>3131</v>
      </c>
      <c r="C110" s="90" t="s">
        <v>3152</v>
      </c>
      <c r="D110" s="104"/>
      <c r="E110" s="91"/>
      <c r="F110" s="160"/>
      <c r="G110" s="440"/>
      <c r="H110" s="440"/>
      <c r="I110" s="440"/>
      <c r="J110" s="440"/>
      <c r="K110" s="440"/>
      <c r="L110" s="440"/>
      <c r="M110" s="440"/>
      <c r="N110" s="440"/>
      <c r="O110" s="440"/>
      <c r="P110" s="440"/>
      <c r="Q110" s="440"/>
      <c r="R110" s="440"/>
      <c r="S110" s="440"/>
      <c r="T110" s="440"/>
      <c r="U110" s="440"/>
      <c r="V110" s="440"/>
      <c r="W110" s="440"/>
      <c r="X110" s="440"/>
      <c r="Y110" s="440"/>
    </row>
    <row r="111" spans="1:25" s="439" customFormat="1" ht="14.4">
      <c r="A111" s="159"/>
      <c r="B111" s="92" t="s">
        <v>3131</v>
      </c>
      <c r="C111" s="90" t="s">
        <v>3153</v>
      </c>
      <c r="D111" s="104"/>
      <c r="E111" s="83"/>
      <c r="F111" s="160"/>
      <c r="G111" s="440"/>
      <c r="H111" s="440"/>
      <c r="I111" s="440"/>
      <c r="J111" s="440"/>
      <c r="K111" s="440"/>
      <c r="L111" s="440"/>
      <c r="M111" s="440"/>
      <c r="N111" s="440"/>
      <c r="O111" s="440"/>
      <c r="P111" s="440"/>
      <c r="Q111" s="440"/>
      <c r="R111" s="440"/>
      <c r="S111" s="440"/>
      <c r="T111" s="440"/>
      <c r="U111" s="440"/>
      <c r="V111" s="440"/>
      <c r="W111" s="440"/>
      <c r="X111" s="440"/>
      <c r="Y111" s="440"/>
    </row>
    <row r="112" spans="1:25" s="439" customFormat="1" ht="14.4">
      <c r="A112" s="159"/>
      <c r="B112" s="92" t="s">
        <v>3131</v>
      </c>
      <c r="C112" s="90" t="s">
        <v>3154</v>
      </c>
      <c r="D112" s="104"/>
      <c r="E112" s="83"/>
      <c r="F112" s="160"/>
      <c r="G112" s="440"/>
      <c r="H112" s="440"/>
      <c r="I112" s="440"/>
      <c r="J112" s="440"/>
      <c r="K112" s="440"/>
      <c r="L112" s="440"/>
      <c r="M112" s="440"/>
      <c r="N112" s="440"/>
      <c r="O112" s="440"/>
      <c r="P112" s="440"/>
      <c r="Q112" s="440"/>
      <c r="R112" s="440"/>
      <c r="S112" s="440"/>
      <c r="T112" s="440"/>
      <c r="U112" s="440"/>
      <c r="V112" s="440"/>
      <c r="W112" s="440"/>
      <c r="X112" s="440"/>
      <c r="Y112" s="440"/>
    </row>
    <row r="113" spans="1:27" s="439" customFormat="1" ht="14.4">
      <c r="A113" s="159"/>
      <c r="B113" s="92" t="s">
        <v>3131</v>
      </c>
      <c r="C113" s="90" t="s">
        <v>3155</v>
      </c>
      <c r="D113" s="104"/>
      <c r="E113" s="83"/>
      <c r="F113" s="160"/>
      <c r="G113" s="440"/>
      <c r="H113" s="440"/>
      <c r="I113" s="440"/>
      <c r="J113" s="440"/>
      <c r="K113" s="440"/>
      <c r="L113" s="440"/>
      <c r="M113" s="440"/>
      <c r="N113" s="440"/>
      <c r="O113" s="440"/>
      <c r="P113" s="440"/>
      <c r="Q113" s="440"/>
      <c r="R113" s="440"/>
      <c r="S113" s="440"/>
      <c r="T113" s="440"/>
      <c r="U113" s="440"/>
      <c r="V113" s="440"/>
      <c r="W113" s="440"/>
      <c r="X113" s="440"/>
      <c r="Y113" s="440"/>
    </row>
    <row r="114" spans="1:27" s="439" customFormat="1" ht="27.6">
      <c r="A114" s="159"/>
      <c r="B114" s="92" t="s">
        <v>3131</v>
      </c>
      <c r="C114" s="90" t="s">
        <v>3156</v>
      </c>
      <c r="D114" s="104"/>
      <c r="E114" s="83"/>
      <c r="F114" s="160"/>
      <c r="G114" s="440"/>
      <c r="H114" s="440"/>
      <c r="I114" s="440"/>
      <c r="J114" s="440"/>
      <c r="K114" s="440"/>
      <c r="L114" s="440"/>
      <c r="M114" s="440"/>
      <c r="N114" s="440"/>
      <c r="O114" s="440"/>
      <c r="P114" s="440"/>
      <c r="Q114" s="440"/>
      <c r="R114" s="440"/>
      <c r="S114" s="440"/>
      <c r="T114" s="440"/>
      <c r="U114" s="440"/>
      <c r="V114" s="440"/>
      <c r="W114" s="440"/>
      <c r="X114" s="440"/>
      <c r="Y114" s="440"/>
      <c r="Z114" s="98"/>
      <c r="AA114" s="98"/>
    </row>
    <row r="115" spans="1:27" s="439" customFormat="1" ht="41.4">
      <c r="A115" s="159"/>
      <c r="B115" s="92" t="s">
        <v>3131</v>
      </c>
      <c r="C115" s="90" t="s">
        <v>3157</v>
      </c>
      <c r="D115" s="104"/>
      <c r="E115" s="83"/>
      <c r="F115" s="160"/>
      <c r="G115" s="440"/>
      <c r="H115" s="440"/>
      <c r="I115" s="440"/>
      <c r="J115" s="440"/>
      <c r="K115" s="440"/>
      <c r="L115" s="440"/>
      <c r="M115" s="440"/>
      <c r="N115" s="440"/>
      <c r="O115" s="440"/>
      <c r="P115" s="440"/>
      <c r="Q115" s="440"/>
      <c r="R115" s="440"/>
      <c r="S115" s="440"/>
      <c r="T115" s="440"/>
      <c r="U115" s="440"/>
      <c r="V115" s="440"/>
      <c r="W115" s="440"/>
      <c r="X115" s="440"/>
      <c r="Y115" s="440"/>
      <c r="Z115" s="98"/>
      <c r="AA115" s="98"/>
    </row>
    <row r="116" spans="1:27" s="439" customFormat="1" ht="41.4">
      <c r="A116" s="159"/>
      <c r="B116" s="92" t="s">
        <v>3131</v>
      </c>
      <c r="C116" s="90" t="s">
        <v>3158</v>
      </c>
      <c r="D116" s="104"/>
      <c r="E116" s="83"/>
      <c r="F116" s="160"/>
      <c r="G116" s="440"/>
      <c r="H116" s="440"/>
      <c r="I116" s="440"/>
      <c r="J116" s="440"/>
      <c r="K116" s="440"/>
      <c r="L116" s="440"/>
      <c r="M116" s="440"/>
      <c r="N116" s="440"/>
      <c r="O116" s="440"/>
      <c r="P116" s="440"/>
      <c r="Q116" s="440"/>
      <c r="R116" s="440"/>
      <c r="S116" s="440"/>
      <c r="T116" s="440"/>
      <c r="U116" s="440"/>
      <c r="V116" s="440"/>
      <c r="W116" s="440"/>
      <c r="X116" s="440"/>
      <c r="Y116" s="440"/>
      <c r="Z116" s="98"/>
      <c r="AA116" s="98"/>
    </row>
    <row r="117" spans="1:27" s="439" customFormat="1" ht="27.6">
      <c r="A117" s="159"/>
      <c r="B117" s="92" t="s">
        <v>3131</v>
      </c>
      <c r="C117" s="90" t="s">
        <v>3159</v>
      </c>
      <c r="D117" s="104"/>
      <c r="E117" s="83"/>
      <c r="F117" s="160"/>
      <c r="G117" s="440"/>
      <c r="H117" s="440"/>
      <c r="I117" s="440"/>
      <c r="J117" s="440"/>
      <c r="K117" s="440"/>
      <c r="L117" s="440"/>
      <c r="M117" s="440"/>
      <c r="N117" s="440"/>
      <c r="O117" s="440"/>
      <c r="P117" s="440"/>
      <c r="Q117" s="440"/>
      <c r="R117" s="440"/>
      <c r="S117" s="440"/>
      <c r="T117" s="440"/>
      <c r="U117" s="440"/>
      <c r="V117" s="440"/>
      <c r="W117" s="440"/>
      <c r="X117" s="440"/>
      <c r="Y117" s="440"/>
      <c r="Z117" s="98"/>
      <c r="AA117" s="98"/>
    </row>
    <row r="118" spans="1:27" s="439" customFormat="1" ht="14.4">
      <c r="A118" s="159"/>
      <c r="B118" s="92" t="s">
        <v>3131</v>
      </c>
      <c r="C118" s="90" t="s">
        <v>3160</v>
      </c>
      <c r="D118" s="104"/>
      <c r="E118" s="83"/>
      <c r="F118" s="160"/>
      <c r="G118" s="440"/>
      <c r="H118" s="440"/>
      <c r="I118" s="440"/>
      <c r="J118" s="440"/>
      <c r="K118" s="440"/>
      <c r="L118" s="440"/>
      <c r="M118" s="440"/>
      <c r="N118" s="440"/>
      <c r="O118" s="440"/>
      <c r="P118" s="440"/>
      <c r="Q118" s="440"/>
      <c r="R118" s="440"/>
      <c r="S118" s="440"/>
      <c r="T118" s="440"/>
      <c r="U118" s="440"/>
      <c r="V118" s="440"/>
      <c r="W118" s="440"/>
      <c r="X118" s="440"/>
      <c r="Y118" s="440"/>
      <c r="Z118" s="98"/>
      <c r="AA118" s="98"/>
    </row>
    <row r="119" spans="1:27" s="439" customFormat="1" ht="27.6">
      <c r="A119" s="159"/>
      <c r="B119" s="92" t="s">
        <v>3131</v>
      </c>
      <c r="C119" s="90" t="s">
        <v>3161</v>
      </c>
      <c r="D119" s="104"/>
      <c r="E119" s="83"/>
      <c r="F119" s="160"/>
      <c r="G119" s="440"/>
      <c r="H119" s="440"/>
      <c r="I119" s="440"/>
      <c r="J119" s="440"/>
      <c r="K119" s="440"/>
      <c r="L119" s="440"/>
      <c r="M119" s="440"/>
      <c r="N119" s="440"/>
      <c r="O119" s="440"/>
      <c r="P119" s="440"/>
      <c r="Q119" s="440"/>
      <c r="R119" s="440"/>
      <c r="S119" s="440"/>
      <c r="T119" s="440"/>
      <c r="U119" s="440"/>
      <c r="V119" s="440"/>
      <c r="W119" s="440"/>
      <c r="X119" s="440"/>
      <c r="Y119" s="440"/>
      <c r="Z119" s="98"/>
      <c r="AA119" s="98"/>
    </row>
    <row r="120" spans="1:27" s="439" customFormat="1" ht="27.6">
      <c r="A120" s="159"/>
      <c r="B120" s="92" t="s">
        <v>3131</v>
      </c>
      <c r="C120" s="90" t="s">
        <v>3162</v>
      </c>
      <c r="D120" s="104"/>
      <c r="E120" s="83"/>
      <c r="F120" s="160"/>
      <c r="G120" s="440"/>
      <c r="H120" s="440"/>
      <c r="I120" s="440"/>
      <c r="J120" s="440"/>
      <c r="K120" s="440"/>
      <c r="L120" s="440"/>
      <c r="M120" s="440"/>
      <c r="N120" s="440"/>
      <c r="O120" s="440"/>
      <c r="P120" s="440"/>
      <c r="Q120" s="440"/>
      <c r="R120" s="440"/>
      <c r="S120" s="440"/>
      <c r="T120" s="440"/>
      <c r="U120" s="440"/>
      <c r="V120" s="440"/>
      <c r="W120" s="440"/>
      <c r="X120" s="440"/>
      <c r="Y120" s="440"/>
      <c r="Z120" s="98"/>
      <c r="AA120" s="98"/>
    </row>
    <row r="121" spans="1:27" s="439" customFormat="1" ht="14.4">
      <c r="A121" s="159"/>
      <c r="B121" s="92" t="s">
        <v>3131</v>
      </c>
      <c r="C121" s="90" t="s">
        <v>3163</v>
      </c>
      <c r="D121" s="104"/>
      <c r="E121" s="83"/>
      <c r="F121" s="160"/>
      <c r="G121" s="440"/>
      <c r="H121" s="440"/>
      <c r="I121" s="440"/>
      <c r="J121" s="440"/>
      <c r="K121" s="440"/>
      <c r="L121" s="440"/>
      <c r="M121" s="440"/>
      <c r="N121" s="440"/>
      <c r="O121" s="440"/>
      <c r="P121" s="440"/>
      <c r="Q121" s="440"/>
      <c r="R121" s="440"/>
      <c r="S121" s="440"/>
      <c r="T121" s="440"/>
      <c r="U121" s="440"/>
      <c r="V121" s="440"/>
      <c r="W121" s="440"/>
      <c r="X121" s="440"/>
      <c r="Y121" s="440"/>
      <c r="Z121" s="98"/>
      <c r="AA121" s="98"/>
    </row>
    <row r="122" spans="1:27" s="439" customFormat="1" ht="14.4">
      <c r="A122" s="159"/>
      <c r="B122" s="92" t="s">
        <v>3131</v>
      </c>
      <c r="C122" s="90" t="s">
        <v>3164</v>
      </c>
      <c r="D122" s="104"/>
      <c r="E122" s="92"/>
      <c r="F122" s="160"/>
      <c r="G122" s="440"/>
      <c r="H122" s="440"/>
      <c r="I122" s="440"/>
      <c r="J122" s="440"/>
      <c r="K122" s="440"/>
      <c r="L122" s="440"/>
      <c r="M122" s="440"/>
      <c r="N122" s="440"/>
      <c r="O122" s="440"/>
      <c r="P122" s="440"/>
      <c r="Q122" s="440"/>
      <c r="R122" s="440"/>
      <c r="S122" s="440"/>
      <c r="T122" s="440"/>
      <c r="U122" s="440"/>
      <c r="V122" s="440"/>
      <c r="W122" s="440"/>
      <c r="X122" s="440"/>
      <c r="Y122" s="440"/>
      <c r="Z122" s="98"/>
      <c r="AA122" s="98"/>
    </row>
    <row r="123" spans="1:27" s="439" customFormat="1" ht="14.4">
      <c r="A123" s="159"/>
      <c r="B123" s="92" t="s">
        <v>3131</v>
      </c>
      <c r="C123" s="90" t="s">
        <v>3165</v>
      </c>
      <c r="D123" s="104"/>
      <c r="E123" s="92"/>
      <c r="F123" s="160"/>
      <c r="G123" s="440"/>
      <c r="H123" s="440"/>
      <c r="I123" s="440"/>
      <c r="J123" s="440"/>
      <c r="K123" s="440"/>
      <c r="L123" s="440"/>
      <c r="M123" s="440"/>
      <c r="N123" s="440"/>
      <c r="O123" s="440"/>
      <c r="P123" s="440"/>
      <c r="Q123" s="440"/>
      <c r="R123" s="440"/>
      <c r="S123" s="440"/>
      <c r="T123" s="440"/>
      <c r="U123" s="440"/>
      <c r="V123" s="440"/>
      <c r="W123" s="440"/>
      <c r="X123" s="440"/>
      <c r="Y123" s="440"/>
      <c r="Z123" s="98"/>
      <c r="AA123" s="98"/>
    </row>
    <row r="124" spans="1:27" s="439" customFormat="1" ht="14.4">
      <c r="A124" s="159"/>
      <c r="B124" s="92" t="s">
        <v>3131</v>
      </c>
      <c r="C124" s="90" t="s">
        <v>3166</v>
      </c>
      <c r="D124" s="104"/>
      <c r="E124" s="90"/>
      <c r="F124" s="160"/>
      <c r="G124" s="440"/>
      <c r="H124" s="440"/>
      <c r="I124" s="440"/>
      <c r="J124" s="440"/>
      <c r="K124" s="440"/>
      <c r="L124" s="440"/>
      <c r="M124" s="440"/>
      <c r="N124" s="440"/>
      <c r="O124" s="440"/>
      <c r="P124" s="440"/>
      <c r="Q124" s="440"/>
      <c r="R124" s="440"/>
      <c r="S124" s="440"/>
      <c r="T124" s="440"/>
      <c r="U124" s="440"/>
      <c r="V124" s="440"/>
      <c r="W124" s="440"/>
      <c r="X124" s="440"/>
      <c r="Y124" s="440"/>
      <c r="Z124" s="98"/>
      <c r="AA124" s="98"/>
    </row>
    <row r="125" spans="1:27" s="439" customFormat="1" ht="27.6">
      <c r="A125" s="159"/>
      <c r="B125" s="92" t="s">
        <v>3131</v>
      </c>
      <c r="C125" s="90" t="s">
        <v>3167</v>
      </c>
      <c r="D125" s="104"/>
      <c r="E125" s="90"/>
      <c r="F125" s="160"/>
      <c r="G125" s="440"/>
      <c r="H125" s="440"/>
      <c r="I125" s="440"/>
      <c r="J125" s="440"/>
      <c r="K125" s="440"/>
      <c r="L125" s="440"/>
      <c r="M125" s="440"/>
      <c r="N125" s="440"/>
      <c r="O125" s="440"/>
      <c r="P125" s="440"/>
      <c r="Q125" s="440"/>
      <c r="R125" s="440"/>
      <c r="S125" s="440"/>
      <c r="T125" s="440"/>
      <c r="U125" s="440"/>
      <c r="V125" s="440"/>
      <c r="W125" s="440"/>
      <c r="X125" s="440"/>
      <c r="Y125" s="440"/>
      <c r="Z125" s="98"/>
      <c r="AA125" s="98"/>
    </row>
    <row r="126" spans="1:27" s="439" customFormat="1" ht="27.6">
      <c r="A126" s="159"/>
      <c r="B126" s="92" t="s">
        <v>3131</v>
      </c>
      <c r="C126" s="90" t="s">
        <v>3168</v>
      </c>
      <c r="D126" s="104"/>
      <c r="E126" s="90"/>
      <c r="F126" s="160"/>
      <c r="G126" s="440"/>
      <c r="H126" s="440"/>
      <c r="I126" s="440"/>
      <c r="J126" s="440"/>
      <c r="K126" s="440"/>
      <c r="L126" s="440"/>
      <c r="M126" s="440"/>
      <c r="N126" s="440"/>
      <c r="O126" s="440"/>
      <c r="P126" s="440"/>
      <c r="Q126" s="440"/>
      <c r="R126" s="440"/>
      <c r="S126" s="440"/>
      <c r="T126" s="440"/>
      <c r="U126" s="440"/>
      <c r="V126" s="440"/>
      <c r="W126" s="440"/>
      <c r="X126" s="440"/>
      <c r="Y126" s="440"/>
      <c r="Z126" s="98"/>
      <c r="AA126" s="98"/>
    </row>
    <row r="127" spans="1:27" s="439" customFormat="1" ht="27.6">
      <c r="A127" s="159"/>
      <c r="B127" s="92" t="s">
        <v>3131</v>
      </c>
      <c r="C127" s="90" t="s">
        <v>3169</v>
      </c>
      <c r="D127" s="104"/>
      <c r="E127" s="90"/>
      <c r="F127" s="160"/>
      <c r="G127" s="440"/>
      <c r="H127" s="440"/>
      <c r="I127" s="440"/>
      <c r="J127" s="440"/>
      <c r="K127" s="440"/>
      <c r="L127" s="440"/>
      <c r="M127" s="440"/>
      <c r="N127" s="440"/>
      <c r="O127" s="440"/>
      <c r="P127" s="440"/>
      <c r="Q127" s="440"/>
      <c r="R127" s="440"/>
      <c r="S127" s="440"/>
      <c r="T127" s="440"/>
      <c r="U127" s="440"/>
      <c r="V127" s="440"/>
      <c r="W127" s="440"/>
      <c r="X127" s="440"/>
      <c r="Y127" s="440"/>
      <c r="Z127" s="98"/>
      <c r="AA127" s="98"/>
    </row>
    <row r="128" spans="1:27" s="439" customFormat="1" ht="27.6">
      <c r="A128" s="159"/>
      <c r="B128" s="92" t="s">
        <v>3131</v>
      </c>
      <c r="C128" s="90" t="s">
        <v>3170</v>
      </c>
      <c r="D128" s="104"/>
      <c r="E128" s="90"/>
      <c r="F128" s="160"/>
      <c r="G128" s="440"/>
      <c r="H128" s="440"/>
      <c r="I128" s="440"/>
      <c r="J128" s="440"/>
      <c r="K128" s="440"/>
      <c r="L128" s="440"/>
      <c r="M128" s="440"/>
      <c r="N128" s="440"/>
      <c r="O128" s="440"/>
      <c r="P128" s="440"/>
      <c r="Q128" s="440"/>
      <c r="R128" s="440"/>
      <c r="S128" s="440"/>
      <c r="T128" s="440"/>
      <c r="U128" s="440"/>
      <c r="V128" s="440"/>
      <c r="W128" s="440"/>
      <c r="X128" s="440"/>
      <c r="Y128" s="440"/>
      <c r="Z128" s="98"/>
      <c r="AA128" s="98"/>
    </row>
    <row r="129" spans="1:27" s="439" customFormat="1" ht="14.4">
      <c r="A129" s="159"/>
      <c r="B129" s="92" t="s">
        <v>3131</v>
      </c>
      <c r="C129" s="90" t="s">
        <v>3171</v>
      </c>
      <c r="D129" s="104"/>
      <c r="E129" s="90"/>
      <c r="F129" s="160"/>
      <c r="G129" s="440"/>
      <c r="H129" s="440"/>
      <c r="I129" s="440"/>
      <c r="J129" s="440"/>
      <c r="K129" s="440"/>
      <c r="L129" s="440"/>
      <c r="M129" s="440"/>
      <c r="N129" s="440"/>
      <c r="O129" s="440"/>
      <c r="P129" s="440"/>
      <c r="Q129" s="440"/>
      <c r="R129" s="440"/>
      <c r="S129" s="440"/>
      <c r="T129" s="440"/>
      <c r="U129" s="440"/>
      <c r="V129" s="440"/>
      <c r="W129" s="440"/>
      <c r="X129" s="440"/>
      <c r="Y129" s="440"/>
      <c r="Z129" s="98"/>
      <c r="AA129" s="98"/>
    </row>
    <row r="130" spans="1:27" s="439" customFormat="1" ht="27.6">
      <c r="A130" s="159"/>
      <c r="B130" s="92" t="s">
        <v>3131</v>
      </c>
      <c r="C130" s="90" t="s">
        <v>3172</v>
      </c>
      <c r="D130" s="104"/>
      <c r="E130" s="90"/>
      <c r="F130" s="160"/>
      <c r="G130" s="440"/>
      <c r="H130" s="440"/>
      <c r="I130" s="440"/>
      <c r="J130" s="440"/>
      <c r="K130" s="440"/>
      <c r="L130" s="440"/>
      <c r="M130" s="440"/>
      <c r="N130" s="440"/>
      <c r="O130" s="440"/>
      <c r="P130" s="440"/>
      <c r="Q130" s="440"/>
      <c r="R130" s="440"/>
      <c r="S130" s="440"/>
      <c r="T130" s="440"/>
      <c r="U130" s="440"/>
      <c r="V130" s="440"/>
      <c r="W130" s="440"/>
      <c r="X130" s="440"/>
      <c r="Y130" s="440"/>
      <c r="Z130" s="98"/>
      <c r="AA130" s="98"/>
    </row>
    <row r="131" spans="1:27" s="439" customFormat="1" ht="14.4">
      <c r="A131" s="159"/>
      <c r="B131" s="92" t="s">
        <v>3131</v>
      </c>
      <c r="C131" s="90" t="s">
        <v>3173</v>
      </c>
      <c r="D131" s="104"/>
      <c r="E131" s="90"/>
      <c r="F131" s="160"/>
      <c r="G131" s="440"/>
      <c r="H131" s="440"/>
      <c r="I131" s="440"/>
      <c r="J131" s="440"/>
      <c r="K131" s="440"/>
      <c r="L131" s="440"/>
      <c r="M131" s="440"/>
      <c r="N131" s="440"/>
      <c r="O131" s="440"/>
      <c r="P131" s="440"/>
      <c r="Q131" s="440"/>
      <c r="R131" s="440"/>
      <c r="S131" s="440"/>
      <c r="T131" s="440"/>
      <c r="U131" s="440"/>
      <c r="V131" s="440"/>
      <c r="W131" s="440"/>
      <c r="X131" s="440"/>
      <c r="Y131" s="440"/>
      <c r="Z131" s="98"/>
      <c r="AA131" s="98"/>
    </row>
    <row r="132" spans="1:27" s="439" customFormat="1" ht="14.4">
      <c r="A132" s="159"/>
      <c r="B132" s="92" t="s">
        <v>3131</v>
      </c>
      <c r="C132" s="90" t="s">
        <v>3174</v>
      </c>
      <c r="D132" s="104"/>
      <c r="E132" s="90"/>
      <c r="F132" s="160"/>
      <c r="G132" s="440"/>
      <c r="H132" s="440"/>
      <c r="I132" s="440"/>
      <c r="J132" s="440"/>
      <c r="K132" s="440"/>
      <c r="L132" s="440"/>
      <c r="M132" s="440"/>
      <c r="N132" s="440"/>
      <c r="O132" s="440"/>
      <c r="P132" s="440"/>
      <c r="Q132" s="440"/>
      <c r="R132" s="440"/>
      <c r="S132" s="440"/>
      <c r="T132" s="440"/>
      <c r="U132" s="440"/>
      <c r="V132" s="440"/>
      <c r="W132" s="440"/>
      <c r="X132" s="440"/>
      <c r="Y132" s="440"/>
      <c r="Z132" s="98"/>
      <c r="AA132" s="98"/>
    </row>
    <row r="133" spans="1:27" s="439" customFormat="1" ht="27.6">
      <c r="A133" s="159"/>
      <c r="B133" s="92" t="s">
        <v>3131</v>
      </c>
      <c r="C133" s="90" t="s">
        <v>3175</v>
      </c>
      <c r="D133" s="104"/>
      <c r="E133" s="90"/>
      <c r="F133" s="160"/>
      <c r="G133" s="440"/>
      <c r="H133" s="440"/>
      <c r="I133" s="440"/>
      <c r="J133" s="440"/>
      <c r="K133" s="440"/>
      <c r="L133" s="440"/>
      <c r="M133" s="440"/>
      <c r="N133" s="440"/>
      <c r="O133" s="440"/>
      <c r="P133" s="440"/>
      <c r="Q133" s="440"/>
      <c r="R133" s="440"/>
      <c r="S133" s="440"/>
      <c r="T133" s="440"/>
      <c r="U133" s="440"/>
      <c r="V133" s="440"/>
      <c r="W133" s="440"/>
      <c r="X133" s="440"/>
      <c r="Y133" s="440"/>
      <c r="Z133" s="98"/>
      <c r="AA133" s="98"/>
    </row>
    <row r="134" spans="1:27" s="439" customFormat="1" ht="27.6">
      <c r="A134" s="159"/>
      <c r="B134" s="92" t="s">
        <v>3131</v>
      </c>
      <c r="C134" s="90" t="s">
        <v>3176</v>
      </c>
      <c r="D134" s="104"/>
      <c r="E134" s="90"/>
      <c r="F134" s="160"/>
      <c r="G134" s="440"/>
      <c r="H134" s="440"/>
      <c r="I134" s="440"/>
      <c r="J134" s="440"/>
      <c r="K134" s="440"/>
      <c r="L134" s="440"/>
      <c r="M134" s="440"/>
      <c r="N134" s="440"/>
      <c r="O134" s="440"/>
      <c r="P134" s="440"/>
      <c r="Q134" s="440"/>
      <c r="R134" s="440"/>
      <c r="S134" s="440"/>
      <c r="T134" s="440"/>
      <c r="U134" s="440"/>
      <c r="V134" s="440"/>
      <c r="W134" s="440"/>
      <c r="X134" s="440"/>
      <c r="Y134" s="440"/>
      <c r="Z134" s="98"/>
      <c r="AA134" s="98"/>
    </row>
    <row r="135" spans="1:27" s="439" customFormat="1" ht="27.6">
      <c r="A135" s="159"/>
      <c r="B135" s="92" t="s">
        <v>3131</v>
      </c>
      <c r="C135" s="90" t="s">
        <v>3177</v>
      </c>
      <c r="D135" s="104"/>
      <c r="E135" s="90"/>
      <c r="F135" s="160"/>
      <c r="G135" s="440"/>
      <c r="H135" s="440"/>
      <c r="I135" s="440"/>
      <c r="J135" s="440"/>
      <c r="K135" s="440"/>
      <c r="L135" s="440"/>
      <c r="M135" s="440"/>
      <c r="N135" s="440"/>
      <c r="O135" s="440"/>
      <c r="P135" s="440"/>
      <c r="Q135" s="440"/>
      <c r="R135" s="440"/>
      <c r="S135" s="440"/>
      <c r="T135" s="440"/>
      <c r="U135" s="440"/>
      <c r="V135" s="440"/>
      <c r="W135" s="440"/>
      <c r="X135" s="440"/>
      <c r="Y135" s="440"/>
      <c r="Z135" s="98"/>
      <c r="AA135" s="98"/>
    </row>
    <row r="136" spans="1:27" s="439" customFormat="1" ht="27.6">
      <c r="A136" s="159"/>
      <c r="B136" s="92" t="s">
        <v>3131</v>
      </c>
      <c r="C136" s="90" t="s">
        <v>3178</v>
      </c>
      <c r="D136" s="104"/>
      <c r="E136" s="90"/>
      <c r="F136" s="160"/>
      <c r="G136" s="440"/>
      <c r="H136" s="440"/>
      <c r="I136" s="440"/>
      <c r="J136" s="440"/>
      <c r="K136" s="440"/>
      <c r="L136" s="440"/>
      <c r="M136" s="440"/>
      <c r="N136" s="440"/>
      <c r="O136" s="440"/>
      <c r="P136" s="440"/>
      <c r="Q136" s="440"/>
      <c r="R136" s="440"/>
      <c r="S136" s="440"/>
      <c r="T136" s="440"/>
      <c r="U136" s="440"/>
      <c r="V136" s="440"/>
      <c r="W136" s="440"/>
      <c r="X136" s="440"/>
      <c r="Y136" s="440"/>
      <c r="Z136" s="98"/>
      <c r="AA136" s="98"/>
    </row>
    <row r="137" spans="1:27" s="439" customFormat="1" ht="14.4">
      <c r="A137" s="159"/>
      <c r="B137" s="92" t="s">
        <v>3131</v>
      </c>
      <c r="C137" s="90" t="s">
        <v>915</v>
      </c>
      <c r="D137" s="104"/>
      <c r="E137" s="90"/>
      <c r="F137" s="160"/>
      <c r="G137" s="440"/>
      <c r="H137" s="440"/>
      <c r="I137" s="440"/>
      <c r="J137" s="440"/>
      <c r="K137" s="440"/>
      <c r="L137" s="440"/>
      <c r="M137" s="440"/>
      <c r="N137" s="440"/>
      <c r="O137" s="440"/>
      <c r="P137" s="440"/>
      <c r="Q137" s="440"/>
      <c r="R137" s="440"/>
      <c r="S137" s="440"/>
      <c r="T137" s="440"/>
      <c r="U137" s="440"/>
      <c r="V137" s="440"/>
      <c r="W137" s="440"/>
      <c r="X137" s="440"/>
      <c r="Y137" s="440"/>
      <c r="Z137" s="98"/>
      <c r="AA137" s="98"/>
    </row>
    <row r="138" spans="1:27" s="439" customFormat="1" ht="14.4">
      <c r="A138" s="159"/>
      <c r="B138" s="92" t="s">
        <v>3131</v>
      </c>
      <c r="C138" s="90" t="s">
        <v>1036</v>
      </c>
      <c r="D138" s="104"/>
      <c r="E138" s="90"/>
      <c r="F138" s="160"/>
      <c r="G138" s="440"/>
      <c r="H138" s="440"/>
      <c r="I138" s="440"/>
      <c r="J138" s="440"/>
      <c r="K138" s="440"/>
      <c r="L138" s="440"/>
      <c r="M138" s="440"/>
      <c r="N138" s="440"/>
      <c r="O138" s="440"/>
      <c r="P138" s="440"/>
      <c r="Q138" s="440"/>
      <c r="R138" s="440"/>
      <c r="S138" s="440"/>
      <c r="T138" s="440"/>
      <c r="U138" s="440"/>
      <c r="V138" s="440"/>
      <c r="W138" s="440"/>
      <c r="X138" s="440"/>
      <c r="Y138" s="440"/>
      <c r="Z138" s="98"/>
      <c r="AA138" s="98"/>
    </row>
    <row r="139" spans="1:27" s="439" customFormat="1" ht="14.4">
      <c r="A139" s="159"/>
      <c r="B139" s="74" t="s">
        <v>3131</v>
      </c>
      <c r="C139" s="75" t="s">
        <v>736</v>
      </c>
      <c r="D139" s="79"/>
      <c r="E139" s="79"/>
      <c r="F139" s="160"/>
      <c r="G139" s="440"/>
      <c r="H139" s="440"/>
      <c r="I139" s="440"/>
      <c r="J139" s="440"/>
      <c r="K139" s="440"/>
      <c r="L139" s="440"/>
      <c r="M139" s="440"/>
      <c r="N139" s="440"/>
      <c r="O139" s="440"/>
      <c r="P139" s="440"/>
      <c r="Q139" s="440"/>
      <c r="R139" s="440"/>
      <c r="S139" s="440"/>
      <c r="T139" s="440"/>
      <c r="U139" s="440"/>
      <c r="V139" s="440"/>
      <c r="W139" s="440"/>
      <c r="X139" s="440"/>
      <c r="Y139" s="440"/>
      <c r="Z139" s="98"/>
      <c r="AA139" s="98"/>
    </row>
    <row r="140" spans="1:27" s="439" customFormat="1" ht="14.4">
      <c r="A140" s="159"/>
      <c r="B140" s="74" t="s">
        <v>3131</v>
      </c>
      <c r="C140" s="75" t="s">
        <v>3134</v>
      </c>
      <c r="D140" s="79"/>
      <c r="E140" s="79"/>
      <c r="F140" s="160"/>
      <c r="G140" s="440"/>
      <c r="H140" s="440"/>
      <c r="I140" s="440"/>
      <c r="J140" s="440"/>
      <c r="K140" s="440"/>
      <c r="L140" s="440"/>
      <c r="M140" s="440"/>
      <c r="N140" s="440"/>
      <c r="O140" s="440"/>
      <c r="P140" s="440"/>
      <c r="Q140" s="440"/>
      <c r="R140" s="440"/>
      <c r="S140" s="440"/>
      <c r="T140" s="440"/>
      <c r="U140" s="440"/>
      <c r="V140" s="440"/>
      <c r="W140" s="440"/>
      <c r="X140" s="440"/>
      <c r="Y140" s="440"/>
      <c r="Z140" s="98"/>
      <c r="AA140" s="98"/>
    </row>
    <row r="141" spans="1:27" s="439" customFormat="1" ht="14.4">
      <c r="A141" s="159"/>
      <c r="B141" s="74" t="s">
        <v>3131</v>
      </c>
      <c r="C141" s="75" t="s">
        <v>1771</v>
      </c>
      <c r="D141" s="79"/>
      <c r="E141" s="79"/>
      <c r="F141" s="160"/>
      <c r="G141" s="440"/>
      <c r="H141" s="440"/>
      <c r="I141" s="440"/>
      <c r="J141" s="440"/>
      <c r="K141" s="440"/>
      <c r="L141" s="440"/>
      <c r="M141" s="440"/>
      <c r="N141" s="440"/>
      <c r="O141" s="440"/>
      <c r="P141" s="440"/>
      <c r="Q141" s="440"/>
      <c r="R141" s="440"/>
      <c r="S141" s="440"/>
      <c r="T141" s="440"/>
      <c r="U141" s="440"/>
      <c r="V141" s="440"/>
      <c r="W141" s="440"/>
      <c r="X141" s="440"/>
      <c r="Y141" s="440"/>
      <c r="Z141" s="98"/>
      <c r="AA141" s="98"/>
    </row>
    <row r="142" spans="1:27" s="439" customFormat="1" ht="27.6">
      <c r="A142" s="159"/>
      <c r="B142" s="92" t="s">
        <v>3131</v>
      </c>
      <c r="C142" s="90" t="s">
        <v>3179</v>
      </c>
      <c r="D142" s="104"/>
      <c r="E142" s="90"/>
      <c r="F142" s="160"/>
      <c r="G142" s="440"/>
      <c r="H142" s="440"/>
      <c r="I142" s="440"/>
      <c r="J142" s="440"/>
      <c r="K142" s="440"/>
      <c r="L142" s="440"/>
      <c r="M142" s="440"/>
      <c r="N142" s="440"/>
      <c r="O142" s="440"/>
      <c r="P142" s="440"/>
      <c r="Q142" s="440"/>
      <c r="R142" s="440"/>
      <c r="S142" s="440"/>
      <c r="T142" s="440"/>
      <c r="U142" s="440"/>
      <c r="V142" s="440"/>
      <c r="W142" s="440"/>
      <c r="X142" s="440"/>
      <c r="Y142" s="440"/>
      <c r="Z142" s="98"/>
      <c r="AA142" s="98"/>
    </row>
    <row r="143" spans="1:27" s="439" customFormat="1" ht="14.4">
      <c r="A143" s="159"/>
      <c r="B143" s="92" t="s">
        <v>3131</v>
      </c>
      <c r="C143" s="90" t="s">
        <v>3180</v>
      </c>
      <c r="D143" s="104"/>
      <c r="E143" s="90"/>
      <c r="F143" s="160"/>
      <c r="G143" s="440"/>
      <c r="H143" s="440"/>
      <c r="I143" s="440"/>
      <c r="J143" s="440"/>
      <c r="K143" s="440"/>
      <c r="L143" s="440"/>
      <c r="M143" s="440"/>
      <c r="N143" s="440"/>
      <c r="O143" s="440"/>
      <c r="P143" s="440"/>
      <c r="Q143" s="440"/>
      <c r="R143" s="440"/>
      <c r="S143" s="440"/>
      <c r="T143" s="440"/>
      <c r="U143" s="440"/>
      <c r="V143" s="440"/>
      <c r="W143" s="440"/>
      <c r="X143" s="440"/>
      <c r="Y143" s="440"/>
      <c r="Z143" s="98"/>
      <c r="AA143" s="98"/>
    </row>
    <row r="144" spans="1:27" s="439" customFormat="1" ht="14.4">
      <c r="A144" s="159"/>
      <c r="B144" s="92" t="s">
        <v>3131</v>
      </c>
      <c r="C144" s="90" t="s">
        <v>3181</v>
      </c>
      <c r="D144" s="104"/>
      <c r="E144" s="90"/>
      <c r="F144" s="160"/>
      <c r="G144" s="440"/>
      <c r="H144" s="440"/>
      <c r="I144" s="440"/>
      <c r="J144" s="440"/>
      <c r="K144" s="440"/>
      <c r="L144" s="440"/>
      <c r="M144" s="440"/>
      <c r="N144" s="440"/>
      <c r="O144" s="440"/>
      <c r="P144" s="440"/>
      <c r="Q144" s="440"/>
      <c r="R144" s="440"/>
      <c r="S144" s="440"/>
      <c r="T144" s="440"/>
      <c r="U144" s="440"/>
      <c r="V144" s="440"/>
      <c r="W144" s="440"/>
      <c r="X144" s="440"/>
      <c r="Y144" s="440"/>
      <c r="Z144" s="98"/>
      <c r="AA144" s="98"/>
    </row>
    <row r="145" spans="1:27" s="439" customFormat="1" ht="27.6">
      <c r="A145" s="159"/>
      <c r="B145" s="92" t="s">
        <v>3131</v>
      </c>
      <c r="C145" s="90" t="s">
        <v>3182</v>
      </c>
      <c r="D145" s="104"/>
      <c r="E145" s="90"/>
      <c r="F145" s="160"/>
      <c r="G145" s="440"/>
      <c r="H145" s="440"/>
      <c r="I145" s="440"/>
      <c r="J145" s="440"/>
      <c r="K145" s="440"/>
      <c r="L145" s="440"/>
      <c r="M145" s="440"/>
      <c r="N145" s="440"/>
      <c r="O145" s="440"/>
      <c r="P145" s="440"/>
      <c r="Q145" s="440"/>
      <c r="R145" s="440"/>
      <c r="S145" s="440"/>
      <c r="T145" s="440"/>
      <c r="U145" s="440"/>
      <c r="V145" s="440"/>
      <c r="W145" s="440"/>
      <c r="X145" s="440"/>
      <c r="Y145" s="440"/>
      <c r="Z145" s="98"/>
      <c r="AA145" s="98"/>
    </row>
    <row r="146" spans="1:27" s="439" customFormat="1" ht="18.600000000000001" customHeight="1">
      <c r="A146" s="159"/>
      <c r="B146" s="92" t="s">
        <v>3131</v>
      </c>
      <c r="C146" s="90" t="s">
        <v>3183</v>
      </c>
      <c r="D146" s="104"/>
      <c r="E146" s="90"/>
      <c r="F146" s="160"/>
      <c r="G146" s="440"/>
      <c r="H146" s="440"/>
      <c r="I146" s="440"/>
      <c r="J146" s="440"/>
      <c r="K146" s="440"/>
      <c r="L146" s="440"/>
      <c r="M146" s="440"/>
      <c r="N146" s="440"/>
      <c r="O146" s="440"/>
      <c r="P146" s="440"/>
      <c r="Q146" s="440"/>
      <c r="R146" s="440"/>
      <c r="S146" s="440"/>
      <c r="T146" s="440"/>
      <c r="U146" s="440"/>
      <c r="V146" s="440"/>
      <c r="W146" s="440"/>
      <c r="X146" s="440"/>
      <c r="Y146" s="440"/>
      <c r="Z146" s="98"/>
      <c r="AA146" s="98"/>
    </row>
    <row r="147" spans="1:27" s="439" customFormat="1" ht="14.4">
      <c r="A147" s="159"/>
      <c r="B147" s="92" t="s">
        <v>3131</v>
      </c>
      <c r="C147" s="90" t="s">
        <v>3184</v>
      </c>
      <c r="D147" s="104"/>
      <c r="E147" s="90"/>
      <c r="F147" s="160"/>
      <c r="G147" s="440"/>
      <c r="H147" s="440"/>
      <c r="I147" s="440"/>
      <c r="J147" s="440"/>
      <c r="K147" s="440"/>
      <c r="L147" s="440"/>
      <c r="M147" s="440"/>
      <c r="N147" s="440"/>
      <c r="O147" s="440"/>
      <c r="P147" s="440"/>
      <c r="Q147" s="440"/>
      <c r="R147" s="440"/>
      <c r="S147" s="440"/>
      <c r="T147" s="440"/>
      <c r="U147" s="440"/>
      <c r="V147" s="440"/>
      <c r="W147" s="440"/>
      <c r="X147" s="440"/>
      <c r="Y147" s="440"/>
      <c r="Z147" s="98"/>
      <c r="AA147" s="98"/>
    </row>
    <row r="148" spans="1:27" s="439" customFormat="1" ht="14.4">
      <c r="A148" s="159"/>
      <c r="B148" s="92" t="s">
        <v>3131</v>
      </c>
      <c r="C148" s="90" t="s">
        <v>3185</v>
      </c>
      <c r="D148" s="104"/>
      <c r="E148" s="90"/>
      <c r="F148" s="160"/>
      <c r="G148" s="440"/>
      <c r="H148" s="440"/>
      <c r="I148" s="440"/>
      <c r="J148" s="440"/>
      <c r="K148" s="440"/>
      <c r="L148" s="440"/>
      <c r="M148" s="440"/>
      <c r="N148" s="440"/>
      <c r="O148" s="440"/>
      <c r="P148" s="440"/>
      <c r="Q148" s="440"/>
      <c r="R148" s="440"/>
      <c r="S148" s="440"/>
      <c r="T148" s="440"/>
      <c r="U148" s="440"/>
      <c r="V148" s="440"/>
      <c r="W148" s="440"/>
      <c r="X148" s="440"/>
      <c r="Y148" s="440"/>
      <c r="Z148" s="98"/>
      <c r="AA148" s="98"/>
    </row>
    <row r="149" spans="1:27" s="439" customFormat="1" ht="14.4">
      <c r="A149" s="159"/>
      <c r="B149" s="92" t="s">
        <v>3131</v>
      </c>
      <c r="C149" s="90" t="s">
        <v>3186</v>
      </c>
      <c r="D149" s="104"/>
      <c r="E149" s="90"/>
      <c r="F149" s="160"/>
      <c r="G149" s="440"/>
      <c r="H149" s="440"/>
      <c r="I149" s="440"/>
      <c r="J149" s="440"/>
      <c r="K149" s="440"/>
      <c r="L149" s="440"/>
      <c r="M149" s="440"/>
      <c r="N149" s="440"/>
      <c r="O149" s="440"/>
      <c r="P149" s="440"/>
      <c r="Q149" s="440"/>
      <c r="R149" s="440"/>
      <c r="S149" s="440"/>
      <c r="T149" s="440"/>
      <c r="U149" s="440"/>
      <c r="V149" s="440"/>
      <c r="W149" s="440"/>
      <c r="X149" s="440"/>
      <c r="Y149" s="440"/>
      <c r="Z149" s="98"/>
      <c r="AA149" s="98"/>
    </row>
    <row r="150" spans="1:27" s="439" customFormat="1" ht="14.4">
      <c r="A150" s="159"/>
      <c r="B150" s="92" t="s">
        <v>3131</v>
      </c>
      <c r="C150" s="90" t="s">
        <v>3187</v>
      </c>
      <c r="D150" s="104"/>
      <c r="E150" s="90"/>
      <c r="F150" s="160"/>
      <c r="G150" s="440"/>
      <c r="H150" s="440"/>
      <c r="I150" s="440"/>
      <c r="J150" s="440"/>
      <c r="K150" s="440"/>
      <c r="L150" s="440"/>
      <c r="M150" s="440"/>
      <c r="N150" s="440"/>
      <c r="O150" s="440"/>
      <c r="P150" s="440"/>
      <c r="Q150" s="440"/>
      <c r="R150" s="440"/>
      <c r="S150" s="440"/>
      <c r="T150" s="440"/>
      <c r="U150" s="440"/>
      <c r="V150" s="440"/>
      <c r="W150" s="440"/>
      <c r="X150" s="440"/>
      <c r="Y150" s="440"/>
      <c r="Z150" s="98"/>
      <c r="AA150" s="98"/>
    </row>
    <row r="151" spans="1:27" s="439" customFormat="1" ht="14.4">
      <c r="A151" s="159"/>
      <c r="B151" s="92" t="s">
        <v>3131</v>
      </c>
      <c r="C151" s="90" t="s">
        <v>3188</v>
      </c>
      <c r="D151" s="104"/>
      <c r="E151" s="90"/>
      <c r="F151" s="160"/>
      <c r="G151" s="440"/>
      <c r="H151" s="440"/>
      <c r="I151" s="440"/>
      <c r="J151" s="440"/>
      <c r="K151" s="440"/>
      <c r="L151" s="440"/>
      <c r="M151" s="440"/>
      <c r="N151" s="440"/>
      <c r="O151" s="440"/>
      <c r="P151" s="440"/>
      <c r="Q151" s="440"/>
      <c r="R151" s="440"/>
      <c r="S151" s="440"/>
      <c r="T151" s="440"/>
      <c r="U151" s="440"/>
      <c r="V151" s="440"/>
      <c r="W151" s="440"/>
      <c r="X151" s="440"/>
      <c r="Y151" s="440"/>
      <c r="Z151" s="98"/>
      <c r="AA151" s="98"/>
    </row>
    <row r="152" spans="1:27" s="439" customFormat="1" ht="14.4">
      <c r="A152" s="159"/>
      <c r="B152" s="92" t="s">
        <v>3131</v>
      </c>
      <c r="C152" s="90" t="s">
        <v>3189</v>
      </c>
      <c r="D152" s="104"/>
      <c r="E152" s="90"/>
      <c r="F152" s="160"/>
      <c r="G152" s="440"/>
      <c r="H152" s="440"/>
      <c r="I152" s="440"/>
      <c r="J152" s="440"/>
      <c r="K152" s="440"/>
      <c r="L152" s="440"/>
      <c r="M152" s="440"/>
      <c r="N152" s="440"/>
      <c r="O152" s="440"/>
      <c r="P152" s="440"/>
      <c r="Q152" s="440"/>
      <c r="R152" s="440"/>
      <c r="S152" s="440"/>
      <c r="T152" s="440"/>
      <c r="U152" s="440"/>
      <c r="V152" s="440"/>
      <c r="W152" s="440"/>
      <c r="X152" s="440"/>
      <c r="Y152" s="440"/>
      <c r="Z152" s="98"/>
      <c r="AA152" s="98"/>
    </row>
    <row r="153" spans="1:27" s="439" customFormat="1" ht="14.4">
      <c r="A153" s="159"/>
      <c r="B153" s="92" t="s">
        <v>3131</v>
      </c>
      <c r="C153" s="90" t="s">
        <v>3190</v>
      </c>
      <c r="D153" s="104"/>
      <c r="E153" s="90"/>
      <c r="F153" s="160"/>
      <c r="G153" s="440"/>
      <c r="H153" s="440"/>
      <c r="I153" s="440"/>
      <c r="J153" s="440"/>
      <c r="K153" s="440"/>
      <c r="L153" s="440"/>
      <c r="M153" s="440"/>
      <c r="N153" s="440"/>
      <c r="O153" s="440"/>
      <c r="P153" s="440"/>
      <c r="Q153" s="440"/>
      <c r="R153" s="440"/>
      <c r="S153" s="440"/>
      <c r="T153" s="440"/>
      <c r="U153" s="440"/>
      <c r="V153" s="440"/>
      <c r="W153" s="440"/>
      <c r="X153" s="440"/>
      <c r="Y153" s="440"/>
      <c r="Z153" s="98"/>
      <c r="AA153" s="98"/>
    </row>
    <row r="154" spans="1:27" s="439" customFormat="1" ht="27.6">
      <c r="A154" s="159"/>
      <c r="B154" s="92" t="s">
        <v>3131</v>
      </c>
      <c r="C154" s="90" t="s">
        <v>3191</v>
      </c>
      <c r="D154" s="104"/>
      <c r="E154" s="90"/>
      <c r="F154" s="160"/>
      <c r="G154" s="440"/>
      <c r="H154" s="440"/>
      <c r="I154" s="440"/>
      <c r="J154" s="440"/>
      <c r="K154" s="440"/>
      <c r="L154" s="440"/>
      <c r="M154" s="440"/>
      <c r="N154" s="440"/>
      <c r="O154" s="440"/>
      <c r="P154" s="440"/>
      <c r="Q154" s="440"/>
      <c r="R154" s="440"/>
      <c r="S154" s="440"/>
      <c r="T154" s="440"/>
      <c r="U154" s="440"/>
      <c r="V154" s="440"/>
      <c r="W154" s="440"/>
      <c r="X154" s="440"/>
      <c r="Y154" s="440"/>
      <c r="Z154" s="98"/>
      <c r="AA154" s="98"/>
    </row>
    <row r="155" spans="1:27" s="439" customFormat="1" ht="14.4">
      <c r="A155" s="159"/>
      <c r="B155" s="74" t="s">
        <v>3131</v>
      </c>
      <c r="C155" s="75" t="s">
        <v>3192</v>
      </c>
      <c r="D155" s="79"/>
      <c r="E155" s="79"/>
      <c r="F155" s="160"/>
      <c r="G155" s="440"/>
      <c r="H155" s="440"/>
      <c r="I155" s="440"/>
      <c r="J155" s="440"/>
      <c r="K155" s="440"/>
      <c r="L155" s="440"/>
      <c r="M155" s="440"/>
      <c r="N155" s="440"/>
      <c r="O155" s="440"/>
      <c r="P155" s="440"/>
      <c r="Q155" s="440"/>
      <c r="R155" s="440"/>
      <c r="S155" s="440"/>
      <c r="T155" s="440"/>
      <c r="U155" s="440"/>
      <c r="V155" s="440"/>
      <c r="W155" s="440"/>
      <c r="X155" s="440"/>
      <c r="Y155" s="440"/>
      <c r="Z155" s="98"/>
      <c r="AA155" s="98"/>
    </row>
    <row r="156" spans="1:27" s="439" customFormat="1" ht="14.4">
      <c r="A156" s="159"/>
      <c r="B156" s="92" t="s">
        <v>3131</v>
      </c>
      <c r="C156" s="90" t="s">
        <v>2059</v>
      </c>
      <c r="D156" s="104"/>
      <c r="E156" s="90"/>
      <c r="F156" s="160"/>
      <c r="G156" s="440"/>
      <c r="H156" s="440"/>
      <c r="I156" s="440"/>
      <c r="J156" s="440"/>
      <c r="K156" s="440"/>
      <c r="L156" s="440"/>
      <c r="M156" s="440"/>
      <c r="N156" s="440"/>
      <c r="O156" s="440"/>
      <c r="P156" s="440"/>
      <c r="Q156" s="440"/>
      <c r="R156" s="440"/>
      <c r="S156" s="440"/>
      <c r="T156" s="440"/>
      <c r="U156" s="440"/>
      <c r="V156" s="440"/>
      <c r="W156" s="440"/>
      <c r="X156" s="440"/>
      <c r="Y156" s="440"/>
      <c r="Z156" s="98"/>
      <c r="AA156" s="98"/>
    </row>
    <row r="157" spans="1:27" s="439" customFormat="1" ht="14.4">
      <c r="A157" s="159"/>
      <c r="B157" s="74" t="s">
        <v>3193</v>
      </c>
      <c r="C157" s="75" t="s">
        <v>736</v>
      </c>
      <c r="D157" s="79"/>
      <c r="E157" s="79"/>
      <c r="F157" s="160"/>
      <c r="G157" s="440"/>
      <c r="H157" s="440"/>
      <c r="I157" s="440"/>
      <c r="J157" s="440"/>
      <c r="K157" s="440"/>
      <c r="L157" s="440"/>
      <c r="M157" s="440"/>
      <c r="N157" s="440"/>
      <c r="O157" s="440"/>
      <c r="P157" s="440"/>
      <c r="Q157" s="440"/>
      <c r="R157" s="440"/>
      <c r="S157" s="440"/>
      <c r="T157" s="440"/>
      <c r="U157" s="440"/>
      <c r="V157" s="440"/>
      <c r="W157" s="440"/>
      <c r="X157" s="440"/>
      <c r="Y157" s="440"/>
      <c r="Z157" s="98"/>
      <c r="AA157" s="98"/>
    </row>
    <row r="158" spans="1:27" s="439" customFormat="1" ht="27.6">
      <c r="A158" s="159"/>
      <c r="B158" s="92" t="s">
        <v>3193</v>
      </c>
      <c r="C158" s="90" t="s">
        <v>3194</v>
      </c>
      <c r="D158" s="104"/>
      <c r="E158" s="90"/>
      <c r="F158" s="160"/>
      <c r="G158" s="440"/>
      <c r="H158" s="440"/>
      <c r="I158" s="440"/>
      <c r="J158" s="440"/>
      <c r="K158" s="440"/>
      <c r="L158" s="440"/>
      <c r="M158" s="440"/>
      <c r="N158" s="440"/>
      <c r="O158" s="440"/>
      <c r="P158" s="440"/>
      <c r="Q158" s="440"/>
      <c r="R158" s="440"/>
      <c r="S158" s="440"/>
      <c r="T158" s="440"/>
      <c r="U158" s="440"/>
      <c r="V158" s="440"/>
      <c r="W158" s="440"/>
      <c r="X158" s="440"/>
      <c r="Y158" s="440"/>
      <c r="Z158" s="98"/>
      <c r="AA158" s="98"/>
    </row>
    <row r="159" spans="1:27" s="439" customFormat="1" ht="27.6">
      <c r="A159" s="159"/>
      <c r="B159" s="92" t="s">
        <v>3193</v>
      </c>
      <c r="C159" s="90" t="s">
        <v>2367</v>
      </c>
      <c r="D159" s="104"/>
      <c r="E159" s="90"/>
      <c r="F159" s="160"/>
      <c r="G159" s="440"/>
      <c r="H159" s="440"/>
      <c r="I159" s="440"/>
      <c r="J159" s="440"/>
      <c r="K159" s="440"/>
      <c r="L159" s="440"/>
      <c r="M159" s="440"/>
      <c r="N159" s="440"/>
      <c r="O159" s="440"/>
      <c r="P159" s="440"/>
      <c r="Q159" s="440"/>
      <c r="R159" s="440"/>
      <c r="S159" s="440"/>
      <c r="T159" s="440"/>
      <c r="U159" s="440"/>
      <c r="V159" s="440"/>
      <c r="W159" s="440"/>
      <c r="X159" s="440"/>
      <c r="Y159" s="440"/>
      <c r="Z159" s="98"/>
      <c r="AA159" s="98"/>
    </row>
    <row r="160" spans="1:27" s="439" customFormat="1" ht="14.4">
      <c r="A160" s="159"/>
      <c r="B160" s="92" t="s">
        <v>3193</v>
      </c>
      <c r="C160" s="90" t="s">
        <v>1045</v>
      </c>
      <c r="D160" s="104"/>
      <c r="E160" s="90"/>
      <c r="F160" s="160"/>
      <c r="G160" s="440"/>
      <c r="H160" s="440"/>
      <c r="I160" s="440"/>
      <c r="J160" s="440"/>
      <c r="K160" s="440"/>
      <c r="L160" s="440"/>
      <c r="M160" s="440"/>
      <c r="N160" s="440"/>
      <c r="O160" s="440"/>
      <c r="P160" s="440"/>
      <c r="Q160" s="440"/>
      <c r="R160" s="440"/>
      <c r="S160" s="440"/>
      <c r="T160" s="440"/>
      <c r="U160" s="440"/>
      <c r="V160" s="440"/>
      <c r="W160" s="440"/>
      <c r="X160" s="440"/>
      <c r="Y160" s="440"/>
      <c r="Z160" s="98"/>
      <c r="AA160" s="98"/>
    </row>
    <row r="161" spans="1:27" s="439" customFormat="1" ht="14.4">
      <c r="A161" s="159"/>
      <c r="B161" s="74" t="s">
        <v>3195</v>
      </c>
      <c r="C161" s="75" t="s">
        <v>736</v>
      </c>
      <c r="D161" s="79"/>
      <c r="E161" s="79"/>
      <c r="F161" s="160"/>
      <c r="G161" s="440"/>
      <c r="H161" s="440"/>
      <c r="I161" s="440"/>
      <c r="J161" s="440"/>
      <c r="K161" s="440"/>
      <c r="L161" s="440"/>
      <c r="M161" s="440"/>
      <c r="N161" s="440"/>
      <c r="O161" s="440"/>
      <c r="P161" s="440"/>
      <c r="Q161" s="440"/>
      <c r="R161" s="440"/>
      <c r="S161" s="440"/>
      <c r="T161" s="440"/>
      <c r="U161" s="440"/>
      <c r="V161" s="440"/>
      <c r="W161" s="440"/>
      <c r="X161" s="440"/>
      <c r="Y161" s="440"/>
      <c r="Z161" s="98"/>
      <c r="AA161" s="98"/>
    </row>
    <row r="162" spans="1:27" s="439" customFormat="1" ht="14.4">
      <c r="A162" s="159"/>
      <c r="B162" s="74" t="s">
        <v>3195</v>
      </c>
      <c r="C162" s="75" t="s">
        <v>3196</v>
      </c>
      <c r="D162" s="79"/>
      <c r="E162" s="79"/>
      <c r="F162" s="160"/>
      <c r="G162" s="440"/>
      <c r="H162" s="440"/>
      <c r="I162" s="440"/>
      <c r="J162" s="440"/>
      <c r="K162" s="440"/>
      <c r="L162" s="440"/>
      <c r="M162" s="440"/>
      <c r="N162" s="440"/>
      <c r="O162" s="440"/>
      <c r="P162" s="440"/>
      <c r="Q162" s="440"/>
      <c r="R162" s="440"/>
      <c r="S162" s="440"/>
      <c r="T162" s="440"/>
      <c r="U162" s="440"/>
      <c r="V162" s="440"/>
      <c r="W162" s="440"/>
      <c r="X162" s="440"/>
      <c r="Y162" s="440"/>
      <c r="Z162" s="98"/>
      <c r="AA162" s="98"/>
    </row>
    <row r="163" spans="1:27" s="439" customFormat="1" ht="14.4">
      <c r="A163" s="159"/>
      <c r="B163" s="74" t="s">
        <v>3195</v>
      </c>
      <c r="C163" s="75" t="s">
        <v>497</v>
      </c>
      <c r="D163" s="79"/>
      <c r="E163" s="79"/>
      <c r="F163" s="160"/>
      <c r="G163" s="440"/>
      <c r="H163" s="440"/>
      <c r="I163" s="440"/>
      <c r="J163" s="440"/>
      <c r="K163" s="440"/>
      <c r="L163" s="440"/>
      <c r="M163" s="440"/>
      <c r="N163" s="440"/>
      <c r="O163" s="440"/>
      <c r="P163" s="440"/>
      <c r="Q163" s="440"/>
      <c r="R163" s="440"/>
      <c r="S163" s="440"/>
      <c r="T163" s="440"/>
      <c r="U163" s="440"/>
      <c r="V163" s="440"/>
      <c r="W163" s="440"/>
      <c r="X163" s="440"/>
      <c r="Y163" s="440"/>
      <c r="Z163" s="98"/>
      <c r="AA163" s="98"/>
    </row>
    <row r="164" spans="1:27" s="439" customFormat="1" ht="27.6">
      <c r="A164" s="159"/>
      <c r="B164" s="92" t="s">
        <v>3195</v>
      </c>
      <c r="C164" s="90" t="s">
        <v>3197</v>
      </c>
      <c r="D164" s="104"/>
      <c r="E164" s="90"/>
      <c r="F164" s="160"/>
      <c r="G164" s="440"/>
      <c r="H164" s="440"/>
      <c r="I164" s="440"/>
      <c r="J164" s="440"/>
      <c r="K164" s="440"/>
      <c r="L164" s="440"/>
      <c r="M164" s="440"/>
      <c r="N164" s="440"/>
      <c r="O164" s="440"/>
      <c r="P164" s="440"/>
      <c r="Q164" s="440"/>
      <c r="R164" s="440"/>
      <c r="S164" s="440"/>
      <c r="T164" s="440"/>
      <c r="U164" s="440"/>
      <c r="V164" s="440"/>
      <c r="W164" s="440"/>
      <c r="X164" s="440"/>
      <c r="Y164" s="440"/>
      <c r="Z164" s="98"/>
      <c r="AA164" s="98"/>
    </row>
    <row r="165" spans="1:27" s="439" customFormat="1" ht="14.4">
      <c r="A165" s="159"/>
      <c r="B165" s="92" t="s">
        <v>3195</v>
      </c>
      <c r="C165" s="90" t="s">
        <v>3198</v>
      </c>
      <c r="D165" s="104"/>
      <c r="E165" s="90"/>
      <c r="F165" s="160"/>
      <c r="G165" s="440"/>
      <c r="H165" s="440"/>
      <c r="I165" s="440"/>
      <c r="J165" s="440"/>
      <c r="K165" s="440"/>
      <c r="L165" s="440"/>
      <c r="M165" s="440"/>
      <c r="N165" s="440"/>
      <c r="O165" s="440"/>
      <c r="P165" s="440"/>
      <c r="Q165" s="440"/>
      <c r="R165" s="440"/>
      <c r="S165" s="440"/>
      <c r="T165" s="440"/>
      <c r="U165" s="440"/>
      <c r="V165" s="440"/>
      <c r="W165" s="440"/>
      <c r="X165" s="440"/>
      <c r="Y165" s="440"/>
      <c r="Z165" s="98"/>
      <c r="AA165" s="98"/>
    </row>
    <row r="166" spans="1:27" s="439" customFormat="1" ht="14.4">
      <c r="A166" s="159"/>
      <c r="B166" s="74" t="s">
        <v>3195</v>
      </c>
      <c r="C166" s="75" t="s">
        <v>3199</v>
      </c>
      <c r="D166" s="79"/>
      <c r="E166" s="79"/>
      <c r="F166" s="160"/>
      <c r="G166" s="440"/>
      <c r="H166" s="440"/>
      <c r="I166" s="440"/>
      <c r="J166" s="440"/>
      <c r="K166" s="440"/>
      <c r="L166" s="440"/>
      <c r="M166" s="440"/>
      <c r="N166" s="440"/>
      <c r="O166" s="440"/>
      <c r="P166" s="440"/>
      <c r="Q166" s="440"/>
      <c r="R166" s="440"/>
      <c r="S166" s="440"/>
      <c r="T166" s="440"/>
      <c r="U166" s="440"/>
      <c r="V166" s="440"/>
      <c r="W166" s="440"/>
      <c r="X166" s="440"/>
      <c r="Y166" s="440"/>
      <c r="Z166" s="98"/>
      <c r="AA166" s="98"/>
    </row>
    <row r="167" spans="1:27" s="439" customFormat="1" ht="14.4">
      <c r="A167" s="159"/>
      <c r="B167" s="92" t="s">
        <v>3195</v>
      </c>
      <c r="C167" s="90" t="s">
        <v>3200</v>
      </c>
      <c r="D167" s="104"/>
      <c r="E167" s="90"/>
      <c r="F167" s="160"/>
      <c r="G167" s="440"/>
      <c r="H167" s="440"/>
      <c r="I167" s="440"/>
      <c r="J167" s="440"/>
      <c r="K167" s="440"/>
      <c r="L167" s="440"/>
      <c r="M167" s="440"/>
      <c r="N167" s="440"/>
      <c r="O167" s="440"/>
      <c r="P167" s="440"/>
      <c r="Q167" s="440"/>
      <c r="R167" s="440"/>
      <c r="S167" s="440"/>
      <c r="T167" s="440"/>
      <c r="U167" s="440"/>
      <c r="V167" s="440"/>
      <c r="W167" s="440"/>
      <c r="X167" s="440"/>
      <c r="Y167" s="440"/>
      <c r="Z167" s="98"/>
      <c r="AA167" s="98"/>
    </row>
    <row r="168" spans="1:27" s="439" customFormat="1" ht="14.4">
      <c r="A168" s="159"/>
      <c r="B168" s="92" t="s">
        <v>3195</v>
      </c>
      <c r="C168" s="90" t="s">
        <v>3201</v>
      </c>
      <c r="D168" s="104"/>
      <c r="E168" s="90"/>
      <c r="F168" s="160"/>
      <c r="G168" s="440"/>
      <c r="H168" s="440"/>
      <c r="I168" s="440"/>
      <c r="J168" s="440"/>
      <c r="K168" s="440"/>
      <c r="L168" s="440"/>
      <c r="M168" s="440"/>
      <c r="N168" s="440"/>
      <c r="O168" s="440"/>
      <c r="P168" s="440"/>
      <c r="Q168" s="440"/>
      <c r="R168" s="440"/>
      <c r="S168" s="440"/>
      <c r="T168" s="440"/>
      <c r="U168" s="440"/>
      <c r="V168" s="440"/>
      <c r="W168" s="440"/>
      <c r="X168" s="440"/>
      <c r="Y168" s="440"/>
      <c r="Z168" s="98"/>
      <c r="AA168" s="98"/>
    </row>
    <row r="169" spans="1:27" s="439" customFormat="1" ht="27.6">
      <c r="A169" s="159"/>
      <c r="B169" s="92" t="s">
        <v>3195</v>
      </c>
      <c r="C169" s="90" t="s">
        <v>3202</v>
      </c>
      <c r="D169" s="104"/>
      <c r="E169" s="90"/>
      <c r="F169" s="160"/>
      <c r="G169" s="440"/>
      <c r="H169" s="440"/>
      <c r="I169" s="440"/>
      <c r="J169" s="440"/>
      <c r="K169" s="440"/>
      <c r="L169" s="440"/>
      <c r="M169" s="440"/>
      <c r="N169" s="440"/>
      <c r="O169" s="440"/>
      <c r="P169" s="440"/>
      <c r="Q169" s="440"/>
      <c r="R169" s="440"/>
      <c r="S169" s="440"/>
      <c r="T169" s="440"/>
      <c r="U169" s="440"/>
      <c r="V169" s="440"/>
      <c r="W169" s="440"/>
      <c r="X169" s="440"/>
      <c r="Y169" s="440"/>
      <c r="Z169" s="98"/>
      <c r="AA169" s="98"/>
    </row>
    <row r="170" spans="1:27" s="439" customFormat="1" ht="14.4">
      <c r="A170" s="159"/>
      <c r="B170" s="74" t="s">
        <v>3195</v>
      </c>
      <c r="C170" s="75" t="s">
        <v>736</v>
      </c>
      <c r="D170" s="79"/>
      <c r="E170" s="79"/>
      <c r="F170" s="160"/>
      <c r="G170" s="440"/>
      <c r="H170" s="440"/>
      <c r="I170" s="440"/>
      <c r="J170" s="440"/>
      <c r="K170" s="440"/>
      <c r="L170" s="440"/>
      <c r="M170" s="440"/>
      <c r="N170" s="440"/>
      <c r="O170" s="440"/>
      <c r="P170" s="440"/>
      <c r="Q170" s="440"/>
      <c r="R170" s="440"/>
      <c r="S170" s="440"/>
      <c r="T170" s="440"/>
      <c r="U170" s="440"/>
      <c r="V170" s="440"/>
      <c r="W170" s="440"/>
      <c r="X170" s="440"/>
      <c r="Y170" s="440"/>
      <c r="Z170" s="98"/>
      <c r="AA170" s="98"/>
    </row>
    <row r="171" spans="1:27" s="439" customFormat="1" ht="14.4">
      <c r="A171" s="159"/>
      <c r="B171" s="92" t="s">
        <v>3195</v>
      </c>
      <c r="C171" s="90" t="s">
        <v>3134</v>
      </c>
      <c r="D171" s="104"/>
      <c r="E171" s="90"/>
      <c r="F171" s="160"/>
      <c r="G171" s="440"/>
      <c r="H171" s="440"/>
      <c r="I171" s="440"/>
      <c r="J171" s="440"/>
      <c r="K171" s="440"/>
      <c r="L171" s="440"/>
      <c r="M171" s="440"/>
      <c r="N171" s="440"/>
      <c r="O171" s="440"/>
      <c r="P171" s="440"/>
      <c r="Q171" s="440"/>
      <c r="R171" s="440"/>
      <c r="S171" s="440"/>
      <c r="T171" s="440"/>
      <c r="U171" s="440"/>
      <c r="V171" s="440"/>
      <c r="W171" s="440"/>
      <c r="X171" s="440"/>
      <c r="Y171" s="440"/>
      <c r="Z171" s="98"/>
      <c r="AA171" s="98"/>
    </row>
    <row r="172" spans="1:27" s="439" customFormat="1" ht="14.4">
      <c r="A172" s="159"/>
      <c r="B172" s="92" t="s">
        <v>3195</v>
      </c>
      <c r="C172" s="90" t="s">
        <v>497</v>
      </c>
      <c r="D172" s="104"/>
      <c r="E172" s="90"/>
      <c r="F172" s="160"/>
      <c r="G172" s="440"/>
      <c r="H172" s="440"/>
      <c r="I172" s="440"/>
      <c r="J172" s="440"/>
      <c r="K172" s="440"/>
      <c r="L172" s="440"/>
      <c r="M172" s="440"/>
      <c r="N172" s="440"/>
      <c r="O172" s="440"/>
      <c r="P172" s="440"/>
      <c r="Q172" s="440"/>
      <c r="R172" s="440"/>
      <c r="S172" s="440"/>
      <c r="T172" s="440"/>
      <c r="U172" s="440"/>
      <c r="V172" s="440"/>
      <c r="W172" s="440"/>
      <c r="X172" s="440"/>
      <c r="Y172" s="440"/>
      <c r="Z172" s="98"/>
      <c r="AA172" s="98"/>
    </row>
    <row r="173" spans="1:27" s="439" customFormat="1" ht="27.6">
      <c r="A173" s="159"/>
      <c r="B173" s="92" t="s">
        <v>3195</v>
      </c>
      <c r="C173" s="90" t="s">
        <v>3203</v>
      </c>
      <c r="D173" s="104"/>
      <c r="E173" s="90"/>
      <c r="F173" s="160"/>
      <c r="G173" s="440"/>
      <c r="H173" s="440"/>
      <c r="I173" s="440"/>
      <c r="J173" s="440"/>
      <c r="K173" s="440"/>
      <c r="L173" s="440"/>
      <c r="M173" s="440"/>
      <c r="N173" s="440"/>
      <c r="O173" s="440"/>
      <c r="P173" s="440"/>
      <c r="Q173" s="440"/>
      <c r="R173" s="440"/>
      <c r="S173" s="440"/>
      <c r="T173" s="440"/>
      <c r="U173" s="440"/>
      <c r="V173" s="440"/>
      <c r="W173" s="440"/>
      <c r="X173" s="440"/>
      <c r="Y173" s="440"/>
      <c r="Z173" s="98"/>
      <c r="AA173" s="98"/>
    </row>
    <row r="174" spans="1:27" s="439" customFormat="1" ht="27.6">
      <c r="A174" s="159"/>
      <c r="B174" s="92" t="s">
        <v>3195</v>
      </c>
      <c r="C174" s="90" t="s">
        <v>3204</v>
      </c>
      <c r="D174" s="104"/>
      <c r="E174" s="90"/>
      <c r="F174" s="160"/>
      <c r="G174" s="440"/>
      <c r="H174" s="440"/>
      <c r="I174" s="440"/>
      <c r="J174" s="440"/>
      <c r="K174" s="440"/>
      <c r="L174" s="440"/>
      <c r="M174" s="440"/>
      <c r="N174" s="440"/>
      <c r="O174" s="440"/>
      <c r="P174" s="440"/>
      <c r="Q174" s="440"/>
      <c r="R174" s="440"/>
      <c r="S174" s="440"/>
      <c r="T174" s="440"/>
      <c r="U174" s="440"/>
      <c r="V174" s="440"/>
      <c r="W174" s="440"/>
      <c r="X174" s="440"/>
      <c r="Y174" s="440"/>
      <c r="Z174" s="98"/>
      <c r="AA174" s="98"/>
    </row>
    <row r="175" spans="1:27" s="439" customFormat="1" ht="14.4">
      <c r="A175" s="159"/>
      <c r="B175" s="74" t="s">
        <v>3195</v>
      </c>
      <c r="C175" s="75" t="s">
        <v>3205</v>
      </c>
      <c r="D175" s="79"/>
      <c r="E175" s="79"/>
      <c r="F175" s="160"/>
      <c r="G175" s="440"/>
      <c r="H175" s="440"/>
      <c r="I175" s="440"/>
      <c r="J175" s="440"/>
      <c r="K175" s="440"/>
      <c r="L175" s="440"/>
      <c r="M175" s="440"/>
      <c r="N175" s="440"/>
      <c r="O175" s="440"/>
      <c r="P175" s="440"/>
      <c r="Q175" s="440"/>
      <c r="R175" s="440"/>
      <c r="S175" s="440"/>
      <c r="T175" s="440"/>
      <c r="U175" s="440"/>
      <c r="V175" s="440"/>
      <c r="W175" s="440"/>
      <c r="X175" s="440"/>
      <c r="Y175" s="440"/>
      <c r="Z175" s="98"/>
      <c r="AA175" s="98"/>
    </row>
    <row r="176" spans="1:27" s="439" customFormat="1" ht="14.4">
      <c r="A176" s="159"/>
      <c r="B176" s="92" t="s">
        <v>3195</v>
      </c>
      <c r="C176" s="90" t="s">
        <v>3206</v>
      </c>
      <c r="D176" s="104"/>
      <c r="E176" s="90"/>
      <c r="F176" s="160"/>
      <c r="G176" s="440"/>
      <c r="H176" s="440"/>
      <c r="I176" s="440"/>
      <c r="J176" s="440"/>
      <c r="K176" s="440"/>
      <c r="L176" s="440"/>
      <c r="M176" s="440"/>
      <c r="N176" s="440"/>
      <c r="O176" s="440"/>
      <c r="P176" s="440"/>
      <c r="Q176" s="440"/>
      <c r="R176" s="440"/>
      <c r="S176" s="440"/>
      <c r="T176" s="440"/>
      <c r="U176" s="440"/>
      <c r="V176" s="440"/>
      <c r="W176" s="440"/>
      <c r="X176" s="440"/>
      <c r="Y176" s="440"/>
      <c r="Z176" s="98"/>
      <c r="AA176" s="98"/>
    </row>
    <row r="177" spans="2:27" ht="14.4">
      <c r="B177" s="541"/>
      <c r="C177" s="542"/>
      <c r="D177" s="455"/>
      <c r="E177" s="454"/>
      <c r="F177" s="495"/>
      <c r="G177" s="495"/>
      <c r="H177" s="495"/>
      <c r="I177" s="495"/>
      <c r="J177" s="495"/>
      <c r="K177" s="495"/>
      <c r="L177" s="495"/>
      <c r="M177" s="495"/>
      <c r="N177" s="495"/>
      <c r="O177" s="495"/>
      <c r="P177" s="495"/>
      <c r="Q177" s="495"/>
      <c r="R177" s="495"/>
      <c r="S177" s="495"/>
      <c r="T177" s="495"/>
      <c r="U177" s="495"/>
      <c r="V177" s="495"/>
      <c r="W177" s="495"/>
      <c r="X177" s="495"/>
      <c r="Y177" s="495"/>
      <c r="Z177" s="543"/>
      <c r="AA177" s="543"/>
    </row>
    <row r="178" spans="2:27" ht="14.4">
      <c r="B178" s="541"/>
      <c r="C178" s="542"/>
      <c r="D178" s="455"/>
      <c r="E178" s="454"/>
      <c r="F178" s="495"/>
      <c r="G178" s="495"/>
      <c r="H178" s="495"/>
      <c r="I178" s="495"/>
      <c r="J178" s="495"/>
      <c r="K178" s="495"/>
      <c r="L178" s="495"/>
      <c r="M178" s="495"/>
      <c r="N178" s="495"/>
      <c r="O178" s="495"/>
      <c r="P178" s="495"/>
      <c r="Q178" s="495"/>
      <c r="R178" s="495"/>
      <c r="S178" s="495"/>
      <c r="T178" s="495"/>
      <c r="U178" s="495"/>
      <c r="V178" s="495"/>
      <c r="W178" s="495"/>
      <c r="X178" s="495"/>
      <c r="Y178" s="495"/>
      <c r="Z178" s="543"/>
      <c r="AA178" s="543"/>
    </row>
    <row r="179" spans="2:27" ht="19.2">
      <c r="B179" s="541"/>
      <c r="C179" s="415" t="s">
        <v>216</v>
      </c>
      <c r="D179" s="535">
        <f>COUNTIF($D$4:$D$177,"C")</f>
        <v>1</v>
      </c>
      <c r="E179" s="454"/>
      <c r="F179" s="495"/>
      <c r="G179" s="495"/>
      <c r="H179" s="495"/>
      <c r="I179" s="495"/>
      <c r="J179" s="495"/>
      <c r="K179" s="495"/>
      <c r="L179" s="495"/>
      <c r="M179" s="495"/>
      <c r="N179" s="495"/>
      <c r="O179" s="495"/>
      <c r="P179" s="495"/>
      <c r="Q179" s="495"/>
      <c r="R179" s="495"/>
      <c r="S179" s="495"/>
      <c r="T179" s="495"/>
      <c r="U179" s="495"/>
      <c r="V179" s="495"/>
      <c r="W179" s="495"/>
      <c r="X179" s="495"/>
      <c r="Y179" s="495"/>
      <c r="Z179" s="543"/>
      <c r="AA179" s="543"/>
    </row>
    <row r="180" spans="2:27" ht="19.2">
      <c r="B180" s="541"/>
      <c r="C180" s="415" t="s">
        <v>217</v>
      </c>
      <c r="D180" s="535">
        <f>COUNTIF($D$4:$D$177,"NC")</f>
        <v>1</v>
      </c>
      <c r="E180" s="454"/>
      <c r="F180" s="495"/>
      <c r="G180" s="495"/>
      <c r="H180" s="495"/>
      <c r="I180" s="495"/>
      <c r="J180" s="495"/>
      <c r="K180" s="495"/>
      <c r="L180" s="495"/>
      <c r="M180" s="495"/>
      <c r="N180" s="495"/>
      <c r="O180" s="495"/>
      <c r="P180" s="495"/>
      <c r="Q180" s="495"/>
      <c r="R180" s="495"/>
      <c r="S180" s="495"/>
      <c r="T180" s="495"/>
      <c r="U180" s="495"/>
      <c r="V180" s="495"/>
      <c r="W180" s="495"/>
      <c r="X180" s="495"/>
      <c r="Y180" s="495"/>
      <c r="Z180" s="543"/>
      <c r="AA180" s="543"/>
    </row>
    <row r="181" spans="2:27" ht="19.2">
      <c r="B181" s="541"/>
      <c r="C181" s="415" t="s">
        <v>218</v>
      </c>
      <c r="D181" s="535">
        <f>COUNTIF($D$4:$D$177,"NA")</f>
        <v>1</v>
      </c>
      <c r="E181" s="454"/>
      <c r="F181" s="495"/>
      <c r="G181" s="495"/>
      <c r="H181" s="495"/>
      <c r="I181" s="495"/>
      <c r="J181" s="495"/>
      <c r="K181" s="495"/>
      <c r="L181" s="495"/>
      <c r="M181" s="495"/>
      <c r="N181" s="495"/>
      <c r="O181" s="495"/>
      <c r="P181" s="495"/>
      <c r="Q181" s="495"/>
      <c r="R181" s="495"/>
      <c r="S181" s="495"/>
      <c r="T181" s="495"/>
      <c r="U181" s="495"/>
      <c r="V181" s="495"/>
      <c r="W181" s="495"/>
      <c r="X181" s="495"/>
      <c r="Y181" s="495"/>
      <c r="Z181" s="543"/>
      <c r="AA181" s="543"/>
    </row>
    <row r="182" spans="2:27" ht="19.2">
      <c r="B182" s="541"/>
      <c r="C182" s="415"/>
      <c r="D182" s="416"/>
      <c r="E182" s="454"/>
      <c r="F182" s="495"/>
      <c r="G182" s="495"/>
      <c r="H182" s="495"/>
      <c r="I182" s="495"/>
      <c r="J182" s="495"/>
      <c r="K182" s="495"/>
      <c r="L182" s="495"/>
      <c r="M182" s="495"/>
      <c r="N182" s="495"/>
      <c r="O182" s="495"/>
      <c r="P182" s="495"/>
      <c r="Q182" s="495"/>
      <c r="R182" s="495"/>
      <c r="S182" s="495"/>
      <c r="T182" s="495"/>
      <c r="U182" s="495"/>
      <c r="V182" s="495"/>
      <c r="W182" s="495"/>
      <c r="X182" s="495"/>
      <c r="Y182" s="495"/>
      <c r="Z182" s="543"/>
      <c r="AA182" s="543"/>
    </row>
    <row r="183" spans="2:27" ht="14.4" hidden="1">
      <c r="B183" s="544"/>
      <c r="C183" s="545"/>
      <c r="D183" s="546"/>
      <c r="E183" s="546"/>
      <c r="F183" s="495"/>
      <c r="G183" s="495"/>
      <c r="H183" s="495"/>
      <c r="I183" s="495"/>
      <c r="J183" s="495"/>
      <c r="K183" s="495"/>
      <c r="L183" s="495"/>
      <c r="M183" s="495"/>
      <c r="N183" s="495"/>
      <c r="O183" s="495"/>
      <c r="P183" s="495"/>
      <c r="Q183" s="495"/>
      <c r="R183" s="495"/>
      <c r="S183" s="495"/>
      <c r="T183" s="495"/>
      <c r="U183" s="495"/>
      <c r="V183" s="495"/>
      <c r="W183" s="495"/>
      <c r="X183" s="495"/>
      <c r="Y183" s="495"/>
      <c r="Z183" s="543"/>
      <c r="AA183" s="543"/>
    </row>
    <row r="184" spans="2:27" ht="14.4" hidden="1">
      <c r="B184" s="541"/>
      <c r="C184" s="542"/>
      <c r="D184" s="455"/>
      <c r="E184" s="454"/>
      <c r="F184" s="495"/>
      <c r="G184" s="495"/>
      <c r="H184" s="495"/>
      <c r="I184" s="495"/>
      <c r="J184" s="495"/>
      <c r="K184" s="495"/>
      <c r="L184" s="495"/>
      <c r="M184" s="495"/>
      <c r="N184" s="495"/>
      <c r="O184" s="495"/>
      <c r="P184" s="495"/>
      <c r="Q184" s="495"/>
      <c r="R184" s="495"/>
      <c r="S184" s="495"/>
      <c r="T184" s="495"/>
      <c r="U184" s="495"/>
      <c r="V184" s="495"/>
      <c r="W184" s="495"/>
      <c r="X184" s="495"/>
      <c r="Y184" s="495"/>
      <c r="Z184" s="543"/>
      <c r="AA184" s="543"/>
    </row>
    <row r="185" spans="2:27" ht="14.4" hidden="1">
      <c r="B185" s="541"/>
      <c r="C185" s="542"/>
      <c r="D185" s="455"/>
      <c r="E185" s="454"/>
      <c r="F185" s="495"/>
      <c r="G185" s="495"/>
      <c r="H185" s="495"/>
      <c r="I185" s="495"/>
      <c r="J185" s="495"/>
      <c r="K185" s="495"/>
      <c r="L185" s="495"/>
      <c r="M185" s="495"/>
      <c r="N185" s="495"/>
      <c r="O185" s="495"/>
      <c r="P185" s="495"/>
      <c r="Q185" s="495"/>
      <c r="R185" s="495"/>
      <c r="S185" s="495"/>
      <c r="T185" s="495"/>
      <c r="U185" s="495"/>
      <c r="V185" s="495"/>
      <c r="W185" s="495"/>
      <c r="X185" s="495"/>
      <c r="Y185" s="495"/>
      <c r="Z185" s="543"/>
      <c r="AA185" s="543"/>
    </row>
    <row r="186" spans="2:27" ht="14.4" hidden="1">
      <c r="B186" s="541"/>
      <c r="C186" s="542"/>
      <c r="D186" s="455"/>
      <c r="E186" s="454"/>
      <c r="F186" s="495"/>
      <c r="G186" s="495"/>
      <c r="H186" s="495"/>
      <c r="I186" s="495"/>
      <c r="J186" s="495"/>
      <c r="K186" s="495"/>
      <c r="L186" s="495"/>
      <c r="M186" s="495"/>
      <c r="N186" s="495"/>
      <c r="O186" s="495"/>
      <c r="P186" s="495"/>
      <c r="Q186" s="495"/>
      <c r="R186" s="495"/>
      <c r="S186" s="495"/>
      <c r="T186" s="495"/>
      <c r="U186" s="495"/>
      <c r="V186" s="495"/>
      <c r="W186" s="495"/>
      <c r="X186" s="495"/>
      <c r="Y186" s="495"/>
      <c r="Z186" s="543"/>
      <c r="AA186" s="543"/>
    </row>
    <row r="187" spans="2:27" ht="14.4" hidden="1">
      <c r="B187" s="544"/>
      <c r="C187" s="545"/>
      <c r="D187" s="546"/>
      <c r="E187" s="546"/>
      <c r="F187" s="495"/>
      <c r="G187" s="495"/>
      <c r="H187" s="495"/>
      <c r="I187" s="495"/>
      <c r="J187" s="495"/>
      <c r="K187" s="495"/>
      <c r="L187" s="495"/>
      <c r="M187" s="495"/>
      <c r="N187" s="495"/>
      <c r="O187" s="495"/>
      <c r="P187" s="495"/>
      <c r="Q187" s="495"/>
      <c r="R187" s="495"/>
      <c r="S187" s="495"/>
      <c r="T187" s="495"/>
      <c r="U187" s="495"/>
      <c r="V187" s="495"/>
      <c r="W187" s="495"/>
      <c r="X187" s="495"/>
      <c r="Y187" s="495"/>
      <c r="Z187" s="543"/>
      <c r="AA187" s="543"/>
    </row>
    <row r="188" spans="2:27" ht="14.4" hidden="1">
      <c r="B188" s="547"/>
      <c r="C188" s="542"/>
      <c r="D188" s="455"/>
      <c r="E188" s="454"/>
      <c r="F188" s="495"/>
      <c r="G188" s="495"/>
      <c r="H188" s="495"/>
      <c r="I188" s="495"/>
      <c r="J188" s="495"/>
      <c r="K188" s="495"/>
      <c r="L188" s="495"/>
      <c r="M188" s="495"/>
      <c r="N188" s="495"/>
      <c r="O188" s="495"/>
      <c r="P188" s="495"/>
      <c r="Q188" s="495"/>
      <c r="R188" s="495"/>
      <c r="S188" s="495"/>
      <c r="T188" s="495"/>
      <c r="U188" s="495"/>
      <c r="V188" s="495"/>
      <c r="W188" s="495"/>
      <c r="X188" s="495"/>
      <c r="Y188" s="495"/>
      <c r="Z188" s="543"/>
      <c r="AA188" s="543"/>
    </row>
    <row r="189" spans="2:27" ht="19.2" hidden="1">
      <c r="B189" s="536"/>
      <c r="C189" s="548"/>
      <c r="D189" s="414"/>
      <c r="E189" s="476"/>
      <c r="F189" s="495"/>
      <c r="G189" s="495"/>
      <c r="H189" s="495"/>
      <c r="I189" s="495"/>
      <c r="J189" s="495"/>
      <c r="K189" s="495"/>
      <c r="L189" s="495"/>
      <c r="M189" s="495"/>
      <c r="N189" s="495"/>
      <c r="O189" s="495"/>
      <c r="P189" s="495"/>
      <c r="Q189" s="495"/>
      <c r="R189" s="495"/>
      <c r="S189" s="495"/>
      <c r="T189" s="495"/>
      <c r="U189" s="495"/>
      <c r="V189" s="495"/>
      <c r="W189" s="495"/>
      <c r="X189" s="495"/>
      <c r="Y189" s="495"/>
      <c r="Z189" s="543"/>
      <c r="AA189" s="543"/>
    </row>
    <row r="190" spans="2:27" ht="19.2" hidden="1">
      <c r="B190" s="536"/>
      <c r="C190" s="548"/>
      <c r="D190" s="414"/>
      <c r="E190" s="476"/>
      <c r="F190" s="495"/>
      <c r="G190" s="495"/>
      <c r="H190" s="495"/>
      <c r="I190" s="495"/>
      <c r="J190" s="495"/>
      <c r="K190" s="495"/>
      <c r="L190" s="495"/>
      <c r="M190" s="495"/>
      <c r="N190" s="495"/>
      <c r="O190" s="495"/>
      <c r="P190" s="495"/>
      <c r="Q190" s="495"/>
      <c r="R190" s="495"/>
      <c r="S190" s="495"/>
      <c r="T190" s="495"/>
      <c r="U190" s="495"/>
      <c r="V190" s="495"/>
      <c r="W190" s="495"/>
      <c r="X190" s="495"/>
      <c r="Y190" s="495"/>
      <c r="Z190" s="543"/>
      <c r="AA190" s="543"/>
    </row>
    <row r="191" spans="2:27" ht="19.2" hidden="1">
      <c r="B191" s="536"/>
      <c r="C191" s="548"/>
      <c r="D191" s="414"/>
      <c r="E191" s="476"/>
      <c r="F191" s="495"/>
      <c r="G191" s="495"/>
      <c r="H191" s="495"/>
      <c r="I191" s="495"/>
      <c r="J191" s="495"/>
      <c r="K191" s="495"/>
      <c r="L191" s="495"/>
      <c r="M191" s="495"/>
      <c r="N191" s="495"/>
      <c r="O191" s="495"/>
      <c r="P191" s="495"/>
      <c r="Q191" s="495"/>
      <c r="R191" s="495"/>
      <c r="S191" s="495"/>
      <c r="T191" s="495"/>
      <c r="U191" s="495"/>
      <c r="V191" s="495"/>
      <c r="W191" s="495"/>
      <c r="X191" s="495"/>
      <c r="Y191" s="495"/>
      <c r="Z191" s="543"/>
      <c r="AA191" s="543"/>
    </row>
    <row r="192" spans="2:27" ht="19.2" hidden="1">
      <c r="B192" s="536"/>
      <c r="C192" s="548"/>
      <c r="D192" s="414"/>
      <c r="E192" s="476"/>
      <c r="F192" s="495"/>
      <c r="G192" s="495"/>
      <c r="H192" s="495"/>
      <c r="I192" s="495"/>
      <c r="J192" s="495"/>
      <c r="K192" s="495"/>
      <c r="L192" s="495"/>
      <c r="M192" s="495"/>
      <c r="N192" s="495"/>
      <c r="O192" s="495"/>
      <c r="P192" s="495"/>
      <c r="Q192" s="495"/>
      <c r="R192" s="495"/>
      <c r="S192" s="495"/>
      <c r="T192" s="495"/>
      <c r="U192" s="495"/>
      <c r="V192" s="495"/>
      <c r="W192" s="495"/>
      <c r="X192" s="495"/>
      <c r="Y192" s="495"/>
      <c r="Z192" s="543"/>
      <c r="AA192" s="543"/>
    </row>
    <row r="193" spans="2:27" ht="19.2" hidden="1">
      <c r="B193" s="536"/>
      <c r="C193" s="548"/>
      <c r="D193" s="414"/>
      <c r="E193" s="476"/>
      <c r="F193" s="495"/>
      <c r="G193" s="495"/>
      <c r="H193" s="495"/>
      <c r="I193" s="495"/>
      <c r="J193" s="495"/>
      <c r="K193" s="495"/>
      <c r="L193" s="495"/>
      <c r="M193" s="495"/>
      <c r="N193" s="495"/>
      <c r="O193" s="495"/>
      <c r="P193" s="495"/>
      <c r="Q193" s="495"/>
      <c r="R193" s="495"/>
      <c r="S193" s="495"/>
      <c r="T193" s="495"/>
      <c r="U193" s="495"/>
      <c r="V193" s="495"/>
      <c r="W193" s="495"/>
      <c r="X193" s="495"/>
      <c r="Y193" s="495"/>
      <c r="Z193" s="543"/>
      <c r="AA193" s="543"/>
    </row>
    <row r="194" spans="2:27" ht="18.600000000000001" hidden="1" customHeight="1">
      <c r="B194" s="536"/>
      <c r="C194" s="548"/>
      <c r="D194" s="414"/>
      <c r="E194" s="476"/>
    </row>
    <row r="195" spans="2:27" ht="18.600000000000001" hidden="1" customHeight="1">
      <c r="B195" s="536"/>
      <c r="C195" s="548"/>
      <c r="D195" s="414"/>
      <c r="E195" s="476"/>
    </row>
    <row r="196" spans="2:27" ht="18.600000000000001" hidden="1" customHeight="1">
      <c r="B196" s="536"/>
      <c r="C196" s="548"/>
      <c r="D196" s="414"/>
      <c r="E196" s="476"/>
    </row>
    <row r="197" spans="2:27" ht="18.600000000000001" hidden="1" customHeight="1">
      <c r="B197" s="536"/>
      <c r="C197" s="548"/>
      <c r="D197" s="414"/>
      <c r="E197" s="476"/>
    </row>
    <row r="198" spans="2:27" ht="18.600000000000001" hidden="1" customHeight="1">
      <c r="B198" s="536"/>
      <c r="C198" s="548"/>
      <c r="D198" s="414"/>
      <c r="E198" s="476"/>
    </row>
    <row r="199" spans="2:27" ht="0" hidden="1" customHeight="1">
      <c r="B199" s="536"/>
      <c r="C199" s="548"/>
      <c r="D199" s="414"/>
      <c r="E199" s="476"/>
    </row>
    <row r="200" spans="2:27" ht="0" hidden="1" customHeight="1">
      <c r="B200" s="536"/>
      <c r="C200" s="548"/>
      <c r="D200" s="414"/>
      <c r="E200" s="476"/>
    </row>
    <row r="201" spans="2:27" ht="0" hidden="1" customHeight="1">
      <c r="B201" s="549"/>
      <c r="C201" s="550"/>
      <c r="D201" s="549"/>
      <c r="E201" s="549"/>
    </row>
    <row r="202" spans="2:27" ht="0" hidden="1" customHeight="1">
      <c r="B202" s="536"/>
      <c r="C202" s="548"/>
      <c r="D202" s="414"/>
      <c r="E202" s="476"/>
    </row>
    <row r="203" spans="2:27" ht="0" hidden="1" customHeight="1">
      <c r="B203" s="549"/>
      <c r="C203" s="550"/>
      <c r="D203" s="549"/>
      <c r="E203" s="549"/>
    </row>
    <row r="204" spans="2:27" ht="0" hidden="1" customHeight="1">
      <c r="B204" s="536"/>
      <c r="C204" s="548"/>
      <c r="D204" s="414"/>
      <c r="E204" s="476"/>
    </row>
    <row r="205" spans="2:27" ht="0" hidden="1" customHeight="1">
      <c r="B205" s="549"/>
      <c r="C205" s="550"/>
      <c r="D205" s="549"/>
      <c r="E205" s="549"/>
    </row>
    <row r="206" spans="2:27" ht="0" hidden="1" customHeight="1">
      <c r="B206" s="536"/>
      <c r="C206" s="548"/>
      <c r="D206" s="414"/>
      <c r="E206" s="476"/>
    </row>
    <row r="207" spans="2:27" ht="0" hidden="1" customHeight="1">
      <c r="B207" s="536"/>
      <c r="C207" s="548"/>
      <c r="D207" s="414"/>
      <c r="E207" s="476"/>
    </row>
    <row r="208" spans="2:27" ht="0" hidden="1" customHeight="1">
      <c r="B208" s="536"/>
      <c r="C208" s="548"/>
      <c r="D208" s="414"/>
      <c r="E208" s="476"/>
    </row>
    <row r="209" spans="2:5" ht="0" hidden="1" customHeight="1">
      <c r="B209" s="536"/>
      <c r="C209" s="548"/>
      <c r="D209" s="414"/>
      <c r="E209" s="476"/>
    </row>
    <row r="210" spans="2:5" ht="0" hidden="1" customHeight="1">
      <c r="B210" s="536"/>
      <c r="C210" s="548"/>
      <c r="D210" s="414"/>
      <c r="E210" s="476"/>
    </row>
    <row r="211" spans="2:5" ht="0" hidden="1" customHeight="1">
      <c r="B211" s="536"/>
      <c r="C211" s="548"/>
      <c r="D211" s="414"/>
      <c r="E211" s="476"/>
    </row>
    <row r="212" spans="2:5" ht="0" hidden="1" customHeight="1">
      <c r="B212" s="536"/>
      <c r="C212" s="548"/>
      <c r="D212" s="414"/>
      <c r="E212" s="476"/>
    </row>
    <row r="213" spans="2:5" ht="0" hidden="1" customHeight="1">
      <c r="B213" s="536"/>
      <c r="C213" s="548"/>
      <c r="D213" s="414"/>
      <c r="E213" s="476"/>
    </row>
    <row r="214" spans="2:5" ht="0" hidden="1" customHeight="1">
      <c r="B214" s="549"/>
      <c r="C214" s="550"/>
      <c r="D214" s="549"/>
      <c r="E214" s="549"/>
    </row>
    <row r="215" spans="2:5" ht="0" hidden="1" customHeight="1">
      <c r="B215" s="536"/>
      <c r="C215" s="548"/>
      <c r="D215" s="414"/>
      <c r="E215" s="476"/>
    </row>
    <row r="216" spans="2:5" ht="0" hidden="1" customHeight="1">
      <c r="B216" s="536"/>
      <c r="C216" s="548"/>
      <c r="D216" s="414"/>
      <c r="E216" s="476"/>
    </row>
    <row r="217" spans="2:5" ht="0" hidden="1" customHeight="1">
      <c r="B217" s="536"/>
      <c r="C217" s="548"/>
      <c r="D217" s="414"/>
      <c r="E217" s="476"/>
    </row>
    <row r="218" spans="2:5" ht="0" hidden="1" customHeight="1">
      <c r="B218" s="549"/>
      <c r="C218" s="550"/>
      <c r="D218" s="549"/>
      <c r="E218" s="549"/>
    </row>
    <row r="219" spans="2:5" ht="0" hidden="1" customHeight="1">
      <c r="B219" s="536"/>
      <c r="C219" s="548"/>
      <c r="D219" s="414"/>
      <c r="E219" s="476"/>
    </row>
    <row r="220" spans="2:5" ht="0" hidden="1" customHeight="1">
      <c r="B220" s="536"/>
      <c r="C220" s="475"/>
      <c r="D220" s="416"/>
      <c r="E220" s="476"/>
    </row>
    <row r="221" spans="2:5" ht="0" hidden="1" customHeight="1">
      <c r="B221" s="536"/>
      <c r="C221" s="475"/>
      <c r="D221" s="416"/>
      <c r="E221" s="476"/>
    </row>
    <row r="222" spans="2:5" ht="0" hidden="1" customHeight="1">
      <c r="B222" s="537"/>
      <c r="C222" s="538"/>
      <c r="D222" s="538"/>
      <c r="E222" s="539"/>
    </row>
    <row r="223" spans="2:5" ht="0" hidden="1" customHeight="1">
      <c r="B223" s="536"/>
      <c r="C223" s="475"/>
      <c r="D223" s="416"/>
      <c r="E223" s="476"/>
    </row>
    <row r="224" spans="2:5" ht="0" hidden="1" customHeight="1">
      <c r="B224" s="536"/>
      <c r="C224" s="475"/>
      <c r="D224" s="416"/>
      <c r="E224" s="476"/>
    </row>
    <row r="225" spans="2:5" ht="0" hidden="1" customHeight="1">
      <c r="B225" s="537"/>
      <c r="C225" s="538"/>
      <c r="D225" s="539"/>
      <c r="E225" s="539"/>
    </row>
    <row r="226" spans="2:5" ht="0" hidden="1" customHeight="1">
      <c r="B226" s="536"/>
      <c r="C226" s="475"/>
      <c r="D226" s="416"/>
      <c r="E226" s="476"/>
    </row>
    <row r="227" spans="2:5" ht="0" hidden="1" customHeight="1">
      <c r="B227" s="414"/>
      <c r="C227" s="415"/>
      <c r="D227" s="417"/>
      <c r="E227" s="414"/>
    </row>
    <row r="228" spans="2:5" ht="0" hidden="1" customHeight="1">
      <c r="B228" s="414"/>
      <c r="C228" s="415"/>
      <c r="D228" s="417"/>
      <c r="E228" s="414"/>
    </row>
    <row r="229" spans="2:5" ht="0" hidden="1" customHeight="1">
      <c r="B229" s="414"/>
      <c r="C229" s="415"/>
      <c r="D229" s="417"/>
      <c r="E229" s="414"/>
    </row>
    <row r="230" spans="2:5" ht="0" hidden="1" customHeight="1">
      <c r="B230" s="495"/>
      <c r="C230" s="540"/>
      <c r="D230" s="495"/>
      <c r="E230" s="495"/>
    </row>
    <row r="231" spans="2:5" ht="0" hidden="1" customHeight="1">
      <c r="B231" s="495"/>
      <c r="C231" s="540"/>
      <c r="D231" s="495"/>
      <c r="E231" s="495"/>
    </row>
    <row r="232" spans="2:5" ht="0" hidden="1" customHeight="1">
      <c r="B232" s="495"/>
      <c r="C232" s="540"/>
      <c r="D232" s="495"/>
      <c r="E232" s="495"/>
    </row>
    <row r="233" spans="2:5" ht="0" hidden="1" customHeight="1">
      <c r="B233" s="495"/>
      <c r="C233" s="540"/>
      <c r="D233" s="495"/>
      <c r="E233" s="495"/>
    </row>
    <row r="234" spans="2:5" ht="0" hidden="1" customHeight="1">
      <c r="B234" s="495"/>
      <c r="C234" s="540"/>
      <c r="D234" s="495"/>
      <c r="E234" s="495"/>
    </row>
    <row r="235" spans="2:5" ht="0" hidden="1" customHeight="1">
      <c r="B235" s="495"/>
      <c r="C235" s="540"/>
      <c r="D235" s="495"/>
      <c r="E235" s="495"/>
    </row>
    <row r="236" spans="2:5" ht="0" hidden="1" customHeight="1">
      <c r="B236" s="495"/>
      <c r="C236" s="540"/>
      <c r="D236" s="495"/>
      <c r="E236" s="495"/>
    </row>
    <row r="237" spans="2:5" ht="0" hidden="1" customHeight="1">
      <c r="B237" s="495"/>
      <c r="C237" s="540"/>
      <c r="D237" s="495"/>
      <c r="E237" s="495"/>
    </row>
    <row r="238" spans="2:5" ht="0" hidden="1" customHeight="1">
      <c r="B238" s="495"/>
      <c r="C238" s="540"/>
      <c r="D238" s="495"/>
      <c r="E238" s="495"/>
    </row>
    <row r="239" spans="2:5" ht="0" hidden="1" customHeight="1">
      <c r="B239" s="495"/>
      <c r="C239" s="540"/>
      <c r="D239" s="495"/>
      <c r="E239" s="495"/>
    </row>
    <row r="240" spans="2:5" ht="0" hidden="1" customHeight="1">
      <c r="B240" s="495"/>
      <c r="C240" s="540"/>
      <c r="D240" s="495"/>
      <c r="E240" s="495"/>
    </row>
    <row r="241" spans="2:5" ht="0" hidden="1" customHeight="1">
      <c r="B241" s="495"/>
      <c r="C241" s="540"/>
      <c r="D241" s="495"/>
      <c r="E241" s="495"/>
    </row>
    <row r="242" spans="2:5" ht="0" hidden="1" customHeight="1">
      <c r="B242" s="495"/>
      <c r="C242" s="540"/>
      <c r="D242" s="495"/>
      <c r="E242" s="495"/>
    </row>
    <row r="243" spans="2:5" ht="0" hidden="1" customHeight="1">
      <c r="B243" s="495"/>
      <c r="C243" s="540"/>
      <c r="D243" s="495"/>
      <c r="E243" s="495"/>
    </row>
    <row r="244" spans="2:5" ht="0" hidden="1" customHeight="1">
      <c r="B244" s="495"/>
      <c r="C244" s="540"/>
      <c r="D244" s="495"/>
      <c r="E244" s="495"/>
    </row>
    <row r="245" spans="2:5" ht="0" hidden="1" customHeight="1">
      <c r="B245" s="495"/>
      <c r="C245" s="540"/>
      <c r="D245" s="495"/>
      <c r="E245" s="495"/>
    </row>
    <row r="246" spans="2:5" ht="0" hidden="1" customHeight="1">
      <c r="B246" s="495"/>
      <c r="C246" s="540"/>
      <c r="D246" s="495"/>
      <c r="E246" s="495"/>
    </row>
    <row r="247" spans="2:5" ht="0" hidden="1" customHeight="1">
      <c r="B247" s="495"/>
      <c r="C247" s="540"/>
      <c r="D247" s="495"/>
      <c r="E247" s="495"/>
    </row>
    <row r="248" spans="2:5" ht="0" hidden="1" customHeight="1">
      <c r="B248" s="495"/>
      <c r="C248" s="540"/>
      <c r="D248" s="495"/>
      <c r="E248" s="495"/>
    </row>
    <row r="249" spans="2:5" ht="0" hidden="1" customHeight="1">
      <c r="B249" s="495"/>
      <c r="C249" s="540"/>
      <c r="D249" s="495"/>
      <c r="E249" s="495"/>
    </row>
    <row r="250" spans="2:5" ht="0" hidden="1" customHeight="1">
      <c r="B250" s="495"/>
      <c r="C250" s="540"/>
      <c r="D250" s="495"/>
      <c r="E250" s="495"/>
    </row>
    <row r="251" spans="2:5" ht="0" hidden="1" customHeight="1">
      <c r="B251" s="495"/>
      <c r="C251" s="540"/>
      <c r="D251" s="495"/>
      <c r="E251" s="495"/>
    </row>
    <row r="252" spans="2:5" ht="0" hidden="1" customHeight="1">
      <c r="B252" s="495"/>
      <c r="C252" s="540"/>
      <c r="D252" s="495"/>
      <c r="E252" s="495"/>
    </row>
    <row r="253" spans="2:5" ht="0" hidden="1" customHeight="1">
      <c r="B253" s="495"/>
      <c r="C253" s="540"/>
      <c r="D253" s="495"/>
      <c r="E253" s="495"/>
    </row>
    <row r="254" spans="2:5" ht="0" hidden="1" customHeight="1">
      <c r="B254" s="495"/>
      <c r="C254" s="540"/>
      <c r="D254" s="495"/>
      <c r="E254" s="495"/>
    </row>
    <row r="255" spans="2:5" ht="0" hidden="1" customHeight="1">
      <c r="B255" s="495"/>
      <c r="C255" s="540"/>
      <c r="D255" s="495"/>
      <c r="E255" s="495"/>
    </row>
    <row r="256" spans="2:5" ht="0" hidden="1" customHeight="1">
      <c r="B256" s="495"/>
      <c r="C256" s="540"/>
      <c r="D256" s="495"/>
      <c r="E256" s="495"/>
    </row>
    <row r="257" spans="2:5" ht="0" hidden="1" customHeight="1">
      <c r="B257" s="495"/>
      <c r="C257" s="540"/>
      <c r="D257" s="495"/>
      <c r="E257" s="495"/>
    </row>
    <row r="258" spans="2:5" ht="0" hidden="1" customHeight="1">
      <c r="B258" s="495"/>
      <c r="C258" s="540"/>
      <c r="D258" s="495"/>
      <c r="E258" s="495"/>
    </row>
    <row r="259" spans="2:5" ht="0" hidden="1" customHeight="1">
      <c r="B259" s="495"/>
      <c r="C259" s="540"/>
      <c r="D259" s="495"/>
      <c r="E259" s="495"/>
    </row>
    <row r="260" spans="2:5" ht="0" hidden="1" customHeight="1">
      <c r="B260" s="495"/>
      <c r="C260" s="540"/>
      <c r="D260" s="495"/>
      <c r="E260" s="495"/>
    </row>
    <row r="261" spans="2:5" ht="0" hidden="1" customHeight="1">
      <c r="B261" s="495"/>
      <c r="C261" s="540"/>
      <c r="D261" s="495"/>
      <c r="E261" s="495"/>
    </row>
    <row r="262" spans="2:5" ht="0" hidden="1" customHeight="1">
      <c r="B262" s="495"/>
      <c r="C262" s="540"/>
      <c r="D262" s="495"/>
      <c r="E262" s="495"/>
    </row>
    <row r="263" spans="2:5" ht="0" hidden="1" customHeight="1">
      <c r="B263" s="495"/>
      <c r="C263" s="540"/>
      <c r="D263" s="495"/>
      <c r="E263" s="495"/>
    </row>
    <row r="264" spans="2:5" ht="0" hidden="1" customHeight="1">
      <c r="B264" s="495"/>
      <c r="C264" s="540"/>
      <c r="D264" s="495"/>
      <c r="E264" s="495"/>
    </row>
    <row r="265" spans="2:5" ht="0" hidden="1" customHeight="1">
      <c r="B265" s="495"/>
      <c r="C265" s="540"/>
      <c r="D265" s="495"/>
      <c r="E265" s="495"/>
    </row>
    <row r="266" spans="2:5" ht="0" hidden="1" customHeight="1">
      <c r="B266" s="495"/>
      <c r="C266" s="540"/>
      <c r="D266" s="495"/>
      <c r="E266" s="495"/>
    </row>
    <row r="267" spans="2:5" ht="0" hidden="1" customHeight="1">
      <c r="B267" s="495"/>
      <c r="C267" s="540"/>
      <c r="D267" s="495"/>
      <c r="E267" s="495"/>
    </row>
    <row r="268" spans="2:5" ht="0" hidden="1" customHeight="1">
      <c r="B268" s="495"/>
      <c r="C268" s="540"/>
      <c r="D268" s="495"/>
      <c r="E268" s="495"/>
    </row>
    <row r="269" spans="2:5" ht="0" hidden="1" customHeight="1">
      <c r="B269" s="495"/>
      <c r="C269" s="540"/>
      <c r="D269" s="495"/>
      <c r="E269" s="495"/>
    </row>
    <row r="270" spans="2:5" ht="0" hidden="1" customHeight="1">
      <c r="B270" s="495"/>
      <c r="C270" s="540"/>
      <c r="D270" s="495"/>
      <c r="E270" s="495"/>
    </row>
    <row r="271" spans="2:5" ht="0" hidden="1" customHeight="1">
      <c r="B271" s="495"/>
      <c r="C271" s="540"/>
      <c r="D271" s="495"/>
      <c r="E271" s="495"/>
    </row>
    <row r="272" spans="2:5" ht="0" hidden="1" customHeight="1">
      <c r="B272" s="495"/>
      <c r="C272" s="540"/>
      <c r="D272" s="495"/>
      <c r="E272" s="495"/>
    </row>
    <row r="273" spans="2:5" ht="0" hidden="1" customHeight="1">
      <c r="B273" s="495"/>
      <c r="C273" s="540"/>
      <c r="D273" s="495"/>
      <c r="E273" s="495"/>
    </row>
    <row r="274" spans="2:5" ht="0" hidden="1" customHeight="1">
      <c r="B274" s="495"/>
      <c r="C274" s="540"/>
      <c r="D274" s="495"/>
      <c r="E274" s="495"/>
    </row>
    <row r="275" spans="2:5" ht="0" hidden="1" customHeight="1">
      <c r="B275" s="495"/>
      <c r="C275" s="540"/>
      <c r="D275" s="495"/>
      <c r="E275" s="495"/>
    </row>
    <row r="276" spans="2:5" ht="0" hidden="1" customHeight="1">
      <c r="B276" s="495"/>
      <c r="C276" s="540"/>
      <c r="D276" s="495"/>
      <c r="E276" s="495"/>
    </row>
    <row r="277" spans="2:5" ht="0" hidden="1" customHeight="1">
      <c r="B277" s="495"/>
      <c r="C277" s="540"/>
      <c r="D277" s="495"/>
      <c r="E277" s="495"/>
    </row>
    <row r="278" spans="2:5" ht="0" hidden="1" customHeight="1">
      <c r="B278" s="495"/>
      <c r="C278" s="540"/>
      <c r="D278" s="495"/>
      <c r="E278" s="495"/>
    </row>
    <row r="279" spans="2:5" ht="0" hidden="1" customHeight="1">
      <c r="B279" s="495"/>
      <c r="C279" s="540"/>
      <c r="D279" s="495"/>
      <c r="E279" s="495"/>
    </row>
    <row r="280" spans="2:5" ht="0" hidden="1" customHeight="1">
      <c r="B280" s="495"/>
      <c r="C280" s="540"/>
      <c r="D280" s="495"/>
      <c r="E280" s="495"/>
    </row>
    <row r="281" spans="2:5" ht="0" hidden="1" customHeight="1">
      <c r="B281" s="495"/>
      <c r="C281" s="540"/>
      <c r="D281" s="495"/>
      <c r="E281" s="495"/>
    </row>
    <row r="282" spans="2:5" ht="0" hidden="1" customHeight="1">
      <c r="B282" s="495"/>
      <c r="C282" s="540"/>
      <c r="D282" s="495"/>
      <c r="E282" s="495"/>
    </row>
    <row r="283" spans="2:5" ht="0" hidden="1" customHeight="1">
      <c r="B283" s="495"/>
      <c r="C283" s="540"/>
      <c r="D283" s="495"/>
      <c r="E283" s="495"/>
    </row>
    <row r="284" spans="2:5" ht="0" hidden="1" customHeight="1">
      <c r="B284" s="495"/>
      <c r="C284" s="540"/>
      <c r="D284" s="495"/>
      <c r="E284" s="495"/>
    </row>
    <row r="285" spans="2:5" ht="0" hidden="1" customHeight="1">
      <c r="B285" s="495"/>
      <c r="C285" s="540"/>
      <c r="D285" s="495"/>
      <c r="E285" s="495"/>
    </row>
    <row r="286" spans="2:5" ht="0" hidden="1" customHeight="1">
      <c r="B286" s="495"/>
      <c r="C286" s="540"/>
      <c r="D286" s="495"/>
      <c r="E286" s="495"/>
    </row>
    <row r="287" spans="2:5" ht="0" hidden="1" customHeight="1">
      <c r="B287" s="495"/>
      <c r="C287" s="540"/>
      <c r="D287" s="495"/>
      <c r="E287" s="495"/>
    </row>
    <row r="288" spans="2:5" ht="0" hidden="1" customHeight="1">
      <c r="B288" s="495"/>
      <c r="C288" s="540"/>
      <c r="D288" s="495"/>
      <c r="E288" s="495"/>
    </row>
    <row r="289" spans="2:5" ht="0" hidden="1" customHeight="1">
      <c r="B289" s="495"/>
      <c r="C289" s="540"/>
      <c r="D289" s="495"/>
      <c r="E289" s="495"/>
    </row>
    <row r="290" spans="2:5" ht="0" hidden="1" customHeight="1">
      <c r="B290" s="495"/>
      <c r="C290" s="540"/>
      <c r="D290" s="495"/>
      <c r="E290" s="495"/>
    </row>
    <row r="291" spans="2:5" ht="0" hidden="1" customHeight="1">
      <c r="B291" s="495"/>
      <c r="C291" s="540"/>
      <c r="D291" s="495"/>
      <c r="E291" s="495"/>
    </row>
    <row r="292" spans="2:5" ht="0" hidden="1" customHeight="1">
      <c r="B292" s="495"/>
      <c r="C292" s="540"/>
      <c r="D292" s="495"/>
      <c r="E292" s="495"/>
    </row>
    <row r="293" spans="2:5" ht="0" hidden="1" customHeight="1">
      <c r="B293" s="495"/>
      <c r="C293" s="540"/>
      <c r="D293" s="495"/>
      <c r="E293" s="495"/>
    </row>
    <row r="294" spans="2:5" ht="0" hidden="1" customHeight="1">
      <c r="B294" s="495"/>
      <c r="C294" s="540"/>
      <c r="D294" s="495"/>
      <c r="E294" s="495"/>
    </row>
    <row r="295" spans="2:5" ht="0" hidden="1" customHeight="1">
      <c r="B295" s="495"/>
      <c r="C295" s="540"/>
      <c r="D295" s="495"/>
      <c r="E295" s="495"/>
    </row>
    <row r="296" spans="2:5" ht="0" hidden="1" customHeight="1">
      <c r="B296" s="495"/>
      <c r="C296" s="540"/>
      <c r="D296" s="495"/>
      <c r="E296" s="495"/>
    </row>
    <row r="297" spans="2:5" ht="0" hidden="1" customHeight="1">
      <c r="B297" s="495"/>
      <c r="C297" s="540"/>
      <c r="D297" s="495"/>
      <c r="E297" s="495"/>
    </row>
    <row r="298" spans="2:5" ht="0" hidden="1" customHeight="1">
      <c r="B298" s="495"/>
      <c r="C298" s="540"/>
      <c r="D298" s="495"/>
      <c r="E298" s="495"/>
    </row>
    <row r="299" spans="2:5" ht="0" hidden="1" customHeight="1">
      <c r="B299" s="495"/>
      <c r="C299" s="540"/>
      <c r="D299" s="495"/>
      <c r="E299" s="495"/>
    </row>
    <row r="300" spans="2:5" ht="0" hidden="1" customHeight="1">
      <c r="B300" s="495"/>
      <c r="C300" s="540"/>
      <c r="D300" s="495"/>
      <c r="E300" s="495"/>
    </row>
    <row r="301" spans="2:5" ht="0" hidden="1" customHeight="1">
      <c r="B301" s="495"/>
      <c r="C301" s="540"/>
      <c r="D301" s="495"/>
      <c r="E301" s="495"/>
    </row>
    <row r="302" spans="2:5" ht="0" hidden="1" customHeight="1">
      <c r="B302" s="495"/>
      <c r="C302" s="540"/>
      <c r="D302" s="495"/>
      <c r="E302" s="495"/>
    </row>
    <row r="303" spans="2:5" ht="0" hidden="1" customHeight="1">
      <c r="B303" s="495"/>
      <c r="C303" s="540"/>
      <c r="D303" s="495"/>
      <c r="E303" s="495"/>
    </row>
    <row r="304" spans="2:5" ht="0" hidden="1" customHeight="1">
      <c r="B304" s="495"/>
      <c r="C304" s="540"/>
      <c r="D304" s="495"/>
      <c r="E304" s="495"/>
    </row>
    <row r="305" spans="2:5" ht="0" hidden="1" customHeight="1">
      <c r="B305" s="495"/>
      <c r="C305" s="540"/>
      <c r="D305" s="495"/>
      <c r="E305" s="495"/>
    </row>
    <row r="306" spans="2:5" ht="0" hidden="1" customHeight="1">
      <c r="B306" s="495"/>
      <c r="C306" s="540"/>
      <c r="D306" s="495"/>
      <c r="E306" s="495"/>
    </row>
    <row r="307" spans="2:5" ht="0" hidden="1" customHeight="1">
      <c r="B307" s="495"/>
      <c r="C307" s="540"/>
      <c r="D307" s="495"/>
      <c r="E307" s="495"/>
    </row>
    <row r="308" spans="2:5" ht="0" hidden="1" customHeight="1">
      <c r="B308" s="495"/>
      <c r="C308" s="540"/>
      <c r="D308" s="495"/>
      <c r="E308" s="495"/>
    </row>
    <row r="309" spans="2:5" ht="0" hidden="1" customHeight="1">
      <c r="B309" s="495"/>
      <c r="C309" s="540"/>
      <c r="D309" s="495"/>
      <c r="E309" s="495"/>
    </row>
    <row r="310" spans="2:5" ht="0" hidden="1" customHeight="1">
      <c r="B310" s="495"/>
      <c r="C310" s="540"/>
      <c r="D310" s="495"/>
      <c r="E310" s="495"/>
    </row>
    <row r="311" spans="2:5" ht="0" hidden="1" customHeight="1">
      <c r="B311" s="495"/>
      <c r="C311" s="540"/>
      <c r="D311" s="495"/>
      <c r="E311" s="495"/>
    </row>
    <row r="312" spans="2:5" ht="0" hidden="1" customHeight="1">
      <c r="B312" s="495"/>
      <c r="C312" s="540"/>
      <c r="D312" s="495"/>
      <c r="E312" s="495"/>
    </row>
    <row r="313" spans="2:5" ht="0" hidden="1" customHeight="1">
      <c r="B313" s="495"/>
      <c r="C313" s="540"/>
      <c r="D313" s="495"/>
      <c r="E313" s="495"/>
    </row>
    <row r="314" spans="2:5" ht="0" hidden="1" customHeight="1">
      <c r="B314" s="495"/>
      <c r="C314" s="540"/>
      <c r="D314" s="495"/>
      <c r="E314" s="495"/>
    </row>
    <row r="315" spans="2:5" ht="0" hidden="1" customHeight="1">
      <c r="B315" s="495"/>
      <c r="C315" s="540"/>
      <c r="D315" s="495"/>
      <c r="E315" s="495"/>
    </row>
    <row r="316" spans="2:5" ht="0" hidden="1" customHeight="1">
      <c r="B316" s="495"/>
      <c r="C316" s="540"/>
      <c r="D316" s="495"/>
      <c r="E316" s="495"/>
    </row>
    <row r="317" spans="2:5" ht="0" hidden="1" customHeight="1">
      <c r="B317" s="495"/>
      <c r="C317" s="540"/>
      <c r="D317" s="495"/>
      <c r="E317" s="495"/>
    </row>
    <row r="318" spans="2:5" ht="0" hidden="1" customHeight="1">
      <c r="B318" s="495"/>
      <c r="C318" s="540"/>
      <c r="D318" s="495"/>
      <c r="E318" s="495"/>
    </row>
    <row r="319" spans="2:5" ht="0" hidden="1" customHeight="1">
      <c r="B319" s="495"/>
      <c r="C319" s="540"/>
      <c r="D319" s="495"/>
      <c r="E319" s="495"/>
    </row>
    <row r="320" spans="2:5" ht="0" hidden="1" customHeight="1">
      <c r="B320" s="495"/>
      <c r="C320" s="540"/>
      <c r="D320" s="495"/>
      <c r="E320" s="495"/>
    </row>
    <row r="321" spans="2:5" ht="0" hidden="1" customHeight="1">
      <c r="B321" s="495"/>
      <c r="C321" s="540"/>
      <c r="D321" s="495"/>
      <c r="E321" s="495"/>
    </row>
    <row r="322" spans="2:5" ht="0" hidden="1" customHeight="1">
      <c r="B322" s="495"/>
      <c r="C322" s="540"/>
      <c r="D322" s="495"/>
      <c r="E322" s="495"/>
    </row>
    <row r="323" spans="2:5" ht="0" hidden="1" customHeight="1">
      <c r="B323" s="495"/>
      <c r="C323" s="540"/>
      <c r="D323" s="495"/>
      <c r="E323" s="495"/>
    </row>
    <row r="324" spans="2:5" ht="0" hidden="1" customHeight="1">
      <c r="B324" s="495"/>
      <c r="C324" s="540"/>
      <c r="D324" s="495"/>
      <c r="E324" s="495"/>
    </row>
    <row r="325" spans="2:5" ht="0" hidden="1" customHeight="1">
      <c r="B325" s="495"/>
      <c r="C325" s="540"/>
      <c r="D325" s="495"/>
      <c r="E325" s="495"/>
    </row>
    <row r="326" spans="2:5" ht="0" hidden="1" customHeight="1">
      <c r="B326" s="495"/>
      <c r="C326" s="540"/>
      <c r="D326" s="495"/>
      <c r="E326" s="495"/>
    </row>
    <row r="327" spans="2:5" ht="0" hidden="1" customHeight="1">
      <c r="B327" s="495"/>
      <c r="C327" s="540"/>
      <c r="D327" s="495"/>
      <c r="E327" s="495"/>
    </row>
    <row r="328" spans="2:5" ht="0" hidden="1" customHeight="1">
      <c r="B328" s="495"/>
      <c r="C328" s="540"/>
      <c r="D328" s="495"/>
      <c r="E328" s="495"/>
    </row>
    <row r="329" spans="2:5" ht="0" hidden="1" customHeight="1">
      <c r="B329" s="495"/>
      <c r="C329" s="540"/>
      <c r="D329" s="495"/>
      <c r="E329" s="495"/>
    </row>
    <row r="330" spans="2:5" ht="0" hidden="1" customHeight="1">
      <c r="B330" s="495"/>
      <c r="C330" s="540"/>
      <c r="D330" s="495"/>
      <c r="E330" s="495"/>
    </row>
    <row r="331" spans="2:5" ht="0" hidden="1" customHeight="1">
      <c r="B331" s="495"/>
      <c r="C331" s="540"/>
      <c r="D331" s="495"/>
      <c r="E331" s="495"/>
    </row>
    <row r="332" spans="2:5" ht="0" hidden="1" customHeight="1">
      <c r="B332" s="495"/>
      <c r="C332" s="540"/>
      <c r="D332" s="495"/>
      <c r="E332" s="495"/>
    </row>
    <row r="333" spans="2:5" ht="0" hidden="1" customHeight="1">
      <c r="B333" s="495"/>
      <c r="C333" s="540"/>
      <c r="D333" s="495"/>
      <c r="E333" s="495"/>
    </row>
    <row r="334" spans="2:5" ht="0" hidden="1" customHeight="1">
      <c r="B334" s="495"/>
      <c r="C334" s="540"/>
      <c r="D334" s="495"/>
      <c r="E334" s="495"/>
    </row>
    <row r="335" spans="2:5" ht="0" hidden="1" customHeight="1">
      <c r="B335" s="495"/>
      <c r="C335" s="540"/>
      <c r="D335" s="495"/>
      <c r="E335" s="495"/>
    </row>
    <row r="336" spans="2:5" ht="0" hidden="1" customHeight="1">
      <c r="B336" s="495"/>
      <c r="C336" s="540"/>
      <c r="D336" s="495"/>
      <c r="E336" s="495"/>
    </row>
    <row r="337" spans="2:5" ht="0" hidden="1" customHeight="1">
      <c r="B337" s="495"/>
      <c r="C337" s="540"/>
      <c r="D337" s="495"/>
      <c r="E337" s="495"/>
    </row>
    <row r="338" spans="2:5" ht="0" hidden="1" customHeight="1">
      <c r="B338" s="495"/>
      <c r="C338" s="540"/>
      <c r="D338" s="495"/>
      <c r="E338" s="495"/>
    </row>
    <row r="339" spans="2:5" ht="0" hidden="1" customHeight="1">
      <c r="B339" s="495"/>
      <c r="C339" s="540"/>
      <c r="D339" s="495"/>
      <c r="E339" s="495"/>
    </row>
    <row r="340" spans="2:5" ht="0" hidden="1" customHeight="1">
      <c r="B340" s="495"/>
      <c r="C340" s="540"/>
      <c r="D340" s="495"/>
      <c r="E340" s="495"/>
    </row>
    <row r="341" spans="2:5" ht="0" hidden="1" customHeight="1">
      <c r="B341" s="495"/>
      <c r="C341" s="540"/>
      <c r="D341" s="495"/>
      <c r="E341" s="495"/>
    </row>
    <row r="342" spans="2:5" ht="0" hidden="1" customHeight="1">
      <c r="B342" s="495"/>
      <c r="C342" s="540"/>
      <c r="D342" s="495"/>
      <c r="E342" s="495"/>
    </row>
    <row r="343" spans="2:5" ht="0" hidden="1" customHeight="1">
      <c r="B343" s="495"/>
      <c r="C343" s="540"/>
      <c r="D343" s="495"/>
      <c r="E343" s="495"/>
    </row>
    <row r="344" spans="2:5" ht="0" hidden="1" customHeight="1">
      <c r="B344" s="495"/>
      <c r="C344" s="540"/>
      <c r="D344" s="495"/>
      <c r="E344" s="495"/>
    </row>
    <row r="345" spans="2:5" ht="0" hidden="1" customHeight="1">
      <c r="B345" s="495"/>
      <c r="C345" s="540"/>
      <c r="D345" s="495"/>
      <c r="E345" s="495"/>
    </row>
    <row r="346" spans="2:5" ht="0" hidden="1" customHeight="1">
      <c r="B346" s="495"/>
      <c r="C346" s="540"/>
      <c r="D346" s="495"/>
      <c r="E346" s="495"/>
    </row>
    <row r="347" spans="2:5" ht="0" hidden="1" customHeight="1">
      <c r="B347" s="495"/>
      <c r="C347" s="540"/>
      <c r="D347" s="495"/>
      <c r="E347" s="495"/>
    </row>
    <row r="348" spans="2:5" ht="0" hidden="1" customHeight="1">
      <c r="B348" s="495"/>
      <c r="C348" s="540"/>
      <c r="D348" s="495"/>
      <c r="E348" s="495"/>
    </row>
    <row r="349" spans="2:5" ht="0" hidden="1" customHeight="1">
      <c r="B349" s="495"/>
      <c r="C349" s="540"/>
      <c r="D349" s="495"/>
      <c r="E349" s="495"/>
    </row>
    <row r="350" spans="2:5" ht="0" hidden="1" customHeight="1">
      <c r="B350" s="495"/>
      <c r="C350" s="540"/>
      <c r="D350" s="495"/>
      <c r="E350" s="495"/>
    </row>
    <row r="351" spans="2:5" ht="0" hidden="1" customHeight="1">
      <c r="B351" s="495"/>
      <c r="C351" s="540"/>
      <c r="D351" s="495"/>
      <c r="E351" s="495"/>
    </row>
    <row r="352" spans="2:5" ht="0" hidden="1" customHeight="1">
      <c r="B352" s="495"/>
      <c r="C352" s="540"/>
      <c r="D352" s="495"/>
      <c r="E352" s="495"/>
    </row>
    <row r="353" spans="2:5" ht="0" hidden="1" customHeight="1">
      <c r="B353" s="495"/>
      <c r="C353" s="540"/>
      <c r="D353" s="495"/>
      <c r="E353" s="495"/>
    </row>
    <row r="354" spans="2:5" ht="0" hidden="1" customHeight="1">
      <c r="B354" s="495"/>
      <c r="C354" s="540"/>
      <c r="D354" s="495"/>
      <c r="E354" s="495"/>
    </row>
    <row r="355" spans="2:5" ht="0" hidden="1" customHeight="1">
      <c r="B355" s="495"/>
      <c r="C355" s="540"/>
      <c r="D355" s="495"/>
      <c r="E355" s="495"/>
    </row>
    <row r="356" spans="2:5" ht="0" hidden="1" customHeight="1">
      <c r="B356" s="495"/>
      <c r="C356" s="540"/>
      <c r="D356" s="495"/>
      <c r="E356" s="495"/>
    </row>
    <row r="357" spans="2:5" ht="0" hidden="1" customHeight="1">
      <c r="B357" s="495"/>
      <c r="C357" s="540"/>
      <c r="D357" s="495"/>
      <c r="E357" s="495"/>
    </row>
    <row r="358" spans="2:5" ht="0" hidden="1" customHeight="1">
      <c r="B358" s="495"/>
      <c r="C358" s="540"/>
      <c r="D358" s="495"/>
      <c r="E358" s="495"/>
    </row>
    <row r="359" spans="2:5" ht="0" hidden="1" customHeight="1">
      <c r="B359" s="495"/>
      <c r="C359" s="540"/>
      <c r="D359" s="495"/>
      <c r="E359" s="495"/>
    </row>
    <row r="360" spans="2:5" ht="0" hidden="1" customHeight="1">
      <c r="B360" s="495"/>
      <c r="C360" s="540"/>
      <c r="D360" s="495"/>
      <c r="E360" s="495"/>
    </row>
    <row r="361" spans="2:5" ht="0" hidden="1" customHeight="1">
      <c r="B361" s="495"/>
      <c r="C361" s="540"/>
      <c r="D361" s="495"/>
      <c r="E361" s="495"/>
    </row>
    <row r="362" spans="2:5" ht="0" hidden="1" customHeight="1">
      <c r="B362" s="495"/>
      <c r="C362" s="540"/>
      <c r="D362" s="495"/>
      <c r="E362" s="495"/>
    </row>
    <row r="363" spans="2:5" ht="0" hidden="1" customHeight="1">
      <c r="B363" s="495"/>
      <c r="C363" s="540"/>
      <c r="D363" s="495"/>
      <c r="E363" s="495"/>
    </row>
    <row r="364" spans="2:5" ht="0" hidden="1" customHeight="1">
      <c r="B364" s="495"/>
      <c r="C364" s="540"/>
      <c r="D364" s="495"/>
      <c r="E364" s="495"/>
    </row>
    <row r="365" spans="2:5" ht="0" hidden="1" customHeight="1">
      <c r="B365" s="495"/>
      <c r="C365" s="540"/>
      <c r="D365" s="495"/>
      <c r="E365" s="495"/>
    </row>
    <row r="366" spans="2:5" ht="0" hidden="1" customHeight="1">
      <c r="B366" s="495"/>
      <c r="C366" s="540"/>
      <c r="D366" s="495"/>
      <c r="E366" s="495"/>
    </row>
    <row r="367" spans="2:5" ht="0" hidden="1" customHeight="1">
      <c r="B367" s="495"/>
      <c r="C367" s="540"/>
      <c r="D367" s="495"/>
      <c r="E367" s="495"/>
    </row>
    <row r="368" spans="2:5" ht="0" hidden="1" customHeight="1">
      <c r="B368" s="495"/>
      <c r="C368" s="540"/>
      <c r="D368" s="495"/>
      <c r="E368" s="495"/>
    </row>
    <row r="369" spans="2:5" ht="0" hidden="1" customHeight="1">
      <c r="B369" s="495"/>
      <c r="C369" s="540"/>
      <c r="D369" s="495"/>
      <c r="E369" s="495"/>
    </row>
    <row r="370" spans="2:5" ht="0" hidden="1" customHeight="1">
      <c r="B370" s="495"/>
      <c r="C370" s="540"/>
      <c r="D370" s="495"/>
      <c r="E370" s="495"/>
    </row>
    <row r="371" spans="2:5" ht="0" hidden="1" customHeight="1">
      <c r="B371" s="495"/>
      <c r="C371" s="540"/>
      <c r="D371" s="495"/>
      <c r="E371" s="495"/>
    </row>
    <row r="372" spans="2:5" ht="0" hidden="1" customHeight="1">
      <c r="B372" s="495"/>
      <c r="C372" s="540"/>
      <c r="D372" s="495"/>
      <c r="E372" s="495"/>
    </row>
    <row r="373" spans="2:5" ht="0" hidden="1" customHeight="1">
      <c r="B373" s="495"/>
      <c r="C373" s="540"/>
      <c r="D373" s="495"/>
      <c r="E373" s="495"/>
    </row>
    <row r="374" spans="2:5" ht="0" hidden="1" customHeight="1">
      <c r="B374" s="495"/>
      <c r="C374" s="540"/>
      <c r="D374" s="495"/>
      <c r="E374" s="495"/>
    </row>
    <row r="375" spans="2:5" ht="0" hidden="1" customHeight="1">
      <c r="B375" s="495"/>
      <c r="C375" s="540"/>
      <c r="D375" s="495"/>
      <c r="E375" s="495"/>
    </row>
    <row r="376" spans="2:5" ht="0" hidden="1" customHeight="1">
      <c r="B376" s="495"/>
      <c r="C376" s="540"/>
      <c r="D376" s="495"/>
      <c r="E376" s="495"/>
    </row>
    <row r="377" spans="2:5" ht="0" hidden="1" customHeight="1">
      <c r="B377" s="495"/>
      <c r="C377" s="540"/>
      <c r="D377" s="495"/>
      <c r="E377" s="495"/>
    </row>
    <row r="378" spans="2:5" ht="0" hidden="1" customHeight="1">
      <c r="B378" s="495"/>
      <c r="C378" s="540"/>
      <c r="D378" s="495"/>
      <c r="E378" s="495"/>
    </row>
    <row r="379" spans="2:5" ht="0" hidden="1" customHeight="1">
      <c r="B379" s="495"/>
      <c r="C379" s="540"/>
      <c r="D379" s="495"/>
      <c r="E379" s="495"/>
    </row>
    <row r="380" spans="2:5" ht="0" hidden="1" customHeight="1">
      <c r="B380" s="495"/>
      <c r="C380" s="540"/>
      <c r="D380" s="495"/>
      <c r="E380" s="495"/>
    </row>
    <row r="381" spans="2:5" ht="0" hidden="1" customHeight="1">
      <c r="B381" s="495"/>
      <c r="C381" s="540"/>
      <c r="D381" s="495"/>
      <c r="E381" s="495"/>
    </row>
    <row r="382" spans="2:5" ht="0" hidden="1" customHeight="1">
      <c r="B382" s="495"/>
      <c r="C382" s="540"/>
      <c r="D382" s="495"/>
      <c r="E382" s="495"/>
    </row>
    <row r="383" spans="2:5" ht="0" hidden="1" customHeight="1">
      <c r="B383" s="495"/>
      <c r="C383" s="540"/>
      <c r="D383" s="495"/>
      <c r="E383" s="495"/>
    </row>
    <row r="384" spans="2:5" ht="0" hidden="1" customHeight="1">
      <c r="B384" s="495"/>
      <c r="C384" s="540"/>
      <c r="D384" s="495"/>
      <c r="E384" s="495"/>
    </row>
    <row r="385" spans="2:5" ht="0" hidden="1" customHeight="1">
      <c r="B385" s="495"/>
      <c r="C385" s="540"/>
      <c r="D385" s="495"/>
      <c r="E385" s="495"/>
    </row>
    <row r="386" spans="2:5" ht="0" hidden="1" customHeight="1">
      <c r="B386" s="495"/>
      <c r="C386" s="540"/>
      <c r="D386" s="495"/>
      <c r="E386" s="495"/>
    </row>
    <row r="387" spans="2:5" ht="0" hidden="1" customHeight="1">
      <c r="B387" s="495"/>
      <c r="C387" s="540"/>
      <c r="D387" s="495"/>
      <c r="E387" s="495"/>
    </row>
  </sheetData>
  <mergeCells count="3">
    <mergeCell ref="B2:E3"/>
    <mergeCell ref="B4:E4"/>
    <mergeCell ref="B5:E5"/>
  </mergeCells>
  <conditionalFormatting sqref="D220:D221 D223:D224 D226 D189:D200">
    <cfRule type="beginsWith" dxfId="145" priority="13" operator="beginsWith" text="C">
      <formula>LEFT((D189),LEN("C"))=("C")</formula>
    </cfRule>
  </conditionalFormatting>
  <conditionalFormatting sqref="D220:D221 D223:D224 D226 D189:D200">
    <cfRule type="beginsWith" dxfId="144" priority="14" operator="beginsWith" text="NC">
      <formula>LEFT((D189),LEN("NC"))=("NC")</formula>
    </cfRule>
  </conditionalFormatting>
  <conditionalFormatting sqref="D220:D221 D223:D224 D226 D189:D200">
    <cfRule type="beginsWith" dxfId="143" priority="15" operator="beginsWith" text="NA">
      <formula>LEFT((D189),LEN("NA"))=("NA")</formula>
    </cfRule>
  </conditionalFormatting>
  <conditionalFormatting sqref="D202 D204 D206:D213 D215:D217 D219">
    <cfRule type="beginsWith" dxfId="142" priority="10" operator="beginsWith" text="C">
      <formula>LEFT((D202),LEN("C"))=("C")</formula>
    </cfRule>
  </conditionalFormatting>
  <conditionalFormatting sqref="D202 D204 D206:D213 D215:D217 D219">
    <cfRule type="beginsWith" dxfId="141" priority="11" operator="beginsWith" text="NC">
      <formula>LEFT((D202),LEN("NC"))=("NC")</formula>
    </cfRule>
  </conditionalFormatting>
  <conditionalFormatting sqref="D202 D204 D206:D213 D215:D217 D219">
    <cfRule type="beginsWith" dxfId="140" priority="12" operator="beginsWith" text="NA">
      <formula>LEFT((D202),LEN("NA"))=("NA")</formula>
    </cfRule>
  </conditionalFormatting>
  <conditionalFormatting sqref="D177:D178 D184:D186 D188">
    <cfRule type="beginsWith" dxfId="139" priority="7" operator="beginsWith" text="C">
      <formula>LEFT((D177),LEN("C"))=("C")</formula>
    </cfRule>
  </conditionalFormatting>
  <conditionalFormatting sqref="D177:D178 D184:D186 D188">
    <cfRule type="beginsWith" dxfId="138" priority="8" operator="beginsWith" text="NC">
      <formula>LEFT((D177),LEN("NC"))=("NC")</formula>
    </cfRule>
  </conditionalFormatting>
  <conditionalFormatting sqref="D177:D178 D184:D186 D188">
    <cfRule type="beginsWith" dxfId="137" priority="9" operator="beginsWith" text="NA">
      <formula>LEFT((D177),LEN("NA"))=("NA")</formula>
    </cfRule>
  </conditionalFormatting>
  <conditionalFormatting sqref="D12:D13 D15:D19 D21:D24 D26:D30 D32:D34 D38:D40 D42:D45 D47:D51 D55:D56 D58:D60 D62 D64 D66:D74 D76 D78:D81 D83 D85:D90 D92 D96 D98 D100 D102:D138 D142:D154 D156 D158:D160 D164:D165 D167:D169 D171:D174 D176">
    <cfRule type="beginsWith" dxfId="136" priority="1" operator="beginsWith" text="C">
      <formula>LEFT((D12),LEN("C"))=("C")</formula>
    </cfRule>
  </conditionalFormatting>
  <conditionalFormatting sqref="D12:D13 D15:D19 D21:D24 D26:D30 D32:D34 D38:D40 D42:D45 D47:D51 D55:D56 D58:D60 D62 D64 D66:D74 D76 D78:D81 D83 D85:D90 D92 D96 D98 D100 D102:D138 D142:D154 D156 D158:D160 D164:D165 D167:D169 D171:D174 D176">
    <cfRule type="beginsWith" dxfId="135" priority="2" operator="beginsWith" text="NC">
      <formula>LEFT((D12),LEN("NC"))=("NC")</formula>
    </cfRule>
  </conditionalFormatting>
  <conditionalFormatting sqref="D12:D13 D15:D19 D21:D24 D26:D30 D32:D34 D38:D40 D42:D45 D47:D51 D55:D56 D58:D60 D62 D64 D66:D74 D76 D78:D81 D83 D85:D90 D92 D96 D98 D100 D102:D138 D142:D154 D156 D158:D160 D164:D165 D167:D169 D171:D174 D176">
    <cfRule type="beginsWith" dxfId="134" priority="3" operator="beginsWith" text="NA">
      <formula>LEFT((D12),LEN("NA"))=("NA")</formula>
    </cfRule>
  </conditionalFormatting>
  <dataValidations count="1">
    <dataValidation type="list" allowBlank="1" sqref="D226 D219:D221 D223:D224 D202 D204 D206:D213 D215:D217 D188:D200 D184:D186 D12:D13 D15:D19 D21:D24 D26:D30 D32:D34 D38:D40 D42:D45 D47:D51 D55:D56 D58:D60 D62 D64 D66:D74 D76 D78:D81 D83 D85:D90 D92 D96 D98 D100 D102:D138 D142:D154 D156 D158:D160 D164:D165 D167:D169 D171:D174 D176:D178" xr:uid="{9F24617A-0B96-4F7E-937D-89FFC510ECDC}">
      <formula1>"C,NC,NA"</formula1>
    </dataValidation>
  </dataValidations>
  <pageMargins left="0.7" right="0.7" top="0.75" bottom="0.75" header="0" footer="0"/>
  <pageSetup orientation="portrait" r:id="rId1"/>
  <drawing r:id="rId2"/>
  <tableParts count="1">
    <tablePart r:id="rId3"/>
  </tablePart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E31AE6-5D10-4837-9999-15E6C68A6720}">
  <dimension ref="B1:E92"/>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4" t="s">
        <v>4588</v>
      </c>
      <c r="D6" s="784"/>
      <c r="E6" s="784"/>
    </row>
    <row r="7" spans="2:5" ht="16.8">
      <c r="B7" s="122">
        <v>2</v>
      </c>
      <c r="C7" s="1005" t="s">
        <v>4589</v>
      </c>
      <c r="D7" s="1005"/>
      <c r="E7" s="1005"/>
    </row>
    <row r="8" spans="2:5" ht="16.8">
      <c r="B8" s="116">
        <v>3</v>
      </c>
      <c r="C8" s="784" t="s">
        <v>4590</v>
      </c>
      <c r="D8" s="784"/>
      <c r="E8" s="784"/>
    </row>
    <row r="9" spans="2:5" ht="16.8">
      <c r="B9" s="17"/>
      <c r="C9" s="17"/>
      <c r="D9" s="69"/>
      <c r="E9" s="69"/>
    </row>
    <row r="10" spans="2:5" ht="42" customHeight="1">
      <c r="B10" s="858" t="s">
        <v>125</v>
      </c>
      <c r="C10" s="858"/>
      <c r="D10" s="858"/>
      <c r="E10" s="858"/>
    </row>
    <row r="11" spans="2:5" ht="16.8">
      <c r="B11" s="586" t="s">
        <v>126</v>
      </c>
      <c r="C11" s="829" t="s">
        <v>4372</v>
      </c>
      <c r="D11" s="830"/>
      <c r="E11" s="622" t="s">
        <v>4896</v>
      </c>
    </row>
    <row r="12" spans="2:5" ht="134.4" customHeight="1">
      <c r="B12" s="31" t="s">
        <v>4591</v>
      </c>
      <c r="C12" s="792" t="s">
        <v>5901</v>
      </c>
      <c r="D12" s="793"/>
      <c r="E12" s="771" t="s">
        <v>5116</v>
      </c>
    </row>
    <row r="13" spans="2:5" ht="61.2" customHeight="1">
      <c r="B13" s="30" t="s">
        <v>4592</v>
      </c>
      <c r="C13" s="801" t="s">
        <v>4593</v>
      </c>
      <c r="D13" s="802"/>
      <c r="E13" s="771"/>
    </row>
    <row r="14" spans="2:5" ht="16.8">
      <c r="B14" s="17"/>
      <c r="C14" s="17"/>
      <c r="D14" s="69"/>
      <c r="E14" s="617"/>
    </row>
    <row r="15" spans="2:5" ht="42" customHeight="1">
      <c r="B15" s="858" t="s">
        <v>4222</v>
      </c>
      <c r="C15" s="858"/>
      <c r="D15" s="858"/>
      <c r="E15" s="858"/>
    </row>
    <row r="16" spans="2:5" ht="16.8">
      <c r="B16" s="586" t="s">
        <v>126</v>
      </c>
      <c r="C16" s="951" t="s">
        <v>4223</v>
      </c>
      <c r="D16" s="992"/>
      <c r="E16" s="622" t="s">
        <v>4896</v>
      </c>
    </row>
    <row r="17" spans="2:5" ht="69.599999999999994" customHeight="1">
      <c r="B17" s="976" t="s">
        <v>4591</v>
      </c>
      <c r="C17" s="371" t="s">
        <v>4292</v>
      </c>
      <c r="D17" s="370" t="s">
        <v>4758</v>
      </c>
      <c r="E17" s="771" t="s">
        <v>5117</v>
      </c>
    </row>
    <row r="18" spans="2:5" ht="84" customHeight="1">
      <c r="B18" s="1006"/>
      <c r="C18" s="597" t="s">
        <v>4228</v>
      </c>
      <c r="D18" s="604" t="s">
        <v>4759</v>
      </c>
      <c r="E18" s="771"/>
    </row>
    <row r="19" spans="2:5" ht="73.95" customHeight="1">
      <c r="B19" s="1006"/>
      <c r="C19" s="603" t="s">
        <v>4741</v>
      </c>
      <c r="D19" s="602" t="s">
        <v>4760</v>
      </c>
      <c r="E19" s="771"/>
    </row>
    <row r="20" spans="2:5" ht="49.2" customHeight="1">
      <c r="B20" s="939" t="s">
        <v>4592</v>
      </c>
      <c r="C20" s="371" t="s">
        <v>4292</v>
      </c>
      <c r="D20" s="370" t="s">
        <v>4761</v>
      </c>
      <c r="E20" s="771"/>
    </row>
    <row r="21" spans="2:5" ht="34.200000000000003" customHeight="1">
      <c r="B21" s="939"/>
      <c r="C21" s="597" t="s">
        <v>4741</v>
      </c>
      <c r="D21" s="604" t="s">
        <v>4762</v>
      </c>
      <c r="E21" s="771"/>
    </row>
    <row r="22" spans="2:5" ht="16.8">
      <c r="B22" s="110"/>
      <c r="C22" s="110"/>
      <c r="D22" s="33"/>
      <c r="E22" s="69"/>
    </row>
    <row r="23" spans="2:5" s="69" customFormat="1" ht="42" customHeight="1">
      <c r="B23" s="858" t="s">
        <v>147</v>
      </c>
      <c r="C23" s="858"/>
      <c r="D23" s="858"/>
      <c r="E23" s="858"/>
    </row>
    <row r="24" spans="2:5" s="69" customFormat="1" ht="16.8">
      <c r="B24" s="822" t="s">
        <v>127</v>
      </c>
      <c r="C24" s="822"/>
      <c r="D24" s="822"/>
      <c r="E24" s="622" t="s">
        <v>4896</v>
      </c>
    </row>
    <row r="25" spans="2:5" s="69" customFormat="1" ht="75.599999999999994" customHeight="1">
      <c r="B25" s="826" t="s">
        <v>197</v>
      </c>
      <c r="C25" s="824" t="s">
        <v>4843</v>
      </c>
      <c r="D25" s="889"/>
      <c r="E25" s="899" t="s">
        <v>4901</v>
      </c>
    </row>
    <row r="26" spans="2:5" s="69" customFormat="1" ht="100.8">
      <c r="B26" s="827"/>
      <c r="C26" s="380" t="s">
        <v>4787</v>
      </c>
      <c r="D26" s="372" t="s">
        <v>4842</v>
      </c>
      <c r="E26" s="900"/>
    </row>
    <row r="27" spans="2:5" s="69" customFormat="1" ht="88.95" customHeight="1">
      <c r="B27" s="827"/>
      <c r="C27" s="380" t="s">
        <v>4788</v>
      </c>
      <c r="D27" s="372" t="s">
        <v>4795</v>
      </c>
      <c r="E27" s="900"/>
    </row>
    <row r="28" spans="2:5" s="69" customFormat="1" ht="201.6">
      <c r="B28" s="827"/>
      <c r="C28" s="381" t="s">
        <v>4232</v>
      </c>
      <c r="D28" s="373" t="s">
        <v>4793</v>
      </c>
      <c r="E28" s="900"/>
    </row>
    <row r="29" spans="2:5" s="69" customFormat="1" ht="302.39999999999998">
      <c r="B29" s="828"/>
      <c r="C29" s="382" t="s">
        <v>4792</v>
      </c>
      <c r="D29" s="599" t="s">
        <v>4844</v>
      </c>
      <c r="E29" s="900"/>
    </row>
    <row r="30" spans="2:5" s="69" customFormat="1" ht="36.6" customHeight="1">
      <c r="B30" s="30" t="s">
        <v>198</v>
      </c>
      <c r="C30" s="823" t="s">
        <v>4233</v>
      </c>
      <c r="D30" s="890"/>
      <c r="E30" s="901"/>
    </row>
    <row r="31" spans="2:5" s="69" customFormat="1" ht="300" customHeight="1">
      <c r="B31" s="713" t="s">
        <v>201</v>
      </c>
      <c r="C31" s="835" t="s">
        <v>5889</v>
      </c>
      <c r="D31" s="857"/>
      <c r="E31" s="592" t="s">
        <v>4899</v>
      </c>
    </row>
    <row r="32" spans="2:5" ht="16.8">
      <c r="B32" s="790" t="s">
        <v>130</v>
      </c>
      <c r="C32" s="790"/>
      <c r="D32" s="790"/>
      <c r="E32" s="622" t="s">
        <v>4896</v>
      </c>
    </row>
    <row r="33" spans="2:5" ht="16.8">
      <c r="B33" s="31" t="s">
        <v>131</v>
      </c>
      <c r="C33" s="835" t="s">
        <v>4234</v>
      </c>
      <c r="D33" s="855"/>
      <c r="E33" s="765" t="s">
        <v>5118</v>
      </c>
    </row>
    <row r="34" spans="2:5" ht="16.8">
      <c r="B34" s="30" t="s">
        <v>132</v>
      </c>
      <c r="C34" s="838" t="s">
        <v>4234</v>
      </c>
      <c r="D34" s="856"/>
      <c r="E34" s="766"/>
    </row>
    <row r="35" spans="2:5" ht="16.8">
      <c r="B35" s="31" t="s">
        <v>133</v>
      </c>
      <c r="C35" s="835" t="s">
        <v>4234</v>
      </c>
      <c r="D35" s="855"/>
      <c r="E35" s="766"/>
    </row>
    <row r="36" spans="2:5" ht="16.8">
      <c r="B36" s="30" t="s">
        <v>194</v>
      </c>
      <c r="C36" s="838" t="s">
        <v>4234</v>
      </c>
      <c r="D36" s="856"/>
      <c r="E36" s="766"/>
    </row>
    <row r="37" spans="2:5" ht="16.8">
      <c r="B37" s="31" t="s">
        <v>134</v>
      </c>
      <c r="C37" s="835" t="s">
        <v>4234</v>
      </c>
      <c r="D37" s="855"/>
      <c r="E37" s="766"/>
    </row>
    <row r="38" spans="2:5" ht="61.2" customHeight="1">
      <c r="B38" s="30" t="s">
        <v>135</v>
      </c>
      <c r="C38" s="838" t="s">
        <v>5902</v>
      </c>
      <c r="D38" s="856"/>
      <c r="E38" s="767"/>
    </row>
    <row r="39" spans="2:5" ht="16.8">
      <c r="B39" s="790" t="s">
        <v>195</v>
      </c>
      <c r="C39" s="790"/>
      <c r="D39" s="790"/>
      <c r="E39" s="622" t="s">
        <v>4896</v>
      </c>
    </row>
    <row r="40" spans="2:5" ht="50.4" customHeight="1">
      <c r="B40" s="31" t="s">
        <v>136</v>
      </c>
      <c r="C40" s="835" t="s">
        <v>4911</v>
      </c>
      <c r="D40" s="855"/>
      <c r="E40" s="817" t="s">
        <v>5896</v>
      </c>
    </row>
    <row r="41" spans="2:5" ht="33.6">
      <c r="B41" s="30" t="s">
        <v>137</v>
      </c>
      <c r="C41" s="838" t="s">
        <v>4911</v>
      </c>
      <c r="D41" s="856"/>
      <c r="E41" s="818"/>
    </row>
    <row r="42" spans="2:5" ht="33.6" customHeight="1">
      <c r="B42" s="31" t="s">
        <v>138</v>
      </c>
      <c r="C42" s="835" t="s">
        <v>4911</v>
      </c>
      <c r="D42" s="855"/>
      <c r="E42" s="818"/>
    </row>
    <row r="43" spans="2:5" ht="71.400000000000006" customHeight="1">
      <c r="B43" s="30" t="s">
        <v>4238</v>
      </c>
      <c r="C43" s="838" t="s">
        <v>4911</v>
      </c>
      <c r="D43" s="856"/>
      <c r="E43" s="818"/>
    </row>
    <row r="44" spans="2:5" ht="64.2" customHeight="1">
      <c r="B44" s="31" t="s">
        <v>139</v>
      </c>
      <c r="C44" s="835" t="s">
        <v>4234</v>
      </c>
      <c r="D44" s="855"/>
      <c r="E44" s="818"/>
    </row>
    <row r="45" spans="2:5" ht="16.8">
      <c r="B45" s="790" t="s">
        <v>196</v>
      </c>
      <c r="C45" s="790"/>
      <c r="D45" s="790"/>
      <c r="E45" s="622" t="s">
        <v>4896</v>
      </c>
    </row>
    <row r="46" spans="2:5" ht="69.599999999999994" customHeight="1">
      <c r="B46" s="66" t="s">
        <v>200</v>
      </c>
      <c r="C46" s="844" t="s">
        <v>5893</v>
      </c>
      <c r="D46" s="845"/>
      <c r="E46" s="817" t="s">
        <v>5895</v>
      </c>
    </row>
    <row r="47" spans="2:5" ht="33.6" customHeight="1">
      <c r="B47" s="30" t="s">
        <v>140</v>
      </c>
      <c r="C47" s="846" t="s">
        <v>4241</v>
      </c>
      <c r="D47" s="862"/>
      <c r="E47" s="818"/>
    </row>
    <row r="48" spans="2:5" ht="33.6" customHeight="1">
      <c r="B48" s="31" t="s">
        <v>141</v>
      </c>
      <c r="C48" s="848" t="s">
        <v>4242</v>
      </c>
      <c r="D48" s="863"/>
      <c r="E48" s="818"/>
    </row>
    <row r="49" spans="2:5" ht="33.6" customHeight="1">
      <c r="B49" s="30" t="s">
        <v>143</v>
      </c>
      <c r="C49" s="850" t="s">
        <v>4243</v>
      </c>
      <c r="D49" s="864"/>
      <c r="E49" s="818"/>
    </row>
    <row r="50" spans="2:5" ht="33.6" customHeight="1">
      <c r="B50" s="31" t="s">
        <v>142</v>
      </c>
      <c r="C50" s="848" t="s">
        <v>4244</v>
      </c>
      <c r="D50" s="863"/>
      <c r="E50" s="818"/>
    </row>
    <row r="51" spans="2:5" ht="49.95" customHeight="1">
      <c r="B51" s="30" t="s">
        <v>144</v>
      </c>
      <c r="C51" s="852" t="s">
        <v>4245</v>
      </c>
      <c r="D51" s="865"/>
      <c r="E51" s="818"/>
    </row>
    <row r="52" spans="2:5" ht="16.8">
      <c r="B52" s="790" t="s">
        <v>202</v>
      </c>
      <c r="C52" s="790"/>
      <c r="D52" s="790"/>
      <c r="E52" s="622" t="s">
        <v>4896</v>
      </c>
    </row>
    <row r="53" spans="2:5" ht="241.95" customHeight="1">
      <c r="B53" s="31" t="s">
        <v>146</v>
      </c>
      <c r="C53" s="780" t="s">
        <v>5011</v>
      </c>
      <c r="D53" s="780"/>
      <c r="E53" s="771" t="s">
        <v>5119</v>
      </c>
    </row>
    <row r="54" spans="2:5" ht="106.2" customHeight="1">
      <c r="B54" s="30" t="s">
        <v>176</v>
      </c>
      <c r="C54" s="905" t="s">
        <v>5012</v>
      </c>
      <c r="D54" s="906"/>
      <c r="E54" s="771"/>
    </row>
    <row r="55" spans="2:5" ht="28.2" customHeight="1">
      <c r="B55" s="31" t="s">
        <v>177</v>
      </c>
      <c r="C55" s="835" t="s">
        <v>4234</v>
      </c>
      <c r="D55" s="836"/>
      <c r="E55" s="771"/>
    </row>
    <row r="56" spans="2:5" ht="16.8">
      <c r="B56" s="866" t="s">
        <v>145</v>
      </c>
      <c r="C56" s="866"/>
      <c r="D56" s="866"/>
      <c r="E56" s="622" t="s">
        <v>4896</v>
      </c>
    </row>
    <row r="57" spans="2:5" ht="16.8">
      <c r="B57" s="867" t="s">
        <v>4246</v>
      </c>
      <c r="C57" s="868"/>
      <c r="D57" s="869"/>
      <c r="E57" s="771"/>
    </row>
    <row r="58" spans="2:5" ht="16.8">
      <c r="B58" s="871"/>
      <c r="C58" s="872"/>
      <c r="D58" s="873"/>
      <c r="E58" s="771"/>
    </row>
    <row r="59" spans="2:5" ht="16.8">
      <c r="B59" s="874"/>
      <c r="C59" s="875"/>
      <c r="D59" s="876"/>
      <c r="E59" s="771"/>
    </row>
    <row r="60" spans="2:5" ht="16.8">
      <c r="B60" s="877"/>
      <c r="C60" s="878"/>
      <c r="D60" s="879"/>
      <c r="E60" s="771"/>
    </row>
    <row r="61" spans="2:5" ht="16.8">
      <c r="B61" s="874"/>
      <c r="C61" s="875"/>
      <c r="D61" s="876"/>
      <c r="E61" s="771"/>
    </row>
    <row r="62" spans="2:5" ht="16.8">
      <c r="B62" s="877"/>
      <c r="C62" s="878"/>
      <c r="D62" s="879"/>
      <c r="E62" s="771"/>
    </row>
    <row r="63" spans="2:5" ht="16.8">
      <c r="B63" s="113"/>
      <c r="C63" s="113"/>
      <c r="D63" s="65"/>
      <c r="E63" s="69"/>
    </row>
    <row r="64" spans="2:5" ht="16.8">
      <c r="B64" s="113"/>
      <c r="C64" s="113"/>
      <c r="D64" s="65"/>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sheetData>
  <mergeCells count="59">
    <mergeCell ref="B56:D56"/>
    <mergeCell ref="B57:D57"/>
    <mergeCell ref="E57:E62"/>
    <mergeCell ref="B58:D58"/>
    <mergeCell ref="B59:D59"/>
    <mergeCell ref="B60:D60"/>
    <mergeCell ref="B61:D61"/>
    <mergeCell ref="B62:D62"/>
    <mergeCell ref="B52:D52"/>
    <mergeCell ref="C53:D53"/>
    <mergeCell ref="E53:E55"/>
    <mergeCell ref="C54:D54"/>
    <mergeCell ref="C55:D55"/>
    <mergeCell ref="B45:D45"/>
    <mergeCell ref="C46:D46"/>
    <mergeCell ref="E46:E51"/>
    <mergeCell ref="C47:D47"/>
    <mergeCell ref="C48:D48"/>
    <mergeCell ref="C49:D49"/>
    <mergeCell ref="C50:D50"/>
    <mergeCell ref="C51:D51"/>
    <mergeCell ref="B39:D39"/>
    <mergeCell ref="C40:D40"/>
    <mergeCell ref="E40:E44"/>
    <mergeCell ref="C41:D41"/>
    <mergeCell ref="C42:D42"/>
    <mergeCell ref="C43:D43"/>
    <mergeCell ref="C44:D44"/>
    <mergeCell ref="C33:D33"/>
    <mergeCell ref="E33:E38"/>
    <mergeCell ref="C34:D34"/>
    <mergeCell ref="C35:D35"/>
    <mergeCell ref="C36:D36"/>
    <mergeCell ref="C37:D37"/>
    <mergeCell ref="C38:D38"/>
    <mergeCell ref="B32:D32"/>
    <mergeCell ref="C16:D16"/>
    <mergeCell ref="B17:B19"/>
    <mergeCell ref="E17:E21"/>
    <mergeCell ref="B20:B21"/>
    <mergeCell ref="B23:E23"/>
    <mergeCell ref="B24:D24"/>
    <mergeCell ref="B25:B29"/>
    <mergeCell ref="C25:D25"/>
    <mergeCell ref="E25:E30"/>
    <mergeCell ref="C30:D30"/>
    <mergeCell ref="C31:D31"/>
    <mergeCell ref="B15:E15"/>
    <mergeCell ref="B1:E3"/>
    <mergeCell ref="B4:E4"/>
    <mergeCell ref="B5:E5"/>
    <mergeCell ref="C6:E6"/>
    <mergeCell ref="C7:E7"/>
    <mergeCell ref="C8:E8"/>
    <mergeCell ref="B10:E10"/>
    <mergeCell ref="C11:D11"/>
    <mergeCell ref="C12:D12"/>
    <mergeCell ref="E12:E13"/>
    <mergeCell ref="C13:D13"/>
  </mergeCell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BA1EDD-D920-4B66-84B9-B9BBDB3A2FB2}">
  <sheetPr>
    <tabColor rgb="FF741B47"/>
  </sheetPr>
  <dimension ref="A1:AA327"/>
  <sheetViews>
    <sheetView showGridLines="0" zoomScale="80" zoomScaleNormal="80" workbookViewId="0">
      <selection activeCell="B2" sqref="B2:E3"/>
    </sheetView>
  </sheetViews>
  <sheetFormatPr baseColWidth="10" defaultColWidth="0" defaultRowHeight="0" customHeight="1" zeroHeight="1" outlineLevelCol="1"/>
  <cols>
    <col min="1" max="1" width="11.33203125" style="494" customWidth="1"/>
    <col min="2" max="2" width="13.5546875" style="494" customWidth="1"/>
    <col min="3" max="3" width="72.6640625" style="494" customWidth="1"/>
    <col min="4" max="4" width="11.5546875" style="494" customWidth="1"/>
    <col min="5" max="5" width="26" style="494" customWidth="1" outlineLevel="1"/>
    <col min="6" max="6" width="11.33203125" style="494" customWidth="1"/>
    <col min="7" max="25" width="10.6640625" style="494" hidden="1" customWidth="1"/>
    <col min="26" max="27" width="0" style="494" hidden="1" customWidth="1"/>
    <col min="28" max="16384" width="14.44140625" style="494"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4883</v>
      </c>
      <c r="C4" s="759"/>
      <c r="D4" s="759"/>
      <c r="E4" s="760"/>
      <c r="F4" s="3"/>
    </row>
    <row r="5" spans="1:25" s="68" customFormat="1" ht="18" customHeight="1" thickBot="1">
      <c r="A5" s="3"/>
      <c r="B5" s="761" t="s">
        <v>1938</v>
      </c>
      <c r="C5" s="762"/>
      <c r="D5" s="762"/>
      <c r="E5" s="763"/>
      <c r="F5" s="3"/>
    </row>
    <row r="6" spans="1:25" s="68" customFormat="1" ht="18" customHeight="1">
      <c r="A6" s="3"/>
      <c r="B6" s="3"/>
      <c r="C6" s="3"/>
      <c r="D6" s="3"/>
      <c r="E6" s="3"/>
      <c r="F6" s="3"/>
    </row>
    <row r="7" spans="1:25" s="439" customFormat="1" ht="16.95" customHeight="1">
      <c r="A7" s="159"/>
      <c r="B7" s="419" t="s">
        <v>118</v>
      </c>
      <c r="C7" s="419" t="s">
        <v>119</v>
      </c>
      <c r="D7" s="419" t="s">
        <v>120</v>
      </c>
      <c r="E7" s="418" t="s">
        <v>214</v>
      </c>
      <c r="F7" s="160"/>
      <c r="G7" s="440"/>
      <c r="H7" s="440"/>
      <c r="I7" s="440"/>
      <c r="J7" s="440"/>
      <c r="K7" s="440"/>
      <c r="L7" s="440"/>
      <c r="M7" s="440"/>
      <c r="N7" s="440"/>
      <c r="O7" s="440"/>
      <c r="P7" s="440"/>
      <c r="Q7" s="440"/>
      <c r="R7" s="440"/>
      <c r="S7" s="440"/>
      <c r="T7" s="440"/>
      <c r="U7" s="440"/>
      <c r="V7" s="440"/>
      <c r="W7" s="440"/>
      <c r="X7" s="440"/>
      <c r="Y7" s="440"/>
    </row>
    <row r="8" spans="1:25" s="439" customFormat="1" ht="14.4">
      <c r="A8" s="159"/>
      <c r="B8" s="101" t="s">
        <v>3207</v>
      </c>
      <c r="C8" s="107" t="s">
        <v>736</v>
      </c>
      <c r="D8" s="101"/>
      <c r="E8" s="101"/>
      <c r="F8" s="160"/>
      <c r="G8" s="440"/>
      <c r="H8" s="440"/>
      <c r="I8" s="440"/>
      <c r="J8" s="440"/>
      <c r="K8" s="440"/>
      <c r="L8" s="440"/>
      <c r="M8" s="440"/>
      <c r="N8" s="440"/>
      <c r="O8" s="440"/>
      <c r="P8" s="440"/>
      <c r="Q8" s="440"/>
      <c r="R8" s="440"/>
      <c r="S8" s="440"/>
      <c r="T8" s="440"/>
      <c r="U8" s="440"/>
      <c r="V8" s="440"/>
      <c r="W8" s="440"/>
      <c r="X8" s="440"/>
      <c r="Y8" s="440"/>
    </row>
    <row r="9" spans="1:25" s="439" customFormat="1" ht="14.4">
      <c r="A9" s="159"/>
      <c r="B9" s="101" t="s">
        <v>3207</v>
      </c>
      <c r="C9" s="107" t="s">
        <v>906</v>
      </c>
      <c r="D9" s="101"/>
      <c r="E9" s="101"/>
      <c r="F9" s="160"/>
      <c r="G9" s="440"/>
      <c r="H9" s="440"/>
      <c r="I9" s="440"/>
      <c r="J9" s="440"/>
      <c r="K9" s="440"/>
      <c r="L9" s="440"/>
      <c r="M9" s="440"/>
      <c r="N9" s="440"/>
      <c r="O9" s="440"/>
      <c r="P9" s="440"/>
      <c r="Q9" s="440"/>
      <c r="R9" s="440"/>
      <c r="S9" s="440"/>
      <c r="T9" s="440"/>
      <c r="U9" s="440"/>
      <c r="V9" s="440"/>
      <c r="W9" s="440"/>
      <c r="X9" s="440"/>
      <c r="Y9" s="440"/>
    </row>
    <row r="10" spans="1:25" s="439" customFormat="1" ht="14.4">
      <c r="A10" s="159"/>
      <c r="B10" s="83" t="s">
        <v>3207</v>
      </c>
      <c r="C10" s="82" t="s">
        <v>3208</v>
      </c>
      <c r="D10" s="104" t="s">
        <v>215</v>
      </c>
      <c r="E10" s="83"/>
      <c r="F10" s="160"/>
      <c r="G10" s="440"/>
      <c r="H10" s="440"/>
      <c r="I10" s="440"/>
      <c r="J10" s="440"/>
      <c r="K10" s="440"/>
      <c r="L10" s="440"/>
      <c r="M10" s="440"/>
      <c r="N10" s="440"/>
      <c r="O10" s="440"/>
      <c r="P10" s="440"/>
      <c r="Q10" s="440"/>
      <c r="R10" s="440"/>
      <c r="S10" s="440"/>
      <c r="T10" s="440"/>
      <c r="U10" s="440"/>
      <c r="V10" s="440"/>
      <c r="W10" s="440"/>
      <c r="X10" s="440"/>
      <c r="Y10" s="440"/>
    </row>
    <row r="11" spans="1:25" s="439" customFormat="1" ht="14.4">
      <c r="A11" s="159"/>
      <c r="B11" s="83" t="s">
        <v>3207</v>
      </c>
      <c r="C11" s="82" t="s">
        <v>3209</v>
      </c>
      <c r="D11" s="104" t="s">
        <v>223</v>
      </c>
      <c r="E11" s="83"/>
      <c r="F11" s="160"/>
      <c r="G11" s="440"/>
      <c r="H11" s="440"/>
      <c r="I11" s="440"/>
      <c r="J11" s="440"/>
      <c r="K11" s="440"/>
      <c r="L11" s="440"/>
      <c r="M11" s="440"/>
      <c r="N11" s="440"/>
      <c r="O11" s="440"/>
      <c r="P11" s="440"/>
      <c r="Q11" s="440"/>
      <c r="R11" s="440"/>
      <c r="S11" s="440"/>
      <c r="T11" s="440"/>
      <c r="U11" s="440"/>
      <c r="V11" s="440"/>
      <c r="W11" s="440"/>
      <c r="X11" s="440"/>
      <c r="Y11" s="440"/>
    </row>
    <row r="12" spans="1:25" s="439" customFormat="1" ht="14.4">
      <c r="A12" s="159"/>
      <c r="B12" s="83" t="s">
        <v>3207</v>
      </c>
      <c r="C12" s="82" t="s">
        <v>3210</v>
      </c>
      <c r="D12" s="104" t="s">
        <v>225</v>
      </c>
      <c r="E12" s="83"/>
      <c r="F12" s="160"/>
      <c r="G12" s="440"/>
      <c r="H12" s="440"/>
      <c r="I12" s="440"/>
      <c r="J12" s="440"/>
      <c r="K12" s="440"/>
      <c r="L12" s="440"/>
      <c r="M12" s="440"/>
      <c r="N12" s="440"/>
      <c r="O12" s="440"/>
      <c r="P12" s="440"/>
      <c r="Q12" s="440"/>
      <c r="R12" s="440"/>
      <c r="S12" s="440"/>
      <c r="T12" s="440"/>
      <c r="U12" s="440"/>
      <c r="V12" s="440"/>
      <c r="W12" s="440"/>
      <c r="X12" s="440"/>
      <c r="Y12" s="440"/>
    </row>
    <row r="13" spans="1:25" s="439" customFormat="1" ht="14.4">
      <c r="A13" s="159"/>
      <c r="B13" s="83" t="s">
        <v>3207</v>
      </c>
      <c r="C13" s="82" t="s">
        <v>3211</v>
      </c>
      <c r="D13" s="104"/>
      <c r="E13" s="83"/>
      <c r="F13" s="160"/>
      <c r="G13" s="440"/>
      <c r="H13" s="440"/>
      <c r="I13" s="440"/>
      <c r="J13" s="440"/>
      <c r="K13" s="440"/>
      <c r="L13" s="440"/>
      <c r="M13" s="440"/>
      <c r="N13" s="440"/>
      <c r="O13" s="440"/>
      <c r="P13" s="440"/>
      <c r="Q13" s="440"/>
      <c r="R13" s="440"/>
      <c r="S13" s="440"/>
      <c r="T13" s="440"/>
      <c r="U13" s="440"/>
      <c r="V13" s="440"/>
      <c r="W13" s="440"/>
      <c r="X13" s="440"/>
      <c r="Y13" s="440"/>
    </row>
    <row r="14" spans="1:25" s="439" customFormat="1" ht="14.4">
      <c r="A14" s="159"/>
      <c r="B14" s="83" t="s">
        <v>3207</v>
      </c>
      <c r="C14" s="82" t="s">
        <v>3212</v>
      </c>
      <c r="D14" s="104"/>
      <c r="E14" s="83"/>
      <c r="F14" s="160"/>
      <c r="G14" s="440"/>
      <c r="H14" s="440"/>
      <c r="I14" s="440"/>
      <c r="J14" s="440"/>
      <c r="K14" s="440"/>
      <c r="L14" s="440"/>
      <c r="M14" s="440"/>
      <c r="N14" s="440"/>
      <c r="O14" s="440"/>
      <c r="P14" s="440"/>
      <c r="Q14" s="440"/>
      <c r="R14" s="440"/>
      <c r="S14" s="440"/>
      <c r="T14" s="440"/>
      <c r="U14" s="440"/>
      <c r="V14" s="440"/>
      <c r="W14" s="440"/>
      <c r="X14" s="440"/>
      <c r="Y14" s="440"/>
    </row>
    <row r="15" spans="1:25" s="439" customFormat="1" ht="14.4">
      <c r="A15" s="159"/>
      <c r="B15" s="83" t="s">
        <v>3207</v>
      </c>
      <c r="C15" s="82" t="s">
        <v>3213</v>
      </c>
      <c r="D15" s="104"/>
      <c r="E15" s="83"/>
      <c r="F15" s="160"/>
      <c r="G15" s="440"/>
      <c r="H15" s="440"/>
      <c r="I15" s="440"/>
      <c r="J15" s="440"/>
      <c r="K15" s="440"/>
      <c r="L15" s="440"/>
      <c r="M15" s="440"/>
      <c r="N15" s="440"/>
      <c r="O15" s="440"/>
      <c r="P15" s="440"/>
      <c r="Q15" s="440"/>
      <c r="R15" s="440"/>
      <c r="S15" s="440"/>
      <c r="T15" s="440"/>
      <c r="U15" s="440"/>
      <c r="V15" s="440"/>
      <c r="W15" s="440"/>
      <c r="X15" s="440"/>
      <c r="Y15" s="440"/>
    </row>
    <row r="16" spans="1:25" s="439" customFormat="1" ht="14.4">
      <c r="A16" s="159"/>
      <c r="B16" s="101" t="s">
        <v>3207</v>
      </c>
      <c r="C16" s="107" t="s">
        <v>2155</v>
      </c>
      <c r="D16" s="101"/>
      <c r="E16" s="101"/>
      <c r="F16" s="160"/>
      <c r="G16" s="440"/>
      <c r="H16" s="440"/>
      <c r="I16" s="440"/>
      <c r="J16" s="440"/>
      <c r="K16" s="440"/>
      <c r="L16" s="440"/>
      <c r="M16" s="440"/>
      <c r="N16" s="440"/>
      <c r="O16" s="440"/>
      <c r="P16" s="440"/>
      <c r="Q16" s="440"/>
      <c r="R16" s="440"/>
      <c r="S16" s="440"/>
      <c r="T16" s="440"/>
      <c r="U16" s="440"/>
      <c r="V16" s="440"/>
      <c r="W16" s="440"/>
      <c r="X16" s="440"/>
      <c r="Y16" s="440"/>
    </row>
    <row r="17" spans="1:25" s="439" customFormat="1" ht="41.4">
      <c r="A17" s="159"/>
      <c r="B17" s="83" t="s">
        <v>3207</v>
      </c>
      <c r="C17" s="82" t="s">
        <v>3214</v>
      </c>
      <c r="D17" s="104"/>
      <c r="E17" s="83"/>
      <c r="F17" s="160"/>
      <c r="G17" s="440"/>
      <c r="H17" s="440"/>
      <c r="I17" s="440"/>
      <c r="J17" s="440"/>
      <c r="K17" s="440"/>
      <c r="L17" s="440"/>
      <c r="M17" s="440"/>
      <c r="N17" s="440"/>
      <c r="O17" s="440"/>
      <c r="P17" s="440"/>
      <c r="Q17" s="440"/>
      <c r="R17" s="440"/>
      <c r="S17" s="440"/>
      <c r="T17" s="440"/>
      <c r="U17" s="440"/>
      <c r="V17" s="440"/>
      <c r="W17" s="440"/>
      <c r="X17" s="440"/>
      <c r="Y17" s="440"/>
    </row>
    <row r="18" spans="1:25" s="439" customFormat="1" ht="14.4">
      <c r="A18" s="159"/>
      <c r="B18" s="83" t="s">
        <v>3207</v>
      </c>
      <c r="C18" s="82" t="s">
        <v>3215</v>
      </c>
      <c r="D18" s="104"/>
      <c r="E18" s="83"/>
      <c r="F18" s="160"/>
      <c r="G18" s="440"/>
      <c r="H18" s="440"/>
      <c r="I18" s="440"/>
      <c r="J18" s="440"/>
      <c r="K18" s="440"/>
      <c r="L18" s="440"/>
      <c r="M18" s="440"/>
      <c r="N18" s="440"/>
      <c r="O18" s="440"/>
      <c r="P18" s="440"/>
      <c r="Q18" s="440"/>
      <c r="R18" s="440"/>
      <c r="S18" s="440"/>
      <c r="T18" s="440"/>
      <c r="U18" s="440"/>
      <c r="V18" s="440"/>
      <c r="W18" s="440"/>
      <c r="X18" s="440"/>
      <c r="Y18" s="440"/>
    </row>
    <row r="19" spans="1:25" s="439" customFormat="1" ht="14.4">
      <c r="A19" s="159"/>
      <c r="B19" s="83" t="s">
        <v>3207</v>
      </c>
      <c r="C19" s="82" t="s">
        <v>3216</v>
      </c>
      <c r="D19" s="104"/>
      <c r="E19" s="83"/>
      <c r="F19" s="160"/>
      <c r="G19" s="440"/>
      <c r="H19" s="440"/>
      <c r="I19" s="440"/>
      <c r="J19" s="440"/>
      <c r="K19" s="440"/>
      <c r="L19" s="440"/>
      <c r="M19" s="440"/>
      <c r="N19" s="440"/>
      <c r="O19" s="440"/>
      <c r="P19" s="440"/>
      <c r="Q19" s="440"/>
      <c r="R19" s="440"/>
      <c r="S19" s="440"/>
      <c r="T19" s="440"/>
      <c r="U19" s="440"/>
      <c r="V19" s="440"/>
      <c r="W19" s="440"/>
      <c r="X19" s="440"/>
      <c r="Y19" s="440"/>
    </row>
    <row r="20" spans="1:25" s="439" customFormat="1" ht="14.4">
      <c r="A20" s="159"/>
      <c r="B20" s="83" t="s">
        <v>3207</v>
      </c>
      <c r="C20" s="82" t="s">
        <v>3217</v>
      </c>
      <c r="D20" s="104"/>
      <c r="E20" s="83"/>
      <c r="F20" s="160"/>
      <c r="G20" s="440"/>
      <c r="H20" s="440"/>
      <c r="I20" s="440"/>
      <c r="J20" s="440"/>
      <c r="K20" s="440"/>
      <c r="L20" s="440"/>
      <c r="M20" s="440"/>
      <c r="N20" s="440"/>
      <c r="O20" s="440"/>
      <c r="P20" s="440"/>
      <c r="Q20" s="440"/>
      <c r="R20" s="440"/>
      <c r="S20" s="440"/>
      <c r="T20" s="440"/>
      <c r="U20" s="440"/>
      <c r="V20" s="440"/>
      <c r="W20" s="440"/>
      <c r="X20" s="440"/>
      <c r="Y20" s="440"/>
    </row>
    <row r="21" spans="1:25" s="439" customFormat="1" ht="14.4">
      <c r="A21" s="159"/>
      <c r="B21" s="83" t="s">
        <v>3207</v>
      </c>
      <c r="C21" s="82" t="s">
        <v>3218</v>
      </c>
      <c r="D21" s="104"/>
      <c r="E21" s="83"/>
      <c r="F21" s="160"/>
      <c r="G21" s="440"/>
      <c r="H21" s="440"/>
      <c r="I21" s="440"/>
      <c r="J21" s="440"/>
      <c r="K21" s="440"/>
      <c r="L21" s="440"/>
      <c r="M21" s="440"/>
      <c r="N21" s="440"/>
      <c r="O21" s="440"/>
      <c r="P21" s="440"/>
      <c r="Q21" s="440"/>
      <c r="R21" s="440"/>
      <c r="S21" s="440"/>
      <c r="T21" s="440"/>
      <c r="U21" s="440"/>
      <c r="V21" s="440"/>
      <c r="W21" s="440"/>
      <c r="X21" s="440"/>
      <c r="Y21" s="440"/>
    </row>
    <row r="22" spans="1:25" s="439" customFormat="1" ht="14.4">
      <c r="A22" s="159"/>
      <c r="B22" s="83" t="s">
        <v>3207</v>
      </c>
      <c r="C22" s="82" t="s">
        <v>3219</v>
      </c>
      <c r="D22" s="104"/>
      <c r="E22" s="83"/>
      <c r="F22" s="160"/>
      <c r="G22" s="440"/>
      <c r="H22" s="440"/>
      <c r="I22" s="440"/>
      <c r="J22" s="440"/>
      <c r="K22" s="440"/>
      <c r="L22" s="440"/>
      <c r="M22" s="440"/>
      <c r="N22" s="440"/>
      <c r="O22" s="440"/>
      <c r="P22" s="440"/>
      <c r="Q22" s="440"/>
      <c r="R22" s="440"/>
      <c r="S22" s="440"/>
      <c r="T22" s="440"/>
      <c r="U22" s="440"/>
      <c r="V22" s="440"/>
      <c r="W22" s="440"/>
      <c r="X22" s="440"/>
      <c r="Y22" s="440"/>
    </row>
    <row r="23" spans="1:25" s="439" customFormat="1" ht="41.4">
      <c r="A23" s="159"/>
      <c r="B23" s="83" t="s">
        <v>3207</v>
      </c>
      <c r="C23" s="82" t="s">
        <v>3220</v>
      </c>
      <c r="D23" s="104"/>
      <c r="E23" s="83"/>
      <c r="F23" s="160"/>
      <c r="G23" s="440"/>
      <c r="H23" s="440"/>
      <c r="I23" s="440"/>
      <c r="J23" s="440"/>
      <c r="K23" s="440"/>
      <c r="L23" s="440"/>
      <c r="M23" s="440"/>
      <c r="N23" s="440"/>
      <c r="O23" s="440"/>
      <c r="P23" s="440"/>
      <c r="Q23" s="440"/>
      <c r="R23" s="440"/>
      <c r="S23" s="440"/>
      <c r="T23" s="440"/>
      <c r="U23" s="440"/>
      <c r="V23" s="440"/>
      <c r="W23" s="440"/>
      <c r="X23" s="440"/>
      <c r="Y23" s="440"/>
    </row>
    <row r="24" spans="1:25" s="439" customFormat="1" ht="27.6">
      <c r="A24" s="159"/>
      <c r="B24" s="83" t="s">
        <v>3207</v>
      </c>
      <c r="C24" s="82" t="s">
        <v>3221</v>
      </c>
      <c r="D24" s="104"/>
      <c r="E24" s="83"/>
      <c r="F24" s="160"/>
      <c r="G24" s="440"/>
      <c r="H24" s="440"/>
      <c r="I24" s="440"/>
      <c r="J24" s="440"/>
      <c r="K24" s="440"/>
      <c r="L24" s="440"/>
      <c r="M24" s="440"/>
      <c r="N24" s="440"/>
      <c r="O24" s="440"/>
      <c r="P24" s="440"/>
      <c r="Q24" s="440"/>
      <c r="R24" s="440"/>
      <c r="S24" s="440"/>
      <c r="T24" s="440"/>
      <c r="U24" s="440"/>
      <c r="V24" s="440"/>
      <c r="W24" s="440"/>
      <c r="X24" s="440"/>
      <c r="Y24" s="440"/>
    </row>
    <row r="25" spans="1:25" s="439" customFormat="1" ht="41.4">
      <c r="A25" s="159"/>
      <c r="B25" s="83" t="s">
        <v>3207</v>
      </c>
      <c r="C25" s="82" t="s">
        <v>3222</v>
      </c>
      <c r="D25" s="104"/>
      <c r="E25" s="83"/>
      <c r="F25" s="160"/>
      <c r="G25" s="440"/>
      <c r="H25" s="440"/>
      <c r="I25" s="440"/>
      <c r="J25" s="440"/>
      <c r="K25" s="440"/>
      <c r="L25" s="440"/>
      <c r="M25" s="440"/>
      <c r="N25" s="440"/>
      <c r="O25" s="440"/>
      <c r="P25" s="440"/>
      <c r="Q25" s="440"/>
      <c r="R25" s="440"/>
      <c r="S25" s="440"/>
      <c r="T25" s="440"/>
      <c r="U25" s="440"/>
      <c r="V25" s="440"/>
      <c r="W25" s="440"/>
      <c r="X25" s="440"/>
      <c r="Y25" s="440"/>
    </row>
    <row r="26" spans="1:25" s="439" customFormat="1" ht="14.4">
      <c r="A26" s="159"/>
      <c r="B26" s="101" t="s">
        <v>3207</v>
      </c>
      <c r="C26" s="107" t="s">
        <v>915</v>
      </c>
      <c r="D26" s="101"/>
      <c r="E26" s="101"/>
      <c r="F26" s="160"/>
      <c r="G26" s="440"/>
      <c r="H26" s="440"/>
      <c r="I26" s="440"/>
      <c r="J26" s="440"/>
      <c r="K26" s="440"/>
      <c r="L26" s="440"/>
      <c r="M26" s="440"/>
      <c r="N26" s="440"/>
      <c r="O26" s="440"/>
      <c r="P26" s="440"/>
      <c r="Q26" s="440"/>
      <c r="R26" s="440"/>
      <c r="S26" s="440"/>
      <c r="T26" s="440"/>
      <c r="U26" s="440"/>
      <c r="V26" s="440"/>
      <c r="W26" s="440"/>
      <c r="X26" s="440"/>
      <c r="Y26" s="440"/>
    </row>
    <row r="27" spans="1:25" s="439" customFormat="1" ht="14.4">
      <c r="A27" s="159"/>
      <c r="B27" s="83" t="s">
        <v>3207</v>
      </c>
      <c r="C27" s="85" t="s">
        <v>868</v>
      </c>
      <c r="D27" s="104"/>
      <c r="E27" s="83"/>
      <c r="F27" s="160"/>
      <c r="G27" s="440"/>
      <c r="H27" s="440"/>
      <c r="I27" s="440"/>
      <c r="J27" s="440"/>
      <c r="K27" s="440"/>
      <c r="L27" s="440"/>
      <c r="M27" s="440"/>
      <c r="N27" s="440"/>
      <c r="O27" s="440"/>
      <c r="P27" s="440"/>
      <c r="Q27" s="440"/>
      <c r="R27" s="440"/>
      <c r="S27" s="440"/>
      <c r="T27" s="440"/>
      <c r="U27" s="440"/>
      <c r="V27" s="440"/>
      <c r="W27" s="440"/>
      <c r="X27" s="440"/>
      <c r="Y27" s="440"/>
    </row>
    <row r="28" spans="1:25" s="439" customFormat="1" ht="55.2">
      <c r="A28" s="159"/>
      <c r="B28" s="83" t="s">
        <v>3207</v>
      </c>
      <c r="C28" s="85" t="s">
        <v>3223</v>
      </c>
      <c r="D28" s="104"/>
      <c r="E28" s="83"/>
      <c r="F28" s="160"/>
      <c r="G28" s="440"/>
      <c r="H28" s="440"/>
      <c r="I28" s="440"/>
      <c r="J28" s="440"/>
      <c r="K28" s="440"/>
      <c r="L28" s="440"/>
      <c r="M28" s="440"/>
      <c r="N28" s="440"/>
      <c r="O28" s="440"/>
      <c r="P28" s="440"/>
      <c r="Q28" s="440"/>
      <c r="R28" s="440"/>
      <c r="S28" s="440"/>
      <c r="T28" s="440"/>
      <c r="U28" s="440"/>
      <c r="V28" s="440"/>
      <c r="W28" s="440"/>
      <c r="X28" s="440"/>
      <c r="Y28" s="440"/>
    </row>
    <row r="29" spans="1:25" s="439" customFormat="1" ht="55.2">
      <c r="A29" s="159"/>
      <c r="B29" s="83" t="s">
        <v>3207</v>
      </c>
      <c r="C29" s="85" t="s">
        <v>3224</v>
      </c>
      <c r="D29" s="104"/>
      <c r="E29" s="83"/>
      <c r="F29" s="160"/>
      <c r="G29" s="440"/>
      <c r="H29" s="440"/>
      <c r="I29" s="440"/>
      <c r="J29" s="440"/>
      <c r="K29" s="440"/>
      <c r="L29" s="440"/>
      <c r="M29" s="440"/>
      <c r="N29" s="440"/>
      <c r="O29" s="440"/>
      <c r="P29" s="440"/>
      <c r="Q29" s="440"/>
      <c r="R29" s="440"/>
      <c r="S29" s="440"/>
      <c r="T29" s="440"/>
      <c r="U29" s="440"/>
      <c r="V29" s="440"/>
      <c r="W29" s="440"/>
      <c r="X29" s="440"/>
      <c r="Y29" s="440"/>
    </row>
    <row r="30" spans="1:25" s="439" customFormat="1" ht="55.2">
      <c r="A30" s="159"/>
      <c r="B30" s="83" t="s">
        <v>3207</v>
      </c>
      <c r="C30" s="85" t="s">
        <v>3225</v>
      </c>
      <c r="D30" s="104"/>
      <c r="E30" s="83"/>
      <c r="F30" s="160"/>
      <c r="G30" s="440"/>
      <c r="H30" s="440"/>
      <c r="I30" s="440"/>
      <c r="J30" s="440"/>
      <c r="K30" s="440"/>
      <c r="L30" s="440"/>
      <c r="M30" s="440"/>
      <c r="N30" s="440"/>
      <c r="O30" s="440"/>
      <c r="P30" s="440"/>
      <c r="Q30" s="440"/>
      <c r="R30" s="440"/>
      <c r="S30" s="440"/>
      <c r="T30" s="440"/>
      <c r="U30" s="440"/>
      <c r="V30" s="440"/>
      <c r="W30" s="440"/>
      <c r="X30" s="440"/>
      <c r="Y30" s="440"/>
    </row>
    <row r="31" spans="1:25" s="439" customFormat="1" ht="14.4">
      <c r="A31" s="159"/>
      <c r="B31" s="101" t="s">
        <v>3226</v>
      </c>
      <c r="C31" s="107" t="s">
        <v>736</v>
      </c>
      <c r="D31" s="101"/>
      <c r="E31" s="101"/>
      <c r="F31" s="160"/>
      <c r="G31" s="440"/>
      <c r="H31" s="440"/>
      <c r="I31" s="440"/>
      <c r="J31" s="440"/>
      <c r="K31" s="440"/>
      <c r="L31" s="440"/>
      <c r="M31" s="440"/>
      <c r="N31" s="440"/>
      <c r="O31" s="440"/>
      <c r="P31" s="440"/>
      <c r="Q31" s="440"/>
      <c r="R31" s="440"/>
      <c r="S31" s="440"/>
      <c r="T31" s="440"/>
      <c r="U31" s="440"/>
      <c r="V31" s="440"/>
      <c r="W31" s="440"/>
      <c r="X31" s="440"/>
      <c r="Y31" s="440"/>
    </row>
    <row r="32" spans="1:25" s="439" customFormat="1" ht="14.4">
      <c r="A32" s="159"/>
      <c r="B32" s="101" t="s">
        <v>3226</v>
      </c>
      <c r="C32" s="107" t="s">
        <v>1771</v>
      </c>
      <c r="D32" s="101"/>
      <c r="E32" s="101"/>
      <c r="F32" s="160"/>
      <c r="G32" s="440"/>
      <c r="H32" s="440"/>
      <c r="I32" s="440"/>
      <c r="J32" s="440"/>
      <c r="K32" s="440"/>
      <c r="L32" s="440"/>
      <c r="M32" s="440"/>
      <c r="N32" s="440"/>
      <c r="O32" s="440"/>
      <c r="P32" s="440"/>
      <c r="Q32" s="440"/>
      <c r="R32" s="440"/>
      <c r="S32" s="440"/>
      <c r="T32" s="440"/>
      <c r="U32" s="440"/>
      <c r="V32" s="440"/>
      <c r="W32" s="440"/>
      <c r="X32" s="440"/>
      <c r="Y32" s="440"/>
    </row>
    <row r="33" spans="1:25" s="439" customFormat="1" ht="14.4">
      <c r="A33" s="159"/>
      <c r="B33" s="83" t="s">
        <v>3226</v>
      </c>
      <c r="C33" s="82" t="s">
        <v>876</v>
      </c>
      <c r="D33" s="104"/>
      <c r="E33" s="83"/>
      <c r="F33" s="160"/>
      <c r="G33" s="440"/>
      <c r="H33" s="440"/>
      <c r="I33" s="440"/>
      <c r="J33" s="440"/>
      <c r="K33" s="440"/>
      <c r="L33" s="440"/>
      <c r="M33" s="440"/>
      <c r="N33" s="440"/>
      <c r="O33" s="440"/>
      <c r="P33" s="440"/>
      <c r="Q33" s="440"/>
      <c r="R33" s="440"/>
      <c r="S33" s="440"/>
      <c r="T33" s="440"/>
      <c r="U33" s="440"/>
      <c r="V33" s="440"/>
      <c r="W33" s="440"/>
      <c r="X33" s="440"/>
      <c r="Y33" s="440"/>
    </row>
    <row r="34" spans="1:25" s="439" customFormat="1" ht="27.6">
      <c r="A34" s="159"/>
      <c r="B34" s="83" t="s">
        <v>3226</v>
      </c>
      <c r="C34" s="82" t="s">
        <v>3227</v>
      </c>
      <c r="D34" s="104"/>
      <c r="E34" s="83"/>
      <c r="F34" s="160"/>
      <c r="G34" s="440"/>
      <c r="H34" s="440"/>
      <c r="I34" s="440"/>
      <c r="J34" s="440"/>
      <c r="K34" s="440"/>
      <c r="L34" s="440"/>
      <c r="M34" s="440"/>
      <c r="N34" s="440"/>
      <c r="O34" s="440"/>
      <c r="P34" s="440"/>
      <c r="Q34" s="440"/>
      <c r="R34" s="440"/>
      <c r="S34" s="440"/>
      <c r="T34" s="440"/>
      <c r="U34" s="440"/>
      <c r="V34" s="440"/>
      <c r="W34" s="440"/>
      <c r="X34" s="440"/>
      <c r="Y34" s="440"/>
    </row>
    <row r="35" spans="1:25" s="439" customFormat="1" ht="14.4">
      <c r="A35" s="159"/>
      <c r="B35" s="83" t="s">
        <v>3226</v>
      </c>
      <c r="C35" s="82" t="s">
        <v>3228</v>
      </c>
      <c r="D35" s="104"/>
      <c r="E35" s="83"/>
      <c r="F35" s="160"/>
      <c r="G35" s="440"/>
      <c r="H35" s="440"/>
      <c r="I35" s="440"/>
      <c r="J35" s="440"/>
      <c r="K35" s="440"/>
      <c r="L35" s="440"/>
      <c r="M35" s="440"/>
      <c r="N35" s="440"/>
      <c r="O35" s="440"/>
      <c r="P35" s="440"/>
      <c r="Q35" s="440"/>
      <c r="R35" s="440"/>
      <c r="S35" s="440"/>
      <c r="T35" s="440"/>
      <c r="U35" s="440"/>
      <c r="V35" s="440"/>
      <c r="W35" s="440"/>
      <c r="X35" s="440"/>
      <c r="Y35" s="440"/>
    </row>
    <row r="36" spans="1:25" s="439" customFormat="1" ht="14.4">
      <c r="A36" s="159"/>
      <c r="B36" s="101" t="s">
        <v>3226</v>
      </c>
      <c r="C36" s="107" t="s">
        <v>3229</v>
      </c>
      <c r="D36" s="101"/>
      <c r="E36" s="101"/>
      <c r="F36" s="160"/>
      <c r="G36" s="440"/>
      <c r="H36" s="440"/>
      <c r="I36" s="440"/>
      <c r="J36" s="440"/>
      <c r="K36" s="440"/>
      <c r="L36" s="440"/>
      <c r="M36" s="440"/>
      <c r="N36" s="440"/>
      <c r="O36" s="440"/>
      <c r="P36" s="440"/>
      <c r="Q36" s="440"/>
      <c r="R36" s="440"/>
      <c r="S36" s="440"/>
      <c r="T36" s="440"/>
      <c r="U36" s="440"/>
      <c r="V36" s="440"/>
      <c r="W36" s="440"/>
      <c r="X36" s="440"/>
      <c r="Y36" s="440"/>
    </row>
    <row r="37" spans="1:25" s="439" customFormat="1" ht="14.4">
      <c r="A37" s="159"/>
      <c r="B37" s="83" t="s">
        <v>3226</v>
      </c>
      <c r="C37" s="82" t="s">
        <v>3230</v>
      </c>
      <c r="D37" s="104"/>
      <c r="E37" s="83"/>
      <c r="F37" s="160"/>
      <c r="G37" s="440"/>
      <c r="H37" s="440"/>
      <c r="I37" s="440"/>
      <c r="J37" s="440"/>
      <c r="K37" s="440"/>
      <c r="L37" s="440"/>
      <c r="M37" s="440"/>
      <c r="N37" s="440"/>
      <c r="O37" s="440"/>
      <c r="P37" s="440"/>
      <c r="Q37" s="440"/>
      <c r="R37" s="440"/>
      <c r="S37" s="440"/>
      <c r="T37" s="440"/>
      <c r="U37" s="440"/>
      <c r="V37" s="440"/>
      <c r="W37" s="440"/>
      <c r="X37" s="440"/>
      <c r="Y37" s="440"/>
    </row>
    <row r="38" spans="1:25" s="439" customFormat="1" ht="27.6">
      <c r="A38" s="159"/>
      <c r="B38" s="83" t="s">
        <v>3226</v>
      </c>
      <c r="C38" s="82" t="s">
        <v>3231</v>
      </c>
      <c r="D38" s="104"/>
      <c r="E38" s="83"/>
      <c r="F38" s="160"/>
      <c r="G38" s="440"/>
      <c r="H38" s="440"/>
      <c r="I38" s="440"/>
      <c r="J38" s="440"/>
      <c r="K38" s="440"/>
      <c r="L38" s="440"/>
      <c r="M38" s="440"/>
      <c r="N38" s="440"/>
      <c r="O38" s="440"/>
      <c r="P38" s="440"/>
      <c r="Q38" s="440"/>
      <c r="R38" s="440"/>
      <c r="S38" s="440"/>
      <c r="T38" s="440"/>
      <c r="U38" s="440"/>
      <c r="V38" s="440"/>
      <c r="W38" s="440"/>
      <c r="X38" s="440"/>
      <c r="Y38" s="440"/>
    </row>
    <row r="39" spans="1:25" s="439" customFormat="1" ht="14.4">
      <c r="A39" s="159"/>
      <c r="B39" s="83" t="s">
        <v>3226</v>
      </c>
      <c r="C39" s="82" t="s">
        <v>3232</v>
      </c>
      <c r="D39" s="104"/>
      <c r="E39" s="83"/>
      <c r="F39" s="160"/>
      <c r="G39" s="440"/>
      <c r="H39" s="440"/>
      <c r="I39" s="440"/>
      <c r="J39" s="440"/>
      <c r="K39" s="440"/>
      <c r="L39" s="440"/>
      <c r="M39" s="440"/>
      <c r="N39" s="440"/>
      <c r="O39" s="440"/>
      <c r="P39" s="440"/>
      <c r="Q39" s="440"/>
      <c r="R39" s="440"/>
      <c r="S39" s="440"/>
      <c r="T39" s="440"/>
      <c r="U39" s="440"/>
      <c r="V39" s="440"/>
      <c r="W39" s="440"/>
      <c r="X39" s="440"/>
      <c r="Y39" s="440"/>
    </row>
    <row r="40" spans="1:25" s="439" customFormat="1" ht="14.4">
      <c r="A40" s="159"/>
      <c r="B40" s="83" t="s">
        <v>3226</v>
      </c>
      <c r="C40" s="82" t="s">
        <v>3233</v>
      </c>
      <c r="D40" s="104"/>
      <c r="E40" s="83"/>
      <c r="F40" s="160"/>
      <c r="G40" s="440"/>
      <c r="H40" s="440"/>
      <c r="I40" s="440"/>
      <c r="J40" s="440"/>
      <c r="K40" s="440"/>
      <c r="L40" s="440"/>
      <c r="M40" s="440"/>
      <c r="N40" s="440"/>
      <c r="O40" s="440"/>
      <c r="P40" s="440"/>
      <c r="Q40" s="440"/>
      <c r="R40" s="440"/>
      <c r="S40" s="440"/>
      <c r="T40" s="440"/>
      <c r="U40" s="440"/>
      <c r="V40" s="440"/>
      <c r="W40" s="440"/>
      <c r="X40" s="440"/>
      <c r="Y40" s="440"/>
    </row>
    <row r="41" spans="1:25" s="439" customFormat="1" ht="41.4">
      <c r="A41" s="159"/>
      <c r="B41" s="83" t="s">
        <v>3226</v>
      </c>
      <c r="C41" s="82" t="s">
        <v>3234</v>
      </c>
      <c r="D41" s="104"/>
      <c r="E41" s="83"/>
      <c r="F41" s="160"/>
      <c r="G41" s="440"/>
      <c r="H41" s="440"/>
      <c r="I41" s="440"/>
      <c r="J41" s="440"/>
      <c r="K41" s="440"/>
      <c r="L41" s="440"/>
      <c r="M41" s="440"/>
      <c r="N41" s="440"/>
      <c r="O41" s="440"/>
      <c r="P41" s="440"/>
      <c r="Q41" s="440"/>
      <c r="R41" s="440"/>
      <c r="S41" s="440"/>
      <c r="T41" s="440"/>
      <c r="U41" s="440"/>
      <c r="V41" s="440"/>
      <c r="W41" s="440"/>
      <c r="X41" s="440"/>
      <c r="Y41" s="440"/>
    </row>
    <row r="42" spans="1:25" s="439" customFormat="1" ht="41.4">
      <c r="A42" s="159"/>
      <c r="B42" s="83" t="s">
        <v>3226</v>
      </c>
      <c r="C42" s="82" t="s">
        <v>3235</v>
      </c>
      <c r="D42" s="104"/>
      <c r="E42" s="83"/>
      <c r="F42" s="160"/>
      <c r="G42" s="440"/>
      <c r="H42" s="440"/>
      <c r="I42" s="440"/>
      <c r="J42" s="440"/>
      <c r="K42" s="440"/>
      <c r="L42" s="440"/>
      <c r="M42" s="440"/>
      <c r="N42" s="440"/>
      <c r="O42" s="440"/>
      <c r="P42" s="440"/>
      <c r="Q42" s="440"/>
      <c r="R42" s="440"/>
      <c r="S42" s="440"/>
      <c r="T42" s="440"/>
      <c r="U42" s="440"/>
      <c r="V42" s="440"/>
      <c r="W42" s="440"/>
      <c r="X42" s="440"/>
      <c r="Y42" s="440"/>
    </row>
    <row r="43" spans="1:25" s="439" customFormat="1" ht="27.6">
      <c r="A43" s="159"/>
      <c r="B43" s="83" t="s">
        <v>3226</v>
      </c>
      <c r="C43" s="82" t="s">
        <v>3236</v>
      </c>
      <c r="D43" s="104"/>
      <c r="E43" s="83"/>
      <c r="F43" s="160"/>
      <c r="G43" s="440"/>
      <c r="H43" s="440"/>
      <c r="I43" s="440"/>
      <c r="J43" s="440"/>
      <c r="K43" s="440"/>
      <c r="L43" s="440"/>
      <c r="M43" s="440"/>
      <c r="N43" s="440"/>
      <c r="O43" s="440"/>
      <c r="P43" s="440"/>
      <c r="Q43" s="440"/>
      <c r="R43" s="440"/>
      <c r="S43" s="440"/>
      <c r="T43" s="440"/>
      <c r="U43" s="440"/>
      <c r="V43" s="440"/>
      <c r="W43" s="440"/>
      <c r="X43" s="440"/>
      <c r="Y43" s="440"/>
    </row>
    <row r="44" spans="1:25" s="439" customFormat="1" ht="14.4">
      <c r="A44" s="159"/>
      <c r="B44" s="83" t="s">
        <v>3226</v>
      </c>
      <c r="C44" s="82" t="s">
        <v>3237</v>
      </c>
      <c r="D44" s="104"/>
      <c r="E44" s="83"/>
      <c r="F44" s="160"/>
      <c r="G44" s="440"/>
      <c r="H44" s="440"/>
      <c r="I44" s="440"/>
      <c r="J44" s="440"/>
      <c r="K44" s="440"/>
      <c r="L44" s="440"/>
      <c r="M44" s="440"/>
      <c r="N44" s="440"/>
      <c r="O44" s="440"/>
      <c r="P44" s="440"/>
      <c r="Q44" s="440"/>
      <c r="R44" s="440"/>
      <c r="S44" s="440"/>
      <c r="T44" s="440"/>
      <c r="U44" s="440"/>
      <c r="V44" s="440"/>
      <c r="W44" s="440"/>
      <c r="X44" s="440"/>
      <c r="Y44" s="440"/>
    </row>
    <row r="45" spans="1:25" s="439" customFormat="1" ht="14.4">
      <c r="A45" s="159"/>
      <c r="B45" s="101" t="s">
        <v>3226</v>
      </c>
      <c r="C45" s="107" t="s">
        <v>3238</v>
      </c>
      <c r="D45" s="101"/>
      <c r="E45" s="101"/>
      <c r="F45" s="160"/>
      <c r="G45" s="440"/>
      <c r="H45" s="440"/>
      <c r="I45" s="440"/>
      <c r="J45" s="440"/>
      <c r="K45" s="440"/>
      <c r="L45" s="440"/>
      <c r="M45" s="440"/>
      <c r="N45" s="440"/>
      <c r="O45" s="440"/>
      <c r="P45" s="440"/>
      <c r="Q45" s="440"/>
      <c r="R45" s="440"/>
      <c r="S45" s="440"/>
      <c r="T45" s="440"/>
      <c r="U45" s="440"/>
      <c r="V45" s="440"/>
      <c r="W45" s="440"/>
      <c r="X45" s="440"/>
      <c r="Y45" s="440"/>
    </row>
    <row r="46" spans="1:25" s="439" customFormat="1" ht="14.4">
      <c r="A46" s="159"/>
      <c r="B46" s="83" t="s">
        <v>3226</v>
      </c>
      <c r="C46" s="82" t="s">
        <v>3239</v>
      </c>
      <c r="D46" s="104"/>
      <c r="E46" s="83"/>
      <c r="F46" s="160"/>
      <c r="G46" s="440"/>
      <c r="H46" s="440"/>
      <c r="I46" s="440"/>
      <c r="J46" s="440"/>
      <c r="K46" s="440"/>
      <c r="L46" s="440"/>
      <c r="M46" s="440"/>
      <c r="N46" s="440"/>
      <c r="O46" s="440"/>
      <c r="P46" s="440"/>
      <c r="Q46" s="440"/>
      <c r="R46" s="440"/>
      <c r="S46" s="440"/>
      <c r="T46" s="440"/>
      <c r="U46" s="440"/>
      <c r="V46" s="440"/>
      <c r="W46" s="440"/>
      <c r="X46" s="440"/>
      <c r="Y46" s="440"/>
    </row>
    <row r="47" spans="1:25" s="439" customFormat="1" ht="14.4">
      <c r="A47" s="159"/>
      <c r="B47" s="83" t="s">
        <v>3226</v>
      </c>
      <c r="C47" s="82" t="s">
        <v>3240</v>
      </c>
      <c r="D47" s="104"/>
      <c r="E47" s="83"/>
      <c r="F47" s="160"/>
      <c r="G47" s="440"/>
      <c r="H47" s="440"/>
      <c r="I47" s="440"/>
      <c r="J47" s="440"/>
      <c r="K47" s="440"/>
      <c r="L47" s="440"/>
      <c r="M47" s="440"/>
      <c r="N47" s="440"/>
      <c r="O47" s="440"/>
      <c r="P47" s="440"/>
      <c r="Q47" s="440"/>
      <c r="R47" s="440"/>
      <c r="S47" s="440"/>
      <c r="T47" s="440"/>
      <c r="U47" s="440"/>
      <c r="V47" s="440"/>
      <c r="W47" s="440"/>
      <c r="X47" s="440"/>
      <c r="Y47" s="440"/>
    </row>
    <row r="48" spans="1:25" s="439" customFormat="1" ht="14.4">
      <c r="A48" s="159"/>
      <c r="B48" s="101" t="s">
        <v>3226</v>
      </c>
      <c r="C48" s="107" t="s">
        <v>915</v>
      </c>
      <c r="D48" s="101"/>
      <c r="E48" s="101"/>
      <c r="F48" s="160"/>
      <c r="G48" s="440"/>
      <c r="H48" s="440"/>
      <c r="I48" s="440"/>
      <c r="J48" s="440"/>
      <c r="K48" s="440"/>
      <c r="L48" s="440"/>
      <c r="M48" s="440"/>
      <c r="N48" s="440"/>
      <c r="O48" s="440"/>
      <c r="P48" s="440"/>
      <c r="Q48" s="440"/>
      <c r="R48" s="440"/>
      <c r="S48" s="440"/>
      <c r="T48" s="440"/>
      <c r="U48" s="440"/>
      <c r="V48" s="440"/>
      <c r="W48" s="440"/>
      <c r="X48" s="440"/>
      <c r="Y48" s="440"/>
    </row>
    <row r="49" spans="1:25" s="439" customFormat="1" ht="14.4">
      <c r="A49" s="159"/>
      <c r="B49" s="83" t="s">
        <v>3226</v>
      </c>
      <c r="C49" s="82" t="s">
        <v>942</v>
      </c>
      <c r="D49" s="104"/>
      <c r="E49" s="83"/>
      <c r="F49" s="160"/>
      <c r="G49" s="440"/>
      <c r="H49" s="440"/>
      <c r="I49" s="440"/>
      <c r="J49" s="440"/>
      <c r="K49" s="440"/>
      <c r="L49" s="440"/>
      <c r="M49" s="440"/>
      <c r="N49" s="440"/>
      <c r="O49" s="440"/>
      <c r="P49" s="440"/>
      <c r="Q49" s="440"/>
      <c r="R49" s="440"/>
      <c r="S49" s="440"/>
      <c r="T49" s="440"/>
      <c r="U49" s="440"/>
      <c r="V49" s="440"/>
      <c r="W49" s="440"/>
      <c r="X49" s="440"/>
      <c r="Y49" s="440"/>
    </row>
    <row r="50" spans="1:25" s="439" customFormat="1" ht="14.4">
      <c r="A50" s="159"/>
      <c r="B50" s="101" t="s">
        <v>3241</v>
      </c>
      <c r="C50" s="107" t="s">
        <v>736</v>
      </c>
      <c r="D50" s="101"/>
      <c r="E50" s="101"/>
      <c r="F50" s="160"/>
      <c r="G50" s="440"/>
      <c r="H50" s="440"/>
      <c r="I50" s="440"/>
      <c r="J50" s="440"/>
      <c r="K50" s="440"/>
      <c r="L50" s="440"/>
      <c r="M50" s="440"/>
      <c r="N50" s="440"/>
      <c r="O50" s="440"/>
      <c r="P50" s="440"/>
      <c r="Q50" s="440"/>
      <c r="R50" s="440"/>
      <c r="S50" s="440"/>
      <c r="T50" s="440"/>
      <c r="U50" s="440"/>
      <c r="V50" s="440"/>
      <c r="W50" s="440"/>
      <c r="X50" s="440"/>
      <c r="Y50" s="440"/>
    </row>
    <row r="51" spans="1:25" s="439" customFormat="1" ht="14.4">
      <c r="A51" s="159"/>
      <c r="B51" s="101" t="s">
        <v>3241</v>
      </c>
      <c r="C51" s="107" t="s">
        <v>906</v>
      </c>
      <c r="D51" s="101"/>
      <c r="E51" s="101"/>
      <c r="F51" s="160"/>
      <c r="G51" s="440"/>
      <c r="H51" s="440"/>
      <c r="I51" s="440"/>
      <c r="J51" s="440"/>
      <c r="K51" s="440"/>
      <c r="L51" s="440"/>
      <c r="M51" s="440"/>
      <c r="N51" s="440"/>
      <c r="O51" s="440"/>
      <c r="P51" s="440"/>
      <c r="Q51" s="440"/>
      <c r="R51" s="440"/>
      <c r="S51" s="440"/>
      <c r="T51" s="440"/>
      <c r="U51" s="440"/>
      <c r="V51" s="440"/>
      <c r="W51" s="440"/>
      <c r="X51" s="440"/>
      <c r="Y51" s="440"/>
    </row>
    <row r="52" spans="1:25" s="439" customFormat="1" ht="27.6">
      <c r="A52" s="159"/>
      <c r="B52" s="83" t="s">
        <v>3241</v>
      </c>
      <c r="C52" s="82" t="s">
        <v>3242</v>
      </c>
      <c r="D52" s="104"/>
      <c r="E52" s="83"/>
      <c r="F52" s="160"/>
      <c r="G52" s="440"/>
      <c r="H52" s="440"/>
      <c r="I52" s="440"/>
      <c r="J52" s="440"/>
      <c r="K52" s="440"/>
      <c r="L52" s="440"/>
      <c r="M52" s="440"/>
      <c r="N52" s="440"/>
      <c r="O52" s="440"/>
      <c r="P52" s="440"/>
      <c r="Q52" s="440"/>
      <c r="R52" s="440"/>
      <c r="S52" s="440"/>
      <c r="T52" s="440"/>
      <c r="U52" s="440"/>
      <c r="V52" s="440"/>
      <c r="W52" s="440"/>
      <c r="X52" s="440"/>
      <c r="Y52" s="440"/>
    </row>
    <row r="53" spans="1:25" s="439" customFormat="1" ht="14.4">
      <c r="A53" s="159"/>
      <c r="B53" s="83" t="s">
        <v>3241</v>
      </c>
      <c r="C53" s="82" t="s">
        <v>1001</v>
      </c>
      <c r="D53" s="104"/>
      <c r="E53" s="83"/>
      <c r="F53" s="160"/>
      <c r="G53" s="440"/>
      <c r="H53" s="440"/>
      <c r="I53" s="440"/>
      <c r="J53" s="440"/>
      <c r="K53" s="440"/>
      <c r="L53" s="440"/>
      <c r="M53" s="440"/>
      <c r="N53" s="440"/>
      <c r="O53" s="440"/>
      <c r="P53" s="440"/>
      <c r="Q53" s="440"/>
      <c r="R53" s="440"/>
      <c r="S53" s="440"/>
      <c r="T53" s="440"/>
      <c r="U53" s="440"/>
      <c r="V53" s="440"/>
      <c r="W53" s="440"/>
      <c r="X53" s="440"/>
      <c r="Y53" s="440"/>
    </row>
    <row r="54" spans="1:25" s="439" customFormat="1" ht="14.4">
      <c r="A54" s="159"/>
      <c r="B54" s="83" t="s">
        <v>3241</v>
      </c>
      <c r="C54" s="82" t="s">
        <v>3243</v>
      </c>
      <c r="D54" s="104"/>
      <c r="E54" s="83"/>
      <c r="F54" s="160"/>
      <c r="G54" s="440"/>
      <c r="H54" s="440"/>
      <c r="I54" s="440"/>
      <c r="J54" s="440"/>
      <c r="K54" s="440"/>
      <c r="L54" s="440"/>
      <c r="M54" s="440"/>
      <c r="N54" s="440"/>
      <c r="O54" s="440"/>
      <c r="P54" s="440"/>
      <c r="Q54" s="440"/>
      <c r="R54" s="440"/>
      <c r="S54" s="440"/>
      <c r="T54" s="440"/>
      <c r="U54" s="440"/>
      <c r="V54" s="440"/>
      <c r="W54" s="440"/>
      <c r="X54" s="440"/>
      <c r="Y54" s="440"/>
    </row>
    <row r="55" spans="1:25" s="439" customFormat="1" ht="41.4">
      <c r="A55" s="159"/>
      <c r="B55" s="83" t="s">
        <v>3241</v>
      </c>
      <c r="C55" s="82" t="s">
        <v>3244</v>
      </c>
      <c r="D55" s="104"/>
      <c r="E55" s="83"/>
      <c r="F55" s="160"/>
      <c r="G55" s="440"/>
      <c r="H55" s="440"/>
      <c r="I55" s="440"/>
      <c r="J55" s="440"/>
      <c r="K55" s="440"/>
      <c r="L55" s="440"/>
      <c r="M55" s="440"/>
      <c r="N55" s="440"/>
      <c r="O55" s="440"/>
      <c r="P55" s="440"/>
      <c r="Q55" s="440"/>
      <c r="R55" s="440"/>
      <c r="S55" s="440"/>
      <c r="T55" s="440"/>
      <c r="U55" s="440"/>
      <c r="V55" s="440"/>
      <c r="W55" s="440"/>
      <c r="X55" s="440"/>
      <c r="Y55" s="440"/>
    </row>
    <row r="56" spans="1:25" s="439" customFormat="1" ht="27.6">
      <c r="A56" s="159"/>
      <c r="B56" s="83" t="s">
        <v>3241</v>
      </c>
      <c r="C56" s="82" t="s">
        <v>3245</v>
      </c>
      <c r="D56" s="104"/>
      <c r="E56" s="83"/>
      <c r="F56" s="160"/>
      <c r="G56" s="440"/>
      <c r="H56" s="440"/>
      <c r="I56" s="440"/>
      <c r="J56" s="440"/>
      <c r="K56" s="440"/>
      <c r="L56" s="440"/>
      <c r="M56" s="440"/>
      <c r="N56" s="440"/>
      <c r="O56" s="440"/>
      <c r="P56" s="440"/>
      <c r="Q56" s="440"/>
      <c r="R56" s="440"/>
      <c r="S56" s="440"/>
      <c r="T56" s="440"/>
      <c r="U56" s="440"/>
      <c r="V56" s="440"/>
      <c r="W56" s="440"/>
      <c r="X56" s="440"/>
      <c r="Y56" s="440"/>
    </row>
    <row r="57" spans="1:25" s="439" customFormat="1" ht="27.6">
      <c r="A57" s="159"/>
      <c r="B57" s="83" t="s">
        <v>3241</v>
      </c>
      <c r="C57" s="82" t="s">
        <v>3246</v>
      </c>
      <c r="D57" s="104"/>
      <c r="E57" s="83"/>
      <c r="F57" s="160"/>
      <c r="G57" s="440"/>
      <c r="H57" s="440"/>
      <c r="I57" s="440"/>
      <c r="J57" s="440"/>
      <c r="K57" s="440"/>
      <c r="L57" s="440"/>
      <c r="M57" s="440"/>
      <c r="N57" s="440"/>
      <c r="O57" s="440"/>
      <c r="P57" s="440"/>
      <c r="Q57" s="440"/>
      <c r="R57" s="440"/>
      <c r="S57" s="440"/>
      <c r="T57" s="440"/>
      <c r="U57" s="440"/>
      <c r="V57" s="440"/>
      <c r="W57" s="440"/>
      <c r="X57" s="440"/>
      <c r="Y57" s="440"/>
    </row>
    <row r="58" spans="1:25" s="439" customFormat="1" ht="14.4">
      <c r="A58" s="159"/>
      <c r="B58" s="83" t="s">
        <v>3241</v>
      </c>
      <c r="C58" s="82" t="s">
        <v>3247</v>
      </c>
      <c r="D58" s="104"/>
      <c r="E58" s="83"/>
      <c r="F58" s="160"/>
      <c r="G58" s="440"/>
      <c r="H58" s="440"/>
      <c r="I58" s="440"/>
      <c r="J58" s="440"/>
      <c r="K58" s="440"/>
      <c r="L58" s="440"/>
      <c r="M58" s="440"/>
      <c r="N58" s="440"/>
      <c r="O58" s="440"/>
      <c r="P58" s="440"/>
      <c r="Q58" s="440"/>
      <c r="R58" s="440"/>
      <c r="S58" s="440"/>
      <c r="T58" s="440"/>
      <c r="U58" s="440"/>
      <c r="V58" s="440"/>
      <c r="W58" s="440"/>
      <c r="X58" s="440"/>
      <c r="Y58" s="440"/>
    </row>
    <row r="59" spans="1:25" s="439" customFormat="1" ht="27.6">
      <c r="A59" s="159"/>
      <c r="B59" s="83" t="s">
        <v>3241</v>
      </c>
      <c r="C59" s="82" t="s">
        <v>3248</v>
      </c>
      <c r="D59" s="104"/>
      <c r="E59" s="83"/>
      <c r="F59" s="160"/>
      <c r="G59" s="440"/>
      <c r="H59" s="440"/>
      <c r="I59" s="440"/>
      <c r="J59" s="440"/>
      <c r="K59" s="440"/>
      <c r="L59" s="440"/>
      <c r="M59" s="440"/>
      <c r="N59" s="440"/>
      <c r="O59" s="440"/>
      <c r="P59" s="440"/>
      <c r="Q59" s="440"/>
      <c r="R59" s="440"/>
      <c r="S59" s="440"/>
      <c r="T59" s="440"/>
      <c r="U59" s="440"/>
      <c r="V59" s="440"/>
      <c r="W59" s="440"/>
      <c r="X59" s="440"/>
      <c r="Y59" s="440"/>
    </row>
    <row r="60" spans="1:25" s="439" customFormat="1" ht="14.4">
      <c r="A60" s="159"/>
      <c r="B60" s="83" t="s">
        <v>3241</v>
      </c>
      <c r="C60" s="82" t="s">
        <v>3249</v>
      </c>
      <c r="D60" s="104"/>
      <c r="E60" s="83"/>
      <c r="F60" s="160"/>
      <c r="G60" s="440"/>
      <c r="H60" s="440"/>
      <c r="I60" s="440"/>
      <c r="J60" s="440"/>
      <c r="K60" s="440"/>
      <c r="L60" s="440"/>
      <c r="M60" s="440"/>
      <c r="N60" s="440"/>
      <c r="O60" s="440"/>
      <c r="P60" s="440"/>
      <c r="Q60" s="440"/>
      <c r="R60" s="440"/>
      <c r="S60" s="440"/>
      <c r="T60" s="440"/>
      <c r="U60" s="440"/>
      <c r="V60" s="440"/>
      <c r="W60" s="440"/>
      <c r="X60" s="440"/>
      <c r="Y60" s="440"/>
    </row>
    <row r="61" spans="1:25" s="439" customFormat="1" ht="14.4">
      <c r="A61" s="159"/>
      <c r="B61" s="83" t="s">
        <v>3241</v>
      </c>
      <c r="C61" s="82" t="s">
        <v>3250</v>
      </c>
      <c r="D61" s="104"/>
      <c r="E61" s="83"/>
      <c r="F61" s="160"/>
      <c r="G61" s="440"/>
      <c r="H61" s="440"/>
      <c r="I61" s="440"/>
      <c r="J61" s="440"/>
      <c r="K61" s="440"/>
      <c r="L61" s="440"/>
      <c r="M61" s="440"/>
      <c r="N61" s="440"/>
      <c r="O61" s="440"/>
      <c r="P61" s="440"/>
      <c r="Q61" s="440"/>
      <c r="R61" s="440"/>
      <c r="S61" s="440"/>
      <c r="T61" s="440"/>
      <c r="U61" s="440"/>
      <c r="V61" s="440"/>
      <c r="W61" s="440"/>
      <c r="X61" s="440"/>
      <c r="Y61" s="440"/>
    </row>
    <row r="62" spans="1:25" s="439" customFormat="1" ht="27.6">
      <c r="A62" s="159"/>
      <c r="B62" s="83" t="s">
        <v>3241</v>
      </c>
      <c r="C62" s="82" t="s">
        <v>3251</v>
      </c>
      <c r="D62" s="104"/>
      <c r="E62" s="83"/>
      <c r="F62" s="160"/>
      <c r="G62" s="440"/>
      <c r="H62" s="440"/>
      <c r="I62" s="440"/>
      <c r="J62" s="440"/>
      <c r="K62" s="440"/>
      <c r="L62" s="440"/>
      <c r="M62" s="440"/>
      <c r="N62" s="440"/>
      <c r="O62" s="440"/>
      <c r="P62" s="440"/>
      <c r="Q62" s="440"/>
      <c r="R62" s="440"/>
      <c r="S62" s="440"/>
      <c r="T62" s="440"/>
      <c r="U62" s="440"/>
      <c r="V62" s="440"/>
      <c r="W62" s="440"/>
      <c r="X62" s="440"/>
      <c r="Y62" s="440"/>
    </row>
    <row r="63" spans="1:25" s="439" customFormat="1" ht="14.4">
      <c r="A63" s="159"/>
      <c r="B63" s="101" t="s">
        <v>3241</v>
      </c>
      <c r="C63" s="107" t="s">
        <v>915</v>
      </c>
      <c r="D63" s="101"/>
      <c r="E63" s="101"/>
      <c r="F63" s="160"/>
      <c r="G63" s="440"/>
      <c r="H63" s="440"/>
      <c r="I63" s="440"/>
      <c r="J63" s="440"/>
      <c r="K63" s="440"/>
      <c r="L63" s="440"/>
      <c r="M63" s="440"/>
      <c r="N63" s="440"/>
      <c r="O63" s="440"/>
      <c r="P63" s="440"/>
      <c r="Q63" s="440"/>
      <c r="R63" s="440"/>
      <c r="S63" s="440"/>
      <c r="T63" s="440"/>
      <c r="U63" s="440"/>
      <c r="V63" s="440"/>
      <c r="W63" s="440"/>
      <c r="X63" s="440"/>
      <c r="Y63" s="440"/>
    </row>
    <row r="64" spans="1:25" s="439" customFormat="1" ht="14.4">
      <c r="A64" s="159"/>
      <c r="B64" s="83" t="s">
        <v>3241</v>
      </c>
      <c r="C64" s="82" t="s">
        <v>952</v>
      </c>
      <c r="D64" s="104"/>
      <c r="E64" s="83"/>
      <c r="F64" s="160"/>
      <c r="G64" s="440"/>
      <c r="H64" s="440"/>
      <c r="I64" s="440"/>
      <c r="J64" s="440"/>
      <c r="K64" s="440"/>
      <c r="L64" s="440"/>
      <c r="M64" s="440"/>
      <c r="N64" s="440"/>
      <c r="O64" s="440"/>
      <c r="P64" s="440"/>
      <c r="Q64" s="440"/>
      <c r="R64" s="440"/>
      <c r="S64" s="440"/>
      <c r="T64" s="440"/>
      <c r="U64" s="440"/>
      <c r="V64" s="440"/>
      <c r="W64" s="440"/>
      <c r="X64" s="440"/>
      <c r="Y64" s="440"/>
    </row>
    <row r="65" spans="1:25" s="439" customFormat="1" ht="14.4">
      <c r="A65" s="159"/>
      <c r="B65" s="101" t="s">
        <v>3252</v>
      </c>
      <c r="C65" s="107" t="s">
        <v>736</v>
      </c>
      <c r="D65" s="101"/>
      <c r="E65" s="101"/>
      <c r="F65" s="160"/>
      <c r="G65" s="440"/>
      <c r="H65" s="440"/>
      <c r="I65" s="440"/>
      <c r="J65" s="440"/>
      <c r="K65" s="440"/>
      <c r="L65" s="440"/>
      <c r="M65" s="440"/>
      <c r="N65" s="440"/>
      <c r="O65" s="440"/>
      <c r="P65" s="440"/>
      <c r="Q65" s="440"/>
      <c r="R65" s="440"/>
      <c r="S65" s="440"/>
      <c r="T65" s="440"/>
      <c r="U65" s="440"/>
      <c r="V65" s="440"/>
      <c r="W65" s="440"/>
      <c r="X65" s="440"/>
      <c r="Y65" s="440"/>
    </row>
    <row r="66" spans="1:25" s="439" customFormat="1" ht="14.4">
      <c r="A66" s="159"/>
      <c r="B66" s="101" t="s">
        <v>3252</v>
      </c>
      <c r="C66" s="107" t="s">
        <v>906</v>
      </c>
      <c r="D66" s="101"/>
      <c r="E66" s="101"/>
      <c r="F66" s="160"/>
      <c r="G66" s="440"/>
      <c r="H66" s="440"/>
      <c r="I66" s="440"/>
      <c r="J66" s="440"/>
      <c r="K66" s="440"/>
      <c r="L66" s="440"/>
      <c r="M66" s="440"/>
      <c r="N66" s="440"/>
      <c r="O66" s="440"/>
      <c r="P66" s="440"/>
      <c r="Q66" s="440"/>
      <c r="R66" s="440"/>
      <c r="S66" s="440"/>
      <c r="T66" s="440"/>
      <c r="U66" s="440"/>
      <c r="V66" s="440"/>
      <c r="W66" s="440"/>
      <c r="X66" s="440"/>
      <c r="Y66" s="440"/>
    </row>
    <row r="67" spans="1:25" s="439" customFormat="1" ht="27.6">
      <c r="A67" s="159"/>
      <c r="B67" s="83" t="s">
        <v>3253</v>
      </c>
      <c r="C67" s="82" t="s">
        <v>3254</v>
      </c>
      <c r="D67" s="104"/>
      <c r="E67" s="83"/>
      <c r="F67" s="160"/>
      <c r="G67" s="440"/>
      <c r="H67" s="440"/>
      <c r="I67" s="440"/>
      <c r="J67" s="440"/>
      <c r="K67" s="440"/>
      <c r="L67" s="440"/>
      <c r="M67" s="440"/>
      <c r="N67" s="440"/>
      <c r="O67" s="440"/>
      <c r="P67" s="440"/>
      <c r="Q67" s="440"/>
      <c r="R67" s="440"/>
      <c r="S67" s="440"/>
      <c r="T67" s="440"/>
      <c r="U67" s="440"/>
      <c r="V67" s="440"/>
      <c r="W67" s="440"/>
      <c r="X67" s="440"/>
      <c r="Y67" s="440"/>
    </row>
    <row r="68" spans="1:25" s="439" customFormat="1" ht="27.6">
      <c r="A68" s="159"/>
      <c r="B68" s="83" t="s">
        <v>3253</v>
      </c>
      <c r="C68" s="82" t="s">
        <v>3255</v>
      </c>
      <c r="D68" s="104"/>
      <c r="E68" s="83"/>
      <c r="F68" s="160"/>
      <c r="G68" s="440"/>
      <c r="H68" s="440"/>
      <c r="I68" s="440"/>
      <c r="J68" s="440"/>
      <c r="K68" s="440"/>
      <c r="L68" s="440"/>
      <c r="M68" s="440"/>
      <c r="N68" s="440"/>
      <c r="O68" s="440"/>
      <c r="P68" s="440"/>
      <c r="Q68" s="440"/>
      <c r="R68" s="440"/>
      <c r="S68" s="440"/>
      <c r="T68" s="440"/>
      <c r="U68" s="440"/>
      <c r="V68" s="440"/>
      <c r="W68" s="440"/>
      <c r="X68" s="440"/>
      <c r="Y68" s="440"/>
    </row>
    <row r="69" spans="1:25" s="439" customFormat="1" ht="14.4">
      <c r="A69" s="159"/>
      <c r="B69" s="83" t="s">
        <v>3253</v>
      </c>
      <c r="C69" s="82" t="s">
        <v>3256</v>
      </c>
      <c r="D69" s="104"/>
      <c r="E69" s="83"/>
      <c r="F69" s="160"/>
      <c r="G69" s="440"/>
      <c r="H69" s="440"/>
      <c r="I69" s="440"/>
      <c r="J69" s="440"/>
      <c r="K69" s="440"/>
      <c r="L69" s="440"/>
      <c r="M69" s="440"/>
      <c r="N69" s="440"/>
      <c r="O69" s="440"/>
      <c r="P69" s="440"/>
      <c r="Q69" s="440"/>
      <c r="R69" s="440"/>
      <c r="S69" s="440"/>
      <c r="T69" s="440"/>
      <c r="U69" s="440"/>
      <c r="V69" s="440"/>
      <c r="W69" s="440"/>
      <c r="X69" s="440"/>
      <c r="Y69" s="440"/>
    </row>
    <row r="70" spans="1:25" s="439" customFormat="1" ht="27.6">
      <c r="A70" s="159"/>
      <c r="B70" s="83" t="s">
        <v>3253</v>
      </c>
      <c r="C70" s="82" t="s">
        <v>3257</v>
      </c>
      <c r="D70" s="104"/>
      <c r="E70" s="83"/>
      <c r="F70" s="160"/>
      <c r="G70" s="440"/>
      <c r="H70" s="440"/>
      <c r="I70" s="440"/>
      <c r="J70" s="440"/>
      <c r="K70" s="440"/>
      <c r="L70" s="440"/>
      <c r="M70" s="440"/>
      <c r="N70" s="440"/>
      <c r="O70" s="440"/>
      <c r="P70" s="440"/>
      <c r="Q70" s="440"/>
      <c r="R70" s="440"/>
      <c r="S70" s="440"/>
      <c r="T70" s="440"/>
      <c r="U70" s="440"/>
      <c r="V70" s="440"/>
      <c r="W70" s="440"/>
      <c r="X70" s="440"/>
      <c r="Y70" s="440"/>
    </row>
    <row r="71" spans="1:25" s="439" customFormat="1" ht="14.4">
      <c r="A71" s="159"/>
      <c r="B71" s="101" t="s">
        <v>3253</v>
      </c>
      <c r="C71" s="107" t="s">
        <v>915</v>
      </c>
      <c r="D71" s="101"/>
      <c r="E71" s="101"/>
      <c r="F71" s="160"/>
      <c r="G71" s="440"/>
      <c r="H71" s="440"/>
      <c r="I71" s="440"/>
      <c r="J71" s="440"/>
      <c r="K71" s="440"/>
      <c r="L71" s="440"/>
      <c r="M71" s="440"/>
      <c r="N71" s="440"/>
      <c r="O71" s="440"/>
      <c r="P71" s="440"/>
      <c r="Q71" s="440"/>
      <c r="R71" s="440"/>
      <c r="S71" s="440"/>
      <c r="T71" s="440"/>
      <c r="U71" s="440"/>
      <c r="V71" s="440"/>
      <c r="W71" s="440"/>
      <c r="X71" s="440"/>
      <c r="Y71" s="440"/>
    </row>
    <row r="72" spans="1:25" s="439" customFormat="1" ht="14.4">
      <c r="A72" s="159"/>
      <c r="B72" s="83" t="s">
        <v>3253</v>
      </c>
      <c r="C72" s="82" t="s">
        <v>1165</v>
      </c>
      <c r="D72" s="104"/>
      <c r="E72" s="83"/>
      <c r="F72" s="160"/>
      <c r="G72" s="440"/>
      <c r="H72" s="440"/>
      <c r="I72" s="440"/>
      <c r="J72" s="440"/>
      <c r="K72" s="440"/>
      <c r="L72" s="440"/>
      <c r="M72" s="440"/>
      <c r="N72" s="440"/>
      <c r="O72" s="440"/>
      <c r="P72" s="440"/>
      <c r="Q72" s="440"/>
      <c r="R72" s="440"/>
      <c r="S72" s="440"/>
      <c r="T72" s="440"/>
      <c r="U72" s="440"/>
      <c r="V72" s="440"/>
      <c r="W72" s="440"/>
      <c r="X72" s="440"/>
      <c r="Y72" s="440"/>
    </row>
    <row r="73" spans="1:25" s="439" customFormat="1" ht="14.4">
      <c r="A73" s="159"/>
      <c r="B73" s="101" t="s">
        <v>3258</v>
      </c>
      <c r="C73" s="107" t="s">
        <v>736</v>
      </c>
      <c r="D73" s="101"/>
      <c r="E73" s="101"/>
      <c r="F73" s="160"/>
      <c r="G73" s="440"/>
      <c r="H73" s="440"/>
      <c r="I73" s="440"/>
      <c r="J73" s="440"/>
      <c r="K73" s="440"/>
      <c r="L73" s="440"/>
      <c r="M73" s="440"/>
      <c r="N73" s="440"/>
      <c r="O73" s="440"/>
      <c r="P73" s="440"/>
      <c r="Q73" s="440"/>
      <c r="R73" s="440"/>
      <c r="S73" s="440"/>
      <c r="T73" s="440"/>
      <c r="U73" s="440"/>
      <c r="V73" s="440"/>
      <c r="W73" s="440"/>
      <c r="X73" s="440"/>
      <c r="Y73" s="440"/>
    </row>
    <row r="74" spans="1:25" s="439" customFormat="1" ht="14.4">
      <c r="A74" s="159"/>
      <c r="B74" s="101" t="s">
        <v>3258</v>
      </c>
      <c r="C74" s="107" t="s">
        <v>906</v>
      </c>
      <c r="D74" s="101"/>
      <c r="E74" s="101"/>
      <c r="F74" s="160"/>
      <c r="G74" s="440"/>
      <c r="H74" s="440"/>
      <c r="I74" s="440"/>
      <c r="J74" s="440"/>
      <c r="K74" s="440"/>
      <c r="L74" s="440"/>
      <c r="M74" s="440"/>
      <c r="N74" s="440"/>
      <c r="O74" s="440"/>
      <c r="P74" s="440"/>
      <c r="Q74" s="440"/>
      <c r="R74" s="440"/>
      <c r="S74" s="440"/>
      <c r="T74" s="440"/>
      <c r="U74" s="440"/>
      <c r="V74" s="440"/>
      <c r="W74" s="440"/>
      <c r="X74" s="440"/>
      <c r="Y74" s="440"/>
    </row>
    <row r="75" spans="1:25" s="439" customFormat="1" ht="27.6">
      <c r="A75" s="159"/>
      <c r="B75" s="83" t="s">
        <v>3258</v>
      </c>
      <c r="C75" s="82" t="s">
        <v>2764</v>
      </c>
      <c r="D75" s="104"/>
      <c r="E75" s="83"/>
      <c r="F75" s="160"/>
      <c r="G75" s="440"/>
      <c r="H75" s="440"/>
      <c r="I75" s="440"/>
      <c r="J75" s="440"/>
      <c r="K75" s="440"/>
      <c r="L75" s="440"/>
      <c r="M75" s="440"/>
      <c r="N75" s="440"/>
      <c r="O75" s="440"/>
      <c r="P75" s="440"/>
      <c r="Q75" s="440"/>
      <c r="R75" s="440"/>
      <c r="S75" s="440"/>
      <c r="T75" s="440"/>
      <c r="U75" s="440"/>
      <c r="V75" s="440"/>
      <c r="W75" s="440"/>
      <c r="X75" s="440"/>
      <c r="Y75" s="440"/>
    </row>
    <row r="76" spans="1:25" s="439" customFormat="1" ht="41.4">
      <c r="A76" s="159"/>
      <c r="B76" s="83" t="s">
        <v>3258</v>
      </c>
      <c r="C76" s="82" t="s">
        <v>3259</v>
      </c>
      <c r="D76" s="104"/>
      <c r="E76" s="83"/>
      <c r="F76" s="160"/>
      <c r="G76" s="440"/>
      <c r="H76" s="440"/>
      <c r="I76" s="440"/>
      <c r="J76" s="440"/>
      <c r="K76" s="440"/>
      <c r="L76" s="440"/>
      <c r="M76" s="440"/>
      <c r="N76" s="440"/>
      <c r="O76" s="440"/>
      <c r="P76" s="440"/>
      <c r="Q76" s="440"/>
      <c r="R76" s="440"/>
      <c r="S76" s="440"/>
      <c r="T76" s="440"/>
      <c r="U76" s="440"/>
      <c r="V76" s="440"/>
      <c r="W76" s="440"/>
      <c r="X76" s="440"/>
      <c r="Y76" s="440"/>
    </row>
    <row r="77" spans="1:25" s="439" customFormat="1" ht="27.6">
      <c r="A77" s="159"/>
      <c r="B77" s="83" t="s">
        <v>3258</v>
      </c>
      <c r="C77" s="82" t="s">
        <v>3260</v>
      </c>
      <c r="D77" s="104"/>
      <c r="E77" s="83"/>
      <c r="F77" s="160"/>
      <c r="G77" s="440"/>
      <c r="H77" s="440"/>
      <c r="I77" s="440"/>
      <c r="J77" s="440"/>
      <c r="K77" s="440"/>
      <c r="L77" s="440"/>
      <c r="M77" s="440"/>
      <c r="N77" s="440"/>
      <c r="O77" s="440"/>
      <c r="P77" s="440"/>
      <c r="Q77" s="440"/>
      <c r="R77" s="440"/>
      <c r="S77" s="440"/>
      <c r="T77" s="440"/>
      <c r="U77" s="440"/>
      <c r="V77" s="440"/>
      <c r="W77" s="440"/>
      <c r="X77" s="440"/>
      <c r="Y77" s="440"/>
    </row>
    <row r="78" spans="1:25" s="439" customFormat="1" ht="14.4">
      <c r="A78" s="159"/>
      <c r="B78" s="83" t="s">
        <v>3258</v>
      </c>
      <c r="C78" s="82" t="s">
        <v>3261</v>
      </c>
      <c r="D78" s="104"/>
      <c r="E78" s="83"/>
      <c r="F78" s="160"/>
      <c r="G78" s="440"/>
      <c r="H78" s="440"/>
      <c r="I78" s="440"/>
      <c r="J78" s="440"/>
      <c r="K78" s="440"/>
      <c r="L78" s="440"/>
      <c r="M78" s="440"/>
      <c r="N78" s="440"/>
      <c r="O78" s="440"/>
      <c r="P78" s="440"/>
      <c r="Q78" s="440"/>
      <c r="R78" s="440"/>
      <c r="S78" s="440"/>
      <c r="T78" s="440"/>
      <c r="U78" s="440"/>
      <c r="V78" s="440"/>
      <c r="W78" s="440"/>
      <c r="X78" s="440"/>
      <c r="Y78" s="440"/>
    </row>
    <row r="79" spans="1:25" s="439" customFormat="1" ht="14.4">
      <c r="A79" s="159"/>
      <c r="B79" s="83" t="s">
        <v>3258</v>
      </c>
      <c r="C79" s="82" t="s">
        <v>3262</v>
      </c>
      <c r="D79" s="104"/>
      <c r="E79" s="83"/>
      <c r="F79" s="160"/>
      <c r="G79" s="440"/>
      <c r="H79" s="440"/>
      <c r="I79" s="440"/>
      <c r="J79" s="440"/>
      <c r="K79" s="440"/>
      <c r="L79" s="440"/>
      <c r="M79" s="440"/>
      <c r="N79" s="440"/>
      <c r="O79" s="440"/>
      <c r="P79" s="440"/>
      <c r="Q79" s="440"/>
      <c r="R79" s="440"/>
      <c r="S79" s="440"/>
      <c r="T79" s="440"/>
      <c r="U79" s="440"/>
      <c r="V79" s="440"/>
      <c r="W79" s="440"/>
      <c r="X79" s="440"/>
      <c r="Y79" s="440"/>
    </row>
    <row r="80" spans="1:25" s="439" customFormat="1" ht="27.6">
      <c r="A80" s="159"/>
      <c r="B80" s="83" t="s">
        <v>3258</v>
      </c>
      <c r="C80" s="82" t="s">
        <v>3263</v>
      </c>
      <c r="D80" s="104"/>
      <c r="E80" s="83"/>
      <c r="F80" s="160"/>
      <c r="G80" s="440"/>
      <c r="H80" s="440"/>
      <c r="I80" s="440"/>
      <c r="J80" s="440"/>
      <c r="K80" s="440"/>
      <c r="L80" s="440"/>
      <c r="M80" s="440"/>
      <c r="N80" s="440"/>
      <c r="O80" s="440"/>
      <c r="P80" s="440"/>
      <c r="Q80" s="440"/>
      <c r="R80" s="440"/>
      <c r="S80" s="440"/>
      <c r="T80" s="440"/>
      <c r="U80" s="440"/>
      <c r="V80" s="440"/>
      <c r="W80" s="440"/>
      <c r="X80" s="440"/>
      <c r="Y80" s="440"/>
    </row>
    <row r="81" spans="1:25" s="439" customFormat="1" ht="27.6">
      <c r="A81" s="159"/>
      <c r="B81" s="83" t="s">
        <v>3258</v>
      </c>
      <c r="C81" s="82" t="s">
        <v>3264</v>
      </c>
      <c r="D81" s="104"/>
      <c r="E81" s="83"/>
      <c r="F81" s="160"/>
      <c r="G81" s="440"/>
      <c r="H81" s="440"/>
      <c r="I81" s="440"/>
      <c r="J81" s="440"/>
      <c r="K81" s="440"/>
      <c r="L81" s="440"/>
      <c r="M81" s="440"/>
      <c r="N81" s="440"/>
      <c r="O81" s="440"/>
      <c r="P81" s="440"/>
      <c r="Q81" s="440"/>
      <c r="R81" s="440"/>
      <c r="S81" s="440"/>
      <c r="T81" s="440"/>
      <c r="U81" s="440"/>
      <c r="V81" s="440"/>
      <c r="W81" s="440"/>
      <c r="X81" s="440"/>
      <c r="Y81" s="440"/>
    </row>
    <row r="82" spans="1:25" s="439" customFormat="1" ht="14.4">
      <c r="A82" s="159"/>
      <c r="B82" s="83" t="s">
        <v>3258</v>
      </c>
      <c r="C82" s="82" t="s">
        <v>3265</v>
      </c>
      <c r="D82" s="104"/>
      <c r="E82" s="83"/>
      <c r="F82" s="160"/>
      <c r="G82" s="440"/>
      <c r="H82" s="440"/>
      <c r="I82" s="440"/>
      <c r="J82" s="440"/>
      <c r="K82" s="440"/>
      <c r="L82" s="440"/>
      <c r="M82" s="440"/>
      <c r="N82" s="440"/>
      <c r="O82" s="440"/>
      <c r="P82" s="440"/>
      <c r="Q82" s="440"/>
      <c r="R82" s="440"/>
      <c r="S82" s="440"/>
      <c r="T82" s="440"/>
      <c r="U82" s="440"/>
      <c r="V82" s="440"/>
      <c r="W82" s="440"/>
      <c r="X82" s="440"/>
      <c r="Y82" s="440"/>
    </row>
    <row r="83" spans="1:25" s="439" customFormat="1" ht="14.4">
      <c r="A83" s="159"/>
      <c r="B83" s="83" t="s">
        <v>3258</v>
      </c>
      <c r="C83" s="82" t="s">
        <v>3266</v>
      </c>
      <c r="D83" s="104"/>
      <c r="E83" s="83"/>
      <c r="F83" s="160"/>
      <c r="G83" s="440"/>
      <c r="H83" s="440"/>
      <c r="I83" s="440"/>
      <c r="J83" s="440"/>
      <c r="K83" s="440"/>
      <c r="L83" s="440"/>
      <c r="M83" s="440"/>
      <c r="N83" s="440"/>
      <c r="O83" s="440"/>
      <c r="P83" s="440"/>
      <c r="Q83" s="440"/>
      <c r="R83" s="440"/>
      <c r="S83" s="440"/>
      <c r="T83" s="440"/>
      <c r="U83" s="440"/>
      <c r="V83" s="440"/>
      <c r="W83" s="440"/>
      <c r="X83" s="440"/>
      <c r="Y83" s="440"/>
    </row>
    <row r="84" spans="1:25" s="439" customFormat="1" ht="14.4">
      <c r="A84" s="159"/>
      <c r="B84" s="83" t="s">
        <v>3258</v>
      </c>
      <c r="C84" s="82" t="s">
        <v>3267</v>
      </c>
      <c r="D84" s="104"/>
      <c r="E84" s="83"/>
      <c r="F84" s="160"/>
      <c r="G84" s="440"/>
      <c r="H84" s="440"/>
      <c r="I84" s="440"/>
      <c r="J84" s="440"/>
      <c r="K84" s="440"/>
      <c r="L84" s="440"/>
      <c r="M84" s="440"/>
      <c r="N84" s="440"/>
      <c r="O84" s="440"/>
      <c r="P84" s="440"/>
      <c r="Q84" s="440"/>
      <c r="R84" s="440"/>
      <c r="S84" s="440"/>
      <c r="T84" s="440"/>
      <c r="U84" s="440"/>
      <c r="V84" s="440"/>
      <c r="W84" s="440"/>
      <c r="X84" s="440"/>
      <c r="Y84" s="440"/>
    </row>
    <row r="85" spans="1:25" s="439" customFormat="1" ht="14.4">
      <c r="A85" s="159"/>
      <c r="B85" s="83" t="s">
        <v>3258</v>
      </c>
      <c r="C85" s="82" t="s">
        <v>3268</v>
      </c>
      <c r="D85" s="104"/>
      <c r="E85" s="83"/>
      <c r="F85" s="160"/>
      <c r="G85" s="440"/>
      <c r="H85" s="440"/>
      <c r="I85" s="440"/>
      <c r="J85" s="440"/>
      <c r="K85" s="440"/>
      <c r="L85" s="440"/>
      <c r="M85" s="440"/>
      <c r="N85" s="440"/>
      <c r="O85" s="440"/>
      <c r="P85" s="440"/>
      <c r="Q85" s="440"/>
      <c r="R85" s="440"/>
      <c r="S85" s="440"/>
      <c r="T85" s="440"/>
      <c r="U85" s="440"/>
      <c r="V85" s="440"/>
      <c r="W85" s="440"/>
      <c r="X85" s="440"/>
      <c r="Y85" s="440"/>
    </row>
    <row r="86" spans="1:25" s="439" customFormat="1" ht="27.6">
      <c r="A86" s="159"/>
      <c r="B86" s="83" t="s">
        <v>3258</v>
      </c>
      <c r="C86" s="82" t="s">
        <v>3269</v>
      </c>
      <c r="D86" s="104"/>
      <c r="E86" s="83"/>
      <c r="F86" s="160"/>
      <c r="G86" s="440"/>
      <c r="H86" s="440"/>
      <c r="I86" s="440"/>
      <c r="J86" s="440"/>
      <c r="K86" s="440"/>
      <c r="L86" s="440"/>
      <c r="M86" s="440"/>
      <c r="N86" s="440"/>
      <c r="O86" s="440"/>
      <c r="P86" s="440"/>
      <c r="Q86" s="440"/>
      <c r="R86" s="440"/>
      <c r="S86" s="440"/>
      <c r="T86" s="440"/>
      <c r="U86" s="440"/>
      <c r="V86" s="440"/>
      <c r="W86" s="440"/>
      <c r="X86" s="440"/>
      <c r="Y86" s="440"/>
    </row>
    <row r="87" spans="1:25" s="439" customFormat="1" ht="27.6">
      <c r="A87" s="159"/>
      <c r="B87" s="83" t="s">
        <v>3258</v>
      </c>
      <c r="C87" s="82" t="s">
        <v>3270</v>
      </c>
      <c r="D87" s="104"/>
      <c r="E87" s="83"/>
      <c r="F87" s="160"/>
      <c r="G87" s="440"/>
      <c r="H87" s="440"/>
      <c r="I87" s="440"/>
      <c r="J87" s="440"/>
      <c r="K87" s="440"/>
      <c r="L87" s="440"/>
      <c r="M87" s="440"/>
      <c r="N87" s="440"/>
      <c r="O87" s="440"/>
      <c r="P87" s="440"/>
      <c r="Q87" s="440"/>
      <c r="R87" s="440"/>
      <c r="S87" s="440"/>
      <c r="T87" s="440"/>
      <c r="U87" s="440"/>
      <c r="V87" s="440"/>
      <c r="W87" s="440"/>
      <c r="X87" s="440"/>
      <c r="Y87" s="440"/>
    </row>
    <row r="88" spans="1:25" s="439" customFormat="1" ht="27.6">
      <c r="A88" s="159"/>
      <c r="B88" s="83" t="s">
        <v>3258</v>
      </c>
      <c r="C88" s="82" t="s">
        <v>3271</v>
      </c>
      <c r="D88" s="104"/>
      <c r="E88" s="83"/>
      <c r="F88" s="160"/>
      <c r="G88" s="440"/>
      <c r="H88" s="440"/>
      <c r="I88" s="440"/>
      <c r="J88" s="440"/>
      <c r="K88" s="440"/>
      <c r="L88" s="440"/>
      <c r="M88" s="440"/>
      <c r="N88" s="440"/>
      <c r="O88" s="440"/>
      <c r="P88" s="440"/>
      <c r="Q88" s="440"/>
      <c r="R88" s="440"/>
      <c r="S88" s="440"/>
      <c r="T88" s="440"/>
      <c r="U88" s="440"/>
      <c r="V88" s="440"/>
      <c r="W88" s="440"/>
      <c r="X88" s="440"/>
      <c r="Y88" s="440"/>
    </row>
    <row r="89" spans="1:25" s="439" customFormat="1" ht="14.4">
      <c r="A89" s="159"/>
      <c r="B89" s="83" t="s">
        <v>3258</v>
      </c>
      <c r="C89" s="82" t="s">
        <v>3272</v>
      </c>
      <c r="D89" s="104"/>
      <c r="E89" s="83"/>
      <c r="F89" s="160"/>
      <c r="G89" s="440"/>
      <c r="H89" s="440"/>
      <c r="I89" s="440"/>
      <c r="J89" s="440"/>
      <c r="K89" s="440"/>
      <c r="L89" s="440"/>
      <c r="M89" s="440"/>
      <c r="N89" s="440"/>
      <c r="O89" s="440"/>
      <c r="P89" s="440"/>
      <c r="Q89" s="440"/>
      <c r="R89" s="440"/>
      <c r="S89" s="440"/>
      <c r="T89" s="440"/>
      <c r="U89" s="440"/>
      <c r="V89" s="440"/>
      <c r="W89" s="440"/>
      <c r="X89" s="440"/>
      <c r="Y89" s="440"/>
    </row>
    <row r="90" spans="1:25" s="439" customFormat="1" ht="27.6">
      <c r="A90" s="159"/>
      <c r="B90" s="83" t="s">
        <v>3258</v>
      </c>
      <c r="C90" s="82" t="s">
        <v>3273</v>
      </c>
      <c r="D90" s="104"/>
      <c r="E90" s="83"/>
      <c r="F90" s="160"/>
      <c r="G90" s="440"/>
      <c r="H90" s="440"/>
      <c r="I90" s="440"/>
      <c r="J90" s="440"/>
      <c r="K90" s="440"/>
      <c r="L90" s="440"/>
      <c r="M90" s="440"/>
      <c r="N90" s="440"/>
      <c r="O90" s="440"/>
      <c r="P90" s="440"/>
      <c r="Q90" s="440"/>
      <c r="R90" s="440"/>
      <c r="S90" s="440"/>
      <c r="T90" s="440"/>
      <c r="U90" s="440"/>
      <c r="V90" s="440"/>
      <c r="W90" s="440"/>
      <c r="X90" s="440"/>
      <c r="Y90" s="440"/>
    </row>
    <row r="91" spans="1:25" s="439" customFormat="1" ht="14.4">
      <c r="A91" s="159"/>
      <c r="B91" s="83" t="s">
        <v>3258</v>
      </c>
      <c r="C91" s="82" t="s">
        <v>3274</v>
      </c>
      <c r="D91" s="104"/>
      <c r="E91" s="83"/>
      <c r="F91" s="160"/>
      <c r="G91" s="440"/>
      <c r="H91" s="440"/>
      <c r="I91" s="440"/>
      <c r="J91" s="440"/>
      <c r="K91" s="440"/>
      <c r="L91" s="440"/>
      <c r="M91" s="440"/>
      <c r="N91" s="440"/>
      <c r="O91" s="440"/>
      <c r="P91" s="440"/>
      <c r="Q91" s="440"/>
      <c r="R91" s="440"/>
      <c r="S91" s="440"/>
      <c r="T91" s="440"/>
      <c r="U91" s="440"/>
      <c r="V91" s="440"/>
      <c r="W91" s="440"/>
      <c r="X91" s="440"/>
      <c r="Y91" s="440"/>
    </row>
    <row r="92" spans="1:25" s="439" customFormat="1" ht="14.4">
      <c r="A92" s="159"/>
      <c r="B92" s="83" t="s">
        <v>3258</v>
      </c>
      <c r="C92" s="82" t="s">
        <v>3275</v>
      </c>
      <c r="D92" s="104"/>
      <c r="E92" s="83"/>
      <c r="F92" s="160"/>
      <c r="G92" s="440"/>
      <c r="H92" s="440"/>
      <c r="I92" s="440"/>
      <c r="J92" s="440"/>
      <c r="K92" s="440"/>
      <c r="L92" s="440"/>
      <c r="M92" s="440"/>
      <c r="N92" s="440"/>
      <c r="O92" s="440"/>
      <c r="P92" s="440"/>
      <c r="Q92" s="440"/>
      <c r="R92" s="440"/>
      <c r="S92" s="440"/>
      <c r="T92" s="440"/>
      <c r="U92" s="440"/>
      <c r="V92" s="440"/>
      <c r="W92" s="440"/>
      <c r="X92" s="440"/>
      <c r="Y92" s="440"/>
    </row>
    <row r="93" spans="1:25" s="439" customFormat="1" ht="27.6">
      <c r="A93" s="159"/>
      <c r="B93" s="83" t="s">
        <v>3258</v>
      </c>
      <c r="C93" s="82" t="s">
        <v>3276</v>
      </c>
      <c r="D93" s="104"/>
      <c r="E93" s="83"/>
      <c r="F93" s="160"/>
      <c r="G93" s="440"/>
      <c r="H93" s="440"/>
      <c r="I93" s="440"/>
      <c r="J93" s="440"/>
      <c r="K93" s="440"/>
      <c r="L93" s="440"/>
      <c r="M93" s="440"/>
      <c r="N93" s="440"/>
      <c r="O93" s="440"/>
      <c r="P93" s="440"/>
      <c r="Q93" s="440"/>
      <c r="R93" s="440"/>
      <c r="S93" s="440"/>
      <c r="T93" s="440"/>
      <c r="U93" s="440"/>
      <c r="V93" s="440"/>
      <c r="W93" s="440"/>
      <c r="X93" s="440"/>
      <c r="Y93" s="440"/>
    </row>
    <row r="94" spans="1:25" s="439" customFormat="1" ht="14.4">
      <c r="A94" s="159"/>
      <c r="B94" s="83" t="s">
        <v>3258</v>
      </c>
      <c r="C94" s="82" t="s">
        <v>3277</v>
      </c>
      <c r="D94" s="104"/>
      <c r="E94" s="83"/>
      <c r="F94" s="160"/>
      <c r="G94" s="440"/>
      <c r="H94" s="440"/>
      <c r="I94" s="440"/>
      <c r="J94" s="440"/>
      <c r="K94" s="440"/>
      <c r="L94" s="440"/>
      <c r="M94" s="440"/>
      <c r="N94" s="440"/>
      <c r="O94" s="440"/>
      <c r="P94" s="440"/>
      <c r="Q94" s="440"/>
      <c r="R94" s="440"/>
      <c r="S94" s="440"/>
      <c r="T94" s="440"/>
      <c r="U94" s="440"/>
      <c r="V94" s="440"/>
      <c r="W94" s="440"/>
      <c r="X94" s="440"/>
      <c r="Y94" s="440"/>
    </row>
    <row r="95" spans="1:25" s="439" customFormat="1" ht="14.4">
      <c r="A95" s="159"/>
      <c r="B95" s="83" t="s">
        <v>3258</v>
      </c>
      <c r="C95" s="82" t="s">
        <v>3278</v>
      </c>
      <c r="D95" s="104"/>
      <c r="E95" s="83"/>
      <c r="F95" s="160"/>
      <c r="G95" s="440"/>
      <c r="H95" s="440"/>
      <c r="I95" s="440"/>
      <c r="J95" s="440"/>
      <c r="K95" s="440"/>
      <c r="L95" s="440"/>
      <c r="M95" s="440"/>
      <c r="N95" s="440"/>
      <c r="O95" s="440"/>
      <c r="P95" s="440"/>
      <c r="Q95" s="440"/>
      <c r="R95" s="440"/>
      <c r="S95" s="440"/>
      <c r="T95" s="440"/>
      <c r="U95" s="440"/>
      <c r="V95" s="440"/>
      <c r="W95" s="440"/>
      <c r="X95" s="440"/>
      <c r="Y95" s="440"/>
    </row>
    <row r="96" spans="1:25" s="439" customFormat="1" ht="41.4">
      <c r="A96" s="159"/>
      <c r="B96" s="83" t="s">
        <v>3258</v>
      </c>
      <c r="C96" s="82" t="s">
        <v>3279</v>
      </c>
      <c r="D96" s="104"/>
      <c r="E96" s="83"/>
      <c r="F96" s="160"/>
      <c r="G96" s="440"/>
      <c r="H96" s="440"/>
      <c r="I96" s="440"/>
      <c r="J96" s="440"/>
      <c r="K96" s="440"/>
      <c r="L96" s="440"/>
      <c r="M96" s="440"/>
      <c r="N96" s="440"/>
      <c r="O96" s="440"/>
      <c r="P96" s="440"/>
      <c r="Q96" s="440"/>
      <c r="R96" s="440"/>
      <c r="S96" s="440"/>
      <c r="T96" s="440"/>
      <c r="U96" s="440"/>
      <c r="V96" s="440"/>
      <c r="W96" s="440"/>
      <c r="X96" s="440"/>
      <c r="Y96" s="440"/>
    </row>
    <row r="97" spans="1:25" s="439" customFormat="1" ht="14.4">
      <c r="A97" s="159"/>
      <c r="B97" s="83" t="s">
        <v>3258</v>
      </c>
      <c r="C97" s="82" t="s">
        <v>3280</v>
      </c>
      <c r="D97" s="104"/>
      <c r="E97" s="83"/>
      <c r="F97" s="160"/>
      <c r="G97" s="440"/>
      <c r="H97" s="440"/>
      <c r="I97" s="440"/>
      <c r="J97" s="440"/>
      <c r="K97" s="440"/>
      <c r="L97" s="440"/>
      <c r="M97" s="440"/>
      <c r="N97" s="440"/>
      <c r="O97" s="440"/>
      <c r="P97" s="440"/>
      <c r="Q97" s="440"/>
      <c r="R97" s="440"/>
      <c r="S97" s="440"/>
      <c r="T97" s="440"/>
      <c r="U97" s="440"/>
      <c r="V97" s="440"/>
      <c r="W97" s="440"/>
      <c r="X97" s="440"/>
      <c r="Y97" s="440"/>
    </row>
    <row r="98" spans="1:25" s="439" customFormat="1" ht="14.4">
      <c r="A98" s="159"/>
      <c r="B98" s="83" t="s">
        <v>3258</v>
      </c>
      <c r="C98" s="82" t="s">
        <v>3281</v>
      </c>
      <c r="D98" s="104"/>
      <c r="E98" s="83"/>
      <c r="F98" s="160"/>
      <c r="G98" s="440"/>
      <c r="H98" s="440"/>
      <c r="I98" s="440"/>
      <c r="J98" s="440"/>
      <c r="K98" s="440"/>
      <c r="L98" s="440"/>
      <c r="M98" s="440"/>
      <c r="N98" s="440"/>
      <c r="O98" s="440"/>
      <c r="P98" s="440"/>
      <c r="Q98" s="440"/>
      <c r="R98" s="440"/>
      <c r="S98" s="440"/>
      <c r="T98" s="440"/>
      <c r="U98" s="440"/>
      <c r="V98" s="440"/>
      <c r="W98" s="440"/>
      <c r="X98" s="440"/>
      <c r="Y98" s="440"/>
    </row>
    <row r="99" spans="1:25" s="439" customFormat="1" ht="27.6">
      <c r="A99" s="159"/>
      <c r="B99" s="83" t="s">
        <v>3258</v>
      </c>
      <c r="C99" s="82" t="s">
        <v>3282</v>
      </c>
      <c r="D99" s="104"/>
      <c r="E99" s="83"/>
      <c r="F99" s="160"/>
      <c r="G99" s="440"/>
      <c r="H99" s="440"/>
      <c r="I99" s="440"/>
      <c r="J99" s="440"/>
      <c r="K99" s="440"/>
      <c r="L99" s="440"/>
      <c r="M99" s="440"/>
      <c r="N99" s="440"/>
      <c r="O99" s="440"/>
      <c r="P99" s="440"/>
      <c r="Q99" s="440"/>
      <c r="R99" s="440"/>
      <c r="S99" s="440"/>
      <c r="T99" s="440"/>
      <c r="U99" s="440"/>
      <c r="V99" s="440"/>
      <c r="W99" s="440"/>
      <c r="X99" s="440"/>
      <c r="Y99" s="440"/>
    </row>
    <row r="100" spans="1:25" s="439" customFormat="1" ht="27.6">
      <c r="A100" s="159"/>
      <c r="B100" s="83" t="s">
        <v>3258</v>
      </c>
      <c r="C100" s="82" t="s">
        <v>3283</v>
      </c>
      <c r="D100" s="104"/>
      <c r="E100" s="83"/>
      <c r="F100" s="160"/>
      <c r="G100" s="440"/>
      <c r="H100" s="440"/>
      <c r="I100" s="440"/>
      <c r="J100" s="440"/>
      <c r="K100" s="440"/>
      <c r="L100" s="440"/>
      <c r="M100" s="440"/>
      <c r="N100" s="440"/>
      <c r="O100" s="440"/>
      <c r="P100" s="440"/>
      <c r="Q100" s="440"/>
      <c r="R100" s="440"/>
      <c r="S100" s="440"/>
      <c r="T100" s="440"/>
      <c r="U100" s="440"/>
      <c r="V100" s="440"/>
      <c r="W100" s="440"/>
      <c r="X100" s="440"/>
      <c r="Y100" s="440"/>
    </row>
    <row r="101" spans="1:25" s="439" customFormat="1" ht="27.6">
      <c r="A101" s="159"/>
      <c r="B101" s="83" t="s">
        <v>3258</v>
      </c>
      <c r="C101" s="82" t="s">
        <v>3284</v>
      </c>
      <c r="D101" s="104"/>
      <c r="E101" s="83"/>
      <c r="F101" s="160"/>
      <c r="G101" s="440"/>
      <c r="H101" s="440"/>
      <c r="I101" s="440"/>
      <c r="J101" s="440"/>
      <c r="K101" s="440"/>
      <c r="L101" s="440"/>
      <c r="M101" s="440"/>
      <c r="N101" s="440"/>
      <c r="O101" s="440"/>
      <c r="P101" s="440"/>
      <c r="Q101" s="440"/>
      <c r="R101" s="440"/>
      <c r="S101" s="440"/>
      <c r="T101" s="440"/>
      <c r="U101" s="440"/>
      <c r="V101" s="440"/>
      <c r="W101" s="440"/>
      <c r="X101" s="440"/>
      <c r="Y101" s="440"/>
    </row>
    <row r="102" spans="1:25" s="439" customFormat="1" ht="27.6">
      <c r="A102" s="159"/>
      <c r="B102" s="83" t="s">
        <v>3258</v>
      </c>
      <c r="C102" s="82" t="s">
        <v>3285</v>
      </c>
      <c r="D102" s="104"/>
      <c r="E102" s="83"/>
      <c r="F102" s="160"/>
      <c r="G102" s="440"/>
      <c r="H102" s="440"/>
      <c r="I102" s="440"/>
      <c r="J102" s="440"/>
      <c r="K102" s="440"/>
      <c r="L102" s="440"/>
      <c r="M102" s="440"/>
      <c r="N102" s="440"/>
      <c r="O102" s="440"/>
      <c r="P102" s="440"/>
      <c r="Q102" s="440"/>
      <c r="R102" s="440"/>
      <c r="S102" s="440"/>
      <c r="T102" s="440"/>
      <c r="U102" s="440"/>
      <c r="V102" s="440"/>
      <c r="W102" s="440"/>
      <c r="X102" s="440"/>
      <c r="Y102" s="440"/>
    </row>
    <row r="103" spans="1:25" s="439" customFormat="1" ht="14.4">
      <c r="A103" s="159"/>
      <c r="B103" s="101" t="s">
        <v>3258</v>
      </c>
      <c r="C103" s="107" t="s">
        <v>915</v>
      </c>
      <c r="D103" s="101"/>
      <c r="E103" s="101"/>
      <c r="F103" s="160"/>
      <c r="G103" s="440"/>
      <c r="H103" s="440"/>
      <c r="I103" s="440"/>
      <c r="J103" s="440"/>
      <c r="K103" s="440"/>
      <c r="L103" s="440"/>
      <c r="M103" s="440"/>
      <c r="N103" s="440"/>
      <c r="O103" s="440"/>
      <c r="P103" s="440"/>
      <c r="Q103" s="440"/>
      <c r="R103" s="440"/>
      <c r="S103" s="440"/>
      <c r="T103" s="440"/>
      <c r="U103" s="440"/>
      <c r="V103" s="440"/>
      <c r="W103" s="440"/>
      <c r="X103" s="440"/>
      <c r="Y103" s="440"/>
    </row>
    <row r="104" spans="1:25" s="439" customFormat="1" ht="14.4">
      <c r="A104" s="159"/>
      <c r="B104" s="83" t="s">
        <v>3258</v>
      </c>
      <c r="C104" s="82" t="s">
        <v>2015</v>
      </c>
      <c r="D104" s="104"/>
      <c r="E104" s="83"/>
      <c r="F104" s="160"/>
      <c r="G104" s="440"/>
      <c r="H104" s="440"/>
      <c r="I104" s="440"/>
      <c r="J104" s="440"/>
      <c r="K104" s="440"/>
      <c r="L104" s="440"/>
      <c r="M104" s="440"/>
      <c r="N104" s="440"/>
      <c r="O104" s="440"/>
      <c r="P104" s="440"/>
      <c r="Q104" s="440"/>
      <c r="R104" s="440"/>
      <c r="S104" s="440"/>
      <c r="T104" s="440"/>
      <c r="U104" s="440"/>
      <c r="V104" s="440"/>
      <c r="W104" s="440"/>
      <c r="X104" s="440"/>
      <c r="Y104" s="440"/>
    </row>
    <row r="105" spans="1:25" s="439" customFormat="1" ht="14.4">
      <c r="A105" s="159"/>
      <c r="B105" s="101" t="s">
        <v>3286</v>
      </c>
      <c r="C105" s="107" t="s">
        <v>736</v>
      </c>
      <c r="D105" s="101"/>
      <c r="E105" s="101"/>
      <c r="F105" s="160"/>
      <c r="G105" s="440"/>
      <c r="H105" s="440"/>
      <c r="I105" s="440"/>
      <c r="J105" s="440"/>
      <c r="K105" s="440"/>
      <c r="L105" s="440"/>
      <c r="M105" s="440"/>
      <c r="N105" s="440"/>
      <c r="O105" s="440"/>
      <c r="P105" s="440"/>
      <c r="Q105" s="440"/>
      <c r="R105" s="440"/>
      <c r="S105" s="440"/>
      <c r="T105" s="440"/>
      <c r="U105" s="440"/>
      <c r="V105" s="440"/>
      <c r="W105" s="440"/>
      <c r="X105" s="440"/>
      <c r="Y105" s="440"/>
    </row>
    <row r="106" spans="1:25" s="439" customFormat="1" ht="27.6">
      <c r="A106" s="159"/>
      <c r="B106" s="101" t="s">
        <v>3286</v>
      </c>
      <c r="C106" s="107" t="s">
        <v>3287</v>
      </c>
      <c r="D106" s="101"/>
      <c r="E106" s="101"/>
      <c r="F106" s="160"/>
      <c r="G106" s="440"/>
      <c r="H106" s="440"/>
      <c r="I106" s="440"/>
      <c r="J106" s="440"/>
      <c r="K106" s="440"/>
      <c r="L106" s="440"/>
      <c r="M106" s="440"/>
      <c r="N106" s="440"/>
      <c r="O106" s="440"/>
      <c r="P106" s="440"/>
      <c r="Q106" s="440"/>
      <c r="R106" s="440"/>
      <c r="S106" s="440"/>
      <c r="T106" s="440"/>
      <c r="U106" s="440"/>
      <c r="V106" s="440"/>
      <c r="W106" s="440"/>
      <c r="X106" s="440"/>
      <c r="Y106" s="440"/>
    </row>
    <row r="107" spans="1:25" s="439" customFormat="1" ht="14.4">
      <c r="A107" s="159"/>
      <c r="B107" s="83" t="s">
        <v>3286</v>
      </c>
      <c r="C107" s="82" t="s">
        <v>3288</v>
      </c>
      <c r="D107" s="104"/>
      <c r="E107" s="83"/>
      <c r="F107" s="160"/>
      <c r="G107" s="440"/>
      <c r="H107" s="440"/>
      <c r="I107" s="440"/>
      <c r="J107" s="440"/>
      <c r="K107" s="440"/>
      <c r="L107" s="440"/>
      <c r="M107" s="440"/>
      <c r="N107" s="440"/>
      <c r="O107" s="440"/>
      <c r="P107" s="440"/>
      <c r="Q107" s="440"/>
      <c r="R107" s="440"/>
      <c r="S107" s="440"/>
      <c r="T107" s="440"/>
      <c r="U107" s="440"/>
      <c r="V107" s="440"/>
      <c r="W107" s="440"/>
      <c r="X107" s="440"/>
      <c r="Y107" s="440"/>
    </row>
    <row r="108" spans="1:25" s="439" customFormat="1" ht="14.4">
      <c r="A108" s="159"/>
      <c r="B108" s="101" t="s">
        <v>3289</v>
      </c>
      <c r="C108" s="107" t="s">
        <v>736</v>
      </c>
      <c r="D108" s="101"/>
      <c r="E108" s="101"/>
      <c r="F108" s="160"/>
      <c r="G108" s="440"/>
      <c r="H108" s="440"/>
      <c r="I108" s="440"/>
      <c r="J108" s="440"/>
      <c r="K108" s="440"/>
      <c r="L108" s="440"/>
      <c r="M108" s="440"/>
      <c r="N108" s="440"/>
      <c r="O108" s="440"/>
      <c r="P108" s="440"/>
      <c r="Q108" s="440"/>
      <c r="R108" s="440"/>
      <c r="S108" s="440"/>
      <c r="T108" s="440"/>
      <c r="U108" s="440"/>
      <c r="V108" s="440"/>
      <c r="W108" s="440"/>
      <c r="X108" s="440"/>
      <c r="Y108" s="440"/>
    </row>
    <row r="109" spans="1:25" s="439" customFormat="1" ht="14.4">
      <c r="A109" s="159"/>
      <c r="B109" s="101" t="s">
        <v>3289</v>
      </c>
      <c r="C109" s="107" t="s">
        <v>497</v>
      </c>
      <c r="D109" s="101"/>
      <c r="E109" s="101"/>
      <c r="F109" s="160"/>
      <c r="G109" s="440"/>
      <c r="H109" s="440"/>
      <c r="I109" s="440"/>
      <c r="J109" s="440"/>
      <c r="K109" s="440"/>
      <c r="L109" s="440"/>
      <c r="M109" s="440"/>
      <c r="N109" s="440"/>
      <c r="O109" s="440"/>
      <c r="P109" s="440"/>
      <c r="Q109" s="440"/>
      <c r="R109" s="440"/>
      <c r="S109" s="440"/>
      <c r="T109" s="440"/>
      <c r="U109" s="440"/>
      <c r="V109" s="440"/>
      <c r="W109" s="440"/>
      <c r="X109" s="440"/>
      <c r="Y109" s="440"/>
    </row>
    <row r="110" spans="1:25" s="439" customFormat="1" ht="41.4">
      <c r="A110" s="159"/>
      <c r="B110" s="83" t="s">
        <v>3289</v>
      </c>
      <c r="C110" s="82" t="s">
        <v>3290</v>
      </c>
      <c r="D110" s="104"/>
      <c r="E110" s="83"/>
      <c r="F110" s="160"/>
      <c r="G110" s="440"/>
      <c r="H110" s="440"/>
      <c r="I110" s="440"/>
      <c r="J110" s="440"/>
      <c r="K110" s="440"/>
      <c r="L110" s="440"/>
      <c r="M110" s="440"/>
      <c r="N110" s="440"/>
      <c r="O110" s="440"/>
      <c r="P110" s="440"/>
      <c r="Q110" s="440"/>
      <c r="R110" s="440"/>
      <c r="S110" s="440"/>
      <c r="T110" s="440"/>
      <c r="U110" s="440"/>
      <c r="V110" s="440"/>
      <c r="W110" s="440"/>
      <c r="X110" s="440"/>
      <c r="Y110" s="440"/>
    </row>
    <row r="111" spans="1:25" s="439" customFormat="1" ht="14.4">
      <c r="A111" s="159"/>
      <c r="B111" s="83" t="s">
        <v>3289</v>
      </c>
      <c r="C111" s="82" t="s">
        <v>3082</v>
      </c>
      <c r="D111" s="104"/>
      <c r="E111" s="83"/>
      <c r="F111" s="160"/>
      <c r="G111" s="440"/>
      <c r="H111" s="440"/>
      <c r="I111" s="440"/>
      <c r="J111" s="440"/>
      <c r="K111" s="440"/>
      <c r="L111" s="440"/>
      <c r="M111" s="440"/>
      <c r="N111" s="440"/>
      <c r="O111" s="440"/>
      <c r="P111" s="440"/>
      <c r="Q111" s="440"/>
      <c r="R111" s="440"/>
      <c r="S111" s="440"/>
      <c r="T111" s="440"/>
      <c r="U111" s="440"/>
      <c r="V111" s="440"/>
      <c r="W111" s="440"/>
      <c r="X111" s="440"/>
      <c r="Y111" s="440"/>
    </row>
    <row r="112" spans="1:25" s="439" customFormat="1" ht="14.4">
      <c r="A112" s="159"/>
      <c r="B112" s="83" t="s">
        <v>3289</v>
      </c>
      <c r="C112" s="82" t="s">
        <v>3291</v>
      </c>
      <c r="D112" s="104"/>
      <c r="E112" s="83"/>
      <c r="F112" s="160"/>
      <c r="G112" s="440"/>
      <c r="H112" s="440"/>
      <c r="I112" s="440"/>
      <c r="J112" s="440"/>
      <c r="K112" s="440"/>
      <c r="L112" s="440"/>
      <c r="M112" s="440"/>
      <c r="N112" s="440"/>
      <c r="O112" s="440"/>
      <c r="P112" s="440"/>
      <c r="Q112" s="440"/>
      <c r="R112" s="440"/>
      <c r="S112" s="440"/>
      <c r="T112" s="440"/>
      <c r="U112" s="440"/>
      <c r="V112" s="440"/>
      <c r="W112" s="440"/>
      <c r="X112" s="440"/>
      <c r="Y112" s="440"/>
    </row>
    <row r="113" spans="1:27" s="439" customFormat="1" ht="14.4">
      <c r="A113" s="159"/>
      <c r="B113" s="83" t="s">
        <v>3289</v>
      </c>
      <c r="C113" s="82" t="s">
        <v>3292</v>
      </c>
      <c r="D113" s="104"/>
      <c r="E113" s="83"/>
      <c r="F113" s="160"/>
      <c r="G113" s="440"/>
      <c r="H113" s="440"/>
      <c r="I113" s="440"/>
      <c r="J113" s="440"/>
      <c r="K113" s="440"/>
      <c r="L113" s="440"/>
      <c r="M113" s="440"/>
      <c r="N113" s="440"/>
      <c r="O113" s="440"/>
      <c r="P113" s="440"/>
      <c r="Q113" s="440"/>
      <c r="R113" s="440"/>
      <c r="S113" s="440"/>
      <c r="T113" s="440"/>
      <c r="U113" s="440"/>
      <c r="V113" s="440"/>
      <c r="W113" s="440"/>
      <c r="X113" s="440"/>
      <c r="Y113" s="440"/>
    </row>
    <row r="114" spans="1:27" s="439" customFormat="1" ht="14.4">
      <c r="A114" s="159"/>
      <c r="B114" s="83" t="s">
        <v>3289</v>
      </c>
      <c r="C114" s="82" t="s">
        <v>3293</v>
      </c>
      <c r="D114" s="104"/>
      <c r="E114" s="83"/>
      <c r="F114" s="160"/>
      <c r="G114" s="440"/>
      <c r="H114" s="440"/>
      <c r="I114" s="440"/>
      <c r="J114" s="440"/>
      <c r="K114" s="440"/>
      <c r="L114" s="440"/>
      <c r="M114" s="440"/>
      <c r="N114" s="440"/>
      <c r="O114" s="440"/>
      <c r="P114" s="440"/>
      <c r="Q114" s="440"/>
      <c r="R114" s="440"/>
      <c r="S114" s="440"/>
      <c r="T114" s="440"/>
      <c r="U114" s="440"/>
      <c r="V114" s="440"/>
      <c r="W114" s="440"/>
      <c r="X114" s="440"/>
      <c r="Y114" s="440"/>
      <c r="Z114" s="98"/>
      <c r="AA114" s="98"/>
    </row>
    <row r="115" spans="1:27" s="439" customFormat="1" ht="14.4">
      <c r="A115" s="159"/>
      <c r="B115" s="101" t="s">
        <v>3289</v>
      </c>
      <c r="C115" s="107" t="s">
        <v>3294</v>
      </c>
      <c r="D115" s="101"/>
      <c r="E115" s="101"/>
      <c r="F115" s="160"/>
      <c r="G115" s="440"/>
      <c r="H115" s="440"/>
      <c r="I115" s="440"/>
      <c r="J115" s="440"/>
      <c r="K115" s="440"/>
      <c r="L115" s="440"/>
      <c r="M115" s="440"/>
      <c r="N115" s="440"/>
      <c r="O115" s="440"/>
      <c r="P115" s="440"/>
      <c r="Q115" s="440"/>
      <c r="R115" s="440"/>
      <c r="S115" s="440"/>
      <c r="T115" s="440"/>
      <c r="U115" s="440"/>
      <c r="V115" s="440"/>
      <c r="W115" s="440"/>
      <c r="X115" s="440"/>
      <c r="Y115" s="440"/>
      <c r="Z115" s="98"/>
      <c r="AA115" s="98"/>
    </row>
    <row r="116" spans="1:27" s="439" customFormat="1" ht="14.4">
      <c r="A116" s="159"/>
      <c r="B116" s="83" t="s">
        <v>3289</v>
      </c>
      <c r="C116" s="82" t="s">
        <v>2979</v>
      </c>
      <c r="D116" s="104"/>
      <c r="E116" s="83"/>
      <c r="F116" s="160"/>
      <c r="G116" s="440"/>
      <c r="H116" s="440"/>
      <c r="I116" s="440"/>
      <c r="J116" s="440"/>
      <c r="K116" s="440"/>
      <c r="L116" s="440"/>
      <c r="M116" s="440"/>
      <c r="N116" s="440"/>
      <c r="O116" s="440"/>
      <c r="P116" s="440"/>
      <c r="Q116" s="440"/>
      <c r="R116" s="440"/>
      <c r="S116" s="440"/>
      <c r="T116" s="440"/>
      <c r="U116" s="440"/>
      <c r="V116" s="440"/>
      <c r="W116" s="440"/>
      <c r="X116" s="440"/>
      <c r="Y116" s="440"/>
      <c r="Z116" s="98"/>
      <c r="AA116" s="98"/>
    </row>
    <row r="117" spans="1:27" ht="14.4">
      <c r="B117" s="541"/>
      <c r="C117" s="542"/>
      <c r="D117" s="455"/>
      <c r="E117" s="454"/>
      <c r="F117" s="495"/>
      <c r="G117" s="495"/>
      <c r="H117" s="495"/>
      <c r="I117" s="495"/>
      <c r="J117" s="495"/>
      <c r="K117" s="495"/>
      <c r="L117" s="495"/>
      <c r="M117" s="495"/>
      <c r="N117" s="495"/>
      <c r="O117" s="495"/>
      <c r="P117" s="495"/>
      <c r="Q117" s="495"/>
      <c r="R117" s="495"/>
      <c r="S117" s="495"/>
      <c r="T117" s="495"/>
      <c r="U117" s="495"/>
      <c r="V117" s="495"/>
      <c r="W117" s="495"/>
      <c r="X117" s="495"/>
      <c r="Y117" s="495"/>
      <c r="Z117" s="543"/>
      <c r="AA117" s="543"/>
    </row>
    <row r="118" spans="1:27" ht="14.4">
      <c r="B118" s="541"/>
      <c r="C118" s="542"/>
      <c r="D118" s="455"/>
      <c r="E118" s="454"/>
      <c r="F118" s="495"/>
      <c r="G118" s="495"/>
      <c r="H118" s="495"/>
      <c r="I118" s="495"/>
      <c r="J118" s="495"/>
      <c r="K118" s="495"/>
      <c r="L118" s="495"/>
      <c r="M118" s="495"/>
      <c r="N118" s="495"/>
      <c r="O118" s="495"/>
      <c r="P118" s="495"/>
      <c r="Q118" s="495"/>
      <c r="R118" s="495"/>
      <c r="S118" s="495"/>
      <c r="T118" s="495"/>
      <c r="U118" s="495"/>
      <c r="V118" s="495"/>
      <c r="W118" s="495"/>
      <c r="X118" s="495"/>
      <c r="Y118" s="495"/>
      <c r="Z118" s="543"/>
      <c r="AA118" s="543"/>
    </row>
    <row r="119" spans="1:27" ht="19.2">
      <c r="B119" s="541"/>
      <c r="C119" s="415" t="s">
        <v>216</v>
      </c>
      <c r="D119" s="535">
        <f>COUNTIF($D$4:$D$117,"C")</f>
        <v>1</v>
      </c>
      <c r="E119" s="454"/>
      <c r="F119" s="495"/>
      <c r="G119" s="495"/>
      <c r="H119" s="495"/>
      <c r="I119" s="495"/>
      <c r="J119" s="495"/>
      <c r="K119" s="495"/>
      <c r="L119" s="495"/>
      <c r="M119" s="495"/>
      <c r="N119" s="495"/>
      <c r="O119" s="495"/>
      <c r="P119" s="495"/>
      <c r="Q119" s="495"/>
      <c r="R119" s="495"/>
      <c r="S119" s="495"/>
      <c r="T119" s="495"/>
      <c r="U119" s="495"/>
      <c r="V119" s="495"/>
      <c r="W119" s="495"/>
      <c r="X119" s="495"/>
      <c r="Y119" s="495"/>
      <c r="Z119" s="543"/>
      <c r="AA119" s="543"/>
    </row>
    <row r="120" spans="1:27" ht="19.2">
      <c r="B120" s="541"/>
      <c r="C120" s="415" t="s">
        <v>217</v>
      </c>
      <c r="D120" s="535">
        <f>COUNTIF($D$4:$D$117,"NC")</f>
        <v>1</v>
      </c>
      <c r="E120" s="454"/>
      <c r="F120" s="495"/>
      <c r="G120" s="495"/>
      <c r="H120" s="495"/>
      <c r="I120" s="495"/>
      <c r="J120" s="495"/>
      <c r="K120" s="495"/>
      <c r="L120" s="495"/>
      <c r="M120" s="495"/>
      <c r="N120" s="495"/>
      <c r="O120" s="495"/>
      <c r="P120" s="495"/>
      <c r="Q120" s="495"/>
      <c r="R120" s="495"/>
      <c r="S120" s="495"/>
      <c r="T120" s="495"/>
      <c r="U120" s="495"/>
      <c r="V120" s="495"/>
      <c r="W120" s="495"/>
      <c r="X120" s="495"/>
      <c r="Y120" s="495"/>
      <c r="Z120" s="543"/>
      <c r="AA120" s="543"/>
    </row>
    <row r="121" spans="1:27" ht="19.2">
      <c r="B121" s="541"/>
      <c r="C121" s="415" t="s">
        <v>218</v>
      </c>
      <c r="D121" s="535">
        <f>COUNTIF($D$4:$D$117,"NA")</f>
        <v>1</v>
      </c>
      <c r="E121" s="454"/>
      <c r="F121" s="495"/>
      <c r="G121" s="495"/>
      <c r="H121" s="495"/>
      <c r="I121" s="495"/>
      <c r="J121" s="495"/>
      <c r="K121" s="495"/>
      <c r="L121" s="495"/>
      <c r="M121" s="495"/>
      <c r="N121" s="495"/>
      <c r="O121" s="495"/>
      <c r="P121" s="495"/>
      <c r="Q121" s="495"/>
      <c r="R121" s="495"/>
      <c r="S121" s="495"/>
      <c r="T121" s="495"/>
      <c r="U121" s="495"/>
      <c r="V121" s="495"/>
      <c r="W121" s="495"/>
      <c r="X121" s="495"/>
      <c r="Y121" s="495"/>
      <c r="Z121" s="543"/>
      <c r="AA121" s="543"/>
    </row>
    <row r="122" spans="1:27" ht="19.2">
      <c r="B122" s="541"/>
      <c r="C122" s="415"/>
      <c r="D122" s="416"/>
      <c r="E122" s="454"/>
      <c r="F122" s="495"/>
      <c r="G122" s="495"/>
      <c r="H122" s="495"/>
      <c r="I122" s="495"/>
      <c r="J122" s="495"/>
      <c r="K122" s="495"/>
      <c r="L122" s="495"/>
      <c r="M122" s="495"/>
      <c r="N122" s="495"/>
      <c r="O122" s="495"/>
      <c r="P122" s="495"/>
      <c r="Q122" s="495"/>
      <c r="R122" s="495"/>
      <c r="S122" s="495"/>
      <c r="T122" s="495"/>
      <c r="U122" s="495"/>
      <c r="V122" s="495"/>
      <c r="W122" s="495"/>
      <c r="X122" s="495"/>
      <c r="Y122" s="495"/>
      <c r="Z122" s="543"/>
      <c r="AA122" s="543"/>
    </row>
    <row r="123" spans="1:27" ht="14.4" hidden="1">
      <c r="B123" s="544"/>
      <c r="C123" s="545"/>
      <c r="D123" s="546"/>
      <c r="E123" s="546"/>
      <c r="F123" s="495"/>
      <c r="G123" s="495"/>
      <c r="H123" s="495"/>
      <c r="I123" s="495"/>
      <c r="J123" s="495"/>
      <c r="K123" s="495"/>
      <c r="L123" s="495"/>
      <c r="M123" s="495"/>
      <c r="N123" s="495"/>
      <c r="O123" s="495"/>
      <c r="P123" s="495"/>
      <c r="Q123" s="495"/>
      <c r="R123" s="495"/>
      <c r="S123" s="495"/>
      <c r="T123" s="495"/>
      <c r="U123" s="495"/>
      <c r="V123" s="495"/>
      <c r="W123" s="495"/>
      <c r="X123" s="495"/>
      <c r="Y123" s="495"/>
      <c r="Z123" s="543"/>
      <c r="AA123" s="543"/>
    </row>
    <row r="124" spans="1:27" ht="14.4" hidden="1">
      <c r="B124" s="541"/>
      <c r="C124" s="542"/>
      <c r="D124" s="455"/>
      <c r="E124" s="454"/>
      <c r="F124" s="495"/>
      <c r="G124" s="495"/>
      <c r="H124" s="495"/>
      <c r="I124" s="495"/>
      <c r="J124" s="495"/>
      <c r="K124" s="495"/>
      <c r="L124" s="495"/>
      <c r="M124" s="495"/>
      <c r="N124" s="495"/>
      <c r="O124" s="495"/>
      <c r="P124" s="495"/>
      <c r="Q124" s="495"/>
      <c r="R124" s="495"/>
      <c r="S124" s="495"/>
      <c r="T124" s="495"/>
      <c r="U124" s="495"/>
      <c r="V124" s="495"/>
      <c r="W124" s="495"/>
      <c r="X124" s="495"/>
      <c r="Y124" s="495"/>
      <c r="Z124" s="543"/>
      <c r="AA124" s="543"/>
    </row>
    <row r="125" spans="1:27" ht="14.4" hidden="1">
      <c r="B125" s="541"/>
      <c r="C125" s="542"/>
      <c r="D125" s="455"/>
      <c r="E125" s="454"/>
      <c r="F125" s="495"/>
      <c r="G125" s="495"/>
      <c r="H125" s="495"/>
      <c r="I125" s="495"/>
      <c r="J125" s="495"/>
      <c r="K125" s="495"/>
      <c r="L125" s="495"/>
      <c r="M125" s="495"/>
      <c r="N125" s="495"/>
      <c r="O125" s="495"/>
      <c r="P125" s="495"/>
      <c r="Q125" s="495"/>
      <c r="R125" s="495"/>
      <c r="S125" s="495"/>
      <c r="T125" s="495"/>
      <c r="U125" s="495"/>
      <c r="V125" s="495"/>
      <c r="W125" s="495"/>
      <c r="X125" s="495"/>
      <c r="Y125" s="495"/>
      <c r="Z125" s="543"/>
      <c r="AA125" s="543"/>
    </row>
    <row r="126" spans="1:27" ht="14.4" hidden="1">
      <c r="B126" s="541"/>
      <c r="C126" s="542"/>
      <c r="D126" s="455"/>
      <c r="E126" s="454"/>
      <c r="F126" s="495"/>
      <c r="G126" s="495"/>
      <c r="H126" s="495"/>
      <c r="I126" s="495"/>
      <c r="J126" s="495"/>
      <c r="K126" s="495"/>
      <c r="L126" s="495"/>
      <c r="M126" s="495"/>
      <c r="N126" s="495"/>
      <c r="O126" s="495"/>
      <c r="P126" s="495"/>
      <c r="Q126" s="495"/>
      <c r="R126" s="495"/>
      <c r="S126" s="495"/>
      <c r="T126" s="495"/>
      <c r="U126" s="495"/>
      <c r="V126" s="495"/>
      <c r="W126" s="495"/>
      <c r="X126" s="495"/>
      <c r="Y126" s="495"/>
      <c r="Z126" s="543"/>
      <c r="AA126" s="543"/>
    </row>
    <row r="127" spans="1:27" ht="14.4" hidden="1">
      <c r="B127" s="544"/>
      <c r="C127" s="545"/>
      <c r="D127" s="546"/>
      <c r="E127" s="546"/>
      <c r="F127" s="495"/>
      <c r="G127" s="495"/>
      <c r="H127" s="495"/>
      <c r="I127" s="495"/>
      <c r="J127" s="495"/>
      <c r="K127" s="495"/>
      <c r="L127" s="495"/>
      <c r="M127" s="495"/>
      <c r="N127" s="495"/>
      <c r="O127" s="495"/>
      <c r="P127" s="495"/>
      <c r="Q127" s="495"/>
      <c r="R127" s="495"/>
      <c r="S127" s="495"/>
      <c r="T127" s="495"/>
      <c r="U127" s="495"/>
      <c r="V127" s="495"/>
      <c r="W127" s="495"/>
      <c r="X127" s="495"/>
      <c r="Y127" s="495"/>
      <c r="Z127" s="543"/>
      <c r="AA127" s="543"/>
    </row>
    <row r="128" spans="1:27" ht="14.4" hidden="1">
      <c r="B128" s="547"/>
      <c r="C128" s="542"/>
      <c r="D128" s="455"/>
      <c r="E128" s="454"/>
      <c r="F128" s="495"/>
      <c r="G128" s="495"/>
      <c r="H128" s="495"/>
      <c r="I128" s="495"/>
      <c r="J128" s="495"/>
      <c r="K128" s="495"/>
      <c r="L128" s="495"/>
      <c r="M128" s="495"/>
      <c r="N128" s="495"/>
      <c r="O128" s="495"/>
      <c r="P128" s="495"/>
      <c r="Q128" s="495"/>
      <c r="R128" s="495"/>
      <c r="S128" s="495"/>
      <c r="T128" s="495"/>
      <c r="U128" s="495"/>
      <c r="V128" s="495"/>
      <c r="W128" s="495"/>
      <c r="X128" s="495"/>
      <c r="Y128" s="495"/>
      <c r="Z128" s="543"/>
      <c r="AA128" s="543"/>
    </row>
    <row r="129" spans="2:27" ht="19.2" hidden="1">
      <c r="B129" s="536"/>
      <c r="C129" s="548"/>
      <c r="D129" s="414"/>
      <c r="E129" s="476"/>
      <c r="F129" s="495"/>
      <c r="G129" s="495"/>
      <c r="H129" s="495"/>
      <c r="I129" s="495"/>
      <c r="J129" s="495"/>
      <c r="K129" s="495"/>
      <c r="L129" s="495"/>
      <c r="M129" s="495"/>
      <c r="N129" s="495"/>
      <c r="O129" s="495"/>
      <c r="P129" s="495"/>
      <c r="Q129" s="495"/>
      <c r="R129" s="495"/>
      <c r="S129" s="495"/>
      <c r="T129" s="495"/>
      <c r="U129" s="495"/>
      <c r="V129" s="495"/>
      <c r="W129" s="495"/>
      <c r="X129" s="495"/>
      <c r="Y129" s="495"/>
      <c r="Z129" s="543"/>
      <c r="AA129" s="543"/>
    </row>
    <row r="130" spans="2:27" ht="19.2" hidden="1">
      <c r="B130" s="536"/>
      <c r="C130" s="548"/>
      <c r="D130" s="414"/>
      <c r="E130" s="476"/>
      <c r="F130" s="495"/>
      <c r="G130" s="495"/>
      <c r="H130" s="495"/>
      <c r="I130" s="495"/>
      <c r="J130" s="495"/>
      <c r="K130" s="495"/>
      <c r="L130" s="495"/>
      <c r="M130" s="495"/>
      <c r="N130" s="495"/>
      <c r="O130" s="495"/>
      <c r="P130" s="495"/>
      <c r="Q130" s="495"/>
      <c r="R130" s="495"/>
      <c r="S130" s="495"/>
      <c r="T130" s="495"/>
      <c r="U130" s="495"/>
      <c r="V130" s="495"/>
      <c r="W130" s="495"/>
      <c r="X130" s="495"/>
      <c r="Y130" s="495"/>
      <c r="Z130" s="543"/>
      <c r="AA130" s="543"/>
    </row>
    <row r="131" spans="2:27" ht="19.2" hidden="1">
      <c r="B131" s="536"/>
      <c r="C131" s="548"/>
      <c r="D131" s="414"/>
      <c r="E131" s="476"/>
      <c r="F131" s="495"/>
      <c r="G131" s="495"/>
      <c r="H131" s="495"/>
      <c r="I131" s="495"/>
      <c r="J131" s="495"/>
      <c r="K131" s="495"/>
      <c r="L131" s="495"/>
      <c r="M131" s="495"/>
      <c r="N131" s="495"/>
      <c r="O131" s="495"/>
      <c r="P131" s="495"/>
      <c r="Q131" s="495"/>
      <c r="R131" s="495"/>
      <c r="S131" s="495"/>
      <c r="T131" s="495"/>
      <c r="U131" s="495"/>
      <c r="V131" s="495"/>
      <c r="W131" s="495"/>
      <c r="X131" s="495"/>
      <c r="Y131" s="495"/>
      <c r="Z131" s="543"/>
      <c r="AA131" s="543"/>
    </row>
    <row r="132" spans="2:27" ht="19.2" hidden="1">
      <c r="B132" s="536"/>
      <c r="C132" s="548"/>
      <c r="D132" s="414"/>
      <c r="E132" s="476"/>
      <c r="F132" s="495"/>
      <c r="G132" s="495"/>
      <c r="H132" s="495"/>
      <c r="I132" s="495"/>
      <c r="J132" s="495"/>
      <c r="K132" s="495"/>
      <c r="L132" s="495"/>
      <c r="M132" s="495"/>
      <c r="N132" s="495"/>
      <c r="O132" s="495"/>
      <c r="P132" s="495"/>
      <c r="Q132" s="495"/>
      <c r="R132" s="495"/>
      <c r="S132" s="495"/>
      <c r="T132" s="495"/>
      <c r="U132" s="495"/>
      <c r="V132" s="495"/>
      <c r="W132" s="495"/>
      <c r="X132" s="495"/>
      <c r="Y132" s="495"/>
      <c r="Z132" s="543"/>
      <c r="AA132" s="543"/>
    </row>
    <row r="133" spans="2:27" ht="19.2" hidden="1">
      <c r="B133" s="536"/>
      <c r="C133" s="548"/>
      <c r="D133" s="414"/>
      <c r="E133" s="476"/>
      <c r="F133" s="495"/>
      <c r="G133" s="495"/>
      <c r="H133" s="495"/>
      <c r="I133" s="495"/>
      <c r="J133" s="495"/>
      <c r="K133" s="495"/>
      <c r="L133" s="495"/>
      <c r="M133" s="495"/>
      <c r="N133" s="495"/>
      <c r="O133" s="495"/>
      <c r="P133" s="495"/>
      <c r="Q133" s="495"/>
      <c r="R133" s="495"/>
      <c r="S133" s="495"/>
      <c r="T133" s="495"/>
      <c r="U133" s="495"/>
      <c r="V133" s="495"/>
      <c r="W133" s="495"/>
      <c r="X133" s="495"/>
      <c r="Y133" s="495"/>
      <c r="Z133" s="543"/>
      <c r="AA133" s="543"/>
    </row>
    <row r="134" spans="2:27" ht="18.600000000000001" hidden="1" customHeight="1">
      <c r="B134" s="536"/>
      <c r="C134" s="548"/>
      <c r="D134" s="414"/>
      <c r="E134" s="476"/>
    </row>
    <row r="135" spans="2:27" ht="18.600000000000001" hidden="1" customHeight="1">
      <c r="B135" s="536"/>
      <c r="C135" s="548"/>
      <c r="D135" s="414"/>
      <c r="E135" s="476"/>
    </row>
    <row r="136" spans="2:27" ht="18.600000000000001" hidden="1" customHeight="1">
      <c r="B136" s="536"/>
      <c r="C136" s="548"/>
      <c r="D136" s="414"/>
      <c r="E136" s="476"/>
    </row>
    <row r="137" spans="2:27" ht="18.600000000000001" hidden="1" customHeight="1">
      <c r="B137" s="536"/>
      <c r="C137" s="548"/>
      <c r="D137" s="414"/>
      <c r="E137" s="476"/>
    </row>
    <row r="138" spans="2:27" ht="18.600000000000001" hidden="1" customHeight="1">
      <c r="B138" s="536"/>
      <c r="C138" s="548"/>
      <c r="D138" s="414"/>
      <c r="E138" s="476"/>
    </row>
    <row r="139" spans="2:27" ht="0" hidden="1" customHeight="1">
      <c r="B139" s="536"/>
      <c r="C139" s="548"/>
      <c r="D139" s="414"/>
      <c r="E139" s="476"/>
    </row>
    <row r="140" spans="2:27" ht="0" hidden="1" customHeight="1">
      <c r="B140" s="536"/>
      <c r="C140" s="548"/>
      <c r="D140" s="414"/>
      <c r="E140" s="476"/>
    </row>
    <row r="141" spans="2:27" ht="0" hidden="1" customHeight="1">
      <c r="B141" s="549"/>
      <c r="C141" s="550"/>
      <c r="D141" s="549"/>
      <c r="E141" s="549"/>
    </row>
    <row r="142" spans="2:27" ht="0" hidden="1" customHeight="1">
      <c r="B142" s="536"/>
      <c r="C142" s="548"/>
      <c r="D142" s="414"/>
      <c r="E142" s="476"/>
    </row>
    <row r="143" spans="2:27" ht="0" hidden="1" customHeight="1">
      <c r="B143" s="549"/>
      <c r="C143" s="550"/>
      <c r="D143" s="549"/>
      <c r="E143" s="549"/>
    </row>
    <row r="144" spans="2:27" ht="0" hidden="1" customHeight="1">
      <c r="B144" s="536"/>
      <c r="C144" s="548"/>
      <c r="D144" s="414"/>
      <c r="E144" s="476"/>
    </row>
    <row r="145" spans="2:5" ht="0" hidden="1" customHeight="1">
      <c r="B145" s="549"/>
      <c r="C145" s="550"/>
      <c r="D145" s="549"/>
      <c r="E145" s="549"/>
    </row>
    <row r="146" spans="2:5" ht="0" hidden="1" customHeight="1">
      <c r="B146" s="536"/>
      <c r="C146" s="548"/>
      <c r="D146" s="414"/>
      <c r="E146" s="476"/>
    </row>
    <row r="147" spans="2:5" ht="0" hidden="1" customHeight="1">
      <c r="B147" s="536"/>
      <c r="C147" s="548"/>
      <c r="D147" s="414"/>
      <c r="E147" s="476"/>
    </row>
    <row r="148" spans="2:5" ht="0" hidden="1" customHeight="1">
      <c r="B148" s="536"/>
      <c r="C148" s="548"/>
      <c r="D148" s="414"/>
      <c r="E148" s="476"/>
    </row>
    <row r="149" spans="2:5" ht="0" hidden="1" customHeight="1">
      <c r="B149" s="536"/>
      <c r="C149" s="548"/>
      <c r="D149" s="414"/>
      <c r="E149" s="476"/>
    </row>
    <row r="150" spans="2:5" ht="0" hidden="1" customHeight="1">
      <c r="B150" s="536"/>
      <c r="C150" s="548"/>
      <c r="D150" s="414"/>
      <c r="E150" s="476"/>
    </row>
    <row r="151" spans="2:5" ht="0" hidden="1" customHeight="1">
      <c r="B151" s="536"/>
      <c r="C151" s="548"/>
      <c r="D151" s="414"/>
      <c r="E151" s="476"/>
    </row>
    <row r="152" spans="2:5" ht="0" hidden="1" customHeight="1">
      <c r="B152" s="536"/>
      <c r="C152" s="548"/>
      <c r="D152" s="414"/>
      <c r="E152" s="476"/>
    </row>
    <row r="153" spans="2:5" ht="0" hidden="1" customHeight="1">
      <c r="B153" s="536"/>
      <c r="C153" s="548"/>
      <c r="D153" s="414"/>
      <c r="E153" s="476"/>
    </row>
    <row r="154" spans="2:5" ht="0" hidden="1" customHeight="1">
      <c r="B154" s="549"/>
      <c r="C154" s="550"/>
      <c r="D154" s="549"/>
      <c r="E154" s="549"/>
    </row>
    <row r="155" spans="2:5" ht="0" hidden="1" customHeight="1">
      <c r="B155" s="536"/>
      <c r="C155" s="548"/>
      <c r="D155" s="414"/>
      <c r="E155" s="476"/>
    </row>
    <row r="156" spans="2:5" ht="0" hidden="1" customHeight="1">
      <c r="B156" s="536"/>
      <c r="C156" s="548"/>
      <c r="D156" s="414"/>
      <c r="E156" s="476"/>
    </row>
    <row r="157" spans="2:5" ht="0" hidden="1" customHeight="1">
      <c r="B157" s="536"/>
      <c r="C157" s="548"/>
      <c r="D157" s="414"/>
      <c r="E157" s="476"/>
    </row>
    <row r="158" spans="2:5" ht="0" hidden="1" customHeight="1">
      <c r="B158" s="549"/>
      <c r="C158" s="550"/>
      <c r="D158" s="549"/>
      <c r="E158" s="549"/>
    </row>
    <row r="159" spans="2:5" ht="0" hidden="1" customHeight="1">
      <c r="B159" s="536"/>
      <c r="C159" s="548"/>
      <c r="D159" s="414"/>
      <c r="E159" s="476"/>
    </row>
    <row r="160" spans="2:5" ht="0" hidden="1" customHeight="1">
      <c r="B160" s="536"/>
      <c r="C160" s="475"/>
      <c r="D160" s="416"/>
      <c r="E160" s="476"/>
    </row>
    <row r="161" spans="2:5" ht="0" hidden="1" customHeight="1">
      <c r="B161" s="536"/>
      <c r="C161" s="475"/>
      <c r="D161" s="416"/>
      <c r="E161" s="476"/>
    </row>
    <row r="162" spans="2:5" ht="0" hidden="1" customHeight="1">
      <c r="B162" s="537"/>
      <c r="C162" s="538"/>
      <c r="D162" s="538"/>
      <c r="E162" s="539"/>
    </row>
    <row r="163" spans="2:5" ht="0" hidden="1" customHeight="1">
      <c r="B163" s="536"/>
      <c r="C163" s="475"/>
      <c r="D163" s="416"/>
      <c r="E163" s="476"/>
    </row>
    <row r="164" spans="2:5" ht="0" hidden="1" customHeight="1">
      <c r="B164" s="536"/>
      <c r="C164" s="475"/>
      <c r="D164" s="416"/>
      <c r="E164" s="476"/>
    </row>
    <row r="165" spans="2:5" ht="0" hidden="1" customHeight="1">
      <c r="B165" s="537"/>
      <c r="C165" s="538"/>
      <c r="D165" s="539"/>
      <c r="E165" s="539"/>
    </row>
    <row r="166" spans="2:5" ht="0" hidden="1" customHeight="1">
      <c r="B166" s="536"/>
      <c r="C166" s="475"/>
      <c r="D166" s="416"/>
      <c r="E166" s="476"/>
    </row>
    <row r="167" spans="2:5" ht="0" hidden="1" customHeight="1">
      <c r="B167" s="414"/>
      <c r="C167" s="415"/>
      <c r="D167" s="417"/>
      <c r="E167" s="414"/>
    </row>
    <row r="168" spans="2:5" ht="0" hidden="1" customHeight="1">
      <c r="B168" s="414"/>
      <c r="C168" s="415"/>
      <c r="D168" s="417"/>
      <c r="E168" s="414"/>
    </row>
    <row r="169" spans="2:5" ht="0" hidden="1" customHeight="1">
      <c r="B169" s="414"/>
      <c r="C169" s="415"/>
      <c r="D169" s="417"/>
      <c r="E169" s="414"/>
    </row>
    <row r="170" spans="2:5" ht="0" hidden="1" customHeight="1">
      <c r="B170" s="495"/>
      <c r="C170" s="540"/>
      <c r="D170" s="495"/>
      <c r="E170" s="495"/>
    </row>
    <row r="171" spans="2:5" ht="0" hidden="1" customHeight="1">
      <c r="B171" s="495"/>
      <c r="C171" s="540"/>
      <c r="D171" s="495"/>
      <c r="E171" s="495"/>
    </row>
    <row r="172" spans="2:5" ht="0" hidden="1" customHeight="1">
      <c r="B172" s="495"/>
      <c r="C172" s="540"/>
      <c r="D172" s="495"/>
      <c r="E172" s="495"/>
    </row>
    <row r="173" spans="2:5" ht="0" hidden="1" customHeight="1">
      <c r="B173" s="495"/>
      <c r="C173" s="540"/>
      <c r="D173" s="495"/>
      <c r="E173" s="495"/>
    </row>
    <row r="174" spans="2:5" ht="0" hidden="1" customHeight="1">
      <c r="B174" s="495"/>
      <c r="C174" s="540"/>
      <c r="D174" s="495"/>
      <c r="E174" s="495"/>
    </row>
    <row r="175" spans="2:5" ht="0" hidden="1" customHeight="1">
      <c r="B175" s="495"/>
      <c r="C175" s="540"/>
      <c r="D175" s="495"/>
      <c r="E175" s="495"/>
    </row>
    <row r="176" spans="2:5" ht="0" hidden="1" customHeight="1">
      <c r="B176" s="495"/>
      <c r="C176" s="540"/>
      <c r="D176" s="495"/>
      <c r="E176" s="495"/>
    </row>
    <row r="177" spans="2:5" ht="0" hidden="1" customHeight="1">
      <c r="B177" s="495"/>
      <c r="C177" s="540"/>
      <c r="D177" s="495"/>
      <c r="E177" s="495"/>
    </row>
    <row r="178" spans="2:5" ht="0" hidden="1" customHeight="1">
      <c r="B178" s="495"/>
      <c r="C178" s="540"/>
      <c r="D178" s="495"/>
      <c r="E178" s="495"/>
    </row>
    <row r="179" spans="2:5" ht="0" hidden="1" customHeight="1">
      <c r="B179" s="495"/>
      <c r="C179" s="540"/>
      <c r="D179" s="495"/>
      <c r="E179" s="495"/>
    </row>
    <row r="180" spans="2:5" ht="0" hidden="1" customHeight="1">
      <c r="B180" s="495"/>
      <c r="C180" s="540"/>
      <c r="D180" s="495"/>
      <c r="E180" s="495"/>
    </row>
    <row r="181" spans="2:5" ht="0" hidden="1" customHeight="1">
      <c r="B181" s="495"/>
      <c r="C181" s="540"/>
      <c r="D181" s="495"/>
      <c r="E181" s="495"/>
    </row>
    <row r="182" spans="2:5" ht="0" hidden="1" customHeight="1">
      <c r="B182" s="495"/>
      <c r="C182" s="540"/>
      <c r="D182" s="495"/>
      <c r="E182" s="495"/>
    </row>
    <row r="183" spans="2:5" ht="0" hidden="1" customHeight="1">
      <c r="B183" s="495"/>
      <c r="C183" s="540"/>
      <c r="D183" s="495"/>
      <c r="E183" s="495"/>
    </row>
    <row r="184" spans="2:5" ht="0" hidden="1" customHeight="1">
      <c r="B184" s="495"/>
      <c r="C184" s="540"/>
      <c r="D184" s="495"/>
      <c r="E184" s="495"/>
    </row>
    <row r="185" spans="2:5" ht="0" hidden="1" customHeight="1">
      <c r="B185" s="495"/>
      <c r="C185" s="540"/>
      <c r="D185" s="495"/>
      <c r="E185" s="495"/>
    </row>
    <row r="186" spans="2:5" ht="0" hidden="1" customHeight="1">
      <c r="B186" s="495"/>
      <c r="C186" s="540"/>
      <c r="D186" s="495"/>
      <c r="E186" s="495"/>
    </row>
    <row r="187" spans="2:5" ht="0" hidden="1" customHeight="1">
      <c r="B187" s="495"/>
      <c r="C187" s="540"/>
      <c r="D187" s="495"/>
      <c r="E187" s="495"/>
    </row>
    <row r="188" spans="2:5" ht="0" hidden="1" customHeight="1">
      <c r="B188" s="495"/>
      <c r="C188" s="540"/>
      <c r="D188" s="495"/>
      <c r="E188" s="495"/>
    </row>
    <row r="189" spans="2:5" ht="0" hidden="1" customHeight="1">
      <c r="B189" s="495"/>
      <c r="C189" s="540"/>
      <c r="D189" s="495"/>
      <c r="E189" s="495"/>
    </row>
    <row r="190" spans="2:5" ht="0" hidden="1" customHeight="1">
      <c r="B190" s="495"/>
      <c r="C190" s="540"/>
      <c r="D190" s="495"/>
      <c r="E190" s="495"/>
    </row>
    <row r="191" spans="2:5" ht="0" hidden="1" customHeight="1">
      <c r="B191" s="495"/>
      <c r="C191" s="540"/>
      <c r="D191" s="495"/>
      <c r="E191" s="495"/>
    </row>
    <row r="192" spans="2:5" ht="0" hidden="1" customHeight="1">
      <c r="B192" s="495"/>
      <c r="C192" s="540"/>
      <c r="D192" s="495"/>
      <c r="E192" s="495"/>
    </row>
    <row r="193" spans="2:5" ht="0" hidden="1" customHeight="1">
      <c r="B193" s="495"/>
      <c r="C193" s="540"/>
      <c r="D193" s="495"/>
      <c r="E193" s="495"/>
    </row>
    <row r="194" spans="2:5" ht="0" hidden="1" customHeight="1">
      <c r="B194" s="495"/>
      <c r="C194" s="540"/>
      <c r="D194" s="495"/>
      <c r="E194" s="495"/>
    </row>
    <row r="195" spans="2:5" ht="0" hidden="1" customHeight="1">
      <c r="B195" s="495"/>
      <c r="C195" s="540"/>
      <c r="D195" s="495"/>
      <c r="E195" s="495"/>
    </row>
    <row r="196" spans="2:5" ht="0" hidden="1" customHeight="1">
      <c r="B196" s="495"/>
      <c r="C196" s="540"/>
      <c r="D196" s="495"/>
      <c r="E196" s="495"/>
    </row>
    <row r="197" spans="2:5" ht="0" hidden="1" customHeight="1">
      <c r="B197" s="495"/>
      <c r="C197" s="540"/>
      <c r="D197" s="495"/>
      <c r="E197" s="495"/>
    </row>
    <row r="198" spans="2:5" ht="0" hidden="1" customHeight="1">
      <c r="B198" s="495"/>
      <c r="C198" s="540"/>
      <c r="D198" s="495"/>
      <c r="E198" s="495"/>
    </row>
    <row r="199" spans="2:5" ht="0" hidden="1" customHeight="1">
      <c r="B199" s="495"/>
      <c r="C199" s="540"/>
      <c r="D199" s="495"/>
      <c r="E199" s="495"/>
    </row>
    <row r="200" spans="2:5" ht="0" hidden="1" customHeight="1">
      <c r="B200" s="495"/>
      <c r="C200" s="540"/>
      <c r="D200" s="495"/>
      <c r="E200" s="495"/>
    </row>
    <row r="201" spans="2:5" ht="0" hidden="1" customHeight="1">
      <c r="B201" s="495"/>
      <c r="C201" s="540"/>
      <c r="D201" s="495"/>
      <c r="E201" s="495"/>
    </row>
    <row r="202" spans="2:5" ht="0" hidden="1" customHeight="1">
      <c r="B202" s="495"/>
      <c r="C202" s="540"/>
      <c r="D202" s="495"/>
      <c r="E202" s="495"/>
    </row>
    <row r="203" spans="2:5" ht="0" hidden="1" customHeight="1">
      <c r="B203" s="495"/>
      <c r="C203" s="540"/>
      <c r="D203" s="495"/>
      <c r="E203" s="495"/>
    </row>
    <row r="204" spans="2:5" ht="0" hidden="1" customHeight="1">
      <c r="B204" s="495"/>
      <c r="C204" s="540"/>
      <c r="D204" s="495"/>
      <c r="E204" s="495"/>
    </row>
    <row r="205" spans="2:5" ht="0" hidden="1" customHeight="1">
      <c r="B205" s="495"/>
      <c r="C205" s="540"/>
      <c r="D205" s="495"/>
      <c r="E205" s="495"/>
    </row>
    <row r="206" spans="2:5" ht="0" hidden="1" customHeight="1">
      <c r="B206" s="495"/>
      <c r="C206" s="540"/>
      <c r="D206" s="495"/>
      <c r="E206" s="495"/>
    </row>
    <row r="207" spans="2:5" ht="0" hidden="1" customHeight="1">
      <c r="B207" s="495"/>
      <c r="C207" s="540"/>
      <c r="D207" s="495"/>
      <c r="E207" s="495"/>
    </row>
    <row r="208" spans="2:5" ht="0" hidden="1" customHeight="1">
      <c r="B208" s="495"/>
      <c r="C208" s="540"/>
      <c r="D208" s="495"/>
      <c r="E208" s="495"/>
    </row>
    <row r="209" spans="2:5" ht="0" hidden="1" customHeight="1">
      <c r="B209" s="495"/>
      <c r="C209" s="540"/>
      <c r="D209" s="495"/>
      <c r="E209" s="495"/>
    </row>
    <row r="210" spans="2:5" ht="0" hidden="1" customHeight="1">
      <c r="B210" s="495"/>
      <c r="C210" s="540"/>
      <c r="D210" s="495"/>
      <c r="E210" s="495"/>
    </row>
    <row r="211" spans="2:5" ht="0" hidden="1" customHeight="1">
      <c r="B211" s="495"/>
      <c r="C211" s="540"/>
      <c r="D211" s="495"/>
      <c r="E211" s="495"/>
    </row>
    <row r="212" spans="2:5" ht="0" hidden="1" customHeight="1">
      <c r="B212" s="495"/>
      <c r="C212" s="540"/>
      <c r="D212" s="495"/>
      <c r="E212" s="495"/>
    </row>
    <row r="213" spans="2:5" ht="0" hidden="1" customHeight="1">
      <c r="B213" s="495"/>
      <c r="C213" s="540"/>
      <c r="D213" s="495"/>
      <c r="E213" s="495"/>
    </row>
    <row r="214" spans="2:5" ht="0" hidden="1" customHeight="1">
      <c r="B214" s="495"/>
      <c r="C214" s="540"/>
      <c r="D214" s="495"/>
      <c r="E214" s="495"/>
    </row>
    <row r="215" spans="2:5" ht="0" hidden="1" customHeight="1">
      <c r="B215" s="495"/>
      <c r="C215" s="540"/>
      <c r="D215" s="495"/>
      <c r="E215" s="495"/>
    </row>
    <row r="216" spans="2:5" ht="0" hidden="1" customHeight="1">
      <c r="B216" s="495"/>
      <c r="C216" s="540"/>
      <c r="D216" s="495"/>
      <c r="E216" s="495"/>
    </row>
    <row r="217" spans="2:5" ht="0" hidden="1" customHeight="1">
      <c r="B217" s="495"/>
      <c r="C217" s="540"/>
      <c r="D217" s="495"/>
      <c r="E217" s="495"/>
    </row>
    <row r="218" spans="2:5" ht="0" hidden="1" customHeight="1">
      <c r="B218" s="495"/>
      <c r="C218" s="540"/>
      <c r="D218" s="495"/>
      <c r="E218" s="495"/>
    </row>
    <row r="219" spans="2:5" ht="0" hidden="1" customHeight="1">
      <c r="B219" s="495"/>
      <c r="C219" s="540"/>
      <c r="D219" s="495"/>
      <c r="E219" s="495"/>
    </row>
    <row r="220" spans="2:5" ht="0" hidden="1" customHeight="1">
      <c r="B220" s="495"/>
      <c r="C220" s="540"/>
      <c r="D220" s="495"/>
      <c r="E220" s="495"/>
    </row>
    <row r="221" spans="2:5" ht="0" hidden="1" customHeight="1">
      <c r="B221" s="495"/>
      <c r="C221" s="540"/>
      <c r="D221" s="495"/>
      <c r="E221" s="495"/>
    </row>
    <row r="222" spans="2:5" ht="0" hidden="1" customHeight="1">
      <c r="B222" s="495"/>
      <c r="C222" s="540"/>
      <c r="D222" s="495"/>
      <c r="E222" s="495"/>
    </row>
    <row r="223" spans="2:5" ht="0" hidden="1" customHeight="1">
      <c r="B223" s="495"/>
      <c r="C223" s="540"/>
      <c r="D223" s="495"/>
      <c r="E223" s="495"/>
    </row>
    <row r="224" spans="2:5" ht="0" hidden="1" customHeight="1">
      <c r="B224" s="495"/>
      <c r="C224" s="540"/>
      <c r="D224" s="495"/>
      <c r="E224" s="495"/>
    </row>
    <row r="225" spans="2:5" ht="0" hidden="1" customHeight="1">
      <c r="B225" s="495"/>
      <c r="C225" s="540"/>
      <c r="D225" s="495"/>
      <c r="E225" s="495"/>
    </row>
    <row r="226" spans="2:5" ht="0" hidden="1" customHeight="1">
      <c r="B226" s="495"/>
      <c r="C226" s="540"/>
      <c r="D226" s="495"/>
      <c r="E226" s="495"/>
    </row>
    <row r="227" spans="2:5" ht="0" hidden="1" customHeight="1">
      <c r="B227" s="495"/>
      <c r="C227" s="540"/>
      <c r="D227" s="495"/>
      <c r="E227" s="495"/>
    </row>
    <row r="228" spans="2:5" ht="0" hidden="1" customHeight="1">
      <c r="B228" s="495"/>
      <c r="C228" s="540"/>
      <c r="D228" s="495"/>
      <c r="E228" s="495"/>
    </row>
    <row r="229" spans="2:5" ht="0" hidden="1" customHeight="1">
      <c r="B229" s="495"/>
      <c r="C229" s="540"/>
      <c r="D229" s="495"/>
      <c r="E229" s="495"/>
    </row>
    <row r="230" spans="2:5" ht="0" hidden="1" customHeight="1">
      <c r="B230" s="495"/>
      <c r="C230" s="540"/>
      <c r="D230" s="495"/>
      <c r="E230" s="495"/>
    </row>
    <row r="231" spans="2:5" ht="0" hidden="1" customHeight="1">
      <c r="B231" s="495"/>
      <c r="C231" s="540"/>
      <c r="D231" s="495"/>
      <c r="E231" s="495"/>
    </row>
    <row r="232" spans="2:5" ht="0" hidden="1" customHeight="1">
      <c r="B232" s="495"/>
      <c r="C232" s="540"/>
      <c r="D232" s="495"/>
      <c r="E232" s="495"/>
    </row>
    <row r="233" spans="2:5" ht="0" hidden="1" customHeight="1">
      <c r="B233" s="495"/>
      <c r="C233" s="540"/>
      <c r="D233" s="495"/>
      <c r="E233" s="495"/>
    </row>
    <row r="234" spans="2:5" ht="0" hidden="1" customHeight="1">
      <c r="B234" s="495"/>
      <c r="C234" s="540"/>
      <c r="D234" s="495"/>
      <c r="E234" s="495"/>
    </row>
    <row r="235" spans="2:5" ht="0" hidden="1" customHeight="1">
      <c r="B235" s="495"/>
      <c r="C235" s="540"/>
      <c r="D235" s="495"/>
      <c r="E235" s="495"/>
    </row>
    <row r="236" spans="2:5" ht="0" hidden="1" customHeight="1">
      <c r="B236" s="495"/>
      <c r="C236" s="540"/>
      <c r="D236" s="495"/>
      <c r="E236" s="495"/>
    </row>
    <row r="237" spans="2:5" ht="0" hidden="1" customHeight="1">
      <c r="B237" s="495"/>
      <c r="C237" s="540"/>
      <c r="D237" s="495"/>
      <c r="E237" s="495"/>
    </row>
    <row r="238" spans="2:5" ht="0" hidden="1" customHeight="1">
      <c r="B238" s="495"/>
      <c r="C238" s="540"/>
      <c r="D238" s="495"/>
      <c r="E238" s="495"/>
    </row>
    <row r="239" spans="2:5" ht="0" hidden="1" customHeight="1">
      <c r="B239" s="495"/>
      <c r="C239" s="540"/>
      <c r="D239" s="495"/>
      <c r="E239" s="495"/>
    </row>
    <row r="240" spans="2:5" ht="0" hidden="1" customHeight="1">
      <c r="B240" s="495"/>
      <c r="C240" s="540"/>
      <c r="D240" s="495"/>
      <c r="E240" s="495"/>
    </row>
    <row r="241" spans="2:5" ht="0" hidden="1" customHeight="1">
      <c r="B241" s="495"/>
      <c r="C241" s="540"/>
      <c r="D241" s="495"/>
      <c r="E241" s="495"/>
    </row>
    <row r="242" spans="2:5" ht="0" hidden="1" customHeight="1">
      <c r="B242" s="495"/>
      <c r="C242" s="540"/>
      <c r="D242" s="495"/>
      <c r="E242" s="495"/>
    </row>
    <row r="243" spans="2:5" ht="0" hidden="1" customHeight="1">
      <c r="B243" s="495"/>
      <c r="C243" s="540"/>
      <c r="D243" s="495"/>
      <c r="E243" s="495"/>
    </row>
    <row r="244" spans="2:5" ht="0" hidden="1" customHeight="1">
      <c r="B244" s="495"/>
      <c r="C244" s="540"/>
      <c r="D244" s="495"/>
      <c r="E244" s="495"/>
    </row>
    <row r="245" spans="2:5" ht="0" hidden="1" customHeight="1">
      <c r="B245" s="495"/>
      <c r="C245" s="540"/>
      <c r="D245" s="495"/>
      <c r="E245" s="495"/>
    </row>
    <row r="246" spans="2:5" ht="0" hidden="1" customHeight="1">
      <c r="B246" s="495"/>
      <c r="C246" s="540"/>
      <c r="D246" s="495"/>
      <c r="E246" s="495"/>
    </row>
    <row r="247" spans="2:5" ht="0" hidden="1" customHeight="1">
      <c r="B247" s="495"/>
      <c r="C247" s="540"/>
      <c r="D247" s="495"/>
      <c r="E247" s="495"/>
    </row>
    <row r="248" spans="2:5" ht="0" hidden="1" customHeight="1">
      <c r="B248" s="495"/>
      <c r="C248" s="540"/>
      <c r="D248" s="495"/>
      <c r="E248" s="495"/>
    </row>
    <row r="249" spans="2:5" ht="0" hidden="1" customHeight="1">
      <c r="B249" s="495"/>
      <c r="C249" s="540"/>
      <c r="D249" s="495"/>
      <c r="E249" s="495"/>
    </row>
    <row r="250" spans="2:5" ht="0" hidden="1" customHeight="1">
      <c r="B250" s="495"/>
      <c r="C250" s="540"/>
      <c r="D250" s="495"/>
      <c r="E250" s="495"/>
    </row>
    <row r="251" spans="2:5" ht="0" hidden="1" customHeight="1">
      <c r="B251" s="495"/>
      <c r="C251" s="540"/>
      <c r="D251" s="495"/>
      <c r="E251" s="495"/>
    </row>
    <row r="252" spans="2:5" ht="0" hidden="1" customHeight="1">
      <c r="B252" s="495"/>
      <c r="C252" s="540"/>
      <c r="D252" s="495"/>
      <c r="E252" s="495"/>
    </row>
    <row r="253" spans="2:5" ht="0" hidden="1" customHeight="1">
      <c r="B253" s="495"/>
      <c r="C253" s="540"/>
      <c r="D253" s="495"/>
      <c r="E253" s="495"/>
    </row>
    <row r="254" spans="2:5" ht="0" hidden="1" customHeight="1">
      <c r="B254" s="495"/>
      <c r="C254" s="540"/>
      <c r="D254" s="495"/>
      <c r="E254" s="495"/>
    </row>
    <row r="255" spans="2:5" ht="0" hidden="1" customHeight="1">
      <c r="B255" s="495"/>
      <c r="C255" s="540"/>
      <c r="D255" s="495"/>
      <c r="E255" s="495"/>
    </row>
    <row r="256" spans="2:5" ht="0" hidden="1" customHeight="1">
      <c r="B256" s="495"/>
      <c r="C256" s="540"/>
      <c r="D256" s="495"/>
      <c r="E256" s="495"/>
    </row>
    <row r="257" spans="2:5" ht="0" hidden="1" customHeight="1">
      <c r="B257" s="495"/>
      <c r="C257" s="540"/>
      <c r="D257" s="495"/>
      <c r="E257" s="495"/>
    </row>
    <row r="258" spans="2:5" ht="0" hidden="1" customHeight="1">
      <c r="B258" s="495"/>
      <c r="C258" s="540"/>
      <c r="D258" s="495"/>
      <c r="E258" s="495"/>
    </row>
    <row r="259" spans="2:5" ht="0" hidden="1" customHeight="1">
      <c r="B259" s="495"/>
      <c r="C259" s="540"/>
      <c r="D259" s="495"/>
      <c r="E259" s="495"/>
    </row>
    <row r="260" spans="2:5" ht="0" hidden="1" customHeight="1">
      <c r="B260" s="495"/>
      <c r="C260" s="540"/>
      <c r="D260" s="495"/>
      <c r="E260" s="495"/>
    </row>
    <row r="261" spans="2:5" ht="0" hidden="1" customHeight="1">
      <c r="B261" s="495"/>
      <c r="C261" s="540"/>
      <c r="D261" s="495"/>
      <c r="E261" s="495"/>
    </row>
    <row r="262" spans="2:5" ht="0" hidden="1" customHeight="1">
      <c r="B262" s="495"/>
      <c r="C262" s="540"/>
      <c r="D262" s="495"/>
      <c r="E262" s="495"/>
    </row>
    <row r="263" spans="2:5" ht="0" hidden="1" customHeight="1">
      <c r="B263" s="495"/>
      <c r="C263" s="540"/>
      <c r="D263" s="495"/>
      <c r="E263" s="495"/>
    </row>
    <row r="264" spans="2:5" ht="0" hidden="1" customHeight="1">
      <c r="B264" s="495"/>
      <c r="C264" s="540"/>
      <c r="D264" s="495"/>
      <c r="E264" s="495"/>
    </row>
    <row r="265" spans="2:5" ht="0" hidden="1" customHeight="1">
      <c r="B265" s="495"/>
      <c r="C265" s="540"/>
      <c r="D265" s="495"/>
      <c r="E265" s="495"/>
    </row>
    <row r="266" spans="2:5" ht="0" hidden="1" customHeight="1">
      <c r="B266" s="495"/>
      <c r="C266" s="540"/>
      <c r="D266" s="495"/>
      <c r="E266" s="495"/>
    </row>
    <row r="267" spans="2:5" ht="0" hidden="1" customHeight="1">
      <c r="B267" s="495"/>
      <c r="C267" s="540"/>
      <c r="D267" s="495"/>
      <c r="E267" s="495"/>
    </row>
    <row r="268" spans="2:5" ht="0" hidden="1" customHeight="1">
      <c r="B268" s="495"/>
      <c r="C268" s="540"/>
      <c r="D268" s="495"/>
      <c r="E268" s="495"/>
    </row>
    <row r="269" spans="2:5" ht="0" hidden="1" customHeight="1">
      <c r="B269" s="495"/>
      <c r="C269" s="540"/>
      <c r="D269" s="495"/>
      <c r="E269" s="495"/>
    </row>
    <row r="270" spans="2:5" ht="0" hidden="1" customHeight="1">
      <c r="B270" s="495"/>
      <c r="C270" s="540"/>
      <c r="D270" s="495"/>
      <c r="E270" s="495"/>
    </row>
    <row r="271" spans="2:5" ht="0" hidden="1" customHeight="1">
      <c r="B271" s="495"/>
      <c r="C271" s="540"/>
      <c r="D271" s="495"/>
      <c r="E271" s="495"/>
    </row>
    <row r="272" spans="2:5" ht="0" hidden="1" customHeight="1">
      <c r="B272" s="495"/>
      <c r="C272" s="540"/>
      <c r="D272" s="495"/>
      <c r="E272" s="495"/>
    </row>
    <row r="273" spans="2:5" ht="0" hidden="1" customHeight="1">
      <c r="B273" s="495"/>
      <c r="C273" s="540"/>
      <c r="D273" s="495"/>
      <c r="E273" s="495"/>
    </row>
    <row r="274" spans="2:5" ht="0" hidden="1" customHeight="1">
      <c r="B274" s="495"/>
      <c r="C274" s="540"/>
      <c r="D274" s="495"/>
      <c r="E274" s="495"/>
    </row>
    <row r="275" spans="2:5" ht="0" hidden="1" customHeight="1">
      <c r="B275" s="495"/>
      <c r="C275" s="540"/>
      <c r="D275" s="495"/>
      <c r="E275" s="495"/>
    </row>
    <row r="276" spans="2:5" ht="0" hidden="1" customHeight="1">
      <c r="B276" s="495"/>
      <c r="C276" s="540"/>
      <c r="D276" s="495"/>
      <c r="E276" s="495"/>
    </row>
    <row r="277" spans="2:5" ht="0" hidden="1" customHeight="1">
      <c r="B277" s="495"/>
      <c r="C277" s="540"/>
      <c r="D277" s="495"/>
      <c r="E277" s="495"/>
    </row>
    <row r="278" spans="2:5" ht="0" hidden="1" customHeight="1">
      <c r="B278" s="495"/>
      <c r="C278" s="540"/>
      <c r="D278" s="495"/>
      <c r="E278" s="495"/>
    </row>
    <row r="279" spans="2:5" ht="0" hidden="1" customHeight="1">
      <c r="B279" s="495"/>
      <c r="C279" s="540"/>
      <c r="D279" s="495"/>
      <c r="E279" s="495"/>
    </row>
    <row r="280" spans="2:5" ht="0" hidden="1" customHeight="1">
      <c r="B280" s="495"/>
      <c r="C280" s="540"/>
      <c r="D280" s="495"/>
      <c r="E280" s="495"/>
    </row>
    <row r="281" spans="2:5" ht="0" hidden="1" customHeight="1">
      <c r="B281" s="495"/>
      <c r="C281" s="540"/>
      <c r="D281" s="495"/>
      <c r="E281" s="495"/>
    </row>
    <row r="282" spans="2:5" ht="0" hidden="1" customHeight="1">
      <c r="B282" s="495"/>
      <c r="C282" s="540"/>
      <c r="D282" s="495"/>
      <c r="E282" s="495"/>
    </row>
    <row r="283" spans="2:5" ht="0" hidden="1" customHeight="1">
      <c r="B283" s="495"/>
      <c r="C283" s="540"/>
      <c r="D283" s="495"/>
      <c r="E283" s="495"/>
    </row>
    <row r="284" spans="2:5" ht="0" hidden="1" customHeight="1">
      <c r="B284" s="495"/>
      <c r="C284" s="540"/>
      <c r="D284" s="495"/>
      <c r="E284" s="495"/>
    </row>
    <row r="285" spans="2:5" ht="0" hidden="1" customHeight="1">
      <c r="B285" s="495"/>
      <c r="C285" s="540"/>
      <c r="D285" s="495"/>
      <c r="E285" s="495"/>
    </row>
    <row r="286" spans="2:5" ht="0" hidden="1" customHeight="1">
      <c r="B286" s="495"/>
      <c r="C286" s="540"/>
      <c r="D286" s="495"/>
      <c r="E286" s="495"/>
    </row>
    <row r="287" spans="2:5" ht="0" hidden="1" customHeight="1">
      <c r="B287" s="495"/>
      <c r="C287" s="540"/>
      <c r="D287" s="495"/>
      <c r="E287" s="495"/>
    </row>
    <row r="288" spans="2:5" ht="0" hidden="1" customHeight="1">
      <c r="B288" s="495"/>
      <c r="C288" s="540"/>
      <c r="D288" s="495"/>
      <c r="E288" s="495"/>
    </row>
    <row r="289" spans="2:5" ht="0" hidden="1" customHeight="1">
      <c r="B289" s="495"/>
      <c r="C289" s="540"/>
      <c r="D289" s="495"/>
      <c r="E289" s="495"/>
    </row>
    <row r="290" spans="2:5" ht="0" hidden="1" customHeight="1">
      <c r="B290" s="495"/>
      <c r="C290" s="540"/>
      <c r="D290" s="495"/>
      <c r="E290" s="495"/>
    </row>
    <row r="291" spans="2:5" ht="0" hidden="1" customHeight="1">
      <c r="B291" s="495"/>
      <c r="C291" s="540"/>
      <c r="D291" s="495"/>
      <c r="E291" s="495"/>
    </row>
    <row r="292" spans="2:5" ht="0" hidden="1" customHeight="1">
      <c r="B292" s="495"/>
      <c r="C292" s="540"/>
      <c r="D292" s="495"/>
      <c r="E292" s="495"/>
    </row>
    <row r="293" spans="2:5" ht="0" hidden="1" customHeight="1">
      <c r="B293" s="495"/>
      <c r="C293" s="540"/>
      <c r="D293" s="495"/>
      <c r="E293" s="495"/>
    </row>
    <row r="294" spans="2:5" ht="0" hidden="1" customHeight="1">
      <c r="B294" s="495"/>
      <c r="C294" s="540"/>
      <c r="D294" s="495"/>
      <c r="E294" s="495"/>
    </row>
    <row r="295" spans="2:5" ht="0" hidden="1" customHeight="1">
      <c r="B295" s="495"/>
      <c r="C295" s="540"/>
      <c r="D295" s="495"/>
      <c r="E295" s="495"/>
    </row>
    <row r="296" spans="2:5" ht="0" hidden="1" customHeight="1">
      <c r="B296" s="495"/>
      <c r="C296" s="540"/>
      <c r="D296" s="495"/>
      <c r="E296" s="495"/>
    </row>
    <row r="297" spans="2:5" ht="0" hidden="1" customHeight="1">
      <c r="B297" s="495"/>
      <c r="C297" s="540"/>
      <c r="D297" s="495"/>
      <c r="E297" s="495"/>
    </row>
    <row r="298" spans="2:5" ht="0" hidden="1" customHeight="1">
      <c r="B298" s="495"/>
      <c r="C298" s="540"/>
      <c r="D298" s="495"/>
      <c r="E298" s="495"/>
    </row>
    <row r="299" spans="2:5" ht="0" hidden="1" customHeight="1">
      <c r="B299" s="495"/>
      <c r="C299" s="540"/>
      <c r="D299" s="495"/>
      <c r="E299" s="495"/>
    </row>
    <row r="300" spans="2:5" ht="0" hidden="1" customHeight="1">
      <c r="B300" s="495"/>
      <c r="C300" s="540"/>
      <c r="D300" s="495"/>
      <c r="E300" s="495"/>
    </row>
    <row r="301" spans="2:5" ht="0" hidden="1" customHeight="1">
      <c r="B301" s="495"/>
      <c r="C301" s="540"/>
      <c r="D301" s="495"/>
      <c r="E301" s="495"/>
    </row>
    <row r="302" spans="2:5" ht="0" hidden="1" customHeight="1">
      <c r="B302" s="495"/>
      <c r="C302" s="540"/>
      <c r="D302" s="495"/>
      <c r="E302" s="495"/>
    </row>
    <row r="303" spans="2:5" ht="0" hidden="1" customHeight="1">
      <c r="B303" s="495"/>
      <c r="C303" s="540"/>
      <c r="D303" s="495"/>
      <c r="E303" s="495"/>
    </row>
    <row r="304" spans="2:5" ht="0" hidden="1" customHeight="1">
      <c r="B304" s="495"/>
      <c r="C304" s="540"/>
      <c r="D304" s="495"/>
      <c r="E304" s="495"/>
    </row>
    <row r="305" spans="2:5" ht="0" hidden="1" customHeight="1">
      <c r="B305" s="495"/>
      <c r="C305" s="540"/>
      <c r="D305" s="495"/>
      <c r="E305" s="495"/>
    </row>
    <row r="306" spans="2:5" ht="0" hidden="1" customHeight="1">
      <c r="B306" s="495"/>
      <c r="C306" s="540"/>
      <c r="D306" s="495"/>
      <c r="E306" s="495"/>
    </row>
    <row r="307" spans="2:5" ht="0" hidden="1" customHeight="1">
      <c r="B307" s="495"/>
      <c r="C307" s="540"/>
      <c r="D307" s="495"/>
      <c r="E307" s="495"/>
    </row>
    <row r="308" spans="2:5" ht="0" hidden="1" customHeight="1">
      <c r="B308" s="495"/>
      <c r="C308" s="540"/>
      <c r="D308" s="495"/>
      <c r="E308" s="495"/>
    </row>
    <row r="309" spans="2:5" ht="0" hidden="1" customHeight="1">
      <c r="B309" s="495"/>
      <c r="C309" s="540"/>
      <c r="D309" s="495"/>
      <c r="E309" s="495"/>
    </row>
    <row r="310" spans="2:5" ht="0" hidden="1" customHeight="1">
      <c r="B310" s="495"/>
      <c r="C310" s="540"/>
      <c r="D310" s="495"/>
      <c r="E310" s="495"/>
    </row>
    <row r="311" spans="2:5" ht="0" hidden="1" customHeight="1">
      <c r="B311" s="495"/>
      <c r="C311" s="540"/>
      <c r="D311" s="495"/>
      <c r="E311" s="495"/>
    </row>
    <row r="312" spans="2:5" ht="0" hidden="1" customHeight="1">
      <c r="B312" s="495"/>
      <c r="C312" s="540"/>
      <c r="D312" s="495"/>
      <c r="E312" s="495"/>
    </row>
    <row r="313" spans="2:5" ht="0" hidden="1" customHeight="1">
      <c r="B313" s="495"/>
      <c r="C313" s="540"/>
      <c r="D313" s="495"/>
      <c r="E313" s="495"/>
    </row>
    <row r="314" spans="2:5" ht="0" hidden="1" customHeight="1">
      <c r="B314" s="495"/>
      <c r="C314" s="540"/>
      <c r="D314" s="495"/>
      <c r="E314" s="495"/>
    </row>
    <row r="315" spans="2:5" ht="0" hidden="1" customHeight="1">
      <c r="B315" s="495"/>
      <c r="C315" s="540"/>
      <c r="D315" s="495"/>
      <c r="E315" s="495"/>
    </row>
    <row r="316" spans="2:5" ht="0" hidden="1" customHeight="1">
      <c r="B316" s="495"/>
      <c r="C316" s="540"/>
      <c r="D316" s="495"/>
      <c r="E316" s="495"/>
    </row>
    <row r="317" spans="2:5" ht="0" hidden="1" customHeight="1">
      <c r="B317" s="495"/>
      <c r="C317" s="540"/>
      <c r="D317" s="495"/>
      <c r="E317" s="495"/>
    </row>
    <row r="318" spans="2:5" ht="0" hidden="1" customHeight="1">
      <c r="B318" s="495"/>
      <c r="C318" s="540"/>
      <c r="D318" s="495"/>
      <c r="E318" s="495"/>
    </row>
    <row r="319" spans="2:5" ht="0" hidden="1" customHeight="1">
      <c r="B319" s="495"/>
      <c r="C319" s="540"/>
      <c r="D319" s="495"/>
      <c r="E319" s="495"/>
    </row>
    <row r="320" spans="2:5" ht="0" hidden="1" customHeight="1">
      <c r="B320" s="495"/>
      <c r="C320" s="540"/>
      <c r="D320" s="495"/>
      <c r="E320" s="495"/>
    </row>
    <row r="321" spans="2:5" ht="0" hidden="1" customHeight="1">
      <c r="B321" s="495"/>
      <c r="C321" s="540"/>
      <c r="D321" s="495"/>
      <c r="E321" s="495"/>
    </row>
    <row r="322" spans="2:5" ht="0" hidden="1" customHeight="1">
      <c r="B322" s="495"/>
      <c r="C322" s="540"/>
      <c r="D322" s="495"/>
      <c r="E322" s="495"/>
    </row>
    <row r="323" spans="2:5" ht="0" hidden="1" customHeight="1">
      <c r="B323" s="495"/>
      <c r="C323" s="540"/>
      <c r="D323" s="495"/>
      <c r="E323" s="495"/>
    </row>
    <row r="324" spans="2:5" ht="0" hidden="1" customHeight="1">
      <c r="B324" s="495"/>
      <c r="C324" s="540"/>
      <c r="D324" s="495"/>
      <c r="E324" s="495"/>
    </row>
    <row r="325" spans="2:5" ht="0" hidden="1" customHeight="1">
      <c r="B325" s="495"/>
      <c r="C325" s="540"/>
      <c r="D325" s="495"/>
      <c r="E325" s="495"/>
    </row>
    <row r="326" spans="2:5" ht="0" hidden="1" customHeight="1">
      <c r="B326" s="495"/>
      <c r="C326" s="540"/>
      <c r="D326" s="495"/>
      <c r="E326" s="495"/>
    </row>
    <row r="327" spans="2:5" ht="0" hidden="1" customHeight="1">
      <c r="B327" s="495"/>
      <c r="C327" s="540"/>
      <c r="D327" s="495"/>
      <c r="E327" s="495"/>
    </row>
  </sheetData>
  <mergeCells count="3">
    <mergeCell ref="B2:E3"/>
    <mergeCell ref="B4:E4"/>
    <mergeCell ref="B5:E5"/>
  </mergeCells>
  <conditionalFormatting sqref="D160:D161 D163:D164 D166 D129:D140">
    <cfRule type="beginsWith" dxfId="125" priority="13" operator="beginsWith" text="C">
      <formula>LEFT((D129),LEN("C"))=("C")</formula>
    </cfRule>
  </conditionalFormatting>
  <conditionalFormatting sqref="D160:D161 D163:D164 D166 D129:D140">
    <cfRule type="beginsWith" dxfId="124" priority="14" operator="beginsWith" text="NC">
      <formula>LEFT((D129),LEN("NC"))=("NC")</formula>
    </cfRule>
  </conditionalFormatting>
  <conditionalFormatting sqref="D160:D161 D163:D164 D166 D129:D140">
    <cfRule type="beginsWith" dxfId="123" priority="15" operator="beginsWith" text="NA">
      <formula>LEFT((D129),LEN("NA"))=("NA")</formula>
    </cfRule>
  </conditionalFormatting>
  <conditionalFormatting sqref="D142 D144 D146:D153 D155:D157 D159">
    <cfRule type="beginsWith" dxfId="122" priority="10" operator="beginsWith" text="C">
      <formula>LEFT((D142),LEN("C"))=("C")</formula>
    </cfRule>
  </conditionalFormatting>
  <conditionalFormatting sqref="D142 D144 D146:D153 D155:D157 D159">
    <cfRule type="beginsWith" dxfId="121" priority="11" operator="beginsWith" text="NC">
      <formula>LEFT((D142),LEN("NC"))=("NC")</formula>
    </cfRule>
  </conditionalFormatting>
  <conditionalFormatting sqref="D142 D144 D146:D153 D155:D157 D159">
    <cfRule type="beginsWith" dxfId="120" priority="12" operator="beginsWith" text="NA">
      <formula>LEFT((D142),LEN("NA"))=("NA")</formula>
    </cfRule>
  </conditionalFormatting>
  <conditionalFormatting sqref="D117:D118 D124:D126 D128">
    <cfRule type="beginsWith" dxfId="119" priority="7" operator="beginsWith" text="C">
      <formula>LEFT((D117),LEN("C"))=("C")</formula>
    </cfRule>
  </conditionalFormatting>
  <conditionalFormatting sqref="D117:D118 D124:D126 D128">
    <cfRule type="beginsWith" dxfId="118" priority="8" operator="beginsWith" text="NC">
      <formula>LEFT((D117),LEN("NC"))=("NC")</formula>
    </cfRule>
  </conditionalFormatting>
  <conditionalFormatting sqref="D117:D118 D124:D126 D128">
    <cfRule type="beginsWith" dxfId="117" priority="9" operator="beginsWith" text="NA">
      <formula>LEFT((D117),LEN("NA"))=("NA")</formula>
    </cfRule>
  </conditionalFormatting>
  <conditionalFormatting sqref="D10:D15 D17:D25 D27:D30 D33:D35 D37:D44 D46:D47 D49 D52:D62 D64 D67:D70 D72 D75:D102 D104 D107 D110:D114 D116">
    <cfRule type="beginsWith" dxfId="116" priority="1" operator="beginsWith" text="C">
      <formula>LEFT((D10),LEN("C"))=("C")</formula>
    </cfRule>
  </conditionalFormatting>
  <conditionalFormatting sqref="D10:D15 D17:D25 D27:D30 D33:D35 D37:D44 D46:D47 D49 D52:D62 D64 D67:D70 D72 D75:D102 D104 D107 D110:D114 D116">
    <cfRule type="beginsWith" dxfId="115" priority="2" operator="beginsWith" text="NC">
      <formula>LEFT((D10),LEN("NC"))=("NC")</formula>
    </cfRule>
  </conditionalFormatting>
  <conditionalFormatting sqref="D10:D15 D17:D25 D27:D30 D33:D35 D37:D44 D46:D47 D49 D52:D62 D64 D67:D70 D72 D75:D102 D104 D107 D110:D114 D116">
    <cfRule type="beginsWith" dxfId="114" priority="3" operator="beginsWith" text="NA">
      <formula>LEFT((D10),LEN("NA"))=("NA")</formula>
    </cfRule>
  </conditionalFormatting>
  <dataValidations count="1">
    <dataValidation type="list" allowBlank="1" sqref="D166 D159:D161 D163:D164 D142 D144 D146:D153 D155:D157 D128:D140 D124:D126 D10:D15 D17:D25 D27:D30 D33:D35 D37:D44 D46:D47 D49 D52:D62 D64 D67:D70 D72 D75:D102 D104 D107 D110:D114 D116:D118" xr:uid="{DB65416E-0AED-411A-B44F-32BEB4664DA4}">
      <formula1>"C,NC,NA"</formula1>
    </dataValidation>
  </dataValidations>
  <pageMargins left="0.7" right="0.7" top="0.75" bottom="0.75" header="0" footer="0"/>
  <pageSetup orientation="portrait" r:id="rId1"/>
  <drawing r:id="rId2"/>
  <tableParts count="1">
    <tablePart r:id="rId3"/>
  </tablePart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87958-9D91-44FB-B927-D4AC3D1B4201}">
  <dimension ref="B1:E90"/>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80" t="s">
        <v>124</v>
      </c>
      <c r="C5" s="881"/>
      <c r="D5" s="881"/>
      <c r="E5" s="881"/>
    </row>
    <row r="6" spans="2:5" ht="16.8">
      <c r="B6" s="116">
        <v>1</v>
      </c>
      <c r="C6" s="781" t="s">
        <v>4594</v>
      </c>
      <c r="D6" s="781"/>
      <c r="E6" s="781"/>
    </row>
    <row r="7" spans="2:5" ht="16.8">
      <c r="B7" s="17"/>
      <c r="C7" s="17"/>
      <c r="D7" s="69"/>
      <c r="E7" s="69"/>
    </row>
    <row r="8" spans="2:5" ht="42" customHeight="1">
      <c r="B8" s="858" t="s">
        <v>125</v>
      </c>
      <c r="C8" s="858"/>
      <c r="D8" s="858"/>
      <c r="E8" s="858"/>
    </row>
    <row r="9" spans="2:5" ht="16.8">
      <c r="B9" s="586" t="s">
        <v>126</v>
      </c>
      <c r="C9" s="829" t="s">
        <v>115</v>
      </c>
      <c r="D9" s="830"/>
      <c r="E9" s="622" t="s">
        <v>4896</v>
      </c>
    </row>
    <row r="10" spans="2:5" ht="203.4" customHeight="1">
      <c r="B10" s="595" t="s">
        <v>4216</v>
      </c>
      <c r="C10" s="792" t="s">
        <v>4595</v>
      </c>
      <c r="D10" s="962"/>
      <c r="E10" s="771" t="s">
        <v>5120</v>
      </c>
    </row>
    <row r="11" spans="2:5" ht="164.4" customHeight="1">
      <c r="B11" s="597" t="s">
        <v>4328</v>
      </c>
      <c r="C11" s="802" t="s">
        <v>4596</v>
      </c>
      <c r="D11" s="890"/>
      <c r="E11" s="771"/>
    </row>
    <row r="12" spans="2:5" ht="16.8">
      <c r="B12" s="17"/>
      <c r="C12" s="17"/>
      <c r="D12" s="69"/>
      <c r="E12" s="69"/>
    </row>
    <row r="13" spans="2:5" ht="42" customHeight="1">
      <c r="B13" s="858" t="s">
        <v>4222</v>
      </c>
      <c r="C13" s="858"/>
      <c r="D13" s="858"/>
      <c r="E13" s="858"/>
    </row>
    <row r="14" spans="2:5" ht="16.8">
      <c r="B14" s="586" t="s">
        <v>126</v>
      </c>
      <c r="C14" s="829" t="s">
        <v>4223</v>
      </c>
      <c r="D14" s="830"/>
      <c r="E14" s="622" t="s">
        <v>4896</v>
      </c>
    </row>
    <row r="15" spans="2:5" ht="179.4" customHeight="1">
      <c r="B15" s="595" t="s">
        <v>4292</v>
      </c>
      <c r="C15" s="786" t="s">
        <v>4763</v>
      </c>
      <c r="D15" s="787"/>
      <c r="E15" s="771" t="s">
        <v>5121</v>
      </c>
    </row>
    <row r="16" spans="2:5" ht="34.200000000000003" customHeight="1">
      <c r="B16" s="366" t="s">
        <v>4764</v>
      </c>
      <c r="C16" s="916" t="s">
        <v>4765</v>
      </c>
      <c r="D16" s="917"/>
      <c r="E16" s="771"/>
    </row>
    <row r="17" spans="2:5" ht="46.2" customHeight="1">
      <c r="B17" s="610" t="s">
        <v>4228</v>
      </c>
      <c r="C17" s="823" t="s">
        <v>4766</v>
      </c>
      <c r="D17" s="999"/>
      <c r="E17" s="771"/>
    </row>
    <row r="18" spans="2:5" ht="51" customHeight="1">
      <c r="B18" s="31" t="s">
        <v>4741</v>
      </c>
      <c r="C18" s="792" t="s">
        <v>4767</v>
      </c>
      <c r="D18" s="793"/>
      <c r="E18" s="771"/>
    </row>
    <row r="19" spans="2:5" ht="16.8">
      <c r="B19" s="110"/>
      <c r="C19" s="110"/>
      <c r="D19" s="33"/>
      <c r="E19" s="617"/>
    </row>
    <row r="20" spans="2:5" s="69" customFormat="1" ht="42" customHeight="1">
      <c r="B20" s="858" t="s">
        <v>147</v>
      </c>
      <c r="C20" s="858"/>
      <c r="D20" s="858"/>
      <c r="E20" s="858"/>
    </row>
    <row r="21" spans="2:5" s="69" customFormat="1" ht="16.8">
      <c r="B21" s="822" t="s">
        <v>127</v>
      </c>
      <c r="C21" s="822"/>
      <c r="D21" s="822"/>
      <c r="E21" s="622" t="s">
        <v>4896</v>
      </c>
    </row>
    <row r="22" spans="2:5" s="69" customFormat="1" ht="37.950000000000003" customHeight="1">
      <c r="B22" s="1002" t="s">
        <v>197</v>
      </c>
      <c r="C22" s="824" t="s">
        <v>4841</v>
      </c>
      <c r="D22" s="825"/>
      <c r="E22" s="817" t="s">
        <v>4901</v>
      </c>
    </row>
    <row r="23" spans="2:5" s="69" customFormat="1" ht="134.4">
      <c r="B23" s="1003"/>
      <c r="C23" s="66" t="s">
        <v>4787</v>
      </c>
      <c r="D23" s="612" t="s">
        <v>4845</v>
      </c>
      <c r="E23" s="817"/>
    </row>
    <row r="24" spans="2:5" s="69" customFormat="1" ht="88.95" customHeight="1">
      <c r="B24" s="1003"/>
      <c r="C24" s="66" t="s">
        <v>4788</v>
      </c>
      <c r="D24" s="612" t="s">
        <v>4795</v>
      </c>
      <c r="E24" s="817"/>
    </row>
    <row r="25" spans="2:5" s="69" customFormat="1" ht="201.6">
      <c r="B25" s="1003"/>
      <c r="C25" s="595" t="s">
        <v>4232</v>
      </c>
      <c r="D25" s="585" t="s">
        <v>4793</v>
      </c>
      <c r="E25" s="817"/>
    </row>
    <row r="26" spans="2:5" s="69" customFormat="1" ht="337.95" customHeight="1">
      <c r="B26" s="1003"/>
      <c r="C26" s="939" t="s">
        <v>4792</v>
      </c>
      <c r="D26" s="787" t="s">
        <v>4839</v>
      </c>
      <c r="E26" s="817"/>
    </row>
    <row r="27" spans="2:5" s="69" customFormat="1" ht="41.4" customHeight="1">
      <c r="B27" s="1004"/>
      <c r="C27" s="939"/>
      <c r="D27" s="800"/>
      <c r="E27" s="817"/>
    </row>
    <row r="28" spans="2:5" s="69" customFormat="1" ht="36.6" customHeight="1">
      <c r="B28" s="30" t="s">
        <v>198</v>
      </c>
      <c r="C28" s="823" t="s">
        <v>4233</v>
      </c>
      <c r="D28" s="802"/>
      <c r="E28" s="817"/>
    </row>
    <row r="29" spans="2:5" s="69" customFormat="1" ht="300" customHeight="1">
      <c r="B29" s="713" t="s">
        <v>201</v>
      </c>
      <c r="C29" s="835" t="s">
        <v>5889</v>
      </c>
      <c r="D29" s="857"/>
      <c r="E29" s="592" t="s">
        <v>4899</v>
      </c>
    </row>
    <row r="30" spans="2:5" ht="16.8">
      <c r="B30" s="790" t="s">
        <v>130</v>
      </c>
      <c r="C30" s="790"/>
      <c r="D30" s="790"/>
      <c r="E30" s="622" t="s">
        <v>4896</v>
      </c>
    </row>
    <row r="31" spans="2:5" ht="16.8">
      <c r="B31" s="31" t="s">
        <v>131</v>
      </c>
      <c r="C31" s="835" t="s">
        <v>4234</v>
      </c>
      <c r="D31" s="855"/>
      <c r="E31" s="765" t="s">
        <v>5122</v>
      </c>
    </row>
    <row r="32" spans="2:5" ht="16.8">
      <c r="B32" s="30" t="s">
        <v>132</v>
      </c>
      <c r="C32" s="838" t="s">
        <v>4234</v>
      </c>
      <c r="D32" s="856"/>
      <c r="E32" s="766"/>
    </row>
    <row r="33" spans="2:5" ht="25.95" customHeight="1">
      <c r="B33" s="31" t="s">
        <v>133</v>
      </c>
      <c r="C33" s="835" t="s">
        <v>4234</v>
      </c>
      <c r="D33" s="855"/>
      <c r="E33" s="766"/>
    </row>
    <row r="34" spans="2:5" ht="16.8">
      <c r="B34" s="30" t="s">
        <v>194</v>
      </c>
      <c r="C34" s="838" t="s">
        <v>4234</v>
      </c>
      <c r="D34" s="856"/>
      <c r="E34" s="766"/>
    </row>
    <row r="35" spans="2:5" ht="16.8">
      <c r="B35" s="31" t="s">
        <v>134</v>
      </c>
      <c r="C35" s="835" t="s">
        <v>4234</v>
      </c>
      <c r="D35" s="855"/>
      <c r="E35" s="766"/>
    </row>
    <row r="36" spans="2:5" ht="45.6" customHeight="1">
      <c r="B36" s="30" t="s">
        <v>135</v>
      </c>
      <c r="C36" s="838" t="s">
        <v>5902</v>
      </c>
      <c r="D36" s="856"/>
      <c r="E36" s="767"/>
    </row>
    <row r="37" spans="2:5" ht="16.8">
      <c r="B37" s="790" t="s">
        <v>195</v>
      </c>
      <c r="C37" s="790"/>
      <c r="D37" s="790"/>
      <c r="E37" s="622" t="s">
        <v>4896</v>
      </c>
    </row>
    <row r="38" spans="2:5" ht="50.4" customHeight="1">
      <c r="B38" s="31" t="s">
        <v>136</v>
      </c>
      <c r="C38" s="835" t="s">
        <v>4911</v>
      </c>
      <c r="D38" s="855"/>
      <c r="E38" s="817" t="s">
        <v>5896</v>
      </c>
    </row>
    <row r="39" spans="2:5" ht="33.6">
      <c r="B39" s="30" t="s">
        <v>137</v>
      </c>
      <c r="C39" s="838" t="s">
        <v>4234</v>
      </c>
      <c r="D39" s="856"/>
      <c r="E39" s="818"/>
    </row>
    <row r="40" spans="2:5" ht="33.6" customHeight="1">
      <c r="B40" s="31" t="s">
        <v>138</v>
      </c>
      <c r="C40" s="835" t="s">
        <v>4911</v>
      </c>
      <c r="D40" s="855"/>
      <c r="E40" s="818"/>
    </row>
    <row r="41" spans="2:5" ht="71.400000000000006" customHeight="1">
      <c r="B41" s="30" t="s">
        <v>4238</v>
      </c>
      <c r="C41" s="838" t="s">
        <v>4911</v>
      </c>
      <c r="D41" s="856"/>
      <c r="E41" s="818"/>
    </row>
    <row r="42" spans="2:5" ht="60" customHeight="1">
      <c r="B42" s="31" t="s">
        <v>139</v>
      </c>
      <c r="C42" s="835" t="s">
        <v>4234</v>
      </c>
      <c r="D42" s="855"/>
      <c r="E42" s="818"/>
    </row>
    <row r="43" spans="2:5" ht="16.8">
      <c r="B43" s="790" t="s">
        <v>196</v>
      </c>
      <c r="C43" s="790"/>
      <c r="D43" s="790"/>
      <c r="E43" s="622" t="s">
        <v>4896</v>
      </c>
    </row>
    <row r="44" spans="2:5" ht="69.599999999999994" customHeight="1">
      <c r="B44" s="66" t="s">
        <v>200</v>
      </c>
      <c r="C44" s="844" t="s">
        <v>5893</v>
      </c>
      <c r="D44" s="845"/>
      <c r="E44" s="817" t="s">
        <v>5895</v>
      </c>
    </row>
    <row r="45" spans="2:5" ht="33.6" customHeight="1">
      <c r="B45" s="30" t="s">
        <v>140</v>
      </c>
      <c r="C45" s="846" t="s">
        <v>4241</v>
      </c>
      <c r="D45" s="862"/>
      <c r="E45" s="818"/>
    </row>
    <row r="46" spans="2:5" ht="33.6" customHeight="1">
      <c r="B46" s="31" t="s">
        <v>141</v>
      </c>
      <c r="C46" s="848" t="s">
        <v>4242</v>
      </c>
      <c r="D46" s="863"/>
      <c r="E46" s="818"/>
    </row>
    <row r="47" spans="2:5" ht="33.6" customHeight="1">
      <c r="B47" s="30" t="s">
        <v>143</v>
      </c>
      <c r="C47" s="850" t="s">
        <v>4243</v>
      </c>
      <c r="D47" s="864"/>
      <c r="E47" s="818"/>
    </row>
    <row r="48" spans="2:5" ht="33.6" customHeight="1">
      <c r="B48" s="31" t="s">
        <v>142</v>
      </c>
      <c r="C48" s="848" t="s">
        <v>4244</v>
      </c>
      <c r="D48" s="863"/>
      <c r="E48" s="818"/>
    </row>
    <row r="49" spans="2:5" ht="49.95" customHeight="1">
      <c r="B49" s="30" t="s">
        <v>144</v>
      </c>
      <c r="C49" s="852" t="s">
        <v>4245</v>
      </c>
      <c r="D49" s="865"/>
      <c r="E49" s="818"/>
    </row>
    <row r="50" spans="2:5" ht="16.8">
      <c r="B50" s="790" t="s">
        <v>202</v>
      </c>
      <c r="C50" s="790"/>
      <c r="D50" s="790"/>
      <c r="E50" s="622" t="s">
        <v>4896</v>
      </c>
    </row>
    <row r="51" spans="2:5" ht="242.4" customHeight="1">
      <c r="B51" s="31" t="s">
        <v>146</v>
      </c>
      <c r="C51" s="780" t="s">
        <v>5011</v>
      </c>
      <c r="D51" s="780"/>
      <c r="E51" s="771" t="s">
        <v>5119</v>
      </c>
    </row>
    <row r="52" spans="2:5" ht="105.6" customHeight="1">
      <c r="B52" s="30" t="s">
        <v>176</v>
      </c>
      <c r="C52" s="905" t="s">
        <v>5012</v>
      </c>
      <c r="D52" s="906"/>
      <c r="E52" s="771"/>
    </row>
    <row r="53" spans="2:5" ht="31.95" customHeight="1">
      <c r="B53" s="31" t="s">
        <v>177</v>
      </c>
      <c r="C53" s="835" t="s">
        <v>4234</v>
      </c>
      <c r="D53" s="836"/>
      <c r="E53" s="771"/>
    </row>
    <row r="54" spans="2:5" ht="16.8">
      <c r="B54" s="866" t="s">
        <v>145</v>
      </c>
      <c r="C54" s="866"/>
      <c r="D54" s="866"/>
      <c r="E54" s="622" t="s">
        <v>4896</v>
      </c>
    </row>
    <row r="55" spans="2:5" ht="16.8">
      <c r="B55" s="867" t="s">
        <v>4246</v>
      </c>
      <c r="C55" s="868"/>
      <c r="D55" s="869"/>
      <c r="E55" s="771"/>
    </row>
    <row r="56" spans="2:5" ht="16.8">
      <c r="B56" s="871"/>
      <c r="C56" s="872"/>
      <c r="D56" s="873"/>
      <c r="E56" s="771"/>
    </row>
    <row r="57" spans="2:5" ht="16.8">
      <c r="B57" s="874"/>
      <c r="C57" s="875"/>
      <c r="D57" s="876"/>
      <c r="E57" s="771"/>
    </row>
    <row r="58" spans="2:5" ht="16.8">
      <c r="B58" s="877"/>
      <c r="C58" s="878"/>
      <c r="D58" s="879"/>
      <c r="E58" s="771"/>
    </row>
    <row r="59" spans="2:5" ht="16.8">
      <c r="B59" s="874"/>
      <c r="C59" s="875"/>
      <c r="D59" s="876"/>
      <c r="E59" s="771"/>
    </row>
    <row r="60" spans="2:5" ht="16.8">
      <c r="B60" s="877"/>
      <c r="C60" s="878"/>
      <c r="D60" s="879"/>
      <c r="E60" s="771"/>
    </row>
    <row r="61" spans="2:5" ht="16.8">
      <c r="B61" s="113"/>
      <c r="C61" s="113"/>
      <c r="D61" s="65"/>
      <c r="E61" s="69"/>
    </row>
    <row r="62" spans="2:5" ht="16.8">
      <c r="B62" s="113"/>
      <c r="C62" s="113"/>
      <c r="D62" s="65"/>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sheetData>
  <mergeCells count="61">
    <mergeCell ref="B54:D54"/>
    <mergeCell ref="B55:D55"/>
    <mergeCell ref="E55:E60"/>
    <mergeCell ref="B56:D56"/>
    <mergeCell ref="B57:D57"/>
    <mergeCell ref="B58:D58"/>
    <mergeCell ref="B59:D59"/>
    <mergeCell ref="B60:D60"/>
    <mergeCell ref="B50:D50"/>
    <mergeCell ref="C51:D51"/>
    <mergeCell ref="E51:E53"/>
    <mergeCell ref="C52:D52"/>
    <mergeCell ref="C53:D53"/>
    <mergeCell ref="B43:D43"/>
    <mergeCell ref="C44:D44"/>
    <mergeCell ref="E44:E49"/>
    <mergeCell ref="C45:D45"/>
    <mergeCell ref="C46:D46"/>
    <mergeCell ref="C47:D47"/>
    <mergeCell ref="C48:D48"/>
    <mergeCell ref="C49:D49"/>
    <mergeCell ref="B37:D37"/>
    <mergeCell ref="C38:D38"/>
    <mergeCell ref="E38:E42"/>
    <mergeCell ref="C39:D39"/>
    <mergeCell ref="C40:D40"/>
    <mergeCell ref="C41:D41"/>
    <mergeCell ref="C42:D42"/>
    <mergeCell ref="C29:D29"/>
    <mergeCell ref="B30:D30"/>
    <mergeCell ref="C31:D31"/>
    <mergeCell ref="E31:E36"/>
    <mergeCell ref="C32:D32"/>
    <mergeCell ref="C33:D33"/>
    <mergeCell ref="C34:D34"/>
    <mergeCell ref="C35:D35"/>
    <mergeCell ref="C36:D36"/>
    <mergeCell ref="B20:E20"/>
    <mergeCell ref="B21:D21"/>
    <mergeCell ref="B22:B27"/>
    <mergeCell ref="C22:D22"/>
    <mergeCell ref="E22:E28"/>
    <mergeCell ref="C26:C27"/>
    <mergeCell ref="D26:D27"/>
    <mergeCell ref="C28:D28"/>
    <mergeCell ref="C10:D10"/>
    <mergeCell ref="E10:E11"/>
    <mergeCell ref="C11:D11"/>
    <mergeCell ref="B13:E13"/>
    <mergeCell ref="C14:D14"/>
    <mergeCell ref="C15:D15"/>
    <mergeCell ref="E15:E18"/>
    <mergeCell ref="C16:D16"/>
    <mergeCell ref="C17:D17"/>
    <mergeCell ref="C18:D18"/>
    <mergeCell ref="C9:D9"/>
    <mergeCell ref="B1:E3"/>
    <mergeCell ref="B4:E4"/>
    <mergeCell ref="B5:E5"/>
    <mergeCell ref="C6:E6"/>
    <mergeCell ref="B8:E8"/>
  </mergeCell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7B6BE9-5724-4426-90D1-28B4C2D02436}">
  <sheetPr>
    <tabColor rgb="FF741B47"/>
  </sheetPr>
  <dimension ref="A1:AA450"/>
  <sheetViews>
    <sheetView showGridLines="0" zoomScale="50" zoomScaleNormal="50" workbookViewId="0">
      <selection activeCell="B2" sqref="B2:E5"/>
    </sheetView>
  </sheetViews>
  <sheetFormatPr baseColWidth="10" defaultColWidth="0" defaultRowHeight="0" customHeight="1" zeroHeight="1" outlineLevelCol="1"/>
  <cols>
    <col min="1" max="1" width="11.33203125" style="494" customWidth="1"/>
    <col min="2" max="2" width="13.5546875" style="494" customWidth="1"/>
    <col min="3" max="3" width="72.6640625" style="494" customWidth="1"/>
    <col min="4" max="4" width="11.5546875" style="494" customWidth="1"/>
    <col min="5" max="5" width="26" style="494" customWidth="1" outlineLevel="1"/>
    <col min="6" max="6" width="11.33203125" style="494" customWidth="1"/>
    <col min="7" max="25" width="10.6640625" style="494" hidden="1" customWidth="1"/>
    <col min="26" max="27" width="0" style="494" hidden="1" customWidth="1"/>
    <col min="28" max="16384" width="14.44140625" style="494"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4885</v>
      </c>
      <c r="C4" s="759"/>
      <c r="D4" s="759"/>
      <c r="E4" s="760"/>
      <c r="F4" s="3"/>
    </row>
    <row r="5" spans="1:25" s="68" customFormat="1" ht="18" customHeight="1" thickBot="1">
      <c r="A5" s="3"/>
      <c r="B5" s="761" t="s">
        <v>3295</v>
      </c>
      <c r="C5" s="762"/>
      <c r="D5" s="762"/>
      <c r="E5" s="763"/>
      <c r="F5" s="3"/>
    </row>
    <row r="6" spans="1:25" s="68" customFormat="1" ht="18" customHeight="1">
      <c r="A6" s="3"/>
      <c r="B6" s="3"/>
      <c r="C6" s="3"/>
      <c r="D6" s="3"/>
      <c r="E6" s="3"/>
      <c r="F6" s="3"/>
    </row>
    <row r="7" spans="1:25" s="439" customFormat="1" ht="16.95" customHeight="1">
      <c r="A7" s="159"/>
      <c r="B7" s="419" t="s">
        <v>118</v>
      </c>
      <c r="C7" s="419" t="s">
        <v>119</v>
      </c>
      <c r="D7" s="419" t="s">
        <v>120</v>
      </c>
      <c r="E7" s="418" t="s">
        <v>214</v>
      </c>
      <c r="F7" s="160"/>
      <c r="G7" s="440"/>
      <c r="H7" s="440"/>
      <c r="I7" s="440"/>
      <c r="J7" s="440"/>
      <c r="K7" s="440"/>
      <c r="L7" s="440"/>
      <c r="M7" s="440"/>
      <c r="N7" s="440"/>
      <c r="O7" s="440"/>
      <c r="P7" s="440"/>
      <c r="Q7" s="440"/>
      <c r="R7" s="440"/>
      <c r="S7" s="440"/>
      <c r="T7" s="440"/>
      <c r="U7" s="440"/>
      <c r="V7" s="440"/>
      <c r="W7" s="440"/>
      <c r="X7" s="440"/>
      <c r="Y7" s="440"/>
    </row>
    <row r="8" spans="1:25" s="439" customFormat="1" ht="16.95" hidden="1" customHeight="1">
      <c r="A8" s="159"/>
      <c r="B8" s="558" t="s">
        <v>3296</v>
      </c>
      <c r="C8" s="559" t="s">
        <v>3297</v>
      </c>
      <c r="D8" s="560"/>
      <c r="E8" s="560"/>
      <c r="F8" s="160"/>
      <c r="G8" s="440"/>
      <c r="H8" s="440"/>
      <c r="I8" s="440"/>
      <c r="J8" s="440"/>
      <c r="K8" s="440"/>
      <c r="L8" s="440"/>
      <c r="M8" s="440"/>
      <c r="N8" s="440"/>
      <c r="O8" s="440"/>
      <c r="P8" s="440"/>
      <c r="Q8" s="440"/>
      <c r="R8" s="440"/>
      <c r="S8" s="440"/>
      <c r="T8" s="440"/>
      <c r="U8" s="440"/>
      <c r="V8" s="440"/>
      <c r="W8" s="440"/>
      <c r="X8" s="440"/>
      <c r="Y8" s="440"/>
    </row>
    <row r="9" spans="1:25" s="439" customFormat="1" ht="33.6" hidden="1">
      <c r="A9" s="159"/>
      <c r="B9" s="558" t="s">
        <v>3296</v>
      </c>
      <c r="C9" s="559" t="s">
        <v>3298</v>
      </c>
      <c r="D9" s="560"/>
      <c r="E9" s="560"/>
      <c r="F9" s="160"/>
      <c r="G9" s="440"/>
      <c r="H9" s="440"/>
      <c r="I9" s="440"/>
      <c r="J9" s="440"/>
      <c r="K9" s="440"/>
      <c r="L9" s="440"/>
      <c r="M9" s="440"/>
      <c r="N9" s="440"/>
      <c r="O9" s="440"/>
      <c r="P9" s="440"/>
      <c r="Q9" s="440"/>
      <c r="R9" s="440"/>
      <c r="S9" s="440"/>
      <c r="T9" s="440"/>
      <c r="U9" s="440"/>
      <c r="V9" s="440"/>
      <c r="W9" s="440"/>
      <c r="X9" s="440"/>
      <c r="Y9" s="440"/>
    </row>
    <row r="10" spans="1:25" s="439" customFormat="1" ht="33.6" hidden="1">
      <c r="A10" s="159"/>
      <c r="B10" s="561" t="s">
        <v>3296</v>
      </c>
      <c r="C10" s="562" t="s">
        <v>4884</v>
      </c>
      <c r="D10" s="563"/>
      <c r="E10" s="483"/>
      <c r="F10" s="160"/>
      <c r="G10" s="440"/>
      <c r="H10" s="440"/>
      <c r="I10" s="440"/>
      <c r="J10" s="440"/>
      <c r="K10" s="440"/>
      <c r="L10" s="440"/>
      <c r="M10" s="440"/>
      <c r="N10" s="440"/>
      <c r="O10" s="440"/>
      <c r="P10" s="440"/>
      <c r="Q10" s="440"/>
      <c r="R10" s="440"/>
      <c r="S10" s="440"/>
      <c r="T10" s="440"/>
      <c r="U10" s="440"/>
      <c r="V10" s="440"/>
      <c r="W10" s="440"/>
      <c r="X10" s="440"/>
      <c r="Y10" s="440"/>
    </row>
    <row r="11" spans="1:25" s="439" customFormat="1" ht="16.95" hidden="1" customHeight="1">
      <c r="A11" s="159"/>
      <c r="B11" s="561" t="s">
        <v>3296</v>
      </c>
      <c r="C11" s="562" t="s">
        <v>3299</v>
      </c>
      <c r="D11" s="563"/>
      <c r="E11" s="483"/>
      <c r="F11" s="160"/>
      <c r="G11" s="440"/>
      <c r="H11" s="440"/>
      <c r="I11" s="440"/>
      <c r="J11" s="440"/>
      <c r="K11" s="440"/>
      <c r="L11" s="440"/>
      <c r="M11" s="440"/>
      <c r="N11" s="440"/>
      <c r="O11" s="440"/>
      <c r="P11" s="440"/>
      <c r="Q11" s="440"/>
      <c r="R11" s="440"/>
      <c r="S11" s="440"/>
      <c r="T11" s="440"/>
      <c r="U11" s="440"/>
      <c r="V11" s="440"/>
      <c r="W11" s="440"/>
      <c r="X11" s="440"/>
      <c r="Y11" s="440"/>
    </row>
    <row r="12" spans="1:25" s="439" customFormat="1" ht="16.95" hidden="1" customHeight="1">
      <c r="A12" s="159"/>
      <c r="B12" s="561" t="s">
        <v>3296</v>
      </c>
      <c r="C12" s="562" t="s">
        <v>3300</v>
      </c>
      <c r="D12" s="563"/>
      <c r="E12" s="483"/>
      <c r="F12" s="160"/>
      <c r="G12" s="440"/>
      <c r="H12" s="440"/>
      <c r="I12" s="440"/>
      <c r="J12" s="440"/>
      <c r="K12" s="440"/>
      <c r="L12" s="440"/>
      <c r="M12" s="440"/>
      <c r="N12" s="440"/>
      <c r="O12" s="440"/>
      <c r="P12" s="440"/>
      <c r="Q12" s="440"/>
      <c r="R12" s="440"/>
      <c r="S12" s="440"/>
      <c r="T12" s="440"/>
      <c r="U12" s="440"/>
      <c r="V12" s="440"/>
      <c r="W12" s="440"/>
      <c r="X12" s="440"/>
      <c r="Y12" s="440"/>
    </row>
    <row r="13" spans="1:25" s="439" customFormat="1" ht="16.95" hidden="1" customHeight="1">
      <c r="A13" s="159"/>
      <c r="B13" s="558" t="s">
        <v>3296</v>
      </c>
      <c r="C13" s="559" t="s">
        <v>1094</v>
      </c>
      <c r="D13" s="560"/>
      <c r="E13" s="560"/>
      <c r="F13" s="160"/>
      <c r="G13" s="440"/>
      <c r="H13" s="440"/>
      <c r="I13" s="440"/>
      <c r="J13" s="440"/>
      <c r="K13" s="440"/>
      <c r="L13" s="440"/>
      <c r="M13" s="440"/>
      <c r="N13" s="440"/>
      <c r="O13" s="440"/>
      <c r="P13" s="440"/>
      <c r="Q13" s="440"/>
      <c r="R13" s="440"/>
      <c r="S13" s="440"/>
      <c r="T13" s="440"/>
      <c r="U13" s="440"/>
      <c r="V13" s="440"/>
      <c r="W13" s="440"/>
      <c r="X13" s="440"/>
      <c r="Y13" s="440"/>
    </row>
    <row r="14" spans="1:25" s="439" customFormat="1" ht="16.95" hidden="1" customHeight="1">
      <c r="A14" s="159"/>
      <c r="B14" s="561" t="s">
        <v>3296</v>
      </c>
      <c r="C14" s="562" t="s">
        <v>3301</v>
      </c>
      <c r="D14" s="564"/>
      <c r="E14" s="481"/>
      <c r="F14" s="160"/>
      <c r="G14" s="440"/>
      <c r="H14" s="440"/>
      <c r="I14" s="440"/>
      <c r="J14" s="440"/>
      <c r="K14" s="440"/>
      <c r="L14" s="440"/>
      <c r="M14" s="440"/>
      <c r="N14" s="440"/>
      <c r="O14" s="440"/>
      <c r="P14" s="440"/>
      <c r="Q14" s="440"/>
      <c r="R14" s="440"/>
      <c r="S14" s="440"/>
      <c r="T14" s="440"/>
      <c r="U14" s="440"/>
      <c r="V14" s="440"/>
      <c r="W14" s="440"/>
      <c r="X14" s="440"/>
      <c r="Y14" s="440"/>
    </row>
    <row r="15" spans="1:25" s="439" customFormat="1" ht="16.95" hidden="1" customHeight="1">
      <c r="A15" s="159"/>
      <c r="B15" s="561" t="s">
        <v>3296</v>
      </c>
      <c r="C15" s="562" t="s">
        <v>3302</v>
      </c>
      <c r="D15" s="563"/>
      <c r="E15" s="481"/>
      <c r="F15" s="160"/>
      <c r="G15" s="440"/>
      <c r="H15" s="440"/>
      <c r="I15" s="440"/>
      <c r="J15" s="440"/>
      <c r="K15" s="440"/>
      <c r="L15" s="440"/>
      <c r="M15" s="440"/>
      <c r="N15" s="440"/>
      <c r="O15" s="440"/>
      <c r="P15" s="440"/>
      <c r="Q15" s="440"/>
      <c r="R15" s="440"/>
      <c r="S15" s="440"/>
      <c r="T15" s="440"/>
      <c r="U15" s="440"/>
      <c r="V15" s="440"/>
      <c r="W15" s="440"/>
      <c r="X15" s="440"/>
      <c r="Y15" s="440"/>
    </row>
    <row r="16" spans="1:25" s="439" customFormat="1" ht="16.95" hidden="1" customHeight="1">
      <c r="A16" s="159"/>
      <c r="B16" s="561" t="s">
        <v>3296</v>
      </c>
      <c r="C16" s="562" t="s">
        <v>3303</v>
      </c>
      <c r="D16" s="563"/>
      <c r="E16" s="483"/>
      <c r="F16" s="160"/>
      <c r="G16" s="440"/>
      <c r="H16" s="440"/>
      <c r="I16" s="440"/>
      <c r="J16" s="440"/>
      <c r="K16" s="440"/>
      <c r="L16" s="440"/>
      <c r="M16" s="440"/>
      <c r="N16" s="440"/>
      <c r="O16" s="440"/>
      <c r="P16" s="440"/>
      <c r="Q16" s="440"/>
      <c r="R16" s="440"/>
      <c r="S16" s="440"/>
      <c r="T16" s="440"/>
      <c r="U16" s="440"/>
      <c r="V16" s="440"/>
      <c r="W16" s="440"/>
      <c r="X16" s="440"/>
      <c r="Y16" s="440"/>
    </row>
    <row r="17" spans="1:25" s="439" customFormat="1" ht="16.95" hidden="1" customHeight="1">
      <c r="A17" s="159"/>
      <c r="B17" s="561" t="s">
        <v>3296</v>
      </c>
      <c r="C17" s="562" t="s">
        <v>3304</v>
      </c>
      <c r="D17" s="563"/>
      <c r="E17" s="483"/>
      <c r="F17" s="160"/>
      <c r="G17" s="440"/>
      <c r="H17" s="440"/>
      <c r="I17" s="440"/>
      <c r="J17" s="440"/>
      <c r="K17" s="440"/>
      <c r="L17" s="440"/>
      <c r="M17" s="440"/>
      <c r="N17" s="440"/>
      <c r="O17" s="440"/>
      <c r="P17" s="440"/>
      <c r="Q17" s="440"/>
      <c r="R17" s="440"/>
      <c r="S17" s="440"/>
      <c r="T17" s="440"/>
      <c r="U17" s="440"/>
      <c r="V17" s="440"/>
      <c r="W17" s="440"/>
      <c r="X17" s="440"/>
      <c r="Y17" s="440"/>
    </row>
    <row r="18" spans="1:25" s="439" customFormat="1" ht="16.95" hidden="1" customHeight="1">
      <c r="A18" s="159"/>
      <c r="B18" s="561" t="s">
        <v>3296</v>
      </c>
      <c r="C18" s="562" t="s">
        <v>3305</v>
      </c>
      <c r="D18" s="563"/>
      <c r="E18" s="562"/>
      <c r="F18" s="160"/>
      <c r="G18" s="440"/>
      <c r="H18" s="440"/>
      <c r="I18" s="440"/>
      <c r="J18" s="440"/>
      <c r="K18" s="440"/>
      <c r="L18" s="440"/>
      <c r="M18" s="440"/>
      <c r="N18" s="440"/>
      <c r="O18" s="440"/>
      <c r="P18" s="440"/>
      <c r="Q18" s="440"/>
      <c r="R18" s="440"/>
      <c r="S18" s="440"/>
      <c r="T18" s="440"/>
      <c r="U18" s="440"/>
      <c r="V18" s="440"/>
      <c r="W18" s="440"/>
      <c r="X18" s="440"/>
      <c r="Y18" s="440"/>
    </row>
    <row r="19" spans="1:25" s="439" customFormat="1" ht="16.95" hidden="1" customHeight="1">
      <c r="A19" s="159"/>
      <c r="B19" s="561" t="s">
        <v>3296</v>
      </c>
      <c r="C19" s="565" t="s">
        <v>3306</v>
      </c>
      <c r="D19" s="563"/>
      <c r="E19" s="481"/>
      <c r="F19" s="160"/>
      <c r="G19" s="440"/>
      <c r="H19" s="440"/>
      <c r="I19" s="440"/>
      <c r="J19" s="440"/>
      <c r="K19" s="440"/>
      <c r="L19" s="440"/>
      <c r="M19" s="440"/>
      <c r="N19" s="440"/>
      <c r="O19" s="440"/>
      <c r="P19" s="440"/>
      <c r="Q19" s="440"/>
      <c r="R19" s="440"/>
      <c r="S19" s="440"/>
      <c r="T19" s="440"/>
      <c r="U19" s="440"/>
      <c r="V19" s="440"/>
      <c r="W19" s="440"/>
      <c r="X19" s="440"/>
      <c r="Y19" s="440"/>
    </row>
    <row r="20" spans="1:25" s="439" customFormat="1" ht="16.95" hidden="1" customHeight="1">
      <c r="A20" s="159"/>
      <c r="B20" s="561" t="s">
        <v>3296</v>
      </c>
      <c r="C20" s="565" t="s">
        <v>3307</v>
      </c>
      <c r="D20" s="563"/>
      <c r="E20" s="481"/>
      <c r="F20" s="160"/>
      <c r="G20" s="440"/>
      <c r="H20" s="440"/>
      <c r="I20" s="440"/>
      <c r="J20" s="440"/>
      <c r="K20" s="440"/>
      <c r="L20" s="440"/>
      <c r="M20" s="440"/>
      <c r="N20" s="440"/>
      <c r="O20" s="440"/>
      <c r="P20" s="440"/>
      <c r="Q20" s="440"/>
      <c r="R20" s="440"/>
      <c r="S20" s="440"/>
      <c r="T20" s="440"/>
      <c r="U20" s="440"/>
      <c r="V20" s="440"/>
      <c r="W20" s="440"/>
      <c r="X20" s="440"/>
      <c r="Y20" s="440"/>
    </row>
    <row r="21" spans="1:25" s="439" customFormat="1" ht="16.95" hidden="1" customHeight="1">
      <c r="A21" s="159"/>
      <c r="B21" s="561" t="s">
        <v>3296</v>
      </c>
      <c r="C21" s="565" t="s">
        <v>3308</v>
      </c>
      <c r="D21" s="563"/>
      <c r="E21" s="481"/>
      <c r="F21" s="160"/>
      <c r="G21" s="440"/>
      <c r="H21" s="440"/>
      <c r="I21" s="440"/>
      <c r="J21" s="440"/>
      <c r="K21" s="440"/>
      <c r="L21" s="440"/>
      <c r="M21" s="440"/>
      <c r="N21" s="440"/>
      <c r="O21" s="440"/>
      <c r="P21" s="440"/>
      <c r="Q21" s="440"/>
      <c r="R21" s="440"/>
      <c r="S21" s="440"/>
      <c r="T21" s="440"/>
      <c r="U21" s="440"/>
      <c r="V21" s="440"/>
      <c r="W21" s="440"/>
      <c r="X21" s="440"/>
      <c r="Y21" s="440"/>
    </row>
    <row r="22" spans="1:25" s="439" customFormat="1" ht="16.95" hidden="1" customHeight="1">
      <c r="A22" s="159"/>
      <c r="B22" s="561" t="s">
        <v>3296</v>
      </c>
      <c r="C22" s="565" t="s">
        <v>3309</v>
      </c>
      <c r="D22" s="563"/>
      <c r="E22" s="481"/>
      <c r="F22" s="160"/>
      <c r="G22" s="440"/>
      <c r="H22" s="440"/>
      <c r="I22" s="440"/>
      <c r="J22" s="440"/>
      <c r="K22" s="440"/>
      <c r="L22" s="440"/>
      <c r="M22" s="440"/>
      <c r="N22" s="440"/>
      <c r="O22" s="440"/>
      <c r="P22" s="440"/>
      <c r="Q22" s="440"/>
      <c r="R22" s="440"/>
      <c r="S22" s="440"/>
      <c r="T22" s="440"/>
      <c r="U22" s="440"/>
      <c r="V22" s="440"/>
      <c r="W22" s="440"/>
      <c r="X22" s="440"/>
      <c r="Y22" s="440"/>
    </row>
    <row r="23" spans="1:25" s="439" customFormat="1" ht="16.95" hidden="1" customHeight="1">
      <c r="A23" s="159"/>
      <c r="B23" s="561" t="s">
        <v>3296</v>
      </c>
      <c r="C23" s="565" t="s">
        <v>3310</v>
      </c>
      <c r="D23" s="563"/>
      <c r="E23" s="481"/>
      <c r="F23" s="160"/>
      <c r="G23" s="440"/>
      <c r="H23" s="440"/>
      <c r="I23" s="440"/>
      <c r="J23" s="440"/>
      <c r="K23" s="440"/>
      <c r="L23" s="440"/>
      <c r="M23" s="440"/>
      <c r="N23" s="440"/>
      <c r="O23" s="440"/>
      <c r="P23" s="440"/>
      <c r="Q23" s="440"/>
      <c r="R23" s="440"/>
      <c r="S23" s="440"/>
      <c r="T23" s="440"/>
      <c r="U23" s="440"/>
      <c r="V23" s="440"/>
      <c r="W23" s="440"/>
      <c r="X23" s="440"/>
      <c r="Y23" s="440"/>
    </row>
    <row r="24" spans="1:25" s="439" customFormat="1" ht="16.95" hidden="1" customHeight="1">
      <c r="A24" s="159"/>
      <c r="B24" s="561" t="s">
        <v>3296</v>
      </c>
      <c r="C24" s="565" t="s">
        <v>3311</v>
      </c>
      <c r="D24" s="563"/>
      <c r="E24" s="481"/>
      <c r="F24" s="160"/>
      <c r="G24" s="440"/>
      <c r="H24" s="440"/>
      <c r="I24" s="440"/>
      <c r="J24" s="440"/>
      <c r="K24" s="440"/>
      <c r="L24" s="440"/>
      <c r="M24" s="440"/>
      <c r="N24" s="440"/>
      <c r="O24" s="440"/>
      <c r="P24" s="440"/>
      <c r="Q24" s="440"/>
      <c r="R24" s="440"/>
      <c r="S24" s="440"/>
      <c r="T24" s="440"/>
      <c r="U24" s="440"/>
      <c r="V24" s="440"/>
      <c r="W24" s="440"/>
      <c r="X24" s="440"/>
      <c r="Y24" s="440"/>
    </row>
    <row r="25" spans="1:25" s="439" customFormat="1" ht="16.95" hidden="1" customHeight="1">
      <c r="A25" s="159"/>
      <c r="B25" s="561" t="s">
        <v>3296</v>
      </c>
      <c r="C25" s="565" t="s">
        <v>3312</v>
      </c>
      <c r="D25" s="563"/>
      <c r="E25" s="481"/>
      <c r="F25" s="160"/>
      <c r="G25" s="440"/>
      <c r="H25" s="440"/>
      <c r="I25" s="440"/>
      <c r="J25" s="440"/>
      <c r="K25" s="440"/>
      <c r="L25" s="440"/>
      <c r="M25" s="440"/>
      <c r="N25" s="440"/>
      <c r="O25" s="440"/>
      <c r="P25" s="440"/>
      <c r="Q25" s="440"/>
      <c r="R25" s="440"/>
      <c r="S25" s="440"/>
      <c r="T25" s="440"/>
      <c r="U25" s="440"/>
      <c r="V25" s="440"/>
      <c r="W25" s="440"/>
      <c r="X25" s="440"/>
      <c r="Y25" s="440"/>
    </row>
    <row r="26" spans="1:25" s="439" customFormat="1" ht="16.95" hidden="1" customHeight="1">
      <c r="A26" s="159"/>
      <c r="B26" s="561" t="s">
        <v>3296</v>
      </c>
      <c r="C26" s="565" t="s">
        <v>3313</v>
      </c>
      <c r="D26" s="563"/>
      <c r="E26" s="481"/>
      <c r="F26" s="160"/>
      <c r="G26" s="440"/>
      <c r="H26" s="440"/>
      <c r="I26" s="440"/>
      <c r="J26" s="440"/>
      <c r="K26" s="440"/>
      <c r="L26" s="440"/>
      <c r="M26" s="440"/>
      <c r="N26" s="440"/>
      <c r="O26" s="440"/>
      <c r="P26" s="440"/>
      <c r="Q26" s="440"/>
      <c r="R26" s="440"/>
      <c r="S26" s="440"/>
      <c r="T26" s="440"/>
      <c r="U26" s="440"/>
      <c r="V26" s="440"/>
      <c r="W26" s="440"/>
      <c r="X26" s="440"/>
      <c r="Y26" s="440"/>
    </row>
    <row r="27" spans="1:25" s="439" customFormat="1" ht="16.95" hidden="1" customHeight="1">
      <c r="A27" s="159"/>
      <c r="B27" s="561" t="s">
        <v>3296</v>
      </c>
      <c r="C27" s="565" t="s">
        <v>3314</v>
      </c>
      <c r="D27" s="563"/>
      <c r="E27" s="481"/>
      <c r="F27" s="160"/>
      <c r="G27" s="440"/>
      <c r="H27" s="440"/>
      <c r="I27" s="440"/>
      <c r="J27" s="440"/>
      <c r="K27" s="440"/>
      <c r="L27" s="440"/>
      <c r="M27" s="440"/>
      <c r="N27" s="440"/>
      <c r="O27" s="440"/>
      <c r="P27" s="440"/>
      <c r="Q27" s="440"/>
      <c r="R27" s="440"/>
      <c r="S27" s="440"/>
      <c r="T27" s="440"/>
      <c r="U27" s="440"/>
      <c r="V27" s="440"/>
      <c r="W27" s="440"/>
      <c r="X27" s="440"/>
      <c r="Y27" s="440"/>
    </row>
    <row r="28" spans="1:25" s="439" customFormat="1" ht="16.95" hidden="1" customHeight="1">
      <c r="A28" s="159"/>
      <c r="B28" s="561" t="s">
        <v>3296</v>
      </c>
      <c r="C28" s="565" t="s">
        <v>3315</v>
      </c>
      <c r="D28" s="563"/>
      <c r="E28" s="481"/>
      <c r="F28" s="160"/>
      <c r="G28" s="440"/>
      <c r="H28" s="440"/>
      <c r="I28" s="440"/>
      <c r="J28" s="440"/>
      <c r="K28" s="440"/>
      <c r="L28" s="440"/>
      <c r="M28" s="440"/>
      <c r="N28" s="440"/>
      <c r="O28" s="440"/>
      <c r="P28" s="440"/>
      <c r="Q28" s="440"/>
      <c r="R28" s="440"/>
      <c r="S28" s="440"/>
      <c r="T28" s="440"/>
      <c r="U28" s="440"/>
      <c r="V28" s="440"/>
      <c r="W28" s="440"/>
      <c r="X28" s="440"/>
      <c r="Y28" s="440"/>
    </row>
    <row r="29" spans="1:25" s="439" customFormat="1" ht="16.95" hidden="1" customHeight="1">
      <c r="A29" s="159"/>
      <c r="B29" s="558" t="s">
        <v>3296</v>
      </c>
      <c r="C29" s="559" t="s">
        <v>3316</v>
      </c>
      <c r="D29" s="560"/>
      <c r="E29" s="560"/>
      <c r="F29" s="160"/>
      <c r="G29" s="440"/>
      <c r="H29" s="440"/>
      <c r="I29" s="440"/>
      <c r="J29" s="440"/>
      <c r="K29" s="440"/>
      <c r="L29" s="440"/>
      <c r="M29" s="440"/>
      <c r="N29" s="440"/>
      <c r="O29" s="440"/>
      <c r="P29" s="440"/>
      <c r="Q29" s="440"/>
      <c r="R29" s="440"/>
      <c r="S29" s="440"/>
      <c r="T29" s="440"/>
      <c r="U29" s="440"/>
      <c r="V29" s="440"/>
      <c r="W29" s="440"/>
      <c r="X29" s="440"/>
      <c r="Y29" s="440"/>
    </row>
    <row r="30" spans="1:25" s="439" customFormat="1" ht="16.95" hidden="1" customHeight="1">
      <c r="A30" s="159"/>
      <c r="B30" s="561" t="s">
        <v>3296</v>
      </c>
      <c r="C30" s="565" t="s">
        <v>3317</v>
      </c>
      <c r="D30" s="563"/>
      <c r="E30" s="481"/>
      <c r="F30" s="160"/>
      <c r="G30" s="440"/>
      <c r="H30" s="440"/>
      <c r="I30" s="440"/>
      <c r="J30" s="440"/>
      <c r="K30" s="440"/>
      <c r="L30" s="440"/>
      <c r="M30" s="440"/>
      <c r="N30" s="440"/>
      <c r="O30" s="440"/>
      <c r="P30" s="440"/>
      <c r="Q30" s="440"/>
      <c r="R30" s="440"/>
      <c r="S30" s="440"/>
      <c r="T30" s="440"/>
      <c r="U30" s="440"/>
      <c r="V30" s="440"/>
      <c r="W30" s="440"/>
      <c r="X30" s="440"/>
      <c r="Y30" s="440"/>
    </row>
    <row r="31" spans="1:25" s="439" customFormat="1" ht="16.95" hidden="1" customHeight="1">
      <c r="A31" s="159"/>
      <c r="B31" s="561" t="s">
        <v>3296</v>
      </c>
      <c r="C31" s="565" t="s">
        <v>3318</v>
      </c>
      <c r="D31" s="563"/>
      <c r="E31" s="481"/>
      <c r="F31" s="160"/>
      <c r="G31" s="440"/>
      <c r="H31" s="440"/>
      <c r="I31" s="440"/>
      <c r="J31" s="440"/>
      <c r="K31" s="440"/>
      <c r="L31" s="440"/>
      <c r="M31" s="440"/>
      <c r="N31" s="440"/>
      <c r="O31" s="440"/>
      <c r="P31" s="440"/>
      <c r="Q31" s="440"/>
      <c r="R31" s="440"/>
      <c r="S31" s="440"/>
      <c r="T31" s="440"/>
      <c r="U31" s="440"/>
      <c r="V31" s="440"/>
      <c r="W31" s="440"/>
      <c r="X31" s="440"/>
      <c r="Y31" s="440"/>
    </row>
    <row r="32" spans="1:25" s="439" customFormat="1" ht="16.95" hidden="1" customHeight="1">
      <c r="A32" s="159"/>
      <c r="B32" s="561" t="s">
        <v>3296</v>
      </c>
      <c r="C32" s="565" t="s">
        <v>3319</v>
      </c>
      <c r="D32" s="563"/>
      <c r="E32" s="481"/>
      <c r="F32" s="160"/>
      <c r="G32" s="440"/>
      <c r="H32" s="440"/>
      <c r="I32" s="440"/>
      <c r="J32" s="440"/>
      <c r="K32" s="440"/>
      <c r="L32" s="440"/>
      <c r="M32" s="440"/>
      <c r="N32" s="440"/>
      <c r="O32" s="440"/>
      <c r="P32" s="440"/>
      <c r="Q32" s="440"/>
      <c r="R32" s="440"/>
      <c r="S32" s="440"/>
      <c r="T32" s="440"/>
      <c r="U32" s="440"/>
      <c r="V32" s="440"/>
      <c r="W32" s="440"/>
      <c r="X32" s="440"/>
      <c r="Y32" s="440"/>
    </row>
    <row r="33" spans="1:25" s="439" customFormat="1" ht="16.95" hidden="1" customHeight="1">
      <c r="A33" s="159"/>
      <c r="B33" s="561" t="s">
        <v>3296</v>
      </c>
      <c r="C33" s="565" t="s">
        <v>3320</v>
      </c>
      <c r="D33" s="563"/>
      <c r="E33" s="481"/>
      <c r="F33" s="160"/>
      <c r="G33" s="440"/>
      <c r="H33" s="440"/>
      <c r="I33" s="440"/>
      <c r="J33" s="440"/>
      <c r="K33" s="440"/>
      <c r="L33" s="440"/>
      <c r="M33" s="440"/>
      <c r="N33" s="440"/>
      <c r="O33" s="440"/>
      <c r="P33" s="440"/>
      <c r="Q33" s="440"/>
      <c r="R33" s="440"/>
      <c r="S33" s="440"/>
      <c r="T33" s="440"/>
      <c r="U33" s="440"/>
      <c r="V33" s="440"/>
      <c r="W33" s="440"/>
      <c r="X33" s="440"/>
      <c r="Y33" s="440"/>
    </row>
    <row r="34" spans="1:25" s="439" customFormat="1" ht="16.95" hidden="1" customHeight="1">
      <c r="A34" s="159"/>
      <c r="B34" s="561" t="s">
        <v>3296</v>
      </c>
      <c r="C34" s="565" t="s">
        <v>3321</v>
      </c>
      <c r="D34" s="563"/>
      <c r="E34" s="481"/>
      <c r="F34" s="160"/>
      <c r="G34" s="440"/>
      <c r="H34" s="440"/>
      <c r="I34" s="440"/>
      <c r="J34" s="440"/>
      <c r="K34" s="440"/>
      <c r="L34" s="440"/>
      <c r="M34" s="440"/>
      <c r="N34" s="440"/>
      <c r="O34" s="440"/>
      <c r="P34" s="440"/>
      <c r="Q34" s="440"/>
      <c r="R34" s="440"/>
      <c r="S34" s="440"/>
      <c r="T34" s="440"/>
      <c r="U34" s="440"/>
      <c r="V34" s="440"/>
      <c r="W34" s="440"/>
      <c r="X34" s="440"/>
      <c r="Y34" s="440"/>
    </row>
    <row r="35" spans="1:25" s="439" customFormat="1" ht="16.95" hidden="1" customHeight="1">
      <c r="A35" s="159"/>
      <c r="B35" s="561" t="s">
        <v>3296</v>
      </c>
      <c r="C35" s="565" t="s">
        <v>3322</v>
      </c>
      <c r="D35" s="563"/>
      <c r="E35" s="481"/>
      <c r="F35" s="160"/>
      <c r="G35" s="440"/>
      <c r="H35" s="440"/>
      <c r="I35" s="440"/>
      <c r="J35" s="440"/>
      <c r="K35" s="440"/>
      <c r="L35" s="440"/>
      <c r="M35" s="440"/>
      <c r="N35" s="440"/>
      <c r="O35" s="440"/>
      <c r="P35" s="440"/>
      <c r="Q35" s="440"/>
      <c r="R35" s="440"/>
      <c r="S35" s="440"/>
      <c r="T35" s="440"/>
      <c r="U35" s="440"/>
      <c r="V35" s="440"/>
      <c r="W35" s="440"/>
      <c r="X35" s="440"/>
      <c r="Y35" s="440"/>
    </row>
    <row r="36" spans="1:25" s="439" customFormat="1" ht="16.95" hidden="1" customHeight="1">
      <c r="A36" s="159"/>
      <c r="B36" s="561" t="s">
        <v>3296</v>
      </c>
      <c r="C36" s="565" t="s">
        <v>3323</v>
      </c>
      <c r="D36" s="563"/>
      <c r="E36" s="481"/>
      <c r="F36" s="160"/>
      <c r="G36" s="440"/>
      <c r="H36" s="440"/>
      <c r="I36" s="440"/>
      <c r="J36" s="440"/>
      <c r="K36" s="440"/>
      <c r="L36" s="440"/>
      <c r="M36" s="440"/>
      <c r="N36" s="440"/>
      <c r="O36" s="440"/>
      <c r="P36" s="440"/>
      <c r="Q36" s="440"/>
      <c r="R36" s="440"/>
      <c r="S36" s="440"/>
      <c r="T36" s="440"/>
      <c r="U36" s="440"/>
      <c r="V36" s="440"/>
      <c r="W36" s="440"/>
      <c r="X36" s="440"/>
      <c r="Y36" s="440"/>
    </row>
    <row r="37" spans="1:25" s="439" customFormat="1" ht="16.95" hidden="1" customHeight="1">
      <c r="A37" s="159"/>
      <c r="B37" s="561" t="s">
        <v>3296</v>
      </c>
      <c r="C37" s="565" t="s">
        <v>3324</v>
      </c>
      <c r="D37" s="563"/>
      <c r="E37" s="481"/>
      <c r="F37" s="160"/>
      <c r="G37" s="440"/>
      <c r="H37" s="440"/>
      <c r="I37" s="440"/>
      <c r="J37" s="440"/>
      <c r="K37" s="440"/>
      <c r="L37" s="440"/>
      <c r="M37" s="440"/>
      <c r="N37" s="440"/>
      <c r="O37" s="440"/>
      <c r="P37" s="440"/>
      <c r="Q37" s="440"/>
      <c r="R37" s="440"/>
      <c r="S37" s="440"/>
      <c r="T37" s="440"/>
      <c r="U37" s="440"/>
      <c r="V37" s="440"/>
      <c r="W37" s="440"/>
      <c r="X37" s="440"/>
      <c r="Y37" s="440"/>
    </row>
    <row r="38" spans="1:25" s="439" customFormat="1" ht="16.95" hidden="1" customHeight="1">
      <c r="A38" s="159"/>
      <c r="B38" s="561" t="s">
        <v>3296</v>
      </c>
      <c r="C38" s="565" t="s">
        <v>3325</v>
      </c>
      <c r="D38" s="563"/>
      <c r="E38" s="481"/>
      <c r="F38" s="160"/>
      <c r="G38" s="440"/>
      <c r="H38" s="440"/>
      <c r="I38" s="440"/>
      <c r="J38" s="440"/>
      <c r="K38" s="440"/>
      <c r="L38" s="440"/>
      <c r="M38" s="440"/>
      <c r="N38" s="440"/>
      <c r="O38" s="440"/>
      <c r="P38" s="440"/>
      <c r="Q38" s="440"/>
      <c r="R38" s="440"/>
      <c r="S38" s="440"/>
      <c r="T38" s="440"/>
      <c r="U38" s="440"/>
      <c r="V38" s="440"/>
      <c r="W38" s="440"/>
      <c r="X38" s="440"/>
      <c r="Y38" s="440"/>
    </row>
    <row r="39" spans="1:25" s="439" customFormat="1" ht="16.95" hidden="1" customHeight="1">
      <c r="A39" s="159"/>
      <c r="B39" s="561" t="s">
        <v>3296</v>
      </c>
      <c r="C39" s="565" t="s">
        <v>3326</v>
      </c>
      <c r="D39" s="563"/>
      <c r="E39" s="481"/>
      <c r="F39" s="160"/>
      <c r="G39" s="440"/>
      <c r="H39" s="440"/>
      <c r="I39" s="440"/>
      <c r="J39" s="440"/>
      <c r="K39" s="440"/>
      <c r="L39" s="440"/>
      <c r="M39" s="440"/>
      <c r="N39" s="440"/>
      <c r="O39" s="440"/>
      <c r="P39" s="440"/>
      <c r="Q39" s="440"/>
      <c r="R39" s="440"/>
      <c r="S39" s="440"/>
      <c r="T39" s="440"/>
      <c r="U39" s="440"/>
      <c r="V39" s="440"/>
      <c r="W39" s="440"/>
      <c r="X39" s="440"/>
      <c r="Y39" s="440"/>
    </row>
    <row r="40" spans="1:25" s="439" customFormat="1" ht="16.95" hidden="1" customHeight="1">
      <c r="A40" s="159"/>
      <c r="B40" s="561" t="s">
        <v>3296</v>
      </c>
      <c r="C40" s="565" t="s">
        <v>3327</v>
      </c>
      <c r="D40" s="563"/>
      <c r="E40" s="481"/>
      <c r="F40" s="160"/>
      <c r="G40" s="440"/>
      <c r="H40" s="440"/>
      <c r="I40" s="440"/>
      <c r="J40" s="440"/>
      <c r="K40" s="440"/>
      <c r="L40" s="440"/>
      <c r="M40" s="440"/>
      <c r="N40" s="440"/>
      <c r="O40" s="440"/>
      <c r="P40" s="440"/>
      <c r="Q40" s="440"/>
      <c r="R40" s="440"/>
      <c r="S40" s="440"/>
      <c r="T40" s="440"/>
      <c r="U40" s="440"/>
      <c r="V40" s="440"/>
      <c r="W40" s="440"/>
      <c r="X40" s="440"/>
      <c r="Y40" s="440"/>
    </row>
    <row r="41" spans="1:25" s="439" customFormat="1" ht="16.95" hidden="1" customHeight="1">
      <c r="A41" s="159"/>
      <c r="B41" s="561" t="s">
        <v>3296</v>
      </c>
      <c r="C41" s="565" t="s">
        <v>3328</v>
      </c>
      <c r="D41" s="563"/>
      <c r="E41" s="481"/>
      <c r="F41" s="160"/>
      <c r="G41" s="440"/>
      <c r="H41" s="440"/>
      <c r="I41" s="440"/>
      <c r="J41" s="440"/>
      <c r="K41" s="440"/>
      <c r="L41" s="440"/>
      <c r="M41" s="440"/>
      <c r="N41" s="440"/>
      <c r="O41" s="440"/>
      <c r="P41" s="440"/>
      <c r="Q41" s="440"/>
      <c r="R41" s="440"/>
      <c r="S41" s="440"/>
      <c r="T41" s="440"/>
      <c r="U41" s="440"/>
      <c r="V41" s="440"/>
      <c r="W41" s="440"/>
      <c r="X41" s="440"/>
      <c r="Y41" s="440"/>
    </row>
    <row r="42" spans="1:25" s="439" customFormat="1" ht="16.95" hidden="1" customHeight="1">
      <c r="A42" s="159"/>
      <c r="B42" s="558" t="s">
        <v>3296</v>
      </c>
      <c r="C42" s="559" t="s">
        <v>3329</v>
      </c>
      <c r="D42" s="560"/>
      <c r="E42" s="560"/>
      <c r="F42" s="160"/>
      <c r="G42" s="440"/>
      <c r="H42" s="440"/>
      <c r="I42" s="440"/>
      <c r="J42" s="440"/>
      <c r="K42" s="440"/>
      <c r="L42" s="440"/>
      <c r="M42" s="440"/>
      <c r="N42" s="440"/>
      <c r="O42" s="440"/>
      <c r="P42" s="440"/>
      <c r="Q42" s="440"/>
      <c r="R42" s="440"/>
      <c r="S42" s="440"/>
      <c r="T42" s="440"/>
      <c r="U42" s="440"/>
      <c r="V42" s="440"/>
      <c r="W42" s="440"/>
      <c r="X42" s="440"/>
      <c r="Y42" s="440"/>
    </row>
    <row r="43" spans="1:25" s="439" customFormat="1" ht="16.95" hidden="1" customHeight="1">
      <c r="A43" s="159"/>
      <c r="B43" s="558" t="s">
        <v>3296</v>
      </c>
      <c r="C43" s="559" t="s">
        <v>855</v>
      </c>
      <c r="D43" s="560"/>
      <c r="E43" s="560"/>
      <c r="F43" s="160"/>
      <c r="G43" s="440"/>
      <c r="H43" s="440"/>
      <c r="I43" s="440"/>
      <c r="J43" s="440"/>
      <c r="K43" s="440"/>
      <c r="L43" s="440"/>
      <c r="M43" s="440"/>
      <c r="N43" s="440"/>
      <c r="O43" s="440"/>
      <c r="P43" s="440"/>
      <c r="Q43" s="440"/>
      <c r="R43" s="440"/>
      <c r="S43" s="440"/>
      <c r="T43" s="440"/>
      <c r="U43" s="440"/>
      <c r="V43" s="440"/>
      <c r="W43" s="440"/>
      <c r="X43" s="440"/>
      <c r="Y43" s="440"/>
    </row>
    <row r="44" spans="1:25" s="439" customFormat="1" ht="16.95" hidden="1" customHeight="1">
      <c r="A44" s="159"/>
      <c r="B44" s="561" t="s">
        <v>3296</v>
      </c>
      <c r="C44" s="562" t="s">
        <v>3330</v>
      </c>
      <c r="D44" s="563"/>
      <c r="E44" s="483"/>
      <c r="F44" s="160"/>
      <c r="G44" s="440"/>
      <c r="H44" s="440"/>
      <c r="I44" s="440"/>
      <c r="J44" s="440"/>
      <c r="K44" s="440"/>
      <c r="L44" s="440"/>
      <c r="M44" s="440"/>
      <c r="N44" s="440"/>
      <c r="O44" s="440"/>
      <c r="P44" s="440"/>
      <c r="Q44" s="440"/>
      <c r="R44" s="440"/>
      <c r="S44" s="440"/>
      <c r="T44" s="440"/>
      <c r="U44" s="440"/>
      <c r="V44" s="440"/>
      <c r="W44" s="440"/>
      <c r="X44" s="440"/>
      <c r="Y44" s="440"/>
    </row>
    <row r="45" spans="1:25" s="439" customFormat="1" ht="16.95" hidden="1" customHeight="1">
      <c r="A45" s="159"/>
      <c r="B45" s="561" t="s">
        <v>3296</v>
      </c>
      <c r="C45" s="562" t="s">
        <v>3331</v>
      </c>
      <c r="D45" s="563"/>
      <c r="E45" s="483"/>
      <c r="F45" s="160"/>
      <c r="G45" s="440"/>
      <c r="H45" s="440"/>
      <c r="I45" s="440"/>
      <c r="J45" s="440"/>
      <c r="K45" s="440"/>
      <c r="L45" s="440"/>
      <c r="M45" s="440"/>
      <c r="N45" s="440"/>
      <c r="O45" s="440"/>
      <c r="P45" s="440"/>
      <c r="Q45" s="440"/>
      <c r="R45" s="440"/>
      <c r="S45" s="440"/>
      <c r="T45" s="440"/>
      <c r="U45" s="440"/>
      <c r="V45" s="440"/>
      <c r="W45" s="440"/>
      <c r="X45" s="440"/>
      <c r="Y45" s="440"/>
    </row>
    <row r="46" spans="1:25" s="439" customFormat="1" ht="16.95" hidden="1" customHeight="1">
      <c r="A46" s="159"/>
      <c r="B46" s="561" t="s">
        <v>3296</v>
      </c>
      <c r="C46" s="565" t="s">
        <v>3332</v>
      </c>
      <c r="D46" s="563"/>
      <c r="E46" s="483"/>
      <c r="F46" s="160"/>
      <c r="G46" s="440"/>
      <c r="H46" s="440"/>
      <c r="I46" s="440"/>
      <c r="J46" s="440"/>
      <c r="K46" s="440"/>
      <c r="L46" s="440"/>
      <c r="M46" s="440"/>
      <c r="N46" s="440"/>
      <c r="O46" s="440"/>
      <c r="P46" s="440"/>
      <c r="Q46" s="440"/>
      <c r="R46" s="440"/>
      <c r="S46" s="440"/>
      <c r="T46" s="440"/>
      <c r="U46" s="440"/>
      <c r="V46" s="440"/>
      <c r="W46" s="440"/>
      <c r="X46" s="440"/>
      <c r="Y46" s="440"/>
    </row>
    <row r="47" spans="1:25" s="439" customFormat="1" ht="16.95" hidden="1" customHeight="1">
      <c r="A47" s="159"/>
      <c r="B47" s="558" t="s">
        <v>3296</v>
      </c>
      <c r="C47" s="559" t="s">
        <v>2408</v>
      </c>
      <c r="D47" s="560"/>
      <c r="E47" s="560"/>
      <c r="F47" s="160"/>
      <c r="G47" s="440"/>
      <c r="H47" s="440"/>
      <c r="I47" s="440"/>
      <c r="J47" s="440"/>
      <c r="K47" s="440"/>
      <c r="L47" s="440"/>
      <c r="M47" s="440"/>
      <c r="N47" s="440"/>
      <c r="O47" s="440"/>
      <c r="P47" s="440"/>
      <c r="Q47" s="440"/>
      <c r="R47" s="440"/>
      <c r="S47" s="440"/>
      <c r="T47" s="440"/>
      <c r="U47" s="440"/>
      <c r="V47" s="440"/>
      <c r="W47" s="440"/>
      <c r="X47" s="440"/>
      <c r="Y47" s="440"/>
    </row>
    <row r="48" spans="1:25" s="439" customFormat="1" ht="16.95" hidden="1" customHeight="1">
      <c r="A48" s="159"/>
      <c r="B48" s="561" t="s">
        <v>3296</v>
      </c>
      <c r="C48" s="565" t="s">
        <v>3333</v>
      </c>
      <c r="D48" s="563"/>
      <c r="E48" s="481"/>
      <c r="F48" s="160"/>
      <c r="G48" s="440"/>
      <c r="H48" s="440"/>
      <c r="I48" s="440"/>
      <c r="J48" s="440"/>
      <c r="K48" s="440"/>
      <c r="L48" s="440"/>
      <c r="M48" s="440"/>
      <c r="N48" s="440"/>
      <c r="O48" s="440"/>
      <c r="P48" s="440"/>
      <c r="Q48" s="440"/>
      <c r="R48" s="440"/>
      <c r="S48" s="440"/>
      <c r="T48" s="440"/>
      <c r="U48" s="440"/>
      <c r="V48" s="440"/>
      <c r="W48" s="440"/>
      <c r="X48" s="440"/>
      <c r="Y48" s="440"/>
    </row>
    <row r="49" spans="1:25" s="439" customFormat="1" ht="16.95" hidden="1" customHeight="1">
      <c r="A49" s="159"/>
      <c r="B49" s="558" t="s">
        <v>3334</v>
      </c>
      <c r="C49" s="559" t="s">
        <v>3335</v>
      </c>
      <c r="D49" s="560"/>
      <c r="E49" s="560"/>
      <c r="F49" s="160"/>
      <c r="G49" s="440"/>
      <c r="H49" s="440"/>
      <c r="I49" s="440"/>
      <c r="J49" s="440"/>
      <c r="K49" s="440"/>
      <c r="L49" s="440"/>
      <c r="M49" s="440"/>
      <c r="N49" s="440"/>
      <c r="O49" s="440"/>
      <c r="P49" s="440"/>
      <c r="Q49" s="440"/>
      <c r="R49" s="440"/>
      <c r="S49" s="440"/>
      <c r="T49" s="440"/>
      <c r="U49" s="440"/>
      <c r="V49" s="440"/>
      <c r="W49" s="440"/>
      <c r="X49" s="440"/>
      <c r="Y49" s="440"/>
    </row>
    <row r="50" spans="1:25" s="439" customFormat="1" ht="16.95" hidden="1" customHeight="1">
      <c r="A50" s="159"/>
      <c r="B50" s="558" t="s">
        <v>3334</v>
      </c>
      <c r="C50" s="559" t="s">
        <v>2493</v>
      </c>
      <c r="D50" s="560"/>
      <c r="E50" s="560"/>
      <c r="F50" s="160"/>
      <c r="G50" s="440"/>
      <c r="H50" s="440"/>
      <c r="I50" s="440"/>
      <c r="J50" s="440"/>
      <c r="K50" s="440"/>
      <c r="L50" s="440"/>
      <c r="M50" s="440"/>
      <c r="N50" s="440"/>
      <c r="O50" s="440"/>
      <c r="P50" s="440"/>
      <c r="Q50" s="440"/>
      <c r="R50" s="440"/>
      <c r="S50" s="440"/>
      <c r="T50" s="440"/>
      <c r="U50" s="440"/>
      <c r="V50" s="440"/>
      <c r="W50" s="440"/>
      <c r="X50" s="440"/>
      <c r="Y50" s="440"/>
    </row>
    <row r="51" spans="1:25" s="439" customFormat="1" ht="16.95" hidden="1" customHeight="1">
      <c r="A51" s="159"/>
      <c r="B51" s="561" t="s">
        <v>3334</v>
      </c>
      <c r="C51" s="566" t="s">
        <v>972</v>
      </c>
      <c r="D51" s="563"/>
      <c r="E51" s="483"/>
      <c r="F51" s="160"/>
      <c r="G51" s="440"/>
      <c r="H51" s="440"/>
      <c r="I51" s="440"/>
      <c r="J51" s="440"/>
      <c r="K51" s="440"/>
      <c r="L51" s="440"/>
      <c r="M51" s="440"/>
      <c r="N51" s="440"/>
      <c r="O51" s="440"/>
      <c r="P51" s="440"/>
      <c r="Q51" s="440"/>
      <c r="R51" s="440"/>
      <c r="S51" s="440"/>
      <c r="T51" s="440"/>
      <c r="U51" s="440"/>
      <c r="V51" s="440"/>
      <c r="W51" s="440"/>
      <c r="X51" s="440"/>
      <c r="Y51" s="440"/>
    </row>
    <row r="52" spans="1:25" s="439" customFormat="1" ht="16.95" hidden="1" customHeight="1">
      <c r="A52" s="159"/>
      <c r="B52" s="561" t="s">
        <v>3334</v>
      </c>
      <c r="C52" s="565" t="s">
        <v>3336</v>
      </c>
      <c r="D52" s="563"/>
      <c r="E52" s="483"/>
      <c r="F52" s="160"/>
      <c r="G52" s="440"/>
      <c r="H52" s="440"/>
      <c r="I52" s="440"/>
      <c r="J52" s="440"/>
      <c r="K52" s="440"/>
      <c r="L52" s="440"/>
      <c r="M52" s="440"/>
      <c r="N52" s="440"/>
      <c r="O52" s="440"/>
      <c r="P52" s="440"/>
      <c r="Q52" s="440"/>
      <c r="R52" s="440"/>
      <c r="S52" s="440"/>
      <c r="T52" s="440"/>
      <c r="U52" s="440"/>
      <c r="V52" s="440"/>
      <c r="W52" s="440"/>
      <c r="X52" s="440"/>
      <c r="Y52" s="440"/>
    </row>
    <row r="53" spans="1:25" s="439" customFormat="1" ht="16.95" hidden="1" customHeight="1">
      <c r="A53" s="159"/>
      <c r="B53" s="561" t="s">
        <v>3334</v>
      </c>
      <c r="C53" s="565" t="s">
        <v>3337</v>
      </c>
      <c r="D53" s="563"/>
      <c r="E53" s="483"/>
      <c r="F53" s="160"/>
      <c r="G53" s="440"/>
      <c r="H53" s="440"/>
      <c r="I53" s="440"/>
      <c r="J53" s="440"/>
      <c r="K53" s="440"/>
      <c r="L53" s="440"/>
      <c r="M53" s="440"/>
      <c r="N53" s="440"/>
      <c r="O53" s="440"/>
      <c r="P53" s="440"/>
      <c r="Q53" s="440"/>
      <c r="R53" s="440"/>
      <c r="S53" s="440"/>
      <c r="T53" s="440"/>
      <c r="U53" s="440"/>
      <c r="V53" s="440"/>
      <c r="W53" s="440"/>
      <c r="X53" s="440"/>
      <c r="Y53" s="440"/>
    </row>
    <row r="54" spans="1:25" s="439" customFormat="1" ht="16.95" hidden="1" customHeight="1">
      <c r="A54" s="159"/>
      <c r="B54" s="561" t="s">
        <v>3334</v>
      </c>
      <c r="C54" s="565" t="s">
        <v>3338</v>
      </c>
      <c r="D54" s="563"/>
      <c r="E54" s="483"/>
      <c r="F54" s="160"/>
      <c r="G54" s="440"/>
      <c r="H54" s="440"/>
      <c r="I54" s="440"/>
      <c r="J54" s="440"/>
      <c r="K54" s="440"/>
      <c r="L54" s="440"/>
      <c r="M54" s="440"/>
      <c r="N54" s="440"/>
      <c r="O54" s="440"/>
      <c r="P54" s="440"/>
      <c r="Q54" s="440"/>
      <c r="R54" s="440"/>
      <c r="S54" s="440"/>
      <c r="T54" s="440"/>
      <c r="U54" s="440"/>
      <c r="V54" s="440"/>
      <c r="W54" s="440"/>
      <c r="X54" s="440"/>
      <c r="Y54" s="440"/>
    </row>
    <row r="55" spans="1:25" s="439" customFormat="1" ht="16.95" hidden="1" customHeight="1">
      <c r="A55" s="159"/>
      <c r="B55" s="561" t="s">
        <v>3334</v>
      </c>
      <c r="C55" s="565" t="s">
        <v>3339</v>
      </c>
      <c r="D55" s="563"/>
      <c r="E55" s="483"/>
      <c r="F55" s="160"/>
      <c r="G55" s="440"/>
      <c r="H55" s="440"/>
      <c r="I55" s="440"/>
      <c r="J55" s="440"/>
      <c r="K55" s="440"/>
      <c r="L55" s="440"/>
      <c r="M55" s="440"/>
      <c r="N55" s="440"/>
      <c r="O55" s="440"/>
      <c r="P55" s="440"/>
      <c r="Q55" s="440"/>
      <c r="R55" s="440"/>
      <c r="S55" s="440"/>
      <c r="T55" s="440"/>
      <c r="U55" s="440"/>
      <c r="V55" s="440"/>
      <c r="W55" s="440"/>
      <c r="X55" s="440"/>
      <c r="Y55" s="440"/>
    </row>
    <row r="56" spans="1:25" s="439" customFormat="1" ht="16.95" hidden="1" customHeight="1">
      <c r="A56" s="159"/>
      <c r="B56" s="561" t="s">
        <v>3334</v>
      </c>
      <c r="C56" s="565" t="s">
        <v>3340</v>
      </c>
      <c r="D56" s="563"/>
      <c r="E56" s="483"/>
      <c r="F56" s="160"/>
      <c r="G56" s="440"/>
      <c r="H56" s="440"/>
      <c r="I56" s="440"/>
      <c r="J56" s="440"/>
      <c r="K56" s="440"/>
      <c r="L56" s="440"/>
      <c r="M56" s="440"/>
      <c r="N56" s="440"/>
      <c r="O56" s="440"/>
      <c r="P56" s="440"/>
      <c r="Q56" s="440"/>
      <c r="R56" s="440"/>
      <c r="S56" s="440"/>
      <c r="T56" s="440"/>
      <c r="U56" s="440"/>
      <c r="V56" s="440"/>
      <c r="W56" s="440"/>
      <c r="X56" s="440"/>
      <c r="Y56" s="440"/>
    </row>
    <row r="57" spans="1:25" s="439" customFormat="1" ht="16.95" hidden="1" customHeight="1">
      <c r="A57" s="159"/>
      <c r="B57" s="561" t="s">
        <v>3334</v>
      </c>
      <c r="C57" s="566" t="s">
        <v>3341</v>
      </c>
      <c r="D57" s="563"/>
      <c r="E57" s="483"/>
      <c r="F57" s="160"/>
      <c r="G57" s="440"/>
      <c r="H57" s="440"/>
      <c r="I57" s="440"/>
      <c r="J57" s="440"/>
      <c r="K57" s="440"/>
      <c r="L57" s="440"/>
      <c r="M57" s="440"/>
      <c r="N57" s="440"/>
      <c r="O57" s="440"/>
      <c r="P57" s="440"/>
      <c r="Q57" s="440"/>
      <c r="R57" s="440"/>
      <c r="S57" s="440"/>
      <c r="T57" s="440"/>
      <c r="U57" s="440"/>
      <c r="V57" s="440"/>
      <c r="W57" s="440"/>
      <c r="X57" s="440"/>
      <c r="Y57" s="440"/>
    </row>
    <row r="58" spans="1:25" s="439" customFormat="1" ht="16.95" hidden="1" customHeight="1">
      <c r="A58" s="159"/>
      <c r="B58" s="561" t="s">
        <v>3334</v>
      </c>
      <c r="C58" s="565" t="s">
        <v>3342</v>
      </c>
      <c r="D58" s="563"/>
      <c r="E58" s="483"/>
      <c r="F58" s="160"/>
      <c r="G58" s="440"/>
      <c r="H58" s="440"/>
      <c r="I58" s="440"/>
      <c r="J58" s="440"/>
      <c r="K58" s="440"/>
      <c r="L58" s="440"/>
      <c r="M58" s="440"/>
      <c r="N58" s="440"/>
      <c r="O58" s="440"/>
      <c r="P58" s="440"/>
      <c r="Q58" s="440"/>
      <c r="R58" s="440"/>
      <c r="S58" s="440"/>
      <c r="T58" s="440"/>
      <c r="U58" s="440"/>
      <c r="V58" s="440"/>
      <c r="W58" s="440"/>
      <c r="X58" s="440"/>
      <c r="Y58" s="440"/>
    </row>
    <row r="59" spans="1:25" s="439" customFormat="1" ht="16.95" hidden="1" customHeight="1">
      <c r="A59" s="159"/>
      <c r="B59" s="561" t="s">
        <v>3334</v>
      </c>
      <c r="C59" s="565" t="s">
        <v>3343</v>
      </c>
      <c r="D59" s="563"/>
      <c r="E59" s="483"/>
      <c r="F59" s="160"/>
      <c r="G59" s="440"/>
      <c r="H59" s="440"/>
      <c r="I59" s="440"/>
      <c r="J59" s="440"/>
      <c r="K59" s="440"/>
      <c r="L59" s="440"/>
      <c r="M59" s="440"/>
      <c r="N59" s="440"/>
      <c r="O59" s="440"/>
      <c r="P59" s="440"/>
      <c r="Q59" s="440"/>
      <c r="R59" s="440"/>
      <c r="S59" s="440"/>
      <c r="T59" s="440"/>
      <c r="U59" s="440"/>
      <c r="V59" s="440"/>
      <c r="W59" s="440"/>
      <c r="X59" s="440"/>
      <c r="Y59" s="440"/>
    </row>
    <row r="60" spans="1:25" s="439" customFormat="1" ht="16.95" hidden="1" customHeight="1">
      <c r="A60" s="159"/>
      <c r="B60" s="561" t="s">
        <v>3334</v>
      </c>
      <c r="C60" s="565" t="s">
        <v>3344</v>
      </c>
      <c r="D60" s="563"/>
      <c r="E60" s="483"/>
      <c r="F60" s="160"/>
      <c r="G60" s="440"/>
      <c r="H60" s="440"/>
      <c r="I60" s="440"/>
      <c r="J60" s="440"/>
      <c r="K60" s="440"/>
      <c r="L60" s="440"/>
      <c r="M60" s="440"/>
      <c r="N60" s="440"/>
      <c r="O60" s="440"/>
      <c r="P60" s="440"/>
      <c r="Q60" s="440"/>
      <c r="R60" s="440"/>
      <c r="S60" s="440"/>
      <c r="T60" s="440"/>
      <c r="U60" s="440"/>
      <c r="V60" s="440"/>
      <c r="W60" s="440"/>
      <c r="X60" s="440"/>
      <c r="Y60" s="440"/>
    </row>
    <row r="61" spans="1:25" s="439" customFormat="1" ht="16.95" hidden="1" customHeight="1">
      <c r="A61" s="159"/>
      <c r="B61" s="561" t="s">
        <v>3334</v>
      </c>
      <c r="C61" s="565" t="s">
        <v>3345</v>
      </c>
      <c r="D61" s="563"/>
      <c r="E61" s="483"/>
      <c r="F61" s="160"/>
      <c r="G61" s="440"/>
      <c r="H61" s="440"/>
      <c r="I61" s="440"/>
      <c r="J61" s="440"/>
      <c r="K61" s="440"/>
      <c r="L61" s="440"/>
      <c r="M61" s="440"/>
      <c r="N61" s="440"/>
      <c r="O61" s="440"/>
      <c r="P61" s="440"/>
      <c r="Q61" s="440"/>
      <c r="R61" s="440"/>
      <c r="S61" s="440"/>
      <c r="T61" s="440"/>
      <c r="U61" s="440"/>
      <c r="V61" s="440"/>
      <c r="W61" s="440"/>
      <c r="X61" s="440"/>
      <c r="Y61" s="440"/>
    </row>
    <row r="62" spans="1:25" s="439" customFormat="1" ht="16.95" hidden="1" customHeight="1">
      <c r="A62" s="159"/>
      <c r="B62" s="561" t="s">
        <v>3334</v>
      </c>
      <c r="C62" s="567" t="s">
        <v>3346</v>
      </c>
      <c r="D62" s="563"/>
      <c r="E62" s="483"/>
      <c r="F62" s="160"/>
      <c r="G62" s="440"/>
      <c r="H62" s="440"/>
      <c r="I62" s="440"/>
      <c r="J62" s="440"/>
      <c r="K62" s="440"/>
      <c r="L62" s="440"/>
      <c r="M62" s="440"/>
      <c r="N62" s="440"/>
      <c r="O62" s="440"/>
      <c r="P62" s="440"/>
      <c r="Q62" s="440"/>
      <c r="R62" s="440"/>
      <c r="S62" s="440"/>
      <c r="T62" s="440"/>
      <c r="U62" s="440"/>
      <c r="V62" s="440"/>
      <c r="W62" s="440"/>
      <c r="X62" s="440"/>
      <c r="Y62" s="440"/>
    </row>
    <row r="63" spans="1:25" s="439" customFormat="1" ht="16.95" hidden="1" customHeight="1">
      <c r="A63" s="159"/>
      <c r="B63" s="561" t="s">
        <v>3334</v>
      </c>
      <c r="C63" s="567" t="s">
        <v>3347</v>
      </c>
      <c r="D63" s="563"/>
      <c r="E63" s="483"/>
      <c r="F63" s="160"/>
      <c r="G63" s="440"/>
      <c r="H63" s="440"/>
      <c r="I63" s="440"/>
      <c r="J63" s="440"/>
      <c r="K63" s="440"/>
      <c r="L63" s="440"/>
      <c r="M63" s="440"/>
      <c r="N63" s="440"/>
      <c r="O63" s="440"/>
      <c r="P63" s="440"/>
      <c r="Q63" s="440"/>
      <c r="R63" s="440"/>
      <c r="S63" s="440"/>
      <c r="T63" s="440"/>
      <c r="U63" s="440"/>
      <c r="V63" s="440"/>
      <c r="W63" s="440"/>
      <c r="X63" s="440"/>
      <c r="Y63" s="440"/>
    </row>
    <row r="64" spans="1:25" s="439" customFormat="1" ht="16.95" hidden="1" customHeight="1">
      <c r="A64" s="159"/>
      <c r="B64" s="561" t="s">
        <v>3334</v>
      </c>
      <c r="C64" s="567" t="s">
        <v>3348</v>
      </c>
      <c r="D64" s="563"/>
      <c r="E64" s="483"/>
      <c r="F64" s="160"/>
      <c r="G64" s="440"/>
      <c r="H64" s="440"/>
      <c r="I64" s="440"/>
      <c r="J64" s="440"/>
      <c r="K64" s="440"/>
      <c r="L64" s="440"/>
      <c r="M64" s="440"/>
      <c r="N64" s="440"/>
      <c r="O64" s="440"/>
      <c r="P64" s="440"/>
      <c r="Q64" s="440"/>
      <c r="R64" s="440"/>
      <c r="S64" s="440"/>
      <c r="T64" s="440"/>
      <c r="U64" s="440"/>
      <c r="V64" s="440"/>
      <c r="W64" s="440"/>
      <c r="X64" s="440"/>
      <c r="Y64" s="440"/>
    </row>
    <row r="65" spans="1:25" s="439" customFormat="1" ht="16.95" hidden="1" customHeight="1">
      <c r="A65" s="159"/>
      <c r="B65" s="561" t="s">
        <v>3334</v>
      </c>
      <c r="C65" s="567" t="s">
        <v>3349</v>
      </c>
      <c r="D65" s="563"/>
      <c r="E65" s="483"/>
      <c r="F65" s="160"/>
      <c r="G65" s="440"/>
      <c r="H65" s="440"/>
      <c r="I65" s="440"/>
      <c r="J65" s="440"/>
      <c r="K65" s="440"/>
      <c r="L65" s="440"/>
      <c r="M65" s="440"/>
      <c r="N65" s="440"/>
      <c r="O65" s="440"/>
      <c r="P65" s="440"/>
      <c r="Q65" s="440"/>
      <c r="R65" s="440"/>
      <c r="S65" s="440"/>
      <c r="T65" s="440"/>
      <c r="U65" s="440"/>
      <c r="V65" s="440"/>
      <c r="W65" s="440"/>
      <c r="X65" s="440"/>
      <c r="Y65" s="440"/>
    </row>
    <row r="66" spans="1:25" s="439" customFormat="1" ht="16.95" hidden="1" customHeight="1">
      <c r="A66" s="159"/>
      <c r="B66" s="561" t="s">
        <v>3334</v>
      </c>
      <c r="C66" s="567" t="s">
        <v>3350</v>
      </c>
      <c r="D66" s="563"/>
      <c r="E66" s="483"/>
      <c r="F66" s="160"/>
      <c r="G66" s="440"/>
      <c r="H66" s="440"/>
      <c r="I66" s="440"/>
      <c r="J66" s="440"/>
      <c r="K66" s="440"/>
      <c r="L66" s="440"/>
      <c r="M66" s="440"/>
      <c r="N66" s="440"/>
      <c r="O66" s="440"/>
      <c r="P66" s="440"/>
      <c r="Q66" s="440"/>
      <c r="R66" s="440"/>
      <c r="S66" s="440"/>
      <c r="T66" s="440"/>
      <c r="U66" s="440"/>
      <c r="V66" s="440"/>
      <c r="W66" s="440"/>
      <c r="X66" s="440"/>
      <c r="Y66" s="440"/>
    </row>
    <row r="67" spans="1:25" s="439" customFormat="1" ht="16.95" hidden="1" customHeight="1">
      <c r="A67" s="159"/>
      <c r="B67" s="561" t="s">
        <v>3334</v>
      </c>
      <c r="C67" s="567" t="s">
        <v>3351</v>
      </c>
      <c r="D67" s="563"/>
      <c r="E67" s="483"/>
      <c r="F67" s="160"/>
      <c r="G67" s="440"/>
      <c r="H67" s="440"/>
      <c r="I67" s="440"/>
      <c r="J67" s="440"/>
      <c r="K67" s="440"/>
      <c r="L67" s="440"/>
      <c r="M67" s="440"/>
      <c r="N67" s="440"/>
      <c r="O67" s="440"/>
      <c r="P67" s="440"/>
      <c r="Q67" s="440"/>
      <c r="R67" s="440"/>
      <c r="S67" s="440"/>
      <c r="T67" s="440"/>
      <c r="U67" s="440"/>
      <c r="V67" s="440"/>
      <c r="W67" s="440"/>
      <c r="X67" s="440"/>
      <c r="Y67" s="440"/>
    </row>
    <row r="68" spans="1:25" s="439" customFormat="1" ht="16.95" hidden="1" customHeight="1">
      <c r="A68" s="159"/>
      <c r="B68" s="561" t="s">
        <v>3334</v>
      </c>
      <c r="C68" s="567" t="s">
        <v>3352</v>
      </c>
      <c r="D68" s="563"/>
      <c r="E68" s="483"/>
      <c r="F68" s="160"/>
      <c r="G68" s="440"/>
      <c r="H68" s="440"/>
      <c r="I68" s="440"/>
      <c r="J68" s="440"/>
      <c r="K68" s="440"/>
      <c r="L68" s="440"/>
      <c r="M68" s="440"/>
      <c r="N68" s="440"/>
      <c r="O68" s="440"/>
      <c r="P68" s="440"/>
      <c r="Q68" s="440"/>
      <c r="R68" s="440"/>
      <c r="S68" s="440"/>
      <c r="T68" s="440"/>
      <c r="U68" s="440"/>
      <c r="V68" s="440"/>
      <c r="W68" s="440"/>
      <c r="X68" s="440"/>
      <c r="Y68" s="440"/>
    </row>
    <row r="69" spans="1:25" s="439" customFormat="1" ht="16.95" hidden="1" customHeight="1">
      <c r="A69" s="159"/>
      <c r="B69" s="561" t="s">
        <v>3334</v>
      </c>
      <c r="C69" s="567" t="s">
        <v>3353</v>
      </c>
      <c r="D69" s="563"/>
      <c r="E69" s="483"/>
      <c r="F69" s="160"/>
      <c r="G69" s="440"/>
      <c r="H69" s="440"/>
      <c r="I69" s="440"/>
      <c r="J69" s="440"/>
      <c r="K69" s="440"/>
      <c r="L69" s="440"/>
      <c r="M69" s="440"/>
      <c r="N69" s="440"/>
      <c r="O69" s="440"/>
      <c r="P69" s="440"/>
      <c r="Q69" s="440"/>
      <c r="R69" s="440"/>
      <c r="S69" s="440"/>
      <c r="T69" s="440"/>
      <c r="U69" s="440"/>
      <c r="V69" s="440"/>
      <c r="W69" s="440"/>
      <c r="X69" s="440"/>
      <c r="Y69" s="440"/>
    </row>
    <row r="70" spans="1:25" s="439" customFormat="1" ht="16.95" hidden="1" customHeight="1">
      <c r="A70" s="159"/>
      <c r="B70" s="561" t="s">
        <v>3334</v>
      </c>
      <c r="C70" s="567" t="s">
        <v>3354</v>
      </c>
      <c r="D70" s="563"/>
      <c r="E70" s="483"/>
      <c r="F70" s="160"/>
      <c r="G70" s="440"/>
      <c r="H70" s="440"/>
      <c r="I70" s="440"/>
      <c r="J70" s="440"/>
      <c r="K70" s="440"/>
      <c r="L70" s="440"/>
      <c r="M70" s="440"/>
      <c r="N70" s="440"/>
      <c r="O70" s="440"/>
      <c r="P70" s="440"/>
      <c r="Q70" s="440"/>
      <c r="R70" s="440"/>
      <c r="S70" s="440"/>
      <c r="T70" s="440"/>
      <c r="U70" s="440"/>
      <c r="V70" s="440"/>
      <c r="W70" s="440"/>
      <c r="X70" s="440"/>
      <c r="Y70" s="440"/>
    </row>
    <row r="71" spans="1:25" s="439" customFormat="1" ht="16.95" hidden="1" customHeight="1">
      <c r="A71" s="159"/>
      <c r="B71" s="561" t="s">
        <v>3334</v>
      </c>
      <c r="C71" s="567" t="s">
        <v>3355</v>
      </c>
      <c r="D71" s="563"/>
      <c r="E71" s="483"/>
      <c r="F71" s="160"/>
      <c r="G71" s="440"/>
      <c r="H71" s="440"/>
      <c r="I71" s="440"/>
      <c r="J71" s="440"/>
      <c r="K71" s="440"/>
      <c r="L71" s="440"/>
      <c r="M71" s="440"/>
      <c r="N71" s="440"/>
      <c r="O71" s="440"/>
      <c r="P71" s="440"/>
      <c r="Q71" s="440"/>
      <c r="R71" s="440"/>
      <c r="S71" s="440"/>
      <c r="T71" s="440"/>
      <c r="U71" s="440"/>
      <c r="V71" s="440"/>
      <c r="W71" s="440"/>
      <c r="X71" s="440"/>
      <c r="Y71" s="440"/>
    </row>
    <row r="72" spans="1:25" s="439" customFormat="1" ht="16.95" hidden="1" customHeight="1">
      <c r="A72" s="159"/>
      <c r="B72" s="561" t="s">
        <v>3334</v>
      </c>
      <c r="C72" s="567" t="s">
        <v>3356</v>
      </c>
      <c r="D72" s="563"/>
      <c r="E72" s="483"/>
      <c r="F72" s="160"/>
      <c r="G72" s="440"/>
      <c r="H72" s="440"/>
      <c r="I72" s="440"/>
      <c r="J72" s="440"/>
      <c r="K72" s="440"/>
      <c r="L72" s="440"/>
      <c r="M72" s="440"/>
      <c r="N72" s="440"/>
      <c r="O72" s="440"/>
      <c r="P72" s="440"/>
      <c r="Q72" s="440"/>
      <c r="R72" s="440"/>
      <c r="S72" s="440"/>
      <c r="T72" s="440"/>
      <c r="U72" s="440"/>
      <c r="V72" s="440"/>
      <c r="W72" s="440"/>
      <c r="X72" s="440"/>
      <c r="Y72" s="440"/>
    </row>
    <row r="73" spans="1:25" s="439" customFormat="1" ht="16.95" hidden="1" customHeight="1">
      <c r="A73" s="159"/>
      <c r="B73" s="561" t="s">
        <v>3334</v>
      </c>
      <c r="C73" s="567" t="s">
        <v>3357</v>
      </c>
      <c r="D73" s="563"/>
      <c r="E73" s="483"/>
      <c r="F73" s="160"/>
      <c r="G73" s="440"/>
      <c r="H73" s="440"/>
      <c r="I73" s="440"/>
      <c r="J73" s="440"/>
      <c r="K73" s="440"/>
      <c r="L73" s="440"/>
      <c r="M73" s="440"/>
      <c r="N73" s="440"/>
      <c r="O73" s="440"/>
      <c r="P73" s="440"/>
      <c r="Q73" s="440"/>
      <c r="R73" s="440"/>
      <c r="S73" s="440"/>
      <c r="T73" s="440"/>
      <c r="U73" s="440"/>
      <c r="V73" s="440"/>
      <c r="W73" s="440"/>
      <c r="X73" s="440"/>
      <c r="Y73" s="440"/>
    </row>
    <row r="74" spans="1:25" s="439" customFormat="1" ht="16.95" hidden="1" customHeight="1">
      <c r="A74" s="159"/>
      <c r="B74" s="561" t="s">
        <v>3334</v>
      </c>
      <c r="C74" s="567" t="s">
        <v>3358</v>
      </c>
      <c r="D74" s="563"/>
      <c r="E74" s="483"/>
      <c r="F74" s="160"/>
      <c r="G74" s="440"/>
      <c r="H74" s="440"/>
      <c r="I74" s="440"/>
      <c r="J74" s="440"/>
      <c r="K74" s="440"/>
      <c r="L74" s="440"/>
      <c r="M74" s="440"/>
      <c r="N74" s="440"/>
      <c r="O74" s="440"/>
      <c r="P74" s="440"/>
      <c r="Q74" s="440"/>
      <c r="R74" s="440"/>
      <c r="S74" s="440"/>
      <c r="T74" s="440"/>
      <c r="U74" s="440"/>
      <c r="V74" s="440"/>
      <c r="W74" s="440"/>
      <c r="X74" s="440"/>
      <c r="Y74" s="440"/>
    </row>
    <row r="75" spans="1:25" s="439" customFormat="1" ht="16.95" hidden="1" customHeight="1">
      <c r="A75" s="159"/>
      <c r="B75" s="558" t="s">
        <v>3334</v>
      </c>
      <c r="C75" s="559" t="s">
        <v>3359</v>
      </c>
      <c r="D75" s="560"/>
      <c r="E75" s="560"/>
      <c r="F75" s="160"/>
      <c r="G75" s="440"/>
      <c r="H75" s="440"/>
      <c r="I75" s="440"/>
      <c r="J75" s="440"/>
      <c r="K75" s="440"/>
      <c r="L75" s="440"/>
      <c r="M75" s="440"/>
      <c r="N75" s="440"/>
      <c r="O75" s="440"/>
      <c r="P75" s="440"/>
      <c r="Q75" s="440"/>
      <c r="R75" s="440"/>
      <c r="S75" s="440"/>
      <c r="T75" s="440"/>
      <c r="U75" s="440"/>
      <c r="V75" s="440"/>
      <c r="W75" s="440"/>
      <c r="X75" s="440"/>
      <c r="Y75" s="440"/>
    </row>
    <row r="76" spans="1:25" s="439" customFormat="1" ht="16.95" hidden="1" customHeight="1">
      <c r="A76" s="159"/>
      <c r="B76" s="561" t="s">
        <v>3334</v>
      </c>
      <c r="C76" s="567" t="s">
        <v>3360</v>
      </c>
      <c r="D76" s="563"/>
      <c r="E76" s="483"/>
      <c r="F76" s="160"/>
      <c r="G76" s="440"/>
      <c r="H76" s="440"/>
      <c r="I76" s="440"/>
      <c r="J76" s="440"/>
      <c r="K76" s="440"/>
      <c r="L76" s="440"/>
      <c r="M76" s="440"/>
      <c r="N76" s="440"/>
      <c r="O76" s="440"/>
      <c r="P76" s="440"/>
      <c r="Q76" s="440"/>
      <c r="R76" s="440"/>
      <c r="S76" s="440"/>
      <c r="T76" s="440"/>
      <c r="U76" s="440"/>
      <c r="V76" s="440"/>
      <c r="W76" s="440"/>
      <c r="X76" s="440"/>
      <c r="Y76" s="440"/>
    </row>
    <row r="77" spans="1:25" s="439" customFormat="1" ht="16.95" hidden="1" customHeight="1">
      <c r="A77" s="159"/>
      <c r="B77" s="561" t="s">
        <v>3334</v>
      </c>
      <c r="C77" s="567" t="s">
        <v>3361</v>
      </c>
      <c r="D77" s="563"/>
      <c r="E77" s="483"/>
      <c r="F77" s="160"/>
      <c r="G77" s="440"/>
      <c r="H77" s="440"/>
      <c r="I77" s="440"/>
      <c r="J77" s="440"/>
      <c r="K77" s="440"/>
      <c r="L77" s="440"/>
      <c r="M77" s="440"/>
      <c r="N77" s="440"/>
      <c r="O77" s="440"/>
      <c r="P77" s="440"/>
      <c r="Q77" s="440"/>
      <c r="R77" s="440"/>
      <c r="S77" s="440"/>
      <c r="T77" s="440"/>
      <c r="U77" s="440"/>
      <c r="V77" s="440"/>
      <c r="W77" s="440"/>
      <c r="X77" s="440"/>
      <c r="Y77" s="440"/>
    </row>
    <row r="78" spans="1:25" s="439" customFormat="1" ht="16.95" hidden="1" customHeight="1">
      <c r="A78" s="159"/>
      <c r="B78" s="558" t="s">
        <v>3334</v>
      </c>
      <c r="C78" s="559" t="s">
        <v>3362</v>
      </c>
      <c r="D78" s="560"/>
      <c r="E78" s="560"/>
      <c r="F78" s="160"/>
      <c r="G78" s="440"/>
      <c r="H78" s="440"/>
      <c r="I78" s="440"/>
      <c r="J78" s="440"/>
      <c r="K78" s="440"/>
      <c r="L78" s="440"/>
      <c r="M78" s="440"/>
      <c r="N78" s="440"/>
      <c r="O78" s="440"/>
      <c r="P78" s="440"/>
      <c r="Q78" s="440"/>
      <c r="R78" s="440"/>
      <c r="S78" s="440"/>
      <c r="T78" s="440"/>
      <c r="U78" s="440"/>
      <c r="V78" s="440"/>
      <c r="W78" s="440"/>
      <c r="X78" s="440"/>
      <c r="Y78" s="440"/>
    </row>
    <row r="79" spans="1:25" s="439" customFormat="1" ht="16.95" hidden="1" customHeight="1">
      <c r="A79" s="159"/>
      <c r="B79" s="561" t="s">
        <v>3334</v>
      </c>
      <c r="C79" s="567" t="s">
        <v>3363</v>
      </c>
      <c r="D79" s="563"/>
      <c r="E79" s="483"/>
      <c r="F79" s="160"/>
      <c r="G79" s="440"/>
      <c r="H79" s="440"/>
      <c r="I79" s="440"/>
      <c r="J79" s="440"/>
      <c r="K79" s="440"/>
      <c r="L79" s="440"/>
      <c r="M79" s="440"/>
      <c r="N79" s="440"/>
      <c r="O79" s="440"/>
      <c r="P79" s="440"/>
      <c r="Q79" s="440"/>
      <c r="R79" s="440"/>
      <c r="S79" s="440"/>
      <c r="T79" s="440"/>
      <c r="U79" s="440"/>
      <c r="V79" s="440"/>
      <c r="W79" s="440"/>
      <c r="X79" s="440"/>
      <c r="Y79" s="440"/>
    </row>
    <row r="80" spans="1:25" s="439" customFormat="1" ht="16.95" hidden="1" customHeight="1">
      <c r="A80" s="159"/>
      <c r="B80" s="561" t="s">
        <v>3334</v>
      </c>
      <c r="C80" s="567" t="s">
        <v>3364</v>
      </c>
      <c r="D80" s="563"/>
      <c r="E80" s="483"/>
      <c r="F80" s="160"/>
      <c r="G80" s="440"/>
      <c r="H80" s="440"/>
      <c r="I80" s="440"/>
      <c r="J80" s="440"/>
      <c r="K80" s="440"/>
      <c r="L80" s="440"/>
      <c r="M80" s="440"/>
      <c r="N80" s="440"/>
      <c r="O80" s="440"/>
      <c r="P80" s="440"/>
      <c r="Q80" s="440"/>
      <c r="R80" s="440"/>
      <c r="S80" s="440"/>
      <c r="T80" s="440"/>
      <c r="U80" s="440"/>
      <c r="V80" s="440"/>
      <c r="W80" s="440"/>
      <c r="X80" s="440"/>
      <c r="Y80" s="440"/>
    </row>
    <row r="81" spans="1:25" s="439" customFormat="1" ht="16.95" hidden="1" customHeight="1">
      <c r="A81" s="159"/>
      <c r="B81" s="561" t="s">
        <v>3334</v>
      </c>
      <c r="C81" s="567" t="s">
        <v>3365</v>
      </c>
      <c r="D81" s="563"/>
      <c r="E81" s="483"/>
      <c r="F81" s="160"/>
      <c r="G81" s="440"/>
      <c r="H81" s="440"/>
      <c r="I81" s="440"/>
      <c r="J81" s="440"/>
      <c r="K81" s="440"/>
      <c r="L81" s="440"/>
      <c r="M81" s="440"/>
      <c r="N81" s="440"/>
      <c r="O81" s="440"/>
      <c r="P81" s="440"/>
      <c r="Q81" s="440"/>
      <c r="R81" s="440"/>
      <c r="S81" s="440"/>
      <c r="T81" s="440"/>
      <c r="U81" s="440"/>
      <c r="V81" s="440"/>
      <c r="W81" s="440"/>
      <c r="X81" s="440"/>
      <c r="Y81" s="440"/>
    </row>
    <row r="82" spans="1:25" s="439" customFormat="1" ht="16.95" hidden="1" customHeight="1">
      <c r="A82" s="159"/>
      <c r="B82" s="561" t="s">
        <v>3334</v>
      </c>
      <c r="C82" s="567" t="s">
        <v>3366</v>
      </c>
      <c r="D82" s="563"/>
      <c r="E82" s="483"/>
      <c r="F82" s="160"/>
      <c r="G82" s="440"/>
      <c r="H82" s="440"/>
      <c r="I82" s="440"/>
      <c r="J82" s="440"/>
      <c r="K82" s="440"/>
      <c r="L82" s="440"/>
      <c r="M82" s="440"/>
      <c r="N82" s="440"/>
      <c r="O82" s="440"/>
      <c r="P82" s="440"/>
      <c r="Q82" s="440"/>
      <c r="R82" s="440"/>
      <c r="S82" s="440"/>
      <c r="T82" s="440"/>
      <c r="U82" s="440"/>
      <c r="V82" s="440"/>
      <c r="W82" s="440"/>
      <c r="X82" s="440"/>
      <c r="Y82" s="440"/>
    </row>
    <row r="83" spans="1:25" s="439" customFormat="1" ht="16.95" hidden="1" customHeight="1">
      <c r="A83" s="159"/>
      <c r="B83" s="558" t="s">
        <v>3334</v>
      </c>
      <c r="C83" s="559" t="s">
        <v>1414</v>
      </c>
      <c r="D83" s="560"/>
      <c r="E83" s="560"/>
      <c r="F83" s="160"/>
      <c r="G83" s="440"/>
      <c r="H83" s="440"/>
      <c r="I83" s="440"/>
      <c r="J83" s="440"/>
      <c r="K83" s="440"/>
      <c r="L83" s="440"/>
      <c r="M83" s="440"/>
      <c r="N83" s="440"/>
      <c r="O83" s="440"/>
      <c r="P83" s="440"/>
      <c r="Q83" s="440"/>
      <c r="R83" s="440"/>
      <c r="S83" s="440"/>
      <c r="T83" s="440"/>
      <c r="U83" s="440"/>
      <c r="V83" s="440"/>
      <c r="W83" s="440"/>
      <c r="X83" s="440"/>
      <c r="Y83" s="440"/>
    </row>
    <row r="84" spans="1:25" s="439" customFormat="1" ht="16.95" hidden="1" customHeight="1">
      <c r="A84" s="159"/>
      <c r="B84" s="561" t="s">
        <v>3334</v>
      </c>
      <c r="C84" s="567" t="s">
        <v>3367</v>
      </c>
      <c r="D84" s="563"/>
      <c r="E84" s="483"/>
      <c r="F84" s="160"/>
      <c r="G84" s="440"/>
      <c r="H84" s="440"/>
      <c r="I84" s="440"/>
      <c r="J84" s="440"/>
      <c r="K84" s="440"/>
      <c r="L84" s="440"/>
      <c r="M84" s="440"/>
      <c r="N84" s="440"/>
      <c r="O84" s="440"/>
      <c r="P84" s="440"/>
      <c r="Q84" s="440"/>
      <c r="R84" s="440"/>
      <c r="S84" s="440"/>
      <c r="T84" s="440"/>
      <c r="U84" s="440"/>
      <c r="V84" s="440"/>
      <c r="W84" s="440"/>
      <c r="X84" s="440"/>
      <c r="Y84" s="440"/>
    </row>
    <row r="85" spans="1:25" s="439" customFormat="1" ht="16.95" hidden="1" customHeight="1">
      <c r="A85" s="159"/>
      <c r="B85" s="558" t="s">
        <v>3334</v>
      </c>
      <c r="C85" s="559" t="s">
        <v>938</v>
      </c>
      <c r="D85" s="560"/>
      <c r="E85" s="560"/>
      <c r="F85" s="160"/>
      <c r="G85" s="440"/>
      <c r="H85" s="440"/>
      <c r="I85" s="440"/>
      <c r="J85" s="440"/>
      <c r="K85" s="440"/>
      <c r="L85" s="440"/>
      <c r="M85" s="440"/>
      <c r="N85" s="440"/>
      <c r="O85" s="440"/>
      <c r="P85" s="440"/>
      <c r="Q85" s="440"/>
      <c r="R85" s="440"/>
      <c r="S85" s="440"/>
      <c r="T85" s="440"/>
      <c r="U85" s="440"/>
      <c r="V85" s="440"/>
      <c r="W85" s="440"/>
      <c r="X85" s="440"/>
      <c r="Y85" s="440"/>
    </row>
    <row r="86" spans="1:25" s="439" customFormat="1" ht="16.95" hidden="1" customHeight="1">
      <c r="A86" s="159"/>
      <c r="B86" s="561" t="s">
        <v>3334</v>
      </c>
      <c r="C86" s="567" t="s">
        <v>3368</v>
      </c>
      <c r="D86" s="563"/>
      <c r="E86" s="483"/>
      <c r="F86" s="160"/>
      <c r="G86" s="440"/>
      <c r="H86" s="440"/>
      <c r="I86" s="440"/>
      <c r="J86" s="440"/>
      <c r="K86" s="440"/>
      <c r="L86" s="440"/>
      <c r="M86" s="440"/>
      <c r="N86" s="440"/>
      <c r="O86" s="440"/>
      <c r="P86" s="440"/>
      <c r="Q86" s="440"/>
      <c r="R86" s="440"/>
      <c r="S86" s="440"/>
      <c r="T86" s="440"/>
      <c r="U86" s="440"/>
      <c r="V86" s="440"/>
      <c r="W86" s="440"/>
      <c r="X86" s="440"/>
      <c r="Y86" s="440"/>
    </row>
    <row r="87" spans="1:25" s="439" customFormat="1" ht="16.95" hidden="1" customHeight="1">
      <c r="A87" s="159"/>
      <c r="B87" s="558" t="s">
        <v>3334</v>
      </c>
      <c r="C87" s="559" t="s">
        <v>915</v>
      </c>
      <c r="D87" s="560"/>
      <c r="E87" s="560"/>
      <c r="F87" s="160"/>
      <c r="G87" s="440"/>
      <c r="H87" s="440"/>
      <c r="I87" s="440"/>
      <c r="J87" s="440"/>
      <c r="K87" s="440"/>
      <c r="L87" s="440"/>
      <c r="M87" s="440"/>
      <c r="N87" s="440"/>
      <c r="O87" s="440"/>
      <c r="P87" s="440"/>
      <c r="Q87" s="440"/>
      <c r="R87" s="440"/>
      <c r="S87" s="440"/>
      <c r="T87" s="440"/>
      <c r="U87" s="440"/>
      <c r="V87" s="440"/>
      <c r="W87" s="440"/>
      <c r="X87" s="440"/>
      <c r="Y87" s="440"/>
    </row>
    <row r="88" spans="1:25" s="439" customFormat="1" ht="16.95" hidden="1" customHeight="1">
      <c r="A88" s="159"/>
      <c r="B88" s="561" t="s">
        <v>3334</v>
      </c>
      <c r="C88" s="566" t="s">
        <v>3369</v>
      </c>
      <c r="D88" s="563"/>
      <c r="E88" s="483"/>
      <c r="F88" s="160"/>
      <c r="G88" s="440"/>
      <c r="H88" s="440"/>
      <c r="I88" s="440"/>
      <c r="J88" s="440"/>
      <c r="K88" s="440"/>
      <c r="L88" s="440"/>
      <c r="M88" s="440"/>
      <c r="N88" s="440"/>
      <c r="O88" s="440"/>
      <c r="P88" s="440"/>
      <c r="Q88" s="440"/>
      <c r="R88" s="440"/>
      <c r="S88" s="440"/>
      <c r="T88" s="440"/>
      <c r="U88" s="440"/>
      <c r="V88" s="440"/>
      <c r="W88" s="440"/>
      <c r="X88" s="440"/>
      <c r="Y88" s="440"/>
    </row>
    <row r="89" spans="1:25" s="439" customFormat="1" ht="16.95" customHeight="1">
      <c r="A89" s="159"/>
      <c r="B89" s="558" t="s">
        <v>3370</v>
      </c>
      <c r="C89" s="559" t="s">
        <v>877</v>
      </c>
      <c r="D89" s="560"/>
      <c r="E89" s="560"/>
      <c r="F89" s="160"/>
      <c r="G89" s="440"/>
      <c r="H89" s="440"/>
      <c r="I89" s="440"/>
      <c r="J89" s="440"/>
      <c r="K89" s="440"/>
      <c r="L89" s="440"/>
      <c r="M89" s="440"/>
      <c r="N89" s="440"/>
      <c r="O89" s="440"/>
      <c r="P89" s="440"/>
      <c r="Q89" s="440"/>
      <c r="R89" s="440"/>
      <c r="S89" s="440"/>
      <c r="T89" s="440"/>
      <c r="U89" s="440"/>
      <c r="V89" s="440"/>
      <c r="W89" s="440"/>
      <c r="X89" s="440"/>
      <c r="Y89" s="440"/>
    </row>
    <row r="90" spans="1:25" s="439" customFormat="1" ht="16.95" customHeight="1">
      <c r="A90" s="159"/>
      <c r="B90" s="558" t="s">
        <v>3370</v>
      </c>
      <c r="C90" s="559" t="s">
        <v>3371</v>
      </c>
      <c r="D90" s="560"/>
      <c r="E90" s="560"/>
      <c r="F90" s="160"/>
      <c r="G90" s="440"/>
      <c r="H90" s="440"/>
      <c r="I90" s="440"/>
      <c r="J90" s="440"/>
      <c r="K90" s="440"/>
      <c r="L90" s="440"/>
      <c r="M90" s="440"/>
      <c r="N90" s="440"/>
      <c r="O90" s="440"/>
      <c r="P90" s="440"/>
      <c r="Q90" s="440"/>
      <c r="R90" s="440"/>
      <c r="S90" s="440"/>
      <c r="T90" s="440"/>
      <c r="U90" s="440"/>
      <c r="V90" s="440"/>
      <c r="W90" s="440"/>
      <c r="X90" s="440"/>
      <c r="Y90" s="440"/>
    </row>
    <row r="91" spans="1:25" s="439" customFormat="1" ht="16.95" customHeight="1">
      <c r="A91" s="159"/>
      <c r="B91" s="561" t="s">
        <v>3370</v>
      </c>
      <c r="C91" s="567" t="s">
        <v>3372</v>
      </c>
      <c r="D91" s="675" t="s">
        <v>215</v>
      </c>
      <c r="E91" s="483"/>
      <c r="F91" s="160"/>
      <c r="G91" s="440"/>
      <c r="H91" s="440"/>
      <c r="I91" s="440"/>
      <c r="J91" s="440"/>
      <c r="K91" s="440"/>
      <c r="L91" s="440"/>
      <c r="M91" s="440"/>
      <c r="N91" s="440"/>
      <c r="O91" s="440"/>
      <c r="P91" s="440"/>
      <c r="Q91" s="440"/>
      <c r="R91" s="440"/>
      <c r="S91" s="440"/>
      <c r="T91" s="440"/>
      <c r="U91" s="440"/>
      <c r="V91" s="440"/>
      <c r="W91" s="440"/>
      <c r="X91" s="440"/>
      <c r="Y91" s="440"/>
    </row>
    <row r="92" spans="1:25" s="439" customFormat="1" ht="16.95" customHeight="1">
      <c r="A92" s="159"/>
      <c r="B92" s="561" t="s">
        <v>3370</v>
      </c>
      <c r="C92" s="567" t="s">
        <v>3373</v>
      </c>
      <c r="D92" s="675" t="s">
        <v>215</v>
      </c>
      <c r="E92" s="483"/>
      <c r="F92" s="160"/>
      <c r="G92" s="440"/>
      <c r="H92" s="440"/>
      <c r="I92" s="440"/>
      <c r="J92" s="440"/>
      <c r="K92" s="440"/>
      <c r="L92" s="440"/>
      <c r="M92" s="440"/>
      <c r="N92" s="440"/>
      <c r="O92" s="440"/>
      <c r="P92" s="440"/>
      <c r="Q92" s="440"/>
      <c r="R92" s="440"/>
      <c r="S92" s="440"/>
      <c r="T92" s="440"/>
      <c r="U92" s="440"/>
      <c r="V92" s="440"/>
      <c r="W92" s="440"/>
      <c r="X92" s="440"/>
      <c r="Y92" s="440"/>
    </row>
    <row r="93" spans="1:25" s="439" customFormat="1" ht="16.95" customHeight="1">
      <c r="A93" s="159"/>
      <c r="B93" s="561" t="s">
        <v>3370</v>
      </c>
      <c r="C93" s="567" t="s">
        <v>3374</v>
      </c>
      <c r="D93" s="675" t="s">
        <v>215</v>
      </c>
      <c r="E93" s="483"/>
      <c r="F93" s="160"/>
      <c r="G93" s="440"/>
      <c r="H93" s="440"/>
      <c r="I93" s="440"/>
      <c r="J93" s="440"/>
      <c r="K93" s="440"/>
      <c r="L93" s="440"/>
      <c r="M93" s="440"/>
      <c r="N93" s="440"/>
      <c r="O93" s="440"/>
      <c r="P93" s="440"/>
      <c r="Q93" s="440"/>
      <c r="R93" s="440"/>
      <c r="S93" s="440"/>
      <c r="T93" s="440"/>
      <c r="U93" s="440"/>
      <c r="V93" s="440"/>
      <c r="W93" s="440"/>
      <c r="X93" s="440"/>
      <c r="Y93" s="440"/>
    </row>
    <row r="94" spans="1:25" s="439" customFormat="1" ht="16.95" customHeight="1">
      <c r="A94" s="159"/>
      <c r="B94" s="561" t="s">
        <v>3370</v>
      </c>
      <c r="C94" s="567" t="s">
        <v>3375</v>
      </c>
      <c r="D94" s="675" t="s">
        <v>215</v>
      </c>
      <c r="E94" s="483"/>
      <c r="F94" s="160"/>
      <c r="G94" s="440"/>
      <c r="H94" s="440"/>
      <c r="I94" s="440"/>
      <c r="J94" s="440"/>
      <c r="K94" s="440"/>
      <c r="L94" s="440"/>
      <c r="M94" s="440"/>
      <c r="N94" s="440"/>
      <c r="O94" s="440"/>
      <c r="P94" s="440"/>
      <c r="Q94" s="440"/>
      <c r="R94" s="440"/>
      <c r="S94" s="440"/>
      <c r="T94" s="440"/>
      <c r="U94" s="440"/>
      <c r="V94" s="440"/>
      <c r="W94" s="440"/>
      <c r="X94" s="440"/>
      <c r="Y94" s="440"/>
    </row>
    <row r="95" spans="1:25" s="439" customFormat="1" ht="16.95" customHeight="1">
      <c r="A95" s="159"/>
      <c r="B95" s="561" t="s">
        <v>3370</v>
      </c>
      <c r="C95" s="567" t="s">
        <v>3376</v>
      </c>
      <c r="D95" s="675" t="s">
        <v>215</v>
      </c>
      <c r="E95" s="483"/>
      <c r="F95" s="160"/>
      <c r="G95" s="440"/>
      <c r="H95" s="440"/>
      <c r="I95" s="440"/>
      <c r="J95" s="440"/>
      <c r="K95" s="440"/>
      <c r="L95" s="440"/>
      <c r="M95" s="440"/>
      <c r="N95" s="440"/>
      <c r="O95" s="440"/>
      <c r="P95" s="440"/>
      <c r="Q95" s="440"/>
      <c r="R95" s="440"/>
      <c r="S95" s="440"/>
      <c r="T95" s="440"/>
      <c r="U95" s="440"/>
      <c r="V95" s="440"/>
      <c r="W95" s="440"/>
      <c r="X95" s="440"/>
      <c r="Y95" s="440"/>
    </row>
    <row r="96" spans="1:25" s="439" customFormat="1" ht="16.95" customHeight="1">
      <c r="A96" s="159"/>
      <c r="B96" s="561" t="s">
        <v>3370</v>
      </c>
      <c r="C96" s="567" t="s">
        <v>3377</v>
      </c>
      <c r="D96" s="675" t="s">
        <v>215</v>
      </c>
      <c r="E96" s="483"/>
      <c r="F96" s="160"/>
      <c r="G96" s="440"/>
      <c r="H96" s="440"/>
      <c r="I96" s="440"/>
      <c r="J96" s="440"/>
      <c r="K96" s="440"/>
      <c r="L96" s="440"/>
      <c r="M96" s="440"/>
      <c r="N96" s="440"/>
      <c r="O96" s="440"/>
      <c r="P96" s="440"/>
      <c r="Q96" s="440"/>
      <c r="R96" s="440"/>
      <c r="S96" s="440"/>
      <c r="T96" s="440"/>
      <c r="U96" s="440"/>
      <c r="V96" s="440"/>
      <c r="W96" s="440"/>
      <c r="X96" s="440"/>
      <c r="Y96" s="440"/>
    </row>
    <row r="97" spans="1:25" s="439" customFormat="1" ht="16.95" customHeight="1">
      <c r="A97" s="159"/>
      <c r="B97" s="561" t="s">
        <v>3370</v>
      </c>
      <c r="C97" s="567" t="s">
        <v>3378</v>
      </c>
      <c r="D97" s="675" t="s">
        <v>215</v>
      </c>
      <c r="E97" s="483"/>
      <c r="F97" s="160"/>
      <c r="G97" s="440"/>
      <c r="H97" s="440"/>
      <c r="I97" s="440"/>
      <c r="J97" s="440"/>
      <c r="K97" s="440"/>
      <c r="L97" s="440"/>
      <c r="M97" s="440"/>
      <c r="N97" s="440"/>
      <c r="O97" s="440"/>
      <c r="P97" s="440"/>
      <c r="Q97" s="440"/>
      <c r="R97" s="440"/>
      <c r="S97" s="440"/>
      <c r="T97" s="440"/>
      <c r="U97" s="440"/>
      <c r="V97" s="440"/>
      <c r="W97" s="440"/>
      <c r="X97" s="440"/>
      <c r="Y97" s="440"/>
    </row>
    <row r="98" spans="1:25" s="439" customFormat="1" ht="16.95" customHeight="1">
      <c r="A98" s="159"/>
      <c r="B98" s="561" t="s">
        <v>3370</v>
      </c>
      <c r="C98" s="567" t="s">
        <v>3379</v>
      </c>
      <c r="D98" s="675" t="s">
        <v>215</v>
      </c>
      <c r="E98" s="483"/>
      <c r="F98" s="160"/>
      <c r="G98" s="440"/>
      <c r="H98" s="440"/>
      <c r="I98" s="440"/>
      <c r="J98" s="440"/>
      <c r="K98" s="440"/>
      <c r="L98" s="440"/>
      <c r="M98" s="440"/>
      <c r="N98" s="440"/>
      <c r="O98" s="440"/>
      <c r="P98" s="440"/>
      <c r="Q98" s="440"/>
      <c r="R98" s="440"/>
      <c r="S98" s="440"/>
      <c r="T98" s="440"/>
      <c r="U98" s="440"/>
      <c r="V98" s="440"/>
      <c r="W98" s="440"/>
      <c r="X98" s="440"/>
      <c r="Y98" s="440"/>
    </row>
    <row r="99" spans="1:25" s="439" customFormat="1" ht="16.95" customHeight="1">
      <c r="A99" s="159"/>
      <c r="B99" s="561" t="s">
        <v>3370</v>
      </c>
      <c r="C99" s="567" t="s">
        <v>3380</v>
      </c>
      <c r="D99" s="675" t="s">
        <v>215</v>
      </c>
      <c r="E99" s="483"/>
      <c r="F99" s="160"/>
      <c r="G99" s="440"/>
      <c r="H99" s="440"/>
      <c r="I99" s="440"/>
      <c r="J99" s="440"/>
      <c r="K99" s="440"/>
      <c r="L99" s="440"/>
      <c r="M99" s="440"/>
      <c r="N99" s="440"/>
      <c r="O99" s="440"/>
      <c r="P99" s="440"/>
      <c r="Q99" s="440"/>
      <c r="R99" s="440"/>
      <c r="S99" s="440"/>
      <c r="T99" s="440"/>
      <c r="U99" s="440"/>
      <c r="V99" s="440"/>
      <c r="W99" s="440"/>
      <c r="X99" s="440"/>
      <c r="Y99" s="440"/>
    </row>
    <row r="100" spans="1:25" s="439" customFormat="1" ht="16.95" customHeight="1">
      <c r="A100" s="159"/>
      <c r="B100" s="561" t="s">
        <v>3370</v>
      </c>
      <c r="C100" s="567" t="s">
        <v>3381</v>
      </c>
      <c r="D100" s="675" t="s">
        <v>215</v>
      </c>
      <c r="E100" s="483"/>
      <c r="F100" s="160"/>
      <c r="G100" s="440"/>
      <c r="H100" s="440"/>
      <c r="I100" s="440"/>
      <c r="J100" s="440"/>
      <c r="K100" s="440"/>
      <c r="L100" s="440"/>
      <c r="M100" s="440"/>
      <c r="N100" s="440"/>
      <c r="O100" s="440"/>
      <c r="P100" s="440"/>
      <c r="Q100" s="440"/>
      <c r="R100" s="440"/>
      <c r="S100" s="440"/>
      <c r="T100" s="440"/>
      <c r="U100" s="440"/>
      <c r="V100" s="440"/>
      <c r="W100" s="440"/>
      <c r="X100" s="440"/>
      <c r="Y100" s="440"/>
    </row>
    <row r="101" spans="1:25" s="439" customFormat="1" ht="16.95" customHeight="1">
      <c r="A101" s="159"/>
      <c r="B101" s="561" t="s">
        <v>3370</v>
      </c>
      <c r="C101" s="567" t="s">
        <v>3382</v>
      </c>
      <c r="D101" s="675" t="s">
        <v>215</v>
      </c>
      <c r="E101" s="483"/>
      <c r="F101" s="160"/>
      <c r="G101" s="440"/>
      <c r="H101" s="440"/>
      <c r="I101" s="440"/>
      <c r="J101" s="440"/>
      <c r="K101" s="440"/>
      <c r="L101" s="440"/>
      <c r="M101" s="440"/>
      <c r="N101" s="440"/>
      <c r="O101" s="440"/>
      <c r="P101" s="440"/>
      <c r="Q101" s="440"/>
      <c r="R101" s="440"/>
      <c r="S101" s="440"/>
      <c r="T101" s="440"/>
      <c r="U101" s="440"/>
      <c r="V101" s="440"/>
      <c r="W101" s="440"/>
      <c r="X101" s="440"/>
      <c r="Y101" s="440"/>
    </row>
    <row r="102" spans="1:25" s="439" customFormat="1" ht="16.95" customHeight="1">
      <c r="A102" s="159"/>
      <c r="B102" s="561" t="s">
        <v>3370</v>
      </c>
      <c r="C102" s="567" t="s">
        <v>3383</v>
      </c>
      <c r="D102" s="675" t="s">
        <v>215</v>
      </c>
      <c r="E102" s="483"/>
      <c r="F102" s="160"/>
      <c r="G102" s="440"/>
      <c r="H102" s="440"/>
      <c r="I102" s="440"/>
      <c r="J102" s="440"/>
      <c r="K102" s="440"/>
      <c r="L102" s="440"/>
      <c r="M102" s="440"/>
      <c r="N102" s="440"/>
      <c r="O102" s="440"/>
      <c r="P102" s="440"/>
      <c r="Q102" s="440"/>
      <c r="R102" s="440"/>
      <c r="S102" s="440"/>
      <c r="T102" s="440"/>
      <c r="U102" s="440"/>
      <c r="V102" s="440"/>
      <c r="W102" s="440"/>
      <c r="X102" s="440"/>
      <c r="Y102" s="440"/>
    </row>
    <row r="103" spans="1:25" s="439" customFormat="1" ht="16.95" customHeight="1">
      <c r="A103" s="159"/>
      <c r="B103" s="561" t="s">
        <v>3370</v>
      </c>
      <c r="C103" s="567" t="s">
        <v>3384</v>
      </c>
      <c r="D103" s="675" t="s">
        <v>215</v>
      </c>
      <c r="E103" s="483"/>
      <c r="F103" s="160"/>
      <c r="G103" s="440"/>
      <c r="H103" s="440"/>
      <c r="I103" s="440"/>
      <c r="J103" s="440"/>
      <c r="K103" s="440"/>
      <c r="L103" s="440"/>
      <c r="M103" s="440"/>
      <c r="N103" s="440"/>
      <c r="O103" s="440"/>
      <c r="P103" s="440"/>
      <c r="Q103" s="440"/>
      <c r="R103" s="440"/>
      <c r="S103" s="440"/>
      <c r="T103" s="440"/>
      <c r="U103" s="440"/>
      <c r="V103" s="440"/>
      <c r="W103" s="440"/>
      <c r="X103" s="440"/>
      <c r="Y103" s="440"/>
    </row>
    <row r="104" spans="1:25" s="439" customFormat="1" ht="16.95" customHeight="1">
      <c r="A104" s="159"/>
      <c r="B104" s="561" t="s">
        <v>3370</v>
      </c>
      <c r="C104" s="567" t="s">
        <v>3385</v>
      </c>
      <c r="D104" s="675" t="s">
        <v>215</v>
      </c>
      <c r="E104" s="483"/>
      <c r="F104" s="160"/>
      <c r="G104" s="440"/>
      <c r="H104" s="440"/>
      <c r="I104" s="440"/>
      <c r="J104" s="440"/>
      <c r="K104" s="440"/>
      <c r="L104" s="440"/>
      <c r="M104" s="440"/>
      <c r="N104" s="440"/>
      <c r="O104" s="440"/>
      <c r="P104" s="440"/>
      <c r="Q104" s="440"/>
      <c r="R104" s="440"/>
      <c r="S104" s="440"/>
      <c r="T104" s="440"/>
      <c r="U104" s="440"/>
      <c r="V104" s="440"/>
      <c r="W104" s="440"/>
      <c r="X104" s="440"/>
      <c r="Y104" s="440"/>
    </row>
    <row r="105" spans="1:25" s="439" customFormat="1" ht="16.95" customHeight="1">
      <c r="A105" s="159"/>
      <c r="B105" s="561" t="s">
        <v>3370</v>
      </c>
      <c r="C105" s="567" t="s">
        <v>3386</v>
      </c>
      <c r="D105" s="675" t="s">
        <v>215</v>
      </c>
      <c r="E105" s="483"/>
      <c r="F105" s="160"/>
      <c r="G105" s="440"/>
      <c r="H105" s="440"/>
      <c r="I105" s="440"/>
      <c r="J105" s="440"/>
      <c r="K105" s="440"/>
      <c r="L105" s="440"/>
      <c r="M105" s="440"/>
      <c r="N105" s="440"/>
      <c r="O105" s="440"/>
      <c r="P105" s="440"/>
      <c r="Q105" s="440"/>
      <c r="R105" s="440"/>
      <c r="S105" s="440"/>
      <c r="T105" s="440"/>
      <c r="U105" s="440"/>
      <c r="V105" s="440"/>
      <c r="W105" s="440"/>
      <c r="X105" s="440"/>
      <c r="Y105" s="440"/>
    </row>
    <row r="106" spans="1:25" s="439" customFormat="1" ht="16.95" customHeight="1">
      <c r="A106" s="159"/>
      <c r="B106" s="561" t="s">
        <v>3370</v>
      </c>
      <c r="C106" s="567" t="s">
        <v>3387</v>
      </c>
      <c r="D106" s="675" t="s">
        <v>215</v>
      </c>
      <c r="E106" s="483"/>
      <c r="F106" s="160"/>
      <c r="G106" s="440"/>
      <c r="H106" s="440"/>
      <c r="I106" s="440"/>
      <c r="J106" s="440"/>
      <c r="K106" s="440"/>
      <c r="L106" s="440"/>
      <c r="M106" s="440"/>
      <c r="N106" s="440"/>
      <c r="O106" s="440"/>
      <c r="P106" s="440"/>
      <c r="Q106" s="440"/>
      <c r="R106" s="440"/>
      <c r="S106" s="440"/>
      <c r="T106" s="440"/>
      <c r="U106" s="440"/>
      <c r="V106" s="440"/>
      <c r="W106" s="440"/>
      <c r="X106" s="440"/>
      <c r="Y106" s="440"/>
    </row>
    <row r="107" spans="1:25" s="439" customFormat="1" ht="16.95" customHeight="1">
      <c r="A107" s="159"/>
      <c r="B107" s="561" t="s">
        <v>3370</v>
      </c>
      <c r="C107" s="567" t="s">
        <v>3388</v>
      </c>
      <c r="D107" s="675" t="s">
        <v>215</v>
      </c>
      <c r="E107" s="483"/>
      <c r="F107" s="160"/>
      <c r="G107" s="440"/>
      <c r="H107" s="440"/>
      <c r="I107" s="440"/>
      <c r="J107" s="440"/>
      <c r="K107" s="440"/>
      <c r="L107" s="440"/>
      <c r="M107" s="440"/>
      <c r="N107" s="440"/>
      <c r="O107" s="440"/>
      <c r="P107" s="440"/>
      <c r="Q107" s="440"/>
      <c r="R107" s="440"/>
      <c r="S107" s="440"/>
      <c r="T107" s="440"/>
      <c r="U107" s="440"/>
      <c r="V107" s="440"/>
      <c r="W107" s="440"/>
      <c r="X107" s="440"/>
      <c r="Y107" s="440"/>
    </row>
    <row r="108" spans="1:25" s="439" customFormat="1" ht="16.95" customHeight="1">
      <c r="A108" s="159"/>
      <c r="B108" s="561" t="s">
        <v>3370</v>
      </c>
      <c r="C108" s="567" t="s">
        <v>3389</v>
      </c>
      <c r="D108" s="675" t="s">
        <v>215</v>
      </c>
      <c r="E108" s="483"/>
      <c r="F108" s="160"/>
      <c r="G108" s="440"/>
      <c r="H108" s="440"/>
      <c r="I108" s="440"/>
      <c r="J108" s="440"/>
      <c r="K108" s="440"/>
      <c r="L108" s="440"/>
      <c r="M108" s="440"/>
      <c r="N108" s="440"/>
      <c r="O108" s="440"/>
      <c r="P108" s="440"/>
      <c r="Q108" s="440"/>
      <c r="R108" s="440"/>
      <c r="S108" s="440"/>
      <c r="T108" s="440"/>
      <c r="U108" s="440"/>
      <c r="V108" s="440"/>
      <c r="W108" s="440"/>
      <c r="X108" s="440"/>
      <c r="Y108" s="440"/>
    </row>
    <row r="109" spans="1:25" s="439" customFormat="1" ht="16.95" customHeight="1">
      <c r="A109" s="159"/>
      <c r="B109" s="561" t="s">
        <v>3370</v>
      </c>
      <c r="C109" s="567" t="s">
        <v>3390</v>
      </c>
      <c r="D109" s="679" t="s">
        <v>215</v>
      </c>
      <c r="E109" s="483"/>
      <c r="F109" s="160"/>
      <c r="G109" s="440"/>
      <c r="H109" s="440"/>
      <c r="I109" s="440"/>
      <c r="J109" s="440"/>
      <c r="K109" s="440"/>
      <c r="L109" s="440"/>
      <c r="M109" s="440"/>
      <c r="N109" s="440"/>
      <c r="O109" s="440"/>
      <c r="P109" s="440"/>
      <c r="Q109" s="440"/>
      <c r="R109" s="440"/>
      <c r="S109" s="440"/>
      <c r="T109" s="440"/>
      <c r="U109" s="440"/>
      <c r="V109" s="440"/>
      <c r="W109" s="440"/>
      <c r="X109" s="440"/>
      <c r="Y109" s="440"/>
    </row>
    <row r="110" spans="1:25" s="439" customFormat="1" ht="16.95" customHeight="1">
      <c r="A110" s="159"/>
      <c r="B110" s="561" t="s">
        <v>3370</v>
      </c>
      <c r="C110" s="567" t="s">
        <v>3391</v>
      </c>
      <c r="D110" s="680" t="s">
        <v>215</v>
      </c>
      <c r="E110" s="483"/>
      <c r="F110" s="160"/>
      <c r="G110" s="440"/>
      <c r="H110" s="440"/>
      <c r="I110" s="440"/>
      <c r="J110" s="440"/>
      <c r="K110" s="440"/>
      <c r="L110" s="440"/>
      <c r="M110" s="440"/>
      <c r="N110" s="440"/>
      <c r="O110" s="440"/>
      <c r="P110" s="440"/>
      <c r="Q110" s="440"/>
      <c r="R110" s="440"/>
      <c r="S110" s="440"/>
      <c r="T110" s="440"/>
      <c r="U110" s="440"/>
      <c r="V110" s="440"/>
      <c r="W110" s="440"/>
      <c r="X110" s="440"/>
      <c r="Y110" s="440"/>
    </row>
    <row r="111" spans="1:25" s="439" customFormat="1" ht="16.95" customHeight="1">
      <c r="A111" s="159"/>
      <c r="B111" s="561" t="s">
        <v>3370</v>
      </c>
      <c r="C111" s="567" t="s">
        <v>3392</v>
      </c>
      <c r="D111" s="675" t="s">
        <v>215</v>
      </c>
      <c r="E111" s="483"/>
      <c r="F111" s="160"/>
      <c r="G111" s="440"/>
      <c r="H111" s="440"/>
      <c r="I111" s="440"/>
      <c r="J111" s="440"/>
      <c r="K111" s="440"/>
      <c r="L111" s="440"/>
      <c r="M111" s="440"/>
      <c r="N111" s="440"/>
      <c r="O111" s="440"/>
      <c r="P111" s="440"/>
      <c r="Q111" s="440"/>
      <c r="R111" s="440"/>
      <c r="S111" s="440"/>
      <c r="T111" s="440"/>
      <c r="U111" s="440"/>
      <c r="V111" s="440"/>
      <c r="W111" s="440"/>
      <c r="X111" s="440"/>
      <c r="Y111" s="440"/>
    </row>
    <row r="112" spans="1:25" s="439" customFormat="1" ht="16.95" customHeight="1">
      <c r="A112" s="159"/>
      <c r="B112" s="561" t="s">
        <v>3370</v>
      </c>
      <c r="C112" s="567" t="s">
        <v>3393</v>
      </c>
      <c r="D112" s="675" t="s">
        <v>215</v>
      </c>
      <c r="E112" s="483"/>
      <c r="F112" s="160"/>
      <c r="G112" s="440"/>
      <c r="H112" s="440"/>
      <c r="I112" s="440"/>
      <c r="J112" s="440"/>
      <c r="K112" s="440"/>
      <c r="L112" s="440"/>
      <c r="M112" s="440"/>
      <c r="N112" s="440"/>
      <c r="O112" s="440"/>
      <c r="P112" s="440"/>
      <c r="Q112" s="440"/>
      <c r="R112" s="440"/>
      <c r="S112" s="440"/>
      <c r="T112" s="440"/>
      <c r="U112" s="440"/>
      <c r="V112" s="440"/>
      <c r="W112" s="440"/>
      <c r="X112" s="440"/>
      <c r="Y112" s="440"/>
    </row>
    <row r="113" spans="1:25" s="439" customFormat="1" ht="16.95" customHeight="1">
      <c r="A113" s="159"/>
      <c r="B113" s="561" t="s">
        <v>3370</v>
      </c>
      <c r="C113" s="567" t="s">
        <v>3394</v>
      </c>
      <c r="D113" s="675" t="s">
        <v>215</v>
      </c>
      <c r="E113" s="483"/>
      <c r="F113" s="160"/>
      <c r="G113" s="440"/>
      <c r="H113" s="440"/>
      <c r="I113" s="440"/>
      <c r="J113" s="440"/>
      <c r="K113" s="440"/>
      <c r="L113" s="440"/>
      <c r="M113" s="440"/>
      <c r="N113" s="440"/>
      <c r="O113" s="440"/>
      <c r="P113" s="440"/>
      <c r="Q113" s="440"/>
      <c r="R113" s="440"/>
      <c r="S113" s="440"/>
      <c r="T113" s="440"/>
      <c r="U113" s="440"/>
      <c r="V113" s="440"/>
      <c r="W113" s="440"/>
      <c r="X113" s="440"/>
      <c r="Y113" s="440"/>
    </row>
    <row r="114" spans="1:25" s="439" customFormat="1" ht="16.95" customHeight="1" thickBot="1">
      <c r="A114" s="159"/>
      <c r="B114" s="561" t="s">
        <v>3370</v>
      </c>
      <c r="C114" s="567" t="s">
        <v>3395</v>
      </c>
      <c r="D114" s="675" t="s">
        <v>215</v>
      </c>
      <c r="E114" s="483"/>
      <c r="F114" s="160"/>
      <c r="G114" s="440"/>
      <c r="H114" s="440"/>
      <c r="I114" s="440"/>
      <c r="J114" s="440"/>
      <c r="K114" s="440"/>
      <c r="L114" s="440"/>
      <c r="M114" s="440"/>
      <c r="N114" s="440"/>
      <c r="O114" s="440"/>
      <c r="P114" s="440"/>
      <c r="Q114" s="440"/>
      <c r="R114" s="440"/>
      <c r="S114" s="440"/>
      <c r="T114" s="440"/>
      <c r="U114" s="440"/>
      <c r="V114" s="440"/>
      <c r="W114" s="440"/>
      <c r="X114" s="440"/>
      <c r="Y114" s="440"/>
    </row>
    <row r="115" spans="1:25" s="439" customFormat="1" ht="16.95" customHeight="1" thickTop="1">
      <c r="A115" s="159"/>
      <c r="B115" s="558" t="s">
        <v>3370</v>
      </c>
      <c r="C115" s="559" t="s">
        <v>3396</v>
      </c>
      <c r="D115" s="677" t="s">
        <v>5701</v>
      </c>
      <c r="E115" s="560"/>
      <c r="F115" s="160"/>
      <c r="G115" s="440"/>
      <c r="H115" s="440"/>
      <c r="I115" s="440"/>
      <c r="J115" s="440"/>
      <c r="K115" s="440"/>
      <c r="L115" s="440"/>
      <c r="M115" s="440"/>
      <c r="N115" s="440"/>
      <c r="O115" s="440"/>
      <c r="P115" s="440"/>
      <c r="Q115" s="440"/>
      <c r="R115" s="440"/>
      <c r="S115" s="440"/>
      <c r="T115" s="440"/>
      <c r="U115" s="440"/>
      <c r="V115" s="440"/>
      <c r="W115" s="440"/>
      <c r="X115" s="440"/>
      <c r="Y115" s="440"/>
    </row>
    <row r="116" spans="1:25" s="439" customFormat="1" ht="16.95" customHeight="1">
      <c r="A116" s="159"/>
      <c r="B116" s="561" t="s">
        <v>3370</v>
      </c>
      <c r="C116" s="567" t="s">
        <v>3397</v>
      </c>
      <c r="D116" s="675" t="s">
        <v>223</v>
      </c>
      <c r="E116" s="483"/>
      <c r="F116" s="160"/>
      <c r="G116" s="440"/>
      <c r="H116" s="440"/>
      <c r="I116" s="440"/>
      <c r="J116" s="440"/>
      <c r="K116" s="440"/>
      <c r="L116" s="440"/>
      <c r="M116" s="440"/>
      <c r="N116" s="440"/>
      <c r="O116" s="440"/>
      <c r="P116" s="440"/>
      <c r="Q116" s="440"/>
      <c r="R116" s="440"/>
      <c r="S116" s="440"/>
      <c r="T116" s="440"/>
      <c r="U116" s="440"/>
      <c r="V116" s="440"/>
      <c r="W116" s="440"/>
      <c r="X116" s="440"/>
      <c r="Y116" s="440"/>
    </row>
    <row r="117" spans="1:25" s="439" customFormat="1" ht="16.95" customHeight="1">
      <c r="A117" s="159"/>
      <c r="B117" s="561" t="s">
        <v>3370</v>
      </c>
      <c r="C117" s="567" t="s">
        <v>3398</v>
      </c>
      <c r="D117" s="675" t="s">
        <v>215</v>
      </c>
      <c r="E117" s="483"/>
      <c r="F117" s="160"/>
      <c r="G117" s="440"/>
      <c r="H117" s="440"/>
      <c r="I117" s="440"/>
      <c r="J117" s="440"/>
      <c r="K117" s="440"/>
      <c r="L117" s="440"/>
      <c r="M117" s="440"/>
      <c r="N117" s="440"/>
      <c r="O117" s="440"/>
      <c r="P117" s="440"/>
      <c r="Q117" s="440"/>
      <c r="R117" s="440"/>
      <c r="S117" s="440"/>
      <c r="T117" s="440"/>
      <c r="U117" s="440"/>
      <c r="V117" s="440"/>
      <c r="W117" s="440"/>
      <c r="X117" s="440"/>
      <c r="Y117" s="440"/>
    </row>
    <row r="118" spans="1:25" s="439" customFormat="1" ht="16.95" customHeight="1">
      <c r="A118" s="159"/>
      <c r="B118" s="561" t="s">
        <v>3370</v>
      </c>
      <c r="C118" s="567" t="s">
        <v>3399</v>
      </c>
      <c r="D118" s="675" t="s">
        <v>215</v>
      </c>
      <c r="E118" s="483"/>
      <c r="F118" s="160"/>
      <c r="G118" s="440"/>
      <c r="H118" s="440"/>
      <c r="I118" s="440"/>
      <c r="J118" s="440"/>
      <c r="K118" s="440"/>
      <c r="L118" s="440"/>
      <c r="M118" s="440"/>
      <c r="N118" s="440"/>
      <c r="O118" s="440"/>
      <c r="P118" s="440"/>
      <c r="Q118" s="440"/>
      <c r="R118" s="440"/>
      <c r="S118" s="440"/>
      <c r="T118" s="440"/>
      <c r="U118" s="440"/>
      <c r="V118" s="440"/>
      <c r="W118" s="440"/>
      <c r="X118" s="440"/>
      <c r="Y118" s="440"/>
    </row>
    <row r="119" spans="1:25" s="439" customFormat="1" ht="16.95" customHeight="1">
      <c r="A119" s="159"/>
      <c r="B119" s="561" t="s">
        <v>3370</v>
      </c>
      <c r="C119" s="567" t="s">
        <v>3400</v>
      </c>
      <c r="D119" s="675" t="s">
        <v>215</v>
      </c>
      <c r="E119" s="483"/>
      <c r="F119" s="160"/>
      <c r="G119" s="440"/>
      <c r="H119" s="440"/>
      <c r="I119" s="440"/>
      <c r="J119" s="440"/>
      <c r="K119" s="440"/>
      <c r="L119" s="440"/>
      <c r="M119" s="440"/>
      <c r="N119" s="440"/>
      <c r="O119" s="440"/>
      <c r="P119" s="440"/>
      <c r="Q119" s="440"/>
      <c r="R119" s="440"/>
      <c r="S119" s="440"/>
      <c r="T119" s="440"/>
      <c r="U119" s="440"/>
      <c r="V119" s="440"/>
      <c r="W119" s="440"/>
      <c r="X119" s="440"/>
      <c r="Y119" s="440"/>
    </row>
    <row r="120" spans="1:25" s="439" customFormat="1" ht="16.95" customHeight="1">
      <c r="A120" s="159"/>
      <c r="B120" s="561" t="s">
        <v>3370</v>
      </c>
      <c r="C120" s="567" t="s">
        <v>3401</v>
      </c>
      <c r="D120" s="675" t="s">
        <v>215</v>
      </c>
      <c r="E120" s="483"/>
      <c r="F120" s="160"/>
      <c r="G120" s="440"/>
      <c r="H120" s="440"/>
      <c r="I120" s="440"/>
      <c r="J120" s="440"/>
      <c r="K120" s="440"/>
      <c r="L120" s="440"/>
      <c r="M120" s="440"/>
      <c r="N120" s="440"/>
      <c r="O120" s="440"/>
      <c r="P120" s="440"/>
      <c r="Q120" s="440"/>
      <c r="R120" s="440"/>
      <c r="S120" s="440"/>
      <c r="T120" s="440"/>
      <c r="U120" s="440"/>
      <c r="V120" s="440"/>
      <c r="W120" s="440"/>
      <c r="X120" s="440"/>
      <c r="Y120" s="440"/>
    </row>
    <row r="121" spans="1:25" s="439" customFormat="1" ht="16.95" customHeight="1">
      <c r="A121" s="159"/>
      <c r="B121" s="561" t="s">
        <v>3370</v>
      </c>
      <c r="C121" s="567" t="s">
        <v>3402</v>
      </c>
      <c r="D121" s="675" t="s">
        <v>215</v>
      </c>
      <c r="E121" s="483"/>
      <c r="F121" s="160"/>
      <c r="G121" s="440"/>
      <c r="H121" s="440"/>
      <c r="I121" s="440"/>
      <c r="J121" s="440"/>
      <c r="K121" s="440"/>
      <c r="L121" s="440"/>
      <c r="M121" s="440"/>
      <c r="N121" s="440"/>
      <c r="O121" s="440"/>
      <c r="P121" s="440"/>
      <c r="Q121" s="440"/>
      <c r="R121" s="440"/>
      <c r="S121" s="440"/>
      <c r="T121" s="440"/>
      <c r="U121" s="440"/>
      <c r="V121" s="440"/>
      <c r="W121" s="440"/>
      <c r="X121" s="440"/>
      <c r="Y121" s="440"/>
    </row>
    <row r="122" spans="1:25" s="439" customFormat="1" ht="16.95" customHeight="1">
      <c r="A122" s="159"/>
      <c r="B122" s="561" t="s">
        <v>3370</v>
      </c>
      <c r="C122" s="567" t="s">
        <v>3403</v>
      </c>
      <c r="D122" s="675" t="s">
        <v>215</v>
      </c>
      <c r="E122" s="483"/>
      <c r="F122" s="160"/>
      <c r="G122" s="440"/>
      <c r="H122" s="440"/>
      <c r="I122" s="440"/>
      <c r="J122" s="440"/>
      <c r="K122" s="440"/>
      <c r="L122" s="440"/>
      <c r="M122" s="440"/>
      <c r="N122" s="440"/>
      <c r="O122" s="440"/>
      <c r="P122" s="440"/>
      <c r="Q122" s="440"/>
      <c r="R122" s="440"/>
      <c r="S122" s="440"/>
      <c r="T122" s="440"/>
      <c r="U122" s="440"/>
      <c r="V122" s="440"/>
      <c r="W122" s="440"/>
      <c r="X122" s="440"/>
      <c r="Y122" s="440"/>
    </row>
    <row r="123" spans="1:25" s="439" customFormat="1" ht="16.95" customHeight="1">
      <c r="A123" s="159"/>
      <c r="B123" s="561" t="s">
        <v>3370</v>
      </c>
      <c r="C123" s="567" t="s">
        <v>3404</v>
      </c>
      <c r="D123" s="675" t="s">
        <v>215</v>
      </c>
      <c r="E123" s="483"/>
      <c r="F123" s="160"/>
      <c r="G123" s="440"/>
      <c r="H123" s="440"/>
      <c r="I123" s="440"/>
      <c r="J123" s="440"/>
      <c r="K123" s="440"/>
      <c r="L123" s="440"/>
      <c r="M123" s="440"/>
      <c r="N123" s="440"/>
      <c r="O123" s="440"/>
      <c r="P123" s="440"/>
      <c r="Q123" s="440"/>
      <c r="R123" s="440"/>
      <c r="S123" s="440"/>
      <c r="T123" s="440"/>
      <c r="U123" s="440"/>
      <c r="V123" s="440"/>
      <c r="W123" s="440"/>
      <c r="X123" s="440"/>
      <c r="Y123" s="440"/>
    </row>
    <row r="124" spans="1:25" s="439" customFormat="1" ht="16.95" customHeight="1">
      <c r="A124" s="159"/>
      <c r="B124" s="561" t="s">
        <v>3370</v>
      </c>
      <c r="C124" s="567" t="s">
        <v>3405</v>
      </c>
      <c r="D124" s="675" t="s">
        <v>215</v>
      </c>
      <c r="E124" s="483"/>
      <c r="F124" s="160"/>
      <c r="G124" s="440"/>
      <c r="H124" s="440"/>
      <c r="I124" s="440"/>
      <c r="J124" s="440"/>
      <c r="K124" s="440"/>
      <c r="L124" s="440"/>
      <c r="M124" s="440"/>
      <c r="N124" s="440"/>
      <c r="O124" s="440"/>
      <c r="P124" s="440"/>
      <c r="Q124" s="440"/>
      <c r="R124" s="440"/>
      <c r="S124" s="440"/>
      <c r="T124" s="440"/>
      <c r="U124" s="440"/>
      <c r="V124" s="440"/>
      <c r="W124" s="440"/>
      <c r="X124" s="440"/>
      <c r="Y124" s="440"/>
    </row>
    <row r="125" spans="1:25" s="439" customFormat="1" ht="16.95" customHeight="1">
      <c r="A125" s="159"/>
      <c r="B125" s="561" t="s">
        <v>3370</v>
      </c>
      <c r="C125" s="567" t="s">
        <v>3406</v>
      </c>
      <c r="D125" s="675" t="s">
        <v>215</v>
      </c>
      <c r="E125" s="483"/>
      <c r="F125" s="160"/>
      <c r="G125" s="440"/>
      <c r="H125" s="440"/>
      <c r="I125" s="440"/>
      <c r="J125" s="440"/>
      <c r="K125" s="440"/>
      <c r="L125" s="440"/>
      <c r="M125" s="440"/>
      <c r="N125" s="440"/>
      <c r="O125" s="440"/>
      <c r="P125" s="440"/>
      <c r="Q125" s="440"/>
      <c r="R125" s="440"/>
      <c r="S125" s="440"/>
      <c r="T125" s="440"/>
      <c r="U125" s="440"/>
      <c r="V125" s="440"/>
      <c r="W125" s="440"/>
      <c r="X125" s="440"/>
      <c r="Y125" s="440"/>
    </row>
    <row r="126" spans="1:25" s="439" customFormat="1" ht="16.95" customHeight="1">
      <c r="A126" s="159"/>
      <c r="B126" s="561" t="s">
        <v>3370</v>
      </c>
      <c r="C126" s="567" t="s">
        <v>3407</v>
      </c>
      <c r="D126" s="675" t="s">
        <v>215</v>
      </c>
      <c r="E126" s="483"/>
      <c r="F126" s="160"/>
      <c r="G126" s="440"/>
      <c r="H126" s="440"/>
      <c r="I126" s="440"/>
      <c r="J126" s="440"/>
      <c r="K126" s="440"/>
      <c r="L126" s="440"/>
      <c r="M126" s="440"/>
      <c r="N126" s="440"/>
      <c r="O126" s="440"/>
      <c r="P126" s="440"/>
      <c r="Q126" s="440"/>
      <c r="R126" s="440"/>
      <c r="S126" s="440"/>
      <c r="T126" s="440"/>
      <c r="U126" s="440"/>
      <c r="V126" s="440"/>
      <c r="W126" s="440"/>
      <c r="X126" s="440"/>
      <c r="Y126" s="440"/>
    </row>
    <row r="127" spans="1:25" s="439" customFormat="1" ht="16.95" customHeight="1" thickBot="1">
      <c r="A127" s="159"/>
      <c r="B127" s="561" t="s">
        <v>3370</v>
      </c>
      <c r="C127" s="567" t="s">
        <v>3408</v>
      </c>
      <c r="D127" s="675" t="s">
        <v>215</v>
      </c>
      <c r="E127" s="483"/>
      <c r="F127" s="160"/>
      <c r="G127" s="440"/>
      <c r="H127" s="440"/>
      <c r="I127" s="440"/>
      <c r="J127" s="440"/>
      <c r="K127" s="440"/>
      <c r="L127" s="440"/>
      <c r="M127" s="440"/>
      <c r="N127" s="440"/>
      <c r="O127" s="440"/>
      <c r="P127" s="440"/>
      <c r="Q127" s="440"/>
      <c r="R127" s="440"/>
      <c r="S127" s="440"/>
      <c r="T127" s="440"/>
      <c r="U127" s="440"/>
      <c r="V127" s="440"/>
      <c r="W127" s="440"/>
      <c r="X127" s="440"/>
      <c r="Y127" s="440"/>
    </row>
    <row r="128" spans="1:25" s="439" customFormat="1" ht="16.95" customHeight="1" thickTop="1">
      <c r="A128" s="159"/>
      <c r="B128" s="558" t="s">
        <v>3370</v>
      </c>
      <c r="C128" s="559" t="s">
        <v>3409</v>
      </c>
      <c r="D128" s="677" t="s">
        <v>5701</v>
      </c>
      <c r="E128" s="560"/>
      <c r="F128" s="160"/>
      <c r="G128" s="440"/>
      <c r="H128" s="440"/>
      <c r="I128" s="440"/>
      <c r="J128" s="440"/>
      <c r="K128" s="440"/>
      <c r="L128" s="440"/>
      <c r="M128" s="440"/>
      <c r="N128" s="440"/>
      <c r="O128" s="440"/>
      <c r="P128" s="440"/>
      <c r="Q128" s="440"/>
      <c r="R128" s="440"/>
      <c r="S128" s="440"/>
      <c r="T128" s="440"/>
      <c r="U128" s="440"/>
      <c r="V128" s="440"/>
      <c r="W128" s="440"/>
      <c r="X128" s="440"/>
      <c r="Y128" s="440"/>
    </row>
    <row r="129" spans="1:25" s="439" customFormat="1" ht="16.95" customHeight="1">
      <c r="A129" s="159"/>
      <c r="B129" s="561" t="s">
        <v>3370</v>
      </c>
      <c r="C129" s="567" t="s">
        <v>3410</v>
      </c>
      <c r="D129" s="681" t="s">
        <v>215</v>
      </c>
      <c r="E129" s="483"/>
      <c r="F129" s="160"/>
      <c r="G129" s="440"/>
      <c r="H129" s="440"/>
      <c r="I129" s="440"/>
      <c r="J129" s="440"/>
      <c r="K129" s="440"/>
      <c r="L129" s="440"/>
      <c r="M129" s="440"/>
      <c r="N129" s="440"/>
      <c r="O129" s="440"/>
      <c r="P129" s="440"/>
      <c r="Q129" s="440"/>
      <c r="R129" s="440"/>
      <c r="S129" s="440"/>
      <c r="T129" s="440"/>
      <c r="U129" s="440"/>
      <c r="V129" s="440"/>
      <c r="W129" s="440"/>
      <c r="X129" s="440"/>
      <c r="Y129" s="440"/>
    </row>
    <row r="130" spans="1:25" s="439" customFormat="1" ht="16.95" customHeight="1">
      <c r="A130" s="159"/>
      <c r="B130" s="561" t="s">
        <v>3370</v>
      </c>
      <c r="C130" s="567" t="s">
        <v>3411</v>
      </c>
      <c r="D130" s="682" t="s">
        <v>215</v>
      </c>
      <c r="E130" s="483"/>
      <c r="F130" s="160"/>
      <c r="G130" s="440"/>
      <c r="H130" s="440"/>
      <c r="I130" s="440"/>
      <c r="J130" s="440"/>
      <c r="K130" s="440"/>
      <c r="L130" s="440"/>
      <c r="M130" s="440"/>
      <c r="N130" s="440"/>
      <c r="O130" s="440"/>
      <c r="P130" s="440"/>
      <c r="Q130" s="440"/>
      <c r="R130" s="440"/>
      <c r="S130" s="440"/>
      <c r="T130" s="440"/>
      <c r="U130" s="440"/>
      <c r="V130" s="440"/>
      <c r="W130" s="440"/>
      <c r="X130" s="440"/>
      <c r="Y130" s="440"/>
    </row>
    <row r="131" spans="1:25" s="439" customFormat="1" ht="16.95" customHeight="1">
      <c r="A131" s="159"/>
      <c r="B131" s="561" t="s">
        <v>3370</v>
      </c>
      <c r="C131" s="567" t="s">
        <v>3412</v>
      </c>
      <c r="D131" s="680" t="s">
        <v>215</v>
      </c>
      <c r="E131" s="483"/>
      <c r="F131" s="160"/>
      <c r="G131" s="440"/>
      <c r="H131" s="440"/>
      <c r="I131" s="440"/>
      <c r="J131" s="440"/>
      <c r="K131" s="440"/>
      <c r="L131" s="440"/>
      <c r="M131" s="440"/>
      <c r="N131" s="440"/>
      <c r="O131" s="440"/>
      <c r="P131" s="440"/>
      <c r="Q131" s="440"/>
      <c r="R131" s="440"/>
      <c r="S131" s="440"/>
      <c r="T131" s="440"/>
      <c r="U131" s="440"/>
      <c r="V131" s="440"/>
      <c r="W131" s="440"/>
      <c r="X131" s="440"/>
      <c r="Y131" s="440"/>
    </row>
    <row r="132" spans="1:25" s="439" customFormat="1" ht="16.95" customHeight="1">
      <c r="A132" s="159"/>
      <c r="B132" s="561" t="s">
        <v>3370</v>
      </c>
      <c r="C132" s="567" t="s">
        <v>3413</v>
      </c>
      <c r="D132" s="675" t="s">
        <v>215</v>
      </c>
      <c r="E132" s="483"/>
      <c r="F132" s="160"/>
      <c r="G132" s="440"/>
      <c r="H132" s="440"/>
      <c r="I132" s="440"/>
      <c r="J132" s="440"/>
      <c r="K132" s="440"/>
      <c r="L132" s="440"/>
      <c r="M132" s="440"/>
      <c r="N132" s="440"/>
      <c r="O132" s="440"/>
      <c r="P132" s="440"/>
      <c r="Q132" s="440"/>
      <c r="R132" s="440"/>
      <c r="S132" s="440"/>
      <c r="T132" s="440"/>
      <c r="U132" s="440"/>
      <c r="V132" s="440"/>
      <c r="W132" s="440"/>
      <c r="X132" s="440"/>
      <c r="Y132" s="440"/>
    </row>
    <row r="133" spans="1:25" s="439" customFormat="1" ht="16.95" customHeight="1">
      <c r="A133" s="159"/>
      <c r="B133" s="561" t="s">
        <v>3370</v>
      </c>
      <c r="C133" s="567" t="s">
        <v>3414</v>
      </c>
      <c r="D133" s="675" t="s">
        <v>223</v>
      </c>
      <c r="E133" s="483"/>
      <c r="F133" s="160"/>
      <c r="G133" s="440"/>
      <c r="H133" s="440"/>
      <c r="I133" s="440"/>
      <c r="J133" s="440"/>
      <c r="K133" s="440"/>
      <c r="L133" s="440"/>
      <c r="M133" s="440"/>
      <c r="N133" s="440"/>
      <c r="O133" s="440"/>
      <c r="P133" s="440"/>
      <c r="Q133" s="440"/>
      <c r="R133" s="440"/>
      <c r="S133" s="440"/>
      <c r="T133" s="440"/>
      <c r="U133" s="440"/>
      <c r="V133" s="440"/>
      <c r="W133" s="440"/>
      <c r="X133" s="440"/>
      <c r="Y133" s="440"/>
    </row>
    <row r="134" spans="1:25" s="439" customFormat="1" ht="16.95" customHeight="1">
      <c r="A134" s="159"/>
      <c r="B134" s="561" t="s">
        <v>3370</v>
      </c>
      <c r="C134" s="567" t="s">
        <v>3415</v>
      </c>
      <c r="D134" s="675" t="s">
        <v>215</v>
      </c>
      <c r="E134" s="483"/>
      <c r="F134" s="160"/>
      <c r="G134" s="440"/>
      <c r="H134" s="440"/>
      <c r="I134" s="440"/>
      <c r="J134" s="440"/>
      <c r="K134" s="440"/>
      <c r="L134" s="440"/>
      <c r="M134" s="440"/>
      <c r="N134" s="440"/>
      <c r="O134" s="440"/>
      <c r="P134" s="440"/>
      <c r="Q134" s="440"/>
      <c r="R134" s="440"/>
      <c r="S134" s="440"/>
      <c r="T134" s="440"/>
      <c r="U134" s="440"/>
      <c r="V134" s="440"/>
      <c r="W134" s="440"/>
      <c r="X134" s="440"/>
      <c r="Y134" s="440"/>
    </row>
    <row r="135" spans="1:25" s="439" customFormat="1" ht="16.95" customHeight="1">
      <c r="A135" s="159"/>
      <c r="B135" s="561" t="s">
        <v>3370</v>
      </c>
      <c r="C135" s="567" t="s">
        <v>3416</v>
      </c>
      <c r="D135" s="675" t="s">
        <v>215</v>
      </c>
      <c r="E135" s="483"/>
      <c r="F135" s="160"/>
      <c r="G135" s="440"/>
      <c r="H135" s="440"/>
      <c r="I135" s="440"/>
      <c r="J135" s="440"/>
      <c r="K135" s="440"/>
      <c r="L135" s="440"/>
      <c r="M135" s="440"/>
      <c r="N135" s="440"/>
      <c r="O135" s="440"/>
      <c r="P135" s="440"/>
      <c r="Q135" s="440"/>
      <c r="R135" s="440"/>
      <c r="S135" s="440"/>
      <c r="T135" s="440"/>
      <c r="U135" s="440"/>
      <c r="V135" s="440"/>
      <c r="W135" s="440"/>
      <c r="X135" s="440"/>
      <c r="Y135" s="440"/>
    </row>
    <row r="136" spans="1:25" s="439" customFormat="1" ht="16.95" customHeight="1">
      <c r="A136" s="159"/>
      <c r="B136" s="561" t="s">
        <v>3370</v>
      </c>
      <c r="C136" s="567" t="s">
        <v>3417</v>
      </c>
      <c r="D136" s="675" t="s">
        <v>215</v>
      </c>
      <c r="E136" s="483"/>
      <c r="F136" s="160"/>
      <c r="G136" s="440"/>
      <c r="H136" s="440"/>
      <c r="I136" s="440"/>
      <c r="J136" s="440"/>
      <c r="K136" s="440"/>
      <c r="L136" s="440"/>
      <c r="M136" s="440"/>
      <c r="N136" s="440"/>
      <c r="O136" s="440"/>
      <c r="P136" s="440"/>
      <c r="Q136" s="440"/>
      <c r="R136" s="440"/>
      <c r="S136" s="440"/>
      <c r="T136" s="440"/>
      <c r="U136" s="440"/>
      <c r="V136" s="440"/>
      <c r="W136" s="440"/>
      <c r="X136" s="440"/>
      <c r="Y136" s="440"/>
    </row>
    <row r="137" spans="1:25" s="439" customFormat="1" ht="16.95" customHeight="1">
      <c r="A137" s="159"/>
      <c r="B137" s="561" t="s">
        <v>3370</v>
      </c>
      <c r="C137" s="567" t="s">
        <v>3418</v>
      </c>
      <c r="D137" s="675" t="s">
        <v>215</v>
      </c>
      <c r="E137" s="483"/>
      <c r="F137" s="160"/>
      <c r="G137" s="440"/>
      <c r="H137" s="440"/>
      <c r="I137" s="440"/>
      <c r="J137" s="440"/>
      <c r="K137" s="440"/>
      <c r="L137" s="440"/>
      <c r="M137" s="440"/>
      <c r="N137" s="440"/>
      <c r="O137" s="440"/>
      <c r="P137" s="440"/>
      <c r="Q137" s="440"/>
      <c r="R137" s="440"/>
      <c r="S137" s="440"/>
      <c r="T137" s="440"/>
      <c r="U137" s="440"/>
      <c r="V137" s="440"/>
      <c r="W137" s="440"/>
      <c r="X137" s="440"/>
      <c r="Y137" s="440"/>
    </row>
    <row r="138" spans="1:25" s="439" customFormat="1" ht="16.95" customHeight="1">
      <c r="A138" s="159"/>
      <c r="B138" s="561" t="s">
        <v>3370</v>
      </c>
      <c r="C138" s="567" t="s">
        <v>3419</v>
      </c>
      <c r="D138" s="675" t="s">
        <v>215</v>
      </c>
      <c r="E138" s="483"/>
      <c r="F138" s="160"/>
      <c r="G138" s="440"/>
      <c r="H138" s="440"/>
      <c r="I138" s="440"/>
      <c r="J138" s="440"/>
      <c r="K138" s="440"/>
      <c r="L138" s="440"/>
      <c r="M138" s="440"/>
      <c r="N138" s="440"/>
      <c r="O138" s="440"/>
      <c r="P138" s="440"/>
      <c r="Q138" s="440"/>
      <c r="R138" s="440"/>
      <c r="S138" s="440"/>
      <c r="T138" s="440"/>
      <c r="U138" s="440"/>
      <c r="V138" s="440"/>
      <c r="W138" s="440"/>
      <c r="X138" s="440"/>
      <c r="Y138" s="440"/>
    </row>
    <row r="139" spans="1:25" s="439" customFormat="1" ht="16.95" customHeight="1">
      <c r="A139" s="159"/>
      <c r="B139" s="561" t="s">
        <v>3370</v>
      </c>
      <c r="C139" s="567" t="s">
        <v>3420</v>
      </c>
      <c r="D139" s="679" t="s">
        <v>215</v>
      </c>
      <c r="E139" s="483"/>
      <c r="F139" s="160"/>
      <c r="G139" s="440"/>
      <c r="H139" s="440"/>
      <c r="I139" s="440"/>
      <c r="J139" s="440"/>
      <c r="K139" s="440"/>
      <c r="L139" s="440"/>
      <c r="M139" s="440"/>
      <c r="N139" s="440"/>
      <c r="O139" s="440"/>
      <c r="P139" s="440"/>
      <c r="Q139" s="440"/>
      <c r="R139" s="440"/>
      <c r="S139" s="440"/>
      <c r="T139" s="440"/>
      <c r="U139" s="440"/>
      <c r="V139" s="440"/>
      <c r="W139" s="440"/>
      <c r="X139" s="440"/>
      <c r="Y139" s="440"/>
    </row>
    <row r="140" spans="1:25" s="439" customFormat="1" ht="16.95" customHeight="1">
      <c r="A140" s="159"/>
      <c r="B140" s="561" t="s">
        <v>3370</v>
      </c>
      <c r="C140" s="678" t="s">
        <v>3421</v>
      </c>
      <c r="D140" s="683" t="s">
        <v>215</v>
      </c>
      <c r="E140" s="561"/>
      <c r="F140" s="160"/>
      <c r="G140" s="440"/>
      <c r="H140" s="440"/>
      <c r="I140" s="440"/>
      <c r="J140" s="440"/>
      <c r="K140" s="440"/>
      <c r="L140" s="440"/>
      <c r="M140" s="440"/>
      <c r="N140" s="440"/>
      <c r="O140" s="440"/>
      <c r="P140" s="440"/>
      <c r="Q140" s="440"/>
      <c r="R140" s="440"/>
      <c r="S140" s="440"/>
      <c r="T140" s="440"/>
      <c r="U140" s="440"/>
      <c r="V140" s="440"/>
      <c r="W140" s="440"/>
      <c r="X140" s="440"/>
      <c r="Y140" s="440"/>
    </row>
    <row r="141" spans="1:25" s="439" customFormat="1" ht="16.95" customHeight="1" thickBot="1">
      <c r="A141" s="159"/>
      <c r="B141" s="561" t="s">
        <v>3370</v>
      </c>
      <c r="C141" s="567" t="s">
        <v>3422</v>
      </c>
      <c r="D141" s="676" t="s">
        <v>215</v>
      </c>
      <c r="E141" s="483"/>
      <c r="F141" s="160"/>
      <c r="G141" s="440"/>
      <c r="H141" s="440"/>
      <c r="I141" s="440"/>
      <c r="J141" s="440"/>
      <c r="K141" s="440"/>
      <c r="L141" s="440"/>
      <c r="M141" s="440"/>
      <c r="N141" s="440"/>
      <c r="O141" s="440"/>
      <c r="P141" s="440"/>
      <c r="Q141" s="440"/>
      <c r="R141" s="440"/>
      <c r="S141" s="440"/>
      <c r="T141" s="440"/>
      <c r="U141" s="440"/>
      <c r="V141" s="440"/>
      <c r="W141" s="440"/>
      <c r="X141" s="440"/>
      <c r="Y141" s="440"/>
    </row>
    <row r="142" spans="1:25" s="439" customFormat="1" ht="16.95" customHeight="1" thickTop="1">
      <c r="A142" s="159"/>
      <c r="B142" s="558" t="s">
        <v>3370</v>
      </c>
      <c r="C142" s="559" t="s">
        <v>3423</v>
      </c>
      <c r="D142" s="677" t="s">
        <v>5701</v>
      </c>
      <c r="E142" s="560"/>
      <c r="F142" s="160"/>
      <c r="G142" s="440"/>
      <c r="H142" s="440"/>
      <c r="I142" s="440"/>
      <c r="J142" s="440"/>
      <c r="K142" s="440"/>
      <c r="L142" s="440"/>
      <c r="M142" s="440"/>
      <c r="N142" s="440"/>
      <c r="O142" s="440"/>
      <c r="P142" s="440"/>
      <c r="Q142" s="440"/>
      <c r="R142" s="440"/>
      <c r="S142" s="440"/>
      <c r="T142" s="440"/>
      <c r="U142" s="440"/>
      <c r="V142" s="440"/>
      <c r="W142" s="440"/>
      <c r="X142" s="440"/>
      <c r="Y142" s="440"/>
    </row>
    <row r="143" spans="1:25" s="439" customFormat="1" ht="16.95" customHeight="1">
      <c r="A143" s="159"/>
      <c r="B143" s="561" t="s">
        <v>3370</v>
      </c>
      <c r="C143" s="567" t="s">
        <v>3424</v>
      </c>
      <c r="D143" s="675" t="s">
        <v>215</v>
      </c>
      <c r="E143" s="483"/>
      <c r="F143" s="160"/>
      <c r="G143" s="440"/>
      <c r="H143" s="440"/>
      <c r="I143" s="440"/>
      <c r="J143" s="440"/>
      <c r="K143" s="440"/>
      <c r="L143" s="440"/>
      <c r="M143" s="440"/>
      <c r="N143" s="440"/>
      <c r="O143" s="440"/>
      <c r="P143" s="440"/>
      <c r="Q143" s="440"/>
      <c r="R143" s="440"/>
      <c r="S143" s="440"/>
      <c r="T143" s="440"/>
      <c r="U143" s="440"/>
      <c r="V143" s="440"/>
      <c r="W143" s="440"/>
      <c r="X143" s="440"/>
      <c r="Y143" s="440"/>
    </row>
    <row r="144" spans="1:25" s="439" customFormat="1" ht="16.95" customHeight="1">
      <c r="A144" s="159"/>
      <c r="B144" s="561" t="s">
        <v>3370</v>
      </c>
      <c r="C144" s="567" t="s">
        <v>3425</v>
      </c>
      <c r="D144" s="675" t="s">
        <v>215</v>
      </c>
      <c r="E144" s="483"/>
      <c r="F144" s="160"/>
      <c r="G144" s="440"/>
      <c r="H144" s="440"/>
      <c r="I144" s="440"/>
      <c r="J144" s="440"/>
      <c r="K144" s="440"/>
      <c r="L144" s="440"/>
      <c r="M144" s="440"/>
      <c r="N144" s="440"/>
      <c r="O144" s="440"/>
      <c r="P144" s="440"/>
      <c r="Q144" s="440"/>
      <c r="R144" s="440"/>
      <c r="S144" s="440"/>
      <c r="T144" s="440"/>
      <c r="U144" s="440"/>
      <c r="V144" s="440"/>
      <c r="W144" s="440"/>
      <c r="X144" s="440"/>
      <c r="Y144" s="440"/>
    </row>
    <row r="145" spans="1:25" s="439" customFormat="1" ht="16.95" customHeight="1" thickBot="1">
      <c r="A145" s="159"/>
      <c r="B145" s="561" t="s">
        <v>3370</v>
      </c>
      <c r="C145" s="567" t="s">
        <v>3426</v>
      </c>
      <c r="D145" s="675" t="s">
        <v>215</v>
      </c>
      <c r="E145" s="483"/>
      <c r="F145" s="160"/>
      <c r="G145" s="440"/>
      <c r="H145" s="440"/>
      <c r="I145" s="440"/>
      <c r="J145" s="440"/>
      <c r="K145" s="440"/>
      <c r="L145" s="440"/>
      <c r="M145" s="440"/>
      <c r="N145" s="440"/>
      <c r="O145" s="440"/>
      <c r="P145" s="440"/>
      <c r="Q145" s="440"/>
      <c r="R145" s="440"/>
      <c r="S145" s="440"/>
      <c r="T145" s="440"/>
      <c r="U145" s="440"/>
      <c r="V145" s="440"/>
      <c r="W145" s="440"/>
      <c r="X145" s="440"/>
      <c r="Y145" s="440"/>
    </row>
    <row r="146" spans="1:25" s="439" customFormat="1" ht="16.95" customHeight="1" thickTop="1">
      <c r="A146" s="159"/>
      <c r="B146" s="558" t="s">
        <v>3370</v>
      </c>
      <c r="C146" s="559" t="s">
        <v>915</v>
      </c>
      <c r="D146" s="677" t="s">
        <v>5701</v>
      </c>
      <c r="E146" s="560"/>
      <c r="F146" s="160"/>
      <c r="G146" s="440"/>
      <c r="H146" s="440"/>
      <c r="I146" s="440"/>
      <c r="J146" s="440"/>
      <c r="K146" s="440"/>
      <c r="L146" s="440"/>
      <c r="M146" s="440"/>
      <c r="N146" s="440"/>
      <c r="O146" s="440"/>
      <c r="P146" s="440"/>
      <c r="Q146" s="440"/>
      <c r="R146" s="440"/>
      <c r="S146" s="440"/>
      <c r="T146" s="440"/>
      <c r="U146" s="440"/>
      <c r="V146" s="440"/>
      <c r="W146" s="440"/>
      <c r="X146" s="440"/>
      <c r="Y146" s="440"/>
    </row>
    <row r="147" spans="1:25" s="439" customFormat="1" ht="16.95" customHeight="1">
      <c r="A147" s="159"/>
      <c r="B147" s="561" t="s">
        <v>3370</v>
      </c>
      <c r="C147" s="567" t="s">
        <v>3427</v>
      </c>
      <c r="D147" s="675" t="s">
        <v>225</v>
      </c>
      <c r="E147" s="483"/>
      <c r="F147" s="160"/>
      <c r="G147" s="440"/>
      <c r="H147" s="440"/>
      <c r="I147" s="440"/>
      <c r="J147" s="440"/>
      <c r="K147" s="440"/>
      <c r="L147" s="440"/>
      <c r="M147" s="440"/>
      <c r="N147" s="440"/>
      <c r="O147" s="440"/>
      <c r="P147" s="440"/>
      <c r="Q147" s="440"/>
      <c r="R147" s="440"/>
      <c r="S147" s="440"/>
      <c r="T147" s="440"/>
      <c r="U147" s="440"/>
      <c r="V147" s="440"/>
      <c r="W147" s="440"/>
      <c r="X147" s="440"/>
      <c r="Y147" s="440"/>
    </row>
    <row r="148" spans="1:25" s="439" customFormat="1" ht="16.95" hidden="1" customHeight="1">
      <c r="A148" s="159"/>
      <c r="B148" s="558" t="s">
        <v>3428</v>
      </c>
      <c r="C148" s="559" t="s">
        <v>3429</v>
      </c>
      <c r="D148" s="560"/>
      <c r="E148" s="560"/>
      <c r="F148" s="160"/>
      <c r="G148" s="440"/>
      <c r="H148" s="440"/>
      <c r="I148" s="440"/>
      <c r="J148" s="440"/>
      <c r="K148" s="440"/>
      <c r="L148" s="440"/>
      <c r="M148" s="440"/>
      <c r="N148" s="440"/>
      <c r="O148" s="440"/>
      <c r="P148" s="440"/>
      <c r="Q148" s="440"/>
      <c r="R148" s="440"/>
      <c r="S148" s="440"/>
      <c r="T148" s="440"/>
      <c r="U148" s="440"/>
      <c r="V148" s="440"/>
      <c r="W148" s="440"/>
      <c r="X148" s="440"/>
      <c r="Y148" s="440"/>
    </row>
    <row r="149" spans="1:25" s="439" customFormat="1" ht="16.95" hidden="1" customHeight="1">
      <c r="A149" s="159"/>
      <c r="B149" s="558" t="s">
        <v>3428</v>
      </c>
      <c r="C149" s="559" t="s">
        <v>3371</v>
      </c>
      <c r="D149" s="560"/>
      <c r="E149" s="560"/>
      <c r="F149" s="160"/>
      <c r="G149" s="440"/>
      <c r="H149" s="440"/>
      <c r="I149" s="440"/>
      <c r="J149" s="440"/>
      <c r="K149" s="440"/>
      <c r="L149" s="440"/>
      <c r="M149" s="440"/>
      <c r="N149" s="440"/>
      <c r="O149" s="440"/>
      <c r="P149" s="440"/>
      <c r="Q149" s="440"/>
      <c r="R149" s="440"/>
      <c r="S149" s="440"/>
      <c r="T149" s="440"/>
      <c r="U149" s="440"/>
      <c r="V149" s="440"/>
      <c r="W149" s="440"/>
      <c r="X149" s="440"/>
      <c r="Y149" s="440"/>
    </row>
    <row r="150" spans="1:25" s="439" customFormat="1" ht="16.95" hidden="1" customHeight="1">
      <c r="A150" s="159"/>
      <c r="B150" s="561" t="s">
        <v>3428</v>
      </c>
      <c r="C150" s="567" t="s">
        <v>3430</v>
      </c>
      <c r="D150" s="563"/>
      <c r="E150" s="483"/>
      <c r="F150" s="160"/>
      <c r="G150" s="440"/>
      <c r="H150" s="440"/>
      <c r="I150" s="440"/>
      <c r="J150" s="440"/>
      <c r="K150" s="440"/>
      <c r="L150" s="440"/>
      <c r="M150" s="440"/>
      <c r="N150" s="440"/>
      <c r="O150" s="440"/>
      <c r="P150" s="440"/>
      <c r="Q150" s="440"/>
      <c r="R150" s="440"/>
      <c r="S150" s="440"/>
      <c r="T150" s="440"/>
      <c r="U150" s="440"/>
      <c r="V150" s="440"/>
      <c r="W150" s="440"/>
      <c r="X150" s="440"/>
      <c r="Y150" s="440"/>
    </row>
    <row r="151" spans="1:25" s="439" customFormat="1" ht="16.95" hidden="1" customHeight="1">
      <c r="A151" s="159"/>
      <c r="B151" s="558" t="s">
        <v>3428</v>
      </c>
      <c r="C151" s="559" t="s">
        <v>3297</v>
      </c>
      <c r="D151" s="560"/>
      <c r="E151" s="560"/>
      <c r="F151" s="160"/>
      <c r="G151" s="440"/>
      <c r="H151" s="440"/>
      <c r="I151" s="440"/>
      <c r="J151" s="440"/>
      <c r="K151" s="440"/>
      <c r="L151" s="440"/>
      <c r="M151" s="440"/>
      <c r="N151" s="440"/>
      <c r="O151" s="440"/>
      <c r="P151" s="440"/>
      <c r="Q151" s="440"/>
      <c r="R151" s="440"/>
      <c r="S151" s="440"/>
      <c r="T151" s="440"/>
      <c r="U151" s="440"/>
      <c r="V151" s="440"/>
      <c r="W151" s="440"/>
      <c r="X151" s="440"/>
      <c r="Y151" s="440"/>
    </row>
    <row r="152" spans="1:25" s="439" customFormat="1" ht="16.95" hidden="1" customHeight="1">
      <c r="A152" s="159"/>
      <c r="B152" s="558" t="s">
        <v>3428</v>
      </c>
      <c r="C152" s="559" t="s">
        <v>906</v>
      </c>
      <c r="D152" s="560"/>
      <c r="E152" s="560"/>
      <c r="F152" s="160"/>
      <c r="G152" s="440"/>
      <c r="H152" s="440"/>
      <c r="I152" s="440"/>
      <c r="J152" s="440"/>
      <c r="K152" s="440"/>
      <c r="L152" s="440"/>
      <c r="M152" s="440"/>
      <c r="N152" s="440"/>
      <c r="O152" s="440"/>
      <c r="P152" s="440"/>
      <c r="Q152" s="440"/>
      <c r="R152" s="440"/>
      <c r="S152" s="440"/>
      <c r="T152" s="440"/>
      <c r="U152" s="440"/>
      <c r="V152" s="440"/>
      <c r="W152" s="440"/>
      <c r="X152" s="440"/>
      <c r="Y152" s="440"/>
    </row>
    <row r="153" spans="1:25" s="439" customFormat="1" ht="16.95" hidden="1" customHeight="1">
      <c r="A153" s="159"/>
      <c r="B153" s="561" t="s">
        <v>3428</v>
      </c>
      <c r="C153" s="567" t="s">
        <v>3431</v>
      </c>
      <c r="D153" s="563"/>
      <c r="E153" s="483"/>
      <c r="F153" s="160"/>
      <c r="G153" s="440"/>
      <c r="H153" s="440"/>
      <c r="I153" s="440"/>
      <c r="J153" s="440"/>
      <c r="K153" s="440"/>
      <c r="L153" s="440"/>
      <c r="M153" s="440"/>
      <c r="N153" s="440"/>
      <c r="O153" s="440"/>
      <c r="P153" s="440"/>
      <c r="Q153" s="440"/>
      <c r="R153" s="440"/>
      <c r="S153" s="440"/>
      <c r="T153" s="440"/>
      <c r="U153" s="440"/>
      <c r="V153" s="440"/>
      <c r="W153" s="440"/>
      <c r="X153" s="440"/>
      <c r="Y153" s="440"/>
    </row>
    <row r="154" spans="1:25" s="439" customFormat="1" ht="16.95" hidden="1" customHeight="1">
      <c r="A154" s="159"/>
      <c r="B154" s="561" t="s">
        <v>3428</v>
      </c>
      <c r="C154" s="567" t="s">
        <v>3432</v>
      </c>
      <c r="D154" s="563"/>
      <c r="E154" s="483"/>
      <c r="F154" s="160"/>
      <c r="G154" s="440"/>
      <c r="H154" s="440"/>
      <c r="I154" s="440"/>
      <c r="J154" s="440"/>
      <c r="K154" s="440"/>
      <c r="L154" s="440"/>
      <c r="M154" s="440"/>
      <c r="N154" s="440"/>
      <c r="O154" s="440"/>
      <c r="P154" s="440"/>
      <c r="Q154" s="440"/>
      <c r="R154" s="440"/>
      <c r="S154" s="440"/>
      <c r="T154" s="440"/>
      <c r="U154" s="440"/>
      <c r="V154" s="440"/>
      <c r="W154" s="440"/>
      <c r="X154" s="440"/>
      <c r="Y154" s="440"/>
    </row>
    <row r="155" spans="1:25" s="439" customFormat="1" ht="16.95" hidden="1" customHeight="1">
      <c r="A155" s="159"/>
      <c r="B155" s="561" t="s">
        <v>3428</v>
      </c>
      <c r="C155" s="567" t="s">
        <v>3433</v>
      </c>
      <c r="D155" s="563"/>
      <c r="E155" s="483"/>
      <c r="F155" s="160"/>
      <c r="G155" s="440"/>
      <c r="H155" s="440"/>
      <c r="I155" s="440"/>
      <c r="J155" s="440"/>
      <c r="K155" s="440"/>
      <c r="L155" s="440"/>
      <c r="M155" s="440"/>
      <c r="N155" s="440"/>
      <c r="O155" s="440"/>
      <c r="P155" s="440"/>
      <c r="Q155" s="440"/>
      <c r="R155" s="440"/>
      <c r="S155" s="440"/>
      <c r="T155" s="440"/>
      <c r="U155" s="440"/>
      <c r="V155" s="440"/>
      <c r="W155" s="440"/>
      <c r="X155" s="440"/>
      <c r="Y155" s="440"/>
    </row>
    <row r="156" spans="1:25" s="439" customFormat="1" ht="16.95" hidden="1" customHeight="1">
      <c r="A156" s="159"/>
      <c r="B156" s="561" t="s">
        <v>3428</v>
      </c>
      <c r="C156" s="567" t="s">
        <v>3434</v>
      </c>
      <c r="D156" s="563"/>
      <c r="E156" s="483"/>
      <c r="F156" s="160"/>
      <c r="G156" s="440"/>
      <c r="H156" s="440"/>
      <c r="I156" s="440"/>
      <c r="J156" s="440"/>
      <c r="K156" s="440"/>
      <c r="L156" s="440"/>
      <c r="M156" s="440"/>
      <c r="N156" s="440"/>
      <c r="O156" s="440"/>
      <c r="P156" s="440"/>
      <c r="Q156" s="440"/>
      <c r="R156" s="440"/>
      <c r="S156" s="440"/>
      <c r="T156" s="440"/>
      <c r="U156" s="440"/>
      <c r="V156" s="440"/>
      <c r="W156" s="440"/>
      <c r="X156" s="440"/>
      <c r="Y156" s="440"/>
    </row>
    <row r="157" spans="1:25" s="439" customFormat="1" ht="16.95" hidden="1" customHeight="1">
      <c r="A157" s="159"/>
      <c r="B157" s="558" t="s">
        <v>3428</v>
      </c>
      <c r="C157" s="559" t="s">
        <v>3435</v>
      </c>
      <c r="D157" s="560"/>
      <c r="E157" s="560"/>
      <c r="F157" s="160"/>
      <c r="G157" s="440"/>
      <c r="H157" s="440"/>
      <c r="I157" s="440"/>
      <c r="J157" s="440"/>
      <c r="K157" s="440"/>
      <c r="L157" s="440"/>
      <c r="M157" s="440"/>
      <c r="N157" s="440"/>
      <c r="O157" s="440"/>
      <c r="P157" s="440"/>
      <c r="Q157" s="440"/>
      <c r="R157" s="440"/>
      <c r="S157" s="440"/>
      <c r="T157" s="440"/>
      <c r="U157" s="440"/>
      <c r="V157" s="440"/>
      <c r="W157" s="440"/>
      <c r="X157" s="440"/>
      <c r="Y157" s="440"/>
    </row>
    <row r="158" spans="1:25" s="439" customFormat="1" ht="16.95" hidden="1" customHeight="1">
      <c r="A158" s="159"/>
      <c r="B158" s="561" t="s">
        <v>3428</v>
      </c>
      <c r="C158" s="567" t="s">
        <v>3436</v>
      </c>
      <c r="D158" s="563"/>
      <c r="E158" s="483"/>
      <c r="F158" s="160"/>
      <c r="G158" s="440"/>
      <c r="H158" s="440"/>
      <c r="I158" s="440"/>
      <c r="J158" s="440"/>
      <c r="K158" s="440"/>
      <c r="L158" s="440"/>
      <c r="M158" s="440"/>
      <c r="N158" s="440"/>
      <c r="O158" s="440"/>
      <c r="P158" s="440"/>
      <c r="Q158" s="440"/>
      <c r="R158" s="440"/>
      <c r="S158" s="440"/>
      <c r="T158" s="440"/>
      <c r="U158" s="440"/>
      <c r="V158" s="440"/>
      <c r="W158" s="440"/>
      <c r="X158" s="440"/>
      <c r="Y158" s="440"/>
    </row>
    <row r="159" spans="1:25" s="439" customFormat="1" ht="16.95" hidden="1" customHeight="1">
      <c r="A159" s="159"/>
      <c r="B159" s="558" t="s">
        <v>3428</v>
      </c>
      <c r="C159" s="559" t="s">
        <v>3423</v>
      </c>
      <c r="D159" s="560"/>
      <c r="E159" s="560"/>
      <c r="F159" s="160"/>
      <c r="G159" s="440"/>
      <c r="H159" s="440"/>
      <c r="I159" s="440"/>
      <c r="J159" s="440"/>
      <c r="K159" s="440"/>
      <c r="L159" s="440"/>
      <c r="M159" s="440"/>
      <c r="N159" s="440"/>
      <c r="O159" s="440"/>
      <c r="P159" s="440"/>
      <c r="Q159" s="440"/>
      <c r="R159" s="440"/>
      <c r="S159" s="440"/>
      <c r="T159" s="440"/>
      <c r="U159" s="440"/>
      <c r="V159" s="440"/>
      <c r="W159" s="440"/>
      <c r="X159" s="440"/>
      <c r="Y159" s="440"/>
    </row>
    <row r="160" spans="1:25" s="439" customFormat="1" ht="16.95" hidden="1" customHeight="1">
      <c r="A160" s="159"/>
      <c r="B160" s="561" t="s">
        <v>3428</v>
      </c>
      <c r="C160" s="567" t="s">
        <v>3437</v>
      </c>
      <c r="D160" s="563"/>
      <c r="E160" s="483"/>
      <c r="F160" s="160"/>
      <c r="G160" s="440"/>
      <c r="H160" s="440"/>
      <c r="I160" s="440"/>
      <c r="J160" s="440"/>
      <c r="K160" s="440"/>
      <c r="L160" s="440"/>
      <c r="M160" s="440"/>
      <c r="N160" s="440"/>
      <c r="O160" s="440"/>
      <c r="P160" s="440"/>
      <c r="Q160" s="440"/>
      <c r="R160" s="440"/>
      <c r="S160" s="440"/>
      <c r="T160" s="440"/>
      <c r="U160" s="440"/>
      <c r="V160" s="440"/>
      <c r="W160" s="440"/>
      <c r="X160" s="440"/>
      <c r="Y160" s="440"/>
    </row>
    <row r="161" spans="1:25" s="439" customFormat="1" ht="16.95" hidden="1" customHeight="1">
      <c r="A161" s="159"/>
      <c r="B161" s="558" t="s">
        <v>3428</v>
      </c>
      <c r="C161" s="559" t="s">
        <v>915</v>
      </c>
      <c r="D161" s="560"/>
      <c r="E161" s="560"/>
      <c r="F161" s="160"/>
      <c r="G161" s="440"/>
      <c r="H161" s="440"/>
      <c r="I161" s="440"/>
      <c r="J161" s="440"/>
      <c r="K161" s="440"/>
      <c r="L161" s="440"/>
      <c r="M161" s="440"/>
      <c r="N161" s="440"/>
      <c r="O161" s="440"/>
      <c r="P161" s="440"/>
      <c r="Q161" s="440"/>
      <c r="R161" s="440"/>
      <c r="S161" s="440"/>
      <c r="T161" s="440"/>
      <c r="U161" s="440"/>
      <c r="V161" s="440"/>
      <c r="W161" s="440"/>
      <c r="X161" s="440"/>
      <c r="Y161" s="440"/>
    </row>
    <row r="162" spans="1:25" s="439" customFormat="1" ht="16.95" hidden="1" customHeight="1">
      <c r="A162" s="159"/>
      <c r="B162" s="561" t="s">
        <v>3428</v>
      </c>
      <c r="C162" s="567" t="s">
        <v>2198</v>
      </c>
      <c r="D162" s="563"/>
      <c r="E162" s="483"/>
      <c r="F162" s="160"/>
      <c r="G162" s="440"/>
      <c r="H162" s="440"/>
      <c r="I162" s="440"/>
      <c r="J162" s="440"/>
      <c r="K162" s="440"/>
      <c r="L162" s="440"/>
      <c r="M162" s="440"/>
      <c r="N162" s="440"/>
      <c r="O162" s="440"/>
      <c r="P162" s="440"/>
      <c r="Q162" s="440"/>
      <c r="R162" s="440"/>
      <c r="S162" s="440"/>
      <c r="T162" s="440"/>
      <c r="U162" s="440"/>
      <c r="V162" s="440"/>
      <c r="W162" s="440"/>
      <c r="X162" s="440"/>
      <c r="Y162" s="440"/>
    </row>
    <row r="163" spans="1:25" s="439" customFormat="1" ht="16.95" hidden="1" customHeight="1">
      <c r="A163" s="159"/>
      <c r="B163" s="558" t="s">
        <v>3438</v>
      </c>
      <c r="C163" s="559" t="s">
        <v>3297</v>
      </c>
      <c r="D163" s="560"/>
      <c r="E163" s="560"/>
      <c r="F163" s="160"/>
      <c r="G163" s="440"/>
      <c r="H163" s="440"/>
      <c r="I163" s="440"/>
      <c r="J163" s="440"/>
      <c r="K163" s="440"/>
      <c r="L163" s="440"/>
      <c r="M163" s="440"/>
      <c r="N163" s="440"/>
      <c r="O163" s="440"/>
      <c r="P163" s="440"/>
      <c r="Q163" s="440"/>
      <c r="R163" s="440"/>
      <c r="S163" s="440"/>
      <c r="T163" s="440"/>
      <c r="U163" s="440"/>
      <c r="V163" s="440"/>
      <c r="W163" s="440"/>
      <c r="X163" s="440"/>
      <c r="Y163" s="440"/>
    </row>
    <row r="164" spans="1:25" s="439" customFormat="1" ht="16.95" hidden="1" customHeight="1">
      <c r="A164" s="159"/>
      <c r="B164" s="558" t="s">
        <v>3438</v>
      </c>
      <c r="C164" s="559" t="s">
        <v>3371</v>
      </c>
      <c r="D164" s="560"/>
      <c r="E164" s="560"/>
      <c r="F164" s="160"/>
      <c r="G164" s="440"/>
      <c r="H164" s="440"/>
      <c r="I164" s="440"/>
      <c r="J164" s="440"/>
      <c r="K164" s="440"/>
      <c r="L164" s="440"/>
      <c r="M164" s="440"/>
      <c r="N164" s="440"/>
      <c r="O164" s="440"/>
      <c r="P164" s="440"/>
      <c r="Q164" s="440"/>
      <c r="R164" s="440"/>
      <c r="S164" s="440"/>
      <c r="T164" s="440"/>
      <c r="U164" s="440"/>
      <c r="V164" s="440"/>
      <c r="W164" s="440"/>
      <c r="X164" s="440"/>
      <c r="Y164" s="440"/>
    </row>
    <row r="165" spans="1:25" s="439" customFormat="1" ht="16.95" hidden="1" customHeight="1">
      <c r="A165" s="159"/>
      <c r="B165" s="561" t="s">
        <v>3438</v>
      </c>
      <c r="C165" s="567" t="s">
        <v>3439</v>
      </c>
      <c r="D165" s="563"/>
      <c r="E165" s="483"/>
      <c r="F165" s="160"/>
      <c r="G165" s="440"/>
      <c r="H165" s="440"/>
      <c r="I165" s="440"/>
      <c r="J165" s="440"/>
      <c r="K165" s="440"/>
      <c r="L165" s="440"/>
      <c r="M165" s="440"/>
      <c r="N165" s="440"/>
      <c r="O165" s="440"/>
      <c r="P165" s="440"/>
      <c r="Q165" s="440"/>
      <c r="R165" s="440"/>
      <c r="S165" s="440"/>
      <c r="T165" s="440"/>
      <c r="U165" s="440"/>
      <c r="V165" s="440"/>
      <c r="W165" s="440"/>
      <c r="X165" s="440"/>
      <c r="Y165" s="440"/>
    </row>
    <row r="166" spans="1:25" s="439" customFormat="1" ht="16.95" hidden="1" customHeight="1">
      <c r="A166" s="159"/>
      <c r="B166" s="561" t="s">
        <v>3438</v>
      </c>
      <c r="C166" s="567" t="s">
        <v>3440</v>
      </c>
      <c r="D166" s="563"/>
      <c r="E166" s="483"/>
      <c r="F166" s="160"/>
      <c r="G166" s="440"/>
      <c r="H166" s="440"/>
      <c r="I166" s="440"/>
      <c r="J166" s="440"/>
      <c r="K166" s="440"/>
      <c r="L166" s="440"/>
      <c r="M166" s="440"/>
      <c r="N166" s="440"/>
      <c r="O166" s="440"/>
      <c r="P166" s="440"/>
      <c r="Q166" s="440"/>
      <c r="R166" s="440"/>
      <c r="S166" s="440"/>
      <c r="T166" s="440"/>
      <c r="U166" s="440"/>
      <c r="V166" s="440"/>
      <c r="W166" s="440"/>
      <c r="X166" s="440"/>
      <c r="Y166" s="440"/>
    </row>
    <row r="167" spans="1:25" s="439" customFormat="1" ht="16.95" hidden="1" customHeight="1">
      <c r="A167" s="159"/>
      <c r="B167" s="561" t="s">
        <v>3438</v>
      </c>
      <c r="C167" s="567" t="s">
        <v>3441</v>
      </c>
      <c r="D167" s="563"/>
      <c r="E167" s="483"/>
      <c r="F167" s="160"/>
      <c r="G167" s="440"/>
      <c r="H167" s="440"/>
      <c r="I167" s="440"/>
      <c r="J167" s="440"/>
      <c r="K167" s="440"/>
      <c r="L167" s="440"/>
      <c r="M167" s="440"/>
      <c r="N167" s="440"/>
      <c r="O167" s="440"/>
      <c r="P167" s="440"/>
      <c r="Q167" s="440"/>
      <c r="R167" s="440"/>
      <c r="S167" s="440"/>
      <c r="T167" s="440"/>
      <c r="U167" s="440"/>
      <c r="V167" s="440"/>
      <c r="W167" s="440"/>
      <c r="X167" s="440"/>
      <c r="Y167" s="440"/>
    </row>
    <row r="168" spans="1:25" s="439" customFormat="1" ht="16.95" hidden="1" customHeight="1">
      <c r="A168" s="159"/>
      <c r="B168" s="561" t="s">
        <v>3438</v>
      </c>
      <c r="C168" s="567" t="s">
        <v>3442</v>
      </c>
      <c r="D168" s="563"/>
      <c r="E168" s="483"/>
      <c r="F168" s="160"/>
      <c r="G168" s="440"/>
      <c r="H168" s="440"/>
      <c r="I168" s="440"/>
      <c r="J168" s="440"/>
      <c r="K168" s="440"/>
      <c r="L168" s="440"/>
      <c r="M168" s="440"/>
      <c r="N168" s="440"/>
      <c r="O168" s="440"/>
      <c r="P168" s="440"/>
      <c r="Q168" s="440"/>
      <c r="R168" s="440"/>
      <c r="S168" s="440"/>
      <c r="T168" s="440"/>
      <c r="U168" s="440"/>
      <c r="V168" s="440"/>
      <c r="W168" s="440"/>
      <c r="X168" s="440"/>
      <c r="Y168" s="440"/>
    </row>
    <row r="169" spans="1:25" s="439" customFormat="1" ht="16.95" hidden="1" customHeight="1">
      <c r="A169" s="159"/>
      <c r="B169" s="561" t="s">
        <v>3438</v>
      </c>
      <c r="C169" s="567" t="s">
        <v>3443</v>
      </c>
      <c r="D169" s="563"/>
      <c r="E169" s="483"/>
      <c r="F169" s="160"/>
      <c r="G169" s="440"/>
      <c r="H169" s="440"/>
      <c r="I169" s="440"/>
      <c r="J169" s="440"/>
      <c r="K169" s="440"/>
      <c r="L169" s="440"/>
      <c r="M169" s="440"/>
      <c r="N169" s="440"/>
      <c r="O169" s="440"/>
      <c r="P169" s="440"/>
      <c r="Q169" s="440"/>
      <c r="R169" s="440"/>
      <c r="S169" s="440"/>
      <c r="T169" s="440"/>
      <c r="U169" s="440"/>
      <c r="V169" s="440"/>
      <c r="W169" s="440"/>
      <c r="X169" s="440"/>
      <c r="Y169" s="440"/>
    </row>
    <row r="170" spans="1:25" s="439" customFormat="1" ht="16.95" hidden="1" customHeight="1">
      <c r="A170" s="159"/>
      <c r="B170" s="561" t="s">
        <v>3438</v>
      </c>
      <c r="C170" s="567" t="s">
        <v>3444</v>
      </c>
      <c r="D170" s="563"/>
      <c r="E170" s="483"/>
      <c r="F170" s="160"/>
      <c r="G170" s="440"/>
      <c r="H170" s="440"/>
      <c r="I170" s="440"/>
      <c r="J170" s="440"/>
      <c r="K170" s="440"/>
      <c r="L170" s="440"/>
      <c r="M170" s="440"/>
      <c r="N170" s="440"/>
      <c r="O170" s="440"/>
      <c r="P170" s="440"/>
      <c r="Q170" s="440"/>
      <c r="R170" s="440"/>
      <c r="S170" s="440"/>
      <c r="T170" s="440"/>
      <c r="U170" s="440"/>
      <c r="V170" s="440"/>
      <c r="W170" s="440"/>
      <c r="X170" s="440"/>
      <c r="Y170" s="440"/>
    </row>
    <row r="171" spans="1:25" s="439" customFormat="1" ht="16.95" hidden="1" customHeight="1">
      <c r="A171" s="159"/>
      <c r="B171" s="561" t="s">
        <v>3438</v>
      </c>
      <c r="C171" s="567" t="s">
        <v>3445</v>
      </c>
      <c r="D171" s="563"/>
      <c r="E171" s="483"/>
      <c r="F171" s="160"/>
      <c r="G171" s="440"/>
      <c r="H171" s="440"/>
      <c r="I171" s="440"/>
      <c r="J171" s="440"/>
      <c r="K171" s="440"/>
      <c r="L171" s="440"/>
      <c r="M171" s="440"/>
      <c r="N171" s="440"/>
      <c r="O171" s="440"/>
      <c r="P171" s="440"/>
      <c r="Q171" s="440"/>
      <c r="R171" s="440"/>
      <c r="S171" s="440"/>
      <c r="T171" s="440"/>
      <c r="U171" s="440"/>
      <c r="V171" s="440"/>
      <c r="W171" s="440"/>
      <c r="X171" s="440"/>
      <c r="Y171" s="440"/>
    </row>
    <row r="172" spans="1:25" s="439" customFormat="1" ht="16.95" hidden="1" customHeight="1">
      <c r="A172" s="159"/>
      <c r="B172" s="561" t="s">
        <v>3438</v>
      </c>
      <c r="C172" s="567" t="s">
        <v>3446</v>
      </c>
      <c r="D172" s="563"/>
      <c r="E172" s="483"/>
      <c r="F172" s="160"/>
      <c r="G172" s="440"/>
      <c r="H172" s="440"/>
      <c r="I172" s="440"/>
      <c r="J172" s="440"/>
      <c r="K172" s="440"/>
      <c r="L172" s="440"/>
      <c r="M172" s="440"/>
      <c r="N172" s="440"/>
      <c r="O172" s="440"/>
      <c r="P172" s="440"/>
      <c r="Q172" s="440"/>
      <c r="R172" s="440"/>
      <c r="S172" s="440"/>
      <c r="T172" s="440"/>
      <c r="U172" s="440"/>
      <c r="V172" s="440"/>
      <c r="W172" s="440"/>
      <c r="X172" s="440"/>
      <c r="Y172" s="440"/>
    </row>
    <row r="173" spans="1:25" s="439" customFormat="1" ht="16.95" hidden="1" customHeight="1">
      <c r="A173" s="159"/>
      <c r="B173" s="561" t="s">
        <v>3438</v>
      </c>
      <c r="C173" s="567" t="s">
        <v>3447</v>
      </c>
      <c r="D173" s="563"/>
      <c r="E173" s="483"/>
      <c r="F173" s="160"/>
      <c r="G173" s="440"/>
      <c r="H173" s="440"/>
      <c r="I173" s="440"/>
      <c r="J173" s="440"/>
      <c r="K173" s="440"/>
      <c r="L173" s="440"/>
      <c r="M173" s="440"/>
      <c r="N173" s="440"/>
      <c r="O173" s="440"/>
      <c r="P173" s="440"/>
      <c r="Q173" s="440"/>
      <c r="R173" s="440"/>
      <c r="S173" s="440"/>
      <c r="T173" s="440"/>
      <c r="U173" s="440"/>
      <c r="V173" s="440"/>
      <c r="W173" s="440"/>
      <c r="X173" s="440"/>
      <c r="Y173" s="440"/>
    </row>
    <row r="174" spans="1:25" s="439" customFormat="1" ht="16.95" hidden="1" customHeight="1">
      <c r="A174" s="159"/>
      <c r="B174" s="561" t="s">
        <v>3438</v>
      </c>
      <c r="C174" s="567" t="s">
        <v>3448</v>
      </c>
      <c r="D174" s="563"/>
      <c r="E174" s="483"/>
      <c r="F174" s="160"/>
      <c r="G174" s="440"/>
      <c r="H174" s="440"/>
      <c r="I174" s="440"/>
      <c r="J174" s="440"/>
      <c r="K174" s="440"/>
      <c r="L174" s="440"/>
      <c r="M174" s="440"/>
      <c r="N174" s="440"/>
      <c r="O174" s="440"/>
      <c r="P174" s="440"/>
      <c r="Q174" s="440"/>
      <c r="R174" s="440"/>
      <c r="S174" s="440"/>
      <c r="T174" s="440"/>
      <c r="U174" s="440"/>
      <c r="V174" s="440"/>
      <c r="W174" s="440"/>
      <c r="X174" s="440"/>
      <c r="Y174" s="440"/>
    </row>
    <row r="175" spans="1:25" s="439" customFormat="1" ht="16.95" hidden="1" customHeight="1">
      <c r="A175" s="159"/>
      <c r="B175" s="561" t="s">
        <v>3438</v>
      </c>
      <c r="C175" s="567" t="s">
        <v>3449</v>
      </c>
      <c r="D175" s="563"/>
      <c r="E175" s="483"/>
      <c r="F175" s="160"/>
      <c r="G175" s="440"/>
      <c r="H175" s="440"/>
      <c r="I175" s="440"/>
      <c r="J175" s="440"/>
      <c r="K175" s="440"/>
      <c r="L175" s="440"/>
      <c r="M175" s="440"/>
      <c r="N175" s="440"/>
      <c r="O175" s="440"/>
      <c r="P175" s="440"/>
      <c r="Q175" s="440"/>
      <c r="R175" s="440"/>
      <c r="S175" s="440"/>
      <c r="T175" s="440"/>
      <c r="U175" s="440"/>
      <c r="V175" s="440"/>
      <c r="W175" s="440"/>
      <c r="X175" s="440"/>
      <c r="Y175" s="440"/>
    </row>
    <row r="176" spans="1:25" s="439" customFormat="1" ht="16.95" hidden="1" customHeight="1">
      <c r="A176" s="159"/>
      <c r="B176" s="561" t="s">
        <v>3438</v>
      </c>
      <c r="C176" s="567" t="s">
        <v>3450</v>
      </c>
      <c r="D176" s="563"/>
      <c r="E176" s="483"/>
      <c r="F176" s="160"/>
      <c r="G176" s="440"/>
      <c r="H176" s="440"/>
      <c r="I176" s="440"/>
      <c r="J176" s="440"/>
      <c r="K176" s="440"/>
      <c r="L176" s="440"/>
      <c r="M176" s="440"/>
      <c r="N176" s="440"/>
      <c r="O176" s="440"/>
      <c r="P176" s="440"/>
      <c r="Q176" s="440"/>
      <c r="R176" s="440"/>
      <c r="S176" s="440"/>
      <c r="T176" s="440"/>
      <c r="U176" s="440"/>
      <c r="V176" s="440"/>
      <c r="W176" s="440"/>
      <c r="X176" s="440"/>
      <c r="Y176" s="440"/>
    </row>
    <row r="177" spans="1:25" s="439" customFormat="1" ht="16.95" hidden="1" customHeight="1">
      <c r="A177" s="159"/>
      <c r="B177" s="561" t="s">
        <v>3438</v>
      </c>
      <c r="C177" s="567" t="s">
        <v>3451</v>
      </c>
      <c r="D177" s="563"/>
      <c r="E177" s="483"/>
      <c r="F177" s="160"/>
      <c r="G177" s="440"/>
      <c r="H177" s="440"/>
      <c r="I177" s="440"/>
      <c r="J177" s="440"/>
      <c r="K177" s="440"/>
      <c r="L177" s="440"/>
      <c r="M177" s="440"/>
      <c r="N177" s="440"/>
      <c r="O177" s="440"/>
      <c r="P177" s="440"/>
      <c r="Q177" s="440"/>
      <c r="R177" s="440"/>
      <c r="S177" s="440"/>
      <c r="T177" s="440"/>
      <c r="U177" s="440"/>
      <c r="V177" s="440"/>
      <c r="W177" s="440"/>
      <c r="X177" s="440"/>
      <c r="Y177" s="440"/>
    </row>
    <row r="178" spans="1:25" s="439" customFormat="1" ht="16.95" hidden="1" customHeight="1">
      <c r="A178" s="159"/>
      <c r="B178" s="561" t="s">
        <v>3438</v>
      </c>
      <c r="C178" s="567" t="s">
        <v>3452</v>
      </c>
      <c r="D178" s="563"/>
      <c r="E178" s="483"/>
      <c r="F178" s="160"/>
      <c r="G178" s="440"/>
      <c r="H178" s="440"/>
      <c r="I178" s="440"/>
      <c r="J178" s="440"/>
      <c r="K178" s="440"/>
      <c r="L178" s="440"/>
      <c r="M178" s="440"/>
      <c r="N178" s="440"/>
      <c r="O178" s="440"/>
      <c r="P178" s="440"/>
      <c r="Q178" s="440"/>
      <c r="R178" s="440"/>
      <c r="S178" s="440"/>
      <c r="T178" s="440"/>
      <c r="U178" s="440"/>
      <c r="V178" s="440"/>
      <c r="W178" s="440"/>
      <c r="X178" s="440"/>
      <c r="Y178" s="440"/>
    </row>
    <row r="179" spans="1:25" s="439" customFormat="1" ht="16.95" hidden="1" customHeight="1">
      <c r="A179" s="159"/>
      <c r="B179" s="561" t="s">
        <v>3438</v>
      </c>
      <c r="C179" s="567" t="s">
        <v>3453</v>
      </c>
      <c r="D179" s="563"/>
      <c r="E179" s="483"/>
      <c r="F179" s="160"/>
      <c r="G179" s="440"/>
      <c r="H179" s="440"/>
      <c r="I179" s="440"/>
      <c r="J179" s="440"/>
      <c r="K179" s="440"/>
      <c r="L179" s="440"/>
      <c r="M179" s="440"/>
      <c r="N179" s="440"/>
      <c r="O179" s="440"/>
      <c r="P179" s="440"/>
      <c r="Q179" s="440"/>
      <c r="R179" s="440"/>
      <c r="S179" s="440"/>
      <c r="T179" s="440"/>
      <c r="U179" s="440"/>
      <c r="V179" s="440"/>
      <c r="W179" s="440"/>
      <c r="X179" s="440"/>
      <c r="Y179" s="440"/>
    </row>
    <row r="180" spans="1:25" s="439" customFormat="1" ht="16.95" hidden="1" customHeight="1">
      <c r="A180" s="159"/>
      <c r="B180" s="561" t="s">
        <v>3438</v>
      </c>
      <c r="C180" s="567" t="s">
        <v>3454</v>
      </c>
      <c r="D180" s="563"/>
      <c r="E180" s="483"/>
      <c r="F180" s="160"/>
      <c r="G180" s="440"/>
      <c r="H180" s="440"/>
      <c r="I180" s="440"/>
      <c r="J180" s="440"/>
      <c r="K180" s="440"/>
      <c r="L180" s="440"/>
      <c r="M180" s="440"/>
      <c r="N180" s="440"/>
      <c r="O180" s="440"/>
      <c r="P180" s="440"/>
      <c r="Q180" s="440"/>
      <c r="R180" s="440"/>
      <c r="S180" s="440"/>
      <c r="T180" s="440"/>
      <c r="U180" s="440"/>
      <c r="V180" s="440"/>
      <c r="W180" s="440"/>
      <c r="X180" s="440"/>
      <c r="Y180" s="440"/>
    </row>
    <row r="181" spans="1:25" s="439" customFormat="1" ht="16.95" hidden="1" customHeight="1">
      <c r="A181" s="159"/>
      <c r="B181" s="561" t="s">
        <v>3438</v>
      </c>
      <c r="C181" s="567" t="s">
        <v>3455</v>
      </c>
      <c r="D181" s="563"/>
      <c r="E181" s="483"/>
      <c r="F181" s="160"/>
      <c r="G181" s="440"/>
      <c r="H181" s="440"/>
      <c r="I181" s="440"/>
      <c r="J181" s="440"/>
      <c r="K181" s="440"/>
      <c r="L181" s="440"/>
      <c r="M181" s="440"/>
      <c r="N181" s="440"/>
      <c r="O181" s="440"/>
      <c r="P181" s="440"/>
      <c r="Q181" s="440"/>
      <c r="R181" s="440"/>
      <c r="S181" s="440"/>
      <c r="T181" s="440"/>
      <c r="U181" s="440"/>
      <c r="V181" s="440"/>
      <c r="W181" s="440"/>
      <c r="X181" s="440"/>
      <c r="Y181" s="440"/>
    </row>
    <row r="182" spans="1:25" s="439" customFormat="1" ht="16.95" hidden="1" customHeight="1">
      <c r="A182" s="159"/>
      <c r="B182" s="561" t="s">
        <v>3438</v>
      </c>
      <c r="C182" s="567" t="s">
        <v>3456</v>
      </c>
      <c r="D182" s="563"/>
      <c r="E182" s="483"/>
      <c r="F182" s="160"/>
      <c r="G182" s="440"/>
      <c r="H182" s="440"/>
      <c r="I182" s="440"/>
      <c r="J182" s="440"/>
      <c r="K182" s="440"/>
      <c r="L182" s="440"/>
      <c r="M182" s="440"/>
      <c r="N182" s="440"/>
      <c r="O182" s="440"/>
      <c r="P182" s="440"/>
      <c r="Q182" s="440"/>
      <c r="R182" s="440"/>
      <c r="S182" s="440"/>
      <c r="T182" s="440"/>
      <c r="U182" s="440"/>
      <c r="V182" s="440"/>
      <c r="W182" s="440"/>
      <c r="X182" s="440"/>
      <c r="Y182" s="440"/>
    </row>
    <row r="183" spans="1:25" s="439" customFormat="1" ht="16.95" hidden="1" customHeight="1">
      <c r="A183" s="159"/>
      <c r="B183" s="561" t="s">
        <v>3438</v>
      </c>
      <c r="C183" s="567" t="s">
        <v>3457</v>
      </c>
      <c r="D183" s="563"/>
      <c r="E183" s="483"/>
      <c r="F183" s="160"/>
      <c r="G183" s="440"/>
      <c r="H183" s="440"/>
      <c r="I183" s="440"/>
      <c r="J183" s="440"/>
      <c r="K183" s="440"/>
      <c r="L183" s="440"/>
      <c r="M183" s="440"/>
      <c r="N183" s="440"/>
      <c r="O183" s="440"/>
      <c r="P183" s="440"/>
      <c r="Q183" s="440"/>
      <c r="R183" s="440"/>
      <c r="S183" s="440"/>
      <c r="T183" s="440"/>
      <c r="U183" s="440"/>
      <c r="V183" s="440"/>
      <c r="W183" s="440"/>
      <c r="X183" s="440"/>
      <c r="Y183" s="440"/>
    </row>
    <row r="184" spans="1:25" s="439" customFormat="1" ht="16.95" hidden="1" customHeight="1">
      <c r="A184" s="159"/>
      <c r="B184" s="561" t="s">
        <v>3438</v>
      </c>
      <c r="C184" s="567" t="s">
        <v>3458</v>
      </c>
      <c r="D184" s="563"/>
      <c r="E184" s="483"/>
      <c r="F184" s="160"/>
      <c r="G184" s="440"/>
      <c r="H184" s="440"/>
      <c r="I184" s="440"/>
      <c r="J184" s="440"/>
      <c r="K184" s="440"/>
      <c r="L184" s="440"/>
      <c r="M184" s="440"/>
      <c r="N184" s="440"/>
      <c r="O184" s="440"/>
      <c r="P184" s="440"/>
      <c r="Q184" s="440"/>
      <c r="R184" s="440"/>
      <c r="S184" s="440"/>
      <c r="T184" s="440"/>
      <c r="U184" s="440"/>
      <c r="V184" s="440"/>
      <c r="W184" s="440"/>
      <c r="X184" s="440"/>
      <c r="Y184" s="440"/>
    </row>
    <row r="185" spans="1:25" s="439" customFormat="1" ht="16.95" hidden="1" customHeight="1">
      <c r="A185" s="159"/>
      <c r="B185" s="561" t="s">
        <v>3438</v>
      </c>
      <c r="C185" s="567" t="s">
        <v>3459</v>
      </c>
      <c r="D185" s="563"/>
      <c r="E185" s="483"/>
      <c r="F185" s="160"/>
      <c r="G185" s="440"/>
      <c r="H185" s="440"/>
      <c r="I185" s="440"/>
      <c r="J185" s="440"/>
      <c r="K185" s="440"/>
      <c r="L185" s="440"/>
      <c r="M185" s="440"/>
      <c r="N185" s="440"/>
      <c r="O185" s="440"/>
      <c r="P185" s="440"/>
      <c r="Q185" s="440"/>
      <c r="R185" s="440"/>
      <c r="S185" s="440"/>
      <c r="T185" s="440"/>
      <c r="U185" s="440"/>
      <c r="V185" s="440"/>
      <c r="W185" s="440"/>
      <c r="X185" s="440"/>
      <c r="Y185" s="440"/>
    </row>
    <row r="186" spans="1:25" s="439" customFormat="1" ht="16.95" hidden="1" customHeight="1">
      <c r="A186" s="159"/>
      <c r="B186" s="558" t="s">
        <v>3438</v>
      </c>
      <c r="C186" s="559" t="s">
        <v>3362</v>
      </c>
      <c r="D186" s="560"/>
      <c r="E186" s="560"/>
      <c r="F186" s="160"/>
      <c r="G186" s="440"/>
      <c r="H186" s="440"/>
      <c r="I186" s="440"/>
      <c r="J186" s="440"/>
      <c r="K186" s="440"/>
      <c r="L186" s="440"/>
      <c r="M186" s="440"/>
      <c r="N186" s="440"/>
      <c r="O186" s="440"/>
      <c r="P186" s="440"/>
      <c r="Q186" s="440"/>
      <c r="R186" s="440"/>
      <c r="S186" s="440"/>
      <c r="T186" s="440"/>
      <c r="U186" s="440"/>
      <c r="V186" s="440"/>
      <c r="W186" s="440"/>
      <c r="X186" s="440"/>
      <c r="Y186" s="440"/>
    </row>
    <row r="187" spans="1:25" s="439" customFormat="1" ht="16.95" hidden="1" customHeight="1">
      <c r="A187" s="159"/>
      <c r="B187" s="561" t="s">
        <v>3438</v>
      </c>
      <c r="C187" s="567" t="s">
        <v>3460</v>
      </c>
      <c r="D187" s="563"/>
      <c r="E187" s="483"/>
      <c r="F187" s="160"/>
      <c r="G187" s="440"/>
      <c r="H187" s="440"/>
      <c r="I187" s="440"/>
      <c r="J187" s="440"/>
      <c r="K187" s="440"/>
      <c r="L187" s="440"/>
      <c r="M187" s="440"/>
      <c r="N187" s="440"/>
      <c r="O187" s="440"/>
      <c r="P187" s="440"/>
      <c r="Q187" s="440"/>
      <c r="R187" s="440"/>
      <c r="S187" s="440"/>
      <c r="T187" s="440"/>
      <c r="U187" s="440"/>
      <c r="V187" s="440"/>
      <c r="W187" s="440"/>
      <c r="X187" s="440"/>
      <c r="Y187" s="440"/>
    </row>
    <row r="188" spans="1:25" s="439" customFormat="1" ht="16.95" hidden="1" customHeight="1">
      <c r="A188" s="159"/>
      <c r="B188" s="561" t="s">
        <v>3438</v>
      </c>
      <c r="C188" s="567" t="s">
        <v>3461</v>
      </c>
      <c r="D188" s="563"/>
      <c r="E188" s="483"/>
      <c r="F188" s="160"/>
      <c r="G188" s="440"/>
      <c r="H188" s="440"/>
      <c r="I188" s="440"/>
      <c r="J188" s="440"/>
      <c r="K188" s="440"/>
      <c r="L188" s="440"/>
      <c r="M188" s="440"/>
      <c r="N188" s="440"/>
      <c r="O188" s="440"/>
      <c r="P188" s="440"/>
      <c r="Q188" s="440"/>
      <c r="R188" s="440"/>
      <c r="S188" s="440"/>
      <c r="T188" s="440"/>
      <c r="U188" s="440"/>
      <c r="V188" s="440"/>
      <c r="W188" s="440"/>
      <c r="X188" s="440"/>
      <c r="Y188" s="440"/>
    </row>
    <row r="189" spans="1:25" s="439" customFormat="1" ht="16.95" hidden="1" customHeight="1">
      <c r="A189" s="159"/>
      <c r="B189" s="561" t="s">
        <v>3438</v>
      </c>
      <c r="C189" s="567" t="s">
        <v>3462</v>
      </c>
      <c r="D189" s="563"/>
      <c r="E189" s="483"/>
      <c r="F189" s="160"/>
      <c r="G189" s="440"/>
      <c r="H189" s="440"/>
      <c r="I189" s="440"/>
      <c r="J189" s="440"/>
      <c r="K189" s="440"/>
      <c r="L189" s="440"/>
      <c r="M189" s="440"/>
      <c r="N189" s="440"/>
      <c r="O189" s="440"/>
      <c r="P189" s="440"/>
      <c r="Q189" s="440"/>
      <c r="R189" s="440"/>
      <c r="S189" s="440"/>
      <c r="T189" s="440"/>
      <c r="U189" s="440"/>
      <c r="V189" s="440"/>
      <c r="W189" s="440"/>
      <c r="X189" s="440"/>
      <c r="Y189" s="440"/>
    </row>
    <row r="190" spans="1:25" s="439" customFormat="1" ht="16.95" hidden="1" customHeight="1">
      <c r="A190" s="159"/>
      <c r="B190" s="561" t="s">
        <v>3438</v>
      </c>
      <c r="C190" s="567" t="s">
        <v>3463</v>
      </c>
      <c r="D190" s="563"/>
      <c r="E190" s="483"/>
      <c r="F190" s="160"/>
      <c r="G190" s="440"/>
      <c r="H190" s="440"/>
      <c r="I190" s="440"/>
      <c r="J190" s="440"/>
      <c r="K190" s="440"/>
      <c r="L190" s="440"/>
      <c r="M190" s="440"/>
      <c r="N190" s="440"/>
      <c r="O190" s="440"/>
      <c r="P190" s="440"/>
      <c r="Q190" s="440"/>
      <c r="R190" s="440"/>
      <c r="S190" s="440"/>
      <c r="T190" s="440"/>
      <c r="U190" s="440"/>
      <c r="V190" s="440"/>
      <c r="W190" s="440"/>
      <c r="X190" s="440"/>
      <c r="Y190" s="440"/>
    </row>
    <row r="191" spans="1:25" s="439" customFormat="1" ht="16.95" hidden="1" customHeight="1">
      <c r="A191" s="159"/>
      <c r="B191" s="561" t="s">
        <v>3438</v>
      </c>
      <c r="C191" s="567" t="s">
        <v>3464</v>
      </c>
      <c r="D191" s="563"/>
      <c r="E191" s="483"/>
      <c r="F191" s="160"/>
      <c r="G191" s="440"/>
      <c r="H191" s="440"/>
      <c r="I191" s="440"/>
      <c r="J191" s="440"/>
      <c r="K191" s="440"/>
      <c r="L191" s="440"/>
      <c r="M191" s="440"/>
      <c r="N191" s="440"/>
      <c r="O191" s="440"/>
      <c r="P191" s="440"/>
      <c r="Q191" s="440"/>
      <c r="R191" s="440"/>
      <c r="S191" s="440"/>
      <c r="T191" s="440"/>
      <c r="U191" s="440"/>
      <c r="V191" s="440"/>
      <c r="W191" s="440"/>
      <c r="X191" s="440"/>
      <c r="Y191" s="440"/>
    </row>
    <row r="192" spans="1:25" s="439" customFormat="1" ht="16.95" hidden="1" customHeight="1">
      <c r="A192" s="159"/>
      <c r="B192" s="561" t="s">
        <v>3438</v>
      </c>
      <c r="C192" s="567" t="s">
        <v>3465</v>
      </c>
      <c r="D192" s="563"/>
      <c r="E192" s="483"/>
      <c r="F192" s="160"/>
      <c r="G192" s="440"/>
      <c r="H192" s="440"/>
      <c r="I192" s="440"/>
      <c r="J192" s="440"/>
      <c r="K192" s="440"/>
      <c r="L192" s="440"/>
      <c r="M192" s="440"/>
      <c r="N192" s="440"/>
      <c r="O192" s="440"/>
      <c r="P192" s="440"/>
      <c r="Q192" s="440"/>
      <c r="R192" s="440"/>
      <c r="S192" s="440"/>
      <c r="T192" s="440"/>
      <c r="U192" s="440"/>
      <c r="V192" s="440"/>
      <c r="W192" s="440"/>
      <c r="X192" s="440"/>
      <c r="Y192" s="440"/>
    </row>
    <row r="193" spans="1:25" s="439" customFormat="1" ht="16.95" hidden="1" customHeight="1">
      <c r="A193" s="159"/>
      <c r="B193" s="561" t="s">
        <v>3438</v>
      </c>
      <c r="C193" s="567" t="s">
        <v>3466</v>
      </c>
      <c r="D193" s="563"/>
      <c r="E193" s="483"/>
      <c r="F193" s="160"/>
      <c r="G193" s="440"/>
      <c r="H193" s="440"/>
      <c r="I193" s="440"/>
      <c r="J193" s="440"/>
      <c r="K193" s="440"/>
      <c r="L193" s="440"/>
      <c r="M193" s="440"/>
      <c r="N193" s="440"/>
      <c r="O193" s="440"/>
      <c r="P193" s="440"/>
      <c r="Q193" s="440"/>
      <c r="R193" s="440"/>
      <c r="S193" s="440"/>
      <c r="T193" s="440"/>
      <c r="U193" s="440"/>
      <c r="V193" s="440"/>
      <c r="W193" s="440"/>
      <c r="X193" s="440"/>
      <c r="Y193" s="440"/>
    </row>
    <row r="194" spans="1:25" s="439" customFormat="1" ht="16.95" hidden="1" customHeight="1">
      <c r="A194" s="159"/>
      <c r="B194" s="558" t="s">
        <v>3438</v>
      </c>
      <c r="C194" s="559" t="s">
        <v>915</v>
      </c>
      <c r="D194" s="560"/>
      <c r="E194" s="560"/>
      <c r="F194" s="160"/>
      <c r="G194" s="440"/>
      <c r="H194" s="440"/>
      <c r="I194" s="440"/>
      <c r="J194" s="440"/>
      <c r="K194" s="440"/>
      <c r="L194" s="440"/>
      <c r="M194" s="440"/>
      <c r="N194" s="440"/>
      <c r="O194" s="440"/>
      <c r="P194" s="440"/>
      <c r="Q194" s="440"/>
      <c r="R194" s="440"/>
      <c r="S194" s="440"/>
      <c r="T194" s="440"/>
      <c r="U194" s="440"/>
      <c r="V194" s="440"/>
      <c r="W194" s="440"/>
      <c r="X194" s="440"/>
      <c r="Y194" s="440"/>
    </row>
    <row r="195" spans="1:25" s="439" customFormat="1" ht="16.95" hidden="1" customHeight="1">
      <c r="A195" s="159"/>
      <c r="B195" s="561" t="s">
        <v>3438</v>
      </c>
      <c r="C195" s="567" t="s">
        <v>1045</v>
      </c>
      <c r="D195" s="563"/>
      <c r="E195" s="483"/>
      <c r="F195" s="160"/>
      <c r="G195" s="440"/>
      <c r="H195" s="440"/>
      <c r="I195" s="440"/>
      <c r="J195" s="440"/>
      <c r="K195" s="440"/>
      <c r="L195" s="440"/>
      <c r="M195" s="440"/>
      <c r="N195" s="440"/>
      <c r="O195" s="440"/>
      <c r="P195" s="440"/>
      <c r="Q195" s="440"/>
      <c r="R195" s="440"/>
      <c r="S195" s="440"/>
      <c r="T195" s="440"/>
      <c r="U195" s="440"/>
      <c r="V195" s="440"/>
      <c r="W195" s="440"/>
      <c r="X195" s="440"/>
      <c r="Y195" s="440"/>
    </row>
    <row r="196" spans="1:25" s="439" customFormat="1" ht="16.95" hidden="1" customHeight="1">
      <c r="A196" s="159"/>
      <c r="B196" s="558" t="s">
        <v>3467</v>
      </c>
      <c r="C196" s="559" t="s">
        <v>3297</v>
      </c>
      <c r="D196" s="560"/>
      <c r="E196" s="560"/>
      <c r="F196" s="160"/>
      <c r="G196" s="440"/>
      <c r="H196" s="440"/>
      <c r="I196" s="440"/>
      <c r="J196" s="440"/>
      <c r="K196" s="440"/>
      <c r="L196" s="440"/>
      <c r="M196" s="440"/>
      <c r="N196" s="440"/>
      <c r="O196" s="440"/>
      <c r="P196" s="440"/>
      <c r="Q196" s="440"/>
      <c r="R196" s="440"/>
      <c r="S196" s="440"/>
      <c r="T196" s="440"/>
      <c r="U196" s="440"/>
      <c r="V196" s="440"/>
      <c r="W196" s="440"/>
      <c r="X196" s="440"/>
      <c r="Y196" s="440"/>
    </row>
    <row r="197" spans="1:25" s="439" customFormat="1" ht="16.95" hidden="1" customHeight="1">
      <c r="A197" s="159"/>
      <c r="B197" s="558" t="s">
        <v>3467</v>
      </c>
      <c r="C197" s="559" t="s">
        <v>3371</v>
      </c>
      <c r="D197" s="560"/>
      <c r="E197" s="560"/>
      <c r="F197" s="160"/>
      <c r="G197" s="440"/>
      <c r="H197" s="440"/>
      <c r="I197" s="440"/>
      <c r="J197" s="440"/>
      <c r="K197" s="440"/>
      <c r="L197" s="440"/>
      <c r="M197" s="440"/>
      <c r="N197" s="440"/>
      <c r="O197" s="440"/>
      <c r="P197" s="440"/>
      <c r="Q197" s="440"/>
      <c r="R197" s="440"/>
      <c r="S197" s="440"/>
      <c r="T197" s="440"/>
      <c r="U197" s="440"/>
      <c r="V197" s="440"/>
      <c r="W197" s="440"/>
      <c r="X197" s="440"/>
      <c r="Y197" s="440"/>
    </row>
    <row r="198" spans="1:25" s="439" customFormat="1" ht="16.95" hidden="1" customHeight="1">
      <c r="A198" s="159"/>
      <c r="B198" s="561" t="s">
        <v>3467</v>
      </c>
      <c r="C198" s="567" t="s">
        <v>3468</v>
      </c>
      <c r="D198" s="563"/>
      <c r="E198" s="483"/>
      <c r="F198" s="160"/>
      <c r="G198" s="440"/>
      <c r="H198" s="440"/>
      <c r="I198" s="440"/>
      <c r="J198" s="440"/>
      <c r="K198" s="440"/>
      <c r="L198" s="440"/>
      <c r="M198" s="440"/>
      <c r="N198" s="440"/>
      <c r="O198" s="440"/>
      <c r="P198" s="440"/>
      <c r="Q198" s="440"/>
      <c r="R198" s="440"/>
      <c r="S198" s="440"/>
      <c r="T198" s="440"/>
      <c r="U198" s="440"/>
      <c r="V198" s="440"/>
      <c r="W198" s="440"/>
      <c r="X198" s="440"/>
      <c r="Y198" s="440"/>
    </row>
    <row r="199" spans="1:25" s="439" customFormat="1" ht="16.95" hidden="1" customHeight="1">
      <c r="A199" s="159"/>
      <c r="B199" s="561" t="s">
        <v>3467</v>
      </c>
      <c r="C199" s="567" t="s">
        <v>3469</v>
      </c>
      <c r="D199" s="563"/>
      <c r="E199" s="483"/>
      <c r="F199" s="160"/>
      <c r="G199" s="440"/>
      <c r="H199" s="440"/>
      <c r="I199" s="440"/>
      <c r="J199" s="440"/>
      <c r="K199" s="440"/>
      <c r="L199" s="440"/>
      <c r="M199" s="440"/>
      <c r="N199" s="440"/>
      <c r="O199" s="440"/>
      <c r="P199" s="440"/>
      <c r="Q199" s="440"/>
      <c r="R199" s="440"/>
      <c r="S199" s="440"/>
      <c r="T199" s="440"/>
      <c r="U199" s="440"/>
      <c r="V199" s="440"/>
      <c r="W199" s="440"/>
      <c r="X199" s="440"/>
      <c r="Y199" s="440"/>
    </row>
    <row r="200" spans="1:25" s="439" customFormat="1" ht="16.95" hidden="1" customHeight="1">
      <c r="A200" s="159"/>
      <c r="B200" s="561" t="s">
        <v>3467</v>
      </c>
      <c r="C200" s="562" t="s">
        <v>3470</v>
      </c>
      <c r="D200" s="563"/>
      <c r="E200" s="483"/>
      <c r="F200" s="160"/>
      <c r="G200" s="440"/>
      <c r="H200" s="440"/>
      <c r="I200" s="440"/>
      <c r="J200" s="440"/>
      <c r="K200" s="440"/>
      <c r="L200" s="440"/>
      <c r="M200" s="440"/>
      <c r="N200" s="440"/>
      <c r="O200" s="440"/>
      <c r="P200" s="440"/>
      <c r="Q200" s="440"/>
      <c r="R200" s="440"/>
      <c r="S200" s="440"/>
      <c r="T200" s="440"/>
      <c r="U200" s="440"/>
      <c r="V200" s="440"/>
      <c r="W200" s="440"/>
      <c r="X200" s="440"/>
      <c r="Y200" s="440"/>
    </row>
    <row r="201" spans="1:25" s="439" customFormat="1" ht="16.95" hidden="1" customHeight="1">
      <c r="A201" s="159"/>
      <c r="B201" s="561" t="s">
        <v>3467</v>
      </c>
      <c r="C201" s="562" t="s">
        <v>3471</v>
      </c>
      <c r="D201" s="563"/>
      <c r="E201" s="483"/>
      <c r="F201" s="160"/>
      <c r="G201" s="440"/>
      <c r="H201" s="440"/>
      <c r="I201" s="440"/>
      <c r="J201" s="440"/>
      <c r="K201" s="440"/>
      <c r="L201" s="440"/>
      <c r="M201" s="440"/>
      <c r="N201" s="440"/>
      <c r="O201" s="440"/>
      <c r="P201" s="440"/>
      <c r="Q201" s="440"/>
      <c r="R201" s="440"/>
      <c r="S201" s="440"/>
      <c r="T201" s="440"/>
      <c r="U201" s="440"/>
      <c r="V201" s="440"/>
      <c r="W201" s="440"/>
      <c r="X201" s="440"/>
      <c r="Y201" s="440"/>
    </row>
    <row r="202" spans="1:25" s="439" customFormat="1" ht="16.95" hidden="1" customHeight="1">
      <c r="A202" s="159"/>
      <c r="B202" s="561" t="s">
        <v>3467</v>
      </c>
      <c r="C202" s="562" t="s">
        <v>3472</v>
      </c>
      <c r="D202" s="563"/>
      <c r="E202" s="483"/>
      <c r="F202" s="160"/>
      <c r="G202" s="440"/>
      <c r="H202" s="440"/>
      <c r="I202" s="440"/>
      <c r="J202" s="440"/>
      <c r="K202" s="440"/>
      <c r="L202" s="440"/>
      <c r="M202" s="440"/>
      <c r="N202" s="440"/>
      <c r="O202" s="440"/>
      <c r="P202" s="440"/>
      <c r="Q202" s="440"/>
      <c r="R202" s="440"/>
      <c r="S202" s="440"/>
      <c r="T202" s="440"/>
      <c r="U202" s="440"/>
      <c r="V202" s="440"/>
      <c r="W202" s="440"/>
      <c r="X202" s="440"/>
      <c r="Y202" s="440"/>
    </row>
    <row r="203" spans="1:25" s="439" customFormat="1" ht="16.95" hidden="1" customHeight="1">
      <c r="A203" s="159"/>
      <c r="B203" s="561" t="s">
        <v>3467</v>
      </c>
      <c r="C203" s="562" t="s">
        <v>3473</v>
      </c>
      <c r="D203" s="563"/>
      <c r="E203" s="483"/>
      <c r="F203" s="160"/>
      <c r="G203" s="440"/>
      <c r="H203" s="440"/>
      <c r="I203" s="440"/>
      <c r="J203" s="440"/>
      <c r="K203" s="440"/>
      <c r="L203" s="440"/>
      <c r="M203" s="440"/>
      <c r="N203" s="440"/>
      <c r="O203" s="440"/>
      <c r="P203" s="440"/>
      <c r="Q203" s="440"/>
      <c r="R203" s="440"/>
      <c r="S203" s="440"/>
      <c r="T203" s="440"/>
      <c r="U203" s="440"/>
      <c r="V203" s="440"/>
      <c r="W203" s="440"/>
      <c r="X203" s="440"/>
      <c r="Y203" s="440"/>
    </row>
    <row r="204" spans="1:25" s="439" customFormat="1" ht="16.95" hidden="1" customHeight="1">
      <c r="A204" s="159"/>
      <c r="B204" s="561" t="s">
        <v>3467</v>
      </c>
      <c r="C204" s="562" t="s">
        <v>3474</v>
      </c>
      <c r="D204" s="563"/>
      <c r="E204" s="483"/>
      <c r="F204" s="160"/>
      <c r="G204" s="440"/>
      <c r="H204" s="440"/>
      <c r="I204" s="440"/>
      <c r="J204" s="440"/>
      <c r="K204" s="440"/>
      <c r="L204" s="440"/>
      <c r="M204" s="440"/>
      <c r="N204" s="440"/>
      <c r="O204" s="440"/>
      <c r="P204" s="440"/>
      <c r="Q204" s="440"/>
      <c r="R204" s="440"/>
      <c r="S204" s="440"/>
      <c r="T204" s="440"/>
      <c r="U204" s="440"/>
      <c r="V204" s="440"/>
      <c r="W204" s="440"/>
      <c r="X204" s="440"/>
      <c r="Y204" s="440"/>
    </row>
    <row r="205" spans="1:25" s="439" customFormat="1" ht="16.95" hidden="1" customHeight="1">
      <c r="A205" s="159"/>
      <c r="B205" s="561" t="s">
        <v>3467</v>
      </c>
      <c r="C205" s="562" t="s">
        <v>3475</v>
      </c>
      <c r="D205" s="563"/>
      <c r="E205" s="483"/>
      <c r="F205" s="160"/>
      <c r="G205" s="440"/>
      <c r="H205" s="440"/>
      <c r="I205" s="440"/>
      <c r="J205" s="440"/>
      <c r="K205" s="440"/>
      <c r="L205" s="440"/>
      <c r="M205" s="440"/>
      <c r="N205" s="440"/>
      <c r="O205" s="440"/>
      <c r="P205" s="440"/>
      <c r="Q205" s="440"/>
      <c r="R205" s="440"/>
      <c r="S205" s="440"/>
      <c r="T205" s="440"/>
      <c r="U205" s="440"/>
      <c r="V205" s="440"/>
      <c r="W205" s="440"/>
      <c r="X205" s="440"/>
      <c r="Y205" s="440"/>
    </row>
    <row r="206" spans="1:25" s="439" customFormat="1" ht="16.95" hidden="1" customHeight="1">
      <c r="A206" s="159"/>
      <c r="B206" s="561" t="s">
        <v>3467</v>
      </c>
      <c r="C206" s="562" t="s">
        <v>3476</v>
      </c>
      <c r="D206" s="563"/>
      <c r="E206" s="483"/>
      <c r="F206" s="160"/>
      <c r="G206" s="440"/>
      <c r="H206" s="440"/>
      <c r="I206" s="440"/>
      <c r="J206" s="440"/>
      <c r="K206" s="440"/>
      <c r="L206" s="440"/>
      <c r="M206" s="440"/>
      <c r="N206" s="440"/>
      <c r="O206" s="440"/>
      <c r="P206" s="440"/>
      <c r="Q206" s="440"/>
      <c r="R206" s="440"/>
      <c r="S206" s="440"/>
      <c r="T206" s="440"/>
      <c r="U206" s="440"/>
      <c r="V206" s="440"/>
      <c r="W206" s="440"/>
      <c r="X206" s="440"/>
      <c r="Y206" s="440"/>
    </row>
    <row r="207" spans="1:25" s="439" customFormat="1" ht="16.95" hidden="1" customHeight="1">
      <c r="A207" s="159"/>
      <c r="B207" s="561" t="s">
        <v>3467</v>
      </c>
      <c r="C207" s="562" t="s">
        <v>3477</v>
      </c>
      <c r="D207" s="563"/>
      <c r="E207" s="483"/>
      <c r="F207" s="160"/>
      <c r="G207" s="440"/>
      <c r="H207" s="440"/>
      <c r="I207" s="440"/>
      <c r="J207" s="440"/>
      <c r="K207" s="440"/>
      <c r="L207" s="440"/>
      <c r="M207" s="440"/>
      <c r="N207" s="440"/>
      <c r="O207" s="440"/>
      <c r="P207" s="440"/>
      <c r="Q207" s="440"/>
      <c r="R207" s="440"/>
      <c r="S207" s="440"/>
      <c r="T207" s="440"/>
      <c r="U207" s="440"/>
      <c r="V207" s="440"/>
      <c r="W207" s="440"/>
      <c r="X207" s="440"/>
      <c r="Y207" s="440"/>
    </row>
    <row r="208" spans="1:25" s="439" customFormat="1" ht="16.95" hidden="1" customHeight="1">
      <c r="A208" s="159"/>
      <c r="B208" s="561" t="s">
        <v>3467</v>
      </c>
      <c r="C208" s="562" t="s">
        <v>3478</v>
      </c>
      <c r="D208" s="563"/>
      <c r="E208" s="483"/>
      <c r="F208" s="160"/>
      <c r="G208" s="440"/>
      <c r="H208" s="440"/>
      <c r="I208" s="440"/>
      <c r="J208" s="440"/>
      <c r="K208" s="440"/>
      <c r="L208" s="440"/>
      <c r="M208" s="440"/>
      <c r="N208" s="440"/>
      <c r="O208" s="440"/>
      <c r="P208" s="440"/>
      <c r="Q208" s="440"/>
      <c r="R208" s="440"/>
      <c r="S208" s="440"/>
      <c r="T208" s="440"/>
      <c r="U208" s="440"/>
      <c r="V208" s="440"/>
      <c r="W208" s="440"/>
      <c r="X208" s="440"/>
      <c r="Y208" s="440"/>
    </row>
    <row r="209" spans="1:25" s="439" customFormat="1" ht="16.95" hidden="1" customHeight="1">
      <c r="A209" s="159"/>
      <c r="B209" s="561" t="s">
        <v>3467</v>
      </c>
      <c r="C209" s="562" t="s">
        <v>3479</v>
      </c>
      <c r="D209" s="563"/>
      <c r="E209" s="483"/>
      <c r="F209" s="160"/>
      <c r="G209" s="440"/>
      <c r="H209" s="440"/>
      <c r="I209" s="440"/>
      <c r="J209" s="440"/>
      <c r="K209" s="440"/>
      <c r="L209" s="440"/>
      <c r="M209" s="440"/>
      <c r="N209" s="440"/>
      <c r="O209" s="440"/>
      <c r="P209" s="440"/>
      <c r="Q209" s="440"/>
      <c r="R209" s="440"/>
      <c r="S209" s="440"/>
      <c r="T209" s="440"/>
      <c r="U209" s="440"/>
      <c r="V209" s="440"/>
      <c r="W209" s="440"/>
      <c r="X209" s="440"/>
      <c r="Y209" s="440"/>
    </row>
    <row r="210" spans="1:25" s="439" customFormat="1" ht="16.95" hidden="1" customHeight="1">
      <c r="A210" s="159"/>
      <c r="B210" s="558" t="s">
        <v>3467</v>
      </c>
      <c r="C210" s="559" t="s">
        <v>3480</v>
      </c>
      <c r="D210" s="560"/>
      <c r="E210" s="560"/>
      <c r="F210" s="160"/>
      <c r="G210" s="440"/>
      <c r="H210" s="440"/>
      <c r="I210" s="440"/>
      <c r="J210" s="440"/>
      <c r="K210" s="440"/>
      <c r="L210" s="440"/>
      <c r="M210" s="440"/>
      <c r="N210" s="440"/>
      <c r="O210" s="440"/>
      <c r="P210" s="440"/>
      <c r="Q210" s="440"/>
      <c r="R210" s="440"/>
      <c r="S210" s="440"/>
      <c r="T210" s="440"/>
      <c r="U210" s="440"/>
      <c r="V210" s="440"/>
      <c r="W210" s="440"/>
      <c r="X210" s="440"/>
      <c r="Y210" s="440"/>
    </row>
    <row r="211" spans="1:25" s="439" customFormat="1" ht="16.95" hidden="1" customHeight="1">
      <c r="A211" s="159"/>
      <c r="B211" s="561" t="s">
        <v>3467</v>
      </c>
      <c r="C211" s="567" t="s">
        <v>2070</v>
      </c>
      <c r="D211" s="563"/>
      <c r="E211" s="483"/>
      <c r="F211" s="160"/>
      <c r="G211" s="440"/>
      <c r="H211" s="440"/>
      <c r="I211" s="440"/>
      <c r="J211" s="440"/>
      <c r="K211" s="440"/>
      <c r="L211" s="440"/>
      <c r="M211" s="440"/>
      <c r="N211" s="440"/>
      <c r="O211" s="440"/>
      <c r="P211" s="440"/>
      <c r="Q211" s="440"/>
      <c r="R211" s="440"/>
      <c r="S211" s="440"/>
      <c r="T211" s="440"/>
      <c r="U211" s="440"/>
      <c r="V211" s="440"/>
      <c r="W211" s="440"/>
      <c r="X211" s="440"/>
      <c r="Y211" s="440"/>
    </row>
    <row r="212" spans="1:25" s="439" customFormat="1" ht="16.95" hidden="1" customHeight="1">
      <c r="A212" s="159"/>
      <c r="B212" s="558" t="s">
        <v>3481</v>
      </c>
      <c r="C212" s="559" t="s">
        <v>3429</v>
      </c>
      <c r="D212" s="560"/>
      <c r="E212" s="560"/>
      <c r="F212" s="160"/>
      <c r="G212" s="440"/>
      <c r="H212" s="440"/>
      <c r="I212" s="440"/>
      <c r="J212" s="440"/>
      <c r="K212" s="440"/>
      <c r="L212" s="440"/>
      <c r="M212" s="440"/>
      <c r="N212" s="440"/>
      <c r="O212" s="440"/>
      <c r="P212" s="440"/>
      <c r="Q212" s="440"/>
      <c r="R212" s="440"/>
      <c r="S212" s="440"/>
      <c r="T212" s="440"/>
      <c r="U212" s="440"/>
      <c r="V212" s="440"/>
      <c r="W212" s="440"/>
      <c r="X212" s="440"/>
      <c r="Y212" s="440"/>
    </row>
    <row r="213" spans="1:25" s="439" customFormat="1" ht="16.95" hidden="1" customHeight="1">
      <c r="A213" s="159"/>
      <c r="B213" s="558" t="s">
        <v>3481</v>
      </c>
      <c r="C213" s="559" t="s">
        <v>3482</v>
      </c>
      <c r="D213" s="560"/>
      <c r="E213" s="560"/>
      <c r="F213" s="160"/>
      <c r="G213" s="440"/>
      <c r="H213" s="440"/>
      <c r="I213" s="440"/>
      <c r="J213" s="440"/>
      <c r="K213" s="440"/>
      <c r="L213" s="440"/>
      <c r="M213" s="440"/>
      <c r="N213" s="440"/>
      <c r="O213" s="440"/>
      <c r="P213" s="440"/>
      <c r="Q213" s="440"/>
      <c r="R213" s="440"/>
      <c r="S213" s="440"/>
      <c r="T213" s="440"/>
      <c r="U213" s="440"/>
      <c r="V213" s="440"/>
      <c r="W213" s="440"/>
      <c r="X213" s="440"/>
      <c r="Y213" s="440"/>
    </row>
    <row r="214" spans="1:25" s="439" customFormat="1" ht="16.95" hidden="1" customHeight="1">
      <c r="A214" s="159"/>
      <c r="B214" s="558" t="s">
        <v>3481</v>
      </c>
      <c r="C214" s="559" t="s">
        <v>3483</v>
      </c>
      <c r="D214" s="560"/>
      <c r="E214" s="560"/>
      <c r="F214" s="160"/>
      <c r="G214" s="440"/>
      <c r="H214" s="440"/>
      <c r="I214" s="440"/>
      <c r="J214" s="440"/>
      <c r="K214" s="440"/>
      <c r="L214" s="440"/>
      <c r="M214" s="440"/>
      <c r="N214" s="440"/>
      <c r="O214" s="440"/>
      <c r="P214" s="440"/>
      <c r="Q214" s="440"/>
      <c r="R214" s="440"/>
      <c r="S214" s="440"/>
      <c r="T214" s="440"/>
      <c r="U214" s="440"/>
      <c r="V214" s="440"/>
      <c r="W214" s="440"/>
      <c r="X214" s="440"/>
      <c r="Y214" s="440"/>
    </row>
    <row r="215" spans="1:25" s="439" customFormat="1" ht="16.95" hidden="1" customHeight="1">
      <c r="A215" s="159"/>
      <c r="B215" s="561" t="s">
        <v>3481</v>
      </c>
      <c r="C215" s="562" t="s">
        <v>3484</v>
      </c>
      <c r="D215" s="564"/>
      <c r="E215" s="483"/>
      <c r="F215" s="160"/>
      <c r="G215" s="440"/>
      <c r="H215" s="440"/>
      <c r="I215" s="440"/>
      <c r="J215" s="440"/>
      <c r="K215" s="440"/>
      <c r="L215" s="440"/>
      <c r="M215" s="440"/>
      <c r="N215" s="440"/>
      <c r="O215" s="440"/>
      <c r="P215" s="440"/>
      <c r="Q215" s="440"/>
      <c r="R215" s="440"/>
      <c r="S215" s="440"/>
      <c r="T215" s="440"/>
      <c r="U215" s="440"/>
      <c r="V215" s="440"/>
      <c r="W215" s="440"/>
      <c r="X215" s="440"/>
      <c r="Y215" s="440"/>
    </row>
    <row r="216" spans="1:25" s="439" customFormat="1" ht="16.95" hidden="1" customHeight="1">
      <c r="A216" s="159"/>
      <c r="B216" s="561" t="s">
        <v>3481</v>
      </c>
      <c r="C216" s="562" t="s">
        <v>3485</v>
      </c>
      <c r="D216" s="564"/>
      <c r="E216" s="483"/>
      <c r="F216" s="160"/>
      <c r="G216" s="440"/>
      <c r="H216" s="440"/>
      <c r="I216" s="440"/>
      <c r="J216" s="440"/>
      <c r="K216" s="440"/>
      <c r="L216" s="440"/>
      <c r="M216" s="440"/>
      <c r="N216" s="440"/>
      <c r="O216" s="440"/>
      <c r="P216" s="440"/>
      <c r="Q216" s="440"/>
      <c r="R216" s="440"/>
      <c r="S216" s="440"/>
      <c r="T216" s="440"/>
      <c r="U216" s="440"/>
      <c r="V216" s="440"/>
      <c r="W216" s="440"/>
      <c r="X216" s="440"/>
      <c r="Y216" s="440"/>
    </row>
    <row r="217" spans="1:25" s="439" customFormat="1" ht="16.95" hidden="1" customHeight="1">
      <c r="A217" s="159"/>
      <c r="B217" s="561" t="s">
        <v>3481</v>
      </c>
      <c r="C217" s="562" t="s">
        <v>3486</v>
      </c>
      <c r="D217" s="564"/>
      <c r="E217" s="483"/>
      <c r="F217" s="160"/>
      <c r="G217" s="440"/>
      <c r="H217" s="440"/>
      <c r="I217" s="440"/>
      <c r="J217" s="440"/>
      <c r="K217" s="440"/>
      <c r="L217" s="440"/>
      <c r="M217" s="440"/>
      <c r="N217" s="440"/>
      <c r="O217" s="440"/>
      <c r="P217" s="440"/>
      <c r="Q217" s="440"/>
      <c r="R217" s="440"/>
      <c r="S217" s="440"/>
      <c r="T217" s="440"/>
      <c r="U217" s="440"/>
      <c r="V217" s="440"/>
      <c r="W217" s="440"/>
      <c r="X217" s="440"/>
      <c r="Y217" s="440"/>
    </row>
    <row r="218" spans="1:25" s="439" customFormat="1" ht="16.95" hidden="1" customHeight="1">
      <c r="A218" s="159"/>
      <c r="B218" s="561" t="s">
        <v>3481</v>
      </c>
      <c r="C218" s="562" t="s">
        <v>3487</v>
      </c>
      <c r="D218" s="564"/>
      <c r="E218" s="483"/>
      <c r="F218" s="160"/>
      <c r="G218" s="440"/>
      <c r="H218" s="440"/>
      <c r="I218" s="440"/>
      <c r="J218" s="440"/>
      <c r="K218" s="440"/>
      <c r="L218" s="440"/>
      <c r="M218" s="440"/>
      <c r="N218" s="440"/>
      <c r="O218" s="440"/>
      <c r="P218" s="440"/>
      <c r="Q218" s="440"/>
      <c r="R218" s="440"/>
      <c r="S218" s="440"/>
      <c r="T218" s="440"/>
      <c r="U218" s="440"/>
      <c r="V218" s="440"/>
      <c r="W218" s="440"/>
      <c r="X218" s="440"/>
      <c r="Y218" s="440"/>
    </row>
    <row r="219" spans="1:25" s="439" customFormat="1" ht="16.95" hidden="1" customHeight="1">
      <c r="A219" s="159"/>
      <c r="B219" s="558" t="s">
        <v>3481</v>
      </c>
      <c r="C219" s="559" t="s">
        <v>3488</v>
      </c>
      <c r="D219" s="560"/>
      <c r="E219" s="560"/>
      <c r="F219" s="160"/>
      <c r="G219" s="440"/>
      <c r="H219" s="440"/>
      <c r="I219" s="440"/>
      <c r="J219" s="440"/>
      <c r="K219" s="440"/>
      <c r="L219" s="440"/>
      <c r="M219" s="440"/>
      <c r="N219" s="440"/>
      <c r="O219" s="440"/>
      <c r="P219" s="440"/>
      <c r="Q219" s="440"/>
      <c r="R219" s="440"/>
      <c r="S219" s="440"/>
      <c r="T219" s="440"/>
      <c r="U219" s="440"/>
      <c r="V219" s="440"/>
      <c r="W219" s="440"/>
      <c r="X219" s="440"/>
      <c r="Y219" s="440"/>
    </row>
    <row r="220" spans="1:25" s="439" customFormat="1" ht="16.95" hidden="1" customHeight="1">
      <c r="A220" s="159"/>
      <c r="B220" s="561" t="s">
        <v>3481</v>
      </c>
      <c r="C220" s="482" t="s">
        <v>3489</v>
      </c>
      <c r="D220" s="563"/>
      <c r="E220" s="483"/>
      <c r="F220" s="160"/>
      <c r="G220" s="440"/>
      <c r="H220" s="440"/>
      <c r="I220" s="440"/>
      <c r="J220" s="440"/>
      <c r="K220" s="440"/>
      <c r="L220" s="440"/>
      <c r="M220" s="440"/>
      <c r="N220" s="440"/>
      <c r="O220" s="440"/>
      <c r="P220" s="440"/>
      <c r="Q220" s="440"/>
      <c r="R220" s="440"/>
      <c r="S220" s="440"/>
      <c r="T220" s="440"/>
      <c r="U220" s="440"/>
      <c r="V220" s="440"/>
      <c r="W220" s="440"/>
      <c r="X220" s="440"/>
      <c r="Y220" s="440"/>
    </row>
    <row r="221" spans="1:25" s="439" customFormat="1" ht="16.95" hidden="1" customHeight="1">
      <c r="A221" s="159"/>
      <c r="B221" s="561" t="s">
        <v>3481</v>
      </c>
      <c r="C221" s="482" t="s">
        <v>3490</v>
      </c>
      <c r="D221" s="563"/>
      <c r="E221" s="483"/>
      <c r="F221" s="160"/>
      <c r="G221" s="440"/>
      <c r="H221" s="440"/>
      <c r="I221" s="440"/>
      <c r="J221" s="440"/>
      <c r="K221" s="440"/>
      <c r="L221" s="440"/>
      <c r="M221" s="440"/>
      <c r="N221" s="440"/>
      <c r="O221" s="440"/>
      <c r="P221" s="440"/>
      <c r="Q221" s="440"/>
      <c r="R221" s="440"/>
      <c r="S221" s="440"/>
      <c r="T221" s="440"/>
      <c r="U221" s="440"/>
      <c r="V221" s="440"/>
      <c r="W221" s="440"/>
      <c r="X221" s="440"/>
      <c r="Y221" s="440"/>
    </row>
    <row r="222" spans="1:25" s="439" customFormat="1" ht="16.95" hidden="1" customHeight="1">
      <c r="A222" s="159"/>
      <c r="B222" s="561" t="s">
        <v>3481</v>
      </c>
      <c r="C222" s="482" t="s">
        <v>3491</v>
      </c>
      <c r="D222" s="563"/>
      <c r="E222" s="483"/>
      <c r="F222" s="160"/>
      <c r="G222" s="440"/>
      <c r="H222" s="440"/>
      <c r="I222" s="440"/>
      <c r="J222" s="440"/>
      <c r="K222" s="440"/>
      <c r="L222" s="440"/>
      <c r="M222" s="440"/>
      <c r="N222" s="440"/>
      <c r="O222" s="440"/>
      <c r="P222" s="440"/>
      <c r="Q222" s="440"/>
      <c r="R222" s="440"/>
      <c r="S222" s="440"/>
      <c r="T222" s="440"/>
      <c r="U222" s="440"/>
      <c r="V222" s="440"/>
      <c r="W222" s="440"/>
      <c r="X222" s="440"/>
      <c r="Y222" s="440"/>
    </row>
    <row r="223" spans="1:25" s="439" customFormat="1" ht="16.95" hidden="1" customHeight="1">
      <c r="A223" s="159"/>
      <c r="B223" s="558" t="s">
        <v>3481</v>
      </c>
      <c r="C223" s="559" t="s">
        <v>3492</v>
      </c>
      <c r="D223" s="560"/>
      <c r="E223" s="560"/>
      <c r="F223" s="160"/>
      <c r="G223" s="440"/>
      <c r="H223" s="440"/>
      <c r="I223" s="440"/>
      <c r="J223" s="440"/>
      <c r="K223" s="440"/>
      <c r="L223" s="440"/>
      <c r="M223" s="440"/>
      <c r="N223" s="440"/>
      <c r="O223" s="440"/>
      <c r="P223" s="440"/>
      <c r="Q223" s="440"/>
      <c r="R223" s="440"/>
      <c r="S223" s="440"/>
      <c r="T223" s="440"/>
      <c r="U223" s="440"/>
      <c r="V223" s="440"/>
      <c r="W223" s="440"/>
      <c r="X223" s="440"/>
      <c r="Y223" s="440"/>
    </row>
    <row r="224" spans="1:25" s="439" customFormat="1" ht="16.95" hidden="1" customHeight="1">
      <c r="A224" s="159"/>
      <c r="B224" s="558" t="s">
        <v>3481</v>
      </c>
      <c r="C224" s="559" t="s">
        <v>3493</v>
      </c>
      <c r="D224" s="560"/>
      <c r="E224" s="560"/>
      <c r="F224" s="160"/>
      <c r="G224" s="440"/>
      <c r="H224" s="440"/>
      <c r="I224" s="440"/>
      <c r="J224" s="440"/>
      <c r="K224" s="440"/>
      <c r="L224" s="440"/>
      <c r="M224" s="440"/>
      <c r="N224" s="440"/>
      <c r="O224" s="440"/>
      <c r="P224" s="440"/>
      <c r="Q224" s="440"/>
      <c r="R224" s="440"/>
      <c r="S224" s="440"/>
      <c r="T224" s="440"/>
      <c r="U224" s="440"/>
      <c r="V224" s="440"/>
      <c r="W224" s="440"/>
      <c r="X224" s="440"/>
      <c r="Y224" s="440"/>
    </row>
    <row r="225" spans="1:27" s="439" customFormat="1" ht="16.95" hidden="1" customHeight="1">
      <c r="A225" s="159"/>
      <c r="B225" s="561" t="s">
        <v>3481</v>
      </c>
      <c r="C225" s="482" t="s">
        <v>3494</v>
      </c>
      <c r="D225" s="563"/>
      <c r="E225" s="483"/>
      <c r="F225" s="160"/>
      <c r="G225" s="440"/>
      <c r="H225" s="440"/>
      <c r="I225" s="440"/>
      <c r="J225" s="440"/>
      <c r="K225" s="440"/>
      <c r="L225" s="440"/>
      <c r="M225" s="440"/>
      <c r="N225" s="440"/>
      <c r="O225" s="440"/>
      <c r="P225" s="440"/>
      <c r="Q225" s="440"/>
      <c r="R225" s="440"/>
      <c r="S225" s="440"/>
      <c r="T225" s="440"/>
      <c r="U225" s="440"/>
      <c r="V225" s="440"/>
      <c r="W225" s="440"/>
      <c r="X225" s="440"/>
      <c r="Y225" s="440"/>
    </row>
    <row r="226" spans="1:27" s="439" customFormat="1" ht="16.8" hidden="1">
      <c r="A226" s="159"/>
      <c r="B226" s="561" t="s">
        <v>3481</v>
      </c>
      <c r="C226" s="482" t="s">
        <v>3495</v>
      </c>
      <c r="D226" s="563"/>
      <c r="E226" s="483"/>
      <c r="F226" s="160"/>
      <c r="G226" s="440"/>
      <c r="H226" s="440"/>
      <c r="I226" s="440"/>
      <c r="J226" s="440"/>
      <c r="K226" s="440"/>
      <c r="L226" s="440"/>
      <c r="M226" s="440"/>
      <c r="N226" s="440"/>
      <c r="O226" s="440"/>
      <c r="P226" s="440"/>
      <c r="Q226" s="440"/>
      <c r="R226" s="440"/>
      <c r="S226" s="440"/>
      <c r="T226" s="440"/>
      <c r="U226" s="440"/>
      <c r="V226" s="440"/>
      <c r="W226" s="440"/>
      <c r="X226" s="440"/>
      <c r="Y226" s="440"/>
    </row>
    <row r="227" spans="1:27" s="439" customFormat="1" ht="16.8" hidden="1">
      <c r="A227" s="159"/>
      <c r="B227" s="561" t="s">
        <v>3481</v>
      </c>
      <c r="C227" s="482" t="s">
        <v>3496</v>
      </c>
      <c r="D227" s="563"/>
      <c r="E227" s="483"/>
      <c r="F227" s="160"/>
      <c r="G227" s="440"/>
      <c r="H227" s="440"/>
      <c r="I227" s="440"/>
      <c r="J227" s="440"/>
      <c r="K227" s="440"/>
      <c r="L227" s="440"/>
      <c r="M227" s="440"/>
      <c r="N227" s="440"/>
      <c r="O227" s="440"/>
      <c r="P227" s="440"/>
      <c r="Q227" s="440"/>
      <c r="R227" s="440"/>
      <c r="S227" s="440"/>
      <c r="T227" s="440"/>
      <c r="U227" s="440"/>
      <c r="V227" s="440"/>
      <c r="W227" s="440"/>
      <c r="X227" s="440"/>
      <c r="Y227" s="440"/>
    </row>
    <row r="228" spans="1:27" s="439" customFormat="1" ht="16.8" hidden="1">
      <c r="A228" s="159"/>
      <c r="B228" s="561" t="s">
        <v>3481</v>
      </c>
      <c r="C228" s="482" t="s">
        <v>3497</v>
      </c>
      <c r="D228" s="563"/>
      <c r="E228" s="483"/>
      <c r="F228" s="160"/>
      <c r="G228" s="440"/>
      <c r="H228" s="440"/>
      <c r="I228" s="440"/>
      <c r="J228" s="440"/>
      <c r="K228" s="440"/>
      <c r="L228" s="440"/>
      <c r="M228" s="440"/>
      <c r="N228" s="440"/>
      <c r="O228" s="440"/>
      <c r="P228" s="440"/>
      <c r="Q228" s="440"/>
      <c r="R228" s="440"/>
      <c r="S228" s="440"/>
      <c r="T228" s="440"/>
      <c r="U228" s="440"/>
      <c r="V228" s="440"/>
      <c r="W228" s="440"/>
      <c r="X228" s="440"/>
      <c r="Y228" s="440"/>
    </row>
    <row r="229" spans="1:27" s="439" customFormat="1" ht="16.8" hidden="1">
      <c r="A229" s="159"/>
      <c r="B229" s="558" t="s">
        <v>3481</v>
      </c>
      <c r="C229" s="559" t="s">
        <v>3498</v>
      </c>
      <c r="D229" s="560"/>
      <c r="E229" s="560"/>
      <c r="F229" s="160"/>
      <c r="G229" s="440"/>
      <c r="H229" s="440"/>
      <c r="I229" s="440"/>
      <c r="J229" s="440"/>
      <c r="K229" s="440"/>
      <c r="L229" s="440"/>
      <c r="M229" s="440"/>
      <c r="N229" s="440"/>
      <c r="O229" s="440"/>
      <c r="P229" s="440"/>
      <c r="Q229" s="440"/>
      <c r="R229" s="440"/>
      <c r="S229" s="440"/>
      <c r="T229" s="440"/>
      <c r="U229" s="440"/>
      <c r="V229" s="440"/>
      <c r="W229" s="440"/>
      <c r="X229" s="440"/>
      <c r="Y229" s="440"/>
    </row>
    <row r="230" spans="1:27" s="439" customFormat="1" ht="16.8" hidden="1">
      <c r="A230" s="159"/>
      <c r="B230" s="558" t="s">
        <v>3481</v>
      </c>
      <c r="C230" s="559" t="s">
        <v>3499</v>
      </c>
      <c r="D230" s="560"/>
      <c r="E230" s="560"/>
      <c r="F230" s="160"/>
      <c r="G230" s="440"/>
      <c r="H230" s="440"/>
      <c r="I230" s="440"/>
      <c r="J230" s="440"/>
      <c r="K230" s="440"/>
      <c r="L230" s="440"/>
      <c r="M230" s="440"/>
      <c r="N230" s="440"/>
      <c r="O230" s="440"/>
      <c r="P230" s="440"/>
      <c r="Q230" s="440"/>
      <c r="R230" s="440"/>
      <c r="S230" s="440"/>
      <c r="T230" s="440"/>
      <c r="U230" s="440"/>
      <c r="V230" s="440"/>
      <c r="W230" s="440"/>
      <c r="X230" s="440"/>
      <c r="Y230" s="440"/>
    </row>
    <row r="231" spans="1:27" s="439" customFormat="1" ht="16.8" hidden="1">
      <c r="A231" s="159"/>
      <c r="B231" s="561" t="s">
        <v>3481</v>
      </c>
      <c r="C231" s="562" t="s">
        <v>3500</v>
      </c>
      <c r="D231" s="563"/>
      <c r="E231" s="483"/>
      <c r="F231" s="160"/>
      <c r="G231" s="440"/>
      <c r="H231" s="440"/>
      <c r="I231" s="440"/>
      <c r="J231" s="440"/>
      <c r="K231" s="440"/>
      <c r="L231" s="440"/>
      <c r="M231" s="440"/>
      <c r="N231" s="440"/>
      <c r="O231" s="440"/>
      <c r="P231" s="440"/>
      <c r="Q231" s="440"/>
      <c r="R231" s="440"/>
      <c r="S231" s="440"/>
      <c r="T231" s="440"/>
      <c r="U231" s="440"/>
      <c r="V231" s="440"/>
      <c r="W231" s="440"/>
      <c r="X231" s="440"/>
      <c r="Y231" s="440"/>
    </row>
    <row r="232" spans="1:27" s="439" customFormat="1" ht="33.6" hidden="1">
      <c r="A232" s="159"/>
      <c r="B232" s="561" t="s">
        <v>3481</v>
      </c>
      <c r="C232" s="562" t="s">
        <v>3501</v>
      </c>
      <c r="D232" s="563"/>
      <c r="E232" s="483"/>
      <c r="F232" s="160"/>
      <c r="G232" s="440"/>
      <c r="H232" s="440"/>
      <c r="I232" s="440"/>
      <c r="J232" s="440"/>
      <c r="K232" s="440"/>
      <c r="L232" s="440"/>
      <c r="M232" s="440"/>
      <c r="N232" s="440"/>
      <c r="O232" s="440"/>
      <c r="P232" s="440"/>
      <c r="Q232" s="440"/>
      <c r="R232" s="440"/>
      <c r="S232" s="440"/>
      <c r="T232" s="440"/>
      <c r="U232" s="440"/>
      <c r="V232" s="440"/>
      <c r="W232" s="440"/>
      <c r="X232" s="440"/>
      <c r="Y232" s="440"/>
    </row>
    <row r="233" spans="1:27" s="439" customFormat="1" ht="16.8" hidden="1">
      <c r="A233" s="159"/>
      <c r="B233" s="561" t="s">
        <v>3481</v>
      </c>
      <c r="C233" s="562" t="s">
        <v>3502</v>
      </c>
      <c r="D233" s="563"/>
      <c r="E233" s="483"/>
      <c r="F233" s="160"/>
      <c r="G233" s="440"/>
      <c r="H233" s="440"/>
      <c r="I233" s="440"/>
      <c r="J233" s="440"/>
      <c r="K233" s="440"/>
      <c r="L233" s="440"/>
      <c r="M233" s="440"/>
      <c r="N233" s="440"/>
      <c r="O233" s="440"/>
      <c r="P233" s="440"/>
      <c r="Q233" s="440"/>
      <c r="R233" s="440"/>
      <c r="S233" s="440"/>
      <c r="T233" s="440"/>
      <c r="U233" s="440"/>
      <c r="V233" s="440"/>
      <c r="W233" s="440"/>
      <c r="X233" s="440"/>
      <c r="Y233" s="440"/>
    </row>
    <row r="234" spans="1:27" s="439" customFormat="1" ht="16.8" hidden="1">
      <c r="A234" s="159"/>
      <c r="B234" s="561" t="s">
        <v>3481</v>
      </c>
      <c r="C234" s="562" t="s">
        <v>3503</v>
      </c>
      <c r="D234" s="563"/>
      <c r="E234" s="483"/>
      <c r="F234" s="160"/>
      <c r="G234" s="440"/>
      <c r="H234" s="440"/>
      <c r="I234" s="440"/>
      <c r="J234" s="440"/>
      <c r="K234" s="440"/>
      <c r="L234" s="440"/>
      <c r="M234" s="440"/>
      <c r="N234" s="440"/>
      <c r="O234" s="440"/>
      <c r="P234" s="440"/>
      <c r="Q234" s="440"/>
      <c r="R234" s="440"/>
      <c r="S234" s="440"/>
      <c r="T234" s="440"/>
      <c r="U234" s="440"/>
      <c r="V234" s="440"/>
      <c r="W234" s="440"/>
      <c r="X234" s="440"/>
      <c r="Y234" s="440"/>
    </row>
    <row r="235" spans="1:27" s="439" customFormat="1" ht="16.8" hidden="1">
      <c r="A235" s="159"/>
      <c r="B235" s="561" t="s">
        <v>3481</v>
      </c>
      <c r="C235" s="562" t="s">
        <v>3504</v>
      </c>
      <c r="D235" s="563"/>
      <c r="E235" s="483"/>
      <c r="F235" s="160"/>
      <c r="G235" s="440"/>
      <c r="H235" s="440"/>
      <c r="I235" s="440"/>
      <c r="J235" s="440"/>
      <c r="K235" s="440"/>
      <c r="L235" s="440"/>
      <c r="M235" s="440"/>
      <c r="N235" s="440"/>
      <c r="O235" s="440"/>
      <c r="P235" s="440"/>
      <c r="Q235" s="440"/>
      <c r="R235" s="440"/>
      <c r="S235" s="440"/>
      <c r="T235" s="440"/>
      <c r="U235" s="440"/>
      <c r="V235" s="440"/>
      <c r="W235" s="440"/>
      <c r="X235" s="440"/>
      <c r="Y235" s="440"/>
    </row>
    <row r="236" spans="1:27" s="439" customFormat="1" ht="16.8" hidden="1">
      <c r="A236" s="159"/>
      <c r="B236" s="561" t="s">
        <v>3481</v>
      </c>
      <c r="C236" s="562" t="s">
        <v>3505</v>
      </c>
      <c r="D236" s="563"/>
      <c r="E236" s="483"/>
      <c r="F236" s="160"/>
      <c r="G236" s="440"/>
      <c r="H236" s="440"/>
      <c r="I236" s="440"/>
      <c r="J236" s="440"/>
      <c r="K236" s="440"/>
      <c r="L236" s="440"/>
      <c r="M236" s="440"/>
      <c r="N236" s="440"/>
      <c r="O236" s="440"/>
      <c r="P236" s="440"/>
      <c r="Q236" s="440"/>
      <c r="R236" s="440"/>
      <c r="S236" s="440"/>
      <c r="T236" s="440"/>
      <c r="U236" s="440"/>
      <c r="V236" s="440"/>
      <c r="W236" s="440"/>
      <c r="X236" s="440"/>
      <c r="Y236" s="440"/>
    </row>
    <row r="237" spans="1:27" s="439" customFormat="1" ht="16.8" hidden="1">
      <c r="A237" s="159"/>
      <c r="B237" s="561" t="s">
        <v>3481</v>
      </c>
      <c r="C237" s="562" t="s">
        <v>3506</v>
      </c>
      <c r="D237" s="563"/>
      <c r="E237" s="483"/>
      <c r="F237" s="160"/>
      <c r="G237" s="440"/>
      <c r="H237" s="440"/>
      <c r="I237" s="440"/>
      <c r="J237" s="440"/>
      <c r="K237" s="440"/>
      <c r="L237" s="440"/>
      <c r="M237" s="440"/>
      <c r="N237" s="440"/>
      <c r="O237" s="440"/>
      <c r="P237" s="440"/>
      <c r="Q237" s="440"/>
      <c r="R237" s="440"/>
      <c r="S237" s="440"/>
      <c r="T237" s="440"/>
      <c r="U237" s="440"/>
      <c r="V237" s="440"/>
      <c r="W237" s="440"/>
      <c r="X237" s="440"/>
      <c r="Y237" s="440"/>
    </row>
    <row r="238" spans="1:27" s="439" customFormat="1" ht="16.8" hidden="1">
      <c r="A238" s="159"/>
      <c r="B238" s="558" t="s">
        <v>3481</v>
      </c>
      <c r="C238" s="559" t="s">
        <v>1485</v>
      </c>
      <c r="D238" s="560"/>
      <c r="E238" s="560"/>
      <c r="F238" s="160"/>
      <c r="G238" s="440"/>
      <c r="H238" s="440"/>
      <c r="I238" s="440"/>
      <c r="J238" s="440"/>
      <c r="K238" s="440"/>
      <c r="L238" s="440"/>
      <c r="M238" s="440"/>
      <c r="N238" s="440"/>
      <c r="O238" s="440"/>
      <c r="P238" s="440"/>
      <c r="Q238" s="440"/>
      <c r="R238" s="440"/>
      <c r="S238" s="440"/>
      <c r="T238" s="440"/>
      <c r="U238" s="440"/>
      <c r="V238" s="440"/>
      <c r="W238" s="440"/>
      <c r="X238" s="440"/>
      <c r="Y238" s="440"/>
    </row>
    <row r="239" spans="1:27" s="439" customFormat="1" ht="16.8" hidden="1">
      <c r="A239" s="159"/>
      <c r="B239" s="561" t="s">
        <v>3481</v>
      </c>
      <c r="C239" s="482" t="s">
        <v>3507</v>
      </c>
      <c r="D239" s="563"/>
      <c r="E239" s="483"/>
      <c r="F239" s="160"/>
      <c r="G239" s="440"/>
      <c r="H239" s="440"/>
      <c r="I239" s="440"/>
      <c r="J239" s="440"/>
      <c r="K239" s="440"/>
      <c r="L239" s="440"/>
      <c r="M239" s="440"/>
      <c r="N239" s="440"/>
      <c r="O239" s="440"/>
      <c r="P239" s="440"/>
      <c r="Q239" s="440"/>
      <c r="R239" s="440"/>
      <c r="S239" s="440"/>
      <c r="T239" s="440"/>
      <c r="U239" s="440"/>
      <c r="V239" s="440"/>
      <c r="W239" s="440"/>
      <c r="X239" s="440"/>
      <c r="Y239" s="440"/>
    </row>
    <row r="240" spans="1:27" ht="14.4" hidden="1">
      <c r="B240" s="541"/>
      <c r="C240" s="542"/>
      <c r="D240" s="455"/>
      <c r="E240" s="454"/>
      <c r="F240" s="495"/>
      <c r="G240" s="495"/>
      <c r="H240" s="495"/>
      <c r="I240" s="495"/>
      <c r="J240" s="495"/>
      <c r="K240" s="495"/>
      <c r="L240" s="495"/>
      <c r="M240" s="495"/>
      <c r="N240" s="495"/>
      <c r="O240" s="495"/>
      <c r="P240" s="495"/>
      <c r="Q240" s="495"/>
      <c r="R240" s="495"/>
      <c r="S240" s="495"/>
      <c r="T240" s="495"/>
      <c r="U240" s="495"/>
      <c r="V240" s="495"/>
      <c r="W240" s="495"/>
      <c r="X240" s="495"/>
      <c r="Y240" s="495"/>
      <c r="Z240" s="543"/>
      <c r="AA240" s="543"/>
    </row>
    <row r="241" spans="2:27" ht="14.4" hidden="1">
      <c r="B241" s="541"/>
      <c r="C241" s="542"/>
      <c r="D241" s="455"/>
      <c r="E241" s="454"/>
      <c r="F241" s="495"/>
      <c r="G241" s="495"/>
      <c r="H241" s="495"/>
      <c r="I241" s="495"/>
      <c r="J241" s="495"/>
      <c r="K241" s="495"/>
      <c r="L241" s="495"/>
      <c r="M241" s="495"/>
      <c r="N241" s="495"/>
      <c r="O241" s="495"/>
      <c r="P241" s="495"/>
      <c r="Q241" s="495"/>
      <c r="R241" s="495"/>
      <c r="S241" s="495"/>
      <c r="T241" s="495"/>
      <c r="U241" s="495"/>
      <c r="V241" s="495"/>
      <c r="W241" s="495"/>
      <c r="X241" s="495"/>
      <c r="Y241" s="495"/>
      <c r="Z241" s="543"/>
      <c r="AA241" s="543"/>
    </row>
    <row r="242" spans="2:27" ht="19.2" hidden="1">
      <c r="B242" s="541"/>
      <c r="C242" s="415" t="s">
        <v>216</v>
      </c>
      <c r="D242" s="535">
        <f>COUNTIF($D$4:$D$240,"C")</f>
        <v>50</v>
      </c>
      <c r="E242" s="454"/>
      <c r="F242" s="495"/>
      <c r="G242" s="495"/>
      <c r="H242" s="495"/>
      <c r="I242" s="495"/>
      <c r="J242" s="495"/>
      <c r="K242" s="495"/>
      <c r="L242" s="495"/>
      <c r="M242" s="495"/>
      <c r="N242" s="495"/>
      <c r="O242" s="495"/>
      <c r="P242" s="495"/>
      <c r="Q242" s="495"/>
      <c r="R242" s="495"/>
      <c r="S242" s="495"/>
      <c r="T242" s="495"/>
      <c r="U242" s="495"/>
      <c r="V242" s="495"/>
      <c r="W242" s="495"/>
      <c r="X242" s="495"/>
      <c r="Y242" s="495"/>
      <c r="Z242" s="543"/>
      <c r="AA242" s="543"/>
    </row>
    <row r="243" spans="2:27" ht="19.2" hidden="1">
      <c r="B243" s="541"/>
      <c r="C243" s="415" t="s">
        <v>217</v>
      </c>
      <c r="D243" s="535">
        <f>COUNTIF($D$4:$D$240,"NC")</f>
        <v>2</v>
      </c>
      <c r="E243" s="454"/>
      <c r="F243" s="495"/>
      <c r="G243" s="495"/>
      <c r="H243" s="495"/>
      <c r="I243" s="495"/>
      <c r="J243" s="495"/>
      <c r="K243" s="495"/>
      <c r="L243" s="495"/>
      <c r="M243" s="495"/>
      <c r="N243" s="495"/>
      <c r="O243" s="495"/>
      <c r="P243" s="495"/>
      <c r="Q243" s="495"/>
      <c r="R243" s="495"/>
      <c r="S243" s="495"/>
      <c r="T243" s="495"/>
      <c r="U243" s="495"/>
      <c r="V243" s="495"/>
      <c r="W243" s="495"/>
      <c r="X243" s="495"/>
      <c r="Y243" s="495"/>
      <c r="Z243" s="543"/>
      <c r="AA243" s="543"/>
    </row>
    <row r="244" spans="2:27" ht="19.2" hidden="1">
      <c r="B244" s="541"/>
      <c r="C244" s="415" t="s">
        <v>218</v>
      </c>
      <c r="D244" s="535">
        <f>COUNTIF($D$4:$D$240,"NA")</f>
        <v>1</v>
      </c>
      <c r="E244" s="454"/>
      <c r="F244" s="495"/>
      <c r="G244" s="495"/>
      <c r="H244" s="495"/>
      <c r="I244" s="495"/>
      <c r="J244" s="495"/>
      <c r="K244" s="495"/>
      <c r="L244" s="495"/>
      <c r="M244" s="495"/>
      <c r="N244" s="495"/>
      <c r="O244" s="495"/>
      <c r="P244" s="495"/>
      <c r="Q244" s="495"/>
      <c r="R244" s="495"/>
      <c r="S244" s="495"/>
      <c r="T244" s="495"/>
      <c r="U244" s="495"/>
      <c r="V244" s="495"/>
      <c r="W244" s="495"/>
      <c r="X244" s="495"/>
      <c r="Y244" s="495"/>
      <c r="Z244" s="543"/>
      <c r="AA244" s="543"/>
    </row>
    <row r="245" spans="2:27" ht="19.2" hidden="1">
      <c r="B245" s="541"/>
      <c r="C245" s="415"/>
      <c r="D245" s="416"/>
      <c r="E245" s="454"/>
      <c r="F245" s="495"/>
      <c r="G245" s="495"/>
      <c r="H245" s="495"/>
      <c r="I245" s="495"/>
      <c r="J245" s="495"/>
      <c r="K245" s="495"/>
      <c r="L245" s="495"/>
      <c r="M245" s="495"/>
      <c r="N245" s="495"/>
      <c r="O245" s="495"/>
      <c r="P245" s="495"/>
      <c r="Q245" s="495"/>
      <c r="R245" s="495"/>
      <c r="S245" s="495"/>
      <c r="T245" s="495"/>
      <c r="U245" s="495"/>
      <c r="V245" s="495"/>
      <c r="W245" s="495"/>
      <c r="X245" s="495"/>
      <c r="Y245" s="495"/>
      <c r="Z245" s="543"/>
      <c r="AA245" s="543"/>
    </row>
    <row r="246" spans="2:27" ht="14.4" hidden="1">
      <c r="B246" s="544"/>
      <c r="C246" s="545"/>
      <c r="D246" s="546"/>
      <c r="E246" s="546"/>
      <c r="F246" s="495"/>
      <c r="G246" s="495"/>
      <c r="H246" s="495"/>
      <c r="I246" s="495"/>
      <c r="J246" s="495"/>
      <c r="K246" s="495"/>
      <c r="L246" s="495"/>
      <c r="M246" s="495"/>
      <c r="N246" s="495"/>
      <c r="O246" s="495"/>
      <c r="P246" s="495"/>
      <c r="Q246" s="495"/>
      <c r="R246" s="495"/>
      <c r="S246" s="495"/>
      <c r="T246" s="495"/>
      <c r="U246" s="495"/>
      <c r="V246" s="495"/>
      <c r="W246" s="495"/>
      <c r="X246" s="495"/>
      <c r="Y246" s="495"/>
      <c r="Z246" s="543"/>
      <c r="AA246" s="543"/>
    </row>
    <row r="247" spans="2:27" ht="14.4" hidden="1">
      <c r="B247" s="541"/>
      <c r="C247" s="542"/>
      <c r="D247" s="455"/>
      <c r="E247" s="454"/>
      <c r="F247" s="495"/>
      <c r="G247" s="495"/>
      <c r="H247" s="495"/>
      <c r="I247" s="495"/>
      <c r="J247" s="495"/>
      <c r="K247" s="495"/>
      <c r="L247" s="495"/>
      <c r="M247" s="495"/>
      <c r="N247" s="495"/>
      <c r="O247" s="495"/>
      <c r="P247" s="495"/>
      <c r="Q247" s="495"/>
      <c r="R247" s="495"/>
      <c r="S247" s="495"/>
      <c r="T247" s="495"/>
      <c r="U247" s="495"/>
      <c r="V247" s="495"/>
      <c r="W247" s="495"/>
      <c r="X247" s="495"/>
      <c r="Y247" s="495"/>
      <c r="Z247" s="543"/>
      <c r="AA247" s="543"/>
    </row>
    <row r="248" spans="2:27" ht="14.4" hidden="1">
      <c r="B248" s="541"/>
      <c r="C248" s="542"/>
      <c r="D248" s="455"/>
      <c r="E248" s="454"/>
      <c r="F248" s="495"/>
      <c r="G248" s="495"/>
      <c r="H248" s="495"/>
      <c r="I248" s="495"/>
      <c r="J248" s="495"/>
      <c r="K248" s="495"/>
      <c r="L248" s="495"/>
      <c r="M248" s="495"/>
      <c r="N248" s="495"/>
      <c r="O248" s="495"/>
      <c r="P248" s="495"/>
      <c r="Q248" s="495"/>
      <c r="R248" s="495"/>
      <c r="S248" s="495"/>
      <c r="T248" s="495"/>
      <c r="U248" s="495"/>
      <c r="V248" s="495"/>
      <c r="W248" s="495"/>
      <c r="X248" s="495"/>
      <c r="Y248" s="495"/>
      <c r="Z248" s="543"/>
      <c r="AA248" s="543"/>
    </row>
    <row r="249" spans="2:27" ht="14.4" hidden="1">
      <c r="B249" s="541"/>
      <c r="C249" s="542"/>
      <c r="D249" s="455"/>
      <c r="E249" s="454"/>
      <c r="F249" s="495"/>
      <c r="G249" s="495"/>
      <c r="H249" s="495"/>
      <c r="I249" s="495"/>
      <c r="J249" s="495"/>
      <c r="K249" s="495"/>
      <c r="L249" s="495"/>
      <c r="M249" s="495"/>
      <c r="N249" s="495"/>
      <c r="O249" s="495"/>
      <c r="P249" s="495"/>
      <c r="Q249" s="495"/>
      <c r="R249" s="495"/>
      <c r="S249" s="495"/>
      <c r="T249" s="495"/>
      <c r="U249" s="495"/>
      <c r="V249" s="495"/>
      <c r="W249" s="495"/>
      <c r="X249" s="495"/>
      <c r="Y249" s="495"/>
      <c r="Z249" s="543"/>
      <c r="AA249" s="543"/>
    </row>
    <row r="250" spans="2:27" ht="14.4" hidden="1">
      <c r="B250" s="544"/>
      <c r="C250" s="545"/>
      <c r="D250" s="546"/>
      <c r="E250" s="546"/>
      <c r="F250" s="495"/>
      <c r="G250" s="495"/>
      <c r="H250" s="495"/>
      <c r="I250" s="495"/>
      <c r="J250" s="495"/>
      <c r="K250" s="495"/>
      <c r="L250" s="495"/>
      <c r="M250" s="495"/>
      <c r="N250" s="495"/>
      <c r="O250" s="495"/>
      <c r="P250" s="495"/>
      <c r="Q250" s="495"/>
      <c r="R250" s="495"/>
      <c r="S250" s="495"/>
      <c r="T250" s="495"/>
      <c r="U250" s="495"/>
      <c r="V250" s="495"/>
      <c r="W250" s="495"/>
      <c r="X250" s="495"/>
      <c r="Y250" s="495"/>
      <c r="Z250" s="543"/>
      <c r="AA250" s="543"/>
    </row>
    <row r="251" spans="2:27" ht="14.4" hidden="1">
      <c r="B251" s="547"/>
      <c r="C251" s="542"/>
      <c r="D251" s="455"/>
      <c r="E251" s="454"/>
      <c r="F251" s="495"/>
      <c r="G251" s="495"/>
      <c r="H251" s="495"/>
      <c r="I251" s="495"/>
      <c r="J251" s="495"/>
      <c r="K251" s="495"/>
      <c r="L251" s="495"/>
      <c r="M251" s="495"/>
      <c r="N251" s="495"/>
      <c r="O251" s="495"/>
      <c r="P251" s="495"/>
      <c r="Q251" s="495"/>
      <c r="R251" s="495"/>
      <c r="S251" s="495"/>
      <c r="T251" s="495"/>
      <c r="U251" s="495"/>
      <c r="V251" s="495"/>
      <c r="W251" s="495"/>
      <c r="X251" s="495"/>
      <c r="Y251" s="495"/>
      <c r="Z251" s="543"/>
      <c r="AA251" s="543"/>
    </row>
    <row r="252" spans="2:27" ht="19.2" hidden="1">
      <c r="B252" s="536"/>
      <c r="C252" s="548"/>
      <c r="D252" s="414"/>
      <c r="E252" s="476"/>
      <c r="F252" s="495"/>
      <c r="G252" s="495"/>
      <c r="H252" s="495"/>
      <c r="I252" s="495"/>
      <c r="J252" s="495"/>
      <c r="K252" s="495"/>
      <c r="L252" s="495"/>
      <c r="M252" s="495"/>
      <c r="N252" s="495"/>
      <c r="O252" s="495"/>
      <c r="P252" s="495"/>
      <c r="Q252" s="495"/>
      <c r="R252" s="495"/>
      <c r="S252" s="495"/>
      <c r="T252" s="495"/>
      <c r="U252" s="495"/>
      <c r="V252" s="495"/>
      <c r="W252" s="495"/>
      <c r="X252" s="495"/>
      <c r="Y252" s="495"/>
      <c r="Z252" s="543"/>
      <c r="AA252" s="543"/>
    </row>
    <row r="253" spans="2:27" ht="19.2" hidden="1">
      <c r="B253" s="536"/>
      <c r="C253" s="548"/>
      <c r="D253" s="414"/>
      <c r="E253" s="476"/>
      <c r="F253" s="495"/>
      <c r="G253" s="495"/>
      <c r="H253" s="495"/>
      <c r="I253" s="495"/>
      <c r="J253" s="495"/>
      <c r="K253" s="495"/>
      <c r="L253" s="495"/>
      <c r="M253" s="495"/>
      <c r="N253" s="495"/>
      <c r="O253" s="495"/>
      <c r="P253" s="495"/>
      <c r="Q253" s="495"/>
      <c r="R253" s="495"/>
      <c r="S253" s="495"/>
      <c r="T253" s="495"/>
      <c r="U253" s="495"/>
      <c r="V253" s="495"/>
      <c r="W253" s="495"/>
      <c r="X253" s="495"/>
      <c r="Y253" s="495"/>
      <c r="Z253" s="543"/>
      <c r="AA253" s="543"/>
    </row>
    <row r="254" spans="2:27" ht="19.2" hidden="1">
      <c r="B254" s="536"/>
      <c r="C254" s="548"/>
      <c r="D254" s="414"/>
      <c r="E254" s="476"/>
      <c r="F254" s="495"/>
      <c r="G254" s="495"/>
      <c r="H254" s="495"/>
      <c r="I254" s="495"/>
      <c r="J254" s="495"/>
      <c r="K254" s="495"/>
      <c r="L254" s="495"/>
      <c r="M254" s="495"/>
      <c r="N254" s="495"/>
      <c r="O254" s="495"/>
      <c r="P254" s="495"/>
      <c r="Q254" s="495"/>
      <c r="R254" s="495"/>
      <c r="S254" s="495"/>
      <c r="T254" s="495"/>
      <c r="U254" s="495"/>
      <c r="V254" s="495"/>
      <c r="W254" s="495"/>
      <c r="X254" s="495"/>
      <c r="Y254" s="495"/>
      <c r="Z254" s="543"/>
      <c r="AA254" s="543"/>
    </row>
    <row r="255" spans="2:27" ht="19.2" hidden="1">
      <c r="B255" s="536"/>
      <c r="C255" s="548"/>
      <c r="D255" s="414"/>
      <c r="E255" s="476"/>
      <c r="F255" s="495"/>
      <c r="G255" s="495"/>
      <c r="H255" s="495"/>
      <c r="I255" s="495"/>
      <c r="J255" s="495"/>
      <c r="K255" s="495"/>
      <c r="L255" s="495"/>
      <c r="M255" s="495"/>
      <c r="N255" s="495"/>
      <c r="O255" s="495"/>
      <c r="P255" s="495"/>
      <c r="Q255" s="495"/>
      <c r="R255" s="495"/>
      <c r="S255" s="495"/>
      <c r="T255" s="495"/>
      <c r="U255" s="495"/>
      <c r="V255" s="495"/>
      <c r="W255" s="495"/>
      <c r="X255" s="495"/>
      <c r="Y255" s="495"/>
      <c r="Z255" s="543"/>
      <c r="AA255" s="543"/>
    </row>
    <row r="256" spans="2:27" ht="19.2" hidden="1">
      <c r="B256" s="536"/>
      <c r="C256" s="548"/>
      <c r="D256" s="414"/>
      <c r="E256" s="476"/>
      <c r="F256" s="495"/>
      <c r="G256" s="495"/>
      <c r="H256" s="495"/>
      <c r="I256" s="495"/>
      <c r="J256" s="495"/>
      <c r="K256" s="495"/>
      <c r="L256" s="495"/>
      <c r="M256" s="495"/>
      <c r="N256" s="495"/>
      <c r="O256" s="495"/>
      <c r="P256" s="495"/>
      <c r="Q256" s="495"/>
      <c r="R256" s="495"/>
      <c r="S256" s="495"/>
      <c r="T256" s="495"/>
      <c r="U256" s="495"/>
      <c r="V256" s="495"/>
      <c r="W256" s="495"/>
      <c r="X256" s="495"/>
      <c r="Y256" s="495"/>
      <c r="Z256" s="543"/>
      <c r="AA256" s="543"/>
    </row>
    <row r="257" spans="2:5" ht="18.600000000000001" hidden="1" customHeight="1">
      <c r="B257" s="536"/>
      <c r="C257" s="548"/>
      <c r="D257" s="414"/>
      <c r="E257" s="476"/>
    </row>
    <row r="258" spans="2:5" ht="18.600000000000001" hidden="1" customHeight="1">
      <c r="B258" s="536"/>
      <c r="C258" s="548"/>
      <c r="D258" s="414"/>
      <c r="E258" s="476"/>
    </row>
    <row r="259" spans="2:5" ht="18.600000000000001" hidden="1" customHeight="1">
      <c r="B259" s="536"/>
      <c r="C259" s="548"/>
      <c r="D259" s="414"/>
      <c r="E259" s="476"/>
    </row>
    <row r="260" spans="2:5" ht="18.600000000000001" hidden="1" customHeight="1">
      <c r="B260" s="536"/>
      <c r="C260" s="548"/>
      <c r="D260" s="414"/>
      <c r="E260" s="476"/>
    </row>
    <row r="261" spans="2:5" ht="18.600000000000001" hidden="1" customHeight="1">
      <c r="B261" s="536"/>
      <c r="C261" s="548"/>
      <c r="D261" s="414"/>
      <c r="E261" s="476"/>
    </row>
    <row r="262" spans="2:5" ht="0" hidden="1" customHeight="1">
      <c r="B262" s="536"/>
      <c r="C262" s="548"/>
      <c r="D262" s="414"/>
      <c r="E262" s="476"/>
    </row>
    <row r="263" spans="2:5" ht="0" hidden="1" customHeight="1">
      <c r="B263" s="536"/>
      <c r="C263" s="548"/>
      <c r="D263" s="414"/>
      <c r="E263" s="476"/>
    </row>
    <row r="264" spans="2:5" ht="0" hidden="1" customHeight="1">
      <c r="B264" s="549"/>
      <c r="C264" s="550"/>
      <c r="D264" s="549"/>
      <c r="E264" s="549"/>
    </row>
    <row r="265" spans="2:5" ht="0" hidden="1" customHeight="1">
      <c r="B265" s="536"/>
      <c r="C265" s="548"/>
      <c r="D265" s="414"/>
      <c r="E265" s="476"/>
    </row>
    <row r="266" spans="2:5" ht="0" hidden="1" customHeight="1">
      <c r="B266" s="549"/>
      <c r="C266" s="550"/>
      <c r="D266" s="549"/>
      <c r="E266" s="549"/>
    </row>
    <row r="267" spans="2:5" ht="0" hidden="1" customHeight="1">
      <c r="B267" s="536"/>
      <c r="C267" s="548"/>
      <c r="D267" s="414"/>
      <c r="E267" s="476"/>
    </row>
    <row r="268" spans="2:5" ht="0" hidden="1" customHeight="1">
      <c r="B268" s="549"/>
      <c r="C268" s="550"/>
      <c r="D268" s="549"/>
      <c r="E268" s="549"/>
    </row>
    <row r="269" spans="2:5" ht="0" hidden="1" customHeight="1">
      <c r="B269" s="536"/>
      <c r="C269" s="548"/>
      <c r="D269" s="414"/>
      <c r="E269" s="476"/>
    </row>
    <row r="270" spans="2:5" ht="0" hidden="1" customHeight="1">
      <c r="B270" s="536"/>
      <c r="C270" s="548"/>
      <c r="D270" s="414"/>
      <c r="E270" s="476"/>
    </row>
    <row r="271" spans="2:5" ht="0" hidden="1" customHeight="1">
      <c r="B271" s="536"/>
      <c r="C271" s="548"/>
      <c r="D271" s="414"/>
      <c r="E271" s="476"/>
    </row>
    <row r="272" spans="2:5" ht="0" hidden="1" customHeight="1">
      <c r="B272" s="536"/>
      <c r="C272" s="548"/>
      <c r="D272" s="414"/>
      <c r="E272" s="476"/>
    </row>
    <row r="273" spans="2:5" ht="0" hidden="1" customHeight="1">
      <c r="B273" s="536"/>
      <c r="C273" s="548"/>
      <c r="D273" s="414"/>
      <c r="E273" s="476"/>
    </row>
    <row r="274" spans="2:5" ht="0" hidden="1" customHeight="1">
      <c r="B274" s="536"/>
      <c r="C274" s="548"/>
      <c r="D274" s="414"/>
      <c r="E274" s="476"/>
    </row>
    <row r="275" spans="2:5" ht="0" hidden="1" customHeight="1">
      <c r="B275" s="536"/>
      <c r="C275" s="548"/>
      <c r="D275" s="414"/>
      <c r="E275" s="476"/>
    </row>
    <row r="276" spans="2:5" ht="0" hidden="1" customHeight="1">
      <c r="B276" s="536"/>
      <c r="C276" s="548"/>
      <c r="D276" s="414"/>
      <c r="E276" s="476"/>
    </row>
    <row r="277" spans="2:5" ht="0" hidden="1" customHeight="1">
      <c r="B277" s="549"/>
      <c r="C277" s="550"/>
      <c r="D277" s="549"/>
      <c r="E277" s="549"/>
    </row>
    <row r="278" spans="2:5" ht="0" hidden="1" customHeight="1">
      <c r="B278" s="536"/>
      <c r="C278" s="548"/>
      <c r="D278" s="414"/>
      <c r="E278" s="476"/>
    </row>
    <row r="279" spans="2:5" ht="0" hidden="1" customHeight="1">
      <c r="B279" s="536"/>
      <c r="C279" s="548"/>
      <c r="D279" s="414"/>
      <c r="E279" s="476"/>
    </row>
    <row r="280" spans="2:5" ht="0" hidden="1" customHeight="1">
      <c r="B280" s="536"/>
      <c r="C280" s="548"/>
      <c r="D280" s="414"/>
      <c r="E280" s="476"/>
    </row>
    <row r="281" spans="2:5" ht="0" hidden="1" customHeight="1">
      <c r="B281" s="549"/>
      <c r="C281" s="550"/>
      <c r="D281" s="549"/>
      <c r="E281" s="549"/>
    </row>
    <row r="282" spans="2:5" ht="0" hidden="1" customHeight="1">
      <c r="B282" s="536"/>
      <c r="C282" s="548"/>
      <c r="D282" s="414"/>
      <c r="E282" s="476"/>
    </row>
    <row r="283" spans="2:5" ht="0" hidden="1" customHeight="1">
      <c r="B283" s="536"/>
      <c r="C283" s="475"/>
      <c r="D283" s="416"/>
      <c r="E283" s="476"/>
    </row>
    <row r="284" spans="2:5" ht="0" hidden="1" customHeight="1">
      <c r="B284" s="536"/>
      <c r="C284" s="475"/>
      <c r="D284" s="416"/>
      <c r="E284" s="476"/>
    </row>
    <row r="285" spans="2:5" ht="0" hidden="1" customHeight="1">
      <c r="B285" s="537"/>
      <c r="C285" s="538"/>
      <c r="D285" s="538"/>
      <c r="E285" s="539"/>
    </row>
    <row r="286" spans="2:5" ht="0" hidden="1" customHeight="1">
      <c r="B286" s="536"/>
      <c r="C286" s="475"/>
      <c r="D286" s="416"/>
      <c r="E286" s="476"/>
    </row>
    <row r="287" spans="2:5" ht="0" hidden="1" customHeight="1">
      <c r="B287" s="536"/>
      <c r="C287" s="475"/>
      <c r="D287" s="416"/>
      <c r="E287" s="476"/>
    </row>
    <row r="288" spans="2:5" ht="0" hidden="1" customHeight="1">
      <c r="B288" s="537"/>
      <c r="C288" s="538"/>
      <c r="D288" s="539"/>
      <c r="E288" s="539"/>
    </row>
    <row r="289" spans="2:5" ht="0" hidden="1" customHeight="1">
      <c r="B289" s="536"/>
      <c r="C289" s="475"/>
      <c r="D289" s="416"/>
      <c r="E289" s="476"/>
    </row>
    <row r="290" spans="2:5" ht="0" hidden="1" customHeight="1">
      <c r="B290" s="414"/>
      <c r="C290" s="415"/>
      <c r="D290" s="417"/>
      <c r="E290" s="414"/>
    </row>
    <row r="291" spans="2:5" ht="0" hidden="1" customHeight="1">
      <c r="B291" s="414"/>
      <c r="C291" s="415"/>
      <c r="D291" s="417"/>
      <c r="E291" s="414"/>
    </row>
    <row r="292" spans="2:5" ht="0" hidden="1" customHeight="1">
      <c r="B292" s="414"/>
      <c r="C292" s="415"/>
      <c r="D292" s="417"/>
      <c r="E292" s="414"/>
    </row>
    <row r="293" spans="2:5" ht="0" hidden="1" customHeight="1">
      <c r="B293" s="495"/>
      <c r="C293" s="540"/>
      <c r="D293" s="495"/>
      <c r="E293" s="495"/>
    </row>
    <row r="294" spans="2:5" ht="0" hidden="1" customHeight="1">
      <c r="B294" s="495"/>
      <c r="C294" s="540"/>
      <c r="D294" s="495"/>
      <c r="E294" s="495"/>
    </row>
    <row r="295" spans="2:5" ht="0" hidden="1" customHeight="1">
      <c r="B295" s="495"/>
      <c r="C295" s="540"/>
      <c r="D295" s="495"/>
      <c r="E295" s="495"/>
    </row>
    <row r="296" spans="2:5" ht="0" hidden="1" customHeight="1">
      <c r="B296" s="495"/>
      <c r="C296" s="540"/>
      <c r="D296" s="495"/>
      <c r="E296" s="495"/>
    </row>
    <row r="297" spans="2:5" ht="0" hidden="1" customHeight="1">
      <c r="B297" s="495"/>
      <c r="C297" s="540"/>
      <c r="D297" s="495"/>
      <c r="E297" s="495"/>
    </row>
    <row r="298" spans="2:5" ht="0" hidden="1" customHeight="1">
      <c r="B298" s="495"/>
      <c r="C298" s="540"/>
      <c r="D298" s="495"/>
      <c r="E298" s="495"/>
    </row>
    <row r="299" spans="2:5" ht="0" hidden="1" customHeight="1">
      <c r="B299" s="495"/>
      <c r="C299" s="540"/>
      <c r="D299" s="495"/>
      <c r="E299" s="495"/>
    </row>
    <row r="300" spans="2:5" ht="0" hidden="1" customHeight="1">
      <c r="B300" s="495"/>
      <c r="C300" s="540"/>
      <c r="D300" s="495"/>
      <c r="E300" s="495"/>
    </row>
    <row r="301" spans="2:5" ht="0" hidden="1" customHeight="1">
      <c r="B301" s="495"/>
      <c r="C301" s="540"/>
      <c r="D301" s="495"/>
      <c r="E301" s="495"/>
    </row>
    <row r="302" spans="2:5" ht="0" hidden="1" customHeight="1">
      <c r="B302" s="495"/>
      <c r="C302" s="540"/>
      <c r="D302" s="495"/>
      <c r="E302" s="495"/>
    </row>
    <row r="303" spans="2:5" ht="0" hidden="1" customHeight="1">
      <c r="B303" s="495"/>
      <c r="C303" s="540"/>
      <c r="D303" s="495"/>
      <c r="E303" s="495"/>
    </row>
    <row r="304" spans="2:5" ht="0" hidden="1" customHeight="1">
      <c r="B304" s="495"/>
      <c r="C304" s="540"/>
      <c r="D304" s="495"/>
      <c r="E304" s="495"/>
    </row>
    <row r="305" spans="2:5" ht="0" hidden="1" customHeight="1">
      <c r="B305" s="495"/>
      <c r="C305" s="540"/>
      <c r="D305" s="495"/>
      <c r="E305" s="495"/>
    </row>
    <row r="306" spans="2:5" ht="0" hidden="1" customHeight="1">
      <c r="B306" s="495"/>
      <c r="C306" s="540"/>
      <c r="D306" s="495"/>
      <c r="E306" s="495"/>
    </row>
    <row r="307" spans="2:5" ht="0" hidden="1" customHeight="1">
      <c r="B307" s="495"/>
      <c r="C307" s="540"/>
      <c r="D307" s="495"/>
      <c r="E307" s="495"/>
    </row>
    <row r="308" spans="2:5" ht="0" hidden="1" customHeight="1">
      <c r="B308" s="495"/>
      <c r="C308" s="540"/>
      <c r="D308" s="495"/>
      <c r="E308" s="495"/>
    </row>
    <row r="309" spans="2:5" ht="0" hidden="1" customHeight="1">
      <c r="B309" s="495"/>
      <c r="C309" s="540"/>
      <c r="D309" s="495"/>
      <c r="E309" s="495"/>
    </row>
    <row r="310" spans="2:5" ht="0" hidden="1" customHeight="1">
      <c r="B310" s="495"/>
      <c r="C310" s="540"/>
      <c r="D310" s="495"/>
      <c r="E310" s="495"/>
    </row>
    <row r="311" spans="2:5" ht="0" hidden="1" customHeight="1">
      <c r="B311" s="495"/>
      <c r="C311" s="540"/>
      <c r="D311" s="495"/>
      <c r="E311" s="495"/>
    </row>
    <row r="312" spans="2:5" ht="0" hidden="1" customHeight="1">
      <c r="B312" s="495"/>
      <c r="C312" s="540"/>
      <c r="D312" s="495"/>
      <c r="E312" s="495"/>
    </row>
    <row r="313" spans="2:5" ht="0" hidden="1" customHeight="1">
      <c r="B313" s="495"/>
      <c r="C313" s="540"/>
      <c r="D313" s="495"/>
      <c r="E313" s="495"/>
    </row>
    <row r="314" spans="2:5" ht="0" hidden="1" customHeight="1">
      <c r="B314" s="495"/>
      <c r="C314" s="540"/>
      <c r="D314" s="495"/>
      <c r="E314" s="495"/>
    </row>
    <row r="315" spans="2:5" ht="0" hidden="1" customHeight="1">
      <c r="B315" s="495"/>
      <c r="C315" s="540"/>
      <c r="D315" s="495"/>
      <c r="E315" s="495"/>
    </row>
    <row r="316" spans="2:5" ht="0" hidden="1" customHeight="1">
      <c r="B316" s="495"/>
      <c r="C316" s="540"/>
      <c r="D316" s="495"/>
      <c r="E316" s="495"/>
    </row>
    <row r="317" spans="2:5" ht="0" hidden="1" customHeight="1">
      <c r="B317" s="495"/>
      <c r="C317" s="540"/>
      <c r="D317" s="495"/>
      <c r="E317" s="495"/>
    </row>
    <row r="318" spans="2:5" ht="0" hidden="1" customHeight="1">
      <c r="B318" s="495"/>
      <c r="C318" s="540"/>
      <c r="D318" s="495"/>
      <c r="E318" s="495"/>
    </row>
    <row r="319" spans="2:5" ht="0" hidden="1" customHeight="1">
      <c r="B319" s="495"/>
      <c r="C319" s="540"/>
      <c r="D319" s="495"/>
      <c r="E319" s="495"/>
    </row>
    <row r="320" spans="2:5" ht="0" hidden="1" customHeight="1">
      <c r="B320" s="495"/>
      <c r="C320" s="540"/>
      <c r="D320" s="495"/>
      <c r="E320" s="495"/>
    </row>
    <row r="321" spans="2:5" ht="0" hidden="1" customHeight="1">
      <c r="B321" s="495"/>
      <c r="C321" s="540"/>
      <c r="D321" s="495"/>
      <c r="E321" s="495"/>
    </row>
    <row r="322" spans="2:5" ht="0" hidden="1" customHeight="1">
      <c r="B322" s="495"/>
      <c r="C322" s="540"/>
      <c r="D322" s="495"/>
      <c r="E322" s="495"/>
    </row>
    <row r="323" spans="2:5" ht="0" hidden="1" customHeight="1">
      <c r="B323" s="495"/>
      <c r="C323" s="540"/>
      <c r="D323" s="495"/>
      <c r="E323" s="495"/>
    </row>
    <row r="324" spans="2:5" ht="0" hidden="1" customHeight="1">
      <c r="B324" s="495"/>
      <c r="C324" s="540"/>
      <c r="D324" s="495"/>
      <c r="E324" s="495"/>
    </row>
    <row r="325" spans="2:5" ht="0" hidden="1" customHeight="1">
      <c r="B325" s="495"/>
      <c r="C325" s="540"/>
      <c r="D325" s="495"/>
      <c r="E325" s="495"/>
    </row>
    <row r="326" spans="2:5" ht="0" hidden="1" customHeight="1">
      <c r="B326" s="495"/>
      <c r="C326" s="540"/>
      <c r="D326" s="495"/>
      <c r="E326" s="495"/>
    </row>
    <row r="327" spans="2:5" ht="0" hidden="1" customHeight="1">
      <c r="B327" s="495"/>
      <c r="C327" s="540"/>
      <c r="D327" s="495"/>
      <c r="E327" s="495"/>
    </row>
    <row r="328" spans="2:5" ht="0" hidden="1" customHeight="1">
      <c r="B328" s="495"/>
      <c r="C328" s="540"/>
      <c r="D328" s="495"/>
      <c r="E328" s="495"/>
    </row>
    <row r="329" spans="2:5" ht="0" hidden="1" customHeight="1">
      <c r="B329" s="495"/>
      <c r="C329" s="540"/>
      <c r="D329" s="495"/>
      <c r="E329" s="495"/>
    </row>
    <row r="330" spans="2:5" ht="0" hidden="1" customHeight="1">
      <c r="B330" s="495"/>
      <c r="C330" s="540"/>
      <c r="D330" s="495"/>
      <c r="E330" s="495"/>
    </row>
    <row r="331" spans="2:5" ht="0" hidden="1" customHeight="1">
      <c r="B331" s="495"/>
      <c r="C331" s="540"/>
      <c r="D331" s="495"/>
      <c r="E331" s="495"/>
    </row>
    <row r="332" spans="2:5" ht="0" hidden="1" customHeight="1">
      <c r="B332" s="495"/>
      <c r="C332" s="540"/>
      <c r="D332" s="495"/>
      <c r="E332" s="495"/>
    </row>
    <row r="333" spans="2:5" ht="0" hidden="1" customHeight="1">
      <c r="B333" s="495"/>
      <c r="C333" s="540"/>
      <c r="D333" s="495"/>
      <c r="E333" s="495"/>
    </row>
    <row r="334" spans="2:5" ht="0" hidden="1" customHeight="1">
      <c r="B334" s="495"/>
      <c r="C334" s="540"/>
      <c r="D334" s="495"/>
      <c r="E334" s="495"/>
    </row>
    <row r="335" spans="2:5" ht="0" hidden="1" customHeight="1">
      <c r="B335" s="495"/>
      <c r="C335" s="540"/>
      <c r="D335" s="495"/>
      <c r="E335" s="495"/>
    </row>
    <row r="336" spans="2:5" ht="0" hidden="1" customHeight="1">
      <c r="B336" s="495"/>
      <c r="C336" s="540"/>
      <c r="D336" s="495"/>
      <c r="E336" s="495"/>
    </row>
    <row r="337" spans="2:5" ht="0" hidden="1" customHeight="1">
      <c r="B337" s="495"/>
      <c r="C337" s="540"/>
      <c r="D337" s="495"/>
      <c r="E337" s="495"/>
    </row>
    <row r="338" spans="2:5" ht="0" hidden="1" customHeight="1">
      <c r="B338" s="495"/>
      <c r="C338" s="540"/>
      <c r="D338" s="495"/>
      <c r="E338" s="495"/>
    </row>
    <row r="339" spans="2:5" ht="0" hidden="1" customHeight="1">
      <c r="B339" s="495"/>
      <c r="C339" s="540"/>
      <c r="D339" s="495"/>
      <c r="E339" s="495"/>
    </row>
    <row r="340" spans="2:5" ht="0" hidden="1" customHeight="1">
      <c r="B340" s="495"/>
      <c r="C340" s="540"/>
      <c r="D340" s="495"/>
      <c r="E340" s="495"/>
    </row>
    <row r="341" spans="2:5" ht="0" hidden="1" customHeight="1">
      <c r="B341" s="495"/>
      <c r="C341" s="540"/>
      <c r="D341" s="495"/>
      <c r="E341" s="495"/>
    </row>
    <row r="342" spans="2:5" ht="0" hidden="1" customHeight="1">
      <c r="B342" s="495"/>
      <c r="C342" s="540"/>
      <c r="D342" s="495"/>
      <c r="E342" s="495"/>
    </row>
    <row r="343" spans="2:5" ht="0" hidden="1" customHeight="1">
      <c r="B343" s="495"/>
      <c r="C343" s="540"/>
      <c r="D343" s="495"/>
      <c r="E343" s="495"/>
    </row>
    <row r="344" spans="2:5" ht="0" hidden="1" customHeight="1">
      <c r="B344" s="495"/>
      <c r="C344" s="540"/>
      <c r="D344" s="495"/>
      <c r="E344" s="495"/>
    </row>
    <row r="345" spans="2:5" ht="0" hidden="1" customHeight="1">
      <c r="B345" s="495"/>
      <c r="C345" s="540"/>
      <c r="D345" s="495"/>
      <c r="E345" s="495"/>
    </row>
    <row r="346" spans="2:5" ht="0" hidden="1" customHeight="1">
      <c r="B346" s="495"/>
      <c r="C346" s="540"/>
      <c r="D346" s="495"/>
      <c r="E346" s="495"/>
    </row>
    <row r="347" spans="2:5" ht="0" hidden="1" customHeight="1">
      <c r="B347" s="495"/>
      <c r="C347" s="540"/>
      <c r="D347" s="495"/>
      <c r="E347" s="495"/>
    </row>
    <row r="348" spans="2:5" ht="0" hidden="1" customHeight="1">
      <c r="B348" s="495"/>
      <c r="C348" s="540"/>
      <c r="D348" s="495"/>
      <c r="E348" s="495"/>
    </row>
    <row r="349" spans="2:5" ht="0" hidden="1" customHeight="1">
      <c r="B349" s="495"/>
      <c r="C349" s="540"/>
      <c r="D349" s="495"/>
      <c r="E349" s="495"/>
    </row>
    <row r="350" spans="2:5" ht="0" hidden="1" customHeight="1">
      <c r="B350" s="495"/>
      <c r="C350" s="540"/>
      <c r="D350" s="495"/>
      <c r="E350" s="495"/>
    </row>
    <row r="351" spans="2:5" ht="0" hidden="1" customHeight="1">
      <c r="B351" s="495"/>
      <c r="C351" s="540"/>
      <c r="D351" s="495"/>
      <c r="E351" s="495"/>
    </row>
    <row r="352" spans="2:5" ht="0" hidden="1" customHeight="1">
      <c r="B352" s="495"/>
      <c r="C352" s="540"/>
      <c r="D352" s="495"/>
      <c r="E352" s="495"/>
    </row>
    <row r="353" spans="2:5" ht="0" hidden="1" customHeight="1">
      <c r="B353" s="495"/>
      <c r="C353" s="540"/>
      <c r="D353" s="495"/>
      <c r="E353" s="495"/>
    </row>
    <row r="354" spans="2:5" ht="0" hidden="1" customHeight="1">
      <c r="B354" s="495"/>
      <c r="C354" s="540"/>
      <c r="D354" s="495"/>
      <c r="E354" s="495"/>
    </row>
    <row r="355" spans="2:5" ht="0" hidden="1" customHeight="1">
      <c r="B355" s="495"/>
      <c r="C355" s="540"/>
      <c r="D355" s="495"/>
      <c r="E355" s="495"/>
    </row>
    <row r="356" spans="2:5" ht="0" hidden="1" customHeight="1">
      <c r="B356" s="495"/>
      <c r="C356" s="540"/>
      <c r="D356" s="495"/>
      <c r="E356" s="495"/>
    </row>
    <row r="357" spans="2:5" ht="0" hidden="1" customHeight="1">
      <c r="B357" s="495"/>
      <c r="C357" s="540"/>
      <c r="D357" s="495"/>
      <c r="E357" s="495"/>
    </row>
    <row r="358" spans="2:5" ht="0" hidden="1" customHeight="1">
      <c r="B358" s="495"/>
      <c r="C358" s="540"/>
      <c r="D358" s="495"/>
      <c r="E358" s="495"/>
    </row>
    <row r="359" spans="2:5" ht="0" hidden="1" customHeight="1">
      <c r="B359" s="495"/>
      <c r="C359" s="540"/>
      <c r="D359" s="495"/>
      <c r="E359" s="495"/>
    </row>
    <row r="360" spans="2:5" ht="0" hidden="1" customHeight="1">
      <c r="B360" s="495"/>
      <c r="C360" s="540"/>
      <c r="D360" s="495"/>
      <c r="E360" s="495"/>
    </row>
    <row r="361" spans="2:5" ht="0" hidden="1" customHeight="1">
      <c r="B361" s="495"/>
      <c r="C361" s="540"/>
      <c r="D361" s="495"/>
      <c r="E361" s="495"/>
    </row>
    <row r="362" spans="2:5" ht="0" hidden="1" customHeight="1">
      <c r="B362" s="495"/>
      <c r="C362" s="540"/>
      <c r="D362" s="495"/>
      <c r="E362" s="495"/>
    </row>
    <row r="363" spans="2:5" ht="0" hidden="1" customHeight="1">
      <c r="B363" s="495"/>
      <c r="C363" s="540"/>
      <c r="D363" s="495"/>
      <c r="E363" s="495"/>
    </row>
    <row r="364" spans="2:5" ht="0" hidden="1" customHeight="1">
      <c r="B364" s="495"/>
      <c r="C364" s="540"/>
      <c r="D364" s="495"/>
      <c r="E364" s="495"/>
    </row>
    <row r="365" spans="2:5" ht="0" hidden="1" customHeight="1">
      <c r="B365" s="495"/>
      <c r="C365" s="540"/>
      <c r="D365" s="495"/>
      <c r="E365" s="495"/>
    </row>
    <row r="366" spans="2:5" ht="0" hidden="1" customHeight="1">
      <c r="B366" s="495"/>
      <c r="C366" s="540"/>
      <c r="D366" s="495"/>
      <c r="E366" s="495"/>
    </row>
    <row r="367" spans="2:5" ht="0" hidden="1" customHeight="1">
      <c r="B367" s="495"/>
      <c r="C367" s="540"/>
      <c r="D367" s="495"/>
      <c r="E367" s="495"/>
    </row>
    <row r="368" spans="2:5" ht="0" hidden="1" customHeight="1">
      <c r="B368" s="495"/>
      <c r="C368" s="540"/>
      <c r="D368" s="495"/>
      <c r="E368" s="495"/>
    </row>
    <row r="369" spans="2:5" ht="0" hidden="1" customHeight="1">
      <c r="B369" s="495"/>
      <c r="C369" s="540"/>
      <c r="D369" s="495"/>
      <c r="E369" s="495"/>
    </row>
    <row r="370" spans="2:5" ht="0" hidden="1" customHeight="1">
      <c r="B370" s="495"/>
      <c r="C370" s="540"/>
      <c r="D370" s="495"/>
      <c r="E370" s="495"/>
    </row>
    <row r="371" spans="2:5" ht="0" hidden="1" customHeight="1">
      <c r="B371" s="495"/>
      <c r="C371" s="540"/>
      <c r="D371" s="495"/>
      <c r="E371" s="495"/>
    </row>
    <row r="372" spans="2:5" ht="0" hidden="1" customHeight="1">
      <c r="B372" s="495"/>
      <c r="C372" s="540"/>
      <c r="D372" s="495"/>
      <c r="E372" s="495"/>
    </row>
    <row r="373" spans="2:5" ht="0" hidden="1" customHeight="1">
      <c r="B373" s="495"/>
      <c r="C373" s="540"/>
      <c r="D373" s="495"/>
      <c r="E373" s="495"/>
    </row>
    <row r="374" spans="2:5" ht="0" hidden="1" customHeight="1">
      <c r="B374" s="495"/>
      <c r="C374" s="540"/>
      <c r="D374" s="495"/>
      <c r="E374" s="495"/>
    </row>
    <row r="375" spans="2:5" ht="0" hidden="1" customHeight="1">
      <c r="B375" s="495"/>
      <c r="C375" s="540"/>
      <c r="D375" s="495"/>
      <c r="E375" s="495"/>
    </row>
    <row r="376" spans="2:5" ht="0" hidden="1" customHeight="1">
      <c r="B376" s="495"/>
      <c r="C376" s="540"/>
      <c r="D376" s="495"/>
      <c r="E376" s="495"/>
    </row>
    <row r="377" spans="2:5" ht="0" hidden="1" customHeight="1">
      <c r="B377" s="495"/>
      <c r="C377" s="540"/>
      <c r="D377" s="495"/>
      <c r="E377" s="495"/>
    </row>
    <row r="378" spans="2:5" ht="0" hidden="1" customHeight="1">
      <c r="B378" s="495"/>
      <c r="C378" s="540"/>
      <c r="D378" s="495"/>
      <c r="E378" s="495"/>
    </row>
    <row r="379" spans="2:5" ht="0" hidden="1" customHeight="1">
      <c r="B379" s="495"/>
      <c r="C379" s="540"/>
      <c r="D379" s="495"/>
      <c r="E379" s="495"/>
    </row>
    <row r="380" spans="2:5" ht="0" hidden="1" customHeight="1">
      <c r="B380" s="495"/>
      <c r="C380" s="540"/>
      <c r="D380" s="495"/>
      <c r="E380" s="495"/>
    </row>
    <row r="381" spans="2:5" ht="0" hidden="1" customHeight="1">
      <c r="B381" s="495"/>
      <c r="C381" s="540"/>
      <c r="D381" s="495"/>
      <c r="E381" s="495"/>
    </row>
    <row r="382" spans="2:5" ht="0" hidden="1" customHeight="1">
      <c r="B382" s="495"/>
      <c r="C382" s="540"/>
      <c r="D382" s="495"/>
      <c r="E382" s="495"/>
    </row>
    <row r="383" spans="2:5" ht="0" hidden="1" customHeight="1">
      <c r="B383" s="495"/>
      <c r="C383" s="540"/>
      <c r="D383" s="495"/>
      <c r="E383" s="495"/>
    </row>
    <row r="384" spans="2:5" ht="0" hidden="1" customHeight="1">
      <c r="B384" s="495"/>
      <c r="C384" s="540"/>
      <c r="D384" s="495"/>
      <c r="E384" s="495"/>
    </row>
    <row r="385" spans="2:5" ht="0" hidden="1" customHeight="1">
      <c r="B385" s="495"/>
      <c r="C385" s="540"/>
      <c r="D385" s="495"/>
      <c r="E385" s="495"/>
    </row>
    <row r="386" spans="2:5" ht="0" hidden="1" customHeight="1">
      <c r="B386" s="495"/>
      <c r="C386" s="540"/>
      <c r="D386" s="495"/>
      <c r="E386" s="495"/>
    </row>
    <row r="387" spans="2:5" ht="0" hidden="1" customHeight="1">
      <c r="B387" s="495"/>
      <c r="C387" s="540"/>
      <c r="D387" s="495"/>
      <c r="E387" s="495"/>
    </row>
    <row r="388" spans="2:5" ht="0" hidden="1" customHeight="1">
      <c r="B388" s="495"/>
      <c r="C388" s="540"/>
      <c r="D388" s="495"/>
      <c r="E388" s="495"/>
    </row>
    <row r="389" spans="2:5" ht="0" hidden="1" customHeight="1">
      <c r="B389" s="495"/>
      <c r="C389" s="540"/>
      <c r="D389" s="495"/>
      <c r="E389" s="495"/>
    </row>
    <row r="390" spans="2:5" ht="0" hidden="1" customHeight="1">
      <c r="B390" s="495"/>
      <c r="C390" s="540"/>
      <c r="D390" s="495"/>
      <c r="E390" s="495"/>
    </row>
    <row r="391" spans="2:5" ht="0" hidden="1" customHeight="1">
      <c r="B391" s="495"/>
      <c r="C391" s="540"/>
      <c r="D391" s="495"/>
      <c r="E391" s="495"/>
    </row>
    <row r="392" spans="2:5" ht="0" hidden="1" customHeight="1">
      <c r="B392" s="495"/>
      <c r="C392" s="540"/>
      <c r="D392" s="495"/>
      <c r="E392" s="495"/>
    </row>
    <row r="393" spans="2:5" ht="0" hidden="1" customHeight="1">
      <c r="B393" s="495"/>
      <c r="C393" s="540"/>
      <c r="D393" s="495"/>
      <c r="E393" s="495"/>
    </row>
    <row r="394" spans="2:5" ht="0" hidden="1" customHeight="1">
      <c r="B394" s="495"/>
      <c r="C394" s="540"/>
      <c r="D394" s="495"/>
      <c r="E394" s="495"/>
    </row>
    <row r="395" spans="2:5" ht="0" hidden="1" customHeight="1">
      <c r="B395" s="495"/>
      <c r="C395" s="540"/>
      <c r="D395" s="495"/>
      <c r="E395" s="495"/>
    </row>
    <row r="396" spans="2:5" ht="0" hidden="1" customHeight="1">
      <c r="B396" s="495"/>
      <c r="C396" s="540"/>
      <c r="D396" s="495"/>
      <c r="E396" s="495"/>
    </row>
    <row r="397" spans="2:5" ht="0" hidden="1" customHeight="1">
      <c r="B397" s="495"/>
      <c r="C397" s="540"/>
      <c r="D397" s="495"/>
      <c r="E397" s="495"/>
    </row>
    <row r="398" spans="2:5" ht="0" hidden="1" customHeight="1">
      <c r="B398" s="495"/>
      <c r="C398" s="540"/>
      <c r="D398" s="495"/>
      <c r="E398" s="495"/>
    </row>
    <row r="399" spans="2:5" ht="0" hidden="1" customHeight="1">
      <c r="B399" s="495"/>
      <c r="C399" s="540"/>
      <c r="D399" s="495"/>
      <c r="E399" s="495"/>
    </row>
    <row r="400" spans="2:5" ht="0" hidden="1" customHeight="1">
      <c r="B400" s="495"/>
      <c r="C400" s="540"/>
      <c r="D400" s="495"/>
      <c r="E400" s="495"/>
    </row>
    <row r="401" spans="2:5" ht="0" hidden="1" customHeight="1">
      <c r="B401" s="495"/>
      <c r="C401" s="540"/>
      <c r="D401" s="495"/>
      <c r="E401" s="495"/>
    </row>
    <row r="402" spans="2:5" ht="0" hidden="1" customHeight="1">
      <c r="B402" s="495"/>
      <c r="C402" s="540"/>
      <c r="D402" s="495"/>
      <c r="E402" s="495"/>
    </row>
    <row r="403" spans="2:5" ht="0" hidden="1" customHeight="1">
      <c r="B403" s="495"/>
      <c r="C403" s="540"/>
      <c r="D403" s="495"/>
      <c r="E403" s="495"/>
    </row>
    <row r="404" spans="2:5" ht="0" hidden="1" customHeight="1">
      <c r="B404" s="495"/>
      <c r="C404" s="540"/>
      <c r="D404" s="495"/>
      <c r="E404" s="495"/>
    </row>
    <row r="405" spans="2:5" ht="0" hidden="1" customHeight="1">
      <c r="B405" s="495"/>
      <c r="C405" s="540"/>
      <c r="D405" s="495"/>
      <c r="E405" s="495"/>
    </row>
    <row r="406" spans="2:5" ht="0" hidden="1" customHeight="1">
      <c r="B406" s="495"/>
      <c r="C406" s="540"/>
      <c r="D406" s="495"/>
      <c r="E406" s="495"/>
    </row>
    <row r="407" spans="2:5" ht="0" hidden="1" customHeight="1">
      <c r="B407" s="495"/>
      <c r="C407" s="540"/>
      <c r="D407" s="495"/>
      <c r="E407" s="495"/>
    </row>
    <row r="408" spans="2:5" ht="0" hidden="1" customHeight="1">
      <c r="B408" s="495"/>
      <c r="C408" s="540"/>
      <c r="D408" s="495"/>
      <c r="E408" s="495"/>
    </row>
    <row r="409" spans="2:5" ht="0" hidden="1" customHeight="1">
      <c r="B409" s="495"/>
      <c r="C409" s="540"/>
      <c r="D409" s="495"/>
      <c r="E409" s="495"/>
    </row>
    <row r="410" spans="2:5" ht="0" hidden="1" customHeight="1">
      <c r="B410" s="495"/>
      <c r="C410" s="540"/>
      <c r="D410" s="495"/>
      <c r="E410" s="495"/>
    </row>
    <row r="411" spans="2:5" ht="0" hidden="1" customHeight="1">
      <c r="B411" s="495"/>
      <c r="C411" s="540"/>
      <c r="D411" s="495"/>
      <c r="E411" s="495"/>
    </row>
    <row r="412" spans="2:5" ht="0" hidden="1" customHeight="1">
      <c r="B412" s="495"/>
      <c r="C412" s="540"/>
      <c r="D412" s="495"/>
      <c r="E412" s="495"/>
    </row>
    <row r="413" spans="2:5" ht="0" hidden="1" customHeight="1">
      <c r="B413" s="495"/>
      <c r="C413" s="540"/>
      <c r="D413" s="495"/>
      <c r="E413" s="495"/>
    </row>
    <row r="414" spans="2:5" ht="0" hidden="1" customHeight="1">
      <c r="B414" s="495"/>
      <c r="C414" s="540"/>
      <c r="D414" s="495"/>
      <c r="E414" s="495"/>
    </row>
    <row r="415" spans="2:5" ht="0" hidden="1" customHeight="1">
      <c r="B415" s="495"/>
      <c r="C415" s="540"/>
      <c r="D415" s="495"/>
      <c r="E415" s="495"/>
    </row>
    <row r="416" spans="2:5" ht="0" hidden="1" customHeight="1">
      <c r="B416" s="495"/>
      <c r="C416" s="540"/>
      <c r="D416" s="495"/>
      <c r="E416" s="495"/>
    </row>
    <row r="417" spans="2:5" ht="0" hidden="1" customHeight="1">
      <c r="B417" s="495"/>
      <c r="C417" s="540"/>
      <c r="D417" s="495"/>
      <c r="E417" s="495"/>
    </row>
    <row r="418" spans="2:5" ht="0" hidden="1" customHeight="1">
      <c r="B418" s="495"/>
      <c r="C418" s="540"/>
      <c r="D418" s="495"/>
      <c r="E418" s="495"/>
    </row>
    <row r="419" spans="2:5" ht="0" hidden="1" customHeight="1">
      <c r="B419" s="495"/>
      <c r="C419" s="540"/>
      <c r="D419" s="495"/>
      <c r="E419" s="495"/>
    </row>
    <row r="420" spans="2:5" ht="0" hidden="1" customHeight="1">
      <c r="B420" s="495"/>
      <c r="C420" s="540"/>
      <c r="D420" s="495"/>
      <c r="E420" s="495"/>
    </row>
    <row r="421" spans="2:5" ht="0" hidden="1" customHeight="1">
      <c r="B421" s="495"/>
      <c r="C421" s="540"/>
      <c r="D421" s="495"/>
      <c r="E421" s="495"/>
    </row>
    <row r="422" spans="2:5" ht="0" hidden="1" customHeight="1">
      <c r="B422" s="495"/>
      <c r="C422" s="540"/>
      <c r="D422" s="495"/>
      <c r="E422" s="495"/>
    </row>
    <row r="423" spans="2:5" ht="0" hidden="1" customHeight="1">
      <c r="B423" s="495"/>
      <c r="C423" s="540"/>
      <c r="D423" s="495"/>
      <c r="E423" s="495"/>
    </row>
    <row r="424" spans="2:5" ht="0" hidden="1" customHeight="1">
      <c r="B424" s="495"/>
      <c r="C424" s="540"/>
      <c r="D424" s="495"/>
      <c r="E424" s="495"/>
    </row>
    <row r="425" spans="2:5" ht="0" hidden="1" customHeight="1">
      <c r="B425" s="495"/>
      <c r="C425" s="540"/>
      <c r="D425" s="495"/>
      <c r="E425" s="495"/>
    </row>
    <row r="426" spans="2:5" ht="0" hidden="1" customHeight="1">
      <c r="B426" s="495"/>
      <c r="C426" s="540"/>
      <c r="D426" s="495"/>
      <c r="E426" s="495"/>
    </row>
    <row r="427" spans="2:5" ht="0" hidden="1" customHeight="1">
      <c r="B427" s="495"/>
      <c r="C427" s="540"/>
      <c r="D427" s="495"/>
      <c r="E427" s="495"/>
    </row>
    <row r="428" spans="2:5" ht="0" hidden="1" customHeight="1">
      <c r="B428" s="495"/>
      <c r="C428" s="540"/>
      <c r="D428" s="495"/>
      <c r="E428" s="495"/>
    </row>
    <row r="429" spans="2:5" ht="0" hidden="1" customHeight="1">
      <c r="B429" s="495"/>
      <c r="C429" s="540"/>
      <c r="D429" s="495"/>
      <c r="E429" s="495"/>
    </row>
    <row r="430" spans="2:5" ht="0" hidden="1" customHeight="1">
      <c r="B430" s="495"/>
      <c r="C430" s="540"/>
      <c r="D430" s="495"/>
      <c r="E430" s="495"/>
    </row>
    <row r="431" spans="2:5" ht="0" hidden="1" customHeight="1">
      <c r="B431" s="495"/>
      <c r="C431" s="540"/>
      <c r="D431" s="495"/>
      <c r="E431" s="495"/>
    </row>
    <row r="432" spans="2:5" ht="0" hidden="1" customHeight="1">
      <c r="B432" s="495"/>
      <c r="C432" s="540"/>
      <c r="D432" s="495"/>
      <c r="E432" s="495"/>
    </row>
    <row r="433" spans="2:5" ht="0" hidden="1" customHeight="1">
      <c r="B433" s="495"/>
      <c r="C433" s="540"/>
      <c r="D433" s="495"/>
      <c r="E433" s="495"/>
    </row>
    <row r="434" spans="2:5" ht="0" hidden="1" customHeight="1">
      <c r="B434" s="495"/>
      <c r="C434" s="540"/>
      <c r="D434" s="495"/>
      <c r="E434" s="495"/>
    </row>
    <row r="435" spans="2:5" ht="0" hidden="1" customHeight="1">
      <c r="B435" s="495"/>
      <c r="C435" s="540"/>
      <c r="D435" s="495"/>
      <c r="E435" s="495"/>
    </row>
    <row r="436" spans="2:5" ht="0" hidden="1" customHeight="1">
      <c r="B436" s="495"/>
      <c r="C436" s="540"/>
      <c r="D436" s="495"/>
      <c r="E436" s="495"/>
    </row>
    <row r="437" spans="2:5" ht="0" hidden="1" customHeight="1">
      <c r="B437" s="495"/>
      <c r="C437" s="540"/>
      <c r="D437" s="495"/>
      <c r="E437" s="495"/>
    </row>
    <row r="438" spans="2:5" ht="0" hidden="1" customHeight="1">
      <c r="B438" s="495"/>
      <c r="C438" s="540"/>
      <c r="D438" s="495"/>
      <c r="E438" s="495"/>
    </row>
    <row r="439" spans="2:5" ht="0" hidden="1" customHeight="1">
      <c r="B439" s="495"/>
      <c r="C439" s="540"/>
      <c r="D439" s="495"/>
      <c r="E439" s="495"/>
    </row>
    <row r="440" spans="2:5" ht="0" hidden="1" customHeight="1">
      <c r="B440" s="495"/>
      <c r="C440" s="540"/>
      <c r="D440" s="495"/>
      <c r="E440" s="495"/>
    </row>
    <row r="441" spans="2:5" ht="0" hidden="1" customHeight="1">
      <c r="B441" s="495"/>
      <c r="C441" s="540"/>
      <c r="D441" s="495"/>
      <c r="E441" s="495"/>
    </row>
    <row r="442" spans="2:5" ht="0" hidden="1" customHeight="1">
      <c r="B442" s="495"/>
      <c r="C442" s="540"/>
      <c r="D442" s="495"/>
      <c r="E442" s="495"/>
    </row>
    <row r="443" spans="2:5" ht="0" hidden="1" customHeight="1">
      <c r="B443" s="495"/>
      <c r="C443" s="540"/>
      <c r="D443" s="495"/>
      <c r="E443" s="495"/>
    </row>
    <row r="444" spans="2:5" ht="0" hidden="1" customHeight="1">
      <c r="B444" s="495"/>
      <c r="C444" s="540"/>
      <c r="D444" s="495"/>
      <c r="E444" s="495"/>
    </row>
    <row r="445" spans="2:5" ht="0" hidden="1" customHeight="1">
      <c r="B445" s="495"/>
      <c r="C445" s="540"/>
      <c r="D445" s="495"/>
      <c r="E445" s="495"/>
    </row>
    <row r="446" spans="2:5" ht="0" hidden="1" customHeight="1">
      <c r="B446" s="495"/>
      <c r="C446" s="540"/>
      <c r="D446" s="495"/>
      <c r="E446" s="495"/>
    </row>
    <row r="447" spans="2:5" ht="0" hidden="1" customHeight="1">
      <c r="B447" s="495"/>
      <c r="C447" s="540"/>
      <c r="D447" s="495"/>
      <c r="E447" s="495"/>
    </row>
    <row r="448" spans="2:5" ht="0" hidden="1" customHeight="1">
      <c r="B448" s="495"/>
      <c r="C448" s="540"/>
      <c r="D448" s="495"/>
      <c r="E448" s="495"/>
    </row>
    <row r="449" spans="2:5" ht="0" hidden="1" customHeight="1">
      <c r="B449" s="495"/>
      <c r="C449" s="540"/>
      <c r="D449" s="495"/>
      <c r="E449" s="495"/>
    </row>
    <row r="450" spans="2:5" ht="0" hidden="1" customHeight="1">
      <c r="B450" s="495"/>
      <c r="C450" s="540"/>
      <c r="D450" s="495"/>
      <c r="E450" s="495"/>
    </row>
  </sheetData>
  <mergeCells count="3">
    <mergeCell ref="B2:E3"/>
    <mergeCell ref="B4:E4"/>
    <mergeCell ref="B5:E5"/>
  </mergeCells>
  <conditionalFormatting sqref="D283:D284 D286:D287 D289 D252:D263">
    <cfRule type="beginsWith" dxfId="105" priority="16" operator="beginsWith" text="C">
      <formula>LEFT((D252),LEN("C"))=("C")</formula>
    </cfRule>
  </conditionalFormatting>
  <conditionalFormatting sqref="D283:D284 D286:D287 D289 D252:D263">
    <cfRule type="beginsWith" dxfId="104" priority="17" operator="beginsWith" text="NC">
      <formula>LEFT((D252),LEN("NC"))=("NC")</formula>
    </cfRule>
  </conditionalFormatting>
  <conditionalFormatting sqref="D283:D284 D286:D287 D289 D252:D263">
    <cfRule type="beginsWith" dxfId="103" priority="18" operator="beginsWith" text="NA">
      <formula>LEFT((D252),LEN("NA"))=("NA")</formula>
    </cfRule>
  </conditionalFormatting>
  <conditionalFormatting sqref="D265 D267 D269:D276 D278:D280 D282">
    <cfRule type="beginsWith" dxfId="102" priority="13" operator="beginsWith" text="C">
      <formula>LEFT((D265),LEN("C"))=("C")</formula>
    </cfRule>
  </conditionalFormatting>
  <conditionalFormatting sqref="D265 D267 D269:D276 D278:D280 D282">
    <cfRule type="beginsWith" dxfId="101" priority="14" operator="beginsWith" text="NC">
      <formula>LEFT((D265),LEN("NC"))=("NC")</formula>
    </cfRule>
  </conditionalFormatting>
  <conditionalFormatting sqref="D265 D267 D269:D276 D278:D280 D282">
    <cfRule type="beginsWith" dxfId="100" priority="15" operator="beginsWith" text="NA">
      <formula>LEFT((D265),LEN("NA"))=("NA")</formula>
    </cfRule>
  </conditionalFormatting>
  <conditionalFormatting sqref="D240:D241 D247:D249 D251">
    <cfRule type="beginsWith" dxfId="99" priority="10" operator="beginsWith" text="C">
      <formula>LEFT((D240),LEN("C"))=("C")</formula>
    </cfRule>
  </conditionalFormatting>
  <conditionalFormatting sqref="D240:D241 D247:D249 D251">
    <cfRule type="beginsWith" dxfId="98" priority="11" operator="beginsWith" text="NC">
      <formula>LEFT((D240),LEN("NC"))=("NC")</formula>
    </cfRule>
  </conditionalFormatting>
  <conditionalFormatting sqref="D240:D241 D247:D249 D251">
    <cfRule type="beginsWith" dxfId="97" priority="12" operator="beginsWith" text="NA">
      <formula>LEFT((D240),LEN("NA"))=("NA")</formula>
    </cfRule>
  </conditionalFormatting>
  <conditionalFormatting sqref="D10:D12 D14:D28 D30:D41 D44:D46 D48 D51:D74 D76:D77 D79:D82 D84 D86 D88 D150 D153:D156 D158 D160 D162 D165:D185 D187:D193 D195 D198:D209 D211 D215:D218 D220:D222 D225:D228 D231:D237 D239">
    <cfRule type="beginsWith" dxfId="96" priority="4" operator="beginsWith" text="C">
      <formula>LEFT((D10),LEN("C"))=("C")</formula>
    </cfRule>
  </conditionalFormatting>
  <conditionalFormatting sqref="D10:D12 D14:D28 D30:D41 D44:D46 D48 D51:D74 D76:D77 D79:D82 D84 D86 D88 D150 D153:D156 D158 D160 D162 D165:D185 D187:D193 D195 D198:D209 D211 D215:D218 D220:D222 D225:D228 D231:D237 D239">
    <cfRule type="beginsWith" dxfId="95" priority="5" operator="beginsWith" text="NC">
      <formula>LEFT((D10),LEN("NC"))=("NC")</formula>
    </cfRule>
  </conditionalFormatting>
  <conditionalFormatting sqref="D10:D12 D14:D28 D30:D41 D44:D46 D48 D51:D74 D76:D77 D79:D82 D84 D86 D88 D150 D153:D156 D158 D160 D162 D165:D185 D187:D193 D195 D198:D209 D211 D215:D218 D220:D222 D225:D228 D231:D237 D239">
    <cfRule type="beginsWith" dxfId="94" priority="6" operator="beginsWith" text="NA">
      <formula>LEFT((D10),LEN("NA"))=("NA")</formula>
    </cfRule>
  </conditionalFormatting>
  <conditionalFormatting sqref="D91:D114 D116:D127 D129:D141 D143:D145 D147">
    <cfRule type="beginsWith" dxfId="93" priority="1" operator="beginsWith" text="C">
      <formula>LEFT((D91),LEN("C"))=("C")</formula>
    </cfRule>
  </conditionalFormatting>
  <conditionalFormatting sqref="D91:D114 D116:D127 D129:D141 D143:D145 D147">
    <cfRule type="beginsWith" dxfId="92" priority="2" operator="beginsWith" text="NC">
      <formula>LEFT((D91),LEN("NC"))=("NC")</formula>
    </cfRule>
  </conditionalFormatting>
  <conditionalFormatting sqref="D91:D114 D116:D127 D129:D141 D143:D145 D147">
    <cfRule type="beginsWith" dxfId="91" priority="3" operator="beginsWith" text="NA">
      <formula>LEFT((D91),LEN("NA"))=("NA")</formula>
    </cfRule>
  </conditionalFormatting>
  <dataValidations count="3">
    <dataValidation type="list" allowBlank="1" sqref="D289 D282:D284 D286:D287 D265 D267 D269:D276 D278:D280 D251:D263 D247:D249 D10:D12 D14:D28 D30:D41 D44:D46 D48 D51:D74 D76:D77 D79:D82 D84 D86 D88 D215:D218 D220:D222 D225:D228 D231:D237 D239:D241 D150 D153:D156 D158 D160 D162 D165:D185 D187 D189:D193 D195 D198:D209 D211" xr:uid="{46817BFC-56CD-423D-9901-659E521280C7}">
      <formula1>"C,NC,NA"</formula1>
    </dataValidation>
    <dataValidation type="list" errorStyle="information" allowBlank="1" showInputMessage="1" showErrorMessage="1" errorTitle="Campo bloqueado" prompt="Campo bloqueado, no digitar" sqref="D115 D128 D142 D146" xr:uid="{75140D16-622E-47B1-BF8B-C69DD8E109FD}">
      <formula1>"X"</formula1>
    </dataValidation>
    <dataValidation type="list" allowBlank="1" showErrorMessage="1" error="Dato errado, favor seleccionar de la lista desplegable" sqref="D91:D114 D116:D127 D129:D141 D143:D145 D147" xr:uid="{47BB5306-9547-4C69-9410-53CF966881F9}">
      <formula1>"C,NC,NA"</formula1>
    </dataValidation>
  </dataValidations>
  <pageMargins left="0.7" right="0.7" top="0.75" bottom="0.75" header="0" footer="0"/>
  <pageSetup orientation="portrait" r:id="rId1"/>
  <drawing r:id="rId2"/>
  <tableParts count="1">
    <tablePart r:id="rId3"/>
  </tablePart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6AD8C-93FB-4387-BEF4-7FDA76E32D01}">
  <dimension ref="B1:I102"/>
  <sheetViews>
    <sheetView zoomScale="80" zoomScaleNormal="80" workbookViewId="0">
      <selection activeCell="F1" sqref="F1:K1048576"/>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608">
        <v>1</v>
      </c>
      <c r="C6" s="854" t="s">
        <v>4597</v>
      </c>
      <c r="D6" s="854"/>
      <c r="E6" s="854"/>
    </row>
    <row r="7" spans="2:5" ht="16.8">
      <c r="B7" s="122">
        <v>2</v>
      </c>
      <c r="C7" s="811" t="s">
        <v>4598</v>
      </c>
      <c r="D7" s="811"/>
      <c r="E7" s="811"/>
    </row>
    <row r="8" spans="2:5" ht="16.8">
      <c r="B8" s="116">
        <v>3</v>
      </c>
      <c r="C8" s="781" t="s">
        <v>4599</v>
      </c>
      <c r="D8" s="781"/>
      <c r="E8" s="781"/>
    </row>
    <row r="9" spans="2:5" ht="16.8">
      <c r="B9" s="122">
        <v>4</v>
      </c>
      <c r="C9" s="811" t="s">
        <v>4600</v>
      </c>
      <c r="D9" s="811"/>
      <c r="E9" s="811"/>
    </row>
    <row r="10" spans="2:5" ht="16.8">
      <c r="B10" s="116">
        <v>5</v>
      </c>
      <c r="C10" s="781" t="s">
        <v>4601</v>
      </c>
      <c r="D10" s="781"/>
      <c r="E10" s="781"/>
    </row>
    <row r="11" spans="2:5" ht="16.8">
      <c r="B11" s="122">
        <v>6</v>
      </c>
      <c r="C11" s="811" t="s">
        <v>4602</v>
      </c>
      <c r="D11" s="811"/>
      <c r="E11" s="811"/>
    </row>
    <row r="12" spans="2:5" ht="16.8">
      <c r="B12" s="17"/>
      <c r="C12" s="17"/>
      <c r="D12" s="69"/>
      <c r="E12" s="69"/>
    </row>
    <row r="13" spans="2:5" ht="42" customHeight="1">
      <c r="B13" s="858" t="s">
        <v>125</v>
      </c>
      <c r="C13" s="858"/>
      <c r="D13" s="858"/>
      <c r="E13" s="858"/>
    </row>
    <row r="14" spans="2:5" ht="16.8">
      <c r="B14" s="632" t="s">
        <v>126</v>
      </c>
      <c r="C14" s="813" t="s">
        <v>4372</v>
      </c>
      <c r="D14" s="813"/>
      <c r="E14" s="576" t="s">
        <v>4896</v>
      </c>
    </row>
    <row r="15" spans="2:5" ht="46.95" customHeight="1">
      <c r="B15" s="943" t="s">
        <v>4603</v>
      </c>
      <c r="C15" s="1007" t="s">
        <v>4604</v>
      </c>
      <c r="D15" s="1008"/>
      <c r="E15" s="771" t="s">
        <v>5123</v>
      </c>
    </row>
    <row r="16" spans="2:5" ht="84">
      <c r="B16" s="943"/>
      <c r="C16" s="604" t="s">
        <v>4605</v>
      </c>
      <c r="D16" s="124" t="s">
        <v>4606</v>
      </c>
      <c r="E16" s="771"/>
    </row>
    <row r="17" spans="2:9" ht="117.6">
      <c r="B17" s="943"/>
      <c r="C17" s="602" t="s">
        <v>4607</v>
      </c>
      <c r="D17" s="125" t="s">
        <v>4608</v>
      </c>
      <c r="E17" s="771"/>
    </row>
    <row r="18" spans="2:9" ht="66" customHeight="1">
      <c r="B18" s="944"/>
      <c r="C18" s="1009" t="s">
        <v>4609</v>
      </c>
      <c r="D18" s="1010"/>
      <c r="E18" s="771"/>
    </row>
    <row r="19" spans="2:9" ht="33.6">
      <c r="B19" s="31" t="s">
        <v>4610</v>
      </c>
      <c r="C19" s="1011" t="s">
        <v>4611</v>
      </c>
      <c r="D19" s="1012"/>
      <c r="E19" s="771"/>
    </row>
    <row r="20" spans="2:9" ht="16.8">
      <c r="B20" s="982" t="s">
        <v>4437</v>
      </c>
      <c r="C20" s="833" t="s">
        <v>4612</v>
      </c>
      <c r="D20" s="834"/>
      <c r="E20" s="771"/>
    </row>
    <row r="21" spans="2:9" ht="84">
      <c r="B21" s="970"/>
      <c r="C21" s="602" t="s">
        <v>4613</v>
      </c>
      <c r="D21" s="125" t="s">
        <v>4614</v>
      </c>
      <c r="E21" s="771"/>
      <c r="H21" s="1013"/>
      <c r="I21" s="1013"/>
    </row>
    <row r="22" spans="2:9" ht="54.6" customHeight="1">
      <c r="B22" s="30" t="s">
        <v>4615</v>
      </c>
      <c r="C22" s="1009" t="s">
        <v>4616</v>
      </c>
      <c r="D22" s="1010"/>
      <c r="E22" s="771"/>
      <c r="H22" s="1005"/>
      <c r="I22" s="1005"/>
    </row>
    <row r="23" spans="2:9" ht="254.4" customHeight="1">
      <c r="B23" s="31" t="s">
        <v>4307</v>
      </c>
      <c r="C23" s="1011" t="s">
        <v>4617</v>
      </c>
      <c r="D23" s="1012"/>
      <c r="E23" s="771"/>
    </row>
    <row r="24" spans="2:9" ht="79.2" customHeight="1">
      <c r="B24" s="122" t="s">
        <v>4373</v>
      </c>
      <c r="C24" s="955"/>
      <c r="D24" s="947"/>
      <c r="E24" s="771"/>
    </row>
    <row r="25" spans="2:9" ht="16.8">
      <c r="B25" s="17"/>
      <c r="C25" s="17"/>
      <c r="D25" s="69"/>
      <c r="E25" s="69"/>
    </row>
    <row r="26" spans="2:9" ht="42" customHeight="1">
      <c r="B26" s="858" t="s">
        <v>4222</v>
      </c>
      <c r="C26" s="858"/>
      <c r="D26" s="858"/>
      <c r="E26" s="858"/>
    </row>
    <row r="27" spans="2:9" ht="16.8">
      <c r="B27" s="586" t="s">
        <v>126</v>
      </c>
      <c r="C27" s="829" t="s">
        <v>4223</v>
      </c>
      <c r="D27" s="830"/>
      <c r="E27" s="622" t="s">
        <v>4896</v>
      </c>
    </row>
    <row r="28" spans="2:9" ht="183" customHeight="1">
      <c r="B28" s="31" t="s">
        <v>4292</v>
      </c>
      <c r="C28" s="835" t="s">
        <v>4771</v>
      </c>
      <c r="D28" s="855"/>
      <c r="E28" s="771" t="s">
        <v>5124</v>
      </c>
    </row>
    <row r="29" spans="2:9" ht="184.2" customHeight="1">
      <c r="B29" s="30" t="s">
        <v>5700</v>
      </c>
      <c r="C29" s="838" t="s">
        <v>4770</v>
      </c>
      <c r="D29" s="856"/>
      <c r="E29" s="771"/>
    </row>
    <row r="30" spans="2:9" ht="100.95" customHeight="1">
      <c r="B30" s="31" t="s">
        <v>4437</v>
      </c>
      <c r="C30" s="835" t="s">
        <v>4769</v>
      </c>
      <c r="D30" s="855"/>
      <c r="E30" s="771"/>
    </row>
    <row r="31" spans="2:9" ht="33.6" customHeight="1">
      <c r="B31" s="30" t="s">
        <v>4228</v>
      </c>
      <c r="C31" s="838" t="s">
        <v>4768</v>
      </c>
      <c r="D31" s="856"/>
      <c r="E31" s="771"/>
    </row>
    <row r="32" spans="2:9" ht="16.8">
      <c r="B32" s="110"/>
      <c r="C32" s="110"/>
      <c r="D32" s="33"/>
      <c r="E32" s="69"/>
    </row>
    <row r="33" spans="2:5" s="69" customFormat="1" ht="42" customHeight="1">
      <c r="B33" s="858" t="s">
        <v>147</v>
      </c>
      <c r="C33" s="858"/>
      <c r="D33" s="858"/>
      <c r="E33" s="858"/>
    </row>
    <row r="34" spans="2:5" s="69" customFormat="1" ht="16.8">
      <c r="B34" s="822" t="s">
        <v>127</v>
      </c>
      <c r="C34" s="822"/>
      <c r="D34" s="822"/>
      <c r="E34" s="622" t="s">
        <v>4896</v>
      </c>
    </row>
    <row r="35" spans="2:5" s="69" customFormat="1" ht="37.950000000000003" customHeight="1">
      <c r="B35" s="826" t="s">
        <v>197</v>
      </c>
      <c r="C35" s="824" t="s">
        <v>4825</v>
      </c>
      <c r="D35" s="889"/>
      <c r="E35" s="899" t="s">
        <v>4901</v>
      </c>
    </row>
    <row r="36" spans="2:5" s="69" customFormat="1" ht="268.8">
      <c r="B36" s="827"/>
      <c r="C36" s="66" t="s">
        <v>4787</v>
      </c>
      <c r="D36" s="372" t="s">
        <v>4846</v>
      </c>
      <c r="E36" s="900"/>
    </row>
    <row r="37" spans="2:5" s="69" customFormat="1" ht="108" customHeight="1">
      <c r="B37" s="827"/>
      <c r="C37" s="66" t="s">
        <v>4788</v>
      </c>
      <c r="D37" s="372" t="s">
        <v>4847</v>
      </c>
      <c r="E37" s="900"/>
    </row>
    <row r="38" spans="2:5" s="69" customFormat="1" ht="201.6">
      <c r="B38" s="827"/>
      <c r="C38" s="31" t="s">
        <v>4232</v>
      </c>
      <c r="D38" s="373" t="s">
        <v>4793</v>
      </c>
      <c r="E38" s="900"/>
    </row>
    <row r="39" spans="2:5" s="69" customFormat="1" ht="369.6">
      <c r="B39" s="828"/>
      <c r="C39" s="374" t="s">
        <v>4792</v>
      </c>
      <c r="D39" s="599" t="s">
        <v>4848</v>
      </c>
      <c r="E39" s="900"/>
    </row>
    <row r="40" spans="2:5" s="69" customFormat="1" ht="36.6" customHeight="1">
      <c r="B40" s="30" t="s">
        <v>198</v>
      </c>
      <c r="C40" s="823" t="s">
        <v>4233</v>
      </c>
      <c r="D40" s="890"/>
      <c r="E40" s="901"/>
    </row>
    <row r="41" spans="2:5" s="69" customFormat="1" ht="300" customHeight="1">
      <c r="B41" s="713" t="s">
        <v>201</v>
      </c>
      <c r="C41" s="835" t="s">
        <v>5889</v>
      </c>
      <c r="D41" s="857"/>
      <c r="E41" s="592" t="s">
        <v>4899</v>
      </c>
    </row>
    <row r="42" spans="2:5" ht="16.8">
      <c r="B42" s="790" t="s">
        <v>130</v>
      </c>
      <c r="C42" s="790"/>
      <c r="D42" s="790"/>
      <c r="E42" s="622" t="s">
        <v>4896</v>
      </c>
    </row>
    <row r="43" spans="2:5" ht="16.8">
      <c r="B43" s="31" t="s">
        <v>131</v>
      </c>
      <c r="C43" s="835" t="s">
        <v>4911</v>
      </c>
      <c r="D43" s="855"/>
      <c r="E43" s="765" t="s">
        <v>5125</v>
      </c>
    </row>
    <row r="44" spans="2:5" ht="16.8">
      <c r="B44" s="30" t="s">
        <v>132</v>
      </c>
      <c r="C44" s="838" t="s">
        <v>4911</v>
      </c>
      <c r="D44" s="856"/>
      <c r="E44" s="766"/>
    </row>
    <row r="45" spans="2:5" ht="16.8">
      <c r="B45" s="31" t="s">
        <v>133</v>
      </c>
      <c r="C45" s="835" t="s">
        <v>4911</v>
      </c>
      <c r="D45" s="855"/>
      <c r="E45" s="766"/>
    </row>
    <row r="46" spans="2:5" ht="16.8">
      <c r="B46" s="30" t="s">
        <v>194</v>
      </c>
      <c r="C46" s="838" t="s">
        <v>4911</v>
      </c>
      <c r="D46" s="856"/>
      <c r="E46" s="766"/>
    </row>
    <row r="47" spans="2:5" ht="16.8">
      <c r="B47" s="31" t="s">
        <v>134</v>
      </c>
      <c r="C47" s="835" t="s">
        <v>4911</v>
      </c>
      <c r="D47" s="855"/>
      <c r="E47" s="766"/>
    </row>
    <row r="48" spans="2:5" ht="33.6" customHeight="1">
      <c r="B48" s="30" t="s">
        <v>135</v>
      </c>
      <c r="C48" s="838" t="s">
        <v>5902</v>
      </c>
      <c r="D48" s="856"/>
      <c r="E48" s="767"/>
    </row>
    <row r="49" spans="2:5" ht="16.8">
      <c r="B49" s="790" t="s">
        <v>195</v>
      </c>
      <c r="C49" s="790"/>
      <c r="D49" s="790"/>
      <c r="E49" s="622" t="s">
        <v>4896</v>
      </c>
    </row>
    <row r="50" spans="2:5" ht="50.4" customHeight="1">
      <c r="B50" s="31" t="s">
        <v>136</v>
      </c>
      <c r="C50" s="835" t="s">
        <v>4911</v>
      </c>
      <c r="D50" s="855"/>
      <c r="E50" s="817" t="s">
        <v>5896</v>
      </c>
    </row>
    <row r="51" spans="2:5" ht="33.6">
      <c r="B51" s="30" t="s">
        <v>137</v>
      </c>
      <c r="C51" s="838" t="s">
        <v>4911</v>
      </c>
      <c r="D51" s="856"/>
      <c r="E51" s="818"/>
    </row>
    <row r="52" spans="2:5" ht="33.6" customHeight="1">
      <c r="B52" s="31" t="s">
        <v>138</v>
      </c>
      <c r="C52" s="835" t="s">
        <v>4911</v>
      </c>
      <c r="D52" s="855"/>
      <c r="E52" s="818"/>
    </row>
    <row r="53" spans="2:5" ht="71.400000000000006" customHeight="1">
      <c r="B53" s="30" t="s">
        <v>4238</v>
      </c>
      <c r="C53" s="838" t="s">
        <v>4911</v>
      </c>
      <c r="D53" s="856"/>
      <c r="E53" s="818"/>
    </row>
    <row r="54" spans="2:5" ht="64.2" customHeight="1">
      <c r="B54" s="31" t="s">
        <v>139</v>
      </c>
      <c r="C54" s="835" t="s">
        <v>4911</v>
      </c>
      <c r="D54" s="855"/>
      <c r="E54" s="818"/>
    </row>
    <row r="55" spans="2:5" ht="16.8">
      <c r="B55" s="790" t="s">
        <v>196</v>
      </c>
      <c r="C55" s="790"/>
      <c r="D55" s="790"/>
      <c r="E55" s="622" t="s">
        <v>4896</v>
      </c>
    </row>
    <row r="56" spans="2:5" ht="69.599999999999994" customHeight="1">
      <c r="B56" s="66" t="s">
        <v>200</v>
      </c>
      <c r="C56" s="844" t="s">
        <v>5893</v>
      </c>
      <c r="D56" s="845"/>
      <c r="E56" s="817" t="s">
        <v>5895</v>
      </c>
    </row>
    <row r="57" spans="2:5" ht="33.6" customHeight="1">
      <c r="B57" s="30" t="s">
        <v>140</v>
      </c>
      <c r="C57" s="846" t="s">
        <v>4241</v>
      </c>
      <c r="D57" s="862"/>
      <c r="E57" s="818"/>
    </row>
    <row r="58" spans="2:5" ht="33.6" customHeight="1">
      <c r="B58" s="31" t="s">
        <v>141</v>
      </c>
      <c r="C58" s="848" t="s">
        <v>4242</v>
      </c>
      <c r="D58" s="863"/>
      <c r="E58" s="818"/>
    </row>
    <row r="59" spans="2:5" ht="33.6" customHeight="1">
      <c r="B59" s="30" t="s">
        <v>143</v>
      </c>
      <c r="C59" s="850" t="s">
        <v>4243</v>
      </c>
      <c r="D59" s="864"/>
      <c r="E59" s="818"/>
    </row>
    <row r="60" spans="2:5" ht="33.6" customHeight="1">
      <c r="B60" s="31" t="s">
        <v>142</v>
      </c>
      <c r="C60" s="848" t="s">
        <v>4244</v>
      </c>
      <c r="D60" s="863"/>
      <c r="E60" s="818"/>
    </row>
    <row r="61" spans="2:5" ht="49.95" customHeight="1">
      <c r="B61" s="30" t="s">
        <v>144</v>
      </c>
      <c r="C61" s="852" t="s">
        <v>4245</v>
      </c>
      <c r="D61" s="865"/>
      <c r="E61" s="818"/>
    </row>
    <row r="62" spans="2:5" ht="16.8">
      <c r="B62" s="790" t="s">
        <v>202</v>
      </c>
      <c r="C62" s="790"/>
      <c r="D62" s="790"/>
      <c r="E62" s="622" t="s">
        <v>4896</v>
      </c>
    </row>
    <row r="63" spans="2:5" ht="237.6" customHeight="1">
      <c r="B63" s="31" t="s">
        <v>146</v>
      </c>
      <c r="C63" s="780" t="s">
        <v>5011</v>
      </c>
      <c r="D63" s="780"/>
      <c r="E63" s="771" t="s">
        <v>5119</v>
      </c>
    </row>
    <row r="64" spans="2:5" ht="106.2" customHeight="1">
      <c r="B64" s="30" t="s">
        <v>176</v>
      </c>
      <c r="C64" s="905" t="s">
        <v>5012</v>
      </c>
      <c r="D64" s="906"/>
      <c r="E64" s="771"/>
    </row>
    <row r="65" spans="2:5" ht="31.2" customHeight="1">
      <c r="B65" s="31" t="s">
        <v>177</v>
      </c>
      <c r="C65" s="835" t="s">
        <v>4234</v>
      </c>
      <c r="D65" s="836"/>
      <c r="E65" s="771"/>
    </row>
    <row r="66" spans="2:5" ht="16.8">
      <c r="B66" s="866" t="s">
        <v>145</v>
      </c>
      <c r="C66" s="866"/>
      <c r="D66" s="866"/>
      <c r="E66" s="622" t="s">
        <v>4896</v>
      </c>
    </row>
    <row r="67" spans="2:5" ht="16.8">
      <c r="B67" s="867" t="s">
        <v>4246</v>
      </c>
      <c r="C67" s="868"/>
      <c r="D67" s="869"/>
      <c r="E67" s="771"/>
    </row>
    <row r="68" spans="2:5" ht="16.8">
      <c r="B68" s="871"/>
      <c r="C68" s="872"/>
      <c r="D68" s="873"/>
      <c r="E68" s="771"/>
    </row>
    <row r="69" spans="2:5" ht="16.8">
      <c r="B69" s="874"/>
      <c r="C69" s="875"/>
      <c r="D69" s="876"/>
      <c r="E69" s="771"/>
    </row>
    <row r="70" spans="2:5" ht="16.8">
      <c r="B70" s="877"/>
      <c r="C70" s="878"/>
      <c r="D70" s="879"/>
      <c r="E70" s="771"/>
    </row>
    <row r="71" spans="2:5" ht="16.8">
      <c r="B71" s="874"/>
      <c r="C71" s="875"/>
      <c r="D71" s="876"/>
      <c r="E71" s="771"/>
    </row>
    <row r="72" spans="2:5" ht="16.8">
      <c r="B72" s="877"/>
      <c r="C72" s="878"/>
      <c r="D72" s="879"/>
      <c r="E72" s="771"/>
    </row>
    <row r="73" spans="2:5" ht="16.8">
      <c r="B73" s="113"/>
      <c r="C73" s="113"/>
      <c r="D73" s="65"/>
      <c r="E73" s="69"/>
    </row>
    <row r="74" spans="2:5" ht="16.8">
      <c r="B74" s="113"/>
      <c r="C74" s="113"/>
      <c r="D74" s="65"/>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row r="93" spans="2:5" ht="16.8">
      <c r="B93" s="17"/>
      <c r="C93" s="17"/>
      <c r="D93" s="69"/>
      <c r="E93" s="69"/>
    </row>
    <row r="94" spans="2:5" ht="16.8">
      <c r="B94" s="17"/>
      <c r="C94" s="17"/>
      <c r="D94" s="69"/>
      <c r="E94" s="69"/>
    </row>
    <row r="95" spans="2:5" ht="16.8">
      <c r="B95" s="17"/>
      <c r="C95" s="17"/>
      <c r="D95" s="69"/>
      <c r="E95" s="69"/>
    </row>
    <row r="96" spans="2:5" ht="16.8">
      <c r="B96" s="17"/>
      <c r="C96" s="17"/>
      <c r="D96" s="69"/>
      <c r="E96" s="69"/>
    </row>
    <row r="97" spans="2:5" ht="16.8">
      <c r="B97" s="17"/>
      <c r="C97" s="17"/>
      <c r="D97" s="69"/>
      <c r="E97" s="69"/>
    </row>
    <row r="98" spans="2:5" ht="16.8">
      <c r="B98" s="17"/>
      <c r="C98" s="17"/>
      <c r="D98" s="69"/>
      <c r="E98" s="69"/>
    </row>
    <row r="99" spans="2:5" ht="16.8">
      <c r="B99" s="17"/>
      <c r="C99" s="17"/>
      <c r="D99" s="69"/>
      <c r="E99" s="69"/>
    </row>
    <row r="100" spans="2:5" ht="16.8">
      <c r="B100" s="17"/>
      <c r="C100" s="17"/>
      <c r="D100" s="69"/>
      <c r="E100" s="69"/>
    </row>
    <row r="101" spans="2:5" ht="16.8">
      <c r="B101" s="17"/>
      <c r="C101" s="17"/>
      <c r="D101" s="69"/>
      <c r="E101" s="69"/>
    </row>
    <row r="102" spans="2:5" ht="16.8">
      <c r="B102" s="17"/>
      <c r="C102" s="17"/>
      <c r="D102" s="69"/>
      <c r="E102" s="69"/>
    </row>
  </sheetData>
  <mergeCells count="73">
    <mergeCell ref="B66:D66"/>
    <mergeCell ref="B67:D67"/>
    <mergeCell ref="E67:E72"/>
    <mergeCell ref="B68:D68"/>
    <mergeCell ref="B69:D69"/>
    <mergeCell ref="B70:D70"/>
    <mergeCell ref="B71:D71"/>
    <mergeCell ref="B72:D72"/>
    <mergeCell ref="B62:D62"/>
    <mergeCell ref="C63:D63"/>
    <mergeCell ref="E63:E65"/>
    <mergeCell ref="C64:D64"/>
    <mergeCell ref="C65:D65"/>
    <mergeCell ref="B55:D55"/>
    <mergeCell ref="C56:D56"/>
    <mergeCell ref="E56:E61"/>
    <mergeCell ref="C57:D57"/>
    <mergeCell ref="C58:D58"/>
    <mergeCell ref="C59:D59"/>
    <mergeCell ref="C60:D60"/>
    <mergeCell ref="C61:D61"/>
    <mergeCell ref="B49:D49"/>
    <mergeCell ref="C50:D50"/>
    <mergeCell ref="E50:E54"/>
    <mergeCell ref="C51:D51"/>
    <mergeCell ref="C52:D52"/>
    <mergeCell ref="C53:D53"/>
    <mergeCell ref="C54:D54"/>
    <mergeCell ref="C41:D41"/>
    <mergeCell ref="B42:D42"/>
    <mergeCell ref="C43:D43"/>
    <mergeCell ref="E43:E48"/>
    <mergeCell ref="C44:D44"/>
    <mergeCell ref="C45:D45"/>
    <mergeCell ref="C46:D46"/>
    <mergeCell ref="C47:D47"/>
    <mergeCell ref="C48:D48"/>
    <mergeCell ref="B33:E33"/>
    <mergeCell ref="B34:D34"/>
    <mergeCell ref="B35:B39"/>
    <mergeCell ref="C35:D35"/>
    <mergeCell ref="E35:E40"/>
    <mergeCell ref="C40:D40"/>
    <mergeCell ref="C27:D27"/>
    <mergeCell ref="C28:D28"/>
    <mergeCell ref="E28:E31"/>
    <mergeCell ref="C29:D29"/>
    <mergeCell ref="C30:D30"/>
    <mergeCell ref="C31:D31"/>
    <mergeCell ref="H21:I21"/>
    <mergeCell ref="C22:D22"/>
    <mergeCell ref="H22:I22"/>
    <mergeCell ref="C24:D24"/>
    <mergeCell ref="B26:E26"/>
    <mergeCell ref="C23:D23"/>
    <mergeCell ref="C9:E9"/>
    <mergeCell ref="C10:E10"/>
    <mergeCell ref="C11:E11"/>
    <mergeCell ref="B13:E13"/>
    <mergeCell ref="C14:D14"/>
    <mergeCell ref="B15:B18"/>
    <mergeCell ref="C15:D15"/>
    <mergeCell ref="E15:E24"/>
    <mergeCell ref="C18:D18"/>
    <mergeCell ref="C19:D19"/>
    <mergeCell ref="B20:B21"/>
    <mergeCell ref="C20:D20"/>
    <mergeCell ref="C8:E8"/>
    <mergeCell ref="B1:E3"/>
    <mergeCell ref="B4:E4"/>
    <mergeCell ref="B5:E5"/>
    <mergeCell ref="C6:E6"/>
    <mergeCell ref="C7:E7"/>
  </mergeCell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C59AB6-3126-49B0-B23E-C2682559D9D8}">
  <sheetPr>
    <tabColor rgb="FF741B47"/>
  </sheetPr>
  <dimension ref="A1:AA460"/>
  <sheetViews>
    <sheetView showGridLines="0" zoomScale="80" zoomScaleNormal="80" workbookViewId="0">
      <selection activeCell="D128" sqref="D128"/>
    </sheetView>
  </sheetViews>
  <sheetFormatPr baseColWidth="10" defaultColWidth="0" defaultRowHeight="0" customHeight="1" zeroHeight="1" outlineLevelCol="1"/>
  <cols>
    <col min="1" max="1" width="11.33203125" style="494" customWidth="1"/>
    <col min="2" max="2" width="13.5546875" style="494" customWidth="1"/>
    <col min="3" max="3" width="72.6640625" style="494" customWidth="1"/>
    <col min="4" max="4" width="11.5546875" style="494" customWidth="1"/>
    <col min="5" max="5" width="26" style="494" customWidth="1" outlineLevel="1"/>
    <col min="6" max="6" width="11.33203125" style="494" customWidth="1"/>
    <col min="7" max="25" width="10.6640625" style="494" hidden="1" customWidth="1"/>
    <col min="26" max="27" width="0" style="494" hidden="1" customWidth="1"/>
    <col min="28" max="16384" width="14.44140625" style="494"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4892</v>
      </c>
      <c r="C4" s="759"/>
      <c r="D4" s="759"/>
      <c r="E4" s="760"/>
      <c r="F4" s="3"/>
    </row>
    <row r="5" spans="1:25" s="68" customFormat="1" ht="18" customHeight="1" thickBot="1">
      <c r="A5" s="3"/>
      <c r="B5" s="761" t="s">
        <v>4891</v>
      </c>
      <c r="C5" s="762"/>
      <c r="D5" s="762"/>
      <c r="E5" s="763"/>
      <c r="F5" s="3"/>
    </row>
    <row r="6" spans="1:25" s="68" customFormat="1" ht="18" customHeight="1">
      <c r="A6" s="3"/>
      <c r="B6" s="3"/>
      <c r="C6" s="3"/>
      <c r="D6" s="3"/>
      <c r="E6" s="3"/>
      <c r="F6" s="3"/>
    </row>
    <row r="7" spans="1:25" s="439" customFormat="1" ht="16.95" customHeight="1">
      <c r="A7" s="159"/>
      <c r="B7" s="419" t="s">
        <v>118</v>
      </c>
      <c r="C7" s="419" t="s">
        <v>119</v>
      </c>
      <c r="D7" s="419" t="s">
        <v>120</v>
      </c>
      <c r="E7" s="418" t="s">
        <v>214</v>
      </c>
      <c r="F7" s="160"/>
      <c r="G7" s="440"/>
      <c r="H7" s="440"/>
      <c r="I7" s="440"/>
      <c r="J7" s="440"/>
      <c r="K7" s="440"/>
      <c r="L7" s="440"/>
      <c r="M7" s="440"/>
      <c r="N7" s="440"/>
      <c r="O7" s="440"/>
      <c r="P7" s="440"/>
      <c r="Q7" s="440"/>
      <c r="R7" s="440"/>
      <c r="S7" s="440"/>
      <c r="T7" s="440"/>
      <c r="U7" s="440"/>
      <c r="V7" s="440"/>
      <c r="W7" s="440"/>
      <c r="X7" s="440"/>
      <c r="Y7" s="440"/>
    </row>
    <row r="8" spans="1:25" s="439" customFormat="1" ht="16.95" hidden="1" customHeight="1">
      <c r="A8" s="159"/>
      <c r="B8" s="568" t="s">
        <v>3508</v>
      </c>
      <c r="C8" s="569" t="s">
        <v>852</v>
      </c>
      <c r="D8" s="560"/>
      <c r="E8" s="560"/>
      <c r="F8" s="160"/>
      <c r="G8" s="440"/>
      <c r="H8" s="440"/>
      <c r="I8" s="440"/>
      <c r="J8" s="440"/>
      <c r="K8" s="440"/>
      <c r="L8" s="440"/>
      <c r="M8" s="440"/>
      <c r="N8" s="440"/>
      <c r="O8" s="440"/>
      <c r="P8" s="440"/>
      <c r="Q8" s="440"/>
      <c r="R8" s="440"/>
      <c r="S8" s="440"/>
      <c r="T8" s="440"/>
      <c r="U8" s="440"/>
      <c r="V8" s="440"/>
      <c r="W8" s="440"/>
      <c r="X8" s="440"/>
      <c r="Y8" s="440"/>
    </row>
    <row r="9" spans="1:25" s="439" customFormat="1" ht="16.95" hidden="1" customHeight="1">
      <c r="A9" s="159"/>
      <c r="B9" s="568" t="s">
        <v>3508</v>
      </c>
      <c r="C9" s="569" t="s">
        <v>3509</v>
      </c>
      <c r="D9" s="560"/>
      <c r="E9" s="560"/>
      <c r="F9" s="160"/>
      <c r="G9" s="440"/>
      <c r="H9" s="440"/>
      <c r="I9" s="440"/>
      <c r="J9" s="440"/>
      <c r="K9" s="440"/>
      <c r="L9" s="440"/>
      <c r="M9" s="440"/>
      <c r="N9" s="440"/>
      <c r="O9" s="440"/>
      <c r="P9" s="440"/>
      <c r="Q9" s="440"/>
      <c r="R9" s="440"/>
      <c r="S9" s="440"/>
      <c r="T9" s="440"/>
      <c r="U9" s="440"/>
      <c r="V9" s="440"/>
      <c r="W9" s="440"/>
      <c r="X9" s="440"/>
      <c r="Y9" s="440"/>
    </row>
    <row r="10" spans="1:25" s="439" customFormat="1" ht="16.95" hidden="1" customHeight="1">
      <c r="A10" s="159"/>
      <c r="B10" s="488" t="s">
        <v>3508</v>
      </c>
      <c r="C10" s="482" t="s">
        <v>1058</v>
      </c>
      <c r="D10" s="563"/>
      <c r="E10" s="481"/>
      <c r="F10" s="160"/>
      <c r="G10" s="440"/>
      <c r="H10" s="440"/>
      <c r="I10" s="440"/>
      <c r="J10" s="440"/>
      <c r="K10" s="440"/>
      <c r="L10" s="440"/>
      <c r="M10" s="440"/>
      <c r="N10" s="440"/>
      <c r="O10" s="440"/>
      <c r="P10" s="440"/>
      <c r="Q10" s="440"/>
      <c r="R10" s="440"/>
      <c r="S10" s="440"/>
      <c r="T10" s="440"/>
      <c r="U10" s="440"/>
      <c r="V10" s="440"/>
      <c r="W10" s="440"/>
      <c r="X10" s="440"/>
      <c r="Y10" s="440"/>
    </row>
    <row r="11" spans="1:25" s="439" customFormat="1" ht="16.95" hidden="1" customHeight="1">
      <c r="A11" s="159"/>
      <c r="B11" s="488" t="s">
        <v>3508</v>
      </c>
      <c r="C11" s="482" t="s">
        <v>4886</v>
      </c>
      <c r="D11" s="563"/>
      <c r="E11" s="483"/>
      <c r="F11" s="160"/>
      <c r="G11" s="440"/>
      <c r="H11" s="440"/>
      <c r="I11" s="440"/>
      <c r="J11" s="440"/>
      <c r="K11" s="440"/>
      <c r="L11" s="440"/>
      <c r="M11" s="440"/>
      <c r="N11" s="440"/>
      <c r="O11" s="440"/>
      <c r="P11" s="440"/>
      <c r="Q11" s="440"/>
      <c r="R11" s="440"/>
      <c r="S11" s="440"/>
      <c r="T11" s="440"/>
      <c r="U11" s="440"/>
      <c r="V11" s="440"/>
      <c r="W11" s="440"/>
      <c r="X11" s="440"/>
      <c r="Y11" s="440"/>
    </row>
    <row r="12" spans="1:25" s="439" customFormat="1" ht="16.95" hidden="1" customHeight="1">
      <c r="A12" s="159"/>
      <c r="B12" s="488" t="s">
        <v>3508</v>
      </c>
      <c r="C12" s="482" t="s">
        <v>4887</v>
      </c>
      <c r="D12" s="563"/>
      <c r="E12" s="483"/>
      <c r="F12" s="160"/>
      <c r="G12" s="440"/>
      <c r="H12" s="440"/>
      <c r="I12" s="440"/>
      <c r="J12" s="440"/>
      <c r="K12" s="440"/>
      <c r="L12" s="440"/>
      <c r="M12" s="440"/>
      <c r="N12" s="440"/>
      <c r="O12" s="440"/>
      <c r="P12" s="440"/>
      <c r="Q12" s="440"/>
      <c r="R12" s="440"/>
      <c r="S12" s="440"/>
      <c r="T12" s="440"/>
      <c r="U12" s="440"/>
      <c r="V12" s="440"/>
      <c r="W12" s="440"/>
      <c r="X12" s="440"/>
      <c r="Y12" s="440"/>
    </row>
    <row r="13" spans="1:25" s="439" customFormat="1" ht="16.95" hidden="1" customHeight="1">
      <c r="A13" s="159"/>
      <c r="B13" s="568" t="s">
        <v>3508</v>
      </c>
      <c r="C13" s="569" t="s">
        <v>3510</v>
      </c>
      <c r="D13" s="560"/>
      <c r="E13" s="560"/>
      <c r="F13" s="160"/>
      <c r="G13" s="440"/>
      <c r="H13" s="440"/>
      <c r="I13" s="440"/>
      <c r="J13" s="440"/>
      <c r="K13" s="440"/>
      <c r="L13" s="440"/>
      <c r="M13" s="440"/>
      <c r="N13" s="440"/>
      <c r="O13" s="440"/>
      <c r="P13" s="440"/>
      <c r="Q13" s="440"/>
      <c r="R13" s="440"/>
      <c r="S13" s="440"/>
      <c r="T13" s="440"/>
      <c r="U13" s="440"/>
      <c r="V13" s="440"/>
      <c r="W13" s="440"/>
      <c r="X13" s="440"/>
      <c r="Y13" s="440"/>
    </row>
    <row r="14" spans="1:25" s="439" customFormat="1" ht="16.95" hidden="1" customHeight="1">
      <c r="A14" s="159"/>
      <c r="B14" s="488" t="s">
        <v>3508</v>
      </c>
      <c r="C14" s="482" t="s">
        <v>3511</v>
      </c>
      <c r="D14" s="563"/>
      <c r="E14" s="483"/>
      <c r="F14" s="160"/>
      <c r="G14" s="440"/>
      <c r="H14" s="440"/>
      <c r="I14" s="440"/>
      <c r="J14" s="440"/>
      <c r="K14" s="440"/>
      <c r="L14" s="440"/>
      <c r="M14" s="440"/>
      <c r="N14" s="440"/>
      <c r="O14" s="440"/>
      <c r="P14" s="440"/>
      <c r="Q14" s="440"/>
      <c r="R14" s="440"/>
      <c r="S14" s="440"/>
      <c r="T14" s="440"/>
      <c r="U14" s="440"/>
      <c r="V14" s="440"/>
      <c r="W14" s="440"/>
      <c r="X14" s="440"/>
      <c r="Y14" s="440"/>
    </row>
    <row r="15" spans="1:25" s="439" customFormat="1" ht="16.95" hidden="1" customHeight="1">
      <c r="A15" s="159"/>
      <c r="B15" s="488" t="s">
        <v>3508</v>
      </c>
      <c r="C15" s="487" t="s">
        <v>4888</v>
      </c>
      <c r="D15" s="563"/>
      <c r="E15" s="488"/>
      <c r="F15" s="160"/>
      <c r="G15" s="440"/>
      <c r="H15" s="440"/>
      <c r="I15" s="440"/>
      <c r="J15" s="440"/>
      <c r="K15" s="440"/>
      <c r="L15" s="440"/>
      <c r="M15" s="440"/>
      <c r="N15" s="440"/>
      <c r="O15" s="440"/>
      <c r="P15" s="440"/>
      <c r="Q15" s="440"/>
      <c r="R15" s="440"/>
      <c r="S15" s="440"/>
      <c r="T15" s="440"/>
      <c r="U15" s="440"/>
      <c r="V15" s="440"/>
      <c r="W15" s="440"/>
      <c r="X15" s="440"/>
      <c r="Y15" s="440"/>
    </row>
    <row r="16" spans="1:25" s="439" customFormat="1" ht="16.95" hidden="1" customHeight="1">
      <c r="A16" s="159"/>
      <c r="B16" s="568" t="s">
        <v>3508</v>
      </c>
      <c r="C16" s="569" t="s">
        <v>915</v>
      </c>
      <c r="D16" s="560"/>
      <c r="E16" s="560"/>
      <c r="F16" s="160"/>
      <c r="G16" s="440"/>
      <c r="H16" s="440"/>
      <c r="I16" s="440"/>
      <c r="J16" s="440"/>
      <c r="K16" s="440"/>
      <c r="L16" s="440"/>
      <c r="M16" s="440"/>
      <c r="N16" s="440"/>
      <c r="O16" s="440"/>
      <c r="P16" s="440"/>
      <c r="Q16" s="440"/>
      <c r="R16" s="440"/>
      <c r="S16" s="440"/>
      <c r="T16" s="440"/>
      <c r="U16" s="440"/>
      <c r="V16" s="440"/>
      <c r="W16" s="440"/>
      <c r="X16" s="440"/>
      <c r="Y16" s="440"/>
    </row>
    <row r="17" spans="1:25" s="439" customFormat="1" ht="16.95" hidden="1" customHeight="1">
      <c r="A17" s="159"/>
      <c r="B17" s="488" t="s">
        <v>3508</v>
      </c>
      <c r="C17" s="487" t="s">
        <v>1097</v>
      </c>
      <c r="D17" s="563"/>
      <c r="E17" s="488"/>
      <c r="F17" s="160"/>
      <c r="G17" s="440"/>
      <c r="H17" s="440"/>
      <c r="I17" s="440"/>
      <c r="J17" s="440"/>
      <c r="K17" s="440"/>
      <c r="L17" s="440"/>
      <c r="M17" s="440"/>
      <c r="N17" s="440"/>
      <c r="O17" s="440"/>
      <c r="P17" s="440"/>
      <c r="Q17" s="440"/>
      <c r="R17" s="440"/>
      <c r="S17" s="440"/>
      <c r="T17" s="440"/>
      <c r="U17" s="440"/>
      <c r="V17" s="440"/>
      <c r="W17" s="440"/>
      <c r="X17" s="440"/>
      <c r="Y17" s="440"/>
    </row>
    <row r="18" spans="1:25" s="439" customFormat="1" ht="16.95" hidden="1" customHeight="1">
      <c r="A18" s="159"/>
      <c r="B18" s="488" t="s">
        <v>3508</v>
      </c>
      <c r="C18" s="487" t="s">
        <v>3512</v>
      </c>
      <c r="D18" s="563"/>
      <c r="E18" s="488"/>
      <c r="F18" s="160"/>
      <c r="G18" s="440"/>
      <c r="H18" s="440"/>
      <c r="I18" s="440"/>
      <c r="J18" s="440"/>
      <c r="K18" s="440"/>
      <c r="L18" s="440"/>
      <c r="M18" s="440"/>
      <c r="N18" s="440"/>
      <c r="O18" s="440"/>
      <c r="P18" s="440"/>
      <c r="Q18" s="440"/>
      <c r="R18" s="440"/>
      <c r="S18" s="440"/>
      <c r="T18" s="440"/>
      <c r="U18" s="440"/>
      <c r="V18" s="440"/>
      <c r="W18" s="440"/>
      <c r="X18" s="440"/>
      <c r="Y18" s="440"/>
    </row>
    <row r="19" spans="1:25" s="439" customFormat="1" ht="16.95" hidden="1" customHeight="1">
      <c r="A19" s="159"/>
      <c r="B19" s="568" t="s">
        <v>3508</v>
      </c>
      <c r="C19" s="569" t="s">
        <v>3513</v>
      </c>
      <c r="D19" s="560"/>
      <c r="E19" s="560"/>
      <c r="F19" s="160"/>
      <c r="G19" s="440"/>
      <c r="H19" s="440"/>
      <c r="I19" s="440"/>
      <c r="J19" s="440"/>
      <c r="K19" s="440"/>
      <c r="L19" s="440"/>
      <c r="M19" s="440"/>
      <c r="N19" s="440"/>
      <c r="O19" s="440"/>
      <c r="P19" s="440"/>
      <c r="Q19" s="440"/>
      <c r="R19" s="440"/>
      <c r="S19" s="440"/>
      <c r="T19" s="440"/>
      <c r="U19" s="440"/>
      <c r="V19" s="440"/>
      <c r="W19" s="440"/>
      <c r="X19" s="440"/>
      <c r="Y19" s="440"/>
    </row>
    <row r="20" spans="1:25" s="439" customFormat="1" ht="16.95" hidden="1" customHeight="1">
      <c r="A20" s="159"/>
      <c r="B20" s="568" t="s">
        <v>3508</v>
      </c>
      <c r="C20" s="569" t="s">
        <v>3509</v>
      </c>
      <c r="D20" s="560"/>
      <c r="E20" s="560"/>
      <c r="F20" s="160"/>
      <c r="G20" s="440"/>
      <c r="H20" s="440"/>
      <c r="I20" s="440"/>
      <c r="J20" s="440"/>
      <c r="K20" s="440"/>
      <c r="L20" s="440"/>
      <c r="M20" s="440"/>
      <c r="N20" s="440"/>
      <c r="O20" s="440"/>
      <c r="P20" s="440"/>
      <c r="Q20" s="440"/>
      <c r="R20" s="440"/>
      <c r="S20" s="440"/>
      <c r="T20" s="440"/>
      <c r="U20" s="440"/>
      <c r="V20" s="440"/>
      <c r="W20" s="440"/>
      <c r="X20" s="440"/>
      <c r="Y20" s="440"/>
    </row>
    <row r="21" spans="1:25" s="439" customFormat="1" ht="16.95" hidden="1" customHeight="1">
      <c r="A21" s="159"/>
      <c r="B21" s="568" t="s">
        <v>3508</v>
      </c>
      <c r="C21" s="569" t="s">
        <v>855</v>
      </c>
      <c r="D21" s="560"/>
      <c r="E21" s="560"/>
      <c r="F21" s="160"/>
      <c r="G21" s="440"/>
      <c r="H21" s="440"/>
      <c r="I21" s="440"/>
      <c r="J21" s="440"/>
      <c r="K21" s="440"/>
      <c r="L21" s="440"/>
      <c r="M21" s="440"/>
      <c r="N21" s="440"/>
      <c r="O21" s="440"/>
      <c r="P21" s="440"/>
      <c r="Q21" s="440"/>
      <c r="R21" s="440"/>
      <c r="S21" s="440"/>
      <c r="T21" s="440"/>
      <c r="U21" s="440"/>
      <c r="V21" s="440"/>
      <c r="W21" s="440"/>
      <c r="X21" s="440"/>
      <c r="Y21" s="440"/>
    </row>
    <row r="22" spans="1:25" s="439" customFormat="1" ht="16.95" hidden="1" customHeight="1">
      <c r="A22" s="159"/>
      <c r="B22" s="488" t="s">
        <v>3508</v>
      </c>
      <c r="C22" s="482" t="s">
        <v>3514</v>
      </c>
      <c r="D22" s="563"/>
      <c r="E22" s="483"/>
      <c r="F22" s="160"/>
      <c r="G22" s="440"/>
      <c r="H22" s="440"/>
      <c r="I22" s="440"/>
      <c r="J22" s="440"/>
      <c r="K22" s="440"/>
      <c r="L22" s="440"/>
      <c r="M22" s="440"/>
      <c r="N22" s="440"/>
      <c r="O22" s="440"/>
      <c r="P22" s="440"/>
      <c r="Q22" s="440"/>
      <c r="R22" s="440"/>
      <c r="S22" s="440"/>
      <c r="T22" s="440"/>
      <c r="U22" s="440"/>
      <c r="V22" s="440"/>
      <c r="W22" s="440"/>
      <c r="X22" s="440"/>
      <c r="Y22" s="440"/>
    </row>
    <row r="23" spans="1:25" s="439" customFormat="1" ht="16.95" hidden="1" customHeight="1">
      <c r="A23" s="159"/>
      <c r="B23" s="488" t="s">
        <v>3508</v>
      </c>
      <c r="C23" s="482" t="s">
        <v>3515</v>
      </c>
      <c r="D23" s="563"/>
      <c r="E23" s="483"/>
      <c r="F23" s="160"/>
      <c r="G23" s="440"/>
      <c r="H23" s="440"/>
      <c r="I23" s="440"/>
      <c r="J23" s="440"/>
      <c r="K23" s="440"/>
      <c r="L23" s="440"/>
      <c r="M23" s="440"/>
      <c r="N23" s="440"/>
      <c r="O23" s="440"/>
      <c r="P23" s="440"/>
      <c r="Q23" s="440"/>
      <c r="R23" s="440"/>
      <c r="S23" s="440"/>
      <c r="T23" s="440"/>
      <c r="U23" s="440"/>
      <c r="V23" s="440"/>
      <c r="W23" s="440"/>
      <c r="X23" s="440"/>
      <c r="Y23" s="440"/>
    </row>
    <row r="24" spans="1:25" s="439" customFormat="1" ht="16.95" hidden="1" customHeight="1">
      <c r="A24" s="159"/>
      <c r="B24" s="488" t="s">
        <v>3508</v>
      </c>
      <c r="C24" s="482" t="s">
        <v>4889</v>
      </c>
      <c r="D24" s="563"/>
      <c r="E24" s="483"/>
      <c r="F24" s="160"/>
      <c r="G24" s="440"/>
      <c r="H24" s="440"/>
      <c r="I24" s="440"/>
      <c r="J24" s="440"/>
      <c r="K24" s="440"/>
      <c r="L24" s="440"/>
      <c r="M24" s="440"/>
      <c r="N24" s="440"/>
      <c r="O24" s="440"/>
      <c r="P24" s="440"/>
      <c r="Q24" s="440"/>
      <c r="R24" s="440"/>
      <c r="S24" s="440"/>
      <c r="T24" s="440"/>
      <c r="U24" s="440"/>
      <c r="V24" s="440"/>
      <c r="W24" s="440"/>
      <c r="X24" s="440"/>
      <c r="Y24" s="440"/>
    </row>
    <row r="25" spans="1:25" s="439" customFormat="1" ht="16.95" hidden="1" customHeight="1">
      <c r="A25" s="159"/>
      <c r="B25" s="568" t="s">
        <v>3508</v>
      </c>
      <c r="C25" s="569" t="s">
        <v>1101</v>
      </c>
      <c r="D25" s="560"/>
      <c r="E25" s="560"/>
      <c r="F25" s="160"/>
      <c r="G25" s="440"/>
      <c r="H25" s="440"/>
      <c r="I25" s="440"/>
      <c r="J25" s="440"/>
      <c r="K25" s="440"/>
      <c r="L25" s="440"/>
      <c r="M25" s="440"/>
      <c r="N25" s="440"/>
      <c r="O25" s="440"/>
      <c r="P25" s="440"/>
      <c r="Q25" s="440"/>
      <c r="R25" s="440"/>
      <c r="S25" s="440"/>
      <c r="T25" s="440"/>
      <c r="U25" s="440"/>
      <c r="V25" s="440"/>
      <c r="W25" s="440"/>
      <c r="X25" s="440"/>
      <c r="Y25" s="440"/>
    </row>
    <row r="26" spans="1:25" s="439" customFormat="1" ht="16.95" hidden="1" customHeight="1">
      <c r="A26" s="159"/>
      <c r="B26" s="488" t="s">
        <v>3508</v>
      </c>
      <c r="C26" s="482" t="s">
        <v>3516</v>
      </c>
      <c r="D26" s="563"/>
      <c r="E26" s="483"/>
      <c r="F26" s="160"/>
      <c r="G26" s="440"/>
      <c r="H26" s="440"/>
      <c r="I26" s="440"/>
      <c r="J26" s="440"/>
      <c r="K26" s="440"/>
      <c r="L26" s="440"/>
      <c r="M26" s="440"/>
      <c r="N26" s="440"/>
      <c r="O26" s="440"/>
      <c r="P26" s="440"/>
      <c r="Q26" s="440"/>
      <c r="R26" s="440"/>
      <c r="S26" s="440"/>
      <c r="T26" s="440"/>
      <c r="U26" s="440"/>
      <c r="V26" s="440"/>
      <c r="W26" s="440"/>
      <c r="X26" s="440"/>
      <c r="Y26" s="440"/>
    </row>
    <row r="27" spans="1:25" s="439" customFormat="1" ht="16.95" hidden="1" customHeight="1">
      <c r="A27" s="159"/>
      <c r="B27" s="488" t="s">
        <v>3508</v>
      </c>
      <c r="C27" s="482" t="s">
        <v>3517</v>
      </c>
      <c r="D27" s="563"/>
      <c r="E27" s="483"/>
      <c r="F27" s="160"/>
      <c r="G27" s="440"/>
      <c r="H27" s="440"/>
      <c r="I27" s="440"/>
      <c r="J27" s="440"/>
      <c r="K27" s="440"/>
      <c r="L27" s="440"/>
      <c r="M27" s="440"/>
      <c r="N27" s="440"/>
      <c r="O27" s="440"/>
      <c r="P27" s="440"/>
      <c r="Q27" s="440"/>
      <c r="R27" s="440"/>
      <c r="S27" s="440"/>
      <c r="T27" s="440"/>
      <c r="U27" s="440"/>
      <c r="V27" s="440"/>
      <c r="W27" s="440"/>
      <c r="X27" s="440"/>
      <c r="Y27" s="440"/>
    </row>
    <row r="28" spans="1:25" s="439" customFormat="1" ht="16.95" hidden="1" customHeight="1">
      <c r="A28" s="159"/>
      <c r="B28" s="488" t="s">
        <v>3508</v>
      </c>
      <c r="C28" s="482" t="s">
        <v>3518</v>
      </c>
      <c r="D28" s="563"/>
      <c r="E28" s="483"/>
      <c r="F28" s="160"/>
      <c r="G28" s="440"/>
      <c r="H28" s="440"/>
      <c r="I28" s="440"/>
      <c r="J28" s="440"/>
      <c r="K28" s="440"/>
      <c r="L28" s="440"/>
      <c r="M28" s="440"/>
      <c r="N28" s="440"/>
      <c r="O28" s="440"/>
      <c r="P28" s="440"/>
      <c r="Q28" s="440"/>
      <c r="R28" s="440"/>
      <c r="S28" s="440"/>
      <c r="T28" s="440"/>
      <c r="U28" s="440"/>
      <c r="V28" s="440"/>
      <c r="W28" s="440"/>
      <c r="X28" s="440"/>
      <c r="Y28" s="440"/>
    </row>
    <row r="29" spans="1:25" s="439" customFormat="1" ht="16.95" hidden="1" customHeight="1">
      <c r="A29" s="159"/>
      <c r="B29" s="568" t="s">
        <v>3508</v>
      </c>
      <c r="C29" s="569" t="s">
        <v>915</v>
      </c>
      <c r="D29" s="560"/>
      <c r="E29" s="560"/>
      <c r="F29" s="160"/>
      <c r="G29" s="440"/>
      <c r="H29" s="440"/>
      <c r="I29" s="440"/>
      <c r="J29" s="440"/>
      <c r="K29" s="440"/>
      <c r="L29" s="440"/>
      <c r="M29" s="440"/>
      <c r="N29" s="440"/>
      <c r="O29" s="440"/>
      <c r="P29" s="440"/>
      <c r="Q29" s="440"/>
      <c r="R29" s="440"/>
      <c r="S29" s="440"/>
      <c r="T29" s="440"/>
      <c r="U29" s="440"/>
      <c r="V29" s="440"/>
      <c r="W29" s="440"/>
      <c r="X29" s="440"/>
      <c r="Y29" s="440"/>
    </row>
    <row r="30" spans="1:25" s="439" customFormat="1" ht="16.95" hidden="1" customHeight="1">
      <c r="A30" s="159"/>
      <c r="B30" s="488" t="s">
        <v>3508</v>
      </c>
      <c r="C30" s="482" t="s">
        <v>868</v>
      </c>
      <c r="D30" s="563"/>
      <c r="E30" s="481"/>
      <c r="F30" s="160"/>
      <c r="G30" s="440"/>
      <c r="H30" s="440"/>
      <c r="I30" s="440"/>
      <c r="J30" s="440"/>
      <c r="K30" s="440"/>
      <c r="L30" s="440"/>
      <c r="M30" s="440"/>
      <c r="N30" s="440"/>
      <c r="O30" s="440"/>
      <c r="P30" s="440"/>
      <c r="Q30" s="440"/>
      <c r="R30" s="440"/>
      <c r="S30" s="440"/>
      <c r="T30" s="440"/>
      <c r="U30" s="440"/>
      <c r="V30" s="440"/>
      <c r="W30" s="440"/>
      <c r="X30" s="440"/>
      <c r="Y30" s="440"/>
    </row>
    <row r="31" spans="1:25" s="439" customFormat="1" ht="16.95" hidden="1" customHeight="1">
      <c r="A31" s="159"/>
      <c r="B31" s="488" t="s">
        <v>3508</v>
      </c>
      <c r="C31" s="482" t="s">
        <v>3519</v>
      </c>
      <c r="D31" s="563"/>
      <c r="E31" s="481"/>
      <c r="F31" s="160"/>
      <c r="G31" s="440"/>
      <c r="H31" s="440"/>
      <c r="I31" s="440"/>
      <c r="J31" s="440"/>
      <c r="K31" s="440"/>
      <c r="L31" s="440"/>
      <c r="M31" s="440"/>
      <c r="N31" s="440"/>
      <c r="O31" s="440"/>
      <c r="P31" s="440"/>
      <c r="Q31" s="440"/>
      <c r="R31" s="440"/>
      <c r="S31" s="440"/>
      <c r="T31" s="440"/>
      <c r="U31" s="440"/>
      <c r="V31" s="440"/>
      <c r="W31" s="440"/>
      <c r="X31" s="440"/>
      <c r="Y31" s="440"/>
    </row>
    <row r="32" spans="1:25" s="439" customFormat="1" ht="16.95" hidden="1" customHeight="1">
      <c r="A32" s="159"/>
      <c r="B32" s="488" t="s">
        <v>3508</v>
      </c>
      <c r="C32" s="482" t="s">
        <v>3520</v>
      </c>
      <c r="D32" s="563"/>
      <c r="E32" s="481"/>
      <c r="F32" s="160"/>
      <c r="G32" s="440"/>
      <c r="H32" s="440"/>
      <c r="I32" s="440"/>
      <c r="J32" s="440"/>
      <c r="K32" s="440"/>
      <c r="L32" s="440"/>
      <c r="M32" s="440"/>
      <c r="N32" s="440"/>
      <c r="O32" s="440"/>
      <c r="P32" s="440"/>
      <c r="Q32" s="440"/>
      <c r="R32" s="440"/>
      <c r="S32" s="440"/>
      <c r="T32" s="440"/>
      <c r="U32" s="440"/>
      <c r="V32" s="440"/>
      <c r="W32" s="440"/>
      <c r="X32" s="440"/>
      <c r="Y32" s="440"/>
    </row>
    <row r="33" spans="1:25" s="439" customFormat="1" ht="16.95" hidden="1" customHeight="1">
      <c r="A33" s="159"/>
      <c r="B33" s="568" t="s">
        <v>3508</v>
      </c>
      <c r="C33" s="569" t="s">
        <v>3521</v>
      </c>
      <c r="D33" s="560"/>
      <c r="E33" s="560"/>
      <c r="F33" s="160"/>
      <c r="G33" s="440"/>
      <c r="H33" s="440"/>
      <c r="I33" s="440"/>
      <c r="J33" s="440"/>
      <c r="K33" s="440"/>
      <c r="L33" s="440"/>
      <c r="M33" s="440"/>
      <c r="N33" s="440"/>
      <c r="O33" s="440"/>
      <c r="P33" s="440"/>
      <c r="Q33" s="440"/>
      <c r="R33" s="440"/>
      <c r="S33" s="440"/>
      <c r="T33" s="440"/>
      <c r="U33" s="440"/>
      <c r="V33" s="440"/>
      <c r="W33" s="440"/>
      <c r="X33" s="440"/>
      <c r="Y33" s="440"/>
    </row>
    <row r="34" spans="1:25" s="439" customFormat="1" ht="16.95" hidden="1" customHeight="1">
      <c r="A34" s="159"/>
      <c r="B34" s="568" t="s">
        <v>3508</v>
      </c>
      <c r="C34" s="569" t="s">
        <v>3509</v>
      </c>
      <c r="D34" s="560"/>
      <c r="E34" s="560"/>
      <c r="F34" s="160"/>
      <c r="G34" s="440"/>
      <c r="H34" s="440"/>
      <c r="I34" s="440"/>
      <c r="J34" s="440"/>
      <c r="K34" s="440"/>
      <c r="L34" s="440"/>
      <c r="M34" s="440"/>
      <c r="N34" s="440"/>
      <c r="O34" s="440"/>
      <c r="P34" s="440"/>
      <c r="Q34" s="440"/>
      <c r="R34" s="440"/>
      <c r="S34" s="440"/>
      <c r="T34" s="440"/>
      <c r="U34" s="440"/>
      <c r="V34" s="440"/>
      <c r="W34" s="440"/>
      <c r="X34" s="440"/>
      <c r="Y34" s="440"/>
    </row>
    <row r="35" spans="1:25" s="439" customFormat="1" ht="16.95" hidden="1" customHeight="1">
      <c r="A35" s="159"/>
      <c r="B35" s="568" t="s">
        <v>3508</v>
      </c>
      <c r="C35" s="569" t="s">
        <v>3522</v>
      </c>
      <c r="D35" s="560"/>
      <c r="E35" s="560"/>
      <c r="F35" s="160"/>
      <c r="G35" s="440"/>
      <c r="H35" s="440"/>
      <c r="I35" s="440"/>
      <c r="J35" s="440"/>
      <c r="K35" s="440"/>
      <c r="L35" s="440"/>
      <c r="M35" s="440"/>
      <c r="N35" s="440"/>
      <c r="O35" s="440"/>
      <c r="P35" s="440"/>
      <c r="Q35" s="440"/>
      <c r="R35" s="440"/>
      <c r="S35" s="440"/>
      <c r="T35" s="440"/>
      <c r="U35" s="440"/>
      <c r="V35" s="440"/>
      <c r="W35" s="440"/>
      <c r="X35" s="440"/>
      <c r="Y35" s="440"/>
    </row>
    <row r="36" spans="1:25" s="439" customFormat="1" ht="16.95" hidden="1" customHeight="1">
      <c r="A36" s="159"/>
      <c r="B36" s="488" t="s">
        <v>3508</v>
      </c>
      <c r="C36" s="482" t="s">
        <v>3523</v>
      </c>
      <c r="D36" s="563"/>
      <c r="E36" s="483"/>
      <c r="F36" s="160"/>
      <c r="G36" s="440"/>
      <c r="H36" s="440"/>
      <c r="I36" s="440"/>
      <c r="J36" s="440"/>
      <c r="K36" s="440"/>
      <c r="L36" s="440"/>
      <c r="M36" s="440"/>
      <c r="N36" s="440"/>
      <c r="O36" s="440"/>
      <c r="P36" s="440"/>
      <c r="Q36" s="440"/>
      <c r="R36" s="440"/>
      <c r="S36" s="440"/>
      <c r="T36" s="440"/>
      <c r="U36" s="440"/>
      <c r="V36" s="440"/>
      <c r="W36" s="440"/>
      <c r="X36" s="440"/>
      <c r="Y36" s="440"/>
    </row>
    <row r="37" spans="1:25" s="439" customFormat="1" ht="16.95" hidden="1" customHeight="1">
      <c r="A37" s="159"/>
      <c r="B37" s="488" t="s">
        <v>3508</v>
      </c>
      <c r="C37" s="482" t="s">
        <v>3524</v>
      </c>
      <c r="D37" s="563"/>
      <c r="E37" s="483"/>
      <c r="F37" s="160"/>
      <c r="G37" s="440"/>
      <c r="H37" s="440"/>
      <c r="I37" s="440"/>
      <c r="J37" s="440"/>
      <c r="K37" s="440"/>
      <c r="L37" s="440"/>
      <c r="M37" s="440"/>
      <c r="N37" s="440"/>
      <c r="O37" s="440"/>
      <c r="P37" s="440"/>
      <c r="Q37" s="440"/>
      <c r="R37" s="440"/>
      <c r="S37" s="440"/>
      <c r="T37" s="440"/>
      <c r="U37" s="440"/>
      <c r="V37" s="440"/>
      <c r="W37" s="440"/>
      <c r="X37" s="440"/>
      <c r="Y37" s="440"/>
    </row>
    <row r="38" spans="1:25" s="439" customFormat="1" ht="16.95" hidden="1" customHeight="1">
      <c r="A38" s="159"/>
      <c r="B38" s="488" t="s">
        <v>3508</v>
      </c>
      <c r="C38" s="482" t="s">
        <v>3525</v>
      </c>
      <c r="D38" s="563"/>
      <c r="E38" s="483"/>
      <c r="F38" s="160"/>
      <c r="G38" s="440"/>
      <c r="H38" s="440"/>
      <c r="I38" s="440"/>
      <c r="J38" s="440"/>
      <c r="K38" s="440"/>
      <c r="L38" s="440"/>
      <c r="M38" s="440"/>
      <c r="N38" s="440"/>
      <c r="O38" s="440"/>
      <c r="P38" s="440"/>
      <c r="Q38" s="440"/>
      <c r="R38" s="440"/>
      <c r="S38" s="440"/>
      <c r="T38" s="440"/>
      <c r="U38" s="440"/>
      <c r="V38" s="440"/>
      <c r="W38" s="440"/>
      <c r="X38" s="440"/>
      <c r="Y38" s="440"/>
    </row>
    <row r="39" spans="1:25" s="439" customFormat="1" ht="16.95" hidden="1" customHeight="1">
      <c r="A39" s="159"/>
      <c r="B39" s="488" t="s">
        <v>3508</v>
      </c>
      <c r="C39" s="482" t="s">
        <v>3526</v>
      </c>
      <c r="D39" s="563"/>
      <c r="E39" s="481"/>
      <c r="F39" s="160"/>
      <c r="G39" s="440"/>
      <c r="H39" s="440"/>
      <c r="I39" s="440"/>
      <c r="J39" s="440"/>
      <c r="K39" s="440"/>
      <c r="L39" s="440"/>
      <c r="M39" s="440"/>
      <c r="N39" s="440"/>
      <c r="O39" s="440"/>
      <c r="P39" s="440"/>
      <c r="Q39" s="440"/>
      <c r="R39" s="440"/>
      <c r="S39" s="440"/>
      <c r="T39" s="440"/>
      <c r="U39" s="440"/>
      <c r="V39" s="440"/>
      <c r="W39" s="440"/>
      <c r="X39" s="440"/>
      <c r="Y39" s="440"/>
    </row>
    <row r="40" spans="1:25" s="439" customFormat="1" ht="16.95" hidden="1" customHeight="1">
      <c r="A40" s="159"/>
      <c r="B40" s="568" t="s">
        <v>3508</v>
      </c>
      <c r="C40" s="569" t="s">
        <v>3527</v>
      </c>
      <c r="D40" s="560"/>
      <c r="E40" s="560"/>
      <c r="F40" s="160"/>
      <c r="G40" s="440"/>
      <c r="H40" s="440"/>
      <c r="I40" s="440"/>
      <c r="J40" s="440"/>
      <c r="K40" s="440"/>
      <c r="L40" s="440"/>
      <c r="M40" s="440"/>
      <c r="N40" s="440"/>
      <c r="O40" s="440"/>
      <c r="P40" s="440"/>
      <c r="Q40" s="440"/>
      <c r="R40" s="440"/>
      <c r="S40" s="440"/>
      <c r="T40" s="440"/>
      <c r="U40" s="440"/>
      <c r="V40" s="440"/>
      <c r="W40" s="440"/>
      <c r="X40" s="440"/>
      <c r="Y40" s="440"/>
    </row>
    <row r="41" spans="1:25" s="439" customFormat="1" ht="16.95" hidden="1" customHeight="1">
      <c r="A41" s="159"/>
      <c r="B41" s="488" t="s">
        <v>3508</v>
      </c>
      <c r="C41" s="482" t="s">
        <v>3528</v>
      </c>
      <c r="D41" s="563"/>
      <c r="E41" s="481"/>
      <c r="F41" s="160"/>
      <c r="G41" s="440"/>
      <c r="H41" s="440"/>
      <c r="I41" s="440"/>
      <c r="J41" s="440"/>
      <c r="K41" s="440"/>
      <c r="L41" s="440"/>
      <c r="M41" s="440"/>
      <c r="N41" s="440"/>
      <c r="O41" s="440"/>
      <c r="P41" s="440"/>
      <c r="Q41" s="440"/>
      <c r="R41" s="440"/>
      <c r="S41" s="440"/>
      <c r="T41" s="440"/>
      <c r="U41" s="440"/>
      <c r="V41" s="440"/>
      <c r="W41" s="440"/>
      <c r="X41" s="440"/>
      <c r="Y41" s="440"/>
    </row>
    <row r="42" spans="1:25" s="439" customFormat="1" ht="16.95" hidden="1" customHeight="1">
      <c r="A42" s="159"/>
      <c r="B42" s="488" t="s">
        <v>3508</v>
      </c>
      <c r="C42" s="482" t="s">
        <v>3529</v>
      </c>
      <c r="D42" s="563"/>
      <c r="E42" s="481"/>
      <c r="F42" s="160"/>
      <c r="G42" s="440"/>
      <c r="H42" s="440"/>
      <c r="I42" s="440"/>
      <c r="J42" s="440"/>
      <c r="K42" s="440"/>
      <c r="L42" s="440"/>
      <c r="M42" s="440"/>
      <c r="N42" s="440"/>
      <c r="O42" s="440"/>
      <c r="P42" s="440"/>
      <c r="Q42" s="440"/>
      <c r="R42" s="440"/>
      <c r="S42" s="440"/>
      <c r="T42" s="440"/>
      <c r="U42" s="440"/>
      <c r="V42" s="440"/>
      <c r="W42" s="440"/>
      <c r="X42" s="440"/>
      <c r="Y42" s="440"/>
    </row>
    <row r="43" spans="1:25" s="439" customFormat="1" ht="16.95" hidden="1" customHeight="1">
      <c r="A43" s="159"/>
      <c r="B43" s="568" t="s">
        <v>3508</v>
      </c>
      <c r="C43" s="569" t="s">
        <v>915</v>
      </c>
      <c r="D43" s="560"/>
      <c r="E43" s="560"/>
      <c r="F43" s="160"/>
      <c r="G43" s="440"/>
      <c r="H43" s="440"/>
      <c r="I43" s="440"/>
      <c r="J43" s="440"/>
      <c r="K43" s="440"/>
      <c r="L43" s="440"/>
      <c r="M43" s="440"/>
      <c r="N43" s="440"/>
      <c r="O43" s="440"/>
      <c r="P43" s="440"/>
      <c r="Q43" s="440"/>
      <c r="R43" s="440"/>
      <c r="S43" s="440"/>
      <c r="T43" s="440"/>
      <c r="U43" s="440"/>
      <c r="V43" s="440"/>
      <c r="W43" s="440"/>
      <c r="X43" s="440"/>
      <c r="Y43" s="440"/>
    </row>
    <row r="44" spans="1:25" s="439" customFormat="1" ht="16.95" hidden="1" customHeight="1">
      <c r="A44" s="159"/>
      <c r="B44" s="488" t="s">
        <v>3508</v>
      </c>
      <c r="C44" s="482" t="s">
        <v>3530</v>
      </c>
      <c r="D44" s="563"/>
      <c r="E44" s="481"/>
      <c r="F44" s="160"/>
      <c r="G44" s="440"/>
      <c r="H44" s="440"/>
      <c r="I44" s="440"/>
      <c r="J44" s="440"/>
      <c r="K44" s="440"/>
      <c r="L44" s="440"/>
      <c r="M44" s="440"/>
      <c r="N44" s="440"/>
      <c r="O44" s="440"/>
      <c r="P44" s="440"/>
      <c r="Q44" s="440"/>
      <c r="R44" s="440"/>
      <c r="S44" s="440"/>
      <c r="T44" s="440"/>
      <c r="U44" s="440"/>
      <c r="V44" s="440"/>
      <c r="W44" s="440"/>
      <c r="X44" s="440"/>
      <c r="Y44" s="440"/>
    </row>
    <row r="45" spans="1:25" s="439" customFormat="1" ht="16.95" hidden="1" customHeight="1">
      <c r="A45" s="159"/>
      <c r="B45" s="568" t="s">
        <v>3531</v>
      </c>
      <c r="C45" s="569" t="s">
        <v>870</v>
      </c>
      <c r="D45" s="560"/>
      <c r="E45" s="560"/>
      <c r="F45" s="160"/>
      <c r="G45" s="440"/>
      <c r="H45" s="440"/>
      <c r="I45" s="440"/>
      <c r="J45" s="440"/>
      <c r="K45" s="440"/>
      <c r="L45" s="440"/>
      <c r="M45" s="440"/>
      <c r="N45" s="440"/>
      <c r="O45" s="440"/>
      <c r="P45" s="440"/>
      <c r="Q45" s="440"/>
      <c r="R45" s="440"/>
      <c r="S45" s="440"/>
      <c r="T45" s="440"/>
      <c r="U45" s="440"/>
      <c r="V45" s="440"/>
      <c r="W45" s="440"/>
      <c r="X45" s="440"/>
      <c r="Y45" s="440"/>
    </row>
    <row r="46" spans="1:25" s="439" customFormat="1" ht="16.95" hidden="1" customHeight="1">
      <c r="A46" s="159"/>
      <c r="B46" s="568" t="s">
        <v>3531</v>
      </c>
      <c r="C46" s="569" t="s">
        <v>3509</v>
      </c>
      <c r="D46" s="560"/>
      <c r="E46" s="560"/>
      <c r="F46" s="160"/>
      <c r="G46" s="440"/>
      <c r="H46" s="440"/>
      <c r="I46" s="440"/>
      <c r="J46" s="440"/>
      <c r="K46" s="440"/>
      <c r="L46" s="440"/>
      <c r="M46" s="440"/>
      <c r="N46" s="440"/>
      <c r="O46" s="440"/>
      <c r="P46" s="440"/>
      <c r="Q46" s="440"/>
      <c r="R46" s="440"/>
      <c r="S46" s="440"/>
      <c r="T46" s="440"/>
      <c r="U46" s="440"/>
      <c r="V46" s="440"/>
      <c r="W46" s="440"/>
      <c r="X46" s="440"/>
      <c r="Y46" s="440"/>
    </row>
    <row r="47" spans="1:25" s="439" customFormat="1" ht="16.95" hidden="1" customHeight="1">
      <c r="A47" s="159"/>
      <c r="B47" s="488" t="s">
        <v>3531</v>
      </c>
      <c r="C47" s="482" t="s">
        <v>3532</v>
      </c>
      <c r="D47" s="563"/>
      <c r="E47" s="481"/>
      <c r="F47" s="160"/>
      <c r="G47" s="440"/>
      <c r="H47" s="440"/>
      <c r="I47" s="440"/>
      <c r="J47" s="440"/>
      <c r="K47" s="440"/>
      <c r="L47" s="440"/>
      <c r="M47" s="440"/>
      <c r="N47" s="440"/>
      <c r="O47" s="440"/>
      <c r="P47" s="440"/>
      <c r="Q47" s="440"/>
      <c r="R47" s="440"/>
      <c r="S47" s="440"/>
      <c r="T47" s="440"/>
      <c r="U47" s="440"/>
      <c r="V47" s="440"/>
      <c r="W47" s="440"/>
      <c r="X47" s="440"/>
      <c r="Y47" s="440"/>
    </row>
    <row r="48" spans="1:25" s="439" customFormat="1" ht="16.95" hidden="1" customHeight="1">
      <c r="A48" s="159"/>
      <c r="B48" s="568" t="s">
        <v>3531</v>
      </c>
      <c r="C48" s="569" t="s">
        <v>3533</v>
      </c>
      <c r="D48" s="560"/>
      <c r="E48" s="560"/>
      <c r="F48" s="160"/>
      <c r="G48" s="440"/>
      <c r="H48" s="440"/>
      <c r="I48" s="440"/>
      <c r="J48" s="440"/>
      <c r="K48" s="440"/>
      <c r="L48" s="440"/>
      <c r="M48" s="440"/>
      <c r="N48" s="440"/>
      <c r="O48" s="440"/>
      <c r="P48" s="440"/>
      <c r="Q48" s="440"/>
      <c r="R48" s="440"/>
      <c r="S48" s="440"/>
      <c r="T48" s="440"/>
      <c r="U48" s="440"/>
      <c r="V48" s="440"/>
      <c r="W48" s="440"/>
      <c r="X48" s="440"/>
      <c r="Y48" s="440"/>
    </row>
    <row r="49" spans="1:25" s="439" customFormat="1" ht="16.95" hidden="1" customHeight="1">
      <c r="A49" s="159"/>
      <c r="B49" s="488" t="s">
        <v>3531</v>
      </c>
      <c r="C49" s="482" t="s">
        <v>3534</v>
      </c>
      <c r="D49" s="563"/>
      <c r="E49" s="481"/>
      <c r="F49" s="160"/>
      <c r="G49" s="440"/>
      <c r="H49" s="440"/>
      <c r="I49" s="440"/>
      <c r="J49" s="440"/>
      <c r="K49" s="440"/>
      <c r="L49" s="440"/>
      <c r="M49" s="440"/>
      <c r="N49" s="440"/>
      <c r="O49" s="440"/>
      <c r="P49" s="440"/>
      <c r="Q49" s="440"/>
      <c r="R49" s="440"/>
      <c r="S49" s="440"/>
      <c r="T49" s="440"/>
      <c r="U49" s="440"/>
      <c r="V49" s="440"/>
      <c r="W49" s="440"/>
      <c r="X49" s="440"/>
      <c r="Y49" s="440"/>
    </row>
    <row r="50" spans="1:25" s="439" customFormat="1" ht="16.95" hidden="1" customHeight="1">
      <c r="A50" s="159"/>
      <c r="B50" s="488" t="s">
        <v>3531</v>
      </c>
      <c r="C50" s="482" t="s">
        <v>3535</v>
      </c>
      <c r="D50" s="563"/>
      <c r="E50" s="481"/>
      <c r="F50" s="160"/>
      <c r="G50" s="440"/>
      <c r="H50" s="440"/>
      <c r="I50" s="440"/>
      <c r="J50" s="440"/>
      <c r="K50" s="440"/>
      <c r="L50" s="440"/>
      <c r="M50" s="440"/>
      <c r="N50" s="440"/>
      <c r="O50" s="440"/>
      <c r="P50" s="440"/>
      <c r="Q50" s="440"/>
      <c r="R50" s="440"/>
      <c r="S50" s="440"/>
      <c r="T50" s="440"/>
      <c r="U50" s="440"/>
      <c r="V50" s="440"/>
      <c r="W50" s="440"/>
      <c r="X50" s="440"/>
      <c r="Y50" s="440"/>
    </row>
    <row r="51" spans="1:25" s="439" customFormat="1" ht="16.95" hidden="1" customHeight="1">
      <c r="A51" s="159"/>
      <c r="B51" s="488" t="s">
        <v>3531</v>
      </c>
      <c r="C51" s="482" t="s">
        <v>3536</v>
      </c>
      <c r="D51" s="563"/>
      <c r="E51" s="481"/>
      <c r="F51" s="160"/>
      <c r="G51" s="440"/>
      <c r="H51" s="440"/>
      <c r="I51" s="440"/>
      <c r="J51" s="440"/>
      <c r="K51" s="440"/>
      <c r="L51" s="440"/>
      <c r="M51" s="440"/>
      <c r="N51" s="440"/>
      <c r="O51" s="440"/>
      <c r="P51" s="440"/>
      <c r="Q51" s="440"/>
      <c r="R51" s="440"/>
      <c r="S51" s="440"/>
      <c r="T51" s="440"/>
      <c r="U51" s="440"/>
      <c r="V51" s="440"/>
      <c r="W51" s="440"/>
      <c r="X51" s="440"/>
      <c r="Y51" s="440"/>
    </row>
    <row r="52" spans="1:25" s="439" customFormat="1" ht="16.95" hidden="1" customHeight="1">
      <c r="A52" s="159"/>
      <c r="B52" s="488" t="s">
        <v>3531</v>
      </c>
      <c r="C52" s="482" t="s">
        <v>3537</v>
      </c>
      <c r="D52" s="563"/>
      <c r="E52" s="481"/>
      <c r="F52" s="160"/>
      <c r="G52" s="440"/>
      <c r="H52" s="440"/>
      <c r="I52" s="440"/>
      <c r="J52" s="440"/>
      <c r="K52" s="440"/>
      <c r="L52" s="440"/>
      <c r="M52" s="440"/>
      <c r="N52" s="440"/>
      <c r="O52" s="440"/>
      <c r="P52" s="440"/>
      <c r="Q52" s="440"/>
      <c r="R52" s="440"/>
      <c r="S52" s="440"/>
      <c r="T52" s="440"/>
      <c r="U52" s="440"/>
      <c r="V52" s="440"/>
      <c r="W52" s="440"/>
      <c r="X52" s="440"/>
      <c r="Y52" s="440"/>
    </row>
    <row r="53" spans="1:25" s="439" customFormat="1" ht="16.95" hidden="1" customHeight="1">
      <c r="A53" s="159"/>
      <c r="B53" s="568" t="s">
        <v>3531</v>
      </c>
      <c r="C53" s="569" t="s">
        <v>852</v>
      </c>
      <c r="D53" s="560"/>
      <c r="E53" s="560"/>
      <c r="F53" s="160"/>
      <c r="G53" s="440"/>
      <c r="H53" s="440"/>
      <c r="I53" s="440"/>
      <c r="J53" s="440"/>
      <c r="K53" s="440"/>
      <c r="L53" s="440"/>
      <c r="M53" s="440"/>
      <c r="N53" s="440"/>
      <c r="O53" s="440"/>
      <c r="P53" s="440"/>
      <c r="Q53" s="440"/>
      <c r="R53" s="440"/>
      <c r="S53" s="440"/>
      <c r="T53" s="440"/>
      <c r="U53" s="440"/>
      <c r="V53" s="440"/>
      <c r="W53" s="440"/>
      <c r="X53" s="440"/>
      <c r="Y53" s="440"/>
    </row>
    <row r="54" spans="1:25" s="439" customFormat="1" ht="16.95" hidden="1" customHeight="1">
      <c r="A54" s="159"/>
      <c r="B54" s="568" t="s">
        <v>3531</v>
      </c>
      <c r="C54" s="569" t="s">
        <v>3509</v>
      </c>
      <c r="D54" s="560"/>
      <c r="E54" s="560"/>
      <c r="F54" s="160"/>
      <c r="G54" s="440"/>
      <c r="H54" s="440"/>
      <c r="I54" s="440"/>
      <c r="J54" s="440"/>
      <c r="K54" s="440"/>
      <c r="L54" s="440"/>
      <c r="M54" s="440"/>
      <c r="N54" s="440"/>
      <c r="O54" s="440"/>
      <c r="P54" s="440"/>
      <c r="Q54" s="440"/>
      <c r="R54" s="440"/>
      <c r="S54" s="440"/>
      <c r="T54" s="440"/>
      <c r="U54" s="440"/>
      <c r="V54" s="440"/>
      <c r="W54" s="440"/>
      <c r="X54" s="440"/>
      <c r="Y54" s="440"/>
    </row>
    <row r="55" spans="1:25" s="439" customFormat="1" ht="16.95" hidden="1" customHeight="1">
      <c r="A55" s="159"/>
      <c r="B55" s="488" t="s">
        <v>3531</v>
      </c>
      <c r="C55" s="482" t="s">
        <v>1614</v>
      </c>
      <c r="D55" s="563"/>
      <c r="E55" s="481"/>
      <c r="F55" s="160"/>
      <c r="G55" s="440"/>
      <c r="H55" s="440"/>
      <c r="I55" s="440"/>
      <c r="J55" s="440"/>
      <c r="K55" s="440"/>
      <c r="L55" s="440"/>
      <c r="M55" s="440"/>
      <c r="N55" s="440"/>
      <c r="O55" s="440"/>
      <c r="P55" s="440"/>
      <c r="Q55" s="440"/>
      <c r="R55" s="440"/>
      <c r="S55" s="440"/>
      <c r="T55" s="440"/>
      <c r="U55" s="440"/>
      <c r="V55" s="440"/>
      <c r="W55" s="440"/>
      <c r="X55" s="440"/>
      <c r="Y55" s="440"/>
    </row>
    <row r="56" spans="1:25" s="439" customFormat="1" ht="16.95" hidden="1" customHeight="1">
      <c r="A56" s="159"/>
      <c r="B56" s="488" t="s">
        <v>3531</v>
      </c>
      <c r="C56" s="562" t="s">
        <v>3538</v>
      </c>
      <c r="D56" s="563"/>
      <c r="E56" s="481"/>
      <c r="F56" s="160"/>
      <c r="G56" s="440"/>
      <c r="H56" s="440"/>
      <c r="I56" s="440"/>
      <c r="J56" s="440"/>
      <c r="K56" s="440"/>
      <c r="L56" s="440"/>
      <c r="M56" s="440"/>
      <c r="N56" s="440"/>
      <c r="O56" s="440"/>
      <c r="P56" s="440"/>
      <c r="Q56" s="440"/>
      <c r="R56" s="440"/>
      <c r="S56" s="440"/>
      <c r="T56" s="440"/>
      <c r="U56" s="440"/>
      <c r="V56" s="440"/>
      <c r="W56" s="440"/>
      <c r="X56" s="440"/>
      <c r="Y56" s="440"/>
    </row>
    <row r="57" spans="1:25" s="439" customFormat="1" ht="16.95" hidden="1" customHeight="1">
      <c r="A57" s="159"/>
      <c r="B57" s="488" t="s">
        <v>3531</v>
      </c>
      <c r="C57" s="570" t="s">
        <v>3539</v>
      </c>
      <c r="D57" s="563"/>
      <c r="E57" s="483"/>
      <c r="F57" s="160"/>
      <c r="G57" s="440"/>
      <c r="H57" s="440"/>
      <c r="I57" s="440"/>
      <c r="J57" s="440"/>
      <c r="K57" s="440"/>
      <c r="L57" s="440"/>
      <c r="M57" s="440"/>
      <c r="N57" s="440"/>
      <c r="O57" s="440"/>
      <c r="P57" s="440"/>
      <c r="Q57" s="440"/>
      <c r="R57" s="440"/>
      <c r="S57" s="440"/>
      <c r="T57" s="440"/>
      <c r="U57" s="440"/>
      <c r="V57" s="440"/>
      <c r="W57" s="440"/>
      <c r="X57" s="440"/>
      <c r="Y57" s="440"/>
    </row>
    <row r="58" spans="1:25" s="439" customFormat="1" ht="16.95" hidden="1" customHeight="1">
      <c r="A58" s="159"/>
      <c r="B58" s="488" t="s">
        <v>3531</v>
      </c>
      <c r="C58" s="562" t="s">
        <v>3540</v>
      </c>
      <c r="D58" s="563"/>
      <c r="E58" s="483"/>
      <c r="F58" s="160"/>
      <c r="G58" s="440"/>
      <c r="H58" s="440"/>
      <c r="I58" s="440"/>
      <c r="J58" s="440"/>
      <c r="K58" s="440"/>
      <c r="L58" s="440"/>
      <c r="M58" s="440"/>
      <c r="N58" s="440"/>
      <c r="O58" s="440"/>
      <c r="P58" s="440"/>
      <c r="Q58" s="440"/>
      <c r="R58" s="440"/>
      <c r="S58" s="440"/>
      <c r="T58" s="440"/>
      <c r="U58" s="440"/>
      <c r="V58" s="440"/>
      <c r="W58" s="440"/>
      <c r="X58" s="440"/>
      <c r="Y58" s="440"/>
    </row>
    <row r="59" spans="1:25" s="439" customFormat="1" ht="16.95" hidden="1" customHeight="1">
      <c r="A59" s="159"/>
      <c r="B59" s="488" t="s">
        <v>3531</v>
      </c>
      <c r="C59" s="562" t="s">
        <v>3541</v>
      </c>
      <c r="D59" s="563"/>
      <c r="E59" s="483"/>
      <c r="F59" s="160"/>
      <c r="G59" s="440"/>
      <c r="H59" s="440"/>
      <c r="I59" s="440"/>
      <c r="J59" s="440"/>
      <c r="K59" s="440"/>
      <c r="L59" s="440"/>
      <c r="M59" s="440"/>
      <c r="N59" s="440"/>
      <c r="O59" s="440"/>
      <c r="P59" s="440"/>
      <c r="Q59" s="440"/>
      <c r="R59" s="440"/>
      <c r="S59" s="440"/>
      <c r="T59" s="440"/>
      <c r="U59" s="440"/>
      <c r="V59" s="440"/>
      <c r="W59" s="440"/>
      <c r="X59" s="440"/>
      <c r="Y59" s="440"/>
    </row>
    <row r="60" spans="1:25" s="439" customFormat="1" ht="16.95" hidden="1" customHeight="1">
      <c r="A60" s="159"/>
      <c r="B60" s="488" t="s">
        <v>3531</v>
      </c>
      <c r="C60" s="570" t="s">
        <v>3542</v>
      </c>
      <c r="D60" s="563"/>
      <c r="E60" s="483"/>
      <c r="F60" s="160"/>
      <c r="G60" s="440"/>
      <c r="H60" s="440"/>
      <c r="I60" s="440"/>
      <c r="J60" s="440"/>
      <c r="K60" s="440"/>
      <c r="L60" s="440"/>
      <c r="M60" s="440"/>
      <c r="N60" s="440"/>
      <c r="O60" s="440"/>
      <c r="P60" s="440"/>
      <c r="Q60" s="440"/>
      <c r="R60" s="440"/>
      <c r="S60" s="440"/>
      <c r="T60" s="440"/>
      <c r="U60" s="440"/>
      <c r="V60" s="440"/>
      <c r="W60" s="440"/>
      <c r="X60" s="440"/>
      <c r="Y60" s="440"/>
    </row>
    <row r="61" spans="1:25" s="439" customFormat="1" ht="16.95" hidden="1" customHeight="1">
      <c r="A61" s="159"/>
      <c r="B61" s="488" t="s">
        <v>3531</v>
      </c>
      <c r="C61" s="571" t="s">
        <v>3543</v>
      </c>
      <c r="D61" s="563"/>
      <c r="E61" s="483"/>
      <c r="F61" s="160"/>
      <c r="G61" s="440"/>
      <c r="H61" s="440"/>
      <c r="I61" s="440"/>
      <c r="J61" s="440"/>
      <c r="K61" s="440"/>
      <c r="L61" s="440"/>
      <c r="M61" s="440"/>
      <c r="N61" s="440"/>
      <c r="O61" s="440"/>
      <c r="P61" s="440"/>
      <c r="Q61" s="440"/>
      <c r="R61" s="440"/>
      <c r="S61" s="440"/>
      <c r="T61" s="440"/>
      <c r="U61" s="440"/>
      <c r="V61" s="440"/>
      <c r="W61" s="440"/>
      <c r="X61" s="440"/>
      <c r="Y61" s="440"/>
    </row>
    <row r="62" spans="1:25" s="439" customFormat="1" ht="16.95" hidden="1" customHeight="1">
      <c r="A62" s="159"/>
      <c r="B62" s="488" t="s">
        <v>3531</v>
      </c>
      <c r="C62" s="562" t="s">
        <v>3544</v>
      </c>
      <c r="D62" s="563"/>
      <c r="E62" s="483"/>
      <c r="F62" s="160"/>
      <c r="G62" s="440"/>
      <c r="H62" s="440"/>
      <c r="I62" s="440"/>
      <c r="J62" s="440"/>
      <c r="K62" s="440"/>
      <c r="L62" s="440"/>
      <c r="M62" s="440"/>
      <c r="N62" s="440"/>
      <c r="O62" s="440"/>
      <c r="P62" s="440"/>
      <c r="Q62" s="440"/>
      <c r="R62" s="440"/>
      <c r="S62" s="440"/>
      <c r="T62" s="440"/>
      <c r="U62" s="440"/>
      <c r="V62" s="440"/>
      <c r="W62" s="440"/>
      <c r="X62" s="440"/>
      <c r="Y62" s="440"/>
    </row>
    <row r="63" spans="1:25" s="439" customFormat="1" ht="16.95" hidden="1" customHeight="1">
      <c r="A63" s="159"/>
      <c r="B63" s="488" t="s">
        <v>3531</v>
      </c>
      <c r="C63" s="562" t="s">
        <v>3545</v>
      </c>
      <c r="D63" s="563"/>
      <c r="E63" s="483"/>
      <c r="F63" s="160"/>
      <c r="G63" s="440"/>
      <c r="H63" s="440"/>
      <c r="I63" s="440"/>
      <c r="J63" s="440"/>
      <c r="K63" s="440"/>
      <c r="L63" s="440"/>
      <c r="M63" s="440"/>
      <c r="N63" s="440"/>
      <c r="O63" s="440"/>
      <c r="P63" s="440"/>
      <c r="Q63" s="440"/>
      <c r="R63" s="440"/>
      <c r="S63" s="440"/>
      <c r="T63" s="440"/>
      <c r="U63" s="440"/>
      <c r="V63" s="440"/>
      <c r="W63" s="440"/>
      <c r="X63" s="440"/>
      <c r="Y63" s="440"/>
    </row>
    <row r="64" spans="1:25" s="439" customFormat="1" ht="16.95" hidden="1" customHeight="1">
      <c r="A64" s="159"/>
      <c r="B64" s="488" t="s">
        <v>3531</v>
      </c>
      <c r="C64" s="562" t="s">
        <v>3546</v>
      </c>
      <c r="D64" s="563"/>
      <c r="E64" s="483"/>
      <c r="F64" s="160"/>
      <c r="G64" s="440"/>
      <c r="H64" s="440"/>
      <c r="I64" s="440"/>
      <c r="J64" s="440"/>
      <c r="K64" s="440"/>
      <c r="L64" s="440"/>
      <c r="M64" s="440"/>
      <c r="N64" s="440"/>
      <c r="O64" s="440"/>
      <c r="P64" s="440"/>
      <c r="Q64" s="440"/>
      <c r="R64" s="440"/>
      <c r="S64" s="440"/>
      <c r="T64" s="440"/>
      <c r="U64" s="440"/>
      <c r="V64" s="440"/>
      <c r="W64" s="440"/>
      <c r="X64" s="440"/>
      <c r="Y64" s="440"/>
    </row>
    <row r="65" spans="1:25" s="439" customFormat="1" ht="16.95" hidden="1" customHeight="1">
      <c r="A65" s="159"/>
      <c r="B65" s="488" t="s">
        <v>3531</v>
      </c>
      <c r="C65" s="562" t="s">
        <v>3547</v>
      </c>
      <c r="D65" s="563"/>
      <c r="E65" s="483"/>
      <c r="F65" s="160"/>
      <c r="G65" s="440"/>
      <c r="H65" s="440"/>
      <c r="I65" s="440"/>
      <c r="J65" s="440"/>
      <c r="K65" s="440"/>
      <c r="L65" s="440"/>
      <c r="M65" s="440"/>
      <c r="N65" s="440"/>
      <c r="O65" s="440"/>
      <c r="P65" s="440"/>
      <c r="Q65" s="440"/>
      <c r="R65" s="440"/>
      <c r="S65" s="440"/>
      <c r="T65" s="440"/>
      <c r="U65" s="440"/>
      <c r="V65" s="440"/>
      <c r="W65" s="440"/>
      <c r="X65" s="440"/>
      <c r="Y65" s="440"/>
    </row>
    <row r="66" spans="1:25" s="439" customFormat="1" ht="16.95" hidden="1" customHeight="1">
      <c r="A66" s="159"/>
      <c r="B66" s="488" t="s">
        <v>3531</v>
      </c>
      <c r="C66" s="562" t="s">
        <v>3548</v>
      </c>
      <c r="D66" s="563"/>
      <c r="E66" s="483"/>
      <c r="F66" s="160"/>
      <c r="G66" s="440"/>
      <c r="H66" s="440"/>
      <c r="I66" s="440"/>
      <c r="J66" s="440"/>
      <c r="K66" s="440"/>
      <c r="L66" s="440"/>
      <c r="M66" s="440"/>
      <c r="N66" s="440"/>
      <c r="O66" s="440"/>
      <c r="P66" s="440"/>
      <c r="Q66" s="440"/>
      <c r="R66" s="440"/>
      <c r="S66" s="440"/>
      <c r="T66" s="440"/>
      <c r="U66" s="440"/>
      <c r="V66" s="440"/>
      <c r="W66" s="440"/>
      <c r="X66" s="440"/>
      <c r="Y66" s="440"/>
    </row>
    <row r="67" spans="1:25" s="439" customFormat="1" ht="16.95" hidden="1" customHeight="1">
      <c r="A67" s="159"/>
      <c r="B67" s="488" t="s">
        <v>3531</v>
      </c>
      <c r="C67" s="562" t="s">
        <v>3549</v>
      </c>
      <c r="D67" s="563"/>
      <c r="E67" s="483"/>
      <c r="F67" s="160"/>
      <c r="G67" s="440"/>
      <c r="H67" s="440"/>
      <c r="I67" s="440"/>
      <c r="J67" s="440"/>
      <c r="K67" s="440"/>
      <c r="L67" s="440"/>
      <c r="M67" s="440"/>
      <c r="N67" s="440"/>
      <c r="O67" s="440"/>
      <c r="P67" s="440"/>
      <c r="Q67" s="440"/>
      <c r="R67" s="440"/>
      <c r="S67" s="440"/>
      <c r="T67" s="440"/>
      <c r="U67" s="440"/>
      <c r="V67" s="440"/>
      <c r="W67" s="440"/>
      <c r="X67" s="440"/>
      <c r="Y67" s="440"/>
    </row>
    <row r="68" spans="1:25" s="439" customFormat="1" ht="16.8" hidden="1">
      <c r="A68" s="159"/>
      <c r="B68" s="488" t="s">
        <v>3531</v>
      </c>
      <c r="C68" s="562" t="s">
        <v>3550</v>
      </c>
      <c r="D68" s="563"/>
      <c r="E68" s="489"/>
      <c r="F68" s="160"/>
      <c r="G68" s="440"/>
      <c r="H68" s="440"/>
      <c r="I68" s="440"/>
      <c r="J68" s="440"/>
      <c r="K68" s="440"/>
      <c r="L68" s="440"/>
      <c r="M68" s="440"/>
      <c r="N68" s="440"/>
      <c r="O68" s="440"/>
      <c r="P68" s="440"/>
      <c r="Q68" s="440"/>
      <c r="R68" s="440"/>
      <c r="S68" s="440"/>
      <c r="T68" s="440"/>
      <c r="U68" s="440"/>
      <c r="V68" s="440"/>
      <c r="W68" s="440"/>
      <c r="X68" s="440"/>
      <c r="Y68" s="440"/>
    </row>
    <row r="69" spans="1:25" s="439" customFormat="1" ht="16.8" hidden="1">
      <c r="A69" s="159"/>
      <c r="B69" s="488" t="s">
        <v>3531</v>
      </c>
      <c r="C69" s="562" t="s">
        <v>3551</v>
      </c>
      <c r="D69" s="563"/>
      <c r="E69" s="489"/>
      <c r="F69" s="160"/>
      <c r="G69" s="440"/>
      <c r="H69" s="440"/>
      <c r="I69" s="440"/>
      <c r="J69" s="440"/>
      <c r="K69" s="440"/>
      <c r="L69" s="440"/>
      <c r="M69" s="440"/>
      <c r="N69" s="440"/>
      <c r="O69" s="440"/>
      <c r="P69" s="440"/>
      <c r="Q69" s="440"/>
      <c r="R69" s="440"/>
      <c r="S69" s="440"/>
      <c r="T69" s="440"/>
      <c r="U69" s="440"/>
      <c r="V69" s="440"/>
      <c r="W69" s="440"/>
      <c r="X69" s="440"/>
      <c r="Y69" s="440"/>
    </row>
    <row r="70" spans="1:25" s="439" customFormat="1" ht="16.95" hidden="1" customHeight="1">
      <c r="A70" s="159"/>
      <c r="B70" s="488" t="s">
        <v>3531</v>
      </c>
      <c r="C70" s="562" t="s">
        <v>3552</v>
      </c>
      <c r="D70" s="563"/>
      <c r="E70" s="489"/>
      <c r="F70" s="160"/>
      <c r="G70" s="440"/>
      <c r="H70" s="440"/>
      <c r="I70" s="440"/>
      <c r="J70" s="440"/>
      <c r="K70" s="440"/>
      <c r="L70" s="440"/>
      <c r="M70" s="440"/>
      <c r="N70" s="440"/>
      <c r="O70" s="440"/>
      <c r="P70" s="440"/>
      <c r="Q70" s="440"/>
      <c r="R70" s="440"/>
      <c r="S70" s="440"/>
      <c r="T70" s="440"/>
      <c r="U70" s="440"/>
      <c r="V70" s="440"/>
      <c r="W70" s="440"/>
      <c r="X70" s="440"/>
      <c r="Y70" s="440"/>
    </row>
    <row r="71" spans="1:25" s="439" customFormat="1" ht="16.95" hidden="1" customHeight="1">
      <c r="A71" s="159"/>
      <c r="B71" s="488" t="s">
        <v>3531</v>
      </c>
      <c r="C71" s="562" t="s">
        <v>3553</v>
      </c>
      <c r="D71" s="563"/>
      <c r="E71" s="483"/>
      <c r="F71" s="160"/>
      <c r="G71" s="440"/>
      <c r="H71" s="440"/>
      <c r="I71" s="440"/>
      <c r="J71" s="440"/>
      <c r="K71" s="440"/>
      <c r="L71" s="440"/>
      <c r="M71" s="440"/>
      <c r="N71" s="440"/>
      <c r="O71" s="440"/>
      <c r="P71" s="440"/>
      <c r="Q71" s="440"/>
      <c r="R71" s="440"/>
      <c r="S71" s="440"/>
      <c r="T71" s="440"/>
      <c r="U71" s="440"/>
      <c r="V71" s="440"/>
      <c r="W71" s="440"/>
      <c r="X71" s="440"/>
      <c r="Y71" s="440"/>
    </row>
    <row r="72" spans="1:25" s="439" customFormat="1" ht="16.95" hidden="1" customHeight="1">
      <c r="A72" s="159"/>
      <c r="B72" s="488" t="s">
        <v>3531</v>
      </c>
      <c r="C72" s="562" t="s">
        <v>3554</v>
      </c>
      <c r="D72" s="563"/>
      <c r="E72" s="489"/>
      <c r="F72" s="160"/>
      <c r="G72" s="440"/>
      <c r="H72" s="440"/>
      <c r="I72" s="440"/>
      <c r="J72" s="440"/>
      <c r="K72" s="440"/>
      <c r="L72" s="440"/>
      <c r="M72" s="440"/>
      <c r="N72" s="440"/>
      <c r="O72" s="440"/>
      <c r="P72" s="440"/>
      <c r="Q72" s="440"/>
      <c r="R72" s="440"/>
      <c r="S72" s="440"/>
      <c r="T72" s="440"/>
      <c r="U72" s="440"/>
      <c r="V72" s="440"/>
      <c r="W72" s="440"/>
      <c r="X72" s="440"/>
      <c r="Y72" s="440"/>
    </row>
    <row r="73" spans="1:25" s="439" customFormat="1" ht="16.95" hidden="1" customHeight="1">
      <c r="A73" s="159"/>
      <c r="B73" s="488" t="s">
        <v>3531</v>
      </c>
      <c r="C73" s="562" t="s">
        <v>3555</v>
      </c>
      <c r="D73" s="563"/>
      <c r="E73" s="483"/>
      <c r="F73" s="160"/>
      <c r="G73" s="440"/>
      <c r="H73" s="440"/>
      <c r="I73" s="440"/>
      <c r="J73" s="440"/>
      <c r="K73" s="440"/>
      <c r="L73" s="440"/>
      <c r="M73" s="440"/>
      <c r="N73" s="440"/>
      <c r="O73" s="440"/>
      <c r="P73" s="440"/>
      <c r="Q73" s="440"/>
      <c r="R73" s="440"/>
      <c r="S73" s="440"/>
      <c r="T73" s="440"/>
      <c r="U73" s="440"/>
      <c r="V73" s="440"/>
      <c r="W73" s="440"/>
      <c r="X73" s="440"/>
      <c r="Y73" s="440"/>
    </row>
    <row r="74" spans="1:25" s="439" customFormat="1" ht="16.95" hidden="1" customHeight="1">
      <c r="A74" s="159"/>
      <c r="B74" s="488" t="s">
        <v>3531</v>
      </c>
      <c r="C74" s="562" t="s">
        <v>3556</v>
      </c>
      <c r="D74" s="563"/>
      <c r="E74" s="483"/>
      <c r="F74" s="160"/>
      <c r="G74" s="440"/>
      <c r="H74" s="440"/>
      <c r="I74" s="440"/>
      <c r="J74" s="440"/>
      <c r="K74" s="440"/>
      <c r="L74" s="440"/>
      <c r="M74" s="440"/>
      <c r="N74" s="440"/>
      <c r="O74" s="440"/>
      <c r="P74" s="440"/>
      <c r="Q74" s="440"/>
      <c r="R74" s="440"/>
      <c r="S74" s="440"/>
      <c r="T74" s="440"/>
      <c r="U74" s="440"/>
      <c r="V74" s="440"/>
      <c r="W74" s="440"/>
      <c r="X74" s="440"/>
      <c r="Y74" s="440"/>
    </row>
    <row r="75" spans="1:25" s="439" customFormat="1" ht="16.95" hidden="1" customHeight="1">
      <c r="A75" s="159"/>
      <c r="B75" s="488" t="s">
        <v>3531</v>
      </c>
      <c r="C75" s="562" t="s">
        <v>3557</v>
      </c>
      <c r="D75" s="563"/>
      <c r="E75" s="483"/>
      <c r="F75" s="160"/>
      <c r="G75" s="440"/>
      <c r="H75" s="440"/>
      <c r="I75" s="440"/>
      <c r="J75" s="440"/>
      <c r="K75" s="440"/>
      <c r="L75" s="440"/>
      <c r="M75" s="440"/>
      <c r="N75" s="440"/>
      <c r="O75" s="440"/>
      <c r="P75" s="440"/>
      <c r="Q75" s="440"/>
      <c r="R75" s="440"/>
      <c r="S75" s="440"/>
      <c r="T75" s="440"/>
      <c r="U75" s="440"/>
      <c r="V75" s="440"/>
      <c r="W75" s="440"/>
      <c r="X75" s="440"/>
      <c r="Y75" s="440"/>
    </row>
    <row r="76" spans="1:25" s="439" customFormat="1" ht="16.95" hidden="1" customHeight="1">
      <c r="A76" s="159"/>
      <c r="B76" s="488" t="s">
        <v>3531</v>
      </c>
      <c r="C76" s="562" t="s">
        <v>3558</v>
      </c>
      <c r="D76" s="563"/>
      <c r="E76" s="483"/>
      <c r="F76" s="160"/>
      <c r="G76" s="440"/>
      <c r="H76" s="440"/>
      <c r="I76" s="440"/>
      <c r="J76" s="440"/>
      <c r="K76" s="440"/>
      <c r="L76" s="440"/>
      <c r="M76" s="440"/>
      <c r="N76" s="440"/>
      <c r="O76" s="440"/>
      <c r="P76" s="440"/>
      <c r="Q76" s="440"/>
      <c r="R76" s="440"/>
      <c r="S76" s="440"/>
      <c r="T76" s="440"/>
      <c r="U76" s="440"/>
      <c r="V76" s="440"/>
      <c r="W76" s="440"/>
      <c r="X76" s="440"/>
      <c r="Y76" s="440"/>
    </row>
    <row r="77" spans="1:25" s="439" customFormat="1" ht="16.95" hidden="1" customHeight="1">
      <c r="A77" s="159"/>
      <c r="B77" s="488" t="s">
        <v>3531</v>
      </c>
      <c r="C77" s="562" t="s">
        <v>3559</v>
      </c>
      <c r="D77" s="563"/>
      <c r="E77" s="483"/>
      <c r="F77" s="160"/>
      <c r="G77" s="440"/>
      <c r="H77" s="440"/>
      <c r="I77" s="440"/>
      <c r="J77" s="440"/>
      <c r="K77" s="440"/>
      <c r="L77" s="440"/>
      <c r="M77" s="440"/>
      <c r="N77" s="440"/>
      <c r="O77" s="440"/>
      <c r="P77" s="440"/>
      <c r="Q77" s="440"/>
      <c r="R77" s="440"/>
      <c r="S77" s="440"/>
      <c r="T77" s="440"/>
      <c r="U77" s="440"/>
      <c r="V77" s="440"/>
      <c r="W77" s="440"/>
      <c r="X77" s="440"/>
      <c r="Y77" s="440"/>
    </row>
    <row r="78" spans="1:25" s="439" customFormat="1" ht="16.95" hidden="1" customHeight="1">
      <c r="A78" s="159"/>
      <c r="B78" s="488" t="s">
        <v>3531</v>
      </c>
      <c r="C78" s="562" t="s">
        <v>3560</v>
      </c>
      <c r="D78" s="563"/>
      <c r="E78" s="483"/>
      <c r="F78" s="160"/>
      <c r="G78" s="440"/>
      <c r="H78" s="440"/>
      <c r="I78" s="440"/>
      <c r="J78" s="440"/>
      <c r="K78" s="440"/>
      <c r="L78" s="440"/>
      <c r="M78" s="440"/>
      <c r="N78" s="440"/>
      <c r="O78" s="440"/>
      <c r="P78" s="440"/>
      <c r="Q78" s="440"/>
      <c r="R78" s="440"/>
      <c r="S78" s="440"/>
      <c r="T78" s="440"/>
      <c r="U78" s="440"/>
      <c r="V78" s="440"/>
      <c r="W78" s="440"/>
      <c r="X78" s="440"/>
      <c r="Y78" s="440"/>
    </row>
    <row r="79" spans="1:25" s="439" customFormat="1" ht="16.95" hidden="1" customHeight="1">
      <c r="A79" s="159"/>
      <c r="B79" s="488" t="s">
        <v>3531</v>
      </c>
      <c r="C79" s="562" t="s">
        <v>3561</v>
      </c>
      <c r="D79" s="563"/>
      <c r="E79" s="483"/>
      <c r="F79" s="160"/>
      <c r="G79" s="440"/>
      <c r="H79" s="440"/>
      <c r="I79" s="440"/>
      <c r="J79" s="440"/>
      <c r="K79" s="440"/>
      <c r="L79" s="440"/>
      <c r="M79" s="440"/>
      <c r="N79" s="440"/>
      <c r="O79" s="440"/>
      <c r="P79" s="440"/>
      <c r="Q79" s="440"/>
      <c r="R79" s="440"/>
      <c r="S79" s="440"/>
      <c r="T79" s="440"/>
      <c r="U79" s="440"/>
      <c r="V79" s="440"/>
      <c r="W79" s="440"/>
      <c r="X79" s="440"/>
      <c r="Y79" s="440"/>
    </row>
    <row r="80" spans="1:25" s="439" customFormat="1" ht="16.95" hidden="1" customHeight="1">
      <c r="A80" s="159"/>
      <c r="B80" s="488" t="s">
        <v>3531</v>
      </c>
      <c r="C80" s="562" t="s">
        <v>3562</v>
      </c>
      <c r="D80" s="563"/>
      <c r="E80" s="483"/>
      <c r="F80" s="160"/>
      <c r="G80" s="440"/>
      <c r="H80" s="440"/>
      <c r="I80" s="440"/>
      <c r="J80" s="440"/>
      <c r="K80" s="440"/>
      <c r="L80" s="440"/>
      <c r="M80" s="440"/>
      <c r="N80" s="440"/>
      <c r="O80" s="440"/>
      <c r="P80" s="440"/>
      <c r="Q80" s="440"/>
      <c r="R80" s="440"/>
      <c r="S80" s="440"/>
      <c r="T80" s="440"/>
      <c r="U80" s="440"/>
      <c r="V80" s="440"/>
      <c r="W80" s="440"/>
      <c r="X80" s="440"/>
      <c r="Y80" s="440"/>
    </row>
    <row r="81" spans="1:25" s="439" customFormat="1" ht="16.95" hidden="1" customHeight="1">
      <c r="A81" s="159"/>
      <c r="B81" s="488" t="s">
        <v>3531</v>
      </c>
      <c r="C81" s="562" t="s">
        <v>3563</v>
      </c>
      <c r="D81" s="563"/>
      <c r="E81" s="483"/>
      <c r="F81" s="160"/>
      <c r="G81" s="440"/>
      <c r="H81" s="440"/>
      <c r="I81" s="440"/>
      <c r="J81" s="440"/>
      <c r="K81" s="440"/>
      <c r="L81" s="440"/>
      <c r="M81" s="440"/>
      <c r="N81" s="440"/>
      <c r="O81" s="440"/>
      <c r="P81" s="440"/>
      <c r="Q81" s="440"/>
      <c r="R81" s="440"/>
      <c r="S81" s="440"/>
      <c r="T81" s="440"/>
      <c r="U81" s="440"/>
      <c r="V81" s="440"/>
      <c r="W81" s="440"/>
      <c r="X81" s="440"/>
      <c r="Y81" s="440"/>
    </row>
    <row r="82" spans="1:25" s="439" customFormat="1" ht="16.95" hidden="1" customHeight="1">
      <c r="A82" s="159"/>
      <c r="B82" s="488" t="s">
        <v>3531</v>
      </c>
      <c r="C82" s="572" t="s">
        <v>3564</v>
      </c>
      <c r="D82" s="563"/>
      <c r="E82" s="483"/>
      <c r="F82" s="160"/>
      <c r="G82" s="440"/>
      <c r="H82" s="440"/>
      <c r="I82" s="440"/>
      <c r="J82" s="440"/>
      <c r="K82" s="440"/>
      <c r="L82" s="440"/>
      <c r="M82" s="440"/>
      <c r="N82" s="440"/>
      <c r="O82" s="440"/>
      <c r="P82" s="440"/>
      <c r="Q82" s="440"/>
      <c r="R82" s="440"/>
      <c r="S82" s="440"/>
      <c r="T82" s="440"/>
      <c r="U82" s="440"/>
      <c r="V82" s="440"/>
      <c r="W82" s="440"/>
      <c r="X82" s="440"/>
      <c r="Y82" s="440"/>
    </row>
    <row r="83" spans="1:25" s="439" customFormat="1" ht="16.95" hidden="1" customHeight="1">
      <c r="A83" s="159"/>
      <c r="B83" s="488" t="s">
        <v>3531</v>
      </c>
      <c r="C83" s="562" t="s">
        <v>3565</v>
      </c>
      <c r="D83" s="563"/>
      <c r="E83" s="483"/>
      <c r="F83" s="160"/>
      <c r="G83" s="440"/>
      <c r="H83" s="440"/>
      <c r="I83" s="440"/>
      <c r="J83" s="440"/>
      <c r="K83" s="440"/>
      <c r="L83" s="440"/>
      <c r="M83" s="440"/>
      <c r="N83" s="440"/>
      <c r="O83" s="440"/>
      <c r="P83" s="440"/>
      <c r="Q83" s="440"/>
      <c r="R83" s="440"/>
      <c r="S83" s="440"/>
      <c r="T83" s="440"/>
      <c r="U83" s="440"/>
      <c r="V83" s="440"/>
      <c r="W83" s="440"/>
      <c r="X83" s="440"/>
      <c r="Y83" s="440"/>
    </row>
    <row r="84" spans="1:25" s="439" customFormat="1" ht="16.95" hidden="1" customHeight="1">
      <c r="A84" s="159"/>
      <c r="B84" s="488" t="s">
        <v>3531</v>
      </c>
      <c r="C84" s="562" t="s">
        <v>3566</v>
      </c>
      <c r="D84" s="563"/>
      <c r="E84" s="483"/>
      <c r="F84" s="160"/>
      <c r="G84" s="440"/>
      <c r="H84" s="440"/>
      <c r="I84" s="440"/>
      <c r="J84" s="440"/>
      <c r="K84" s="440"/>
      <c r="L84" s="440"/>
      <c r="M84" s="440"/>
      <c r="N84" s="440"/>
      <c r="O84" s="440"/>
      <c r="P84" s="440"/>
      <c r="Q84" s="440"/>
      <c r="R84" s="440"/>
      <c r="S84" s="440"/>
      <c r="T84" s="440"/>
      <c r="U84" s="440"/>
      <c r="V84" s="440"/>
      <c r="W84" s="440"/>
      <c r="X84" s="440"/>
      <c r="Y84" s="440"/>
    </row>
    <row r="85" spans="1:25" s="439" customFormat="1" ht="16.95" hidden="1" customHeight="1">
      <c r="A85" s="159"/>
      <c r="B85" s="488" t="s">
        <v>3531</v>
      </c>
      <c r="C85" s="562" t="s">
        <v>3567</v>
      </c>
      <c r="D85" s="563"/>
      <c r="E85" s="483"/>
      <c r="F85" s="160"/>
      <c r="G85" s="440"/>
      <c r="H85" s="440"/>
      <c r="I85" s="440"/>
      <c r="J85" s="440"/>
      <c r="K85" s="440"/>
      <c r="L85" s="440"/>
      <c r="M85" s="440"/>
      <c r="N85" s="440"/>
      <c r="O85" s="440"/>
      <c r="P85" s="440"/>
      <c r="Q85" s="440"/>
      <c r="R85" s="440"/>
      <c r="S85" s="440"/>
      <c r="T85" s="440"/>
      <c r="U85" s="440"/>
      <c r="V85" s="440"/>
      <c r="W85" s="440"/>
      <c r="X85" s="440"/>
      <c r="Y85" s="440"/>
    </row>
    <row r="86" spans="1:25" s="439" customFormat="1" ht="16.95" hidden="1" customHeight="1">
      <c r="A86" s="159"/>
      <c r="B86" s="568" t="s">
        <v>3531</v>
      </c>
      <c r="C86" s="569" t="s">
        <v>915</v>
      </c>
      <c r="D86" s="560"/>
      <c r="E86" s="560"/>
      <c r="F86" s="160"/>
      <c r="G86" s="440"/>
      <c r="H86" s="440"/>
      <c r="I86" s="440"/>
      <c r="J86" s="440"/>
      <c r="K86" s="440"/>
      <c r="L86" s="440"/>
      <c r="M86" s="440"/>
      <c r="N86" s="440"/>
      <c r="O86" s="440"/>
      <c r="P86" s="440"/>
      <c r="Q86" s="440"/>
      <c r="R86" s="440"/>
      <c r="S86" s="440"/>
      <c r="T86" s="440"/>
      <c r="U86" s="440"/>
      <c r="V86" s="440"/>
      <c r="W86" s="440"/>
      <c r="X86" s="440"/>
      <c r="Y86" s="440"/>
    </row>
    <row r="87" spans="1:25" s="439" customFormat="1" ht="16.95" hidden="1" customHeight="1">
      <c r="A87" s="159"/>
      <c r="B87" s="488" t="s">
        <v>3531</v>
      </c>
      <c r="C87" s="562" t="s">
        <v>3568</v>
      </c>
      <c r="D87" s="563"/>
      <c r="E87" s="483"/>
      <c r="F87" s="160"/>
      <c r="G87" s="440"/>
      <c r="H87" s="440"/>
      <c r="I87" s="440"/>
      <c r="J87" s="440"/>
      <c r="K87" s="440"/>
      <c r="L87" s="440"/>
      <c r="M87" s="440"/>
      <c r="N87" s="440"/>
      <c r="O87" s="440"/>
      <c r="P87" s="440"/>
      <c r="Q87" s="440"/>
      <c r="R87" s="440"/>
      <c r="S87" s="440"/>
      <c r="T87" s="440"/>
      <c r="U87" s="440"/>
      <c r="V87" s="440"/>
      <c r="W87" s="440"/>
      <c r="X87" s="440"/>
      <c r="Y87" s="440"/>
    </row>
    <row r="88" spans="1:25" s="439" customFormat="1" ht="16.95" hidden="1" customHeight="1">
      <c r="A88" s="159"/>
      <c r="B88" s="568" t="s">
        <v>3531</v>
      </c>
      <c r="C88" s="569" t="s">
        <v>3335</v>
      </c>
      <c r="D88" s="560"/>
      <c r="E88" s="560"/>
      <c r="F88" s="160"/>
      <c r="G88" s="440"/>
      <c r="H88" s="440"/>
      <c r="I88" s="440"/>
      <c r="J88" s="440"/>
      <c r="K88" s="440"/>
      <c r="L88" s="440"/>
      <c r="M88" s="440"/>
      <c r="N88" s="440"/>
      <c r="O88" s="440"/>
      <c r="P88" s="440"/>
      <c r="Q88" s="440"/>
      <c r="R88" s="440"/>
      <c r="S88" s="440"/>
      <c r="T88" s="440"/>
      <c r="U88" s="440"/>
      <c r="V88" s="440"/>
      <c r="W88" s="440"/>
      <c r="X88" s="440"/>
      <c r="Y88" s="440"/>
    </row>
    <row r="89" spans="1:25" s="439" customFormat="1" ht="16.95" hidden="1" customHeight="1">
      <c r="A89" s="159"/>
      <c r="B89" s="568" t="s">
        <v>3531</v>
      </c>
      <c r="C89" s="569" t="s">
        <v>3509</v>
      </c>
      <c r="D89" s="560"/>
      <c r="E89" s="560"/>
      <c r="F89" s="160"/>
      <c r="G89" s="440"/>
      <c r="H89" s="440"/>
      <c r="I89" s="440"/>
      <c r="J89" s="440"/>
      <c r="K89" s="440"/>
      <c r="L89" s="440"/>
      <c r="M89" s="440"/>
      <c r="N89" s="440"/>
      <c r="O89" s="440"/>
      <c r="P89" s="440"/>
      <c r="Q89" s="440"/>
      <c r="R89" s="440"/>
      <c r="S89" s="440"/>
      <c r="T89" s="440"/>
      <c r="U89" s="440"/>
      <c r="V89" s="440"/>
      <c r="W89" s="440"/>
      <c r="X89" s="440"/>
      <c r="Y89" s="440"/>
    </row>
    <row r="90" spans="1:25" s="439" customFormat="1" ht="16.95" hidden="1" customHeight="1">
      <c r="A90" s="159"/>
      <c r="B90" s="488" t="s">
        <v>3531</v>
      </c>
      <c r="C90" s="562" t="s">
        <v>3569</v>
      </c>
      <c r="D90" s="563"/>
      <c r="E90" s="483"/>
      <c r="F90" s="160"/>
      <c r="G90" s="440"/>
      <c r="H90" s="440"/>
      <c r="I90" s="440"/>
      <c r="J90" s="440"/>
      <c r="K90" s="440"/>
      <c r="L90" s="440"/>
      <c r="M90" s="440"/>
      <c r="N90" s="440"/>
      <c r="O90" s="440"/>
      <c r="P90" s="440"/>
      <c r="Q90" s="440"/>
      <c r="R90" s="440"/>
      <c r="S90" s="440"/>
      <c r="T90" s="440"/>
      <c r="U90" s="440"/>
      <c r="V90" s="440"/>
      <c r="W90" s="440"/>
      <c r="X90" s="440"/>
      <c r="Y90" s="440"/>
    </row>
    <row r="91" spans="1:25" s="439" customFormat="1" ht="16.95" hidden="1" customHeight="1">
      <c r="A91" s="159"/>
      <c r="B91" s="568" t="s">
        <v>3531</v>
      </c>
      <c r="C91" s="569" t="s">
        <v>915</v>
      </c>
      <c r="D91" s="560"/>
      <c r="E91" s="560"/>
      <c r="F91" s="160"/>
      <c r="G91" s="440"/>
      <c r="H91" s="440"/>
      <c r="I91" s="440"/>
      <c r="J91" s="440"/>
      <c r="K91" s="440"/>
      <c r="L91" s="440"/>
      <c r="M91" s="440"/>
      <c r="N91" s="440"/>
      <c r="O91" s="440"/>
      <c r="P91" s="440"/>
      <c r="Q91" s="440"/>
      <c r="R91" s="440"/>
      <c r="S91" s="440"/>
      <c r="T91" s="440"/>
      <c r="U91" s="440"/>
      <c r="V91" s="440"/>
      <c r="W91" s="440"/>
      <c r="X91" s="440"/>
      <c r="Y91" s="440"/>
    </row>
    <row r="92" spans="1:25" s="439" customFormat="1" ht="16.95" hidden="1" customHeight="1">
      <c r="A92" s="159"/>
      <c r="B92" s="488" t="s">
        <v>3531</v>
      </c>
      <c r="C92" s="562" t="s">
        <v>826</v>
      </c>
      <c r="D92" s="694"/>
      <c r="E92" s="483"/>
      <c r="F92" s="160"/>
      <c r="G92" s="440"/>
      <c r="H92" s="440"/>
      <c r="I92" s="440"/>
      <c r="J92" s="440"/>
      <c r="K92" s="440"/>
      <c r="L92" s="440"/>
      <c r="M92" s="440"/>
      <c r="N92" s="440"/>
      <c r="O92" s="440"/>
      <c r="P92" s="440"/>
      <c r="Q92" s="440"/>
      <c r="R92" s="440"/>
      <c r="S92" s="440"/>
      <c r="T92" s="440"/>
      <c r="U92" s="440"/>
      <c r="V92" s="440"/>
      <c r="W92" s="440"/>
      <c r="X92" s="440"/>
      <c r="Y92" s="440"/>
    </row>
    <row r="93" spans="1:25" s="439" customFormat="1" ht="16.95" customHeight="1">
      <c r="A93" s="159"/>
      <c r="B93" s="568" t="s">
        <v>3570</v>
      </c>
      <c r="C93" s="689" t="s">
        <v>3571</v>
      </c>
      <c r="D93" s="696" t="s">
        <v>5701</v>
      </c>
      <c r="E93" s="693"/>
      <c r="F93" s="160"/>
      <c r="G93" s="440"/>
      <c r="H93" s="440"/>
      <c r="I93" s="440"/>
      <c r="J93" s="440"/>
      <c r="K93" s="440"/>
      <c r="L93" s="440"/>
      <c r="M93" s="440"/>
      <c r="N93" s="440"/>
      <c r="O93" s="440"/>
      <c r="P93" s="440"/>
      <c r="Q93" s="440"/>
      <c r="R93" s="440"/>
      <c r="S93" s="440"/>
      <c r="T93" s="440"/>
      <c r="U93" s="440"/>
      <c r="V93" s="440"/>
      <c r="W93" s="440"/>
      <c r="X93" s="440"/>
      <c r="Y93" s="440"/>
    </row>
    <row r="94" spans="1:25" s="439" customFormat="1" ht="16.95" customHeight="1">
      <c r="A94" s="159"/>
      <c r="B94" s="568" t="s">
        <v>3570</v>
      </c>
      <c r="C94" s="689" t="s">
        <v>3509</v>
      </c>
      <c r="D94" s="696" t="s">
        <v>5701</v>
      </c>
      <c r="E94" s="693"/>
      <c r="F94" s="160"/>
      <c r="G94" s="440"/>
      <c r="H94" s="440"/>
      <c r="I94" s="440"/>
      <c r="J94" s="440"/>
      <c r="K94" s="440"/>
      <c r="L94" s="440"/>
      <c r="M94" s="440"/>
      <c r="N94" s="440"/>
      <c r="O94" s="440"/>
      <c r="P94" s="440"/>
      <c r="Q94" s="440"/>
      <c r="R94" s="440"/>
      <c r="S94" s="440"/>
      <c r="T94" s="440"/>
      <c r="U94" s="440"/>
      <c r="V94" s="440"/>
      <c r="W94" s="440"/>
      <c r="X94" s="440"/>
      <c r="Y94" s="440"/>
    </row>
    <row r="95" spans="1:25" s="439" customFormat="1" ht="16.95" customHeight="1">
      <c r="A95" s="159"/>
      <c r="B95" s="488" t="s">
        <v>3570</v>
      </c>
      <c r="C95" s="690" t="s">
        <v>2602</v>
      </c>
      <c r="D95" s="697" t="s">
        <v>215</v>
      </c>
      <c r="E95" s="561"/>
      <c r="F95" s="160"/>
      <c r="G95" s="440"/>
      <c r="H95" s="440"/>
      <c r="I95" s="440"/>
      <c r="J95" s="440"/>
      <c r="K95" s="440"/>
      <c r="L95" s="440"/>
      <c r="M95" s="440"/>
      <c r="N95" s="440"/>
      <c r="O95" s="440"/>
      <c r="P95" s="440"/>
      <c r="Q95" s="440"/>
      <c r="R95" s="440"/>
      <c r="S95" s="440"/>
      <c r="T95" s="440"/>
      <c r="U95" s="440"/>
      <c r="V95" s="440"/>
      <c r="W95" s="440"/>
      <c r="X95" s="440"/>
      <c r="Y95" s="440"/>
    </row>
    <row r="96" spans="1:25" s="439" customFormat="1" ht="16.95" customHeight="1">
      <c r="A96" s="159"/>
      <c r="B96" s="488" t="s">
        <v>3570</v>
      </c>
      <c r="C96" s="690" t="s">
        <v>3572</v>
      </c>
      <c r="D96" s="697" t="s">
        <v>215</v>
      </c>
      <c r="E96" s="561"/>
      <c r="F96" s="160"/>
      <c r="G96" s="440"/>
      <c r="H96" s="440"/>
      <c r="I96" s="440"/>
      <c r="J96" s="440"/>
      <c r="K96" s="440"/>
      <c r="L96" s="440"/>
      <c r="M96" s="440"/>
      <c r="N96" s="440"/>
      <c r="O96" s="440"/>
      <c r="P96" s="440"/>
      <c r="Q96" s="440"/>
      <c r="R96" s="440"/>
      <c r="S96" s="440"/>
      <c r="T96" s="440"/>
      <c r="U96" s="440"/>
      <c r="V96" s="440"/>
      <c r="W96" s="440"/>
      <c r="X96" s="440"/>
      <c r="Y96" s="440"/>
    </row>
    <row r="97" spans="1:25" s="439" customFormat="1" ht="16.95" customHeight="1">
      <c r="A97" s="159"/>
      <c r="B97" s="488" t="s">
        <v>3570</v>
      </c>
      <c r="C97" s="690" t="s">
        <v>3573</v>
      </c>
      <c r="D97" s="697" t="s">
        <v>215</v>
      </c>
      <c r="E97" s="561"/>
      <c r="F97" s="160"/>
      <c r="G97" s="440"/>
      <c r="H97" s="440"/>
      <c r="I97" s="440"/>
      <c r="J97" s="440"/>
      <c r="K97" s="440"/>
      <c r="L97" s="440"/>
      <c r="M97" s="440"/>
      <c r="N97" s="440"/>
      <c r="O97" s="440"/>
      <c r="P97" s="440"/>
      <c r="Q97" s="440"/>
      <c r="R97" s="440"/>
      <c r="S97" s="440"/>
      <c r="T97" s="440"/>
      <c r="U97" s="440"/>
      <c r="V97" s="440"/>
      <c r="W97" s="440"/>
      <c r="X97" s="440"/>
      <c r="Y97" s="440"/>
    </row>
    <row r="98" spans="1:25" s="439" customFormat="1" ht="16.95" customHeight="1">
      <c r="A98" s="159"/>
      <c r="B98" s="488" t="s">
        <v>3570</v>
      </c>
      <c r="C98" s="690" t="s">
        <v>3574</v>
      </c>
      <c r="D98" s="697" t="s">
        <v>215</v>
      </c>
      <c r="E98" s="561"/>
      <c r="F98" s="160"/>
      <c r="G98" s="440"/>
      <c r="H98" s="440"/>
      <c r="I98" s="440"/>
      <c r="J98" s="440"/>
      <c r="K98" s="440"/>
      <c r="L98" s="440"/>
      <c r="M98" s="440"/>
      <c r="N98" s="440"/>
      <c r="O98" s="440"/>
      <c r="P98" s="440"/>
      <c r="Q98" s="440"/>
      <c r="R98" s="440"/>
      <c r="S98" s="440"/>
      <c r="T98" s="440"/>
      <c r="U98" s="440"/>
      <c r="V98" s="440"/>
      <c r="W98" s="440"/>
      <c r="X98" s="440"/>
      <c r="Y98" s="440"/>
    </row>
    <row r="99" spans="1:25" s="439" customFormat="1" ht="16.95" customHeight="1">
      <c r="A99" s="159"/>
      <c r="B99" s="488" t="s">
        <v>3570</v>
      </c>
      <c r="C99" s="691" t="s">
        <v>3575</v>
      </c>
      <c r="D99" s="697" t="s">
        <v>215</v>
      </c>
      <c r="E99" s="561"/>
      <c r="F99" s="160"/>
      <c r="G99" s="440"/>
      <c r="H99" s="440"/>
      <c r="I99" s="440"/>
      <c r="J99" s="440"/>
      <c r="K99" s="440"/>
      <c r="L99" s="440"/>
      <c r="M99" s="440"/>
      <c r="N99" s="440"/>
      <c r="O99" s="440"/>
      <c r="P99" s="440"/>
      <c r="Q99" s="440"/>
      <c r="R99" s="440"/>
      <c r="S99" s="440"/>
      <c r="T99" s="440"/>
      <c r="U99" s="440"/>
      <c r="V99" s="440"/>
      <c r="W99" s="440"/>
      <c r="X99" s="440"/>
      <c r="Y99" s="440"/>
    </row>
    <row r="100" spans="1:25" s="439" customFormat="1" ht="16.95" customHeight="1">
      <c r="A100" s="159"/>
      <c r="B100" s="488" t="s">
        <v>3570</v>
      </c>
      <c r="C100" s="691" t="s">
        <v>3576</v>
      </c>
      <c r="D100" s="697" t="s">
        <v>215</v>
      </c>
      <c r="E100" s="561"/>
      <c r="F100" s="160"/>
      <c r="G100" s="440"/>
      <c r="H100" s="440"/>
      <c r="I100" s="440"/>
      <c r="J100" s="440"/>
      <c r="K100" s="440"/>
      <c r="L100" s="440"/>
      <c r="M100" s="440"/>
      <c r="N100" s="440"/>
      <c r="O100" s="440"/>
      <c r="P100" s="440"/>
      <c r="Q100" s="440"/>
      <c r="R100" s="440"/>
      <c r="S100" s="440"/>
      <c r="T100" s="440"/>
      <c r="U100" s="440"/>
      <c r="V100" s="440"/>
      <c r="W100" s="440"/>
      <c r="X100" s="440"/>
      <c r="Y100" s="440"/>
    </row>
    <row r="101" spans="1:25" s="439" customFormat="1" ht="16.95" customHeight="1">
      <c r="A101" s="159"/>
      <c r="B101" s="488" t="s">
        <v>3570</v>
      </c>
      <c r="C101" s="691" t="s">
        <v>3577</v>
      </c>
      <c r="D101" s="697" t="s">
        <v>215</v>
      </c>
      <c r="E101" s="561"/>
      <c r="F101" s="160"/>
      <c r="G101" s="440"/>
      <c r="H101" s="440"/>
      <c r="I101" s="440"/>
      <c r="J101" s="440"/>
      <c r="K101" s="440"/>
      <c r="L101" s="440"/>
      <c r="M101" s="440"/>
      <c r="N101" s="440"/>
      <c r="O101" s="440"/>
      <c r="P101" s="440"/>
      <c r="Q101" s="440"/>
      <c r="R101" s="440"/>
      <c r="S101" s="440"/>
      <c r="T101" s="440"/>
      <c r="U101" s="440"/>
      <c r="V101" s="440"/>
      <c r="W101" s="440"/>
      <c r="X101" s="440"/>
      <c r="Y101" s="440"/>
    </row>
    <row r="102" spans="1:25" s="439" customFormat="1" ht="16.95" customHeight="1">
      <c r="A102" s="159"/>
      <c r="B102" s="488" t="s">
        <v>3570</v>
      </c>
      <c r="C102" s="691" t="s">
        <v>3578</v>
      </c>
      <c r="D102" s="697" t="s">
        <v>215</v>
      </c>
      <c r="E102" s="561"/>
      <c r="F102" s="160"/>
      <c r="G102" s="440"/>
      <c r="H102" s="440"/>
      <c r="I102" s="440"/>
      <c r="J102" s="440"/>
      <c r="K102" s="440"/>
      <c r="L102" s="440"/>
      <c r="M102" s="440"/>
      <c r="N102" s="440"/>
      <c r="O102" s="440"/>
      <c r="P102" s="440"/>
      <c r="Q102" s="440"/>
      <c r="R102" s="440"/>
      <c r="S102" s="440"/>
      <c r="T102" s="440"/>
      <c r="U102" s="440"/>
      <c r="V102" s="440"/>
      <c r="W102" s="440"/>
      <c r="X102" s="440"/>
      <c r="Y102" s="440"/>
    </row>
    <row r="103" spans="1:25" s="439" customFormat="1" ht="16.95" customHeight="1">
      <c r="A103" s="159"/>
      <c r="B103" s="488" t="s">
        <v>3570</v>
      </c>
      <c r="C103" s="691" t="s">
        <v>3579</v>
      </c>
      <c r="D103" s="697" t="s">
        <v>215</v>
      </c>
      <c r="E103" s="561"/>
      <c r="F103" s="160"/>
      <c r="G103" s="440"/>
      <c r="H103" s="440"/>
      <c r="I103" s="440"/>
      <c r="J103" s="440"/>
      <c r="K103" s="440"/>
      <c r="L103" s="440"/>
      <c r="M103" s="440"/>
      <c r="N103" s="440"/>
      <c r="O103" s="440"/>
      <c r="P103" s="440"/>
      <c r="Q103" s="440"/>
      <c r="R103" s="440"/>
      <c r="S103" s="440"/>
      <c r="T103" s="440"/>
      <c r="U103" s="440"/>
      <c r="V103" s="440"/>
      <c r="W103" s="440"/>
      <c r="X103" s="440"/>
      <c r="Y103" s="440"/>
    </row>
    <row r="104" spans="1:25" s="439" customFormat="1" ht="16.95" customHeight="1">
      <c r="A104" s="159"/>
      <c r="B104" s="488" t="s">
        <v>3570</v>
      </c>
      <c r="C104" s="691" t="s">
        <v>3580</v>
      </c>
      <c r="D104" s="697" t="s">
        <v>215</v>
      </c>
      <c r="E104" s="561"/>
      <c r="F104" s="160"/>
      <c r="G104" s="440"/>
      <c r="H104" s="440"/>
      <c r="I104" s="440"/>
      <c r="J104" s="440"/>
      <c r="K104" s="440"/>
      <c r="L104" s="440"/>
      <c r="M104" s="440"/>
      <c r="N104" s="440"/>
      <c r="O104" s="440"/>
      <c r="P104" s="440"/>
      <c r="Q104" s="440"/>
      <c r="R104" s="440"/>
      <c r="S104" s="440"/>
      <c r="T104" s="440"/>
      <c r="U104" s="440"/>
      <c r="V104" s="440"/>
      <c r="W104" s="440"/>
      <c r="X104" s="440"/>
      <c r="Y104" s="440"/>
    </row>
    <row r="105" spans="1:25" s="439" customFormat="1" ht="16.95" customHeight="1">
      <c r="A105" s="159"/>
      <c r="B105" s="488" t="s">
        <v>3570</v>
      </c>
      <c r="C105" s="691" t="s">
        <v>3581</v>
      </c>
      <c r="D105" s="697" t="s">
        <v>215</v>
      </c>
      <c r="E105" s="561"/>
      <c r="F105" s="160"/>
      <c r="G105" s="440"/>
      <c r="H105" s="440"/>
      <c r="I105" s="440"/>
      <c r="J105" s="440"/>
      <c r="K105" s="440"/>
      <c r="L105" s="440"/>
      <c r="M105" s="440"/>
      <c r="N105" s="440"/>
      <c r="O105" s="440"/>
      <c r="P105" s="440"/>
      <c r="Q105" s="440"/>
      <c r="R105" s="440"/>
      <c r="S105" s="440"/>
      <c r="T105" s="440"/>
      <c r="U105" s="440"/>
      <c r="V105" s="440"/>
      <c r="W105" s="440"/>
      <c r="X105" s="440"/>
      <c r="Y105" s="440"/>
    </row>
    <row r="106" spans="1:25" s="439" customFormat="1" ht="16.95" customHeight="1">
      <c r="A106" s="159"/>
      <c r="B106" s="488" t="s">
        <v>3570</v>
      </c>
      <c r="C106" s="691" t="s">
        <v>3582</v>
      </c>
      <c r="D106" s="697" t="s">
        <v>215</v>
      </c>
      <c r="E106" s="561"/>
      <c r="F106" s="160"/>
      <c r="G106" s="440"/>
      <c r="H106" s="440"/>
      <c r="I106" s="440"/>
      <c r="J106" s="440"/>
      <c r="K106" s="440"/>
      <c r="L106" s="440"/>
      <c r="M106" s="440"/>
      <c r="N106" s="440"/>
      <c r="O106" s="440"/>
      <c r="P106" s="440"/>
      <c r="Q106" s="440"/>
      <c r="R106" s="440"/>
      <c r="S106" s="440"/>
      <c r="T106" s="440"/>
      <c r="U106" s="440"/>
      <c r="V106" s="440"/>
      <c r="W106" s="440"/>
      <c r="X106" s="440"/>
      <c r="Y106" s="440"/>
    </row>
    <row r="107" spans="1:25" s="439" customFormat="1" ht="16.95" customHeight="1">
      <c r="A107" s="159"/>
      <c r="B107" s="488" t="s">
        <v>3570</v>
      </c>
      <c r="C107" s="691" t="s">
        <v>3583</v>
      </c>
      <c r="D107" s="697" t="s">
        <v>215</v>
      </c>
      <c r="E107" s="561"/>
      <c r="F107" s="160"/>
      <c r="G107" s="440"/>
      <c r="H107" s="440"/>
      <c r="I107" s="440"/>
      <c r="J107" s="440"/>
      <c r="K107" s="440"/>
      <c r="L107" s="440"/>
      <c r="M107" s="440"/>
      <c r="N107" s="440"/>
      <c r="O107" s="440"/>
      <c r="P107" s="440"/>
      <c r="Q107" s="440"/>
      <c r="R107" s="440"/>
      <c r="S107" s="440"/>
      <c r="T107" s="440"/>
      <c r="U107" s="440"/>
      <c r="V107" s="440"/>
      <c r="W107" s="440"/>
      <c r="X107" s="440"/>
      <c r="Y107" s="440"/>
    </row>
    <row r="108" spans="1:25" s="439" customFormat="1" ht="16.95" customHeight="1">
      <c r="A108" s="159"/>
      <c r="B108" s="488" t="s">
        <v>3570</v>
      </c>
      <c r="C108" s="691" t="s">
        <v>3584</v>
      </c>
      <c r="D108" s="697" t="s">
        <v>215</v>
      </c>
      <c r="E108" s="561"/>
      <c r="F108" s="160"/>
      <c r="G108" s="440"/>
      <c r="H108" s="440"/>
      <c r="I108" s="440"/>
      <c r="J108" s="440"/>
      <c r="K108" s="440"/>
      <c r="L108" s="440"/>
      <c r="M108" s="440"/>
      <c r="N108" s="440"/>
      <c r="O108" s="440"/>
      <c r="P108" s="440"/>
      <c r="Q108" s="440"/>
      <c r="R108" s="440"/>
      <c r="S108" s="440"/>
      <c r="T108" s="440"/>
      <c r="U108" s="440"/>
      <c r="V108" s="440"/>
      <c r="W108" s="440"/>
      <c r="X108" s="440"/>
      <c r="Y108" s="440"/>
    </row>
    <row r="109" spans="1:25" s="439" customFormat="1" ht="16.95" customHeight="1">
      <c r="A109" s="159"/>
      <c r="B109" s="488" t="s">
        <v>3570</v>
      </c>
      <c r="C109" s="691" t="s">
        <v>3585</v>
      </c>
      <c r="D109" s="697" t="s">
        <v>215</v>
      </c>
      <c r="E109" s="561"/>
      <c r="F109" s="160"/>
      <c r="G109" s="440"/>
      <c r="H109" s="440"/>
      <c r="I109" s="440"/>
      <c r="J109" s="440"/>
      <c r="K109" s="440"/>
      <c r="L109" s="440"/>
      <c r="M109" s="440"/>
      <c r="N109" s="440"/>
      <c r="O109" s="440"/>
      <c r="P109" s="440"/>
      <c r="Q109" s="440"/>
      <c r="R109" s="440"/>
      <c r="S109" s="440"/>
      <c r="T109" s="440"/>
      <c r="U109" s="440"/>
      <c r="V109" s="440"/>
      <c r="W109" s="440"/>
      <c r="X109" s="440"/>
      <c r="Y109" s="440"/>
    </row>
    <row r="110" spans="1:25" s="439" customFormat="1" ht="16.95" customHeight="1">
      <c r="A110" s="159"/>
      <c r="B110" s="488" t="s">
        <v>3570</v>
      </c>
      <c r="C110" s="691" t="s">
        <v>3586</v>
      </c>
      <c r="D110" s="697" t="s">
        <v>215</v>
      </c>
      <c r="E110" s="561"/>
      <c r="F110" s="160"/>
      <c r="G110" s="440"/>
      <c r="H110" s="440"/>
      <c r="I110" s="440"/>
      <c r="J110" s="440"/>
      <c r="K110" s="440"/>
      <c r="L110" s="440"/>
      <c r="M110" s="440"/>
      <c r="N110" s="440"/>
      <c r="O110" s="440"/>
      <c r="P110" s="440"/>
      <c r="Q110" s="440"/>
      <c r="R110" s="440"/>
      <c r="S110" s="440"/>
      <c r="T110" s="440"/>
      <c r="U110" s="440"/>
      <c r="V110" s="440"/>
      <c r="W110" s="440"/>
      <c r="X110" s="440"/>
      <c r="Y110" s="440"/>
    </row>
    <row r="111" spans="1:25" s="439" customFormat="1" ht="16.95" customHeight="1">
      <c r="A111" s="159"/>
      <c r="B111" s="488" t="s">
        <v>3570</v>
      </c>
      <c r="C111" s="691" t="s">
        <v>3587</v>
      </c>
      <c r="D111" s="697" t="s">
        <v>215</v>
      </c>
      <c r="E111" s="561"/>
      <c r="F111" s="160"/>
      <c r="G111" s="440"/>
      <c r="H111" s="440"/>
      <c r="I111" s="440"/>
      <c r="J111" s="440"/>
      <c r="K111" s="440"/>
      <c r="L111" s="440"/>
      <c r="M111" s="440"/>
      <c r="N111" s="440"/>
      <c r="O111" s="440"/>
      <c r="P111" s="440"/>
      <c r="Q111" s="440"/>
      <c r="R111" s="440"/>
      <c r="S111" s="440"/>
      <c r="T111" s="440"/>
      <c r="U111" s="440"/>
      <c r="V111" s="440"/>
      <c r="W111" s="440"/>
      <c r="X111" s="440"/>
      <c r="Y111" s="440"/>
    </row>
    <row r="112" spans="1:25" s="439" customFormat="1" ht="16.95" customHeight="1">
      <c r="A112" s="159"/>
      <c r="B112" s="488" t="s">
        <v>3570</v>
      </c>
      <c r="C112" s="691" t="s">
        <v>3588</v>
      </c>
      <c r="D112" s="697" t="s">
        <v>215</v>
      </c>
      <c r="E112" s="561"/>
      <c r="F112" s="160"/>
      <c r="G112" s="440"/>
      <c r="H112" s="440"/>
      <c r="I112" s="440"/>
      <c r="J112" s="440"/>
      <c r="K112" s="440"/>
      <c r="L112" s="440"/>
      <c r="M112" s="440"/>
      <c r="N112" s="440"/>
      <c r="O112" s="440"/>
      <c r="P112" s="440"/>
      <c r="Q112" s="440"/>
      <c r="R112" s="440"/>
      <c r="S112" s="440"/>
      <c r="T112" s="440"/>
      <c r="U112" s="440"/>
      <c r="V112" s="440"/>
      <c r="W112" s="440"/>
      <c r="X112" s="440"/>
      <c r="Y112" s="440"/>
    </row>
    <row r="113" spans="1:25" s="439" customFormat="1" ht="16.95" customHeight="1">
      <c r="A113" s="159"/>
      <c r="B113" s="488" t="s">
        <v>3570</v>
      </c>
      <c r="C113" s="691" t="s">
        <v>3589</v>
      </c>
      <c r="D113" s="697" t="s">
        <v>215</v>
      </c>
      <c r="E113" s="561"/>
      <c r="F113" s="160"/>
      <c r="G113" s="440"/>
      <c r="H113" s="440"/>
      <c r="I113" s="440"/>
      <c r="J113" s="440"/>
      <c r="K113" s="440"/>
      <c r="L113" s="440"/>
      <c r="M113" s="440"/>
      <c r="N113" s="440"/>
      <c r="O113" s="440"/>
      <c r="P113" s="440"/>
      <c r="Q113" s="440"/>
      <c r="R113" s="440"/>
      <c r="S113" s="440"/>
      <c r="T113" s="440"/>
      <c r="U113" s="440"/>
      <c r="V113" s="440"/>
      <c r="W113" s="440"/>
      <c r="X113" s="440"/>
      <c r="Y113" s="440"/>
    </row>
    <row r="114" spans="1:25" s="439" customFormat="1" ht="16.95" customHeight="1">
      <c r="A114" s="159"/>
      <c r="B114" s="488" t="s">
        <v>3570</v>
      </c>
      <c r="C114" s="691" t="s">
        <v>3590</v>
      </c>
      <c r="D114" s="697" t="s">
        <v>215</v>
      </c>
      <c r="E114" s="561"/>
      <c r="F114" s="160"/>
      <c r="G114" s="440"/>
      <c r="H114" s="440"/>
      <c r="I114" s="440"/>
      <c r="J114" s="440"/>
      <c r="K114" s="440"/>
      <c r="L114" s="440"/>
      <c r="M114" s="440"/>
      <c r="N114" s="440"/>
      <c r="O114" s="440"/>
      <c r="P114" s="440"/>
      <c r="Q114" s="440"/>
      <c r="R114" s="440"/>
      <c r="S114" s="440"/>
      <c r="T114" s="440"/>
      <c r="U114" s="440"/>
      <c r="V114" s="440"/>
      <c r="W114" s="440"/>
      <c r="X114" s="440"/>
      <c r="Y114" s="440"/>
    </row>
    <row r="115" spans="1:25" s="439" customFormat="1" ht="16.95" customHeight="1">
      <c r="A115" s="159"/>
      <c r="B115" s="488" t="s">
        <v>3570</v>
      </c>
      <c r="C115" s="691" t="s">
        <v>3591</v>
      </c>
      <c r="D115" s="697" t="s">
        <v>215</v>
      </c>
      <c r="E115" s="561"/>
      <c r="F115" s="160"/>
      <c r="G115" s="440"/>
      <c r="H115" s="440"/>
      <c r="I115" s="440"/>
      <c r="J115" s="440"/>
      <c r="K115" s="440"/>
      <c r="L115" s="440"/>
      <c r="M115" s="440"/>
      <c r="N115" s="440"/>
      <c r="O115" s="440"/>
      <c r="P115" s="440"/>
      <c r="Q115" s="440"/>
      <c r="R115" s="440"/>
      <c r="S115" s="440"/>
      <c r="T115" s="440"/>
      <c r="U115" s="440"/>
      <c r="V115" s="440"/>
      <c r="W115" s="440"/>
      <c r="X115" s="440"/>
      <c r="Y115" s="440"/>
    </row>
    <row r="116" spans="1:25" s="439" customFormat="1" ht="16.95" customHeight="1">
      <c r="A116" s="159"/>
      <c r="B116" s="488" t="s">
        <v>3570</v>
      </c>
      <c r="C116" s="691" t="s">
        <v>3592</v>
      </c>
      <c r="D116" s="697" t="s">
        <v>215</v>
      </c>
      <c r="E116" s="561"/>
      <c r="F116" s="160"/>
      <c r="G116" s="440"/>
      <c r="H116" s="440"/>
      <c r="I116" s="440"/>
      <c r="J116" s="440"/>
      <c r="K116" s="440"/>
      <c r="L116" s="440"/>
      <c r="M116" s="440"/>
      <c r="N116" s="440"/>
      <c r="O116" s="440"/>
      <c r="P116" s="440"/>
      <c r="Q116" s="440"/>
      <c r="R116" s="440"/>
      <c r="S116" s="440"/>
      <c r="T116" s="440"/>
      <c r="U116" s="440"/>
      <c r="V116" s="440"/>
      <c r="W116" s="440"/>
      <c r="X116" s="440"/>
      <c r="Y116" s="440"/>
    </row>
    <row r="117" spans="1:25" s="439" customFormat="1" ht="16.95" customHeight="1">
      <c r="A117" s="159"/>
      <c r="B117" s="488" t="s">
        <v>3570</v>
      </c>
      <c r="C117" s="691" t="s">
        <v>3593</v>
      </c>
      <c r="D117" s="697" t="s">
        <v>215</v>
      </c>
      <c r="E117" s="561"/>
      <c r="F117" s="160"/>
      <c r="G117" s="440"/>
      <c r="H117" s="440"/>
      <c r="I117" s="440"/>
      <c r="J117" s="440"/>
      <c r="K117" s="440"/>
      <c r="L117" s="440"/>
      <c r="M117" s="440"/>
      <c r="N117" s="440"/>
      <c r="O117" s="440"/>
      <c r="P117" s="440"/>
      <c r="Q117" s="440"/>
      <c r="R117" s="440"/>
      <c r="S117" s="440"/>
      <c r="T117" s="440"/>
      <c r="U117" s="440"/>
      <c r="V117" s="440"/>
      <c r="W117" s="440"/>
      <c r="X117" s="440"/>
      <c r="Y117" s="440"/>
    </row>
    <row r="118" spans="1:25" s="439" customFormat="1" ht="16.95" customHeight="1">
      <c r="A118" s="159"/>
      <c r="B118" s="488" t="s">
        <v>3570</v>
      </c>
      <c r="C118" s="691" t="s">
        <v>3594</v>
      </c>
      <c r="D118" s="697" t="s">
        <v>215</v>
      </c>
      <c r="E118" s="561"/>
      <c r="F118" s="160"/>
      <c r="G118" s="440"/>
      <c r="H118" s="440"/>
      <c r="I118" s="440"/>
      <c r="J118" s="440"/>
      <c r="K118" s="440"/>
      <c r="L118" s="440"/>
      <c r="M118" s="440"/>
      <c r="N118" s="440"/>
      <c r="O118" s="440"/>
      <c r="P118" s="440"/>
      <c r="Q118" s="440"/>
      <c r="R118" s="440"/>
      <c r="S118" s="440"/>
      <c r="T118" s="440"/>
      <c r="U118" s="440"/>
      <c r="V118" s="440"/>
      <c r="W118" s="440"/>
      <c r="X118" s="440"/>
      <c r="Y118" s="440"/>
    </row>
    <row r="119" spans="1:25" s="439" customFormat="1" ht="16.95" customHeight="1">
      <c r="A119" s="159"/>
      <c r="B119" s="488" t="s">
        <v>3570</v>
      </c>
      <c r="C119" s="691" t="s">
        <v>3595</v>
      </c>
      <c r="D119" s="697" t="s">
        <v>215</v>
      </c>
      <c r="E119" s="561"/>
      <c r="F119" s="160"/>
      <c r="G119" s="440"/>
      <c r="H119" s="440"/>
      <c r="I119" s="440"/>
      <c r="J119" s="440"/>
      <c r="K119" s="440"/>
      <c r="L119" s="440"/>
      <c r="M119" s="440"/>
      <c r="N119" s="440"/>
      <c r="O119" s="440"/>
      <c r="P119" s="440"/>
      <c r="Q119" s="440"/>
      <c r="R119" s="440"/>
      <c r="S119" s="440"/>
      <c r="T119" s="440"/>
      <c r="U119" s="440"/>
      <c r="V119" s="440"/>
      <c r="W119" s="440"/>
      <c r="X119" s="440"/>
      <c r="Y119" s="440"/>
    </row>
    <row r="120" spans="1:25" s="439" customFormat="1" ht="16.95" customHeight="1">
      <c r="A120" s="159"/>
      <c r="B120" s="488" t="s">
        <v>3570</v>
      </c>
      <c r="C120" s="691" t="s">
        <v>3596</v>
      </c>
      <c r="D120" s="697" t="s">
        <v>215</v>
      </c>
      <c r="E120" s="561"/>
      <c r="F120" s="160"/>
      <c r="G120" s="440"/>
      <c r="H120" s="440"/>
      <c r="I120" s="440"/>
      <c r="J120" s="440"/>
      <c r="K120" s="440"/>
      <c r="L120" s="440"/>
      <c r="M120" s="440"/>
      <c r="N120" s="440"/>
      <c r="O120" s="440"/>
      <c r="P120" s="440"/>
      <c r="Q120" s="440"/>
      <c r="R120" s="440"/>
      <c r="S120" s="440"/>
      <c r="T120" s="440"/>
      <c r="U120" s="440"/>
      <c r="V120" s="440"/>
      <c r="W120" s="440"/>
      <c r="X120" s="440"/>
      <c r="Y120" s="440"/>
    </row>
    <row r="121" spans="1:25" s="439" customFormat="1" ht="16.95" customHeight="1">
      <c r="A121" s="159"/>
      <c r="B121" s="488" t="s">
        <v>3570</v>
      </c>
      <c r="C121" s="691" t="s">
        <v>3597</v>
      </c>
      <c r="D121" s="697" t="s">
        <v>215</v>
      </c>
      <c r="E121" s="561"/>
      <c r="F121" s="160"/>
      <c r="G121" s="440"/>
      <c r="H121" s="440"/>
      <c r="I121" s="440"/>
      <c r="J121" s="440"/>
      <c r="K121" s="440"/>
      <c r="L121" s="440"/>
      <c r="M121" s="440"/>
      <c r="N121" s="440"/>
      <c r="O121" s="440"/>
      <c r="P121" s="440"/>
      <c r="Q121" s="440"/>
      <c r="R121" s="440"/>
      <c r="S121" s="440"/>
      <c r="T121" s="440"/>
      <c r="U121" s="440"/>
      <c r="V121" s="440"/>
      <c r="W121" s="440"/>
      <c r="X121" s="440"/>
      <c r="Y121" s="440"/>
    </row>
    <row r="122" spans="1:25" s="439" customFormat="1" ht="16.95" customHeight="1">
      <c r="A122" s="159"/>
      <c r="B122" s="488" t="s">
        <v>3570</v>
      </c>
      <c r="C122" s="691" t="s">
        <v>3598</v>
      </c>
      <c r="D122" s="697" t="s">
        <v>215</v>
      </c>
      <c r="E122" s="561"/>
      <c r="F122" s="160"/>
      <c r="G122" s="440"/>
      <c r="H122" s="440"/>
      <c r="I122" s="440"/>
      <c r="J122" s="440"/>
      <c r="K122" s="440"/>
      <c r="L122" s="440"/>
      <c r="M122" s="440"/>
      <c r="N122" s="440"/>
      <c r="O122" s="440"/>
      <c r="P122" s="440"/>
      <c r="Q122" s="440"/>
      <c r="R122" s="440"/>
      <c r="S122" s="440"/>
      <c r="T122" s="440"/>
      <c r="U122" s="440"/>
      <c r="V122" s="440"/>
      <c r="W122" s="440"/>
      <c r="X122" s="440"/>
      <c r="Y122" s="440"/>
    </row>
    <row r="123" spans="1:25" s="439" customFormat="1" ht="16.95" customHeight="1">
      <c r="A123" s="159"/>
      <c r="B123" s="488" t="s">
        <v>3570</v>
      </c>
      <c r="C123" s="691" t="s">
        <v>3599</v>
      </c>
      <c r="D123" s="697" t="s">
        <v>215</v>
      </c>
      <c r="E123" s="561"/>
      <c r="F123" s="160"/>
      <c r="G123" s="440"/>
      <c r="H123" s="440"/>
      <c r="I123" s="440"/>
      <c r="J123" s="440"/>
      <c r="K123" s="440"/>
      <c r="L123" s="440"/>
      <c r="M123" s="440"/>
      <c r="N123" s="440"/>
      <c r="O123" s="440"/>
      <c r="P123" s="440"/>
      <c r="Q123" s="440"/>
      <c r="R123" s="440"/>
      <c r="S123" s="440"/>
      <c r="T123" s="440"/>
      <c r="U123" s="440"/>
      <c r="V123" s="440"/>
      <c r="W123" s="440"/>
      <c r="X123" s="440"/>
      <c r="Y123" s="440"/>
    </row>
    <row r="124" spans="1:25" s="439" customFormat="1" ht="16.95" customHeight="1">
      <c r="A124" s="159"/>
      <c r="B124" s="488" t="s">
        <v>3570</v>
      </c>
      <c r="C124" s="691" t="s">
        <v>3600</v>
      </c>
      <c r="D124" s="697" t="s">
        <v>223</v>
      </c>
      <c r="E124" s="561"/>
      <c r="F124" s="160"/>
      <c r="G124" s="440"/>
      <c r="H124" s="440"/>
      <c r="I124" s="440"/>
      <c r="J124" s="440"/>
      <c r="K124" s="440"/>
      <c r="L124" s="440"/>
      <c r="M124" s="440"/>
      <c r="N124" s="440"/>
      <c r="O124" s="440"/>
      <c r="P124" s="440"/>
      <c r="Q124" s="440"/>
      <c r="R124" s="440"/>
      <c r="S124" s="440"/>
      <c r="T124" s="440"/>
      <c r="U124" s="440"/>
      <c r="V124" s="440"/>
      <c r="W124" s="440"/>
      <c r="X124" s="440"/>
      <c r="Y124" s="440"/>
    </row>
    <row r="125" spans="1:25" s="439" customFormat="1" ht="16.95" customHeight="1">
      <c r="A125" s="159"/>
      <c r="B125" s="488" t="s">
        <v>3570</v>
      </c>
      <c r="C125" s="691" t="s">
        <v>3601</v>
      </c>
      <c r="D125" s="697" t="s">
        <v>215</v>
      </c>
      <c r="E125" s="561"/>
      <c r="F125" s="160"/>
      <c r="G125" s="440"/>
      <c r="H125" s="440"/>
      <c r="I125" s="440"/>
      <c r="J125" s="440"/>
      <c r="K125" s="440"/>
      <c r="L125" s="440"/>
      <c r="M125" s="440"/>
      <c r="N125" s="440"/>
      <c r="O125" s="440"/>
      <c r="P125" s="440"/>
      <c r="Q125" s="440"/>
      <c r="R125" s="440"/>
      <c r="S125" s="440"/>
      <c r="T125" s="440"/>
      <c r="U125" s="440"/>
      <c r="V125" s="440"/>
      <c r="W125" s="440"/>
      <c r="X125" s="440"/>
      <c r="Y125" s="440"/>
    </row>
    <row r="126" spans="1:25" s="439" customFormat="1" ht="16.95" customHeight="1">
      <c r="A126" s="159"/>
      <c r="B126" s="488" t="s">
        <v>3570</v>
      </c>
      <c r="C126" s="691" t="s">
        <v>3602</v>
      </c>
      <c r="D126" s="697" t="s">
        <v>215</v>
      </c>
      <c r="E126" s="561"/>
      <c r="F126" s="160"/>
      <c r="G126" s="440"/>
      <c r="H126" s="440"/>
      <c r="I126" s="440"/>
      <c r="J126" s="440"/>
      <c r="K126" s="440"/>
      <c r="L126" s="440"/>
      <c r="M126" s="440"/>
      <c r="N126" s="440"/>
      <c r="O126" s="440"/>
      <c r="P126" s="440"/>
      <c r="Q126" s="440"/>
      <c r="R126" s="440"/>
      <c r="S126" s="440"/>
      <c r="T126" s="440"/>
      <c r="U126" s="440"/>
      <c r="V126" s="440"/>
      <c r="W126" s="440"/>
      <c r="X126" s="440"/>
      <c r="Y126" s="440"/>
    </row>
    <row r="127" spans="1:25" s="439" customFormat="1" ht="16.95" customHeight="1">
      <c r="A127" s="159"/>
      <c r="B127" s="488" t="s">
        <v>3570</v>
      </c>
      <c r="C127" s="691" t="s">
        <v>3603</v>
      </c>
      <c r="D127" s="697" t="s">
        <v>215</v>
      </c>
      <c r="E127" s="561"/>
      <c r="F127" s="160"/>
      <c r="G127" s="440"/>
      <c r="H127" s="440"/>
      <c r="I127" s="440"/>
      <c r="J127" s="440"/>
      <c r="K127" s="440"/>
      <c r="L127" s="440"/>
      <c r="M127" s="440"/>
      <c r="N127" s="440"/>
      <c r="O127" s="440"/>
      <c r="P127" s="440"/>
      <c r="Q127" s="440"/>
      <c r="R127" s="440"/>
      <c r="S127" s="440"/>
      <c r="T127" s="440"/>
      <c r="U127" s="440"/>
      <c r="V127" s="440"/>
      <c r="W127" s="440"/>
      <c r="X127" s="440"/>
      <c r="Y127" s="440"/>
    </row>
    <row r="128" spans="1:25" s="439" customFormat="1" ht="16.95" customHeight="1">
      <c r="A128" s="159"/>
      <c r="B128" s="488" t="s">
        <v>3570</v>
      </c>
      <c r="C128" s="573" t="s">
        <v>3604</v>
      </c>
      <c r="D128" s="697" t="s">
        <v>215</v>
      </c>
      <c r="E128" s="561"/>
      <c r="F128" s="160"/>
      <c r="G128" s="440"/>
      <c r="H128" s="440"/>
      <c r="I128" s="440"/>
      <c r="J128" s="440"/>
      <c r="K128" s="440"/>
      <c r="L128" s="440"/>
      <c r="M128" s="440"/>
      <c r="N128" s="440"/>
      <c r="O128" s="440"/>
      <c r="P128" s="440"/>
      <c r="Q128" s="440"/>
      <c r="R128" s="440"/>
      <c r="S128" s="440"/>
      <c r="T128" s="440"/>
      <c r="U128" s="440"/>
      <c r="V128" s="440"/>
      <c r="W128" s="440"/>
      <c r="X128" s="440"/>
      <c r="Y128" s="440"/>
    </row>
    <row r="129" spans="1:25" s="439" customFormat="1" ht="16.95" customHeight="1">
      <c r="A129" s="159"/>
      <c r="B129" s="488" t="s">
        <v>3570</v>
      </c>
      <c r="C129" s="691" t="s">
        <v>3605</v>
      </c>
      <c r="D129" s="697" t="s">
        <v>215</v>
      </c>
      <c r="E129" s="561"/>
      <c r="F129" s="160"/>
      <c r="G129" s="440"/>
      <c r="H129" s="440"/>
      <c r="I129" s="440"/>
      <c r="J129" s="440"/>
      <c r="K129" s="440"/>
      <c r="L129" s="440"/>
      <c r="M129" s="440"/>
      <c r="N129" s="440"/>
      <c r="O129" s="440"/>
      <c r="P129" s="440"/>
      <c r="Q129" s="440"/>
      <c r="R129" s="440"/>
      <c r="S129" s="440"/>
      <c r="T129" s="440"/>
      <c r="U129" s="440"/>
      <c r="V129" s="440"/>
      <c r="W129" s="440"/>
      <c r="X129" s="440"/>
      <c r="Y129" s="440"/>
    </row>
    <row r="130" spans="1:25" s="439" customFormat="1" ht="16.95" customHeight="1">
      <c r="A130" s="159"/>
      <c r="B130" s="488" t="s">
        <v>3570</v>
      </c>
      <c r="C130" s="691" t="s">
        <v>3606</v>
      </c>
      <c r="D130" s="697" t="s">
        <v>215</v>
      </c>
      <c r="E130" s="561"/>
      <c r="F130" s="160"/>
      <c r="G130" s="440"/>
      <c r="H130" s="440"/>
      <c r="I130" s="440"/>
      <c r="J130" s="440"/>
      <c r="K130" s="440"/>
      <c r="L130" s="440"/>
      <c r="M130" s="440"/>
      <c r="N130" s="440"/>
      <c r="O130" s="440"/>
      <c r="P130" s="440"/>
      <c r="Q130" s="440"/>
      <c r="R130" s="440"/>
      <c r="S130" s="440"/>
      <c r="T130" s="440"/>
      <c r="U130" s="440"/>
      <c r="V130" s="440"/>
      <c r="W130" s="440"/>
      <c r="X130" s="440"/>
      <c r="Y130" s="440"/>
    </row>
    <row r="131" spans="1:25" s="439" customFormat="1" ht="16.95" customHeight="1">
      <c r="A131" s="159"/>
      <c r="B131" s="488" t="s">
        <v>3570</v>
      </c>
      <c r="C131" s="691" t="s">
        <v>3607</v>
      </c>
      <c r="D131" s="697" t="s">
        <v>215</v>
      </c>
      <c r="E131" s="561"/>
      <c r="F131" s="160"/>
      <c r="G131" s="440"/>
      <c r="H131" s="440"/>
      <c r="I131" s="440"/>
      <c r="J131" s="440"/>
      <c r="K131" s="440"/>
      <c r="L131" s="440"/>
      <c r="M131" s="440"/>
      <c r="N131" s="440"/>
      <c r="O131" s="440"/>
      <c r="P131" s="440"/>
      <c r="Q131" s="440"/>
      <c r="R131" s="440"/>
      <c r="S131" s="440"/>
      <c r="T131" s="440"/>
      <c r="U131" s="440"/>
      <c r="V131" s="440"/>
      <c r="W131" s="440"/>
      <c r="X131" s="440"/>
      <c r="Y131" s="440"/>
    </row>
    <row r="132" spans="1:25" s="439" customFormat="1" ht="16.95" customHeight="1">
      <c r="A132" s="159"/>
      <c r="B132" s="488" t="s">
        <v>3570</v>
      </c>
      <c r="C132" s="691" t="s">
        <v>3608</v>
      </c>
      <c r="D132" s="697" t="s">
        <v>215</v>
      </c>
      <c r="E132" s="561"/>
      <c r="F132" s="160"/>
      <c r="G132" s="440"/>
      <c r="H132" s="440"/>
      <c r="I132" s="440"/>
      <c r="J132" s="440"/>
      <c r="K132" s="440"/>
      <c r="L132" s="440"/>
      <c r="M132" s="440"/>
      <c r="N132" s="440"/>
      <c r="O132" s="440"/>
      <c r="P132" s="440"/>
      <c r="Q132" s="440"/>
      <c r="R132" s="440"/>
      <c r="S132" s="440"/>
      <c r="T132" s="440"/>
      <c r="U132" s="440"/>
      <c r="V132" s="440"/>
      <c r="W132" s="440"/>
      <c r="X132" s="440"/>
      <c r="Y132" s="440"/>
    </row>
    <row r="133" spans="1:25" s="439" customFormat="1" ht="16.95" customHeight="1">
      <c r="A133" s="159"/>
      <c r="B133" s="488" t="s">
        <v>3570</v>
      </c>
      <c r="C133" s="691" t="s">
        <v>3609</v>
      </c>
      <c r="D133" s="697" t="s">
        <v>215</v>
      </c>
      <c r="E133" s="561"/>
      <c r="F133" s="160"/>
      <c r="G133" s="440"/>
      <c r="H133" s="440"/>
      <c r="I133" s="440"/>
      <c r="J133" s="440"/>
      <c r="K133" s="440"/>
      <c r="L133" s="440"/>
      <c r="M133" s="440"/>
      <c r="N133" s="440"/>
      <c r="O133" s="440"/>
      <c r="P133" s="440"/>
      <c r="Q133" s="440"/>
      <c r="R133" s="440"/>
      <c r="S133" s="440"/>
      <c r="T133" s="440"/>
      <c r="U133" s="440"/>
      <c r="V133" s="440"/>
      <c r="W133" s="440"/>
      <c r="X133" s="440"/>
      <c r="Y133" s="440"/>
    </row>
    <row r="134" spans="1:25" s="439" customFormat="1" ht="16.95" customHeight="1">
      <c r="A134" s="159"/>
      <c r="B134" s="488" t="s">
        <v>3570</v>
      </c>
      <c r="C134" s="691" t="s">
        <v>3610</v>
      </c>
      <c r="D134" s="697" t="s">
        <v>215</v>
      </c>
      <c r="E134" s="561"/>
      <c r="F134" s="160"/>
      <c r="G134" s="440"/>
      <c r="H134" s="440"/>
      <c r="I134" s="440"/>
      <c r="J134" s="440"/>
      <c r="K134" s="440"/>
      <c r="L134" s="440"/>
      <c r="M134" s="440"/>
      <c r="N134" s="440"/>
      <c r="O134" s="440"/>
      <c r="P134" s="440"/>
      <c r="Q134" s="440"/>
      <c r="R134" s="440"/>
      <c r="S134" s="440"/>
      <c r="T134" s="440"/>
      <c r="U134" s="440"/>
      <c r="V134" s="440"/>
      <c r="W134" s="440"/>
      <c r="X134" s="440"/>
      <c r="Y134" s="440"/>
    </row>
    <row r="135" spans="1:25" s="439" customFormat="1" ht="16.95" customHeight="1">
      <c r="A135" s="159"/>
      <c r="B135" s="488" t="s">
        <v>3570</v>
      </c>
      <c r="C135" s="691" t="s">
        <v>3611</v>
      </c>
      <c r="D135" s="697" t="s">
        <v>215</v>
      </c>
      <c r="E135" s="561"/>
      <c r="F135" s="160"/>
      <c r="G135" s="440"/>
      <c r="H135" s="440"/>
      <c r="I135" s="440"/>
      <c r="J135" s="440"/>
      <c r="K135" s="440"/>
      <c r="L135" s="440"/>
      <c r="M135" s="440"/>
      <c r="N135" s="440"/>
      <c r="O135" s="440"/>
      <c r="P135" s="440"/>
      <c r="Q135" s="440"/>
      <c r="R135" s="440"/>
      <c r="S135" s="440"/>
      <c r="T135" s="440"/>
      <c r="U135" s="440"/>
      <c r="V135" s="440"/>
      <c r="W135" s="440"/>
      <c r="X135" s="440"/>
      <c r="Y135" s="440"/>
    </row>
    <row r="136" spans="1:25" s="439" customFormat="1" ht="16.95" customHeight="1">
      <c r="A136" s="159"/>
      <c r="B136" s="488" t="s">
        <v>3570</v>
      </c>
      <c r="C136" s="691" t="s">
        <v>3612</v>
      </c>
      <c r="D136" s="697" t="s">
        <v>215</v>
      </c>
      <c r="E136" s="561"/>
      <c r="F136" s="160"/>
      <c r="G136" s="440"/>
      <c r="H136" s="440"/>
      <c r="I136" s="440"/>
      <c r="J136" s="440"/>
      <c r="K136" s="440"/>
      <c r="L136" s="440"/>
      <c r="M136" s="440"/>
      <c r="N136" s="440"/>
      <c r="O136" s="440"/>
      <c r="P136" s="440"/>
      <c r="Q136" s="440"/>
      <c r="R136" s="440"/>
      <c r="S136" s="440"/>
      <c r="T136" s="440"/>
      <c r="U136" s="440"/>
      <c r="V136" s="440"/>
      <c r="W136" s="440"/>
      <c r="X136" s="440"/>
      <c r="Y136" s="440"/>
    </row>
    <row r="137" spans="1:25" s="439" customFormat="1" ht="16.95" customHeight="1">
      <c r="A137" s="159"/>
      <c r="B137" s="488" t="s">
        <v>3570</v>
      </c>
      <c r="C137" s="691" t="s">
        <v>3613</v>
      </c>
      <c r="D137" s="697" t="s">
        <v>215</v>
      </c>
      <c r="E137" s="561"/>
      <c r="F137" s="160"/>
      <c r="G137" s="440"/>
      <c r="H137" s="440"/>
      <c r="I137" s="440"/>
      <c r="J137" s="440"/>
      <c r="K137" s="440"/>
      <c r="L137" s="440"/>
      <c r="M137" s="440"/>
      <c r="N137" s="440"/>
      <c r="O137" s="440"/>
      <c r="P137" s="440"/>
      <c r="Q137" s="440"/>
      <c r="R137" s="440"/>
      <c r="S137" s="440"/>
      <c r="T137" s="440"/>
      <c r="U137" s="440"/>
      <c r="V137" s="440"/>
      <c r="W137" s="440"/>
      <c r="X137" s="440"/>
      <c r="Y137" s="440"/>
    </row>
    <row r="138" spans="1:25" s="439" customFormat="1" ht="16.95" customHeight="1">
      <c r="A138" s="159"/>
      <c r="B138" s="488" t="s">
        <v>3570</v>
      </c>
      <c r="C138" s="691" t="s">
        <v>3614</v>
      </c>
      <c r="D138" s="697" t="s">
        <v>215</v>
      </c>
      <c r="E138" s="561"/>
      <c r="F138" s="160"/>
      <c r="G138" s="440"/>
      <c r="H138" s="440"/>
      <c r="I138" s="440"/>
      <c r="J138" s="440"/>
      <c r="K138" s="440"/>
      <c r="L138" s="440"/>
      <c r="M138" s="440"/>
      <c r="N138" s="440"/>
      <c r="O138" s="440"/>
      <c r="P138" s="440"/>
      <c r="Q138" s="440"/>
      <c r="R138" s="440"/>
      <c r="S138" s="440"/>
      <c r="T138" s="440"/>
      <c r="U138" s="440"/>
      <c r="V138" s="440"/>
      <c r="W138" s="440"/>
      <c r="X138" s="440"/>
      <c r="Y138" s="440"/>
    </row>
    <row r="139" spans="1:25" s="439" customFormat="1" ht="16.95" customHeight="1">
      <c r="A139" s="159"/>
      <c r="B139" s="488" t="s">
        <v>3570</v>
      </c>
      <c r="C139" s="691" t="s">
        <v>3615</v>
      </c>
      <c r="D139" s="697" t="s">
        <v>215</v>
      </c>
      <c r="E139" s="561"/>
      <c r="F139" s="160"/>
      <c r="G139" s="440"/>
      <c r="H139" s="440"/>
      <c r="I139" s="440"/>
      <c r="J139" s="440"/>
      <c r="K139" s="440"/>
      <c r="L139" s="440"/>
      <c r="M139" s="440"/>
      <c r="N139" s="440"/>
      <c r="O139" s="440"/>
      <c r="P139" s="440"/>
      <c r="Q139" s="440"/>
      <c r="R139" s="440"/>
      <c r="S139" s="440"/>
      <c r="T139" s="440"/>
      <c r="U139" s="440"/>
      <c r="V139" s="440"/>
      <c r="W139" s="440"/>
      <c r="X139" s="440"/>
      <c r="Y139" s="440"/>
    </row>
    <row r="140" spans="1:25" s="439" customFormat="1" ht="16.95" customHeight="1">
      <c r="A140" s="159"/>
      <c r="B140" s="488" t="s">
        <v>3570</v>
      </c>
      <c r="C140" s="691" t="s">
        <v>3616</v>
      </c>
      <c r="D140" s="697" t="s">
        <v>215</v>
      </c>
      <c r="E140" s="561"/>
      <c r="F140" s="160"/>
      <c r="G140" s="440"/>
      <c r="H140" s="440"/>
      <c r="I140" s="440"/>
      <c r="J140" s="440"/>
      <c r="K140" s="440"/>
      <c r="L140" s="440"/>
      <c r="M140" s="440"/>
      <c r="N140" s="440"/>
      <c r="O140" s="440"/>
      <c r="P140" s="440"/>
      <c r="Q140" s="440"/>
      <c r="R140" s="440"/>
      <c r="S140" s="440"/>
      <c r="T140" s="440"/>
      <c r="U140" s="440"/>
      <c r="V140" s="440"/>
      <c r="W140" s="440"/>
      <c r="X140" s="440"/>
      <c r="Y140" s="440"/>
    </row>
    <row r="141" spans="1:25" s="439" customFormat="1" ht="16.95" customHeight="1">
      <c r="A141" s="159"/>
      <c r="B141" s="488" t="s">
        <v>3570</v>
      </c>
      <c r="C141" s="691" t="s">
        <v>3617</v>
      </c>
      <c r="D141" s="697" t="s">
        <v>223</v>
      </c>
      <c r="E141" s="561"/>
      <c r="F141" s="160"/>
      <c r="G141" s="440"/>
      <c r="H141" s="440"/>
      <c r="I141" s="440"/>
      <c r="J141" s="440"/>
      <c r="K141" s="440"/>
      <c r="L141" s="440"/>
      <c r="M141" s="440"/>
      <c r="N141" s="440"/>
      <c r="O141" s="440"/>
      <c r="P141" s="440"/>
      <c r="Q141" s="440"/>
      <c r="R141" s="440"/>
      <c r="S141" s="440"/>
      <c r="T141" s="440"/>
      <c r="U141" s="440"/>
      <c r="V141" s="440"/>
      <c r="W141" s="440"/>
      <c r="X141" s="440"/>
      <c r="Y141" s="440"/>
    </row>
    <row r="142" spans="1:25" s="439" customFormat="1" ht="16.95" customHeight="1">
      <c r="A142" s="159"/>
      <c r="B142" s="488" t="s">
        <v>3570</v>
      </c>
      <c r="C142" s="691" t="s">
        <v>3618</v>
      </c>
      <c r="D142" s="697" t="s">
        <v>215</v>
      </c>
      <c r="E142" s="561"/>
      <c r="F142" s="160"/>
      <c r="G142" s="440"/>
      <c r="H142" s="440"/>
      <c r="I142" s="440"/>
      <c r="J142" s="440"/>
      <c r="K142" s="440"/>
      <c r="L142" s="440"/>
      <c r="M142" s="440"/>
      <c r="N142" s="440"/>
      <c r="O142" s="440"/>
      <c r="P142" s="440"/>
      <c r="Q142" s="440"/>
      <c r="R142" s="440"/>
      <c r="S142" s="440"/>
      <c r="T142" s="440"/>
      <c r="U142" s="440"/>
      <c r="V142" s="440"/>
      <c r="W142" s="440"/>
      <c r="X142" s="440"/>
      <c r="Y142" s="440"/>
    </row>
    <row r="143" spans="1:25" s="439" customFormat="1" ht="16.95" customHeight="1">
      <c r="A143" s="159"/>
      <c r="B143" s="488" t="s">
        <v>3570</v>
      </c>
      <c r="C143" s="691" t="s">
        <v>4890</v>
      </c>
      <c r="D143" s="697" t="s">
        <v>215</v>
      </c>
      <c r="E143" s="561"/>
      <c r="F143" s="160"/>
      <c r="G143" s="440"/>
      <c r="H143" s="440"/>
      <c r="I143" s="440"/>
      <c r="J143" s="440"/>
      <c r="K143" s="440"/>
      <c r="L143" s="440"/>
      <c r="M143" s="440"/>
      <c r="N143" s="440"/>
      <c r="O143" s="440"/>
      <c r="P143" s="440"/>
      <c r="Q143" s="440"/>
      <c r="R143" s="440"/>
      <c r="S143" s="440"/>
      <c r="T143" s="440"/>
      <c r="U143" s="440"/>
      <c r="V143" s="440"/>
      <c r="W143" s="440"/>
      <c r="X143" s="440"/>
      <c r="Y143" s="440"/>
    </row>
    <row r="144" spans="1:25" s="439" customFormat="1" ht="16.95" customHeight="1">
      <c r="A144" s="159"/>
      <c r="B144" s="488" t="s">
        <v>3570</v>
      </c>
      <c r="C144" s="691" t="s">
        <v>3619</v>
      </c>
      <c r="D144" s="697" t="s">
        <v>215</v>
      </c>
      <c r="E144" s="561"/>
      <c r="F144" s="160"/>
      <c r="G144" s="440"/>
      <c r="H144" s="440"/>
      <c r="I144" s="440"/>
      <c r="J144" s="440"/>
      <c r="K144" s="440"/>
      <c r="L144" s="440"/>
      <c r="M144" s="440"/>
      <c r="N144" s="440"/>
      <c r="O144" s="440"/>
      <c r="P144" s="440"/>
      <c r="Q144" s="440"/>
      <c r="R144" s="440"/>
      <c r="S144" s="440"/>
      <c r="T144" s="440"/>
      <c r="U144" s="440"/>
      <c r="V144" s="440"/>
      <c r="W144" s="440"/>
      <c r="X144" s="440"/>
      <c r="Y144" s="440"/>
    </row>
    <row r="145" spans="1:25" s="439" customFormat="1" ht="16.95" customHeight="1">
      <c r="A145" s="159"/>
      <c r="B145" s="488" t="s">
        <v>3570</v>
      </c>
      <c r="C145" s="691" t="s">
        <v>3620</v>
      </c>
      <c r="D145" s="697" t="s">
        <v>215</v>
      </c>
      <c r="E145" s="561"/>
      <c r="F145" s="160"/>
      <c r="G145" s="440"/>
      <c r="H145" s="440"/>
      <c r="I145" s="440"/>
      <c r="J145" s="440"/>
      <c r="K145" s="440"/>
      <c r="L145" s="440"/>
      <c r="M145" s="440"/>
      <c r="N145" s="440"/>
      <c r="O145" s="440"/>
      <c r="P145" s="440"/>
      <c r="Q145" s="440"/>
      <c r="R145" s="440"/>
      <c r="S145" s="440"/>
      <c r="T145" s="440"/>
      <c r="U145" s="440"/>
      <c r="V145" s="440"/>
      <c r="W145" s="440"/>
      <c r="X145" s="440"/>
      <c r="Y145" s="440"/>
    </row>
    <row r="146" spans="1:25" s="439" customFormat="1" ht="16.95" customHeight="1">
      <c r="A146" s="159"/>
      <c r="B146" s="488" t="s">
        <v>3570</v>
      </c>
      <c r="C146" s="691" t="s">
        <v>3621</v>
      </c>
      <c r="D146" s="697" t="s">
        <v>215</v>
      </c>
      <c r="E146" s="561"/>
      <c r="F146" s="160"/>
      <c r="G146" s="440"/>
      <c r="H146" s="440"/>
      <c r="I146" s="440"/>
      <c r="J146" s="440"/>
      <c r="K146" s="440"/>
      <c r="L146" s="440"/>
      <c r="M146" s="440"/>
      <c r="N146" s="440"/>
      <c r="O146" s="440"/>
      <c r="P146" s="440"/>
      <c r="Q146" s="440"/>
      <c r="R146" s="440"/>
      <c r="S146" s="440"/>
      <c r="T146" s="440"/>
      <c r="U146" s="440"/>
      <c r="V146" s="440"/>
      <c r="W146" s="440"/>
      <c r="X146" s="440"/>
      <c r="Y146" s="440"/>
    </row>
    <row r="147" spans="1:25" s="439" customFormat="1" ht="16.95" customHeight="1">
      <c r="A147" s="159"/>
      <c r="B147" s="488" t="s">
        <v>3570</v>
      </c>
      <c r="C147" s="691" t="s">
        <v>3622</v>
      </c>
      <c r="D147" s="697" t="s">
        <v>215</v>
      </c>
      <c r="E147" s="561"/>
      <c r="F147" s="160"/>
      <c r="G147" s="440"/>
      <c r="H147" s="440"/>
      <c r="I147" s="440"/>
      <c r="J147" s="440"/>
      <c r="K147" s="440"/>
      <c r="L147" s="440"/>
      <c r="M147" s="440"/>
      <c r="N147" s="440"/>
      <c r="O147" s="440"/>
      <c r="P147" s="440"/>
      <c r="Q147" s="440"/>
      <c r="R147" s="440"/>
      <c r="S147" s="440"/>
      <c r="T147" s="440"/>
      <c r="U147" s="440"/>
      <c r="V147" s="440"/>
      <c r="W147" s="440"/>
      <c r="X147" s="440"/>
      <c r="Y147" s="440"/>
    </row>
    <row r="148" spans="1:25" s="439" customFormat="1" ht="16.95" customHeight="1">
      <c r="A148" s="159"/>
      <c r="B148" s="488" t="s">
        <v>3570</v>
      </c>
      <c r="C148" s="691" t="s">
        <v>3623</v>
      </c>
      <c r="D148" s="697" t="s">
        <v>215</v>
      </c>
      <c r="E148" s="561"/>
      <c r="F148" s="160"/>
      <c r="G148" s="440"/>
      <c r="H148" s="440"/>
      <c r="I148" s="440"/>
      <c r="J148" s="440"/>
      <c r="K148" s="440"/>
      <c r="L148" s="440"/>
      <c r="M148" s="440"/>
      <c r="N148" s="440"/>
      <c r="O148" s="440"/>
      <c r="P148" s="440"/>
      <c r="Q148" s="440"/>
      <c r="R148" s="440"/>
      <c r="S148" s="440"/>
      <c r="T148" s="440"/>
      <c r="U148" s="440"/>
      <c r="V148" s="440"/>
      <c r="W148" s="440"/>
      <c r="X148" s="440"/>
      <c r="Y148" s="440"/>
    </row>
    <row r="149" spans="1:25" s="439" customFormat="1" ht="16.95" customHeight="1">
      <c r="A149" s="159"/>
      <c r="B149" s="488" t="s">
        <v>3570</v>
      </c>
      <c r="C149" s="691" t="s">
        <v>3624</v>
      </c>
      <c r="D149" s="697" t="s">
        <v>223</v>
      </c>
      <c r="E149" s="561"/>
      <c r="F149" s="160"/>
      <c r="G149" s="440"/>
      <c r="H149" s="440"/>
      <c r="I149" s="440"/>
      <c r="J149" s="440"/>
      <c r="K149" s="440"/>
      <c r="L149" s="440"/>
      <c r="M149" s="440"/>
      <c r="N149" s="440"/>
      <c r="O149" s="440"/>
      <c r="P149" s="440"/>
      <c r="Q149" s="440"/>
      <c r="R149" s="440"/>
      <c r="S149" s="440"/>
      <c r="T149" s="440"/>
      <c r="U149" s="440"/>
      <c r="V149" s="440"/>
      <c r="W149" s="440"/>
      <c r="X149" s="440"/>
      <c r="Y149" s="440"/>
    </row>
    <row r="150" spans="1:25" s="439" customFormat="1" ht="16.95" customHeight="1">
      <c r="A150" s="159"/>
      <c r="B150" s="488" t="s">
        <v>3570</v>
      </c>
      <c r="C150" s="691" t="s">
        <v>3625</v>
      </c>
      <c r="D150" s="697" t="s">
        <v>223</v>
      </c>
      <c r="E150" s="561"/>
      <c r="F150" s="160"/>
      <c r="G150" s="440"/>
      <c r="H150" s="440"/>
      <c r="I150" s="440"/>
      <c r="J150" s="440"/>
      <c r="K150" s="440"/>
      <c r="L150" s="440"/>
      <c r="M150" s="440"/>
      <c r="N150" s="440"/>
      <c r="O150" s="440"/>
      <c r="P150" s="440"/>
      <c r="Q150" s="440"/>
      <c r="R150" s="440"/>
      <c r="S150" s="440"/>
      <c r="T150" s="440"/>
      <c r="U150" s="440"/>
      <c r="V150" s="440"/>
      <c r="W150" s="440"/>
      <c r="X150" s="440"/>
      <c r="Y150" s="440"/>
    </row>
    <row r="151" spans="1:25" s="439" customFormat="1" ht="16.95" customHeight="1">
      <c r="A151" s="159"/>
      <c r="B151" s="488" t="s">
        <v>3570</v>
      </c>
      <c r="C151" s="691" t="s">
        <v>3626</v>
      </c>
      <c r="D151" s="697" t="s">
        <v>225</v>
      </c>
      <c r="E151" s="561"/>
      <c r="F151" s="160"/>
      <c r="G151" s="440"/>
      <c r="H151" s="440"/>
      <c r="I151" s="440"/>
      <c r="J151" s="440"/>
      <c r="K151" s="440"/>
      <c r="L151" s="440"/>
      <c r="M151" s="440"/>
      <c r="N151" s="440"/>
      <c r="O151" s="440"/>
      <c r="P151" s="440"/>
      <c r="Q151" s="440"/>
      <c r="R151" s="440"/>
      <c r="S151" s="440"/>
      <c r="T151" s="440"/>
      <c r="U151" s="440"/>
      <c r="V151" s="440"/>
      <c r="W151" s="440"/>
      <c r="X151" s="440"/>
      <c r="Y151" s="440"/>
    </row>
    <row r="152" spans="1:25" s="439" customFormat="1" ht="16.95" customHeight="1">
      <c r="A152" s="159"/>
      <c r="B152" s="488" t="s">
        <v>3570</v>
      </c>
      <c r="C152" s="691" t="s">
        <v>3627</v>
      </c>
      <c r="D152" s="697" t="s">
        <v>225</v>
      </c>
      <c r="E152" s="561"/>
      <c r="F152" s="160"/>
      <c r="G152" s="440"/>
      <c r="H152" s="440"/>
      <c r="I152" s="440"/>
      <c r="J152" s="440"/>
      <c r="K152" s="440"/>
      <c r="L152" s="440"/>
      <c r="M152" s="440"/>
      <c r="N152" s="440"/>
      <c r="O152" s="440"/>
      <c r="P152" s="440"/>
      <c r="Q152" s="440"/>
      <c r="R152" s="440"/>
      <c r="S152" s="440"/>
      <c r="T152" s="440"/>
      <c r="U152" s="440"/>
      <c r="V152" s="440"/>
      <c r="W152" s="440"/>
      <c r="X152" s="440"/>
      <c r="Y152" s="440"/>
    </row>
    <row r="153" spans="1:25" s="439" customFormat="1" ht="16.95" customHeight="1">
      <c r="A153" s="159"/>
      <c r="B153" s="488" t="s">
        <v>3570</v>
      </c>
      <c r="C153" s="692" t="s">
        <v>915</v>
      </c>
      <c r="D153" s="697" t="s">
        <v>225</v>
      </c>
      <c r="E153" s="561"/>
      <c r="F153" s="160"/>
      <c r="G153" s="440"/>
      <c r="H153" s="440"/>
      <c r="I153" s="440"/>
      <c r="J153" s="440"/>
      <c r="K153" s="440"/>
      <c r="L153" s="440"/>
      <c r="M153" s="440"/>
      <c r="N153" s="440"/>
      <c r="O153" s="440"/>
      <c r="P153" s="440"/>
      <c r="Q153" s="440"/>
      <c r="R153" s="440"/>
      <c r="S153" s="440"/>
      <c r="T153" s="440"/>
      <c r="U153" s="440"/>
      <c r="V153" s="440"/>
      <c r="W153" s="440"/>
      <c r="X153" s="440"/>
      <c r="Y153" s="440"/>
    </row>
    <row r="154" spans="1:25" s="439" customFormat="1" ht="16.95" customHeight="1">
      <c r="A154" s="159"/>
      <c r="B154" s="568" t="s">
        <v>3570</v>
      </c>
      <c r="C154" s="689" t="s">
        <v>3628</v>
      </c>
      <c r="D154" s="696" t="s">
        <v>5701</v>
      </c>
      <c r="E154" s="693"/>
      <c r="F154" s="160"/>
      <c r="G154" s="440"/>
      <c r="H154" s="440"/>
      <c r="I154" s="440"/>
      <c r="J154" s="440"/>
      <c r="K154" s="440"/>
      <c r="L154" s="440"/>
      <c r="M154" s="440"/>
      <c r="N154" s="440"/>
      <c r="O154" s="440"/>
      <c r="P154" s="440"/>
      <c r="Q154" s="440"/>
      <c r="R154" s="440"/>
      <c r="S154" s="440"/>
      <c r="T154" s="440"/>
      <c r="U154" s="440"/>
      <c r="V154" s="440"/>
      <c r="W154" s="440"/>
      <c r="X154" s="440"/>
      <c r="Y154" s="440"/>
    </row>
    <row r="155" spans="1:25" s="439" customFormat="1" ht="16.95" customHeight="1">
      <c r="A155" s="159"/>
      <c r="B155" s="488" t="s">
        <v>3570</v>
      </c>
      <c r="C155" s="691" t="s">
        <v>3629</v>
      </c>
      <c r="D155" s="697" t="s">
        <v>225</v>
      </c>
      <c r="E155" s="561"/>
      <c r="F155" s="160"/>
      <c r="G155" s="440"/>
      <c r="H155" s="440"/>
      <c r="I155" s="440"/>
      <c r="J155" s="440"/>
      <c r="K155" s="440"/>
      <c r="L155" s="440"/>
      <c r="M155" s="440"/>
      <c r="N155" s="440"/>
      <c r="O155" s="440"/>
      <c r="P155" s="440"/>
      <c r="Q155" s="440"/>
      <c r="R155" s="440"/>
      <c r="S155" s="440"/>
      <c r="T155" s="440"/>
      <c r="U155" s="440"/>
      <c r="V155" s="440"/>
      <c r="W155" s="440"/>
      <c r="X155" s="440"/>
      <c r="Y155" s="440"/>
    </row>
    <row r="156" spans="1:25" s="439" customFormat="1" ht="16.95" customHeight="1">
      <c r="A156" s="159"/>
      <c r="B156" s="488" t="s">
        <v>3570</v>
      </c>
      <c r="C156" s="691" t="s">
        <v>877</v>
      </c>
      <c r="D156" s="697" t="s">
        <v>225</v>
      </c>
      <c r="E156" s="561"/>
      <c r="F156" s="160"/>
      <c r="G156" s="440"/>
      <c r="H156" s="440"/>
      <c r="I156" s="440"/>
      <c r="J156" s="440"/>
      <c r="K156" s="440"/>
      <c r="L156" s="440"/>
      <c r="M156" s="440"/>
      <c r="N156" s="440"/>
      <c r="O156" s="440"/>
      <c r="P156" s="440"/>
      <c r="Q156" s="440"/>
      <c r="R156" s="440"/>
      <c r="S156" s="440"/>
      <c r="T156" s="440"/>
      <c r="U156" s="440"/>
      <c r="V156" s="440"/>
      <c r="W156" s="440"/>
      <c r="X156" s="440"/>
      <c r="Y156" s="440"/>
    </row>
    <row r="157" spans="1:25" s="439" customFormat="1" ht="16.95" hidden="1" customHeight="1">
      <c r="A157" s="159"/>
      <c r="B157" s="568" t="s">
        <v>3630</v>
      </c>
      <c r="C157" s="569" t="s">
        <v>1771</v>
      </c>
      <c r="D157" s="695"/>
      <c r="E157" s="560"/>
      <c r="F157" s="160"/>
      <c r="G157" s="440"/>
      <c r="H157" s="440"/>
      <c r="I157" s="440"/>
      <c r="J157" s="440"/>
      <c r="K157" s="440"/>
      <c r="L157" s="440"/>
      <c r="M157" s="440"/>
      <c r="N157" s="440"/>
      <c r="O157" s="440"/>
      <c r="P157" s="440"/>
      <c r="Q157" s="440"/>
      <c r="R157" s="440"/>
      <c r="S157" s="440"/>
      <c r="T157" s="440"/>
      <c r="U157" s="440"/>
      <c r="V157" s="440"/>
      <c r="W157" s="440"/>
      <c r="X157" s="440"/>
      <c r="Y157" s="440"/>
    </row>
    <row r="158" spans="1:25" s="439" customFormat="1" ht="16.95" hidden="1" customHeight="1">
      <c r="A158" s="159"/>
      <c r="B158" s="488" t="s">
        <v>3630</v>
      </c>
      <c r="C158" s="482" t="s">
        <v>3631</v>
      </c>
      <c r="D158" s="563"/>
      <c r="E158" s="483"/>
      <c r="F158" s="160"/>
      <c r="G158" s="440"/>
      <c r="H158" s="440"/>
      <c r="I158" s="440"/>
      <c r="J158" s="440"/>
      <c r="K158" s="440"/>
      <c r="L158" s="440"/>
      <c r="M158" s="440"/>
      <c r="N158" s="440"/>
      <c r="O158" s="440"/>
      <c r="P158" s="440"/>
      <c r="Q158" s="440"/>
      <c r="R158" s="440"/>
      <c r="S158" s="440"/>
      <c r="T158" s="440"/>
      <c r="U158" s="440"/>
      <c r="V158" s="440"/>
      <c r="W158" s="440"/>
      <c r="X158" s="440"/>
      <c r="Y158" s="440"/>
    </row>
    <row r="159" spans="1:25" s="439" customFormat="1" ht="16.95" hidden="1" customHeight="1">
      <c r="A159" s="159"/>
      <c r="B159" s="568" t="s">
        <v>3630</v>
      </c>
      <c r="C159" s="569" t="s">
        <v>915</v>
      </c>
      <c r="D159" s="560"/>
      <c r="E159" s="560"/>
      <c r="F159" s="160"/>
      <c r="G159" s="440"/>
      <c r="H159" s="440"/>
      <c r="I159" s="440"/>
      <c r="J159" s="440"/>
      <c r="K159" s="440"/>
      <c r="L159" s="440"/>
      <c r="M159" s="440"/>
      <c r="N159" s="440"/>
      <c r="O159" s="440"/>
      <c r="P159" s="440"/>
      <c r="Q159" s="440"/>
      <c r="R159" s="440"/>
      <c r="S159" s="440"/>
      <c r="T159" s="440"/>
      <c r="U159" s="440"/>
      <c r="V159" s="440"/>
      <c r="W159" s="440"/>
      <c r="X159" s="440"/>
      <c r="Y159" s="440"/>
    </row>
    <row r="160" spans="1:25" s="439" customFormat="1" ht="16.95" hidden="1" customHeight="1">
      <c r="A160" s="159"/>
      <c r="B160" s="488" t="s">
        <v>3630</v>
      </c>
      <c r="C160" s="482" t="s">
        <v>3632</v>
      </c>
      <c r="D160" s="563"/>
      <c r="E160" s="483"/>
      <c r="F160" s="160"/>
      <c r="G160" s="440"/>
      <c r="H160" s="440"/>
      <c r="I160" s="440"/>
      <c r="J160" s="440"/>
      <c r="K160" s="440"/>
      <c r="L160" s="440"/>
      <c r="M160" s="440"/>
      <c r="N160" s="440"/>
      <c r="O160" s="440"/>
      <c r="P160" s="440"/>
      <c r="Q160" s="440"/>
      <c r="R160" s="440"/>
      <c r="S160" s="440"/>
      <c r="T160" s="440"/>
      <c r="U160" s="440"/>
      <c r="V160" s="440"/>
      <c r="W160" s="440"/>
      <c r="X160" s="440"/>
      <c r="Y160" s="440"/>
    </row>
    <row r="161" spans="1:25" s="439" customFormat="1" ht="16.95" hidden="1" customHeight="1">
      <c r="A161" s="159"/>
      <c r="B161" s="568" t="s">
        <v>3630</v>
      </c>
      <c r="C161" s="569" t="s">
        <v>870</v>
      </c>
      <c r="D161" s="560"/>
      <c r="E161" s="560"/>
      <c r="F161" s="160"/>
      <c r="G161" s="440"/>
      <c r="H161" s="440"/>
      <c r="I161" s="440"/>
      <c r="J161" s="440"/>
      <c r="K161" s="440"/>
      <c r="L161" s="440"/>
      <c r="M161" s="440"/>
      <c r="N161" s="440"/>
      <c r="O161" s="440"/>
      <c r="P161" s="440"/>
      <c r="Q161" s="440"/>
      <c r="R161" s="440"/>
      <c r="S161" s="440"/>
      <c r="T161" s="440"/>
      <c r="U161" s="440"/>
      <c r="V161" s="440"/>
      <c r="W161" s="440"/>
      <c r="X161" s="440"/>
      <c r="Y161" s="440"/>
    </row>
    <row r="162" spans="1:25" s="439" customFormat="1" ht="16.95" hidden="1" customHeight="1">
      <c r="A162" s="159"/>
      <c r="B162" s="568" t="s">
        <v>3630</v>
      </c>
      <c r="C162" s="569" t="s">
        <v>1771</v>
      </c>
      <c r="D162" s="560"/>
      <c r="E162" s="560"/>
      <c r="F162" s="160"/>
      <c r="G162" s="440"/>
      <c r="H162" s="440"/>
      <c r="I162" s="440"/>
      <c r="J162" s="440"/>
      <c r="K162" s="440"/>
      <c r="L162" s="440"/>
      <c r="M162" s="440"/>
      <c r="N162" s="440"/>
      <c r="O162" s="440"/>
      <c r="P162" s="440"/>
      <c r="Q162" s="440"/>
      <c r="R162" s="440"/>
      <c r="S162" s="440"/>
      <c r="T162" s="440"/>
      <c r="U162" s="440"/>
      <c r="V162" s="440"/>
      <c r="W162" s="440"/>
      <c r="X162" s="440"/>
      <c r="Y162" s="440"/>
    </row>
    <row r="163" spans="1:25" s="439" customFormat="1" ht="16.95" hidden="1" customHeight="1">
      <c r="A163" s="159"/>
      <c r="B163" s="488" t="s">
        <v>3630</v>
      </c>
      <c r="C163" s="482" t="s">
        <v>3633</v>
      </c>
      <c r="D163" s="563"/>
      <c r="E163" s="483"/>
      <c r="F163" s="160"/>
      <c r="G163" s="440"/>
      <c r="H163" s="440"/>
      <c r="I163" s="440"/>
      <c r="J163" s="440"/>
      <c r="K163" s="440"/>
      <c r="L163" s="440"/>
      <c r="M163" s="440"/>
      <c r="N163" s="440"/>
      <c r="O163" s="440"/>
      <c r="P163" s="440"/>
      <c r="Q163" s="440"/>
      <c r="R163" s="440"/>
      <c r="S163" s="440"/>
      <c r="T163" s="440"/>
      <c r="U163" s="440"/>
      <c r="V163" s="440"/>
      <c r="W163" s="440"/>
      <c r="X163" s="440"/>
      <c r="Y163" s="440"/>
    </row>
    <row r="164" spans="1:25" s="439" customFormat="1" ht="16.95" hidden="1" customHeight="1">
      <c r="A164" s="159"/>
      <c r="B164" s="488" t="s">
        <v>3630</v>
      </c>
      <c r="C164" s="482" t="s">
        <v>3634</v>
      </c>
      <c r="D164" s="563"/>
      <c r="E164" s="483"/>
      <c r="F164" s="160"/>
      <c r="G164" s="440"/>
      <c r="H164" s="440"/>
      <c r="I164" s="440"/>
      <c r="J164" s="440"/>
      <c r="K164" s="440"/>
      <c r="L164" s="440"/>
      <c r="M164" s="440"/>
      <c r="N164" s="440"/>
      <c r="O164" s="440"/>
      <c r="P164" s="440"/>
      <c r="Q164" s="440"/>
      <c r="R164" s="440"/>
      <c r="S164" s="440"/>
      <c r="T164" s="440"/>
      <c r="U164" s="440"/>
      <c r="V164" s="440"/>
      <c r="W164" s="440"/>
      <c r="X164" s="440"/>
      <c r="Y164" s="440"/>
    </row>
    <row r="165" spans="1:25" s="439" customFormat="1" ht="16.95" hidden="1" customHeight="1">
      <c r="A165" s="159"/>
      <c r="B165" s="488" t="s">
        <v>3630</v>
      </c>
      <c r="C165" s="482" t="s">
        <v>3635</v>
      </c>
      <c r="D165" s="563"/>
      <c r="E165" s="483"/>
      <c r="F165" s="160"/>
      <c r="G165" s="440"/>
      <c r="H165" s="440"/>
      <c r="I165" s="440"/>
      <c r="J165" s="440"/>
      <c r="K165" s="440"/>
      <c r="L165" s="440"/>
      <c r="M165" s="440"/>
      <c r="N165" s="440"/>
      <c r="O165" s="440"/>
      <c r="P165" s="440"/>
      <c r="Q165" s="440"/>
      <c r="R165" s="440"/>
      <c r="S165" s="440"/>
      <c r="T165" s="440"/>
      <c r="U165" s="440"/>
      <c r="V165" s="440"/>
      <c r="W165" s="440"/>
      <c r="X165" s="440"/>
      <c r="Y165" s="440"/>
    </row>
    <row r="166" spans="1:25" s="439" customFormat="1" ht="16.95" hidden="1" customHeight="1">
      <c r="A166" s="159"/>
      <c r="B166" s="488" t="s">
        <v>3630</v>
      </c>
      <c r="C166" s="482" t="s">
        <v>915</v>
      </c>
      <c r="D166" s="563"/>
      <c r="E166" s="483"/>
      <c r="F166" s="160"/>
      <c r="G166" s="440"/>
      <c r="H166" s="440"/>
      <c r="I166" s="440"/>
      <c r="J166" s="440"/>
      <c r="K166" s="440"/>
      <c r="L166" s="440"/>
      <c r="M166" s="440"/>
      <c r="N166" s="440"/>
      <c r="O166" s="440"/>
      <c r="P166" s="440"/>
      <c r="Q166" s="440"/>
      <c r="R166" s="440"/>
      <c r="S166" s="440"/>
      <c r="T166" s="440"/>
      <c r="U166" s="440"/>
      <c r="V166" s="440"/>
      <c r="W166" s="440"/>
      <c r="X166" s="440"/>
      <c r="Y166" s="440"/>
    </row>
    <row r="167" spans="1:25" s="439" customFormat="1" ht="16.95" hidden="1" customHeight="1">
      <c r="A167" s="159"/>
      <c r="B167" s="488" t="s">
        <v>3630</v>
      </c>
      <c r="C167" s="482" t="s">
        <v>1045</v>
      </c>
      <c r="D167" s="563"/>
      <c r="E167" s="483"/>
      <c r="F167" s="160"/>
      <c r="G167" s="440"/>
      <c r="H167" s="440"/>
      <c r="I167" s="440"/>
      <c r="J167" s="440"/>
      <c r="K167" s="440"/>
      <c r="L167" s="440"/>
      <c r="M167" s="440"/>
      <c r="N167" s="440"/>
      <c r="O167" s="440"/>
      <c r="P167" s="440"/>
      <c r="Q167" s="440"/>
      <c r="R167" s="440"/>
      <c r="S167" s="440"/>
      <c r="T167" s="440"/>
      <c r="U167" s="440"/>
      <c r="V167" s="440"/>
      <c r="W167" s="440"/>
      <c r="X167" s="440"/>
      <c r="Y167" s="440"/>
    </row>
    <row r="168" spans="1:25" s="439" customFormat="1" ht="16.95" hidden="1" customHeight="1">
      <c r="A168" s="159"/>
      <c r="B168" s="568" t="s">
        <v>3636</v>
      </c>
      <c r="C168" s="569" t="s">
        <v>870</v>
      </c>
      <c r="D168" s="560"/>
      <c r="E168" s="560"/>
      <c r="F168" s="160"/>
      <c r="G168" s="440"/>
      <c r="H168" s="440"/>
      <c r="I168" s="440"/>
      <c r="J168" s="440"/>
      <c r="K168" s="440"/>
      <c r="L168" s="440"/>
      <c r="M168" s="440"/>
      <c r="N168" s="440"/>
      <c r="O168" s="440"/>
      <c r="P168" s="440"/>
      <c r="Q168" s="440"/>
      <c r="R168" s="440"/>
      <c r="S168" s="440"/>
      <c r="T168" s="440"/>
      <c r="U168" s="440"/>
      <c r="V168" s="440"/>
      <c r="W168" s="440"/>
      <c r="X168" s="440"/>
      <c r="Y168" s="440"/>
    </row>
    <row r="169" spans="1:25" s="439" customFormat="1" ht="16.95" hidden="1" customHeight="1">
      <c r="A169" s="159"/>
      <c r="B169" s="568" t="s">
        <v>3636</v>
      </c>
      <c r="C169" s="569" t="s">
        <v>1771</v>
      </c>
      <c r="D169" s="560"/>
      <c r="E169" s="560"/>
      <c r="F169" s="160"/>
      <c r="G169" s="440"/>
      <c r="H169" s="440"/>
      <c r="I169" s="440"/>
      <c r="J169" s="440"/>
      <c r="K169" s="440"/>
      <c r="L169" s="440"/>
      <c r="M169" s="440"/>
      <c r="N169" s="440"/>
      <c r="O169" s="440"/>
      <c r="P169" s="440"/>
      <c r="Q169" s="440"/>
      <c r="R169" s="440"/>
      <c r="S169" s="440"/>
      <c r="T169" s="440"/>
      <c r="U169" s="440"/>
      <c r="V169" s="440"/>
      <c r="W169" s="440"/>
      <c r="X169" s="440"/>
      <c r="Y169" s="440"/>
    </row>
    <row r="170" spans="1:25" s="439" customFormat="1" ht="16.95" hidden="1" customHeight="1">
      <c r="A170" s="159"/>
      <c r="B170" s="488" t="s">
        <v>3636</v>
      </c>
      <c r="C170" s="482" t="s">
        <v>3637</v>
      </c>
      <c r="D170" s="563"/>
      <c r="E170" s="483"/>
      <c r="F170" s="160"/>
      <c r="G170" s="440"/>
      <c r="H170" s="440"/>
      <c r="I170" s="440"/>
      <c r="J170" s="440"/>
      <c r="K170" s="440"/>
      <c r="L170" s="440"/>
      <c r="M170" s="440"/>
      <c r="N170" s="440"/>
      <c r="O170" s="440"/>
      <c r="P170" s="440"/>
      <c r="Q170" s="440"/>
      <c r="R170" s="440"/>
      <c r="S170" s="440"/>
      <c r="T170" s="440"/>
      <c r="U170" s="440"/>
      <c r="V170" s="440"/>
      <c r="W170" s="440"/>
      <c r="X170" s="440"/>
      <c r="Y170" s="440"/>
    </row>
    <row r="171" spans="1:25" s="439" customFormat="1" ht="16.95" hidden="1" customHeight="1">
      <c r="A171" s="159"/>
      <c r="B171" s="488" t="s">
        <v>3636</v>
      </c>
      <c r="C171" s="482" t="s">
        <v>3638</v>
      </c>
      <c r="D171" s="563"/>
      <c r="E171" s="483"/>
      <c r="F171" s="160"/>
      <c r="G171" s="440"/>
      <c r="H171" s="440"/>
      <c r="I171" s="440"/>
      <c r="J171" s="440"/>
      <c r="K171" s="440"/>
      <c r="L171" s="440"/>
      <c r="M171" s="440"/>
      <c r="N171" s="440"/>
      <c r="O171" s="440"/>
      <c r="P171" s="440"/>
      <c r="Q171" s="440"/>
      <c r="R171" s="440"/>
      <c r="S171" s="440"/>
      <c r="T171" s="440"/>
      <c r="U171" s="440"/>
      <c r="V171" s="440"/>
      <c r="W171" s="440"/>
      <c r="X171" s="440"/>
      <c r="Y171" s="440"/>
    </row>
    <row r="172" spans="1:25" s="439" customFormat="1" ht="16.95" hidden="1" customHeight="1">
      <c r="A172" s="159"/>
      <c r="B172" s="488" t="s">
        <v>3636</v>
      </c>
      <c r="C172" s="482" t="s">
        <v>3639</v>
      </c>
      <c r="D172" s="563"/>
      <c r="E172" s="483"/>
      <c r="F172" s="160"/>
      <c r="G172" s="440"/>
      <c r="H172" s="440"/>
      <c r="I172" s="440"/>
      <c r="J172" s="440"/>
      <c r="K172" s="440"/>
      <c r="L172" s="440"/>
      <c r="M172" s="440"/>
      <c r="N172" s="440"/>
      <c r="O172" s="440"/>
      <c r="P172" s="440"/>
      <c r="Q172" s="440"/>
      <c r="R172" s="440"/>
      <c r="S172" s="440"/>
      <c r="T172" s="440"/>
      <c r="U172" s="440"/>
      <c r="V172" s="440"/>
      <c r="W172" s="440"/>
      <c r="X172" s="440"/>
      <c r="Y172" s="440"/>
    </row>
    <row r="173" spans="1:25" s="439" customFormat="1" ht="16.95" hidden="1" customHeight="1">
      <c r="A173" s="159"/>
      <c r="B173" s="488" t="s">
        <v>3636</v>
      </c>
      <c r="C173" s="482" t="s">
        <v>3640</v>
      </c>
      <c r="D173" s="563"/>
      <c r="E173" s="483"/>
      <c r="F173" s="160"/>
      <c r="G173" s="440"/>
      <c r="H173" s="440"/>
      <c r="I173" s="440"/>
      <c r="J173" s="440"/>
      <c r="K173" s="440"/>
      <c r="L173" s="440"/>
      <c r="M173" s="440"/>
      <c r="N173" s="440"/>
      <c r="O173" s="440"/>
      <c r="P173" s="440"/>
      <c r="Q173" s="440"/>
      <c r="R173" s="440"/>
      <c r="S173" s="440"/>
      <c r="T173" s="440"/>
      <c r="U173" s="440"/>
      <c r="V173" s="440"/>
      <c r="W173" s="440"/>
      <c r="X173" s="440"/>
      <c r="Y173" s="440"/>
    </row>
    <row r="174" spans="1:25" s="439" customFormat="1" ht="16.95" hidden="1" customHeight="1">
      <c r="A174" s="159"/>
      <c r="B174" s="488" t="s">
        <v>3636</v>
      </c>
      <c r="C174" s="482" t="s">
        <v>3641</v>
      </c>
      <c r="D174" s="563"/>
      <c r="E174" s="483"/>
      <c r="F174" s="160"/>
      <c r="G174" s="440"/>
      <c r="H174" s="440"/>
      <c r="I174" s="440"/>
      <c r="J174" s="440"/>
      <c r="K174" s="440"/>
      <c r="L174" s="440"/>
      <c r="M174" s="440"/>
      <c r="N174" s="440"/>
      <c r="O174" s="440"/>
      <c r="P174" s="440"/>
      <c r="Q174" s="440"/>
      <c r="R174" s="440"/>
      <c r="S174" s="440"/>
      <c r="T174" s="440"/>
      <c r="U174" s="440"/>
      <c r="V174" s="440"/>
      <c r="W174" s="440"/>
      <c r="X174" s="440"/>
      <c r="Y174" s="440"/>
    </row>
    <row r="175" spans="1:25" s="439" customFormat="1" ht="16.95" hidden="1" customHeight="1">
      <c r="A175" s="159"/>
      <c r="B175" s="488" t="s">
        <v>3636</v>
      </c>
      <c r="C175" s="482" t="s">
        <v>3642</v>
      </c>
      <c r="D175" s="563"/>
      <c r="E175" s="483"/>
      <c r="F175" s="160"/>
      <c r="G175" s="440"/>
      <c r="H175" s="440"/>
      <c r="I175" s="440"/>
      <c r="J175" s="440"/>
      <c r="K175" s="440"/>
      <c r="L175" s="440"/>
      <c r="M175" s="440"/>
      <c r="N175" s="440"/>
      <c r="O175" s="440"/>
      <c r="P175" s="440"/>
      <c r="Q175" s="440"/>
      <c r="R175" s="440"/>
      <c r="S175" s="440"/>
      <c r="T175" s="440"/>
      <c r="U175" s="440"/>
      <c r="V175" s="440"/>
      <c r="W175" s="440"/>
      <c r="X175" s="440"/>
      <c r="Y175" s="440"/>
    </row>
    <row r="176" spans="1:25" s="439" customFormat="1" ht="16.95" hidden="1" customHeight="1">
      <c r="A176" s="159"/>
      <c r="B176" s="488" t="s">
        <v>3636</v>
      </c>
      <c r="C176" s="482" t="s">
        <v>3643</v>
      </c>
      <c r="D176" s="563"/>
      <c r="E176" s="483"/>
      <c r="F176" s="160"/>
      <c r="G176" s="440"/>
      <c r="H176" s="440"/>
      <c r="I176" s="440"/>
      <c r="J176" s="440"/>
      <c r="K176" s="440"/>
      <c r="L176" s="440"/>
      <c r="M176" s="440"/>
      <c r="N176" s="440"/>
      <c r="O176" s="440"/>
      <c r="P176" s="440"/>
      <c r="Q176" s="440"/>
      <c r="R176" s="440"/>
      <c r="S176" s="440"/>
      <c r="T176" s="440"/>
      <c r="U176" s="440"/>
      <c r="V176" s="440"/>
      <c r="W176" s="440"/>
      <c r="X176" s="440"/>
      <c r="Y176" s="440"/>
    </row>
    <row r="177" spans="1:25" s="439" customFormat="1" ht="16.95" hidden="1" customHeight="1">
      <c r="A177" s="159"/>
      <c r="B177" s="488" t="s">
        <v>3636</v>
      </c>
      <c r="C177" s="482" t="s">
        <v>3644</v>
      </c>
      <c r="D177" s="563"/>
      <c r="E177" s="483"/>
      <c r="F177" s="160"/>
      <c r="G177" s="440"/>
      <c r="H177" s="440"/>
      <c r="I177" s="440"/>
      <c r="J177" s="440"/>
      <c r="K177" s="440"/>
      <c r="L177" s="440"/>
      <c r="M177" s="440"/>
      <c r="N177" s="440"/>
      <c r="O177" s="440"/>
      <c r="P177" s="440"/>
      <c r="Q177" s="440"/>
      <c r="R177" s="440"/>
      <c r="S177" s="440"/>
      <c r="T177" s="440"/>
      <c r="U177" s="440"/>
      <c r="V177" s="440"/>
      <c r="W177" s="440"/>
      <c r="X177" s="440"/>
      <c r="Y177" s="440"/>
    </row>
    <row r="178" spans="1:25" s="439" customFormat="1" ht="16.95" hidden="1" customHeight="1">
      <c r="A178" s="159"/>
      <c r="B178" s="488" t="s">
        <v>3636</v>
      </c>
      <c r="C178" s="482" t="s">
        <v>3645</v>
      </c>
      <c r="D178" s="563"/>
      <c r="E178" s="483"/>
      <c r="F178" s="160"/>
      <c r="G178" s="440"/>
      <c r="H178" s="440"/>
      <c r="I178" s="440"/>
      <c r="J178" s="440"/>
      <c r="K178" s="440"/>
      <c r="L178" s="440"/>
      <c r="M178" s="440"/>
      <c r="N178" s="440"/>
      <c r="O178" s="440"/>
      <c r="P178" s="440"/>
      <c r="Q178" s="440"/>
      <c r="R178" s="440"/>
      <c r="S178" s="440"/>
      <c r="T178" s="440"/>
      <c r="U178" s="440"/>
      <c r="V178" s="440"/>
      <c r="W178" s="440"/>
      <c r="X178" s="440"/>
      <c r="Y178" s="440"/>
    </row>
    <row r="179" spans="1:25" s="439" customFormat="1" ht="16.95" hidden="1" customHeight="1">
      <c r="A179" s="159"/>
      <c r="B179" s="488" t="s">
        <v>3636</v>
      </c>
      <c r="C179" s="482" t="s">
        <v>3646</v>
      </c>
      <c r="D179" s="563"/>
      <c r="E179" s="483"/>
      <c r="F179" s="160"/>
      <c r="G179" s="440"/>
      <c r="H179" s="440"/>
      <c r="I179" s="440"/>
      <c r="J179" s="440"/>
      <c r="K179" s="440"/>
      <c r="L179" s="440"/>
      <c r="M179" s="440"/>
      <c r="N179" s="440"/>
      <c r="O179" s="440"/>
      <c r="P179" s="440"/>
      <c r="Q179" s="440"/>
      <c r="R179" s="440"/>
      <c r="S179" s="440"/>
      <c r="T179" s="440"/>
      <c r="U179" s="440"/>
      <c r="V179" s="440"/>
      <c r="W179" s="440"/>
      <c r="X179" s="440"/>
      <c r="Y179" s="440"/>
    </row>
    <row r="180" spans="1:25" s="439" customFormat="1" ht="16.95" hidden="1" customHeight="1">
      <c r="A180" s="159"/>
      <c r="B180" s="488" t="s">
        <v>3636</v>
      </c>
      <c r="C180" s="482" t="s">
        <v>3647</v>
      </c>
      <c r="D180" s="563"/>
      <c r="E180" s="483"/>
      <c r="F180" s="160"/>
      <c r="G180" s="440"/>
      <c r="H180" s="440"/>
      <c r="I180" s="440"/>
      <c r="J180" s="440"/>
      <c r="K180" s="440"/>
      <c r="L180" s="440"/>
      <c r="M180" s="440"/>
      <c r="N180" s="440"/>
      <c r="O180" s="440"/>
      <c r="P180" s="440"/>
      <c r="Q180" s="440"/>
      <c r="R180" s="440"/>
      <c r="S180" s="440"/>
      <c r="T180" s="440"/>
      <c r="U180" s="440"/>
      <c r="V180" s="440"/>
      <c r="W180" s="440"/>
      <c r="X180" s="440"/>
      <c r="Y180" s="440"/>
    </row>
    <row r="181" spans="1:25" s="439" customFormat="1" ht="16.95" hidden="1" customHeight="1">
      <c r="A181" s="159"/>
      <c r="B181" s="488" t="s">
        <v>3636</v>
      </c>
      <c r="C181" s="482" t="s">
        <v>3648</v>
      </c>
      <c r="D181" s="563"/>
      <c r="E181" s="483"/>
      <c r="F181" s="160"/>
      <c r="G181" s="440"/>
      <c r="H181" s="440"/>
      <c r="I181" s="440"/>
      <c r="J181" s="440"/>
      <c r="K181" s="440"/>
      <c r="L181" s="440"/>
      <c r="M181" s="440"/>
      <c r="N181" s="440"/>
      <c r="O181" s="440"/>
      <c r="P181" s="440"/>
      <c r="Q181" s="440"/>
      <c r="R181" s="440"/>
      <c r="S181" s="440"/>
      <c r="T181" s="440"/>
      <c r="U181" s="440"/>
      <c r="V181" s="440"/>
      <c r="W181" s="440"/>
      <c r="X181" s="440"/>
      <c r="Y181" s="440"/>
    </row>
    <row r="182" spans="1:25" s="439" customFormat="1" ht="16.95" hidden="1" customHeight="1">
      <c r="A182" s="159"/>
      <c r="B182" s="488" t="s">
        <v>3636</v>
      </c>
      <c r="C182" s="482" t="s">
        <v>3649</v>
      </c>
      <c r="D182" s="563"/>
      <c r="E182" s="483"/>
      <c r="F182" s="160"/>
      <c r="G182" s="440"/>
      <c r="H182" s="440"/>
      <c r="I182" s="440"/>
      <c r="J182" s="440"/>
      <c r="K182" s="440"/>
      <c r="L182" s="440"/>
      <c r="M182" s="440"/>
      <c r="N182" s="440"/>
      <c r="O182" s="440"/>
      <c r="P182" s="440"/>
      <c r="Q182" s="440"/>
      <c r="R182" s="440"/>
      <c r="S182" s="440"/>
      <c r="T182" s="440"/>
      <c r="U182" s="440"/>
      <c r="V182" s="440"/>
      <c r="W182" s="440"/>
      <c r="X182" s="440"/>
      <c r="Y182" s="440"/>
    </row>
    <row r="183" spans="1:25" s="439" customFormat="1" ht="16.95" hidden="1" customHeight="1">
      <c r="A183" s="159"/>
      <c r="B183" s="488" t="s">
        <v>3636</v>
      </c>
      <c r="C183" s="482" t="s">
        <v>3650</v>
      </c>
      <c r="D183" s="563"/>
      <c r="E183" s="483"/>
      <c r="F183" s="160"/>
      <c r="G183" s="440"/>
      <c r="H183" s="440"/>
      <c r="I183" s="440"/>
      <c r="J183" s="440"/>
      <c r="K183" s="440"/>
      <c r="L183" s="440"/>
      <c r="M183" s="440"/>
      <c r="N183" s="440"/>
      <c r="O183" s="440"/>
      <c r="P183" s="440"/>
      <c r="Q183" s="440"/>
      <c r="R183" s="440"/>
      <c r="S183" s="440"/>
      <c r="T183" s="440"/>
      <c r="U183" s="440"/>
      <c r="V183" s="440"/>
      <c r="W183" s="440"/>
      <c r="X183" s="440"/>
      <c r="Y183" s="440"/>
    </row>
    <row r="184" spans="1:25" s="439" customFormat="1" ht="16.95" hidden="1" customHeight="1">
      <c r="A184" s="159"/>
      <c r="B184" s="488" t="s">
        <v>3636</v>
      </c>
      <c r="C184" s="482" t="s">
        <v>3651</v>
      </c>
      <c r="D184" s="563"/>
      <c r="E184" s="483"/>
      <c r="F184" s="160"/>
      <c r="G184" s="440"/>
      <c r="H184" s="440"/>
      <c r="I184" s="440"/>
      <c r="J184" s="440"/>
      <c r="K184" s="440"/>
      <c r="L184" s="440"/>
      <c r="M184" s="440"/>
      <c r="N184" s="440"/>
      <c r="O184" s="440"/>
      <c r="P184" s="440"/>
      <c r="Q184" s="440"/>
      <c r="R184" s="440"/>
      <c r="S184" s="440"/>
      <c r="T184" s="440"/>
      <c r="U184" s="440"/>
      <c r="V184" s="440"/>
      <c r="W184" s="440"/>
      <c r="X184" s="440"/>
      <c r="Y184" s="440"/>
    </row>
    <row r="185" spans="1:25" s="439" customFormat="1" ht="16.95" hidden="1" customHeight="1">
      <c r="A185" s="159"/>
      <c r="B185" s="488" t="s">
        <v>3636</v>
      </c>
      <c r="C185" s="482" t="s">
        <v>3652</v>
      </c>
      <c r="D185" s="563"/>
      <c r="E185" s="483"/>
      <c r="F185" s="160"/>
      <c r="G185" s="440"/>
      <c r="H185" s="440"/>
      <c r="I185" s="440"/>
      <c r="J185" s="440"/>
      <c r="K185" s="440"/>
      <c r="L185" s="440"/>
      <c r="M185" s="440"/>
      <c r="N185" s="440"/>
      <c r="O185" s="440"/>
      <c r="P185" s="440"/>
      <c r="Q185" s="440"/>
      <c r="R185" s="440"/>
      <c r="S185" s="440"/>
      <c r="T185" s="440"/>
      <c r="U185" s="440"/>
      <c r="V185" s="440"/>
      <c r="W185" s="440"/>
      <c r="X185" s="440"/>
      <c r="Y185" s="440"/>
    </row>
    <row r="186" spans="1:25" s="439" customFormat="1" ht="16.95" hidden="1" customHeight="1">
      <c r="A186" s="159"/>
      <c r="B186" s="488" t="s">
        <v>3636</v>
      </c>
      <c r="C186" s="482" t="s">
        <v>3653</v>
      </c>
      <c r="D186" s="563"/>
      <c r="E186" s="483"/>
      <c r="F186" s="160"/>
      <c r="G186" s="440"/>
      <c r="H186" s="440"/>
      <c r="I186" s="440"/>
      <c r="J186" s="440"/>
      <c r="K186" s="440"/>
      <c r="L186" s="440"/>
      <c r="M186" s="440"/>
      <c r="N186" s="440"/>
      <c r="O186" s="440"/>
      <c r="P186" s="440"/>
      <c r="Q186" s="440"/>
      <c r="R186" s="440"/>
      <c r="S186" s="440"/>
      <c r="T186" s="440"/>
      <c r="U186" s="440"/>
      <c r="V186" s="440"/>
      <c r="W186" s="440"/>
      <c r="X186" s="440"/>
      <c r="Y186" s="440"/>
    </row>
    <row r="187" spans="1:25" s="439" customFormat="1" ht="16.95" hidden="1" customHeight="1">
      <c r="A187" s="159"/>
      <c r="B187" s="488" t="s">
        <v>3636</v>
      </c>
      <c r="C187" s="482" t="s">
        <v>3654</v>
      </c>
      <c r="D187" s="563"/>
      <c r="E187" s="483"/>
      <c r="F187" s="160"/>
      <c r="G187" s="440"/>
      <c r="H187" s="440"/>
      <c r="I187" s="440"/>
      <c r="J187" s="440"/>
      <c r="K187" s="440"/>
      <c r="L187" s="440"/>
      <c r="M187" s="440"/>
      <c r="N187" s="440"/>
      <c r="O187" s="440"/>
      <c r="P187" s="440"/>
      <c r="Q187" s="440"/>
      <c r="R187" s="440"/>
      <c r="S187" s="440"/>
      <c r="T187" s="440"/>
      <c r="U187" s="440"/>
      <c r="V187" s="440"/>
      <c r="W187" s="440"/>
      <c r="X187" s="440"/>
      <c r="Y187" s="440"/>
    </row>
    <row r="188" spans="1:25" s="439" customFormat="1" ht="16.95" hidden="1" customHeight="1">
      <c r="A188" s="159"/>
      <c r="B188" s="488" t="s">
        <v>3636</v>
      </c>
      <c r="C188" s="482" t="s">
        <v>3655</v>
      </c>
      <c r="D188" s="563"/>
      <c r="E188" s="483"/>
      <c r="F188" s="160"/>
      <c r="G188" s="440"/>
      <c r="H188" s="440"/>
      <c r="I188" s="440"/>
      <c r="J188" s="440"/>
      <c r="K188" s="440"/>
      <c r="L188" s="440"/>
      <c r="M188" s="440"/>
      <c r="N188" s="440"/>
      <c r="O188" s="440"/>
      <c r="P188" s="440"/>
      <c r="Q188" s="440"/>
      <c r="R188" s="440"/>
      <c r="S188" s="440"/>
      <c r="T188" s="440"/>
      <c r="U188" s="440"/>
      <c r="V188" s="440"/>
      <c r="W188" s="440"/>
      <c r="X188" s="440"/>
      <c r="Y188" s="440"/>
    </row>
    <row r="189" spans="1:25" s="439" customFormat="1" ht="16.95" hidden="1" customHeight="1">
      <c r="A189" s="159"/>
      <c r="B189" s="488" t="s">
        <v>3636</v>
      </c>
      <c r="C189" s="482" t="s">
        <v>3656</v>
      </c>
      <c r="D189" s="563"/>
      <c r="E189" s="483"/>
      <c r="F189" s="160"/>
      <c r="G189" s="440"/>
      <c r="H189" s="440"/>
      <c r="I189" s="440"/>
      <c r="J189" s="440"/>
      <c r="K189" s="440"/>
      <c r="L189" s="440"/>
      <c r="M189" s="440"/>
      <c r="N189" s="440"/>
      <c r="O189" s="440"/>
      <c r="P189" s="440"/>
      <c r="Q189" s="440"/>
      <c r="R189" s="440"/>
      <c r="S189" s="440"/>
      <c r="T189" s="440"/>
      <c r="U189" s="440"/>
      <c r="V189" s="440"/>
      <c r="W189" s="440"/>
      <c r="X189" s="440"/>
      <c r="Y189" s="440"/>
    </row>
    <row r="190" spans="1:25" s="439" customFormat="1" ht="16.95" hidden="1" customHeight="1">
      <c r="A190" s="159"/>
      <c r="B190" s="488" t="s">
        <v>3636</v>
      </c>
      <c r="C190" s="482" t="s">
        <v>3657</v>
      </c>
      <c r="D190" s="563"/>
      <c r="E190" s="483"/>
      <c r="F190" s="160"/>
      <c r="G190" s="440"/>
      <c r="H190" s="440"/>
      <c r="I190" s="440"/>
      <c r="J190" s="440"/>
      <c r="K190" s="440"/>
      <c r="L190" s="440"/>
      <c r="M190" s="440"/>
      <c r="N190" s="440"/>
      <c r="O190" s="440"/>
      <c r="P190" s="440"/>
      <c r="Q190" s="440"/>
      <c r="R190" s="440"/>
      <c r="S190" s="440"/>
      <c r="T190" s="440"/>
      <c r="U190" s="440"/>
      <c r="V190" s="440"/>
      <c r="W190" s="440"/>
      <c r="X190" s="440"/>
      <c r="Y190" s="440"/>
    </row>
    <row r="191" spans="1:25" s="439" customFormat="1" ht="16.95" hidden="1" customHeight="1">
      <c r="A191" s="159"/>
      <c r="B191" s="488" t="s">
        <v>3636</v>
      </c>
      <c r="C191" s="482" t="s">
        <v>3658</v>
      </c>
      <c r="D191" s="563"/>
      <c r="E191" s="483"/>
      <c r="F191" s="160"/>
      <c r="G191" s="440"/>
      <c r="H191" s="440"/>
      <c r="I191" s="440"/>
      <c r="J191" s="440"/>
      <c r="K191" s="440"/>
      <c r="L191" s="440"/>
      <c r="M191" s="440"/>
      <c r="N191" s="440"/>
      <c r="O191" s="440"/>
      <c r="P191" s="440"/>
      <c r="Q191" s="440"/>
      <c r="R191" s="440"/>
      <c r="S191" s="440"/>
      <c r="T191" s="440"/>
      <c r="U191" s="440"/>
      <c r="V191" s="440"/>
      <c r="W191" s="440"/>
      <c r="X191" s="440"/>
      <c r="Y191" s="440"/>
    </row>
    <row r="192" spans="1:25" s="439" customFormat="1" ht="16.95" hidden="1" customHeight="1">
      <c r="A192" s="159"/>
      <c r="B192" s="488" t="s">
        <v>3636</v>
      </c>
      <c r="C192" s="482" t="s">
        <v>3659</v>
      </c>
      <c r="D192" s="563"/>
      <c r="E192" s="483"/>
      <c r="F192" s="160"/>
      <c r="G192" s="440"/>
      <c r="H192" s="440"/>
      <c r="I192" s="440"/>
      <c r="J192" s="440"/>
      <c r="K192" s="440"/>
      <c r="L192" s="440"/>
      <c r="M192" s="440"/>
      <c r="N192" s="440"/>
      <c r="O192" s="440"/>
      <c r="P192" s="440"/>
      <c r="Q192" s="440"/>
      <c r="R192" s="440"/>
      <c r="S192" s="440"/>
      <c r="T192" s="440"/>
      <c r="U192" s="440"/>
      <c r="V192" s="440"/>
      <c r="W192" s="440"/>
      <c r="X192" s="440"/>
      <c r="Y192" s="440"/>
    </row>
    <row r="193" spans="1:25" s="439" customFormat="1" ht="16.95" hidden="1" customHeight="1">
      <c r="A193" s="159"/>
      <c r="B193" s="488" t="s">
        <v>3636</v>
      </c>
      <c r="C193" s="482" t="s">
        <v>3660</v>
      </c>
      <c r="D193" s="563"/>
      <c r="E193" s="483"/>
      <c r="F193" s="160"/>
      <c r="G193" s="440"/>
      <c r="H193" s="440"/>
      <c r="I193" s="440"/>
      <c r="J193" s="440"/>
      <c r="K193" s="440"/>
      <c r="L193" s="440"/>
      <c r="M193" s="440"/>
      <c r="N193" s="440"/>
      <c r="O193" s="440"/>
      <c r="P193" s="440"/>
      <c r="Q193" s="440"/>
      <c r="R193" s="440"/>
      <c r="S193" s="440"/>
      <c r="T193" s="440"/>
      <c r="U193" s="440"/>
      <c r="V193" s="440"/>
      <c r="W193" s="440"/>
      <c r="X193" s="440"/>
      <c r="Y193" s="440"/>
    </row>
    <row r="194" spans="1:25" s="439" customFormat="1" ht="16.95" hidden="1" customHeight="1">
      <c r="A194" s="159"/>
      <c r="B194" s="488" t="s">
        <v>3636</v>
      </c>
      <c r="C194" s="482" t="s">
        <v>3661</v>
      </c>
      <c r="D194" s="563"/>
      <c r="E194" s="483"/>
      <c r="F194" s="160"/>
      <c r="G194" s="440"/>
      <c r="H194" s="440"/>
      <c r="I194" s="440"/>
      <c r="J194" s="440"/>
      <c r="K194" s="440"/>
      <c r="L194" s="440"/>
      <c r="M194" s="440"/>
      <c r="N194" s="440"/>
      <c r="O194" s="440"/>
      <c r="P194" s="440"/>
      <c r="Q194" s="440"/>
      <c r="R194" s="440"/>
      <c r="S194" s="440"/>
      <c r="T194" s="440"/>
      <c r="U194" s="440"/>
      <c r="V194" s="440"/>
      <c r="W194" s="440"/>
      <c r="X194" s="440"/>
      <c r="Y194" s="440"/>
    </row>
    <row r="195" spans="1:25" s="439" customFormat="1" ht="16.95" hidden="1" customHeight="1">
      <c r="A195" s="159"/>
      <c r="B195" s="488" t="s">
        <v>3636</v>
      </c>
      <c r="C195" s="482" t="s">
        <v>3662</v>
      </c>
      <c r="D195" s="563"/>
      <c r="E195" s="483"/>
      <c r="F195" s="160"/>
      <c r="G195" s="440"/>
      <c r="H195" s="440"/>
      <c r="I195" s="440"/>
      <c r="J195" s="440"/>
      <c r="K195" s="440"/>
      <c r="L195" s="440"/>
      <c r="M195" s="440"/>
      <c r="N195" s="440"/>
      <c r="O195" s="440"/>
      <c r="P195" s="440"/>
      <c r="Q195" s="440"/>
      <c r="R195" s="440"/>
      <c r="S195" s="440"/>
      <c r="T195" s="440"/>
      <c r="U195" s="440"/>
      <c r="V195" s="440"/>
      <c r="W195" s="440"/>
      <c r="X195" s="440"/>
      <c r="Y195" s="440"/>
    </row>
    <row r="196" spans="1:25" s="439" customFormat="1" ht="16.95" hidden="1" customHeight="1">
      <c r="A196" s="159"/>
      <c r="B196" s="488" t="s">
        <v>3636</v>
      </c>
      <c r="C196" s="482" t="s">
        <v>3663</v>
      </c>
      <c r="D196" s="563"/>
      <c r="E196" s="483"/>
      <c r="F196" s="160"/>
      <c r="G196" s="440"/>
      <c r="H196" s="440"/>
      <c r="I196" s="440"/>
      <c r="J196" s="440"/>
      <c r="K196" s="440"/>
      <c r="L196" s="440"/>
      <c r="M196" s="440"/>
      <c r="N196" s="440"/>
      <c r="O196" s="440"/>
      <c r="P196" s="440"/>
      <c r="Q196" s="440"/>
      <c r="R196" s="440"/>
      <c r="S196" s="440"/>
      <c r="T196" s="440"/>
      <c r="U196" s="440"/>
      <c r="V196" s="440"/>
      <c r="W196" s="440"/>
      <c r="X196" s="440"/>
      <c r="Y196" s="440"/>
    </row>
    <row r="197" spans="1:25" s="439" customFormat="1" ht="16.95" hidden="1" customHeight="1">
      <c r="A197" s="159"/>
      <c r="B197" s="488" t="s">
        <v>3636</v>
      </c>
      <c r="C197" s="482" t="s">
        <v>3664</v>
      </c>
      <c r="D197" s="563"/>
      <c r="E197" s="483"/>
      <c r="F197" s="160"/>
      <c r="G197" s="440"/>
      <c r="H197" s="440"/>
      <c r="I197" s="440"/>
      <c r="J197" s="440"/>
      <c r="K197" s="440"/>
      <c r="L197" s="440"/>
      <c r="M197" s="440"/>
      <c r="N197" s="440"/>
      <c r="O197" s="440"/>
      <c r="P197" s="440"/>
      <c r="Q197" s="440"/>
      <c r="R197" s="440"/>
      <c r="S197" s="440"/>
      <c r="T197" s="440"/>
      <c r="U197" s="440"/>
      <c r="V197" s="440"/>
      <c r="W197" s="440"/>
      <c r="X197" s="440"/>
      <c r="Y197" s="440"/>
    </row>
    <row r="198" spans="1:25" s="439" customFormat="1" ht="16.95" hidden="1" customHeight="1">
      <c r="A198" s="159"/>
      <c r="B198" s="488" t="s">
        <v>3636</v>
      </c>
      <c r="C198" s="482" t="s">
        <v>3665</v>
      </c>
      <c r="D198" s="563"/>
      <c r="E198" s="483"/>
      <c r="F198" s="160"/>
      <c r="G198" s="440"/>
      <c r="H198" s="440"/>
      <c r="I198" s="440"/>
      <c r="J198" s="440"/>
      <c r="K198" s="440"/>
      <c r="L198" s="440"/>
      <c r="M198" s="440"/>
      <c r="N198" s="440"/>
      <c r="O198" s="440"/>
      <c r="P198" s="440"/>
      <c r="Q198" s="440"/>
      <c r="R198" s="440"/>
      <c r="S198" s="440"/>
      <c r="T198" s="440"/>
      <c r="U198" s="440"/>
      <c r="V198" s="440"/>
      <c r="W198" s="440"/>
      <c r="X198" s="440"/>
      <c r="Y198" s="440"/>
    </row>
    <row r="199" spans="1:25" s="439" customFormat="1" ht="16.95" hidden="1" customHeight="1">
      <c r="A199" s="159"/>
      <c r="B199" s="488" t="s">
        <v>3636</v>
      </c>
      <c r="C199" s="482" t="s">
        <v>3666</v>
      </c>
      <c r="D199" s="563"/>
      <c r="E199" s="483"/>
      <c r="F199" s="160"/>
      <c r="G199" s="440"/>
      <c r="H199" s="440"/>
      <c r="I199" s="440"/>
      <c r="J199" s="440"/>
      <c r="K199" s="440"/>
      <c r="L199" s="440"/>
      <c r="M199" s="440"/>
      <c r="N199" s="440"/>
      <c r="O199" s="440"/>
      <c r="P199" s="440"/>
      <c r="Q199" s="440"/>
      <c r="R199" s="440"/>
      <c r="S199" s="440"/>
      <c r="T199" s="440"/>
      <c r="U199" s="440"/>
      <c r="V199" s="440"/>
      <c r="W199" s="440"/>
      <c r="X199" s="440"/>
      <c r="Y199" s="440"/>
    </row>
    <row r="200" spans="1:25" s="439" customFormat="1" ht="16.95" hidden="1" customHeight="1">
      <c r="A200" s="159"/>
      <c r="B200" s="488" t="s">
        <v>3636</v>
      </c>
      <c r="C200" s="482" t="s">
        <v>3667</v>
      </c>
      <c r="D200" s="563"/>
      <c r="E200" s="483"/>
      <c r="F200" s="160"/>
      <c r="G200" s="440"/>
      <c r="H200" s="440"/>
      <c r="I200" s="440"/>
      <c r="J200" s="440"/>
      <c r="K200" s="440"/>
      <c r="L200" s="440"/>
      <c r="M200" s="440"/>
      <c r="N200" s="440"/>
      <c r="O200" s="440"/>
      <c r="P200" s="440"/>
      <c r="Q200" s="440"/>
      <c r="R200" s="440"/>
      <c r="S200" s="440"/>
      <c r="T200" s="440"/>
      <c r="U200" s="440"/>
      <c r="V200" s="440"/>
      <c r="W200" s="440"/>
      <c r="X200" s="440"/>
      <c r="Y200" s="440"/>
    </row>
    <row r="201" spans="1:25" s="439" customFormat="1" ht="16.95" hidden="1" customHeight="1">
      <c r="A201" s="159"/>
      <c r="B201" s="488" t="s">
        <v>3636</v>
      </c>
      <c r="C201" s="482" t="s">
        <v>3668</v>
      </c>
      <c r="D201" s="563"/>
      <c r="E201" s="483"/>
      <c r="F201" s="160"/>
      <c r="G201" s="440"/>
      <c r="H201" s="440"/>
      <c r="I201" s="440"/>
      <c r="J201" s="440"/>
      <c r="K201" s="440"/>
      <c r="L201" s="440"/>
      <c r="M201" s="440"/>
      <c r="N201" s="440"/>
      <c r="O201" s="440"/>
      <c r="P201" s="440"/>
      <c r="Q201" s="440"/>
      <c r="R201" s="440"/>
      <c r="S201" s="440"/>
      <c r="T201" s="440"/>
      <c r="U201" s="440"/>
      <c r="V201" s="440"/>
      <c r="W201" s="440"/>
      <c r="X201" s="440"/>
      <c r="Y201" s="440"/>
    </row>
    <row r="202" spans="1:25" s="439" customFormat="1" ht="16.95" hidden="1" customHeight="1">
      <c r="A202" s="159"/>
      <c r="B202" s="488" t="s">
        <v>3636</v>
      </c>
      <c r="C202" s="482" t="s">
        <v>3669</v>
      </c>
      <c r="D202" s="563"/>
      <c r="E202" s="483"/>
      <c r="F202" s="160"/>
      <c r="G202" s="440"/>
      <c r="H202" s="440"/>
      <c r="I202" s="440"/>
      <c r="J202" s="440"/>
      <c r="K202" s="440"/>
      <c r="L202" s="440"/>
      <c r="M202" s="440"/>
      <c r="N202" s="440"/>
      <c r="O202" s="440"/>
      <c r="P202" s="440"/>
      <c r="Q202" s="440"/>
      <c r="R202" s="440"/>
      <c r="S202" s="440"/>
      <c r="T202" s="440"/>
      <c r="U202" s="440"/>
      <c r="V202" s="440"/>
      <c r="W202" s="440"/>
      <c r="X202" s="440"/>
      <c r="Y202" s="440"/>
    </row>
    <row r="203" spans="1:25" s="439" customFormat="1" ht="16.95" hidden="1" customHeight="1">
      <c r="A203" s="159"/>
      <c r="B203" s="488" t="s">
        <v>3636</v>
      </c>
      <c r="C203" s="482" t="s">
        <v>3670</v>
      </c>
      <c r="D203" s="563"/>
      <c r="E203" s="483"/>
      <c r="F203" s="160"/>
      <c r="G203" s="440"/>
      <c r="H203" s="440"/>
      <c r="I203" s="440"/>
      <c r="J203" s="440"/>
      <c r="K203" s="440"/>
      <c r="L203" s="440"/>
      <c r="M203" s="440"/>
      <c r="N203" s="440"/>
      <c r="O203" s="440"/>
      <c r="P203" s="440"/>
      <c r="Q203" s="440"/>
      <c r="R203" s="440"/>
      <c r="S203" s="440"/>
      <c r="T203" s="440"/>
      <c r="U203" s="440"/>
      <c r="V203" s="440"/>
      <c r="W203" s="440"/>
      <c r="X203" s="440"/>
      <c r="Y203" s="440"/>
    </row>
    <row r="204" spans="1:25" s="439" customFormat="1" ht="16.95" hidden="1" customHeight="1">
      <c r="A204" s="159"/>
      <c r="B204" s="488" t="s">
        <v>3636</v>
      </c>
      <c r="C204" s="482" t="s">
        <v>3671</v>
      </c>
      <c r="D204" s="563"/>
      <c r="E204" s="483"/>
      <c r="F204" s="160"/>
      <c r="G204" s="440"/>
      <c r="H204" s="440"/>
      <c r="I204" s="440"/>
      <c r="J204" s="440"/>
      <c r="K204" s="440"/>
      <c r="L204" s="440"/>
      <c r="M204" s="440"/>
      <c r="N204" s="440"/>
      <c r="O204" s="440"/>
      <c r="P204" s="440"/>
      <c r="Q204" s="440"/>
      <c r="R204" s="440"/>
      <c r="S204" s="440"/>
      <c r="T204" s="440"/>
      <c r="U204" s="440"/>
      <c r="V204" s="440"/>
      <c r="W204" s="440"/>
      <c r="X204" s="440"/>
      <c r="Y204" s="440"/>
    </row>
    <row r="205" spans="1:25" s="439" customFormat="1" ht="16.95" hidden="1" customHeight="1">
      <c r="A205" s="159"/>
      <c r="B205" s="488" t="s">
        <v>3636</v>
      </c>
      <c r="C205" s="482" t="s">
        <v>915</v>
      </c>
      <c r="D205" s="563"/>
      <c r="E205" s="483"/>
      <c r="F205" s="160"/>
      <c r="G205" s="440"/>
      <c r="H205" s="440"/>
      <c r="I205" s="440"/>
      <c r="J205" s="440"/>
      <c r="K205" s="440"/>
      <c r="L205" s="440"/>
      <c r="M205" s="440"/>
      <c r="N205" s="440"/>
      <c r="O205" s="440"/>
      <c r="P205" s="440"/>
      <c r="Q205" s="440"/>
      <c r="R205" s="440"/>
      <c r="S205" s="440"/>
      <c r="T205" s="440"/>
      <c r="U205" s="440"/>
      <c r="V205" s="440"/>
      <c r="W205" s="440"/>
      <c r="X205" s="440"/>
      <c r="Y205" s="440"/>
    </row>
    <row r="206" spans="1:25" s="439" customFormat="1" ht="16.95" hidden="1" customHeight="1">
      <c r="A206" s="159"/>
      <c r="B206" s="488" t="s">
        <v>3636</v>
      </c>
      <c r="C206" s="482" t="s">
        <v>3672</v>
      </c>
      <c r="D206" s="563"/>
      <c r="E206" s="483"/>
      <c r="F206" s="160"/>
      <c r="G206" s="440"/>
      <c r="H206" s="440"/>
      <c r="I206" s="440"/>
      <c r="J206" s="440"/>
      <c r="K206" s="440"/>
      <c r="L206" s="440"/>
      <c r="M206" s="440"/>
      <c r="N206" s="440"/>
      <c r="O206" s="440"/>
      <c r="P206" s="440"/>
      <c r="Q206" s="440"/>
      <c r="R206" s="440"/>
      <c r="S206" s="440"/>
      <c r="T206" s="440"/>
      <c r="U206" s="440"/>
      <c r="V206" s="440"/>
      <c r="W206" s="440"/>
      <c r="X206" s="440"/>
      <c r="Y206" s="440"/>
    </row>
    <row r="207" spans="1:25" s="439" customFormat="1" ht="16.95" hidden="1" customHeight="1">
      <c r="A207" s="159"/>
      <c r="B207" s="568" t="s">
        <v>3673</v>
      </c>
      <c r="C207" s="569" t="s">
        <v>870</v>
      </c>
      <c r="D207" s="560"/>
      <c r="E207" s="560"/>
      <c r="F207" s="160"/>
      <c r="G207" s="440"/>
      <c r="H207" s="440"/>
      <c r="I207" s="440"/>
      <c r="J207" s="440"/>
      <c r="K207" s="440"/>
      <c r="L207" s="440"/>
      <c r="M207" s="440"/>
      <c r="N207" s="440"/>
      <c r="O207" s="440"/>
      <c r="P207" s="440"/>
      <c r="Q207" s="440"/>
      <c r="R207" s="440"/>
      <c r="S207" s="440"/>
      <c r="T207" s="440"/>
      <c r="U207" s="440"/>
      <c r="V207" s="440"/>
      <c r="W207" s="440"/>
      <c r="X207" s="440"/>
      <c r="Y207" s="440"/>
    </row>
    <row r="208" spans="1:25" s="439" customFormat="1" ht="16.95" hidden="1" customHeight="1">
      <c r="A208" s="159"/>
      <c r="B208" s="568" t="s">
        <v>3673</v>
      </c>
      <c r="C208" s="569" t="s">
        <v>3674</v>
      </c>
      <c r="D208" s="560"/>
      <c r="E208" s="560"/>
      <c r="F208" s="160"/>
      <c r="G208" s="440"/>
      <c r="H208" s="440"/>
      <c r="I208" s="440"/>
      <c r="J208" s="440"/>
      <c r="K208" s="440"/>
      <c r="L208" s="440"/>
      <c r="M208" s="440"/>
      <c r="N208" s="440"/>
      <c r="O208" s="440"/>
      <c r="P208" s="440"/>
      <c r="Q208" s="440"/>
      <c r="R208" s="440"/>
      <c r="S208" s="440"/>
      <c r="T208" s="440"/>
      <c r="U208" s="440"/>
      <c r="V208" s="440"/>
      <c r="W208" s="440"/>
      <c r="X208" s="440"/>
      <c r="Y208" s="440"/>
    </row>
    <row r="209" spans="1:25" s="439" customFormat="1" ht="16.95" hidden="1" customHeight="1">
      <c r="A209" s="159"/>
      <c r="B209" s="488" t="s">
        <v>3673</v>
      </c>
      <c r="C209" s="482" t="s">
        <v>2070</v>
      </c>
      <c r="D209" s="563"/>
      <c r="E209" s="483"/>
      <c r="F209" s="160"/>
      <c r="G209" s="440"/>
      <c r="H209" s="440"/>
      <c r="I209" s="440"/>
      <c r="J209" s="440"/>
      <c r="K209" s="440"/>
      <c r="L209" s="440"/>
      <c r="M209" s="440"/>
      <c r="N209" s="440"/>
      <c r="O209" s="440"/>
      <c r="P209" s="440"/>
      <c r="Q209" s="440"/>
      <c r="R209" s="440"/>
      <c r="S209" s="440"/>
      <c r="T209" s="440"/>
      <c r="U209" s="440"/>
      <c r="V209" s="440"/>
      <c r="W209" s="440"/>
      <c r="X209" s="440"/>
      <c r="Y209" s="440"/>
    </row>
    <row r="210" spans="1:25" s="439" customFormat="1" ht="16.95" hidden="1" customHeight="1">
      <c r="A210" s="159"/>
      <c r="B210" s="568" t="s">
        <v>3675</v>
      </c>
      <c r="C210" s="569" t="s">
        <v>852</v>
      </c>
      <c r="D210" s="560"/>
      <c r="E210" s="560"/>
      <c r="F210" s="160"/>
      <c r="G210" s="440"/>
      <c r="H210" s="440"/>
      <c r="I210" s="440"/>
      <c r="J210" s="440"/>
      <c r="K210" s="440"/>
      <c r="L210" s="440"/>
      <c r="M210" s="440"/>
      <c r="N210" s="440"/>
      <c r="O210" s="440"/>
      <c r="P210" s="440"/>
      <c r="Q210" s="440"/>
      <c r="R210" s="440"/>
      <c r="S210" s="440"/>
      <c r="T210" s="440"/>
      <c r="U210" s="440"/>
      <c r="V210" s="440"/>
      <c r="W210" s="440"/>
      <c r="X210" s="440"/>
      <c r="Y210" s="440"/>
    </row>
    <row r="211" spans="1:25" s="439" customFormat="1" ht="16.95" hidden="1" customHeight="1">
      <c r="A211" s="159"/>
      <c r="B211" s="568" t="s">
        <v>3675</v>
      </c>
      <c r="C211" s="569" t="s">
        <v>624</v>
      </c>
      <c r="D211" s="560"/>
      <c r="E211" s="560"/>
      <c r="F211" s="160"/>
      <c r="G211" s="440"/>
      <c r="H211" s="440"/>
      <c r="I211" s="440"/>
      <c r="J211" s="440"/>
      <c r="K211" s="440"/>
      <c r="L211" s="440"/>
      <c r="M211" s="440"/>
      <c r="N211" s="440"/>
      <c r="O211" s="440"/>
      <c r="P211" s="440"/>
      <c r="Q211" s="440"/>
      <c r="R211" s="440"/>
      <c r="S211" s="440"/>
      <c r="T211" s="440"/>
      <c r="U211" s="440"/>
      <c r="V211" s="440"/>
      <c r="W211" s="440"/>
      <c r="X211" s="440"/>
      <c r="Y211" s="440"/>
    </row>
    <row r="212" spans="1:25" s="439" customFormat="1" ht="16.95" hidden="1" customHeight="1">
      <c r="A212" s="159"/>
      <c r="B212" s="488" t="s">
        <v>3675</v>
      </c>
      <c r="C212" s="482" t="s">
        <v>3676</v>
      </c>
      <c r="D212" s="563"/>
      <c r="E212" s="483"/>
      <c r="F212" s="160"/>
      <c r="G212" s="440"/>
      <c r="H212" s="440"/>
      <c r="I212" s="440"/>
      <c r="J212" s="440"/>
      <c r="K212" s="440"/>
      <c r="L212" s="440"/>
      <c r="M212" s="440"/>
      <c r="N212" s="440"/>
      <c r="O212" s="440"/>
      <c r="P212" s="440"/>
      <c r="Q212" s="440"/>
      <c r="R212" s="440"/>
      <c r="S212" s="440"/>
      <c r="T212" s="440"/>
      <c r="U212" s="440"/>
      <c r="V212" s="440"/>
      <c r="W212" s="440"/>
      <c r="X212" s="440"/>
      <c r="Y212" s="440"/>
    </row>
    <row r="213" spans="1:25" s="439" customFormat="1" ht="16.95" hidden="1" customHeight="1">
      <c r="A213" s="159"/>
      <c r="B213" s="568" t="s">
        <v>3675</v>
      </c>
      <c r="C213" s="569" t="s">
        <v>3488</v>
      </c>
      <c r="D213" s="560"/>
      <c r="E213" s="560"/>
      <c r="F213" s="160"/>
      <c r="G213" s="440"/>
      <c r="H213" s="440"/>
      <c r="I213" s="440"/>
      <c r="J213" s="440"/>
      <c r="K213" s="440"/>
      <c r="L213" s="440"/>
      <c r="M213" s="440"/>
      <c r="N213" s="440"/>
      <c r="O213" s="440"/>
      <c r="P213" s="440"/>
      <c r="Q213" s="440"/>
      <c r="R213" s="440"/>
      <c r="S213" s="440"/>
      <c r="T213" s="440"/>
      <c r="U213" s="440"/>
      <c r="V213" s="440"/>
      <c r="W213" s="440"/>
      <c r="X213" s="440"/>
      <c r="Y213" s="440"/>
    </row>
    <row r="214" spans="1:25" s="439" customFormat="1" ht="16.95" hidden="1" customHeight="1">
      <c r="A214" s="159"/>
      <c r="B214" s="488" t="s">
        <v>3675</v>
      </c>
      <c r="C214" s="482" t="s">
        <v>3677</v>
      </c>
      <c r="D214" s="563"/>
      <c r="E214" s="483"/>
      <c r="F214" s="160"/>
      <c r="G214" s="440"/>
      <c r="H214" s="440"/>
      <c r="I214" s="440"/>
      <c r="J214" s="440"/>
      <c r="K214" s="440"/>
      <c r="L214" s="440"/>
      <c r="M214" s="440"/>
      <c r="N214" s="440"/>
      <c r="O214" s="440"/>
      <c r="P214" s="440"/>
      <c r="Q214" s="440"/>
      <c r="R214" s="440"/>
      <c r="S214" s="440"/>
      <c r="T214" s="440"/>
      <c r="U214" s="440"/>
      <c r="V214" s="440"/>
      <c r="W214" s="440"/>
      <c r="X214" s="440"/>
      <c r="Y214" s="440"/>
    </row>
    <row r="215" spans="1:25" s="439" customFormat="1" ht="16.95" hidden="1" customHeight="1">
      <c r="A215" s="159"/>
      <c r="B215" s="488" t="s">
        <v>3675</v>
      </c>
      <c r="C215" s="482" t="s">
        <v>3678</v>
      </c>
      <c r="D215" s="563"/>
      <c r="E215" s="483"/>
      <c r="F215" s="160"/>
      <c r="G215" s="440"/>
      <c r="H215" s="440"/>
      <c r="I215" s="440"/>
      <c r="J215" s="440"/>
      <c r="K215" s="440"/>
      <c r="L215" s="440"/>
      <c r="M215" s="440"/>
      <c r="N215" s="440"/>
      <c r="O215" s="440"/>
      <c r="P215" s="440"/>
      <c r="Q215" s="440"/>
      <c r="R215" s="440"/>
      <c r="S215" s="440"/>
      <c r="T215" s="440"/>
      <c r="U215" s="440"/>
      <c r="V215" s="440"/>
      <c r="W215" s="440"/>
      <c r="X215" s="440"/>
      <c r="Y215" s="440"/>
    </row>
    <row r="216" spans="1:25" s="439" customFormat="1" ht="16.95" hidden="1" customHeight="1">
      <c r="A216" s="159"/>
      <c r="B216" s="488" t="s">
        <v>3675</v>
      </c>
      <c r="C216" s="482" t="s">
        <v>3679</v>
      </c>
      <c r="D216" s="563"/>
      <c r="E216" s="483"/>
      <c r="F216" s="160"/>
      <c r="G216" s="440"/>
      <c r="H216" s="440"/>
      <c r="I216" s="440"/>
      <c r="J216" s="440"/>
      <c r="K216" s="440"/>
      <c r="L216" s="440"/>
      <c r="M216" s="440"/>
      <c r="N216" s="440"/>
      <c r="O216" s="440"/>
      <c r="P216" s="440"/>
      <c r="Q216" s="440"/>
      <c r="R216" s="440"/>
      <c r="S216" s="440"/>
      <c r="T216" s="440"/>
      <c r="U216" s="440"/>
      <c r="V216" s="440"/>
      <c r="W216" s="440"/>
      <c r="X216" s="440"/>
      <c r="Y216" s="440"/>
    </row>
    <row r="217" spans="1:25" s="439" customFormat="1" ht="16.95" hidden="1" customHeight="1">
      <c r="A217" s="159"/>
      <c r="B217" s="488" t="s">
        <v>3675</v>
      </c>
      <c r="C217" s="482" t="s">
        <v>3680</v>
      </c>
      <c r="D217" s="563"/>
      <c r="E217" s="483"/>
      <c r="F217" s="160"/>
      <c r="G217" s="440"/>
      <c r="H217" s="440"/>
      <c r="I217" s="440"/>
      <c r="J217" s="440"/>
      <c r="K217" s="440"/>
      <c r="L217" s="440"/>
      <c r="M217" s="440"/>
      <c r="N217" s="440"/>
      <c r="O217" s="440"/>
      <c r="P217" s="440"/>
      <c r="Q217" s="440"/>
      <c r="R217" s="440"/>
      <c r="S217" s="440"/>
      <c r="T217" s="440"/>
      <c r="U217" s="440"/>
      <c r="V217" s="440"/>
      <c r="W217" s="440"/>
      <c r="X217" s="440"/>
      <c r="Y217" s="440"/>
    </row>
    <row r="218" spans="1:25" s="439" customFormat="1" ht="16.95" hidden="1" customHeight="1">
      <c r="A218" s="159"/>
      <c r="B218" s="488" t="s">
        <v>3675</v>
      </c>
      <c r="C218" s="482" t="s">
        <v>3681</v>
      </c>
      <c r="D218" s="563"/>
      <c r="E218" s="483"/>
      <c r="F218" s="160"/>
      <c r="G218" s="440"/>
      <c r="H218" s="440"/>
      <c r="I218" s="440"/>
      <c r="J218" s="440"/>
      <c r="K218" s="440"/>
      <c r="L218" s="440"/>
      <c r="M218" s="440"/>
      <c r="N218" s="440"/>
      <c r="O218" s="440"/>
      <c r="P218" s="440"/>
      <c r="Q218" s="440"/>
      <c r="R218" s="440"/>
      <c r="S218" s="440"/>
      <c r="T218" s="440"/>
      <c r="U218" s="440"/>
      <c r="V218" s="440"/>
      <c r="W218" s="440"/>
      <c r="X218" s="440"/>
      <c r="Y218" s="440"/>
    </row>
    <row r="219" spans="1:25" s="439" customFormat="1" ht="16.95" hidden="1" customHeight="1">
      <c r="A219" s="159"/>
      <c r="B219" s="488" t="s">
        <v>3675</v>
      </c>
      <c r="C219" s="482" t="s">
        <v>3682</v>
      </c>
      <c r="D219" s="563"/>
      <c r="E219" s="483"/>
      <c r="F219" s="160"/>
      <c r="G219" s="440"/>
      <c r="H219" s="440"/>
      <c r="I219" s="440"/>
      <c r="J219" s="440"/>
      <c r="K219" s="440"/>
      <c r="L219" s="440"/>
      <c r="M219" s="440"/>
      <c r="N219" s="440"/>
      <c r="O219" s="440"/>
      <c r="P219" s="440"/>
      <c r="Q219" s="440"/>
      <c r="R219" s="440"/>
      <c r="S219" s="440"/>
      <c r="T219" s="440"/>
      <c r="U219" s="440"/>
      <c r="V219" s="440"/>
      <c r="W219" s="440"/>
      <c r="X219" s="440"/>
      <c r="Y219" s="440"/>
    </row>
    <row r="220" spans="1:25" s="439" customFormat="1" ht="16.95" hidden="1" customHeight="1">
      <c r="A220" s="159"/>
      <c r="B220" s="568" t="s">
        <v>3675</v>
      </c>
      <c r="C220" s="569" t="s">
        <v>3683</v>
      </c>
      <c r="D220" s="560"/>
      <c r="E220" s="560"/>
      <c r="F220" s="160"/>
      <c r="G220" s="440"/>
      <c r="H220" s="440"/>
      <c r="I220" s="440"/>
      <c r="J220" s="440"/>
      <c r="K220" s="440"/>
      <c r="L220" s="440"/>
      <c r="M220" s="440"/>
      <c r="N220" s="440"/>
      <c r="O220" s="440"/>
      <c r="P220" s="440"/>
      <c r="Q220" s="440"/>
      <c r="R220" s="440"/>
      <c r="S220" s="440"/>
      <c r="T220" s="440"/>
      <c r="U220" s="440"/>
      <c r="V220" s="440"/>
      <c r="W220" s="440"/>
      <c r="X220" s="440"/>
      <c r="Y220" s="440"/>
    </row>
    <row r="221" spans="1:25" s="439" customFormat="1" ht="16.95" hidden="1" customHeight="1">
      <c r="A221" s="159"/>
      <c r="B221" s="488" t="s">
        <v>3675</v>
      </c>
      <c r="C221" s="482" t="s">
        <v>3684</v>
      </c>
      <c r="D221" s="563"/>
      <c r="E221" s="483"/>
      <c r="F221" s="160"/>
      <c r="G221" s="440"/>
      <c r="H221" s="440"/>
      <c r="I221" s="440"/>
      <c r="J221" s="440"/>
      <c r="K221" s="440"/>
      <c r="L221" s="440"/>
      <c r="M221" s="440"/>
      <c r="N221" s="440"/>
      <c r="O221" s="440"/>
      <c r="P221" s="440"/>
      <c r="Q221" s="440"/>
      <c r="R221" s="440"/>
      <c r="S221" s="440"/>
      <c r="T221" s="440"/>
      <c r="U221" s="440"/>
      <c r="V221" s="440"/>
      <c r="W221" s="440"/>
      <c r="X221" s="440"/>
      <c r="Y221" s="440"/>
    </row>
    <row r="222" spans="1:25" s="439" customFormat="1" ht="16.95" hidden="1" customHeight="1">
      <c r="A222" s="159"/>
      <c r="B222" s="568" t="s">
        <v>3675</v>
      </c>
      <c r="C222" s="569" t="s">
        <v>736</v>
      </c>
      <c r="D222" s="560"/>
      <c r="E222" s="560"/>
      <c r="F222" s="160"/>
      <c r="G222" s="440"/>
      <c r="H222" s="440"/>
      <c r="I222" s="440"/>
      <c r="J222" s="440"/>
      <c r="K222" s="440"/>
      <c r="L222" s="440"/>
      <c r="M222" s="440"/>
      <c r="N222" s="440"/>
      <c r="O222" s="440"/>
      <c r="P222" s="440"/>
      <c r="Q222" s="440"/>
      <c r="R222" s="440"/>
      <c r="S222" s="440"/>
      <c r="T222" s="440"/>
      <c r="U222" s="440"/>
      <c r="V222" s="440"/>
      <c r="W222" s="440"/>
      <c r="X222" s="440"/>
      <c r="Y222" s="440"/>
    </row>
    <row r="223" spans="1:25" s="439" customFormat="1" ht="16.95" hidden="1" customHeight="1">
      <c r="A223" s="159"/>
      <c r="B223" s="568" t="s">
        <v>3675</v>
      </c>
      <c r="C223" s="569" t="s">
        <v>624</v>
      </c>
      <c r="D223" s="560"/>
      <c r="E223" s="560"/>
      <c r="F223" s="160"/>
      <c r="G223" s="440"/>
      <c r="H223" s="440"/>
      <c r="I223" s="440"/>
      <c r="J223" s="440"/>
      <c r="K223" s="440"/>
      <c r="L223" s="440"/>
      <c r="M223" s="440"/>
      <c r="N223" s="440"/>
      <c r="O223" s="440"/>
      <c r="P223" s="440"/>
      <c r="Q223" s="440"/>
      <c r="R223" s="440"/>
      <c r="S223" s="440"/>
      <c r="T223" s="440"/>
      <c r="U223" s="440"/>
      <c r="V223" s="440"/>
      <c r="W223" s="440"/>
      <c r="X223" s="440"/>
      <c r="Y223" s="440"/>
    </row>
    <row r="224" spans="1:25" s="439" customFormat="1" ht="16.95" hidden="1" customHeight="1">
      <c r="A224" s="159"/>
      <c r="B224" s="488" t="s">
        <v>3675</v>
      </c>
      <c r="C224" s="482" t="s">
        <v>3685</v>
      </c>
      <c r="D224" s="563"/>
      <c r="E224" s="483"/>
      <c r="F224" s="160"/>
      <c r="G224" s="440"/>
      <c r="H224" s="440"/>
      <c r="I224" s="440"/>
      <c r="J224" s="440"/>
      <c r="K224" s="440"/>
      <c r="L224" s="440"/>
      <c r="M224" s="440"/>
      <c r="N224" s="440"/>
      <c r="O224" s="440"/>
      <c r="P224" s="440"/>
      <c r="Q224" s="440"/>
      <c r="R224" s="440"/>
      <c r="S224" s="440"/>
      <c r="T224" s="440"/>
      <c r="U224" s="440"/>
      <c r="V224" s="440"/>
      <c r="W224" s="440"/>
      <c r="X224" s="440"/>
      <c r="Y224" s="440"/>
    </row>
    <row r="225" spans="1:25" s="439" customFormat="1" ht="16.95" hidden="1" customHeight="1">
      <c r="A225" s="159"/>
      <c r="B225" s="488" t="s">
        <v>3675</v>
      </c>
      <c r="C225" s="482" t="s">
        <v>3686</v>
      </c>
      <c r="D225" s="563"/>
      <c r="E225" s="483"/>
      <c r="F225" s="160"/>
      <c r="G225" s="440"/>
      <c r="H225" s="440"/>
      <c r="I225" s="440"/>
      <c r="J225" s="440"/>
      <c r="K225" s="440"/>
      <c r="L225" s="440"/>
      <c r="M225" s="440"/>
      <c r="N225" s="440"/>
      <c r="O225" s="440"/>
      <c r="P225" s="440"/>
      <c r="Q225" s="440"/>
      <c r="R225" s="440"/>
      <c r="S225" s="440"/>
      <c r="T225" s="440"/>
      <c r="U225" s="440"/>
      <c r="V225" s="440"/>
      <c r="W225" s="440"/>
      <c r="X225" s="440"/>
      <c r="Y225" s="440"/>
    </row>
    <row r="226" spans="1:25" s="439" customFormat="1" ht="16.95" hidden="1" customHeight="1">
      <c r="A226" s="159"/>
      <c r="B226" s="488" t="s">
        <v>3675</v>
      </c>
      <c r="C226" s="482" t="s">
        <v>3687</v>
      </c>
      <c r="D226" s="563"/>
      <c r="E226" s="483"/>
      <c r="F226" s="160"/>
      <c r="G226" s="440"/>
      <c r="H226" s="440"/>
      <c r="I226" s="440"/>
      <c r="J226" s="440"/>
      <c r="K226" s="440"/>
      <c r="L226" s="440"/>
      <c r="M226" s="440"/>
      <c r="N226" s="440"/>
      <c r="O226" s="440"/>
      <c r="P226" s="440"/>
      <c r="Q226" s="440"/>
      <c r="R226" s="440"/>
      <c r="S226" s="440"/>
      <c r="T226" s="440"/>
      <c r="U226" s="440"/>
      <c r="V226" s="440"/>
      <c r="W226" s="440"/>
      <c r="X226" s="440"/>
      <c r="Y226" s="440"/>
    </row>
    <row r="227" spans="1:25" s="439" customFormat="1" ht="16.95" hidden="1" customHeight="1">
      <c r="A227" s="159"/>
      <c r="B227" s="488" t="s">
        <v>3675</v>
      </c>
      <c r="C227" s="482" t="s">
        <v>3688</v>
      </c>
      <c r="D227" s="563"/>
      <c r="E227" s="483"/>
      <c r="F227" s="160"/>
      <c r="G227" s="440"/>
      <c r="H227" s="440"/>
      <c r="I227" s="440"/>
      <c r="J227" s="440"/>
      <c r="K227" s="440"/>
      <c r="L227" s="440"/>
      <c r="M227" s="440"/>
      <c r="N227" s="440"/>
      <c r="O227" s="440"/>
      <c r="P227" s="440"/>
      <c r="Q227" s="440"/>
      <c r="R227" s="440"/>
      <c r="S227" s="440"/>
      <c r="T227" s="440"/>
      <c r="U227" s="440"/>
      <c r="V227" s="440"/>
      <c r="W227" s="440"/>
      <c r="X227" s="440"/>
      <c r="Y227" s="440"/>
    </row>
    <row r="228" spans="1:25" s="439" customFormat="1" ht="16.95" hidden="1" customHeight="1">
      <c r="A228" s="159"/>
      <c r="B228" s="488" t="s">
        <v>3675</v>
      </c>
      <c r="C228" s="482" t="s">
        <v>3689</v>
      </c>
      <c r="D228" s="563"/>
      <c r="E228" s="483"/>
      <c r="F228" s="160"/>
      <c r="G228" s="440"/>
      <c r="H228" s="440"/>
      <c r="I228" s="440"/>
      <c r="J228" s="440"/>
      <c r="K228" s="440"/>
      <c r="L228" s="440"/>
      <c r="M228" s="440"/>
      <c r="N228" s="440"/>
      <c r="O228" s="440"/>
      <c r="P228" s="440"/>
      <c r="Q228" s="440"/>
      <c r="R228" s="440"/>
      <c r="S228" s="440"/>
      <c r="T228" s="440"/>
      <c r="U228" s="440"/>
      <c r="V228" s="440"/>
      <c r="W228" s="440"/>
      <c r="X228" s="440"/>
      <c r="Y228" s="440"/>
    </row>
    <row r="229" spans="1:25" s="439" customFormat="1" ht="16.95" hidden="1" customHeight="1">
      <c r="A229" s="159"/>
      <c r="B229" s="488" t="s">
        <v>3675</v>
      </c>
      <c r="C229" s="482" t="s">
        <v>3690</v>
      </c>
      <c r="D229" s="563"/>
      <c r="E229" s="483"/>
      <c r="F229" s="160"/>
      <c r="G229" s="440"/>
      <c r="H229" s="440"/>
      <c r="I229" s="440"/>
      <c r="J229" s="440"/>
      <c r="K229" s="440"/>
      <c r="L229" s="440"/>
      <c r="M229" s="440"/>
      <c r="N229" s="440"/>
      <c r="O229" s="440"/>
      <c r="P229" s="440"/>
      <c r="Q229" s="440"/>
      <c r="R229" s="440"/>
      <c r="S229" s="440"/>
      <c r="T229" s="440"/>
      <c r="U229" s="440"/>
      <c r="V229" s="440"/>
      <c r="W229" s="440"/>
      <c r="X229" s="440"/>
      <c r="Y229" s="440"/>
    </row>
    <row r="230" spans="1:25" s="439" customFormat="1" ht="16.95" hidden="1" customHeight="1">
      <c r="A230" s="159"/>
      <c r="B230" s="568" t="s">
        <v>3675</v>
      </c>
      <c r="C230" s="569" t="s">
        <v>3691</v>
      </c>
      <c r="D230" s="560"/>
      <c r="E230" s="560"/>
      <c r="F230" s="160"/>
      <c r="G230" s="440"/>
      <c r="H230" s="440"/>
      <c r="I230" s="440"/>
      <c r="J230" s="440"/>
      <c r="K230" s="440"/>
      <c r="L230" s="440"/>
      <c r="M230" s="440"/>
      <c r="N230" s="440"/>
      <c r="O230" s="440"/>
      <c r="P230" s="440"/>
      <c r="Q230" s="440"/>
      <c r="R230" s="440"/>
      <c r="S230" s="440"/>
      <c r="T230" s="440"/>
      <c r="U230" s="440"/>
      <c r="V230" s="440"/>
      <c r="W230" s="440"/>
      <c r="X230" s="440"/>
      <c r="Y230" s="440"/>
    </row>
    <row r="231" spans="1:25" s="439" customFormat="1" ht="16.95" hidden="1" customHeight="1">
      <c r="A231" s="159"/>
      <c r="B231" s="488" t="s">
        <v>3675</v>
      </c>
      <c r="C231" s="482" t="s">
        <v>3692</v>
      </c>
      <c r="D231" s="563"/>
      <c r="E231" s="483"/>
      <c r="F231" s="160"/>
      <c r="G231" s="440"/>
      <c r="H231" s="440"/>
      <c r="I231" s="440"/>
      <c r="J231" s="440"/>
      <c r="K231" s="440"/>
      <c r="L231" s="440"/>
      <c r="M231" s="440"/>
      <c r="N231" s="440"/>
      <c r="O231" s="440"/>
      <c r="P231" s="440"/>
      <c r="Q231" s="440"/>
      <c r="R231" s="440"/>
      <c r="S231" s="440"/>
      <c r="T231" s="440"/>
      <c r="U231" s="440"/>
      <c r="V231" s="440"/>
      <c r="W231" s="440"/>
      <c r="X231" s="440"/>
      <c r="Y231" s="440"/>
    </row>
    <row r="232" spans="1:25" s="439" customFormat="1" ht="16.95" hidden="1" customHeight="1">
      <c r="A232" s="159"/>
      <c r="B232" s="488" t="s">
        <v>3675</v>
      </c>
      <c r="C232" s="482" t="s">
        <v>3693</v>
      </c>
      <c r="D232" s="563"/>
      <c r="E232" s="483"/>
      <c r="F232" s="160"/>
      <c r="G232" s="440"/>
      <c r="H232" s="440"/>
      <c r="I232" s="440"/>
      <c r="J232" s="440"/>
      <c r="K232" s="440"/>
      <c r="L232" s="440"/>
      <c r="M232" s="440"/>
      <c r="N232" s="440"/>
      <c r="O232" s="440"/>
      <c r="P232" s="440"/>
      <c r="Q232" s="440"/>
      <c r="R232" s="440"/>
      <c r="S232" s="440"/>
      <c r="T232" s="440"/>
      <c r="U232" s="440"/>
      <c r="V232" s="440"/>
      <c r="W232" s="440"/>
      <c r="X232" s="440"/>
      <c r="Y232" s="440"/>
    </row>
    <row r="233" spans="1:25" s="439" customFormat="1" ht="16.95" hidden="1" customHeight="1">
      <c r="A233" s="159"/>
      <c r="B233" s="488" t="s">
        <v>3675</v>
      </c>
      <c r="C233" s="482" t="s">
        <v>3694</v>
      </c>
      <c r="D233" s="563"/>
      <c r="E233" s="483"/>
      <c r="F233" s="160"/>
      <c r="G233" s="440"/>
      <c r="H233" s="440"/>
      <c r="I233" s="440"/>
      <c r="J233" s="440"/>
      <c r="K233" s="440"/>
      <c r="L233" s="440"/>
      <c r="M233" s="440"/>
      <c r="N233" s="440"/>
      <c r="O233" s="440"/>
      <c r="P233" s="440"/>
      <c r="Q233" s="440"/>
      <c r="R233" s="440"/>
      <c r="S233" s="440"/>
      <c r="T233" s="440"/>
      <c r="U233" s="440"/>
      <c r="V233" s="440"/>
      <c r="W233" s="440"/>
      <c r="X233" s="440"/>
      <c r="Y233" s="440"/>
    </row>
    <row r="234" spans="1:25" s="439" customFormat="1" ht="16.95" hidden="1" customHeight="1">
      <c r="A234" s="159"/>
      <c r="B234" s="488" t="s">
        <v>3675</v>
      </c>
      <c r="C234" s="482" t="s">
        <v>3695</v>
      </c>
      <c r="D234" s="563"/>
      <c r="E234" s="483"/>
      <c r="F234" s="160"/>
      <c r="G234" s="440"/>
      <c r="H234" s="440"/>
      <c r="I234" s="440"/>
      <c r="J234" s="440"/>
      <c r="K234" s="440"/>
      <c r="L234" s="440"/>
      <c r="M234" s="440"/>
      <c r="N234" s="440"/>
      <c r="O234" s="440"/>
      <c r="P234" s="440"/>
      <c r="Q234" s="440"/>
      <c r="R234" s="440"/>
      <c r="S234" s="440"/>
      <c r="T234" s="440"/>
      <c r="U234" s="440"/>
      <c r="V234" s="440"/>
      <c r="W234" s="440"/>
      <c r="X234" s="440"/>
      <c r="Y234" s="440"/>
    </row>
    <row r="235" spans="1:25" s="439" customFormat="1" ht="16.95" hidden="1" customHeight="1">
      <c r="A235" s="159"/>
      <c r="B235" s="568" t="s">
        <v>3675</v>
      </c>
      <c r="C235" s="569" t="s">
        <v>986</v>
      </c>
      <c r="D235" s="560"/>
      <c r="E235" s="560"/>
      <c r="F235" s="160"/>
      <c r="G235" s="440"/>
      <c r="H235" s="440"/>
      <c r="I235" s="440"/>
      <c r="J235" s="440"/>
      <c r="K235" s="440"/>
      <c r="L235" s="440"/>
      <c r="M235" s="440"/>
      <c r="N235" s="440"/>
      <c r="O235" s="440"/>
      <c r="P235" s="440"/>
      <c r="Q235" s="440"/>
      <c r="R235" s="440"/>
      <c r="S235" s="440"/>
      <c r="T235" s="440"/>
      <c r="U235" s="440"/>
      <c r="V235" s="440"/>
      <c r="W235" s="440"/>
      <c r="X235" s="440"/>
      <c r="Y235" s="440"/>
    </row>
    <row r="236" spans="1:25" s="439" customFormat="1" ht="16.95" hidden="1" customHeight="1">
      <c r="A236" s="159"/>
      <c r="B236" s="568" t="s">
        <v>3675</v>
      </c>
      <c r="C236" s="569" t="s">
        <v>624</v>
      </c>
      <c r="D236" s="560"/>
      <c r="E236" s="560"/>
      <c r="F236" s="160"/>
      <c r="G236" s="440"/>
      <c r="H236" s="440"/>
      <c r="I236" s="440"/>
      <c r="J236" s="440"/>
      <c r="K236" s="440"/>
      <c r="L236" s="440"/>
      <c r="M236" s="440"/>
      <c r="N236" s="440"/>
      <c r="O236" s="440"/>
      <c r="P236" s="440"/>
      <c r="Q236" s="440"/>
      <c r="R236" s="440"/>
      <c r="S236" s="440"/>
      <c r="T236" s="440"/>
      <c r="U236" s="440"/>
      <c r="V236" s="440"/>
      <c r="W236" s="440"/>
      <c r="X236" s="440"/>
      <c r="Y236" s="440"/>
    </row>
    <row r="237" spans="1:25" s="439" customFormat="1" ht="16.95" hidden="1" customHeight="1">
      <c r="A237" s="159"/>
      <c r="B237" s="488" t="s">
        <v>3675</v>
      </c>
      <c r="C237" s="482" t="s">
        <v>3696</v>
      </c>
      <c r="D237" s="563"/>
      <c r="E237" s="483"/>
      <c r="F237" s="160"/>
      <c r="G237" s="440"/>
      <c r="H237" s="440"/>
      <c r="I237" s="440"/>
      <c r="J237" s="440"/>
      <c r="K237" s="440"/>
      <c r="L237" s="440"/>
      <c r="M237" s="440"/>
      <c r="N237" s="440"/>
      <c r="O237" s="440"/>
      <c r="P237" s="440"/>
      <c r="Q237" s="440"/>
      <c r="R237" s="440"/>
      <c r="S237" s="440"/>
      <c r="T237" s="440"/>
      <c r="U237" s="440"/>
      <c r="V237" s="440"/>
      <c r="W237" s="440"/>
      <c r="X237" s="440"/>
      <c r="Y237" s="440"/>
    </row>
    <row r="238" spans="1:25" s="439" customFormat="1" ht="16.95" hidden="1" customHeight="1">
      <c r="A238" s="159"/>
      <c r="B238" s="488" t="s">
        <v>3675</v>
      </c>
      <c r="C238" s="482" t="s">
        <v>3697</v>
      </c>
      <c r="D238" s="563"/>
      <c r="E238" s="483"/>
      <c r="F238" s="160"/>
      <c r="G238" s="440"/>
      <c r="H238" s="440"/>
      <c r="I238" s="440"/>
      <c r="J238" s="440"/>
      <c r="K238" s="440"/>
      <c r="L238" s="440"/>
      <c r="M238" s="440"/>
      <c r="N238" s="440"/>
      <c r="O238" s="440"/>
      <c r="P238" s="440"/>
      <c r="Q238" s="440"/>
      <c r="R238" s="440"/>
      <c r="S238" s="440"/>
      <c r="T238" s="440"/>
      <c r="U238" s="440"/>
      <c r="V238" s="440"/>
      <c r="W238" s="440"/>
      <c r="X238" s="440"/>
      <c r="Y238" s="440"/>
    </row>
    <row r="239" spans="1:25" s="439" customFormat="1" ht="16.95" hidden="1" customHeight="1">
      <c r="A239" s="159"/>
      <c r="B239" s="488" t="s">
        <v>3675</v>
      </c>
      <c r="C239" s="482" t="s">
        <v>3698</v>
      </c>
      <c r="D239" s="563"/>
      <c r="E239" s="483"/>
      <c r="F239" s="160"/>
      <c r="G239" s="440"/>
      <c r="H239" s="440"/>
      <c r="I239" s="440"/>
      <c r="J239" s="440"/>
      <c r="K239" s="440"/>
      <c r="L239" s="440"/>
      <c r="M239" s="440"/>
      <c r="N239" s="440"/>
      <c r="O239" s="440"/>
      <c r="P239" s="440"/>
      <c r="Q239" s="440"/>
      <c r="R239" s="440"/>
      <c r="S239" s="440"/>
      <c r="T239" s="440"/>
      <c r="U239" s="440"/>
      <c r="V239" s="440"/>
      <c r="W239" s="440"/>
      <c r="X239" s="440"/>
      <c r="Y239" s="440"/>
    </row>
    <row r="240" spans="1:25" s="439" customFormat="1" ht="16.95" hidden="1" customHeight="1">
      <c r="A240" s="159"/>
      <c r="B240" s="488" t="s">
        <v>3675</v>
      </c>
      <c r="C240" s="482" t="s">
        <v>3699</v>
      </c>
      <c r="D240" s="563"/>
      <c r="E240" s="483"/>
      <c r="F240" s="160"/>
      <c r="G240" s="440"/>
      <c r="H240" s="440"/>
      <c r="I240" s="440"/>
      <c r="J240" s="440"/>
      <c r="K240" s="440"/>
      <c r="L240" s="440"/>
      <c r="M240" s="440"/>
      <c r="N240" s="440"/>
      <c r="O240" s="440"/>
      <c r="P240" s="440"/>
      <c r="Q240" s="440"/>
      <c r="R240" s="440"/>
      <c r="S240" s="440"/>
      <c r="T240" s="440"/>
      <c r="U240" s="440"/>
      <c r="V240" s="440"/>
      <c r="W240" s="440"/>
      <c r="X240" s="440"/>
      <c r="Y240" s="440"/>
    </row>
    <row r="241" spans="1:27" s="439" customFormat="1" ht="16.95" hidden="1" customHeight="1">
      <c r="A241" s="159"/>
      <c r="B241" s="488" t="s">
        <v>3675</v>
      </c>
      <c r="C241" s="482" t="s">
        <v>3700</v>
      </c>
      <c r="D241" s="563"/>
      <c r="E241" s="483"/>
      <c r="F241" s="160"/>
      <c r="G241" s="440"/>
      <c r="H241" s="440"/>
      <c r="I241" s="440"/>
      <c r="J241" s="440"/>
      <c r="K241" s="440"/>
      <c r="L241" s="440"/>
      <c r="M241" s="440"/>
      <c r="N241" s="440"/>
      <c r="O241" s="440"/>
      <c r="P241" s="440"/>
      <c r="Q241" s="440"/>
      <c r="R241" s="440"/>
      <c r="S241" s="440"/>
      <c r="T241" s="440"/>
      <c r="U241" s="440"/>
      <c r="V241" s="440"/>
      <c r="W241" s="440"/>
      <c r="X241" s="440"/>
      <c r="Y241" s="440"/>
    </row>
    <row r="242" spans="1:27" s="439" customFormat="1" ht="16.95" hidden="1" customHeight="1">
      <c r="A242" s="159"/>
      <c r="B242" s="488" t="s">
        <v>3675</v>
      </c>
      <c r="C242" s="482" t="s">
        <v>3701</v>
      </c>
      <c r="D242" s="563"/>
      <c r="E242" s="483"/>
      <c r="F242" s="160"/>
      <c r="G242" s="440"/>
      <c r="H242" s="440"/>
      <c r="I242" s="440"/>
      <c r="J242" s="440"/>
      <c r="K242" s="440"/>
      <c r="L242" s="440"/>
      <c r="M242" s="440"/>
      <c r="N242" s="440"/>
      <c r="O242" s="440"/>
      <c r="P242" s="440"/>
      <c r="Q242" s="440"/>
      <c r="R242" s="440"/>
      <c r="S242" s="440"/>
      <c r="T242" s="440"/>
      <c r="U242" s="440"/>
      <c r="V242" s="440"/>
      <c r="W242" s="440"/>
      <c r="X242" s="440"/>
      <c r="Y242" s="440"/>
    </row>
    <row r="243" spans="1:27" s="439" customFormat="1" ht="16.95" hidden="1" customHeight="1">
      <c r="A243" s="159"/>
      <c r="B243" s="488" t="s">
        <v>3675</v>
      </c>
      <c r="C243" s="482" t="s">
        <v>3702</v>
      </c>
      <c r="D243" s="563"/>
      <c r="E243" s="483"/>
      <c r="F243" s="160"/>
      <c r="G243" s="440"/>
      <c r="H243" s="440"/>
      <c r="I243" s="440"/>
      <c r="J243" s="440"/>
      <c r="K243" s="440"/>
      <c r="L243" s="440"/>
      <c r="M243" s="440"/>
      <c r="N243" s="440"/>
      <c r="O243" s="440"/>
      <c r="P243" s="440"/>
      <c r="Q243" s="440"/>
      <c r="R243" s="440"/>
      <c r="S243" s="440"/>
      <c r="T243" s="440"/>
      <c r="U243" s="440"/>
      <c r="V243" s="440"/>
      <c r="W243" s="440"/>
      <c r="X243" s="440"/>
      <c r="Y243" s="440"/>
    </row>
    <row r="244" spans="1:27" s="439" customFormat="1" ht="16.95" hidden="1" customHeight="1">
      <c r="A244" s="159"/>
      <c r="B244" s="488" t="s">
        <v>3675</v>
      </c>
      <c r="C244" s="482" t="s">
        <v>3703</v>
      </c>
      <c r="D244" s="563"/>
      <c r="E244" s="483"/>
      <c r="F244" s="160"/>
      <c r="G244" s="440"/>
      <c r="H244" s="440"/>
      <c r="I244" s="440"/>
      <c r="J244" s="440"/>
      <c r="K244" s="440"/>
      <c r="L244" s="440"/>
      <c r="M244" s="440"/>
      <c r="N244" s="440"/>
      <c r="O244" s="440"/>
      <c r="P244" s="440"/>
      <c r="Q244" s="440"/>
      <c r="R244" s="440"/>
      <c r="S244" s="440"/>
      <c r="T244" s="440"/>
      <c r="U244" s="440"/>
      <c r="V244" s="440"/>
      <c r="W244" s="440"/>
      <c r="X244" s="440"/>
      <c r="Y244" s="440"/>
    </row>
    <row r="245" spans="1:27" s="439" customFormat="1" ht="16.95" hidden="1" customHeight="1">
      <c r="A245" s="159"/>
      <c r="B245" s="568" t="s">
        <v>3675</v>
      </c>
      <c r="C245" s="569" t="s">
        <v>3704</v>
      </c>
      <c r="D245" s="560"/>
      <c r="E245" s="560"/>
      <c r="F245" s="160"/>
      <c r="G245" s="440"/>
      <c r="H245" s="440"/>
      <c r="I245" s="440"/>
      <c r="J245" s="440"/>
      <c r="K245" s="440"/>
      <c r="L245" s="440"/>
      <c r="M245" s="440"/>
      <c r="N245" s="440"/>
      <c r="O245" s="440"/>
      <c r="P245" s="440"/>
      <c r="Q245" s="440"/>
      <c r="R245" s="440"/>
      <c r="S245" s="440"/>
      <c r="T245" s="440"/>
      <c r="U245" s="440"/>
      <c r="V245" s="440"/>
      <c r="W245" s="440"/>
      <c r="X245" s="440"/>
      <c r="Y245" s="440"/>
    </row>
    <row r="246" spans="1:27" s="439" customFormat="1" ht="16.95" hidden="1" customHeight="1">
      <c r="A246" s="159"/>
      <c r="B246" s="488" t="s">
        <v>3675</v>
      </c>
      <c r="C246" s="482" t="s">
        <v>3705</v>
      </c>
      <c r="D246" s="563"/>
      <c r="E246" s="482"/>
      <c r="F246" s="160"/>
      <c r="G246" s="440"/>
      <c r="H246" s="440"/>
      <c r="I246" s="440"/>
      <c r="J246" s="440"/>
      <c r="K246" s="440"/>
      <c r="L246" s="440"/>
      <c r="M246" s="440"/>
      <c r="N246" s="440"/>
      <c r="O246" s="440"/>
      <c r="P246" s="440"/>
      <c r="Q246" s="440"/>
      <c r="R246" s="440"/>
      <c r="S246" s="440"/>
      <c r="T246" s="440"/>
      <c r="U246" s="440"/>
      <c r="V246" s="440"/>
      <c r="W246" s="440"/>
      <c r="X246" s="440"/>
      <c r="Y246" s="440"/>
    </row>
    <row r="247" spans="1:27" s="439" customFormat="1" ht="16.95" hidden="1" customHeight="1">
      <c r="A247" s="159"/>
      <c r="B247" s="488" t="s">
        <v>3675</v>
      </c>
      <c r="C247" s="482" t="s">
        <v>3706</v>
      </c>
      <c r="D247" s="563"/>
      <c r="E247" s="482"/>
      <c r="F247" s="160"/>
      <c r="G247" s="440"/>
      <c r="H247" s="440"/>
      <c r="I247" s="440"/>
      <c r="J247" s="440"/>
      <c r="K247" s="440"/>
      <c r="L247" s="440"/>
      <c r="M247" s="440"/>
      <c r="N247" s="440"/>
      <c r="O247" s="440"/>
      <c r="P247" s="440"/>
      <c r="Q247" s="440"/>
      <c r="R247" s="440"/>
      <c r="S247" s="440"/>
      <c r="T247" s="440"/>
      <c r="U247" s="440"/>
      <c r="V247" s="440"/>
      <c r="W247" s="440"/>
      <c r="X247" s="440"/>
      <c r="Y247" s="440"/>
    </row>
    <row r="248" spans="1:27" s="439" customFormat="1" ht="16.95" hidden="1" customHeight="1">
      <c r="A248" s="159"/>
      <c r="B248" s="568" t="s">
        <v>3675</v>
      </c>
      <c r="C248" s="569" t="s">
        <v>3707</v>
      </c>
      <c r="D248" s="560"/>
      <c r="E248" s="560"/>
      <c r="F248" s="160"/>
      <c r="G248" s="440"/>
      <c r="H248" s="440"/>
      <c r="I248" s="440"/>
      <c r="J248" s="440"/>
      <c r="K248" s="440"/>
      <c r="L248" s="440"/>
      <c r="M248" s="440"/>
      <c r="N248" s="440"/>
      <c r="O248" s="440"/>
      <c r="P248" s="440"/>
      <c r="Q248" s="440"/>
      <c r="R248" s="440"/>
      <c r="S248" s="440"/>
      <c r="T248" s="440"/>
      <c r="U248" s="440"/>
      <c r="V248" s="440"/>
      <c r="W248" s="440"/>
      <c r="X248" s="440"/>
      <c r="Y248" s="440"/>
    </row>
    <row r="249" spans="1:27" s="439" customFormat="1" ht="16.95" hidden="1" customHeight="1">
      <c r="A249" s="159"/>
      <c r="B249" s="483" t="s">
        <v>3675</v>
      </c>
      <c r="C249" s="482" t="s">
        <v>3708</v>
      </c>
      <c r="D249" s="563"/>
      <c r="E249" s="482"/>
      <c r="F249" s="160"/>
      <c r="G249" s="440"/>
      <c r="H249" s="440"/>
      <c r="I249" s="440"/>
      <c r="J249" s="440"/>
      <c r="K249" s="440"/>
      <c r="L249" s="440"/>
      <c r="M249" s="440"/>
      <c r="N249" s="440"/>
      <c r="O249" s="440"/>
      <c r="P249" s="440"/>
      <c r="Q249" s="440"/>
      <c r="R249" s="440"/>
      <c r="S249" s="440"/>
      <c r="T249" s="440"/>
      <c r="U249" s="440"/>
      <c r="V249" s="440"/>
      <c r="W249" s="440"/>
      <c r="X249" s="440"/>
      <c r="Y249" s="440"/>
    </row>
    <row r="250" spans="1:27" ht="14.4" hidden="1">
      <c r="B250" s="541"/>
      <c r="C250" s="542"/>
      <c r="D250" s="455"/>
      <c r="E250" s="454"/>
      <c r="F250" s="495"/>
      <c r="G250" s="495"/>
      <c r="H250" s="495"/>
      <c r="I250" s="495"/>
      <c r="J250" s="495"/>
      <c r="K250" s="495"/>
      <c r="L250" s="495"/>
      <c r="M250" s="495"/>
      <c r="N250" s="495"/>
      <c r="O250" s="495"/>
      <c r="P250" s="495"/>
      <c r="Q250" s="495"/>
      <c r="R250" s="495"/>
      <c r="S250" s="495"/>
      <c r="T250" s="495"/>
      <c r="U250" s="495"/>
      <c r="V250" s="495"/>
      <c r="W250" s="495"/>
      <c r="X250" s="495"/>
      <c r="Y250" s="495"/>
      <c r="Z250" s="543"/>
      <c r="AA250" s="543"/>
    </row>
    <row r="251" spans="1:27" ht="14.4" hidden="1">
      <c r="B251" s="541"/>
      <c r="C251" s="542"/>
      <c r="D251" s="455"/>
      <c r="E251" s="454"/>
      <c r="F251" s="495"/>
      <c r="G251" s="495"/>
      <c r="H251" s="495"/>
      <c r="I251" s="495"/>
      <c r="J251" s="495"/>
      <c r="K251" s="495"/>
      <c r="L251" s="495"/>
      <c r="M251" s="495"/>
      <c r="N251" s="495"/>
      <c r="O251" s="495"/>
      <c r="P251" s="495"/>
      <c r="Q251" s="495"/>
      <c r="R251" s="495"/>
      <c r="S251" s="495"/>
      <c r="T251" s="495"/>
      <c r="U251" s="495"/>
      <c r="V251" s="495"/>
      <c r="W251" s="495"/>
      <c r="X251" s="495"/>
      <c r="Y251" s="495"/>
      <c r="Z251" s="543"/>
      <c r="AA251" s="543"/>
    </row>
    <row r="252" spans="1:27" ht="19.2" hidden="1">
      <c r="B252" s="541"/>
      <c r="C252" s="415" t="s">
        <v>216</v>
      </c>
      <c r="D252" s="535">
        <f>COUNTIF($D$4:$D$250,"C")</f>
        <v>52</v>
      </c>
      <c r="E252" s="454"/>
      <c r="F252" s="495"/>
      <c r="G252" s="495"/>
      <c r="H252" s="495"/>
      <c r="I252" s="495"/>
      <c r="J252" s="495"/>
      <c r="K252" s="495"/>
      <c r="L252" s="495"/>
      <c r="M252" s="495"/>
      <c r="N252" s="495"/>
      <c r="O252" s="495"/>
      <c r="P252" s="495"/>
      <c r="Q252" s="495"/>
      <c r="R252" s="495"/>
      <c r="S252" s="495"/>
      <c r="T252" s="495"/>
      <c r="U252" s="495"/>
      <c r="V252" s="495"/>
      <c r="W252" s="495"/>
      <c r="X252" s="495"/>
      <c r="Y252" s="495"/>
      <c r="Z252" s="543"/>
      <c r="AA252" s="543"/>
    </row>
    <row r="253" spans="1:27" ht="19.2" hidden="1">
      <c r="B253" s="541"/>
      <c r="C253" s="415" t="s">
        <v>217</v>
      </c>
      <c r="D253" s="535">
        <f>COUNTIF($D$4:$D$250,"NC")</f>
        <v>4</v>
      </c>
      <c r="E253" s="454"/>
      <c r="F253" s="495"/>
      <c r="G253" s="495"/>
      <c r="H253" s="495"/>
      <c r="I253" s="495"/>
      <c r="J253" s="495"/>
      <c r="K253" s="495"/>
      <c r="L253" s="495"/>
      <c r="M253" s="495"/>
      <c r="N253" s="495"/>
      <c r="O253" s="495"/>
      <c r="P253" s="495"/>
      <c r="Q253" s="495"/>
      <c r="R253" s="495"/>
      <c r="S253" s="495"/>
      <c r="T253" s="495"/>
      <c r="U253" s="495"/>
      <c r="V253" s="495"/>
      <c r="W253" s="495"/>
      <c r="X253" s="495"/>
      <c r="Y253" s="495"/>
      <c r="Z253" s="543"/>
      <c r="AA253" s="543"/>
    </row>
    <row r="254" spans="1:27" ht="19.2" hidden="1">
      <c r="B254" s="541"/>
      <c r="C254" s="415" t="s">
        <v>218</v>
      </c>
      <c r="D254" s="535">
        <f>COUNTIF($D$4:$D$250,"NA")</f>
        <v>5</v>
      </c>
      <c r="E254" s="454"/>
      <c r="F254" s="495"/>
      <c r="G254" s="495"/>
      <c r="H254" s="495"/>
      <c r="I254" s="495"/>
      <c r="J254" s="495"/>
      <c r="K254" s="495"/>
      <c r="L254" s="495"/>
      <c r="M254" s="495"/>
      <c r="N254" s="495"/>
      <c r="O254" s="495"/>
      <c r="P254" s="495"/>
      <c r="Q254" s="495"/>
      <c r="R254" s="495"/>
      <c r="S254" s="495"/>
      <c r="T254" s="495"/>
      <c r="U254" s="495"/>
      <c r="V254" s="495"/>
      <c r="W254" s="495"/>
      <c r="X254" s="495"/>
      <c r="Y254" s="495"/>
      <c r="Z254" s="543"/>
      <c r="AA254" s="543"/>
    </row>
    <row r="255" spans="1:27" ht="19.2" hidden="1">
      <c r="B255" s="541"/>
      <c r="C255" s="415"/>
      <c r="D255" s="416"/>
      <c r="E255" s="454"/>
      <c r="F255" s="495"/>
      <c r="G255" s="495"/>
      <c r="H255" s="495"/>
      <c r="I255" s="495"/>
      <c r="J255" s="495"/>
      <c r="K255" s="495"/>
      <c r="L255" s="495"/>
      <c r="M255" s="495"/>
      <c r="N255" s="495"/>
      <c r="O255" s="495"/>
      <c r="P255" s="495"/>
      <c r="Q255" s="495"/>
      <c r="R255" s="495"/>
      <c r="S255" s="495"/>
      <c r="T255" s="495"/>
      <c r="U255" s="495"/>
      <c r="V255" s="495"/>
      <c r="W255" s="495"/>
      <c r="X255" s="495"/>
      <c r="Y255" s="495"/>
      <c r="Z255" s="543"/>
      <c r="AA255" s="543"/>
    </row>
    <row r="256" spans="1:27" ht="14.4" hidden="1">
      <c r="B256" s="544"/>
      <c r="C256" s="545"/>
      <c r="D256" s="546"/>
      <c r="E256" s="546"/>
      <c r="F256" s="495"/>
      <c r="G256" s="495"/>
      <c r="H256" s="495"/>
      <c r="I256" s="495"/>
      <c r="J256" s="495"/>
      <c r="K256" s="495"/>
      <c r="L256" s="495"/>
      <c r="M256" s="495"/>
      <c r="N256" s="495"/>
      <c r="O256" s="495"/>
      <c r="P256" s="495"/>
      <c r="Q256" s="495"/>
      <c r="R256" s="495"/>
      <c r="S256" s="495"/>
      <c r="T256" s="495"/>
      <c r="U256" s="495"/>
      <c r="V256" s="495"/>
      <c r="W256" s="495"/>
      <c r="X256" s="495"/>
      <c r="Y256" s="495"/>
      <c r="Z256" s="543"/>
      <c r="AA256" s="543"/>
    </row>
    <row r="257" spans="2:27" ht="14.4" hidden="1">
      <c r="B257" s="541"/>
      <c r="C257" s="542"/>
      <c r="D257" s="455"/>
      <c r="E257" s="454"/>
      <c r="F257" s="495"/>
      <c r="G257" s="495"/>
      <c r="H257" s="495"/>
      <c r="I257" s="495"/>
      <c r="J257" s="495"/>
      <c r="K257" s="495"/>
      <c r="L257" s="495"/>
      <c r="M257" s="495"/>
      <c r="N257" s="495"/>
      <c r="O257" s="495"/>
      <c r="P257" s="495"/>
      <c r="Q257" s="495"/>
      <c r="R257" s="495"/>
      <c r="S257" s="495"/>
      <c r="T257" s="495"/>
      <c r="U257" s="495"/>
      <c r="V257" s="495"/>
      <c r="W257" s="495"/>
      <c r="X257" s="495"/>
      <c r="Y257" s="495"/>
      <c r="Z257" s="543"/>
      <c r="AA257" s="543"/>
    </row>
    <row r="258" spans="2:27" ht="14.4" hidden="1">
      <c r="B258" s="541"/>
      <c r="C258" s="542"/>
      <c r="D258" s="455"/>
      <c r="E258" s="454"/>
      <c r="F258" s="495"/>
      <c r="G258" s="495"/>
      <c r="H258" s="495"/>
      <c r="I258" s="495"/>
      <c r="J258" s="495"/>
      <c r="K258" s="495"/>
      <c r="L258" s="495"/>
      <c r="M258" s="495"/>
      <c r="N258" s="495"/>
      <c r="O258" s="495"/>
      <c r="P258" s="495"/>
      <c r="Q258" s="495"/>
      <c r="R258" s="495"/>
      <c r="S258" s="495"/>
      <c r="T258" s="495"/>
      <c r="U258" s="495"/>
      <c r="V258" s="495"/>
      <c r="W258" s="495"/>
      <c r="X258" s="495"/>
      <c r="Y258" s="495"/>
      <c r="Z258" s="543"/>
      <c r="AA258" s="543"/>
    </row>
    <row r="259" spans="2:27" ht="14.4" hidden="1">
      <c r="B259" s="541"/>
      <c r="C259" s="542"/>
      <c r="D259" s="455"/>
      <c r="E259" s="454"/>
      <c r="F259" s="495"/>
      <c r="G259" s="495"/>
      <c r="H259" s="495"/>
      <c r="I259" s="495"/>
      <c r="J259" s="495"/>
      <c r="K259" s="495"/>
      <c r="L259" s="495"/>
      <c r="M259" s="495"/>
      <c r="N259" s="495"/>
      <c r="O259" s="495"/>
      <c r="P259" s="495"/>
      <c r="Q259" s="495"/>
      <c r="R259" s="495"/>
      <c r="S259" s="495"/>
      <c r="T259" s="495"/>
      <c r="U259" s="495"/>
      <c r="V259" s="495"/>
      <c r="W259" s="495"/>
      <c r="X259" s="495"/>
      <c r="Y259" s="495"/>
      <c r="Z259" s="543"/>
      <c r="AA259" s="543"/>
    </row>
    <row r="260" spans="2:27" ht="14.4" hidden="1">
      <c r="B260" s="544"/>
      <c r="C260" s="545"/>
      <c r="D260" s="546"/>
      <c r="E260" s="546"/>
      <c r="F260" s="495"/>
      <c r="G260" s="495"/>
      <c r="H260" s="495"/>
      <c r="I260" s="495"/>
      <c r="J260" s="495"/>
      <c r="K260" s="495"/>
      <c r="L260" s="495"/>
      <c r="M260" s="495"/>
      <c r="N260" s="495"/>
      <c r="O260" s="495"/>
      <c r="P260" s="495"/>
      <c r="Q260" s="495"/>
      <c r="R260" s="495"/>
      <c r="S260" s="495"/>
      <c r="T260" s="495"/>
      <c r="U260" s="495"/>
      <c r="V260" s="495"/>
      <c r="W260" s="495"/>
      <c r="X260" s="495"/>
      <c r="Y260" s="495"/>
      <c r="Z260" s="543"/>
      <c r="AA260" s="543"/>
    </row>
    <row r="261" spans="2:27" ht="14.4" hidden="1">
      <c r="B261" s="547"/>
      <c r="C261" s="542"/>
      <c r="D261" s="455"/>
      <c r="E261" s="454"/>
      <c r="F261" s="495"/>
      <c r="G261" s="495"/>
      <c r="H261" s="495"/>
      <c r="I261" s="495"/>
      <c r="J261" s="495"/>
      <c r="K261" s="495"/>
      <c r="L261" s="495"/>
      <c r="M261" s="495"/>
      <c r="N261" s="495"/>
      <c r="O261" s="495"/>
      <c r="P261" s="495"/>
      <c r="Q261" s="495"/>
      <c r="R261" s="495"/>
      <c r="S261" s="495"/>
      <c r="T261" s="495"/>
      <c r="U261" s="495"/>
      <c r="V261" s="495"/>
      <c r="W261" s="495"/>
      <c r="X261" s="495"/>
      <c r="Y261" s="495"/>
      <c r="Z261" s="543"/>
      <c r="AA261" s="543"/>
    </row>
    <row r="262" spans="2:27" ht="19.2" hidden="1">
      <c r="B262" s="536"/>
      <c r="C262" s="548"/>
      <c r="D262" s="414"/>
      <c r="E262" s="476"/>
      <c r="F262" s="495"/>
      <c r="G262" s="495"/>
      <c r="H262" s="495"/>
      <c r="I262" s="495"/>
      <c r="J262" s="495"/>
      <c r="K262" s="495"/>
      <c r="L262" s="495"/>
      <c r="M262" s="495"/>
      <c r="N262" s="495"/>
      <c r="O262" s="495"/>
      <c r="P262" s="495"/>
      <c r="Q262" s="495"/>
      <c r="R262" s="495"/>
      <c r="S262" s="495"/>
      <c r="T262" s="495"/>
      <c r="U262" s="495"/>
      <c r="V262" s="495"/>
      <c r="W262" s="495"/>
      <c r="X262" s="495"/>
      <c r="Y262" s="495"/>
      <c r="Z262" s="543"/>
      <c r="AA262" s="543"/>
    </row>
    <row r="263" spans="2:27" ht="19.2" hidden="1">
      <c r="B263" s="536"/>
      <c r="C263" s="548"/>
      <c r="D263" s="414"/>
      <c r="E263" s="476"/>
      <c r="F263" s="495"/>
      <c r="G263" s="495"/>
      <c r="H263" s="495"/>
      <c r="I263" s="495"/>
      <c r="J263" s="495"/>
      <c r="K263" s="495"/>
      <c r="L263" s="495"/>
      <c r="M263" s="495"/>
      <c r="N263" s="495"/>
      <c r="O263" s="495"/>
      <c r="P263" s="495"/>
      <c r="Q263" s="495"/>
      <c r="R263" s="495"/>
      <c r="S263" s="495"/>
      <c r="T263" s="495"/>
      <c r="U263" s="495"/>
      <c r="V263" s="495"/>
      <c r="W263" s="495"/>
      <c r="X263" s="495"/>
      <c r="Y263" s="495"/>
      <c r="Z263" s="543"/>
      <c r="AA263" s="543"/>
    </row>
    <row r="264" spans="2:27" ht="19.2" hidden="1">
      <c r="B264" s="536"/>
      <c r="C264" s="548"/>
      <c r="D264" s="414"/>
      <c r="E264" s="476"/>
      <c r="F264" s="495"/>
      <c r="G264" s="495"/>
      <c r="H264" s="495"/>
      <c r="I264" s="495"/>
      <c r="J264" s="495"/>
      <c r="K264" s="495"/>
      <c r="L264" s="495"/>
      <c r="M264" s="495"/>
      <c r="N264" s="495"/>
      <c r="O264" s="495"/>
      <c r="P264" s="495"/>
      <c r="Q264" s="495"/>
      <c r="R264" s="495"/>
      <c r="S264" s="495"/>
      <c r="T264" s="495"/>
      <c r="U264" s="495"/>
      <c r="V264" s="495"/>
      <c r="W264" s="495"/>
      <c r="X264" s="495"/>
      <c r="Y264" s="495"/>
      <c r="Z264" s="543"/>
      <c r="AA264" s="543"/>
    </row>
    <row r="265" spans="2:27" ht="19.2" hidden="1">
      <c r="B265" s="536"/>
      <c r="C265" s="548"/>
      <c r="D265" s="414"/>
      <c r="E265" s="476"/>
      <c r="F265" s="495"/>
      <c r="G265" s="495"/>
      <c r="H265" s="495"/>
      <c r="I265" s="495"/>
      <c r="J265" s="495"/>
      <c r="K265" s="495"/>
      <c r="L265" s="495"/>
      <c r="M265" s="495"/>
      <c r="N265" s="495"/>
      <c r="O265" s="495"/>
      <c r="P265" s="495"/>
      <c r="Q265" s="495"/>
      <c r="R265" s="495"/>
      <c r="S265" s="495"/>
      <c r="T265" s="495"/>
      <c r="U265" s="495"/>
      <c r="V265" s="495"/>
      <c r="W265" s="495"/>
      <c r="X265" s="495"/>
      <c r="Y265" s="495"/>
      <c r="Z265" s="543"/>
      <c r="AA265" s="543"/>
    </row>
    <row r="266" spans="2:27" ht="19.2" hidden="1">
      <c r="B266" s="536"/>
      <c r="C266" s="548"/>
      <c r="D266" s="414"/>
      <c r="E266" s="476"/>
      <c r="F266" s="495"/>
      <c r="G266" s="495"/>
      <c r="H266" s="495"/>
      <c r="I266" s="495"/>
      <c r="J266" s="495"/>
      <c r="K266" s="495"/>
      <c r="L266" s="495"/>
      <c r="M266" s="495"/>
      <c r="N266" s="495"/>
      <c r="O266" s="495"/>
      <c r="P266" s="495"/>
      <c r="Q266" s="495"/>
      <c r="R266" s="495"/>
      <c r="S266" s="495"/>
      <c r="T266" s="495"/>
      <c r="U266" s="495"/>
      <c r="V266" s="495"/>
      <c r="W266" s="495"/>
      <c r="X266" s="495"/>
      <c r="Y266" s="495"/>
      <c r="Z266" s="543"/>
      <c r="AA266" s="543"/>
    </row>
    <row r="267" spans="2:27" ht="18.600000000000001" hidden="1" customHeight="1">
      <c r="B267" s="536"/>
      <c r="C267" s="548"/>
      <c r="D267" s="414"/>
      <c r="E267" s="476"/>
    </row>
    <row r="268" spans="2:27" ht="18.600000000000001" hidden="1" customHeight="1">
      <c r="B268" s="536"/>
      <c r="C268" s="548"/>
      <c r="D268" s="414"/>
      <c r="E268" s="476"/>
    </row>
    <row r="269" spans="2:27" ht="18.600000000000001" hidden="1" customHeight="1">
      <c r="B269" s="536"/>
      <c r="C269" s="548"/>
      <c r="D269" s="414"/>
      <c r="E269" s="476"/>
    </row>
    <row r="270" spans="2:27" ht="18.600000000000001" hidden="1" customHeight="1">
      <c r="B270" s="536"/>
      <c r="C270" s="548"/>
      <c r="D270" s="414"/>
      <c r="E270" s="476"/>
    </row>
    <row r="271" spans="2:27" ht="18.600000000000001" hidden="1" customHeight="1">
      <c r="B271" s="536"/>
      <c r="C271" s="548"/>
      <c r="D271" s="414"/>
      <c r="E271" s="476"/>
    </row>
    <row r="272" spans="2:27" ht="0" hidden="1" customHeight="1">
      <c r="B272" s="536"/>
      <c r="C272" s="548"/>
      <c r="D272" s="414"/>
      <c r="E272" s="476"/>
    </row>
    <row r="273" spans="2:5" ht="0" hidden="1" customHeight="1">
      <c r="B273" s="536"/>
      <c r="C273" s="548"/>
      <c r="D273" s="414"/>
      <c r="E273" s="476"/>
    </row>
    <row r="274" spans="2:5" ht="0" hidden="1" customHeight="1">
      <c r="B274" s="549"/>
      <c r="C274" s="550"/>
      <c r="D274" s="549"/>
      <c r="E274" s="549"/>
    </row>
    <row r="275" spans="2:5" ht="0" hidden="1" customHeight="1">
      <c r="B275" s="536"/>
      <c r="C275" s="548"/>
      <c r="D275" s="414"/>
      <c r="E275" s="476"/>
    </row>
    <row r="276" spans="2:5" ht="0" hidden="1" customHeight="1">
      <c r="B276" s="549"/>
      <c r="C276" s="550"/>
      <c r="D276" s="549"/>
      <c r="E276" s="549"/>
    </row>
    <row r="277" spans="2:5" ht="0" hidden="1" customHeight="1">
      <c r="B277" s="536"/>
      <c r="C277" s="548"/>
      <c r="D277" s="414"/>
      <c r="E277" s="476"/>
    </row>
    <row r="278" spans="2:5" ht="0" hidden="1" customHeight="1">
      <c r="B278" s="549"/>
      <c r="C278" s="550"/>
      <c r="D278" s="549"/>
      <c r="E278" s="549"/>
    </row>
    <row r="279" spans="2:5" ht="0" hidden="1" customHeight="1">
      <c r="B279" s="536"/>
      <c r="C279" s="548"/>
      <c r="D279" s="414"/>
      <c r="E279" s="476"/>
    </row>
    <row r="280" spans="2:5" ht="0" hidden="1" customHeight="1">
      <c r="B280" s="536"/>
      <c r="C280" s="548"/>
      <c r="D280" s="414"/>
      <c r="E280" s="476"/>
    </row>
    <row r="281" spans="2:5" ht="0" hidden="1" customHeight="1">
      <c r="B281" s="536"/>
      <c r="C281" s="548"/>
      <c r="D281" s="414"/>
      <c r="E281" s="476"/>
    </row>
    <row r="282" spans="2:5" ht="0" hidden="1" customHeight="1">
      <c r="B282" s="536"/>
      <c r="C282" s="548"/>
      <c r="D282" s="414"/>
      <c r="E282" s="476"/>
    </row>
    <row r="283" spans="2:5" ht="0" hidden="1" customHeight="1">
      <c r="B283" s="536"/>
      <c r="C283" s="548"/>
      <c r="D283" s="414"/>
      <c r="E283" s="476"/>
    </row>
    <row r="284" spans="2:5" ht="0" hidden="1" customHeight="1">
      <c r="B284" s="536"/>
      <c r="C284" s="548"/>
      <c r="D284" s="414"/>
      <c r="E284" s="476"/>
    </row>
    <row r="285" spans="2:5" ht="0" hidden="1" customHeight="1">
      <c r="B285" s="536"/>
      <c r="C285" s="548"/>
      <c r="D285" s="414"/>
      <c r="E285" s="476"/>
    </row>
    <row r="286" spans="2:5" ht="0" hidden="1" customHeight="1">
      <c r="B286" s="536"/>
      <c r="C286" s="548"/>
      <c r="D286" s="414"/>
      <c r="E286" s="476"/>
    </row>
    <row r="287" spans="2:5" ht="0" hidden="1" customHeight="1">
      <c r="B287" s="549"/>
      <c r="C287" s="550"/>
      <c r="D287" s="549"/>
      <c r="E287" s="549"/>
    </row>
    <row r="288" spans="2:5" ht="0" hidden="1" customHeight="1">
      <c r="B288" s="536"/>
      <c r="C288" s="548"/>
      <c r="D288" s="414"/>
      <c r="E288" s="476"/>
    </row>
    <row r="289" spans="2:5" ht="0" hidden="1" customHeight="1">
      <c r="B289" s="536"/>
      <c r="C289" s="548"/>
      <c r="D289" s="414"/>
      <c r="E289" s="476"/>
    </row>
    <row r="290" spans="2:5" ht="0" hidden="1" customHeight="1">
      <c r="B290" s="536"/>
      <c r="C290" s="548"/>
      <c r="D290" s="414"/>
      <c r="E290" s="476"/>
    </row>
    <row r="291" spans="2:5" ht="0" hidden="1" customHeight="1">
      <c r="B291" s="549"/>
      <c r="C291" s="550"/>
      <c r="D291" s="549"/>
      <c r="E291" s="549"/>
    </row>
    <row r="292" spans="2:5" ht="0" hidden="1" customHeight="1">
      <c r="B292" s="536"/>
      <c r="C292" s="548"/>
      <c r="D292" s="414"/>
      <c r="E292" s="476"/>
    </row>
    <row r="293" spans="2:5" ht="0" hidden="1" customHeight="1">
      <c r="B293" s="536"/>
      <c r="C293" s="475"/>
      <c r="D293" s="416"/>
      <c r="E293" s="476"/>
    </row>
    <row r="294" spans="2:5" ht="0" hidden="1" customHeight="1">
      <c r="B294" s="536"/>
      <c r="C294" s="475"/>
      <c r="D294" s="416"/>
      <c r="E294" s="476"/>
    </row>
    <row r="295" spans="2:5" ht="0" hidden="1" customHeight="1">
      <c r="B295" s="537"/>
      <c r="C295" s="538"/>
      <c r="D295" s="538"/>
      <c r="E295" s="539"/>
    </row>
    <row r="296" spans="2:5" ht="0" hidden="1" customHeight="1">
      <c r="B296" s="536"/>
      <c r="C296" s="475"/>
      <c r="D296" s="416"/>
      <c r="E296" s="476"/>
    </row>
    <row r="297" spans="2:5" ht="0" hidden="1" customHeight="1">
      <c r="B297" s="536"/>
      <c r="C297" s="475"/>
      <c r="D297" s="416"/>
      <c r="E297" s="476"/>
    </row>
    <row r="298" spans="2:5" ht="0" hidden="1" customHeight="1">
      <c r="B298" s="537"/>
      <c r="C298" s="538"/>
      <c r="D298" s="539"/>
      <c r="E298" s="539"/>
    </row>
    <row r="299" spans="2:5" ht="0" hidden="1" customHeight="1">
      <c r="B299" s="536"/>
      <c r="C299" s="475"/>
      <c r="D299" s="416"/>
      <c r="E299" s="476"/>
    </row>
    <row r="300" spans="2:5" ht="0" hidden="1" customHeight="1">
      <c r="B300" s="414"/>
      <c r="C300" s="415"/>
      <c r="D300" s="417"/>
      <c r="E300" s="414"/>
    </row>
    <row r="301" spans="2:5" ht="0" hidden="1" customHeight="1">
      <c r="B301" s="414"/>
      <c r="C301" s="415"/>
      <c r="D301" s="417"/>
      <c r="E301" s="414"/>
    </row>
    <row r="302" spans="2:5" ht="0" hidden="1" customHeight="1">
      <c r="B302" s="414"/>
      <c r="C302" s="415"/>
      <c r="D302" s="417"/>
      <c r="E302" s="414"/>
    </row>
    <row r="303" spans="2:5" ht="0" hidden="1" customHeight="1">
      <c r="B303" s="495"/>
      <c r="C303" s="540"/>
      <c r="D303" s="495"/>
      <c r="E303" s="495"/>
    </row>
    <row r="304" spans="2:5" ht="0" hidden="1" customHeight="1">
      <c r="B304" s="495"/>
      <c r="C304" s="540"/>
      <c r="D304" s="495"/>
      <c r="E304" s="495"/>
    </row>
    <row r="305" spans="2:5" ht="0" hidden="1" customHeight="1">
      <c r="B305" s="495"/>
      <c r="C305" s="540"/>
      <c r="D305" s="495"/>
      <c r="E305" s="495"/>
    </row>
    <row r="306" spans="2:5" ht="0" hidden="1" customHeight="1">
      <c r="B306" s="495"/>
      <c r="C306" s="540"/>
      <c r="D306" s="495"/>
      <c r="E306" s="495"/>
    </row>
    <row r="307" spans="2:5" ht="0" hidden="1" customHeight="1">
      <c r="B307" s="495"/>
      <c r="C307" s="540"/>
      <c r="D307" s="495"/>
      <c r="E307" s="495"/>
    </row>
    <row r="308" spans="2:5" ht="0" hidden="1" customHeight="1">
      <c r="B308" s="495"/>
      <c r="C308" s="540"/>
      <c r="D308" s="495"/>
      <c r="E308" s="495"/>
    </row>
    <row r="309" spans="2:5" ht="0" hidden="1" customHeight="1">
      <c r="B309" s="495"/>
      <c r="C309" s="540"/>
      <c r="D309" s="495"/>
      <c r="E309" s="495"/>
    </row>
    <row r="310" spans="2:5" ht="0" hidden="1" customHeight="1">
      <c r="B310" s="495"/>
      <c r="C310" s="540"/>
      <c r="D310" s="495"/>
      <c r="E310" s="495"/>
    </row>
    <row r="311" spans="2:5" ht="0" hidden="1" customHeight="1">
      <c r="B311" s="495"/>
      <c r="C311" s="540"/>
      <c r="D311" s="495"/>
      <c r="E311" s="495"/>
    </row>
    <row r="312" spans="2:5" ht="0" hidden="1" customHeight="1">
      <c r="B312" s="495"/>
      <c r="C312" s="540"/>
      <c r="D312" s="495"/>
      <c r="E312" s="495"/>
    </row>
    <row r="313" spans="2:5" ht="0" hidden="1" customHeight="1">
      <c r="B313" s="495"/>
      <c r="C313" s="540"/>
      <c r="D313" s="495"/>
      <c r="E313" s="495"/>
    </row>
    <row r="314" spans="2:5" ht="0" hidden="1" customHeight="1">
      <c r="B314" s="495"/>
      <c r="C314" s="540"/>
      <c r="D314" s="495"/>
      <c r="E314" s="495"/>
    </row>
    <row r="315" spans="2:5" ht="0" hidden="1" customHeight="1">
      <c r="B315" s="495"/>
      <c r="C315" s="540"/>
      <c r="D315" s="495"/>
      <c r="E315" s="495"/>
    </row>
    <row r="316" spans="2:5" ht="0" hidden="1" customHeight="1">
      <c r="B316" s="495"/>
      <c r="C316" s="540"/>
      <c r="D316" s="495"/>
      <c r="E316" s="495"/>
    </row>
    <row r="317" spans="2:5" ht="0" hidden="1" customHeight="1">
      <c r="B317" s="495"/>
      <c r="C317" s="540"/>
      <c r="D317" s="495"/>
      <c r="E317" s="495"/>
    </row>
    <row r="318" spans="2:5" ht="0" hidden="1" customHeight="1">
      <c r="B318" s="495"/>
      <c r="C318" s="540"/>
      <c r="D318" s="495"/>
      <c r="E318" s="495"/>
    </row>
    <row r="319" spans="2:5" ht="0" hidden="1" customHeight="1">
      <c r="B319" s="495"/>
      <c r="C319" s="540"/>
      <c r="D319" s="495"/>
      <c r="E319" s="495"/>
    </row>
    <row r="320" spans="2:5" ht="0" hidden="1" customHeight="1">
      <c r="B320" s="495"/>
      <c r="C320" s="540"/>
      <c r="D320" s="495"/>
      <c r="E320" s="495"/>
    </row>
    <row r="321" spans="2:5" ht="0" hidden="1" customHeight="1">
      <c r="B321" s="495"/>
      <c r="C321" s="540"/>
      <c r="D321" s="495"/>
      <c r="E321" s="495"/>
    </row>
    <row r="322" spans="2:5" ht="0" hidden="1" customHeight="1">
      <c r="B322" s="495"/>
      <c r="C322" s="540"/>
      <c r="D322" s="495"/>
      <c r="E322" s="495"/>
    </row>
    <row r="323" spans="2:5" ht="0" hidden="1" customHeight="1">
      <c r="B323" s="495"/>
      <c r="C323" s="540"/>
      <c r="D323" s="495"/>
      <c r="E323" s="495"/>
    </row>
    <row r="324" spans="2:5" ht="0" hidden="1" customHeight="1">
      <c r="B324" s="495"/>
      <c r="C324" s="540"/>
      <c r="D324" s="495"/>
      <c r="E324" s="495"/>
    </row>
    <row r="325" spans="2:5" ht="0" hidden="1" customHeight="1">
      <c r="B325" s="495"/>
      <c r="C325" s="540"/>
      <c r="D325" s="495"/>
      <c r="E325" s="495"/>
    </row>
    <row r="326" spans="2:5" ht="0" hidden="1" customHeight="1">
      <c r="B326" s="495"/>
      <c r="C326" s="540"/>
      <c r="D326" s="495"/>
      <c r="E326" s="495"/>
    </row>
    <row r="327" spans="2:5" ht="0" hidden="1" customHeight="1">
      <c r="B327" s="495"/>
      <c r="C327" s="540"/>
      <c r="D327" s="495"/>
      <c r="E327" s="495"/>
    </row>
    <row r="328" spans="2:5" ht="0" hidden="1" customHeight="1">
      <c r="B328" s="495"/>
      <c r="C328" s="540"/>
      <c r="D328" s="495"/>
      <c r="E328" s="495"/>
    </row>
    <row r="329" spans="2:5" ht="0" hidden="1" customHeight="1">
      <c r="B329" s="495"/>
      <c r="C329" s="540"/>
      <c r="D329" s="495"/>
      <c r="E329" s="495"/>
    </row>
    <row r="330" spans="2:5" ht="0" hidden="1" customHeight="1">
      <c r="B330" s="495"/>
      <c r="C330" s="540"/>
      <c r="D330" s="495"/>
      <c r="E330" s="495"/>
    </row>
    <row r="331" spans="2:5" ht="0" hidden="1" customHeight="1">
      <c r="B331" s="495"/>
      <c r="C331" s="540"/>
      <c r="D331" s="495"/>
      <c r="E331" s="495"/>
    </row>
    <row r="332" spans="2:5" ht="0" hidden="1" customHeight="1">
      <c r="B332" s="495"/>
      <c r="C332" s="540"/>
      <c r="D332" s="495"/>
      <c r="E332" s="495"/>
    </row>
    <row r="333" spans="2:5" ht="0" hidden="1" customHeight="1">
      <c r="B333" s="495"/>
      <c r="C333" s="540"/>
      <c r="D333" s="495"/>
      <c r="E333" s="495"/>
    </row>
    <row r="334" spans="2:5" ht="0" hidden="1" customHeight="1">
      <c r="B334" s="495"/>
      <c r="C334" s="540"/>
      <c r="D334" s="495"/>
      <c r="E334" s="495"/>
    </row>
    <row r="335" spans="2:5" ht="0" hidden="1" customHeight="1">
      <c r="B335" s="495"/>
      <c r="C335" s="540"/>
      <c r="D335" s="495"/>
      <c r="E335" s="495"/>
    </row>
    <row r="336" spans="2:5" ht="0" hidden="1" customHeight="1">
      <c r="B336" s="495"/>
      <c r="C336" s="540"/>
      <c r="D336" s="495"/>
      <c r="E336" s="495"/>
    </row>
    <row r="337" spans="2:5" ht="0" hidden="1" customHeight="1">
      <c r="B337" s="495"/>
      <c r="C337" s="540"/>
      <c r="D337" s="495"/>
      <c r="E337" s="495"/>
    </row>
    <row r="338" spans="2:5" ht="0" hidden="1" customHeight="1">
      <c r="B338" s="495"/>
      <c r="C338" s="540"/>
      <c r="D338" s="495"/>
      <c r="E338" s="495"/>
    </row>
    <row r="339" spans="2:5" ht="0" hidden="1" customHeight="1">
      <c r="B339" s="495"/>
      <c r="C339" s="540"/>
      <c r="D339" s="495"/>
      <c r="E339" s="495"/>
    </row>
    <row r="340" spans="2:5" ht="0" hidden="1" customHeight="1">
      <c r="B340" s="495"/>
      <c r="C340" s="540"/>
      <c r="D340" s="495"/>
      <c r="E340" s="495"/>
    </row>
    <row r="341" spans="2:5" ht="0" hidden="1" customHeight="1">
      <c r="B341" s="495"/>
      <c r="C341" s="540"/>
      <c r="D341" s="495"/>
      <c r="E341" s="495"/>
    </row>
    <row r="342" spans="2:5" ht="0" hidden="1" customHeight="1">
      <c r="B342" s="495"/>
      <c r="C342" s="540"/>
      <c r="D342" s="495"/>
      <c r="E342" s="495"/>
    </row>
    <row r="343" spans="2:5" ht="0" hidden="1" customHeight="1">
      <c r="B343" s="495"/>
      <c r="C343" s="540"/>
      <c r="D343" s="495"/>
      <c r="E343" s="495"/>
    </row>
    <row r="344" spans="2:5" ht="0" hidden="1" customHeight="1">
      <c r="B344" s="495"/>
      <c r="C344" s="540"/>
      <c r="D344" s="495"/>
      <c r="E344" s="495"/>
    </row>
    <row r="345" spans="2:5" ht="0" hidden="1" customHeight="1">
      <c r="B345" s="495"/>
      <c r="C345" s="540"/>
      <c r="D345" s="495"/>
      <c r="E345" s="495"/>
    </row>
    <row r="346" spans="2:5" ht="0" hidden="1" customHeight="1">
      <c r="B346" s="495"/>
      <c r="C346" s="540"/>
      <c r="D346" s="495"/>
      <c r="E346" s="495"/>
    </row>
    <row r="347" spans="2:5" ht="0" hidden="1" customHeight="1">
      <c r="B347" s="495"/>
      <c r="C347" s="540"/>
      <c r="D347" s="495"/>
      <c r="E347" s="495"/>
    </row>
    <row r="348" spans="2:5" ht="0" hidden="1" customHeight="1">
      <c r="B348" s="495"/>
      <c r="C348" s="540"/>
      <c r="D348" s="495"/>
      <c r="E348" s="495"/>
    </row>
    <row r="349" spans="2:5" ht="0" hidden="1" customHeight="1">
      <c r="B349" s="495"/>
      <c r="C349" s="540"/>
      <c r="D349" s="495"/>
      <c r="E349" s="495"/>
    </row>
    <row r="350" spans="2:5" ht="0" hidden="1" customHeight="1">
      <c r="B350" s="495"/>
      <c r="C350" s="540"/>
      <c r="D350" s="495"/>
      <c r="E350" s="495"/>
    </row>
    <row r="351" spans="2:5" ht="0" hidden="1" customHeight="1">
      <c r="B351" s="495"/>
      <c r="C351" s="540"/>
      <c r="D351" s="495"/>
      <c r="E351" s="495"/>
    </row>
    <row r="352" spans="2:5" ht="0" hidden="1" customHeight="1">
      <c r="B352" s="495"/>
      <c r="C352" s="540"/>
      <c r="D352" s="495"/>
      <c r="E352" s="495"/>
    </row>
    <row r="353" spans="2:5" ht="0" hidden="1" customHeight="1">
      <c r="B353" s="495"/>
      <c r="C353" s="540"/>
      <c r="D353" s="495"/>
      <c r="E353" s="495"/>
    </row>
    <row r="354" spans="2:5" ht="0" hidden="1" customHeight="1">
      <c r="B354" s="495"/>
      <c r="C354" s="540"/>
      <c r="D354" s="495"/>
      <c r="E354" s="495"/>
    </row>
    <row r="355" spans="2:5" ht="0" hidden="1" customHeight="1">
      <c r="B355" s="495"/>
      <c r="C355" s="540"/>
      <c r="D355" s="495"/>
      <c r="E355" s="495"/>
    </row>
    <row r="356" spans="2:5" ht="0" hidden="1" customHeight="1">
      <c r="B356" s="495"/>
      <c r="C356" s="540"/>
      <c r="D356" s="495"/>
      <c r="E356" s="495"/>
    </row>
    <row r="357" spans="2:5" ht="0" hidden="1" customHeight="1">
      <c r="B357" s="495"/>
      <c r="C357" s="540"/>
      <c r="D357" s="495"/>
      <c r="E357" s="495"/>
    </row>
    <row r="358" spans="2:5" ht="0" hidden="1" customHeight="1">
      <c r="B358" s="495"/>
      <c r="C358" s="540"/>
      <c r="D358" s="495"/>
      <c r="E358" s="495"/>
    </row>
    <row r="359" spans="2:5" ht="0" hidden="1" customHeight="1">
      <c r="B359" s="495"/>
      <c r="C359" s="540"/>
      <c r="D359" s="495"/>
      <c r="E359" s="495"/>
    </row>
    <row r="360" spans="2:5" ht="0" hidden="1" customHeight="1">
      <c r="B360" s="495"/>
      <c r="C360" s="540"/>
      <c r="D360" s="495"/>
      <c r="E360" s="495"/>
    </row>
    <row r="361" spans="2:5" ht="0" hidden="1" customHeight="1">
      <c r="B361" s="495"/>
      <c r="C361" s="540"/>
      <c r="D361" s="495"/>
      <c r="E361" s="495"/>
    </row>
    <row r="362" spans="2:5" ht="0" hidden="1" customHeight="1">
      <c r="B362" s="495"/>
      <c r="C362" s="540"/>
      <c r="D362" s="495"/>
      <c r="E362" s="495"/>
    </row>
    <row r="363" spans="2:5" ht="0" hidden="1" customHeight="1">
      <c r="B363" s="495"/>
      <c r="C363" s="540"/>
      <c r="D363" s="495"/>
      <c r="E363" s="495"/>
    </row>
    <row r="364" spans="2:5" ht="0" hidden="1" customHeight="1">
      <c r="B364" s="495"/>
      <c r="C364" s="540"/>
      <c r="D364" s="495"/>
      <c r="E364" s="495"/>
    </row>
    <row r="365" spans="2:5" ht="0" hidden="1" customHeight="1">
      <c r="B365" s="495"/>
      <c r="C365" s="540"/>
      <c r="D365" s="495"/>
      <c r="E365" s="495"/>
    </row>
    <row r="366" spans="2:5" ht="0" hidden="1" customHeight="1">
      <c r="B366" s="495"/>
      <c r="C366" s="540"/>
      <c r="D366" s="495"/>
      <c r="E366" s="495"/>
    </row>
    <row r="367" spans="2:5" ht="0" hidden="1" customHeight="1">
      <c r="B367" s="495"/>
      <c r="C367" s="540"/>
      <c r="D367" s="495"/>
      <c r="E367" s="495"/>
    </row>
    <row r="368" spans="2:5" ht="0" hidden="1" customHeight="1">
      <c r="B368" s="495"/>
      <c r="C368" s="540"/>
      <c r="D368" s="495"/>
      <c r="E368" s="495"/>
    </row>
    <row r="369" spans="2:5" ht="0" hidden="1" customHeight="1">
      <c r="B369" s="495"/>
      <c r="C369" s="540"/>
      <c r="D369" s="495"/>
      <c r="E369" s="495"/>
    </row>
    <row r="370" spans="2:5" ht="0" hidden="1" customHeight="1">
      <c r="B370" s="495"/>
      <c r="C370" s="540"/>
      <c r="D370" s="495"/>
      <c r="E370" s="495"/>
    </row>
    <row r="371" spans="2:5" ht="0" hidden="1" customHeight="1">
      <c r="B371" s="495"/>
      <c r="C371" s="540"/>
      <c r="D371" s="495"/>
      <c r="E371" s="495"/>
    </row>
    <row r="372" spans="2:5" ht="0" hidden="1" customHeight="1">
      <c r="B372" s="495"/>
      <c r="C372" s="540"/>
      <c r="D372" s="495"/>
      <c r="E372" s="495"/>
    </row>
    <row r="373" spans="2:5" ht="0" hidden="1" customHeight="1">
      <c r="B373" s="495"/>
      <c r="C373" s="540"/>
      <c r="D373" s="495"/>
      <c r="E373" s="495"/>
    </row>
    <row r="374" spans="2:5" ht="0" hidden="1" customHeight="1">
      <c r="B374" s="495"/>
      <c r="C374" s="540"/>
      <c r="D374" s="495"/>
      <c r="E374" s="495"/>
    </row>
    <row r="375" spans="2:5" ht="0" hidden="1" customHeight="1">
      <c r="B375" s="495"/>
      <c r="C375" s="540"/>
      <c r="D375" s="495"/>
      <c r="E375" s="495"/>
    </row>
    <row r="376" spans="2:5" ht="0" hidden="1" customHeight="1">
      <c r="B376" s="495"/>
      <c r="C376" s="540"/>
      <c r="D376" s="495"/>
      <c r="E376" s="495"/>
    </row>
    <row r="377" spans="2:5" ht="0" hidden="1" customHeight="1">
      <c r="B377" s="495"/>
      <c r="C377" s="540"/>
      <c r="D377" s="495"/>
      <c r="E377" s="495"/>
    </row>
    <row r="378" spans="2:5" ht="0" hidden="1" customHeight="1">
      <c r="B378" s="495"/>
      <c r="C378" s="540"/>
      <c r="D378" s="495"/>
      <c r="E378" s="495"/>
    </row>
    <row r="379" spans="2:5" ht="0" hidden="1" customHeight="1">
      <c r="B379" s="495"/>
      <c r="C379" s="540"/>
      <c r="D379" s="495"/>
      <c r="E379" s="495"/>
    </row>
    <row r="380" spans="2:5" ht="0" hidden="1" customHeight="1">
      <c r="B380" s="495"/>
      <c r="C380" s="540"/>
      <c r="D380" s="495"/>
      <c r="E380" s="495"/>
    </row>
    <row r="381" spans="2:5" ht="0" hidden="1" customHeight="1">
      <c r="B381" s="495"/>
      <c r="C381" s="540"/>
      <c r="D381" s="495"/>
      <c r="E381" s="495"/>
    </row>
    <row r="382" spans="2:5" ht="0" hidden="1" customHeight="1">
      <c r="B382" s="495"/>
      <c r="C382" s="540"/>
      <c r="D382" s="495"/>
      <c r="E382" s="495"/>
    </row>
    <row r="383" spans="2:5" ht="0" hidden="1" customHeight="1">
      <c r="B383" s="495"/>
      <c r="C383" s="540"/>
      <c r="D383" s="495"/>
      <c r="E383" s="495"/>
    </row>
    <row r="384" spans="2:5" ht="0" hidden="1" customHeight="1">
      <c r="B384" s="495"/>
      <c r="C384" s="540"/>
      <c r="D384" s="495"/>
      <c r="E384" s="495"/>
    </row>
    <row r="385" spans="2:5" ht="0" hidden="1" customHeight="1">
      <c r="B385" s="495"/>
      <c r="C385" s="540"/>
      <c r="D385" s="495"/>
      <c r="E385" s="495"/>
    </row>
    <row r="386" spans="2:5" ht="0" hidden="1" customHeight="1">
      <c r="B386" s="495"/>
      <c r="C386" s="540"/>
      <c r="D386" s="495"/>
      <c r="E386" s="495"/>
    </row>
    <row r="387" spans="2:5" ht="0" hidden="1" customHeight="1">
      <c r="B387" s="495"/>
      <c r="C387" s="540"/>
      <c r="D387" s="495"/>
      <c r="E387" s="495"/>
    </row>
    <row r="388" spans="2:5" ht="0" hidden="1" customHeight="1">
      <c r="B388" s="495"/>
      <c r="C388" s="540"/>
      <c r="D388" s="495"/>
      <c r="E388" s="495"/>
    </row>
    <row r="389" spans="2:5" ht="0" hidden="1" customHeight="1">
      <c r="B389" s="495"/>
      <c r="C389" s="540"/>
      <c r="D389" s="495"/>
      <c r="E389" s="495"/>
    </row>
    <row r="390" spans="2:5" ht="0" hidden="1" customHeight="1">
      <c r="B390" s="495"/>
      <c r="C390" s="540"/>
      <c r="D390" s="495"/>
      <c r="E390" s="495"/>
    </row>
    <row r="391" spans="2:5" ht="0" hidden="1" customHeight="1">
      <c r="B391" s="495"/>
      <c r="C391" s="540"/>
      <c r="D391" s="495"/>
      <c r="E391" s="495"/>
    </row>
    <row r="392" spans="2:5" ht="0" hidden="1" customHeight="1">
      <c r="B392" s="495"/>
      <c r="C392" s="540"/>
      <c r="D392" s="495"/>
      <c r="E392" s="495"/>
    </row>
    <row r="393" spans="2:5" ht="0" hidden="1" customHeight="1">
      <c r="B393" s="495"/>
      <c r="C393" s="540"/>
      <c r="D393" s="495"/>
      <c r="E393" s="495"/>
    </row>
    <row r="394" spans="2:5" ht="0" hidden="1" customHeight="1">
      <c r="B394" s="495"/>
      <c r="C394" s="540"/>
      <c r="D394" s="495"/>
      <c r="E394" s="495"/>
    </row>
    <row r="395" spans="2:5" ht="0" hidden="1" customHeight="1">
      <c r="B395" s="495"/>
      <c r="C395" s="540"/>
      <c r="D395" s="495"/>
      <c r="E395" s="495"/>
    </row>
    <row r="396" spans="2:5" ht="0" hidden="1" customHeight="1">
      <c r="B396" s="495"/>
      <c r="C396" s="540"/>
      <c r="D396" s="495"/>
      <c r="E396" s="495"/>
    </row>
    <row r="397" spans="2:5" ht="0" hidden="1" customHeight="1">
      <c r="B397" s="495"/>
      <c r="C397" s="540"/>
      <c r="D397" s="495"/>
      <c r="E397" s="495"/>
    </row>
    <row r="398" spans="2:5" ht="0" hidden="1" customHeight="1">
      <c r="B398" s="495"/>
      <c r="C398" s="540"/>
      <c r="D398" s="495"/>
      <c r="E398" s="495"/>
    </row>
    <row r="399" spans="2:5" ht="0" hidden="1" customHeight="1">
      <c r="B399" s="495"/>
      <c r="C399" s="540"/>
      <c r="D399" s="495"/>
      <c r="E399" s="495"/>
    </row>
    <row r="400" spans="2:5" ht="0" hidden="1" customHeight="1">
      <c r="B400" s="495"/>
      <c r="C400" s="540"/>
      <c r="D400" s="495"/>
      <c r="E400" s="495"/>
    </row>
    <row r="401" spans="2:5" ht="0" hidden="1" customHeight="1">
      <c r="B401" s="495"/>
      <c r="C401" s="540"/>
      <c r="D401" s="495"/>
      <c r="E401" s="495"/>
    </row>
    <row r="402" spans="2:5" ht="0" hidden="1" customHeight="1">
      <c r="B402" s="495"/>
      <c r="C402" s="540"/>
      <c r="D402" s="495"/>
      <c r="E402" s="495"/>
    </row>
    <row r="403" spans="2:5" ht="0" hidden="1" customHeight="1">
      <c r="B403" s="495"/>
      <c r="C403" s="540"/>
      <c r="D403" s="495"/>
      <c r="E403" s="495"/>
    </row>
    <row r="404" spans="2:5" ht="0" hidden="1" customHeight="1">
      <c r="B404" s="495"/>
      <c r="C404" s="540"/>
      <c r="D404" s="495"/>
      <c r="E404" s="495"/>
    </row>
    <row r="405" spans="2:5" ht="0" hidden="1" customHeight="1">
      <c r="B405" s="495"/>
      <c r="C405" s="540"/>
      <c r="D405" s="495"/>
      <c r="E405" s="495"/>
    </row>
    <row r="406" spans="2:5" ht="0" hidden="1" customHeight="1">
      <c r="B406" s="495"/>
      <c r="C406" s="540"/>
      <c r="D406" s="495"/>
      <c r="E406" s="495"/>
    </row>
    <row r="407" spans="2:5" ht="0" hidden="1" customHeight="1">
      <c r="B407" s="495"/>
      <c r="C407" s="540"/>
      <c r="D407" s="495"/>
      <c r="E407" s="495"/>
    </row>
    <row r="408" spans="2:5" ht="0" hidden="1" customHeight="1">
      <c r="B408" s="495"/>
      <c r="C408" s="540"/>
      <c r="D408" s="495"/>
      <c r="E408" s="495"/>
    </row>
    <row r="409" spans="2:5" ht="0" hidden="1" customHeight="1">
      <c r="B409" s="495"/>
      <c r="C409" s="540"/>
      <c r="D409" s="495"/>
      <c r="E409" s="495"/>
    </row>
    <row r="410" spans="2:5" ht="0" hidden="1" customHeight="1">
      <c r="B410" s="495"/>
      <c r="C410" s="540"/>
      <c r="D410" s="495"/>
      <c r="E410" s="495"/>
    </row>
    <row r="411" spans="2:5" ht="0" hidden="1" customHeight="1">
      <c r="B411" s="495"/>
      <c r="C411" s="540"/>
      <c r="D411" s="495"/>
      <c r="E411" s="495"/>
    </row>
    <row r="412" spans="2:5" ht="0" hidden="1" customHeight="1">
      <c r="B412" s="495"/>
      <c r="C412" s="540"/>
      <c r="D412" s="495"/>
      <c r="E412" s="495"/>
    </row>
    <row r="413" spans="2:5" ht="0" hidden="1" customHeight="1">
      <c r="B413" s="495"/>
      <c r="C413" s="540"/>
      <c r="D413" s="495"/>
      <c r="E413" s="495"/>
    </row>
    <row r="414" spans="2:5" ht="0" hidden="1" customHeight="1">
      <c r="B414" s="495"/>
      <c r="C414" s="540"/>
      <c r="D414" s="495"/>
      <c r="E414" s="495"/>
    </row>
    <row r="415" spans="2:5" ht="0" hidden="1" customHeight="1">
      <c r="B415" s="495"/>
      <c r="C415" s="540"/>
      <c r="D415" s="495"/>
      <c r="E415" s="495"/>
    </row>
    <row r="416" spans="2:5" ht="0" hidden="1" customHeight="1">
      <c r="B416" s="495"/>
      <c r="C416" s="540"/>
      <c r="D416" s="495"/>
      <c r="E416" s="495"/>
    </row>
    <row r="417" spans="2:5" ht="0" hidden="1" customHeight="1">
      <c r="B417" s="495"/>
      <c r="C417" s="540"/>
      <c r="D417" s="495"/>
      <c r="E417" s="495"/>
    </row>
    <row r="418" spans="2:5" ht="0" hidden="1" customHeight="1">
      <c r="B418" s="495"/>
      <c r="C418" s="540"/>
      <c r="D418" s="495"/>
      <c r="E418" s="495"/>
    </row>
    <row r="419" spans="2:5" ht="0" hidden="1" customHeight="1">
      <c r="B419" s="495"/>
      <c r="C419" s="540"/>
      <c r="D419" s="495"/>
      <c r="E419" s="495"/>
    </row>
    <row r="420" spans="2:5" ht="0" hidden="1" customHeight="1">
      <c r="B420" s="495"/>
      <c r="C420" s="540"/>
      <c r="D420" s="495"/>
      <c r="E420" s="495"/>
    </row>
    <row r="421" spans="2:5" ht="0" hidden="1" customHeight="1">
      <c r="B421" s="495"/>
      <c r="C421" s="540"/>
      <c r="D421" s="495"/>
      <c r="E421" s="495"/>
    </row>
    <row r="422" spans="2:5" ht="0" hidden="1" customHeight="1">
      <c r="B422" s="495"/>
      <c r="C422" s="540"/>
      <c r="D422" s="495"/>
      <c r="E422" s="495"/>
    </row>
    <row r="423" spans="2:5" ht="0" hidden="1" customHeight="1">
      <c r="B423" s="495"/>
      <c r="C423" s="540"/>
      <c r="D423" s="495"/>
      <c r="E423" s="495"/>
    </row>
    <row r="424" spans="2:5" ht="0" hidden="1" customHeight="1">
      <c r="B424" s="495"/>
      <c r="C424" s="540"/>
      <c r="D424" s="495"/>
      <c r="E424" s="495"/>
    </row>
    <row r="425" spans="2:5" ht="0" hidden="1" customHeight="1">
      <c r="B425" s="495"/>
      <c r="C425" s="540"/>
      <c r="D425" s="495"/>
      <c r="E425" s="495"/>
    </row>
    <row r="426" spans="2:5" ht="0" hidden="1" customHeight="1">
      <c r="B426" s="495"/>
      <c r="C426" s="540"/>
      <c r="D426" s="495"/>
      <c r="E426" s="495"/>
    </row>
    <row r="427" spans="2:5" ht="0" hidden="1" customHeight="1">
      <c r="B427" s="495"/>
      <c r="C427" s="540"/>
      <c r="D427" s="495"/>
      <c r="E427" s="495"/>
    </row>
    <row r="428" spans="2:5" ht="0" hidden="1" customHeight="1">
      <c r="B428" s="495"/>
      <c r="C428" s="540"/>
      <c r="D428" s="495"/>
      <c r="E428" s="495"/>
    </row>
    <row r="429" spans="2:5" ht="0" hidden="1" customHeight="1">
      <c r="B429" s="495"/>
      <c r="C429" s="540"/>
      <c r="D429" s="495"/>
      <c r="E429" s="495"/>
    </row>
    <row r="430" spans="2:5" ht="0" hidden="1" customHeight="1">
      <c r="B430" s="495"/>
      <c r="C430" s="540"/>
      <c r="D430" s="495"/>
      <c r="E430" s="495"/>
    </row>
    <row r="431" spans="2:5" ht="0" hidden="1" customHeight="1">
      <c r="B431" s="495"/>
      <c r="C431" s="540"/>
      <c r="D431" s="495"/>
      <c r="E431" s="495"/>
    </row>
    <row r="432" spans="2:5" ht="0" hidden="1" customHeight="1">
      <c r="B432" s="495"/>
      <c r="C432" s="540"/>
      <c r="D432" s="495"/>
      <c r="E432" s="495"/>
    </row>
    <row r="433" spans="2:5" ht="0" hidden="1" customHeight="1">
      <c r="B433" s="495"/>
      <c r="C433" s="540"/>
      <c r="D433" s="495"/>
      <c r="E433" s="495"/>
    </row>
    <row r="434" spans="2:5" ht="0" hidden="1" customHeight="1">
      <c r="B434" s="495"/>
      <c r="C434" s="540"/>
      <c r="D434" s="495"/>
      <c r="E434" s="495"/>
    </row>
    <row r="435" spans="2:5" ht="0" hidden="1" customHeight="1">
      <c r="B435" s="495"/>
      <c r="C435" s="540"/>
      <c r="D435" s="495"/>
      <c r="E435" s="495"/>
    </row>
    <row r="436" spans="2:5" ht="0" hidden="1" customHeight="1">
      <c r="B436" s="495"/>
      <c r="C436" s="540"/>
      <c r="D436" s="495"/>
      <c r="E436" s="495"/>
    </row>
    <row r="437" spans="2:5" ht="0" hidden="1" customHeight="1">
      <c r="B437" s="495"/>
      <c r="C437" s="540"/>
      <c r="D437" s="495"/>
      <c r="E437" s="495"/>
    </row>
    <row r="438" spans="2:5" ht="0" hidden="1" customHeight="1">
      <c r="B438" s="495"/>
      <c r="C438" s="540"/>
      <c r="D438" s="495"/>
      <c r="E438" s="495"/>
    </row>
    <row r="439" spans="2:5" ht="0" hidden="1" customHeight="1">
      <c r="B439" s="495"/>
      <c r="C439" s="540"/>
      <c r="D439" s="495"/>
      <c r="E439" s="495"/>
    </row>
    <row r="440" spans="2:5" ht="0" hidden="1" customHeight="1">
      <c r="B440" s="495"/>
      <c r="C440" s="540"/>
      <c r="D440" s="495"/>
      <c r="E440" s="495"/>
    </row>
    <row r="441" spans="2:5" ht="0" hidden="1" customHeight="1">
      <c r="B441" s="495"/>
      <c r="C441" s="540"/>
      <c r="D441" s="495"/>
      <c r="E441" s="495"/>
    </row>
    <row r="442" spans="2:5" ht="0" hidden="1" customHeight="1">
      <c r="B442" s="495"/>
      <c r="C442" s="540"/>
      <c r="D442" s="495"/>
      <c r="E442" s="495"/>
    </row>
    <row r="443" spans="2:5" ht="0" hidden="1" customHeight="1">
      <c r="B443" s="495"/>
      <c r="C443" s="540"/>
      <c r="D443" s="495"/>
      <c r="E443" s="495"/>
    </row>
    <row r="444" spans="2:5" ht="0" hidden="1" customHeight="1">
      <c r="B444" s="495"/>
      <c r="C444" s="540"/>
      <c r="D444" s="495"/>
      <c r="E444" s="495"/>
    </row>
    <row r="445" spans="2:5" ht="0" hidden="1" customHeight="1">
      <c r="B445" s="495"/>
      <c r="C445" s="540"/>
      <c r="D445" s="495"/>
      <c r="E445" s="495"/>
    </row>
    <row r="446" spans="2:5" ht="0" hidden="1" customHeight="1">
      <c r="B446" s="495"/>
      <c r="C446" s="540"/>
      <c r="D446" s="495"/>
      <c r="E446" s="495"/>
    </row>
    <row r="447" spans="2:5" ht="0" hidden="1" customHeight="1">
      <c r="B447" s="495"/>
      <c r="C447" s="540"/>
      <c r="D447" s="495"/>
      <c r="E447" s="495"/>
    </row>
    <row r="448" spans="2:5" ht="0" hidden="1" customHeight="1">
      <c r="B448" s="495"/>
      <c r="C448" s="540"/>
      <c r="D448" s="495"/>
      <c r="E448" s="495"/>
    </row>
    <row r="449" spans="2:5" ht="0" hidden="1" customHeight="1">
      <c r="B449" s="495"/>
      <c r="C449" s="540"/>
      <c r="D449" s="495"/>
      <c r="E449" s="495"/>
    </row>
    <row r="450" spans="2:5" ht="0" hidden="1" customHeight="1">
      <c r="B450" s="495"/>
      <c r="C450" s="540"/>
      <c r="D450" s="495"/>
      <c r="E450" s="495"/>
    </row>
    <row r="451" spans="2:5" ht="0" hidden="1" customHeight="1">
      <c r="B451" s="495"/>
      <c r="C451" s="540"/>
      <c r="D451" s="495"/>
      <c r="E451" s="495"/>
    </row>
    <row r="452" spans="2:5" ht="0" hidden="1" customHeight="1">
      <c r="B452" s="495"/>
      <c r="C452" s="540"/>
      <c r="D452" s="495"/>
      <c r="E452" s="495"/>
    </row>
    <row r="453" spans="2:5" ht="0" hidden="1" customHeight="1">
      <c r="B453" s="495"/>
      <c r="C453" s="540"/>
      <c r="D453" s="495"/>
      <c r="E453" s="495"/>
    </row>
    <row r="454" spans="2:5" ht="0" hidden="1" customHeight="1">
      <c r="B454" s="495"/>
      <c r="C454" s="540"/>
      <c r="D454" s="495"/>
      <c r="E454" s="495"/>
    </row>
    <row r="455" spans="2:5" ht="0" hidden="1" customHeight="1">
      <c r="B455" s="495"/>
      <c r="C455" s="540"/>
      <c r="D455" s="495"/>
      <c r="E455" s="495"/>
    </row>
    <row r="456" spans="2:5" ht="0" hidden="1" customHeight="1">
      <c r="B456" s="495"/>
      <c r="C456" s="540"/>
      <c r="D456" s="495"/>
      <c r="E456" s="495"/>
    </row>
    <row r="457" spans="2:5" ht="0" hidden="1" customHeight="1">
      <c r="B457" s="495"/>
      <c r="C457" s="540"/>
      <c r="D457" s="495"/>
      <c r="E457" s="495"/>
    </row>
    <row r="458" spans="2:5" ht="0" hidden="1" customHeight="1">
      <c r="B458" s="495"/>
      <c r="C458" s="540"/>
      <c r="D458" s="495"/>
      <c r="E458" s="495"/>
    </row>
    <row r="459" spans="2:5" ht="0" hidden="1" customHeight="1">
      <c r="B459" s="495"/>
      <c r="C459" s="540"/>
      <c r="D459" s="495"/>
      <c r="E459" s="495"/>
    </row>
    <row r="460" spans="2:5" ht="0" hidden="1" customHeight="1">
      <c r="B460" s="495"/>
      <c r="C460" s="540"/>
      <c r="D460" s="495"/>
      <c r="E460" s="495"/>
    </row>
  </sheetData>
  <mergeCells count="3">
    <mergeCell ref="B2:E3"/>
    <mergeCell ref="B4:E4"/>
    <mergeCell ref="B5:E5"/>
  </mergeCells>
  <conditionalFormatting sqref="D293:D294 D296:D297 D299 D262:D273">
    <cfRule type="beginsWith" dxfId="82" priority="16" operator="beginsWith" text="C">
      <formula>LEFT((D262),LEN("C"))=("C")</formula>
    </cfRule>
  </conditionalFormatting>
  <conditionalFormatting sqref="D293:D294 D296:D297 D299 D262:D273">
    <cfRule type="beginsWith" dxfId="81" priority="17" operator="beginsWith" text="NC">
      <formula>LEFT((D262),LEN("NC"))=("NC")</formula>
    </cfRule>
  </conditionalFormatting>
  <conditionalFormatting sqref="D293:D294 D296:D297 D299 D262:D273">
    <cfRule type="beginsWith" dxfId="80" priority="18" operator="beginsWith" text="NA">
      <formula>LEFT((D262),LEN("NA"))=("NA")</formula>
    </cfRule>
  </conditionalFormatting>
  <conditionalFormatting sqref="D275 D277 D279:D286 D288:D290 D292">
    <cfRule type="beginsWith" dxfId="79" priority="13" operator="beginsWith" text="C">
      <formula>LEFT((D275),LEN("C"))=("C")</formula>
    </cfRule>
  </conditionalFormatting>
  <conditionalFormatting sqref="D275 D277 D279:D286 D288:D290 D292">
    <cfRule type="beginsWith" dxfId="78" priority="14" operator="beginsWith" text="NC">
      <formula>LEFT((D275),LEN("NC"))=("NC")</formula>
    </cfRule>
  </conditionalFormatting>
  <conditionalFormatting sqref="D275 D277 D279:D286 D288:D290 D292">
    <cfRule type="beginsWith" dxfId="77" priority="15" operator="beginsWith" text="NA">
      <formula>LEFT((D275),LEN("NA"))=("NA")</formula>
    </cfRule>
  </conditionalFormatting>
  <conditionalFormatting sqref="D250:D251 D257:D259 D261">
    <cfRule type="beginsWith" dxfId="76" priority="10" operator="beginsWith" text="C">
      <formula>LEFT((D250),LEN("C"))=("C")</formula>
    </cfRule>
  </conditionalFormatting>
  <conditionalFormatting sqref="D250:D251 D257:D259 D261">
    <cfRule type="beginsWith" dxfId="75" priority="11" operator="beginsWith" text="NC">
      <formula>LEFT((D250),LEN("NC"))=("NC")</formula>
    </cfRule>
  </conditionalFormatting>
  <conditionalFormatting sqref="D250:D251 D257:D259 D261">
    <cfRule type="beginsWith" dxfId="74" priority="12" operator="beginsWith" text="NA">
      <formula>LEFT((D250),LEN("NA"))=("NA")</formula>
    </cfRule>
  </conditionalFormatting>
  <conditionalFormatting sqref="D10:D12 D14:D15 D17:D18 D22:D24 D26:D28 D30:D32 D36:D39 D41:D42 D44 D47 D49:D52 D55:D85 D87 D90 D92 D158 D160 D163:D167 D170:D206 D209 D212 D214:D219 D221 D224:D229 D231:D234 D237:D244 D246:D247 D249">
    <cfRule type="beginsWith" dxfId="73" priority="4" operator="beginsWith" text="C">
      <formula>LEFT((D10),LEN("C"))=("C")</formula>
    </cfRule>
  </conditionalFormatting>
  <conditionalFormatting sqref="D10:D12 D14:D15 D17:D18 D22:D24 D26:D28 D30:D32 D36:D39 D41:D42 D44 D47 D49:D52 D55:D85 D87 D90 D92 D158 D160 D163:D167 D170:D206 D209 D212 D214:D219 D221 D224:D229 D231:D234 D237:D244 D246:D247 D249">
    <cfRule type="beginsWith" dxfId="72" priority="5" operator="beginsWith" text="NC">
      <formula>LEFT((D10),LEN("NC"))=("NC")</formula>
    </cfRule>
  </conditionalFormatting>
  <conditionalFormatting sqref="D10:D12 D14:D15 D17:D18 D22:D24 D26:D28 D30:D32 D36:D39 D41:D42 D44 D47 D49:D52 D55:D85 D87 D90 D92 D158 D160 D163:D167 D170:D206 D209 D212 D214:D219 D221 D224:D229 D231:D234 D237:D244 D246:D247 D249">
    <cfRule type="beginsWith" dxfId="71" priority="6" operator="beginsWith" text="NA">
      <formula>LEFT((D10),LEN("NA"))=("NA")</formula>
    </cfRule>
  </conditionalFormatting>
  <conditionalFormatting sqref="D95:D153 D155:D156">
    <cfRule type="beginsWith" dxfId="70" priority="1" operator="beginsWith" text="C">
      <formula>LEFT((D95),LEN("C"))=("C")</formula>
    </cfRule>
  </conditionalFormatting>
  <conditionalFormatting sqref="D95:D153 D155:D156">
    <cfRule type="beginsWith" dxfId="69" priority="2" operator="beginsWith" text="NC">
      <formula>LEFT((D95),LEN("NC"))=("NC")</formula>
    </cfRule>
  </conditionalFormatting>
  <conditionalFormatting sqref="D95:D153 D155:D156">
    <cfRule type="beginsWith" dxfId="68" priority="3" operator="beginsWith" text="NA">
      <formula>LEFT((D95),LEN("NA"))=("NA")</formula>
    </cfRule>
  </conditionalFormatting>
  <dataValidations count="3">
    <dataValidation type="list" allowBlank="1" sqref="D299 D292:D294 D296:D297 D275 D277 D279:D286 D288:D290 D261:D273 D257:D259 D10:D12 D14:D15 D17:D18 D22:D24 D26:D28 D30:D32 D36:D39 D41:D42 D44 D47 D49:D52 D55:D85 D87 D90 D92 D246:D247 D249:D251 D158 D160 D163:D167 D170:D206 D209 D212 D214:D219 D221 D224:D229 D231:D234 D237:D244" xr:uid="{8B248238-C499-4B48-A815-B4DC400B11C3}">
      <formula1>"C,NC,NA"</formula1>
    </dataValidation>
    <dataValidation type="list" errorStyle="information" allowBlank="1" showInputMessage="1" showErrorMessage="1" errorTitle="Campo bloqueado" prompt="Campo bloqueado, no digitar" sqref="D154 D93:D94" xr:uid="{207F6771-684F-4B1F-A52F-3CD254AE60FE}">
      <formula1>"X"</formula1>
    </dataValidation>
    <dataValidation type="list" allowBlank="1" showErrorMessage="1" error="Dato errado, favor seleccionar de la lista desplegable" sqref="D95:D153 D155:D156" xr:uid="{810A916A-D4E1-4070-B53D-E4E4E7BB0239}">
      <formula1>"C,NC,NA"</formula1>
    </dataValidation>
  </dataValidations>
  <pageMargins left="0.7" right="0.7" top="0.75" bottom="0.75" header="0" footer="0"/>
  <pageSetup orientation="portrait" r:id="rId1"/>
  <drawing r:id="rId2"/>
  <tableParts count="1">
    <tablePart r:id="rId3"/>
  </tablePart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CBB684-CD34-457F-95D3-FA0967FCF020}">
  <dimension ref="B1:E103"/>
  <sheetViews>
    <sheetView zoomScale="80" zoomScaleNormal="80" workbookViewId="0">
      <selection activeCell="B4" sqref="B4:E4"/>
    </sheetView>
  </sheetViews>
  <sheetFormatPr baseColWidth="10" defaultColWidth="11.5546875" defaultRowHeight="14.4"/>
  <cols>
    <col min="1" max="1" width="11.33203125" style="68" customWidth="1"/>
    <col min="2" max="2" width="21.6640625" style="5" customWidth="1"/>
    <col min="3" max="3" width="21.6640625" style="384" customWidth="1"/>
    <col min="4" max="4" width="79.88671875" style="369"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597">
        <v>1</v>
      </c>
      <c r="C6" s="811" t="s">
        <v>4618</v>
      </c>
      <c r="D6" s="811"/>
      <c r="E6" s="811"/>
    </row>
    <row r="7" spans="2:5" ht="16.8">
      <c r="B7" s="603">
        <v>2</v>
      </c>
      <c r="C7" s="781" t="s">
        <v>4619</v>
      </c>
      <c r="D7" s="781"/>
      <c r="E7" s="781"/>
    </row>
    <row r="8" spans="2:5" ht="16.8">
      <c r="B8" s="597">
        <v>3</v>
      </c>
      <c r="C8" s="811" t="s">
        <v>4620</v>
      </c>
      <c r="D8" s="811"/>
      <c r="E8" s="811"/>
    </row>
    <row r="9" spans="2:5" ht="16.8">
      <c r="B9" s="603">
        <v>4</v>
      </c>
      <c r="C9" s="781" t="s">
        <v>4621</v>
      </c>
      <c r="D9" s="781"/>
      <c r="E9" s="781"/>
    </row>
    <row r="10" spans="2:5" ht="16.8">
      <c r="B10" s="597">
        <v>5</v>
      </c>
      <c r="C10" s="811" t="s">
        <v>4622</v>
      </c>
      <c r="D10" s="811"/>
      <c r="E10" s="811"/>
    </row>
    <row r="11" spans="2:5" ht="16.8">
      <c r="B11" s="17"/>
      <c r="C11" s="378"/>
      <c r="D11" s="368"/>
      <c r="E11" s="69"/>
    </row>
    <row r="12" spans="2:5" ht="42" customHeight="1">
      <c r="B12" s="858" t="s">
        <v>125</v>
      </c>
      <c r="C12" s="858"/>
      <c r="D12" s="858"/>
      <c r="E12" s="858"/>
    </row>
    <row r="13" spans="2:5" ht="16.8">
      <c r="B13" s="586" t="s">
        <v>126</v>
      </c>
      <c r="C13" s="829" t="s">
        <v>115</v>
      </c>
      <c r="D13" s="830"/>
      <c r="E13" s="576" t="s">
        <v>4896</v>
      </c>
    </row>
    <row r="14" spans="2:5" ht="155.4" customHeight="1">
      <c r="B14" s="31" t="s">
        <v>4623</v>
      </c>
      <c r="C14" s="792" t="s">
        <v>4624</v>
      </c>
      <c r="D14" s="962"/>
      <c r="E14" s="771" t="s">
        <v>5126</v>
      </c>
    </row>
    <row r="15" spans="2:5" ht="110.4" customHeight="1">
      <c r="B15" s="30" t="s">
        <v>4218</v>
      </c>
      <c r="C15" s="801" t="s">
        <v>4625</v>
      </c>
      <c r="D15" s="890"/>
      <c r="E15" s="771"/>
    </row>
    <row r="16" spans="2:5" ht="54.6" customHeight="1">
      <c r="B16" s="942" t="s">
        <v>4626</v>
      </c>
      <c r="C16" s="786" t="s">
        <v>4627</v>
      </c>
      <c r="D16" s="962"/>
      <c r="E16" s="771"/>
    </row>
    <row r="17" spans="2:5" ht="76.2" customHeight="1">
      <c r="B17" s="943"/>
      <c r="C17" s="605" t="s">
        <v>4628</v>
      </c>
      <c r="D17" s="599" t="s">
        <v>4629</v>
      </c>
      <c r="E17" s="771"/>
    </row>
    <row r="18" spans="2:5" ht="111" customHeight="1">
      <c r="B18" s="944"/>
      <c r="C18" s="799" t="s">
        <v>4630</v>
      </c>
      <c r="D18" s="1014"/>
      <c r="E18" s="771"/>
    </row>
    <row r="19" spans="2:5" ht="100.95" customHeight="1">
      <c r="B19" s="30" t="s">
        <v>4631</v>
      </c>
      <c r="C19" s="801" t="s">
        <v>4632</v>
      </c>
      <c r="D19" s="890"/>
      <c r="E19" s="771"/>
    </row>
    <row r="20" spans="2:5" ht="49.95" customHeight="1">
      <c r="B20" s="31" t="s">
        <v>4633</v>
      </c>
      <c r="C20" s="792" t="s">
        <v>4634</v>
      </c>
      <c r="D20" s="962"/>
      <c r="E20" s="771"/>
    </row>
    <row r="21" spans="2:5" ht="99.6" customHeight="1">
      <c r="B21" s="982" t="s">
        <v>4328</v>
      </c>
      <c r="C21" s="914" t="s">
        <v>4635</v>
      </c>
      <c r="D21" s="890"/>
      <c r="E21" s="771"/>
    </row>
    <row r="22" spans="2:5" ht="67.95" customHeight="1">
      <c r="B22" s="983"/>
      <c r="C22" s="126" t="s">
        <v>4636</v>
      </c>
      <c r="D22" s="600" t="s">
        <v>4637</v>
      </c>
      <c r="E22" s="771"/>
    </row>
    <row r="23" spans="2:5" ht="123" customHeight="1">
      <c r="B23" s="970"/>
      <c r="C23" s="778" t="s">
        <v>4638</v>
      </c>
      <c r="D23" s="778"/>
      <c r="E23" s="771"/>
    </row>
    <row r="24" spans="2:5" ht="16.8">
      <c r="B24" s="17"/>
      <c r="C24" s="378"/>
      <c r="D24" s="368"/>
      <c r="E24" s="69"/>
    </row>
    <row r="25" spans="2:5" ht="42" customHeight="1">
      <c r="B25" s="858" t="s">
        <v>4222</v>
      </c>
      <c r="C25" s="858"/>
      <c r="D25" s="858"/>
      <c r="E25" s="858"/>
    </row>
    <row r="26" spans="2:5" ht="16.8">
      <c r="B26" s="586" t="s">
        <v>126</v>
      </c>
      <c r="C26" s="829" t="s">
        <v>4223</v>
      </c>
      <c r="D26" s="830"/>
      <c r="E26" s="576" t="s">
        <v>4896</v>
      </c>
    </row>
    <row r="27" spans="2:5" ht="364.95" customHeight="1">
      <c r="B27" s="31" t="s">
        <v>4292</v>
      </c>
      <c r="C27" s="792" t="s">
        <v>4772</v>
      </c>
      <c r="D27" s="793"/>
      <c r="E27" s="771" t="s">
        <v>5127</v>
      </c>
    </row>
    <row r="28" spans="2:5" ht="55.2" customHeight="1">
      <c r="B28" s="30" t="s">
        <v>4780</v>
      </c>
      <c r="C28" s="801" t="s">
        <v>4773</v>
      </c>
      <c r="D28" s="802"/>
      <c r="E28" s="771"/>
    </row>
    <row r="29" spans="2:5" ht="88.95" customHeight="1">
      <c r="B29" s="31" t="s">
        <v>4779</v>
      </c>
      <c r="C29" s="792" t="s">
        <v>4774</v>
      </c>
      <c r="D29" s="793"/>
      <c r="E29" s="771"/>
    </row>
    <row r="30" spans="2:5" ht="75" customHeight="1">
      <c r="B30" s="30" t="s">
        <v>4778</v>
      </c>
      <c r="C30" s="801" t="s">
        <v>4775</v>
      </c>
      <c r="D30" s="802"/>
      <c r="E30" s="771"/>
    </row>
    <row r="31" spans="2:5" ht="45" customHeight="1">
      <c r="B31" s="31" t="s">
        <v>4633</v>
      </c>
      <c r="C31" s="792" t="s">
        <v>4776</v>
      </c>
      <c r="D31" s="793"/>
      <c r="E31" s="771"/>
    </row>
    <row r="32" spans="2:5" ht="105" customHeight="1">
      <c r="B32" s="30" t="s">
        <v>4741</v>
      </c>
      <c r="C32" s="801" t="s">
        <v>4777</v>
      </c>
      <c r="D32" s="802"/>
      <c r="E32" s="771"/>
    </row>
    <row r="33" spans="2:5" ht="16.8">
      <c r="B33" s="110"/>
      <c r="C33" s="379"/>
      <c r="D33" s="114"/>
      <c r="E33" s="69"/>
    </row>
    <row r="34" spans="2:5" s="69" customFormat="1" ht="42" customHeight="1">
      <c r="B34" s="858" t="s">
        <v>147</v>
      </c>
      <c r="C34" s="858"/>
      <c r="D34" s="858"/>
      <c r="E34" s="858"/>
    </row>
    <row r="35" spans="2:5" s="69" customFormat="1" ht="16.8">
      <c r="B35" s="822" t="s">
        <v>127</v>
      </c>
      <c r="C35" s="822"/>
      <c r="D35" s="822"/>
      <c r="E35" s="576" t="s">
        <v>4896</v>
      </c>
    </row>
    <row r="36" spans="2:5" s="69" customFormat="1" ht="37.950000000000003" customHeight="1">
      <c r="B36" s="1000" t="s">
        <v>197</v>
      </c>
      <c r="C36" s="824" t="s">
        <v>4825</v>
      </c>
      <c r="D36" s="889"/>
      <c r="E36" s="899" t="s">
        <v>4901</v>
      </c>
    </row>
    <row r="37" spans="2:5" s="69" customFormat="1" ht="319.2">
      <c r="B37" s="1015"/>
      <c r="C37" s="66" t="s">
        <v>4787</v>
      </c>
      <c r="D37" s="372" t="s">
        <v>4849</v>
      </c>
      <c r="E37" s="900"/>
    </row>
    <row r="38" spans="2:5" s="69" customFormat="1" ht="108" customHeight="1">
      <c r="B38" s="1015"/>
      <c r="C38" s="66" t="s">
        <v>4788</v>
      </c>
      <c r="D38" s="372" t="s">
        <v>4795</v>
      </c>
      <c r="E38" s="900"/>
    </row>
    <row r="39" spans="2:5" s="69" customFormat="1" ht="201.6">
      <c r="B39" s="1015"/>
      <c r="C39" s="31" t="s">
        <v>4232</v>
      </c>
      <c r="D39" s="373" t="s">
        <v>4793</v>
      </c>
      <c r="E39" s="900"/>
    </row>
    <row r="40" spans="2:5" s="69" customFormat="1" ht="268.8">
      <c r="B40" s="1001"/>
      <c r="C40" s="374" t="s">
        <v>4792</v>
      </c>
      <c r="D40" s="599" t="s">
        <v>4836</v>
      </c>
      <c r="E40" s="900"/>
    </row>
    <row r="41" spans="2:5" s="69" customFormat="1" ht="36.6" customHeight="1">
      <c r="B41" s="30" t="s">
        <v>198</v>
      </c>
      <c r="C41" s="823" t="s">
        <v>4233</v>
      </c>
      <c r="D41" s="890"/>
      <c r="E41" s="901"/>
    </row>
    <row r="42" spans="2:5" s="69" customFormat="1" ht="300" customHeight="1">
      <c r="B42" s="713" t="s">
        <v>201</v>
      </c>
      <c r="C42" s="835" t="s">
        <v>5889</v>
      </c>
      <c r="D42" s="857"/>
      <c r="E42" s="592" t="s">
        <v>4899</v>
      </c>
    </row>
    <row r="43" spans="2:5" ht="16.8">
      <c r="B43" s="790" t="s">
        <v>130</v>
      </c>
      <c r="C43" s="790"/>
      <c r="D43" s="790"/>
      <c r="E43" s="576" t="s">
        <v>4896</v>
      </c>
    </row>
    <row r="44" spans="2:5" ht="16.8">
      <c r="B44" s="31" t="s">
        <v>131</v>
      </c>
      <c r="C44" s="835" t="s">
        <v>4911</v>
      </c>
      <c r="D44" s="855"/>
      <c r="E44" s="765" t="s">
        <v>5125</v>
      </c>
    </row>
    <row r="45" spans="2:5" ht="16.8">
      <c r="B45" s="30" t="s">
        <v>132</v>
      </c>
      <c r="C45" s="838" t="s">
        <v>4911</v>
      </c>
      <c r="D45" s="856"/>
      <c r="E45" s="766"/>
    </row>
    <row r="46" spans="2:5" ht="16.8">
      <c r="B46" s="31" t="s">
        <v>133</v>
      </c>
      <c r="C46" s="835" t="s">
        <v>4234</v>
      </c>
      <c r="D46" s="855"/>
      <c r="E46" s="766"/>
    </row>
    <row r="47" spans="2:5" ht="16.8">
      <c r="B47" s="30" t="s">
        <v>194</v>
      </c>
      <c r="C47" s="838" t="s">
        <v>4234</v>
      </c>
      <c r="D47" s="856"/>
      <c r="E47" s="766"/>
    </row>
    <row r="48" spans="2:5" ht="16.8">
      <c r="B48" s="31" t="s">
        <v>134</v>
      </c>
      <c r="C48" s="835" t="s">
        <v>4234</v>
      </c>
      <c r="D48" s="855"/>
      <c r="E48" s="766"/>
    </row>
    <row r="49" spans="2:5" ht="42.6" customHeight="1">
      <c r="B49" s="30" t="s">
        <v>135</v>
      </c>
      <c r="C49" s="838" t="s">
        <v>5902</v>
      </c>
      <c r="D49" s="856"/>
      <c r="E49" s="767"/>
    </row>
    <row r="50" spans="2:5" ht="16.8">
      <c r="B50" s="790" t="s">
        <v>195</v>
      </c>
      <c r="C50" s="790"/>
      <c r="D50" s="790"/>
      <c r="E50" s="576" t="s">
        <v>4896</v>
      </c>
    </row>
    <row r="51" spans="2:5" ht="50.4" customHeight="1">
      <c r="B51" s="31" t="s">
        <v>136</v>
      </c>
      <c r="C51" s="1016" t="s">
        <v>4911</v>
      </c>
      <c r="D51" s="1017"/>
      <c r="E51" s="817" t="s">
        <v>5896</v>
      </c>
    </row>
    <row r="52" spans="2:5" ht="33.6">
      <c r="B52" s="30" t="s">
        <v>137</v>
      </c>
      <c r="C52" s="838" t="s">
        <v>4911</v>
      </c>
      <c r="D52" s="856"/>
      <c r="E52" s="818"/>
    </row>
    <row r="53" spans="2:5" ht="33.6" customHeight="1">
      <c r="B53" s="31" t="s">
        <v>138</v>
      </c>
      <c r="C53" s="835" t="s">
        <v>4911</v>
      </c>
      <c r="D53" s="855"/>
      <c r="E53" s="818"/>
    </row>
    <row r="54" spans="2:5" ht="71.400000000000006" customHeight="1">
      <c r="B54" s="30" t="s">
        <v>4238</v>
      </c>
      <c r="C54" s="838" t="s">
        <v>4911</v>
      </c>
      <c r="D54" s="856"/>
      <c r="E54" s="818"/>
    </row>
    <row r="55" spans="2:5" ht="59.4" customHeight="1">
      <c r="B55" s="31" t="s">
        <v>139</v>
      </c>
      <c r="C55" s="835" t="s">
        <v>4234</v>
      </c>
      <c r="D55" s="855"/>
      <c r="E55" s="818"/>
    </row>
    <row r="56" spans="2:5" ht="16.8">
      <c r="B56" s="790" t="s">
        <v>196</v>
      </c>
      <c r="C56" s="790"/>
      <c r="D56" s="790"/>
      <c r="E56" s="576" t="s">
        <v>4896</v>
      </c>
    </row>
    <row r="57" spans="2:5" ht="69.599999999999994" customHeight="1">
      <c r="B57" s="66" t="s">
        <v>200</v>
      </c>
      <c r="C57" s="844" t="s">
        <v>5893</v>
      </c>
      <c r="D57" s="845"/>
      <c r="E57" s="817" t="s">
        <v>5895</v>
      </c>
    </row>
    <row r="58" spans="2:5" ht="33.6" customHeight="1">
      <c r="B58" s="30" t="s">
        <v>140</v>
      </c>
      <c r="C58" s="1018" t="s">
        <v>4241</v>
      </c>
      <c r="D58" s="1019"/>
      <c r="E58" s="818"/>
    </row>
    <row r="59" spans="2:5" ht="33.6" customHeight="1">
      <c r="B59" s="31" t="s">
        <v>141</v>
      </c>
      <c r="C59" s="1020" t="s">
        <v>4242</v>
      </c>
      <c r="D59" s="1021"/>
      <c r="E59" s="818"/>
    </row>
    <row r="60" spans="2:5" ht="33.6" customHeight="1">
      <c r="B60" s="30" t="s">
        <v>143</v>
      </c>
      <c r="C60" s="1022" t="s">
        <v>4243</v>
      </c>
      <c r="D60" s="1023"/>
      <c r="E60" s="818"/>
    </row>
    <row r="61" spans="2:5" ht="33.6" customHeight="1">
      <c r="B61" s="31" t="s">
        <v>142</v>
      </c>
      <c r="C61" s="1020" t="s">
        <v>4244</v>
      </c>
      <c r="D61" s="1021"/>
      <c r="E61" s="818"/>
    </row>
    <row r="62" spans="2:5" ht="49.95" customHeight="1">
      <c r="B62" s="30" t="s">
        <v>144</v>
      </c>
      <c r="C62" s="1024" t="s">
        <v>4245</v>
      </c>
      <c r="D62" s="1025"/>
      <c r="E62" s="818"/>
    </row>
    <row r="63" spans="2:5" ht="16.8">
      <c r="B63" s="790" t="s">
        <v>202</v>
      </c>
      <c r="C63" s="790"/>
      <c r="D63" s="790"/>
      <c r="E63" s="576" t="s">
        <v>4896</v>
      </c>
    </row>
    <row r="64" spans="2:5" ht="245.4" customHeight="1">
      <c r="B64" s="31" t="s">
        <v>146</v>
      </c>
      <c r="C64" s="780" t="s">
        <v>5011</v>
      </c>
      <c r="D64" s="780"/>
      <c r="E64" s="771" t="s">
        <v>5119</v>
      </c>
    </row>
    <row r="65" spans="2:5" ht="129.6" customHeight="1">
      <c r="B65" s="30" t="s">
        <v>176</v>
      </c>
      <c r="C65" s="905" t="s">
        <v>5012</v>
      </c>
      <c r="D65" s="906"/>
      <c r="E65" s="771"/>
    </row>
    <row r="66" spans="2:5" ht="33.6" customHeight="1">
      <c r="B66" s="31" t="s">
        <v>177</v>
      </c>
      <c r="C66" s="835" t="s">
        <v>4234</v>
      </c>
      <c r="D66" s="836"/>
      <c r="E66" s="771"/>
    </row>
    <row r="67" spans="2:5" ht="16.8">
      <c r="B67" s="866" t="s">
        <v>145</v>
      </c>
      <c r="C67" s="866"/>
      <c r="D67" s="866"/>
      <c r="E67" s="576" t="s">
        <v>4896</v>
      </c>
    </row>
    <row r="68" spans="2:5" ht="16.8">
      <c r="B68" s="867" t="s">
        <v>4246</v>
      </c>
      <c r="C68" s="868"/>
      <c r="D68" s="869"/>
      <c r="E68" s="771"/>
    </row>
    <row r="69" spans="2:5" ht="16.8">
      <c r="B69" s="871"/>
      <c r="C69" s="872"/>
      <c r="D69" s="873"/>
      <c r="E69" s="771"/>
    </row>
    <row r="70" spans="2:5" ht="16.8">
      <c r="B70" s="874"/>
      <c r="C70" s="875"/>
      <c r="D70" s="876"/>
      <c r="E70" s="771"/>
    </row>
    <row r="71" spans="2:5" ht="16.8">
      <c r="B71" s="877"/>
      <c r="C71" s="878"/>
      <c r="D71" s="879"/>
      <c r="E71" s="771"/>
    </row>
    <row r="72" spans="2:5" ht="16.8">
      <c r="B72" s="874"/>
      <c r="C72" s="875"/>
      <c r="D72" s="876"/>
      <c r="E72" s="771"/>
    </row>
    <row r="73" spans="2:5" ht="16.8">
      <c r="B73" s="877"/>
      <c r="C73" s="878"/>
      <c r="D73" s="879"/>
      <c r="E73" s="771"/>
    </row>
    <row r="74" spans="2:5" ht="16.8">
      <c r="B74" s="113"/>
      <c r="C74" s="383"/>
      <c r="D74" s="377"/>
      <c r="E74" s="69"/>
    </row>
    <row r="75" spans="2:5" ht="16.8">
      <c r="B75" s="113"/>
      <c r="C75" s="383"/>
      <c r="D75" s="377"/>
      <c r="E75" s="69"/>
    </row>
    <row r="76" spans="2:5" ht="16.8">
      <c r="B76" s="17"/>
      <c r="C76" s="378"/>
      <c r="D76" s="368"/>
      <c r="E76" s="69"/>
    </row>
    <row r="77" spans="2:5" ht="16.8">
      <c r="B77" s="17"/>
      <c r="C77" s="378"/>
      <c r="D77" s="368"/>
      <c r="E77" s="69"/>
    </row>
    <row r="78" spans="2:5" ht="16.8">
      <c r="B78" s="17"/>
      <c r="C78" s="378"/>
      <c r="D78" s="368"/>
      <c r="E78" s="69"/>
    </row>
    <row r="79" spans="2:5" ht="16.8">
      <c r="B79" s="17"/>
      <c r="C79" s="378"/>
      <c r="D79" s="368"/>
      <c r="E79" s="69"/>
    </row>
    <row r="80" spans="2:5" ht="16.8">
      <c r="B80" s="17"/>
      <c r="C80" s="378"/>
      <c r="D80" s="368"/>
      <c r="E80" s="69"/>
    </row>
    <row r="81" spans="2:5" ht="16.8">
      <c r="B81" s="17"/>
      <c r="C81" s="378"/>
      <c r="D81" s="368"/>
      <c r="E81" s="69"/>
    </row>
    <row r="82" spans="2:5" ht="16.8">
      <c r="B82" s="17"/>
      <c r="C82" s="378"/>
      <c r="D82" s="368"/>
      <c r="E82" s="69"/>
    </row>
    <row r="83" spans="2:5" ht="16.8">
      <c r="B83" s="17"/>
      <c r="C83" s="378"/>
      <c r="D83" s="368"/>
      <c r="E83" s="69"/>
    </row>
    <row r="84" spans="2:5" ht="16.8">
      <c r="B84" s="17"/>
      <c r="C84" s="378"/>
      <c r="D84" s="368"/>
      <c r="E84" s="69"/>
    </row>
    <row r="85" spans="2:5" ht="16.8">
      <c r="B85" s="17"/>
      <c r="C85" s="378"/>
      <c r="D85" s="368"/>
      <c r="E85" s="69"/>
    </row>
    <row r="86" spans="2:5" ht="16.8">
      <c r="B86" s="17"/>
      <c r="C86" s="378"/>
      <c r="D86" s="368"/>
      <c r="E86" s="69"/>
    </row>
    <row r="87" spans="2:5" ht="16.8">
      <c r="B87" s="17"/>
      <c r="C87" s="378"/>
      <c r="D87" s="368"/>
      <c r="E87" s="69"/>
    </row>
    <row r="88" spans="2:5" ht="16.8">
      <c r="B88" s="17"/>
      <c r="C88" s="378"/>
      <c r="D88" s="368"/>
      <c r="E88" s="69"/>
    </row>
    <row r="89" spans="2:5" ht="16.8">
      <c r="B89" s="17"/>
      <c r="C89" s="378"/>
      <c r="D89" s="368"/>
      <c r="E89" s="69"/>
    </row>
    <row r="90" spans="2:5" ht="16.8">
      <c r="B90" s="17"/>
      <c r="C90" s="378"/>
      <c r="D90" s="368"/>
      <c r="E90" s="69"/>
    </row>
    <row r="91" spans="2:5" ht="16.8">
      <c r="B91" s="17"/>
      <c r="C91" s="378"/>
      <c r="D91" s="368"/>
      <c r="E91" s="69"/>
    </row>
    <row r="92" spans="2:5" ht="16.8">
      <c r="B92" s="17"/>
      <c r="C92" s="378"/>
      <c r="D92" s="368"/>
      <c r="E92" s="69"/>
    </row>
    <row r="93" spans="2:5" ht="16.8">
      <c r="B93" s="17"/>
      <c r="C93" s="378"/>
      <c r="D93" s="368"/>
      <c r="E93" s="69"/>
    </row>
    <row r="94" spans="2:5" ht="16.8">
      <c r="B94" s="17"/>
      <c r="C94" s="378"/>
      <c r="D94" s="368"/>
      <c r="E94" s="69"/>
    </row>
    <row r="95" spans="2:5" ht="16.8">
      <c r="B95" s="17"/>
      <c r="C95" s="378"/>
      <c r="D95" s="368"/>
      <c r="E95" s="69"/>
    </row>
    <row r="96" spans="2:5" ht="16.8">
      <c r="B96" s="17"/>
      <c r="C96" s="378"/>
      <c r="D96" s="368"/>
      <c r="E96" s="69"/>
    </row>
    <row r="97" spans="2:5" ht="16.8">
      <c r="B97" s="17"/>
      <c r="C97" s="378"/>
      <c r="D97" s="368"/>
      <c r="E97" s="69"/>
    </row>
    <row r="98" spans="2:5" ht="16.8">
      <c r="B98" s="17"/>
      <c r="C98" s="378"/>
      <c r="D98" s="368"/>
      <c r="E98" s="69"/>
    </row>
    <row r="99" spans="2:5" ht="16.8">
      <c r="B99" s="17"/>
      <c r="C99" s="378"/>
      <c r="D99" s="368"/>
      <c r="E99" s="69"/>
    </row>
    <row r="100" spans="2:5" ht="16.8">
      <c r="B100" s="17"/>
      <c r="C100" s="378"/>
      <c r="D100" s="368"/>
      <c r="E100" s="69"/>
    </row>
    <row r="101" spans="2:5" ht="16.8">
      <c r="B101" s="17"/>
      <c r="C101" s="378"/>
      <c r="D101" s="368"/>
      <c r="E101" s="69"/>
    </row>
    <row r="102" spans="2:5" ht="16.8">
      <c r="B102" s="17"/>
      <c r="C102" s="378"/>
      <c r="D102" s="368"/>
      <c r="E102" s="69"/>
    </row>
    <row r="103" spans="2:5" ht="16.8">
      <c r="B103" s="17"/>
      <c r="C103" s="378"/>
      <c r="D103" s="368"/>
      <c r="E103" s="69"/>
    </row>
  </sheetData>
  <mergeCells count="73">
    <mergeCell ref="B67:D67"/>
    <mergeCell ref="B68:D68"/>
    <mergeCell ref="E68:E73"/>
    <mergeCell ref="B69:D69"/>
    <mergeCell ref="B70:D70"/>
    <mergeCell ref="B71:D71"/>
    <mergeCell ref="B72:D72"/>
    <mergeCell ref="B73:D73"/>
    <mergeCell ref="B63:D63"/>
    <mergeCell ref="C64:D64"/>
    <mergeCell ref="E64:E66"/>
    <mergeCell ref="C65:D65"/>
    <mergeCell ref="C66:D66"/>
    <mergeCell ref="B56:D56"/>
    <mergeCell ref="C57:D57"/>
    <mergeCell ref="E57:E62"/>
    <mergeCell ref="C58:D58"/>
    <mergeCell ref="C59:D59"/>
    <mergeCell ref="C60:D60"/>
    <mergeCell ref="C61:D61"/>
    <mergeCell ref="C62:D62"/>
    <mergeCell ref="B50:D50"/>
    <mergeCell ref="C51:D51"/>
    <mergeCell ref="E51:E55"/>
    <mergeCell ref="C52:D52"/>
    <mergeCell ref="C53:D53"/>
    <mergeCell ref="C54:D54"/>
    <mergeCell ref="C55:D55"/>
    <mergeCell ref="C42:D42"/>
    <mergeCell ref="B43:D43"/>
    <mergeCell ref="C44:D44"/>
    <mergeCell ref="E44:E49"/>
    <mergeCell ref="C45:D45"/>
    <mergeCell ref="C46:D46"/>
    <mergeCell ref="C47:D47"/>
    <mergeCell ref="C48:D48"/>
    <mergeCell ref="C49:D49"/>
    <mergeCell ref="B34:E34"/>
    <mergeCell ref="B35:D35"/>
    <mergeCell ref="B36:B40"/>
    <mergeCell ref="C36:D36"/>
    <mergeCell ref="E36:E41"/>
    <mergeCell ref="C41:D41"/>
    <mergeCell ref="C26:D26"/>
    <mergeCell ref="C27:D27"/>
    <mergeCell ref="E27:E32"/>
    <mergeCell ref="C28:D28"/>
    <mergeCell ref="C29:D29"/>
    <mergeCell ref="C30:D30"/>
    <mergeCell ref="C31:D31"/>
    <mergeCell ref="C32:D32"/>
    <mergeCell ref="B25:E25"/>
    <mergeCell ref="C9:E9"/>
    <mergeCell ref="C10:E10"/>
    <mergeCell ref="B12:E12"/>
    <mergeCell ref="C13:D13"/>
    <mergeCell ref="C14:D14"/>
    <mergeCell ref="E14:E23"/>
    <mergeCell ref="C15:D15"/>
    <mergeCell ref="B16:B18"/>
    <mergeCell ref="C16:D16"/>
    <mergeCell ref="C18:D18"/>
    <mergeCell ref="C19:D19"/>
    <mergeCell ref="C20:D20"/>
    <mergeCell ref="B21:B23"/>
    <mergeCell ref="C21:D21"/>
    <mergeCell ref="C23:D23"/>
    <mergeCell ref="C8:E8"/>
    <mergeCell ref="B1:E3"/>
    <mergeCell ref="B4:E4"/>
    <mergeCell ref="B5:E5"/>
    <mergeCell ref="C6:E6"/>
    <mergeCell ref="C7:E7"/>
  </mergeCell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E2578C-DECA-4136-9991-A1354C9EE2D0}">
  <sheetPr>
    <tabColor rgb="FF741B47"/>
  </sheetPr>
  <dimension ref="A1:AA498"/>
  <sheetViews>
    <sheetView showGridLines="0" zoomScale="80" zoomScaleNormal="80" workbookViewId="0">
      <selection activeCell="B5" sqref="B5:E5"/>
    </sheetView>
  </sheetViews>
  <sheetFormatPr baseColWidth="10" defaultColWidth="0" defaultRowHeight="0" customHeight="1" zeroHeight="1" outlineLevelCol="1"/>
  <cols>
    <col min="1" max="1" width="11.33203125" style="494" customWidth="1"/>
    <col min="2" max="2" width="13.5546875" style="494" customWidth="1"/>
    <col min="3" max="3" width="72.6640625" style="494" customWidth="1"/>
    <col min="4" max="4" width="11.5546875" style="494" customWidth="1"/>
    <col min="5" max="5" width="26" style="494" customWidth="1" outlineLevel="1"/>
    <col min="6" max="6" width="11.33203125" style="494" customWidth="1"/>
    <col min="7" max="25" width="10.6640625" style="494" hidden="1" customWidth="1"/>
    <col min="26" max="27" width="0" style="494" hidden="1" customWidth="1"/>
    <col min="28" max="16384" width="14.44140625" style="494"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4893</v>
      </c>
      <c r="C4" s="759"/>
      <c r="D4" s="759"/>
      <c r="E4" s="760"/>
      <c r="F4" s="3"/>
    </row>
    <row r="5" spans="1:25" s="68" customFormat="1" ht="18" customHeight="1" thickBot="1">
      <c r="A5" s="3"/>
      <c r="B5" s="761" t="s">
        <v>4891</v>
      </c>
      <c r="C5" s="762"/>
      <c r="D5" s="762"/>
      <c r="E5" s="763"/>
      <c r="F5" s="3"/>
    </row>
    <row r="6" spans="1:25" s="68" customFormat="1" ht="18" customHeight="1">
      <c r="A6" s="3"/>
      <c r="B6" s="3"/>
      <c r="C6" s="3"/>
      <c r="D6" s="3"/>
      <c r="E6" s="3"/>
      <c r="F6" s="3"/>
    </row>
    <row r="7" spans="1:25" s="439" customFormat="1" ht="16.95" customHeight="1">
      <c r="A7" s="159"/>
      <c r="B7" s="419" t="s">
        <v>118</v>
      </c>
      <c r="C7" s="419" t="s">
        <v>119</v>
      </c>
      <c r="D7" s="419" t="s">
        <v>120</v>
      </c>
      <c r="E7" s="418" t="s">
        <v>214</v>
      </c>
      <c r="F7" s="160"/>
      <c r="G7" s="440"/>
      <c r="H7" s="440"/>
      <c r="I7" s="440"/>
      <c r="J7" s="440"/>
      <c r="K7" s="440"/>
      <c r="L7" s="440"/>
      <c r="M7" s="440"/>
      <c r="N7" s="440"/>
      <c r="O7" s="440"/>
      <c r="P7" s="440"/>
      <c r="Q7" s="440"/>
      <c r="R7" s="440"/>
      <c r="S7" s="440"/>
      <c r="T7" s="440"/>
      <c r="U7" s="440"/>
      <c r="V7" s="440"/>
      <c r="W7" s="440"/>
      <c r="X7" s="440"/>
      <c r="Y7" s="440"/>
    </row>
    <row r="8" spans="1:25" s="439" customFormat="1" ht="16.95" customHeight="1">
      <c r="A8" s="159"/>
      <c r="B8" s="568" t="s">
        <v>3709</v>
      </c>
      <c r="C8" s="559" t="s">
        <v>852</v>
      </c>
      <c r="D8" s="574"/>
      <c r="E8" s="574"/>
      <c r="F8" s="160"/>
      <c r="G8" s="440"/>
      <c r="H8" s="440"/>
      <c r="I8" s="440"/>
      <c r="J8" s="440"/>
      <c r="K8" s="440"/>
      <c r="L8" s="440"/>
      <c r="M8" s="440"/>
      <c r="N8" s="440"/>
      <c r="O8" s="440"/>
      <c r="P8" s="440"/>
      <c r="Q8" s="440"/>
      <c r="R8" s="440"/>
      <c r="S8" s="440"/>
      <c r="T8" s="440"/>
      <c r="U8" s="440"/>
      <c r="V8" s="440"/>
      <c r="W8" s="440"/>
      <c r="X8" s="440"/>
      <c r="Y8" s="440"/>
    </row>
    <row r="9" spans="1:25" s="439" customFormat="1" ht="16.95" customHeight="1">
      <c r="A9" s="159"/>
      <c r="B9" s="568" t="s">
        <v>3709</v>
      </c>
      <c r="C9" s="559" t="s">
        <v>3710</v>
      </c>
      <c r="D9" s="574"/>
      <c r="E9" s="574"/>
      <c r="F9" s="160"/>
      <c r="G9" s="440"/>
      <c r="H9" s="440"/>
      <c r="I9" s="440"/>
      <c r="J9" s="440"/>
      <c r="K9" s="440"/>
      <c r="L9" s="440"/>
      <c r="M9" s="440"/>
      <c r="N9" s="440"/>
      <c r="O9" s="440"/>
      <c r="P9" s="440"/>
      <c r="Q9" s="440"/>
      <c r="R9" s="440"/>
      <c r="S9" s="440"/>
      <c r="T9" s="440"/>
      <c r="U9" s="440"/>
      <c r="V9" s="440"/>
      <c r="W9" s="440"/>
      <c r="X9" s="440"/>
      <c r="Y9" s="440"/>
    </row>
    <row r="10" spans="1:25" s="439" customFormat="1" ht="16.95" customHeight="1">
      <c r="A10" s="159"/>
      <c r="B10" s="568" t="s">
        <v>3709</v>
      </c>
      <c r="C10" s="559" t="s">
        <v>3711</v>
      </c>
      <c r="D10" s="574"/>
      <c r="E10" s="574"/>
      <c r="F10" s="160"/>
      <c r="G10" s="440"/>
      <c r="H10" s="440"/>
      <c r="I10" s="440"/>
      <c r="J10" s="440"/>
      <c r="K10" s="440"/>
      <c r="L10" s="440"/>
      <c r="M10" s="440"/>
      <c r="N10" s="440"/>
      <c r="O10" s="440"/>
      <c r="P10" s="440"/>
      <c r="Q10" s="440"/>
      <c r="R10" s="440"/>
      <c r="S10" s="440"/>
      <c r="T10" s="440"/>
      <c r="U10" s="440"/>
      <c r="V10" s="440"/>
      <c r="W10" s="440"/>
      <c r="X10" s="440"/>
      <c r="Y10" s="440"/>
    </row>
    <row r="11" spans="1:25" s="439" customFormat="1" ht="16.95" customHeight="1">
      <c r="A11" s="159"/>
      <c r="B11" s="483" t="s">
        <v>3709</v>
      </c>
      <c r="C11" s="482" t="s">
        <v>1058</v>
      </c>
      <c r="D11" s="563"/>
      <c r="E11" s="483"/>
      <c r="F11" s="160"/>
      <c r="G11" s="440"/>
      <c r="H11" s="440"/>
      <c r="I11" s="440"/>
      <c r="J11" s="440"/>
      <c r="K11" s="440"/>
      <c r="L11" s="440"/>
      <c r="M11" s="440"/>
      <c r="N11" s="440"/>
      <c r="O11" s="440"/>
      <c r="P11" s="440"/>
      <c r="Q11" s="440"/>
      <c r="R11" s="440"/>
      <c r="S11" s="440"/>
      <c r="T11" s="440"/>
      <c r="U11" s="440"/>
      <c r="V11" s="440"/>
      <c r="W11" s="440"/>
      <c r="X11" s="440"/>
      <c r="Y11" s="440"/>
    </row>
    <row r="12" spans="1:25" s="439" customFormat="1" ht="16.95" customHeight="1">
      <c r="A12" s="159"/>
      <c r="B12" s="483" t="s">
        <v>3709</v>
      </c>
      <c r="C12" s="482" t="s">
        <v>3712</v>
      </c>
      <c r="D12" s="563"/>
      <c r="E12" s="483"/>
      <c r="F12" s="160"/>
      <c r="G12" s="440"/>
      <c r="H12" s="440"/>
      <c r="I12" s="440"/>
      <c r="J12" s="440"/>
      <c r="K12" s="440"/>
      <c r="L12" s="440"/>
      <c r="M12" s="440"/>
      <c r="N12" s="440"/>
      <c r="O12" s="440"/>
      <c r="P12" s="440"/>
      <c r="Q12" s="440"/>
      <c r="R12" s="440"/>
      <c r="S12" s="440"/>
      <c r="T12" s="440"/>
      <c r="U12" s="440"/>
      <c r="V12" s="440"/>
      <c r="W12" s="440"/>
      <c r="X12" s="440"/>
      <c r="Y12" s="440"/>
    </row>
    <row r="13" spans="1:25" s="439" customFormat="1" ht="16.95" customHeight="1">
      <c r="A13" s="159"/>
      <c r="B13" s="483" t="s">
        <v>3709</v>
      </c>
      <c r="C13" s="482" t="s">
        <v>3713</v>
      </c>
      <c r="D13" s="563"/>
      <c r="E13" s="483"/>
      <c r="F13" s="160"/>
      <c r="G13" s="440"/>
      <c r="H13" s="440"/>
      <c r="I13" s="440"/>
      <c r="J13" s="440"/>
      <c r="K13" s="440"/>
      <c r="L13" s="440"/>
      <c r="M13" s="440"/>
      <c r="N13" s="440"/>
      <c r="O13" s="440"/>
      <c r="P13" s="440"/>
      <c r="Q13" s="440"/>
      <c r="R13" s="440"/>
      <c r="S13" s="440"/>
      <c r="T13" s="440"/>
      <c r="U13" s="440"/>
      <c r="V13" s="440"/>
      <c r="W13" s="440"/>
      <c r="X13" s="440"/>
      <c r="Y13" s="440"/>
    </row>
    <row r="14" spans="1:25" s="439" customFormat="1" ht="16.95" customHeight="1">
      <c r="A14" s="159"/>
      <c r="B14" s="568" t="s">
        <v>3709</v>
      </c>
      <c r="C14" s="559" t="s">
        <v>3714</v>
      </c>
      <c r="D14" s="574"/>
      <c r="E14" s="574"/>
      <c r="F14" s="160"/>
      <c r="G14" s="440"/>
      <c r="H14" s="440"/>
      <c r="I14" s="440"/>
      <c r="J14" s="440"/>
      <c r="K14" s="440"/>
      <c r="L14" s="440"/>
      <c r="M14" s="440"/>
      <c r="N14" s="440"/>
      <c r="O14" s="440"/>
      <c r="P14" s="440"/>
      <c r="Q14" s="440"/>
      <c r="R14" s="440"/>
      <c r="S14" s="440"/>
      <c r="T14" s="440"/>
      <c r="U14" s="440"/>
      <c r="V14" s="440"/>
      <c r="W14" s="440"/>
      <c r="X14" s="440"/>
      <c r="Y14" s="440"/>
    </row>
    <row r="15" spans="1:25" s="439" customFormat="1" ht="16.95" customHeight="1">
      <c r="A15" s="159"/>
      <c r="B15" s="483" t="s">
        <v>3709</v>
      </c>
      <c r="C15" s="482" t="s">
        <v>3715</v>
      </c>
      <c r="D15" s="563"/>
      <c r="E15" s="483"/>
      <c r="F15" s="160"/>
      <c r="G15" s="440"/>
      <c r="H15" s="440"/>
      <c r="I15" s="440"/>
      <c r="J15" s="440"/>
      <c r="K15" s="440"/>
      <c r="L15" s="440"/>
      <c r="M15" s="440"/>
      <c r="N15" s="440"/>
      <c r="O15" s="440"/>
      <c r="P15" s="440"/>
      <c r="Q15" s="440"/>
      <c r="R15" s="440"/>
      <c r="S15" s="440"/>
      <c r="T15" s="440"/>
      <c r="U15" s="440"/>
      <c r="V15" s="440"/>
      <c r="W15" s="440"/>
      <c r="X15" s="440"/>
      <c r="Y15" s="440"/>
    </row>
    <row r="16" spans="1:25" s="439" customFormat="1" ht="16.95" customHeight="1">
      <c r="A16" s="159"/>
      <c r="B16" s="483" t="s">
        <v>3709</v>
      </c>
      <c r="C16" s="482" t="s">
        <v>3716</v>
      </c>
      <c r="D16" s="563"/>
      <c r="E16" s="483"/>
      <c r="F16" s="160"/>
      <c r="G16" s="440"/>
      <c r="H16" s="440"/>
      <c r="I16" s="440"/>
      <c r="J16" s="440"/>
      <c r="K16" s="440"/>
      <c r="L16" s="440"/>
      <c r="M16" s="440"/>
      <c r="N16" s="440"/>
      <c r="O16" s="440"/>
      <c r="P16" s="440"/>
      <c r="Q16" s="440"/>
      <c r="R16" s="440"/>
      <c r="S16" s="440"/>
      <c r="T16" s="440"/>
      <c r="U16" s="440"/>
      <c r="V16" s="440"/>
      <c r="W16" s="440"/>
      <c r="X16" s="440"/>
      <c r="Y16" s="440"/>
    </row>
    <row r="17" spans="1:25" s="439" customFormat="1" ht="16.95" customHeight="1">
      <c r="A17" s="159"/>
      <c r="B17" s="483" t="s">
        <v>3709</v>
      </c>
      <c r="C17" s="482" t="s">
        <v>3717</v>
      </c>
      <c r="D17" s="563"/>
      <c r="E17" s="483"/>
      <c r="F17" s="160"/>
      <c r="G17" s="440"/>
      <c r="H17" s="440"/>
      <c r="I17" s="440"/>
      <c r="J17" s="440"/>
      <c r="K17" s="440"/>
      <c r="L17" s="440"/>
      <c r="M17" s="440"/>
      <c r="N17" s="440"/>
      <c r="O17" s="440"/>
      <c r="P17" s="440"/>
      <c r="Q17" s="440"/>
      <c r="R17" s="440"/>
      <c r="S17" s="440"/>
      <c r="T17" s="440"/>
      <c r="U17" s="440"/>
      <c r="V17" s="440"/>
      <c r="W17" s="440"/>
      <c r="X17" s="440"/>
      <c r="Y17" s="440"/>
    </row>
    <row r="18" spans="1:25" s="439" customFormat="1" ht="16.95" customHeight="1">
      <c r="A18" s="159"/>
      <c r="B18" s="483" t="s">
        <v>3709</v>
      </c>
      <c r="C18" s="482" t="s">
        <v>3718</v>
      </c>
      <c r="D18" s="563"/>
      <c r="E18" s="483"/>
      <c r="F18" s="160"/>
      <c r="G18" s="440"/>
      <c r="H18" s="440"/>
      <c r="I18" s="440"/>
      <c r="J18" s="440"/>
      <c r="K18" s="440"/>
      <c r="L18" s="440"/>
      <c r="M18" s="440"/>
      <c r="N18" s="440"/>
      <c r="O18" s="440"/>
      <c r="P18" s="440"/>
      <c r="Q18" s="440"/>
      <c r="R18" s="440"/>
      <c r="S18" s="440"/>
      <c r="T18" s="440"/>
      <c r="U18" s="440"/>
      <c r="V18" s="440"/>
      <c r="W18" s="440"/>
      <c r="X18" s="440"/>
      <c r="Y18" s="440"/>
    </row>
    <row r="19" spans="1:25" s="439" customFormat="1" ht="16.95" customHeight="1">
      <c r="A19" s="159"/>
      <c r="B19" s="483" t="s">
        <v>3709</v>
      </c>
      <c r="C19" s="482" t="s">
        <v>3719</v>
      </c>
      <c r="D19" s="563"/>
      <c r="E19" s="483"/>
      <c r="F19" s="160"/>
      <c r="G19" s="440"/>
      <c r="H19" s="440"/>
      <c r="I19" s="440"/>
      <c r="J19" s="440"/>
      <c r="K19" s="440"/>
      <c r="L19" s="440"/>
      <c r="M19" s="440"/>
      <c r="N19" s="440"/>
      <c r="O19" s="440"/>
      <c r="P19" s="440"/>
      <c r="Q19" s="440"/>
      <c r="R19" s="440"/>
      <c r="S19" s="440"/>
      <c r="T19" s="440"/>
      <c r="U19" s="440"/>
      <c r="V19" s="440"/>
      <c r="W19" s="440"/>
      <c r="X19" s="440"/>
      <c r="Y19" s="440"/>
    </row>
    <row r="20" spans="1:25" s="439" customFormat="1" ht="16.95" customHeight="1">
      <c r="A20" s="159"/>
      <c r="B20" s="568" t="s">
        <v>3709</v>
      </c>
      <c r="C20" s="559" t="s">
        <v>736</v>
      </c>
      <c r="D20" s="574"/>
      <c r="E20" s="574"/>
      <c r="F20" s="160"/>
      <c r="G20" s="440"/>
      <c r="H20" s="440"/>
      <c r="I20" s="440"/>
      <c r="J20" s="440"/>
      <c r="K20" s="440"/>
      <c r="L20" s="440"/>
      <c r="M20" s="440"/>
      <c r="N20" s="440"/>
      <c r="O20" s="440"/>
      <c r="P20" s="440"/>
      <c r="Q20" s="440"/>
      <c r="R20" s="440"/>
      <c r="S20" s="440"/>
      <c r="T20" s="440"/>
      <c r="U20" s="440"/>
      <c r="V20" s="440"/>
      <c r="W20" s="440"/>
      <c r="X20" s="440"/>
      <c r="Y20" s="440"/>
    </row>
    <row r="21" spans="1:25" s="439" customFormat="1" ht="16.95" customHeight="1">
      <c r="A21" s="159"/>
      <c r="B21" s="568" t="s">
        <v>3709</v>
      </c>
      <c r="C21" s="559" t="s">
        <v>3710</v>
      </c>
      <c r="D21" s="574"/>
      <c r="E21" s="574"/>
      <c r="F21" s="160"/>
      <c r="G21" s="440"/>
      <c r="H21" s="440"/>
      <c r="I21" s="440"/>
      <c r="J21" s="440"/>
      <c r="K21" s="440"/>
      <c r="L21" s="440"/>
      <c r="M21" s="440"/>
      <c r="N21" s="440"/>
      <c r="O21" s="440"/>
      <c r="P21" s="440"/>
      <c r="Q21" s="440"/>
      <c r="R21" s="440"/>
      <c r="S21" s="440"/>
      <c r="T21" s="440"/>
      <c r="U21" s="440"/>
      <c r="V21" s="440"/>
      <c r="W21" s="440"/>
      <c r="X21" s="440"/>
      <c r="Y21" s="440"/>
    </row>
    <row r="22" spans="1:25" s="439" customFormat="1" ht="16.95" customHeight="1">
      <c r="A22" s="159"/>
      <c r="B22" s="568" t="s">
        <v>3709</v>
      </c>
      <c r="C22" s="559" t="s">
        <v>3720</v>
      </c>
      <c r="D22" s="574"/>
      <c r="E22" s="574"/>
      <c r="F22" s="160"/>
      <c r="G22" s="440"/>
      <c r="H22" s="440"/>
      <c r="I22" s="440"/>
      <c r="J22" s="440"/>
      <c r="K22" s="440"/>
      <c r="L22" s="440"/>
      <c r="M22" s="440"/>
      <c r="N22" s="440"/>
      <c r="O22" s="440"/>
      <c r="P22" s="440"/>
      <c r="Q22" s="440"/>
      <c r="R22" s="440"/>
      <c r="S22" s="440"/>
      <c r="T22" s="440"/>
      <c r="U22" s="440"/>
      <c r="V22" s="440"/>
      <c r="W22" s="440"/>
      <c r="X22" s="440"/>
      <c r="Y22" s="440"/>
    </row>
    <row r="23" spans="1:25" s="439" customFormat="1" ht="16.95" customHeight="1">
      <c r="A23" s="159"/>
      <c r="B23" s="483" t="s">
        <v>3709</v>
      </c>
      <c r="C23" s="482" t="s">
        <v>1638</v>
      </c>
      <c r="D23" s="563"/>
      <c r="E23" s="483"/>
      <c r="F23" s="160"/>
      <c r="G23" s="440"/>
      <c r="H23" s="440"/>
      <c r="I23" s="440"/>
      <c r="J23" s="440"/>
      <c r="K23" s="440"/>
      <c r="L23" s="440"/>
      <c r="M23" s="440"/>
      <c r="N23" s="440"/>
      <c r="O23" s="440"/>
      <c r="P23" s="440"/>
      <c r="Q23" s="440"/>
      <c r="R23" s="440"/>
      <c r="S23" s="440"/>
      <c r="T23" s="440"/>
      <c r="U23" s="440"/>
      <c r="V23" s="440"/>
      <c r="W23" s="440"/>
      <c r="X23" s="440"/>
      <c r="Y23" s="440"/>
    </row>
    <row r="24" spans="1:25" s="439" customFormat="1" ht="16.95" customHeight="1">
      <c r="A24" s="159"/>
      <c r="B24" s="483" t="s">
        <v>3709</v>
      </c>
      <c r="C24" s="482" t="s">
        <v>3721</v>
      </c>
      <c r="D24" s="563"/>
      <c r="E24" s="483"/>
      <c r="F24" s="160"/>
      <c r="G24" s="440"/>
      <c r="H24" s="440"/>
      <c r="I24" s="440"/>
      <c r="J24" s="440"/>
      <c r="K24" s="440"/>
      <c r="L24" s="440"/>
      <c r="M24" s="440"/>
      <c r="N24" s="440"/>
      <c r="O24" s="440"/>
      <c r="P24" s="440"/>
      <c r="Q24" s="440"/>
      <c r="R24" s="440"/>
      <c r="S24" s="440"/>
      <c r="T24" s="440"/>
      <c r="U24" s="440"/>
      <c r="V24" s="440"/>
      <c r="W24" s="440"/>
      <c r="X24" s="440"/>
      <c r="Y24" s="440"/>
    </row>
    <row r="25" spans="1:25" s="439" customFormat="1" ht="16.95" customHeight="1">
      <c r="A25" s="159"/>
      <c r="B25" s="483" t="s">
        <v>3709</v>
      </c>
      <c r="C25" s="482" t="s">
        <v>3722</v>
      </c>
      <c r="D25" s="563"/>
      <c r="E25" s="483"/>
      <c r="F25" s="160"/>
      <c r="G25" s="440"/>
      <c r="H25" s="440"/>
      <c r="I25" s="440"/>
      <c r="J25" s="440"/>
      <c r="K25" s="440"/>
      <c r="L25" s="440"/>
      <c r="M25" s="440"/>
      <c r="N25" s="440"/>
      <c r="O25" s="440"/>
      <c r="P25" s="440"/>
      <c r="Q25" s="440"/>
      <c r="R25" s="440"/>
      <c r="S25" s="440"/>
      <c r="T25" s="440"/>
      <c r="U25" s="440"/>
      <c r="V25" s="440"/>
      <c r="W25" s="440"/>
      <c r="X25" s="440"/>
      <c r="Y25" s="440"/>
    </row>
    <row r="26" spans="1:25" s="439" customFormat="1" ht="16.95" customHeight="1">
      <c r="A26" s="159"/>
      <c r="B26" s="483" t="s">
        <v>3709</v>
      </c>
      <c r="C26" s="482" t="s">
        <v>3723</v>
      </c>
      <c r="D26" s="563"/>
      <c r="E26" s="483"/>
      <c r="F26" s="160"/>
      <c r="G26" s="440"/>
      <c r="H26" s="440"/>
      <c r="I26" s="440"/>
      <c r="J26" s="440"/>
      <c r="K26" s="440"/>
      <c r="L26" s="440"/>
      <c r="M26" s="440"/>
      <c r="N26" s="440"/>
      <c r="O26" s="440"/>
      <c r="P26" s="440"/>
      <c r="Q26" s="440"/>
      <c r="R26" s="440"/>
      <c r="S26" s="440"/>
      <c r="T26" s="440"/>
      <c r="U26" s="440"/>
      <c r="V26" s="440"/>
      <c r="W26" s="440"/>
      <c r="X26" s="440"/>
      <c r="Y26" s="440"/>
    </row>
    <row r="27" spans="1:25" s="439" customFormat="1" ht="16.95" customHeight="1">
      <c r="A27" s="159"/>
      <c r="B27" s="483" t="s">
        <v>3709</v>
      </c>
      <c r="C27" s="482" t="s">
        <v>3724</v>
      </c>
      <c r="D27" s="563"/>
      <c r="E27" s="483"/>
      <c r="F27" s="160"/>
      <c r="G27" s="440"/>
      <c r="H27" s="440"/>
      <c r="I27" s="440"/>
      <c r="J27" s="440"/>
      <c r="K27" s="440"/>
      <c r="L27" s="440"/>
      <c r="M27" s="440"/>
      <c r="N27" s="440"/>
      <c r="O27" s="440"/>
      <c r="P27" s="440"/>
      <c r="Q27" s="440"/>
      <c r="R27" s="440"/>
      <c r="S27" s="440"/>
      <c r="T27" s="440"/>
      <c r="U27" s="440"/>
      <c r="V27" s="440"/>
      <c r="W27" s="440"/>
      <c r="X27" s="440"/>
      <c r="Y27" s="440"/>
    </row>
    <row r="28" spans="1:25" s="439" customFormat="1" ht="16.95" customHeight="1">
      <c r="A28" s="159"/>
      <c r="B28" s="483" t="s">
        <v>3709</v>
      </c>
      <c r="C28" s="482" t="s">
        <v>3725</v>
      </c>
      <c r="D28" s="563"/>
      <c r="E28" s="483"/>
      <c r="F28" s="160"/>
      <c r="G28" s="440"/>
      <c r="H28" s="440"/>
      <c r="I28" s="440"/>
      <c r="J28" s="440"/>
      <c r="K28" s="440"/>
      <c r="L28" s="440"/>
      <c r="M28" s="440"/>
      <c r="N28" s="440"/>
      <c r="O28" s="440"/>
      <c r="P28" s="440"/>
      <c r="Q28" s="440"/>
      <c r="R28" s="440"/>
      <c r="S28" s="440"/>
      <c r="T28" s="440"/>
      <c r="U28" s="440"/>
      <c r="V28" s="440"/>
      <c r="W28" s="440"/>
      <c r="X28" s="440"/>
      <c r="Y28" s="440"/>
    </row>
    <row r="29" spans="1:25" s="439" customFormat="1" ht="16.95" customHeight="1">
      <c r="A29" s="159"/>
      <c r="B29" s="483" t="s">
        <v>3709</v>
      </c>
      <c r="C29" s="482" t="s">
        <v>3726</v>
      </c>
      <c r="D29" s="563"/>
      <c r="E29" s="483"/>
      <c r="F29" s="160"/>
      <c r="G29" s="440"/>
      <c r="H29" s="440"/>
      <c r="I29" s="440"/>
      <c r="J29" s="440"/>
      <c r="K29" s="440"/>
      <c r="L29" s="440"/>
      <c r="M29" s="440"/>
      <c r="N29" s="440"/>
      <c r="O29" s="440"/>
      <c r="P29" s="440"/>
      <c r="Q29" s="440"/>
      <c r="R29" s="440"/>
      <c r="S29" s="440"/>
      <c r="T29" s="440"/>
      <c r="U29" s="440"/>
      <c r="V29" s="440"/>
      <c r="W29" s="440"/>
      <c r="X29" s="440"/>
      <c r="Y29" s="440"/>
    </row>
    <row r="30" spans="1:25" s="439" customFormat="1" ht="16.95" customHeight="1">
      <c r="A30" s="159"/>
      <c r="B30" s="483" t="s">
        <v>3709</v>
      </c>
      <c r="C30" s="482" t="s">
        <v>3727</v>
      </c>
      <c r="D30" s="563"/>
      <c r="E30" s="483"/>
      <c r="F30" s="160"/>
      <c r="G30" s="440"/>
      <c r="H30" s="440"/>
      <c r="I30" s="440"/>
      <c r="J30" s="440"/>
      <c r="K30" s="440"/>
      <c r="L30" s="440"/>
      <c r="M30" s="440"/>
      <c r="N30" s="440"/>
      <c r="O30" s="440"/>
      <c r="P30" s="440"/>
      <c r="Q30" s="440"/>
      <c r="R30" s="440"/>
      <c r="S30" s="440"/>
      <c r="T30" s="440"/>
      <c r="U30" s="440"/>
      <c r="V30" s="440"/>
      <c r="W30" s="440"/>
      <c r="X30" s="440"/>
      <c r="Y30" s="440"/>
    </row>
    <row r="31" spans="1:25" s="439" customFormat="1" ht="16.95" customHeight="1">
      <c r="A31" s="159"/>
      <c r="B31" s="568" t="s">
        <v>3709</v>
      </c>
      <c r="C31" s="559" t="s">
        <v>3728</v>
      </c>
      <c r="D31" s="574"/>
      <c r="E31" s="574"/>
      <c r="F31" s="160"/>
      <c r="G31" s="440"/>
      <c r="H31" s="440"/>
      <c r="I31" s="440"/>
      <c r="J31" s="440"/>
      <c r="K31" s="440"/>
      <c r="L31" s="440"/>
      <c r="M31" s="440"/>
      <c r="N31" s="440"/>
      <c r="O31" s="440"/>
      <c r="P31" s="440"/>
      <c r="Q31" s="440"/>
      <c r="R31" s="440"/>
      <c r="S31" s="440"/>
      <c r="T31" s="440"/>
      <c r="U31" s="440"/>
      <c r="V31" s="440"/>
      <c r="W31" s="440"/>
      <c r="X31" s="440"/>
      <c r="Y31" s="440"/>
    </row>
    <row r="32" spans="1:25" s="439" customFormat="1" ht="16.95" customHeight="1">
      <c r="A32" s="159"/>
      <c r="B32" s="483" t="s">
        <v>3709</v>
      </c>
      <c r="C32" s="482" t="s">
        <v>3729</v>
      </c>
      <c r="D32" s="563"/>
      <c r="E32" s="483"/>
      <c r="F32" s="160"/>
      <c r="G32" s="440"/>
      <c r="H32" s="440"/>
      <c r="I32" s="440"/>
      <c r="J32" s="440"/>
      <c r="K32" s="440"/>
      <c r="L32" s="440"/>
      <c r="M32" s="440"/>
      <c r="N32" s="440"/>
      <c r="O32" s="440"/>
      <c r="P32" s="440"/>
      <c r="Q32" s="440"/>
      <c r="R32" s="440"/>
      <c r="S32" s="440"/>
      <c r="T32" s="440"/>
      <c r="U32" s="440"/>
      <c r="V32" s="440"/>
      <c r="W32" s="440"/>
      <c r="X32" s="440"/>
      <c r="Y32" s="440"/>
    </row>
    <row r="33" spans="1:25" s="439" customFormat="1" ht="16.95" customHeight="1">
      <c r="A33" s="159"/>
      <c r="B33" s="483" t="s">
        <v>3709</v>
      </c>
      <c r="C33" s="482" t="s">
        <v>3730</v>
      </c>
      <c r="D33" s="563"/>
      <c r="E33" s="483"/>
      <c r="F33" s="160"/>
      <c r="G33" s="440"/>
      <c r="H33" s="440"/>
      <c r="I33" s="440"/>
      <c r="J33" s="440"/>
      <c r="K33" s="440"/>
      <c r="L33" s="440"/>
      <c r="M33" s="440"/>
      <c r="N33" s="440"/>
      <c r="O33" s="440"/>
      <c r="P33" s="440"/>
      <c r="Q33" s="440"/>
      <c r="R33" s="440"/>
      <c r="S33" s="440"/>
      <c r="T33" s="440"/>
      <c r="U33" s="440"/>
      <c r="V33" s="440"/>
      <c r="W33" s="440"/>
      <c r="X33" s="440"/>
      <c r="Y33" s="440"/>
    </row>
    <row r="34" spans="1:25" s="439" customFormat="1" ht="16.95" customHeight="1">
      <c r="A34" s="159"/>
      <c r="B34" s="568" t="s">
        <v>3709</v>
      </c>
      <c r="C34" s="559" t="s">
        <v>3731</v>
      </c>
      <c r="D34" s="574"/>
      <c r="E34" s="574"/>
      <c r="F34" s="160"/>
      <c r="G34" s="440"/>
      <c r="H34" s="440"/>
      <c r="I34" s="440"/>
      <c r="J34" s="440"/>
      <c r="K34" s="440"/>
      <c r="L34" s="440"/>
      <c r="M34" s="440"/>
      <c r="N34" s="440"/>
      <c r="O34" s="440"/>
      <c r="P34" s="440"/>
      <c r="Q34" s="440"/>
      <c r="R34" s="440"/>
      <c r="S34" s="440"/>
      <c r="T34" s="440"/>
      <c r="U34" s="440"/>
      <c r="V34" s="440"/>
      <c r="W34" s="440"/>
      <c r="X34" s="440"/>
      <c r="Y34" s="440"/>
    </row>
    <row r="35" spans="1:25" s="439" customFormat="1" ht="16.95" customHeight="1">
      <c r="A35" s="159"/>
      <c r="B35" s="483" t="s">
        <v>3709</v>
      </c>
      <c r="C35" s="482" t="s">
        <v>1550</v>
      </c>
      <c r="D35" s="563"/>
      <c r="E35" s="483"/>
      <c r="F35" s="160"/>
      <c r="G35" s="440"/>
      <c r="H35" s="440"/>
      <c r="I35" s="440"/>
      <c r="J35" s="440"/>
      <c r="K35" s="440"/>
      <c r="L35" s="440"/>
      <c r="M35" s="440"/>
      <c r="N35" s="440"/>
      <c r="O35" s="440"/>
      <c r="P35" s="440"/>
      <c r="Q35" s="440"/>
      <c r="R35" s="440"/>
      <c r="S35" s="440"/>
      <c r="T35" s="440"/>
      <c r="U35" s="440"/>
      <c r="V35" s="440"/>
      <c r="W35" s="440"/>
      <c r="X35" s="440"/>
      <c r="Y35" s="440"/>
    </row>
    <row r="36" spans="1:25" s="439" customFormat="1" ht="16.95" customHeight="1">
      <c r="A36" s="159"/>
      <c r="B36" s="483" t="s">
        <v>3709</v>
      </c>
      <c r="C36" s="482" t="s">
        <v>3732</v>
      </c>
      <c r="D36" s="563"/>
      <c r="E36" s="483"/>
      <c r="F36" s="160"/>
      <c r="G36" s="440"/>
      <c r="H36" s="440"/>
      <c r="I36" s="440"/>
      <c r="J36" s="440"/>
      <c r="K36" s="440"/>
      <c r="L36" s="440"/>
      <c r="M36" s="440"/>
      <c r="N36" s="440"/>
      <c r="O36" s="440"/>
      <c r="P36" s="440"/>
      <c r="Q36" s="440"/>
      <c r="R36" s="440"/>
      <c r="S36" s="440"/>
      <c r="T36" s="440"/>
      <c r="U36" s="440"/>
      <c r="V36" s="440"/>
      <c r="W36" s="440"/>
      <c r="X36" s="440"/>
      <c r="Y36" s="440"/>
    </row>
    <row r="37" spans="1:25" s="439" customFormat="1" ht="16.95" customHeight="1">
      <c r="A37" s="159"/>
      <c r="B37" s="483" t="s">
        <v>3709</v>
      </c>
      <c r="C37" s="482" t="s">
        <v>3733</v>
      </c>
      <c r="D37" s="563"/>
      <c r="E37" s="483"/>
      <c r="F37" s="160"/>
      <c r="G37" s="440"/>
      <c r="H37" s="440"/>
      <c r="I37" s="440"/>
      <c r="J37" s="440"/>
      <c r="K37" s="440"/>
      <c r="L37" s="440"/>
      <c r="M37" s="440"/>
      <c r="N37" s="440"/>
      <c r="O37" s="440"/>
      <c r="P37" s="440"/>
      <c r="Q37" s="440"/>
      <c r="R37" s="440"/>
      <c r="S37" s="440"/>
      <c r="T37" s="440"/>
      <c r="U37" s="440"/>
      <c r="V37" s="440"/>
      <c r="W37" s="440"/>
      <c r="X37" s="440"/>
      <c r="Y37" s="440"/>
    </row>
    <row r="38" spans="1:25" s="439" customFormat="1" ht="16.95" customHeight="1">
      <c r="A38" s="159"/>
      <c r="B38" s="483" t="s">
        <v>3709</v>
      </c>
      <c r="C38" s="482" t="s">
        <v>3734</v>
      </c>
      <c r="D38" s="563"/>
      <c r="E38" s="483"/>
      <c r="F38" s="160"/>
      <c r="G38" s="440"/>
      <c r="H38" s="440"/>
      <c r="I38" s="440"/>
      <c r="J38" s="440"/>
      <c r="K38" s="440"/>
      <c r="L38" s="440"/>
      <c r="M38" s="440"/>
      <c r="N38" s="440"/>
      <c r="O38" s="440"/>
      <c r="P38" s="440"/>
      <c r="Q38" s="440"/>
      <c r="R38" s="440"/>
      <c r="S38" s="440"/>
      <c r="T38" s="440"/>
      <c r="U38" s="440"/>
      <c r="V38" s="440"/>
      <c r="W38" s="440"/>
      <c r="X38" s="440"/>
      <c r="Y38" s="440"/>
    </row>
    <row r="39" spans="1:25" s="439" customFormat="1" ht="16.95" customHeight="1">
      <c r="A39" s="159"/>
      <c r="B39" s="483" t="s">
        <v>3709</v>
      </c>
      <c r="C39" s="482" t="s">
        <v>3735</v>
      </c>
      <c r="D39" s="563"/>
      <c r="E39" s="483"/>
      <c r="F39" s="160"/>
      <c r="G39" s="440"/>
      <c r="H39" s="440"/>
      <c r="I39" s="440"/>
      <c r="J39" s="440"/>
      <c r="K39" s="440"/>
      <c r="L39" s="440"/>
      <c r="M39" s="440"/>
      <c r="N39" s="440"/>
      <c r="O39" s="440"/>
      <c r="P39" s="440"/>
      <c r="Q39" s="440"/>
      <c r="R39" s="440"/>
      <c r="S39" s="440"/>
      <c r="T39" s="440"/>
      <c r="U39" s="440"/>
      <c r="V39" s="440"/>
      <c r="W39" s="440"/>
      <c r="X39" s="440"/>
      <c r="Y39" s="440"/>
    </row>
    <row r="40" spans="1:25" s="439" customFormat="1" ht="16.95" customHeight="1">
      <c r="A40" s="159"/>
      <c r="B40" s="483" t="s">
        <v>3709</v>
      </c>
      <c r="C40" s="482" t="s">
        <v>3736</v>
      </c>
      <c r="D40" s="563"/>
      <c r="E40" s="483"/>
      <c r="F40" s="160"/>
      <c r="G40" s="440"/>
      <c r="H40" s="440"/>
      <c r="I40" s="440"/>
      <c r="J40" s="440"/>
      <c r="K40" s="440"/>
      <c r="L40" s="440"/>
      <c r="M40" s="440"/>
      <c r="N40" s="440"/>
      <c r="O40" s="440"/>
      <c r="P40" s="440"/>
      <c r="Q40" s="440"/>
      <c r="R40" s="440"/>
      <c r="S40" s="440"/>
      <c r="T40" s="440"/>
      <c r="U40" s="440"/>
      <c r="V40" s="440"/>
      <c r="W40" s="440"/>
      <c r="X40" s="440"/>
      <c r="Y40" s="440"/>
    </row>
    <row r="41" spans="1:25" s="439" customFormat="1" ht="16.95" customHeight="1">
      <c r="A41" s="159"/>
      <c r="B41" s="483" t="s">
        <v>3709</v>
      </c>
      <c r="C41" s="482" t="s">
        <v>3737</v>
      </c>
      <c r="D41" s="563"/>
      <c r="E41" s="483"/>
      <c r="F41" s="160"/>
      <c r="G41" s="440"/>
      <c r="H41" s="440"/>
      <c r="I41" s="440"/>
      <c r="J41" s="440"/>
      <c r="K41" s="440"/>
      <c r="L41" s="440"/>
      <c r="M41" s="440"/>
      <c r="N41" s="440"/>
      <c r="O41" s="440"/>
      <c r="P41" s="440"/>
      <c r="Q41" s="440"/>
      <c r="R41" s="440"/>
      <c r="S41" s="440"/>
      <c r="T41" s="440"/>
      <c r="U41" s="440"/>
      <c r="V41" s="440"/>
      <c r="W41" s="440"/>
      <c r="X41" s="440"/>
      <c r="Y41" s="440"/>
    </row>
    <row r="42" spans="1:25" s="439" customFormat="1" ht="16.95" customHeight="1">
      <c r="A42" s="159"/>
      <c r="B42" s="568" t="s">
        <v>3709</v>
      </c>
      <c r="C42" s="559" t="s">
        <v>996</v>
      </c>
      <c r="D42" s="574"/>
      <c r="E42" s="574"/>
      <c r="F42" s="160"/>
      <c r="G42" s="440"/>
      <c r="H42" s="440"/>
      <c r="I42" s="440"/>
      <c r="J42" s="440"/>
      <c r="K42" s="440"/>
      <c r="L42" s="440"/>
      <c r="M42" s="440"/>
      <c r="N42" s="440"/>
      <c r="O42" s="440"/>
      <c r="P42" s="440"/>
      <c r="Q42" s="440"/>
      <c r="R42" s="440"/>
      <c r="S42" s="440"/>
      <c r="T42" s="440"/>
      <c r="U42" s="440"/>
      <c r="V42" s="440"/>
      <c r="W42" s="440"/>
      <c r="X42" s="440"/>
      <c r="Y42" s="440"/>
    </row>
    <row r="43" spans="1:25" s="439" customFormat="1" ht="16.95" customHeight="1">
      <c r="A43" s="159"/>
      <c r="B43" s="568" t="s">
        <v>3709</v>
      </c>
      <c r="C43" s="559" t="s">
        <v>1693</v>
      </c>
      <c r="D43" s="574"/>
      <c r="E43" s="574"/>
      <c r="F43" s="160"/>
      <c r="G43" s="440"/>
      <c r="H43" s="440"/>
      <c r="I43" s="440"/>
      <c r="J43" s="440"/>
      <c r="K43" s="440"/>
      <c r="L43" s="440"/>
      <c r="M43" s="440"/>
      <c r="N43" s="440"/>
      <c r="O43" s="440"/>
      <c r="P43" s="440"/>
      <c r="Q43" s="440"/>
      <c r="R43" s="440"/>
      <c r="S43" s="440"/>
      <c r="T43" s="440"/>
      <c r="U43" s="440"/>
      <c r="V43" s="440"/>
      <c r="W43" s="440"/>
      <c r="X43" s="440"/>
      <c r="Y43" s="440"/>
    </row>
    <row r="44" spans="1:25" s="439" customFormat="1" ht="16.95" customHeight="1">
      <c r="A44" s="159"/>
      <c r="B44" s="483" t="s">
        <v>3709</v>
      </c>
      <c r="C44" s="482" t="s">
        <v>868</v>
      </c>
      <c r="D44" s="563"/>
      <c r="E44" s="483"/>
      <c r="F44" s="160"/>
      <c r="G44" s="440"/>
      <c r="H44" s="440"/>
      <c r="I44" s="440"/>
      <c r="J44" s="440"/>
      <c r="K44" s="440"/>
      <c r="L44" s="440"/>
      <c r="M44" s="440"/>
      <c r="N44" s="440"/>
      <c r="O44" s="440"/>
      <c r="P44" s="440"/>
      <c r="Q44" s="440"/>
      <c r="R44" s="440"/>
      <c r="S44" s="440"/>
      <c r="T44" s="440"/>
      <c r="U44" s="440"/>
      <c r="V44" s="440"/>
      <c r="W44" s="440"/>
      <c r="X44" s="440"/>
      <c r="Y44" s="440"/>
    </row>
    <row r="45" spans="1:25" s="439" customFormat="1" ht="16.95" customHeight="1">
      <c r="A45" s="159"/>
      <c r="B45" s="483" t="s">
        <v>3709</v>
      </c>
      <c r="C45" s="482" t="s">
        <v>3738</v>
      </c>
      <c r="D45" s="563"/>
      <c r="E45" s="483"/>
      <c r="F45" s="160"/>
      <c r="G45" s="440"/>
      <c r="H45" s="440"/>
      <c r="I45" s="440"/>
      <c r="J45" s="440"/>
      <c r="K45" s="440"/>
      <c r="L45" s="440"/>
      <c r="M45" s="440"/>
      <c r="N45" s="440"/>
      <c r="O45" s="440"/>
      <c r="P45" s="440"/>
      <c r="Q45" s="440"/>
      <c r="R45" s="440"/>
      <c r="S45" s="440"/>
      <c r="T45" s="440"/>
      <c r="U45" s="440"/>
      <c r="V45" s="440"/>
      <c r="W45" s="440"/>
      <c r="X45" s="440"/>
      <c r="Y45" s="440"/>
    </row>
    <row r="46" spans="1:25" s="439" customFormat="1" ht="16.95" customHeight="1">
      <c r="A46" s="159"/>
      <c r="B46" s="483" t="s">
        <v>3709</v>
      </c>
      <c r="C46" s="482" t="s">
        <v>3739</v>
      </c>
      <c r="D46" s="563"/>
      <c r="E46" s="483"/>
      <c r="F46" s="160"/>
      <c r="G46" s="440"/>
      <c r="H46" s="440"/>
      <c r="I46" s="440"/>
      <c r="J46" s="440"/>
      <c r="K46" s="440"/>
      <c r="L46" s="440"/>
      <c r="M46" s="440"/>
      <c r="N46" s="440"/>
      <c r="O46" s="440"/>
      <c r="P46" s="440"/>
      <c r="Q46" s="440"/>
      <c r="R46" s="440"/>
      <c r="S46" s="440"/>
      <c r="T46" s="440"/>
      <c r="U46" s="440"/>
      <c r="V46" s="440"/>
      <c r="W46" s="440"/>
      <c r="X46" s="440"/>
      <c r="Y46" s="440"/>
    </row>
    <row r="47" spans="1:25" s="439" customFormat="1" ht="16.95" customHeight="1">
      <c r="A47" s="159"/>
      <c r="B47" s="568" t="s">
        <v>3740</v>
      </c>
      <c r="C47" s="559" t="s">
        <v>852</v>
      </c>
      <c r="D47" s="574"/>
      <c r="E47" s="574"/>
      <c r="F47" s="160"/>
      <c r="G47" s="440"/>
      <c r="H47" s="440"/>
      <c r="I47" s="440"/>
      <c r="J47" s="440"/>
      <c r="K47" s="440"/>
      <c r="L47" s="440"/>
      <c r="M47" s="440"/>
      <c r="N47" s="440"/>
      <c r="O47" s="440"/>
      <c r="P47" s="440"/>
      <c r="Q47" s="440"/>
      <c r="R47" s="440"/>
      <c r="S47" s="440"/>
      <c r="T47" s="440"/>
      <c r="U47" s="440"/>
      <c r="V47" s="440"/>
      <c r="W47" s="440"/>
      <c r="X47" s="440"/>
      <c r="Y47" s="440"/>
    </row>
    <row r="48" spans="1:25" s="439" customFormat="1" ht="16.95" customHeight="1">
      <c r="A48" s="159"/>
      <c r="B48" s="568" t="s">
        <v>3740</v>
      </c>
      <c r="C48" s="559" t="s">
        <v>3710</v>
      </c>
      <c r="D48" s="574"/>
      <c r="E48" s="574"/>
      <c r="F48" s="160"/>
      <c r="G48" s="440"/>
      <c r="H48" s="440"/>
      <c r="I48" s="440"/>
      <c r="J48" s="440"/>
      <c r="K48" s="440"/>
      <c r="L48" s="440"/>
      <c r="M48" s="440"/>
      <c r="N48" s="440"/>
      <c r="O48" s="440"/>
      <c r="P48" s="440"/>
      <c r="Q48" s="440"/>
      <c r="R48" s="440"/>
      <c r="S48" s="440"/>
      <c r="T48" s="440"/>
      <c r="U48" s="440"/>
      <c r="V48" s="440"/>
      <c r="W48" s="440"/>
      <c r="X48" s="440"/>
      <c r="Y48" s="440"/>
    </row>
    <row r="49" spans="1:25" s="439" customFormat="1" ht="16.95" customHeight="1">
      <c r="A49" s="159"/>
      <c r="B49" s="483" t="s">
        <v>3740</v>
      </c>
      <c r="C49" s="482" t="s">
        <v>3741</v>
      </c>
      <c r="D49" s="563"/>
      <c r="E49" s="483"/>
      <c r="F49" s="160"/>
      <c r="G49" s="440"/>
      <c r="H49" s="440"/>
      <c r="I49" s="440"/>
      <c r="J49" s="440"/>
      <c r="K49" s="440"/>
      <c r="L49" s="440"/>
      <c r="M49" s="440"/>
      <c r="N49" s="440"/>
      <c r="O49" s="440"/>
      <c r="P49" s="440"/>
      <c r="Q49" s="440"/>
      <c r="R49" s="440"/>
      <c r="S49" s="440"/>
      <c r="T49" s="440"/>
      <c r="U49" s="440"/>
      <c r="V49" s="440"/>
      <c r="W49" s="440"/>
      <c r="X49" s="440"/>
      <c r="Y49" s="440"/>
    </row>
    <row r="50" spans="1:25" s="439" customFormat="1" ht="16.95" customHeight="1">
      <c r="A50" s="159"/>
      <c r="B50" s="568" t="s">
        <v>3740</v>
      </c>
      <c r="C50" s="559" t="s">
        <v>3720</v>
      </c>
      <c r="D50" s="574"/>
      <c r="E50" s="574"/>
      <c r="F50" s="160"/>
      <c r="G50" s="440"/>
      <c r="H50" s="440"/>
      <c r="I50" s="440"/>
      <c r="J50" s="440"/>
      <c r="K50" s="440"/>
      <c r="L50" s="440"/>
      <c r="M50" s="440"/>
      <c r="N50" s="440"/>
      <c r="O50" s="440"/>
      <c r="P50" s="440"/>
      <c r="Q50" s="440"/>
      <c r="R50" s="440"/>
      <c r="S50" s="440"/>
      <c r="T50" s="440"/>
      <c r="U50" s="440"/>
      <c r="V50" s="440"/>
      <c r="W50" s="440"/>
      <c r="X50" s="440"/>
      <c r="Y50" s="440"/>
    </row>
    <row r="51" spans="1:25" s="439" customFormat="1" ht="16.95" customHeight="1">
      <c r="A51" s="159"/>
      <c r="B51" s="483" t="s">
        <v>3740</v>
      </c>
      <c r="C51" s="482" t="s">
        <v>3742</v>
      </c>
      <c r="D51" s="563"/>
      <c r="E51" s="483"/>
      <c r="F51" s="160"/>
      <c r="G51" s="440"/>
      <c r="H51" s="440"/>
      <c r="I51" s="440"/>
      <c r="J51" s="440"/>
      <c r="K51" s="440"/>
      <c r="L51" s="440"/>
      <c r="M51" s="440"/>
      <c r="N51" s="440"/>
      <c r="O51" s="440"/>
      <c r="P51" s="440"/>
      <c r="Q51" s="440"/>
      <c r="R51" s="440"/>
      <c r="S51" s="440"/>
      <c r="T51" s="440"/>
      <c r="U51" s="440"/>
      <c r="V51" s="440"/>
      <c r="W51" s="440"/>
      <c r="X51" s="440"/>
      <c r="Y51" s="440"/>
    </row>
    <row r="52" spans="1:25" s="439" customFormat="1" ht="16.95" customHeight="1">
      <c r="A52" s="159"/>
      <c r="B52" s="483" t="s">
        <v>3740</v>
      </c>
      <c r="C52" s="482" t="s">
        <v>3743</v>
      </c>
      <c r="D52" s="563"/>
      <c r="E52" s="483"/>
      <c r="F52" s="160"/>
      <c r="G52" s="440"/>
      <c r="H52" s="440"/>
      <c r="I52" s="440"/>
      <c r="J52" s="440"/>
      <c r="K52" s="440"/>
      <c r="L52" s="440"/>
      <c r="M52" s="440"/>
      <c r="N52" s="440"/>
      <c r="O52" s="440"/>
      <c r="P52" s="440"/>
      <c r="Q52" s="440"/>
      <c r="R52" s="440"/>
      <c r="S52" s="440"/>
      <c r="T52" s="440"/>
      <c r="U52" s="440"/>
      <c r="V52" s="440"/>
      <c r="W52" s="440"/>
      <c r="X52" s="440"/>
      <c r="Y52" s="440"/>
    </row>
    <row r="53" spans="1:25" s="439" customFormat="1" ht="16.95" customHeight="1">
      <c r="A53" s="159"/>
      <c r="B53" s="483" t="s">
        <v>3740</v>
      </c>
      <c r="C53" s="482" t="s">
        <v>3744</v>
      </c>
      <c r="D53" s="563"/>
      <c r="E53" s="483"/>
      <c r="F53" s="160"/>
      <c r="G53" s="440"/>
      <c r="H53" s="440"/>
      <c r="I53" s="440"/>
      <c r="J53" s="440"/>
      <c r="K53" s="440"/>
      <c r="L53" s="440"/>
      <c r="M53" s="440"/>
      <c r="N53" s="440"/>
      <c r="O53" s="440"/>
      <c r="P53" s="440"/>
      <c r="Q53" s="440"/>
      <c r="R53" s="440"/>
      <c r="S53" s="440"/>
      <c r="T53" s="440"/>
      <c r="U53" s="440"/>
      <c r="V53" s="440"/>
      <c r="W53" s="440"/>
      <c r="X53" s="440"/>
      <c r="Y53" s="440"/>
    </row>
    <row r="54" spans="1:25" s="439" customFormat="1" ht="16.95" customHeight="1">
      <c r="A54" s="159"/>
      <c r="B54" s="483" t="s">
        <v>3740</v>
      </c>
      <c r="C54" s="482" t="s">
        <v>3745</v>
      </c>
      <c r="D54" s="563"/>
      <c r="E54" s="483"/>
      <c r="F54" s="160"/>
      <c r="G54" s="440"/>
      <c r="H54" s="440"/>
      <c r="I54" s="440"/>
      <c r="J54" s="440"/>
      <c r="K54" s="440"/>
      <c r="L54" s="440"/>
      <c r="M54" s="440"/>
      <c r="N54" s="440"/>
      <c r="O54" s="440"/>
      <c r="P54" s="440"/>
      <c r="Q54" s="440"/>
      <c r="R54" s="440"/>
      <c r="S54" s="440"/>
      <c r="T54" s="440"/>
      <c r="U54" s="440"/>
      <c r="V54" s="440"/>
      <c r="W54" s="440"/>
      <c r="X54" s="440"/>
      <c r="Y54" s="440"/>
    </row>
    <row r="55" spans="1:25" s="439" customFormat="1" ht="16.95" customHeight="1">
      <c r="A55" s="159"/>
      <c r="B55" s="483" t="s">
        <v>3740</v>
      </c>
      <c r="C55" s="482" t="s">
        <v>3746</v>
      </c>
      <c r="D55" s="563"/>
      <c r="E55" s="483"/>
      <c r="F55" s="160"/>
      <c r="G55" s="440"/>
      <c r="H55" s="440"/>
      <c r="I55" s="440"/>
      <c r="J55" s="440"/>
      <c r="K55" s="440"/>
      <c r="L55" s="440"/>
      <c r="M55" s="440"/>
      <c r="N55" s="440"/>
      <c r="O55" s="440"/>
      <c r="P55" s="440"/>
      <c r="Q55" s="440"/>
      <c r="R55" s="440"/>
      <c r="S55" s="440"/>
      <c r="T55" s="440"/>
      <c r="U55" s="440"/>
      <c r="V55" s="440"/>
      <c r="W55" s="440"/>
      <c r="X55" s="440"/>
      <c r="Y55" s="440"/>
    </row>
    <row r="56" spans="1:25" s="439" customFormat="1" ht="16.95" customHeight="1">
      <c r="A56" s="159"/>
      <c r="B56" s="483" t="s">
        <v>3740</v>
      </c>
      <c r="C56" s="482" t="s">
        <v>3747</v>
      </c>
      <c r="D56" s="563"/>
      <c r="E56" s="483"/>
      <c r="F56" s="160"/>
      <c r="G56" s="440"/>
      <c r="H56" s="440"/>
      <c r="I56" s="440"/>
      <c r="J56" s="440"/>
      <c r="K56" s="440"/>
      <c r="L56" s="440"/>
      <c r="M56" s="440"/>
      <c r="N56" s="440"/>
      <c r="O56" s="440"/>
      <c r="P56" s="440"/>
      <c r="Q56" s="440"/>
      <c r="R56" s="440"/>
      <c r="S56" s="440"/>
      <c r="T56" s="440"/>
      <c r="U56" s="440"/>
      <c r="V56" s="440"/>
      <c r="W56" s="440"/>
      <c r="X56" s="440"/>
      <c r="Y56" s="440"/>
    </row>
    <row r="57" spans="1:25" s="439" customFormat="1" ht="16.95" customHeight="1">
      <c r="A57" s="159"/>
      <c r="B57" s="483" t="s">
        <v>3740</v>
      </c>
      <c r="C57" s="482" t="s">
        <v>3748</v>
      </c>
      <c r="D57" s="563"/>
      <c r="E57" s="483"/>
      <c r="F57" s="160"/>
      <c r="G57" s="440"/>
      <c r="H57" s="440"/>
      <c r="I57" s="440"/>
      <c r="J57" s="440"/>
      <c r="K57" s="440"/>
      <c r="L57" s="440"/>
      <c r="M57" s="440"/>
      <c r="N57" s="440"/>
      <c r="O57" s="440"/>
      <c r="P57" s="440"/>
      <c r="Q57" s="440"/>
      <c r="R57" s="440"/>
      <c r="S57" s="440"/>
      <c r="T57" s="440"/>
      <c r="U57" s="440"/>
      <c r="V57" s="440"/>
      <c r="W57" s="440"/>
      <c r="X57" s="440"/>
      <c r="Y57" s="440"/>
    </row>
    <row r="58" spans="1:25" s="439" customFormat="1" ht="16.95" customHeight="1">
      <c r="A58" s="159"/>
      <c r="B58" s="483" t="s">
        <v>3740</v>
      </c>
      <c r="C58" s="482" t="s">
        <v>3749</v>
      </c>
      <c r="D58" s="563"/>
      <c r="E58" s="483"/>
      <c r="F58" s="160"/>
      <c r="G58" s="440"/>
      <c r="H58" s="440"/>
      <c r="I58" s="440"/>
      <c r="J58" s="440"/>
      <c r="K58" s="440"/>
      <c r="L58" s="440"/>
      <c r="M58" s="440"/>
      <c r="N58" s="440"/>
      <c r="O58" s="440"/>
      <c r="P58" s="440"/>
      <c r="Q58" s="440"/>
      <c r="R58" s="440"/>
      <c r="S58" s="440"/>
      <c r="T58" s="440"/>
      <c r="U58" s="440"/>
      <c r="V58" s="440"/>
      <c r="W58" s="440"/>
      <c r="X58" s="440"/>
      <c r="Y58" s="440"/>
    </row>
    <row r="59" spans="1:25" s="439" customFormat="1" ht="16.95" customHeight="1">
      <c r="A59" s="159"/>
      <c r="B59" s="568" t="s">
        <v>3740</v>
      </c>
      <c r="C59" s="559" t="s">
        <v>3750</v>
      </c>
      <c r="D59" s="574"/>
      <c r="E59" s="574"/>
      <c r="F59" s="160"/>
      <c r="G59" s="440"/>
      <c r="H59" s="440"/>
      <c r="I59" s="440"/>
      <c r="J59" s="440"/>
      <c r="K59" s="440"/>
      <c r="L59" s="440"/>
      <c r="M59" s="440"/>
      <c r="N59" s="440"/>
      <c r="O59" s="440"/>
      <c r="P59" s="440"/>
      <c r="Q59" s="440"/>
      <c r="R59" s="440"/>
      <c r="S59" s="440"/>
      <c r="T59" s="440"/>
      <c r="U59" s="440"/>
      <c r="V59" s="440"/>
      <c r="W59" s="440"/>
      <c r="X59" s="440"/>
      <c r="Y59" s="440"/>
    </row>
    <row r="60" spans="1:25" s="439" customFormat="1" ht="16.95" customHeight="1">
      <c r="A60" s="159"/>
      <c r="B60" s="568" t="s">
        <v>3740</v>
      </c>
      <c r="C60" s="559" t="s">
        <v>3751</v>
      </c>
      <c r="D60" s="574"/>
      <c r="E60" s="574"/>
      <c r="F60" s="160"/>
      <c r="G60" s="440"/>
      <c r="H60" s="440"/>
      <c r="I60" s="440"/>
      <c r="J60" s="440"/>
      <c r="K60" s="440"/>
      <c r="L60" s="440"/>
      <c r="M60" s="440"/>
      <c r="N60" s="440"/>
      <c r="O60" s="440"/>
      <c r="P60" s="440"/>
      <c r="Q60" s="440"/>
      <c r="R60" s="440"/>
      <c r="S60" s="440"/>
      <c r="T60" s="440"/>
      <c r="U60" s="440"/>
      <c r="V60" s="440"/>
      <c r="W60" s="440"/>
      <c r="X60" s="440"/>
      <c r="Y60" s="440"/>
    </row>
    <row r="61" spans="1:25" s="439" customFormat="1" ht="16.95" customHeight="1">
      <c r="A61" s="159"/>
      <c r="B61" s="568" t="s">
        <v>3740</v>
      </c>
      <c r="C61" s="559" t="s">
        <v>3752</v>
      </c>
      <c r="D61" s="574"/>
      <c r="E61" s="574"/>
      <c r="F61" s="160"/>
      <c r="G61" s="440"/>
      <c r="H61" s="440"/>
      <c r="I61" s="440"/>
      <c r="J61" s="440"/>
      <c r="K61" s="440"/>
      <c r="L61" s="440"/>
      <c r="M61" s="440"/>
      <c r="N61" s="440"/>
      <c r="O61" s="440"/>
      <c r="P61" s="440"/>
      <c r="Q61" s="440"/>
      <c r="R61" s="440"/>
      <c r="S61" s="440"/>
      <c r="T61" s="440"/>
      <c r="U61" s="440"/>
      <c r="V61" s="440"/>
      <c r="W61" s="440"/>
      <c r="X61" s="440"/>
      <c r="Y61" s="440"/>
    </row>
    <row r="62" spans="1:25" s="439" customFormat="1" ht="16.95" customHeight="1">
      <c r="A62" s="159"/>
      <c r="B62" s="483" t="s">
        <v>3740</v>
      </c>
      <c r="C62" s="482" t="s">
        <v>3753</v>
      </c>
      <c r="D62" s="563"/>
      <c r="E62" s="483"/>
      <c r="F62" s="160"/>
      <c r="G62" s="440"/>
      <c r="H62" s="440"/>
      <c r="I62" s="440"/>
      <c r="J62" s="440"/>
      <c r="K62" s="440"/>
      <c r="L62" s="440"/>
      <c r="M62" s="440"/>
      <c r="N62" s="440"/>
      <c r="O62" s="440"/>
      <c r="P62" s="440"/>
      <c r="Q62" s="440"/>
      <c r="R62" s="440"/>
      <c r="S62" s="440"/>
      <c r="T62" s="440"/>
      <c r="U62" s="440"/>
      <c r="V62" s="440"/>
      <c r="W62" s="440"/>
      <c r="X62" s="440"/>
      <c r="Y62" s="440"/>
    </row>
    <row r="63" spans="1:25" s="439" customFormat="1" ht="16.95" customHeight="1">
      <c r="A63" s="159"/>
      <c r="B63" s="483" t="s">
        <v>3740</v>
      </c>
      <c r="C63" s="482" t="s">
        <v>3754</v>
      </c>
      <c r="D63" s="563"/>
      <c r="E63" s="483"/>
      <c r="F63" s="160"/>
      <c r="G63" s="440"/>
      <c r="H63" s="440"/>
      <c r="I63" s="440"/>
      <c r="J63" s="440"/>
      <c r="K63" s="440"/>
      <c r="L63" s="440"/>
      <c r="M63" s="440"/>
      <c r="N63" s="440"/>
      <c r="O63" s="440"/>
      <c r="P63" s="440"/>
      <c r="Q63" s="440"/>
      <c r="R63" s="440"/>
      <c r="S63" s="440"/>
      <c r="T63" s="440"/>
      <c r="U63" s="440"/>
      <c r="V63" s="440"/>
      <c r="W63" s="440"/>
      <c r="X63" s="440"/>
      <c r="Y63" s="440"/>
    </row>
    <row r="64" spans="1:25" s="439" customFormat="1" ht="16.95" customHeight="1">
      <c r="A64" s="159"/>
      <c r="B64" s="483" t="s">
        <v>3740</v>
      </c>
      <c r="C64" s="482" t="s">
        <v>3755</v>
      </c>
      <c r="D64" s="563"/>
      <c r="E64" s="483"/>
      <c r="F64" s="160"/>
      <c r="G64" s="440"/>
      <c r="H64" s="440"/>
      <c r="I64" s="440"/>
      <c r="J64" s="440"/>
      <c r="K64" s="440"/>
      <c r="L64" s="440"/>
      <c r="M64" s="440"/>
      <c r="N64" s="440"/>
      <c r="O64" s="440"/>
      <c r="P64" s="440"/>
      <c r="Q64" s="440"/>
      <c r="R64" s="440"/>
      <c r="S64" s="440"/>
      <c r="T64" s="440"/>
      <c r="U64" s="440"/>
      <c r="V64" s="440"/>
      <c r="W64" s="440"/>
      <c r="X64" s="440"/>
      <c r="Y64" s="440"/>
    </row>
    <row r="65" spans="1:25" s="439" customFormat="1" ht="16.95" customHeight="1">
      <c r="A65" s="159"/>
      <c r="B65" s="483" t="s">
        <v>3740</v>
      </c>
      <c r="C65" s="482" t="s">
        <v>3756</v>
      </c>
      <c r="D65" s="563"/>
      <c r="E65" s="483"/>
      <c r="F65" s="160"/>
      <c r="G65" s="440"/>
      <c r="H65" s="440"/>
      <c r="I65" s="440"/>
      <c r="J65" s="440"/>
      <c r="K65" s="440"/>
      <c r="L65" s="440"/>
      <c r="M65" s="440"/>
      <c r="N65" s="440"/>
      <c r="O65" s="440"/>
      <c r="P65" s="440"/>
      <c r="Q65" s="440"/>
      <c r="R65" s="440"/>
      <c r="S65" s="440"/>
      <c r="T65" s="440"/>
      <c r="U65" s="440"/>
      <c r="V65" s="440"/>
      <c r="W65" s="440"/>
      <c r="X65" s="440"/>
      <c r="Y65" s="440"/>
    </row>
    <row r="66" spans="1:25" s="439" customFormat="1" ht="16.95" customHeight="1">
      <c r="A66" s="159"/>
      <c r="B66" s="483" t="s">
        <v>3740</v>
      </c>
      <c r="C66" s="482" t="s">
        <v>3757</v>
      </c>
      <c r="D66" s="563"/>
      <c r="E66" s="483"/>
      <c r="F66" s="160"/>
      <c r="G66" s="440"/>
      <c r="H66" s="440"/>
      <c r="I66" s="440"/>
      <c r="J66" s="440"/>
      <c r="K66" s="440"/>
      <c r="L66" s="440"/>
      <c r="M66" s="440"/>
      <c r="N66" s="440"/>
      <c r="O66" s="440"/>
      <c r="P66" s="440"/>
      <c r="Q66" s="440"/>
      <c r="R66" s="440"/>
      <c r="S66" s="440"/>
      <c r="T66" s="440"/>
      <c r="U66" s="440"/>
      <c r="V66" s="440"/>
      <c r="W66" s="440"/>
      <c r="X66" s="440"/>
      <c r="Y66" s="440"/>
    </row>
    <row r="67" spans="1:25" s="439" customFormat="1" ht="16.95" customHeight="1">
      <c r="A67" s="159"/>
      <c r="B67" s="483" t="s">
        <v>3740</v>
      </c>
      <c r="C67" s="482" t="s">
        <v>3758</v>
      </c>
      <c r="D67" s="563"/>
      <c r="E67" s="483"/>
      <c r="F67" s="160"/>
      <c r="G67" s="440"/>
      <c r="H67" s="440"/>
      <c r="I67" s="440"/>
      <c r="J67" s="440"/>
      <c r="K67" s="440"/>
      <c r="L67" s="440"/>
      <c r="M67" s="440"/>
      <c r="N67" s="440"/>
      <c r="O67" s="440"/>
      <c r="P67" s="440"/>
      <c r="Q67" s="440"/>
      <c r="R67" s="440"/>
      <c r="S67" s="440"/>
      <c r="T67" s="440"/>
      <c r="U67" s="440"/>
      <c r="V67" s="440"/>
      <c r="W67" s="440"/>
      <c r="X67" s="440"/>
      <c r="Y67" s="440"/>
    </row>
    <row r="68" spans="1:25" s="439" customFormat="1" ht="16.95" customHeight="1">
      <c r="A68" s="159"/>
      <c r="B68" s="483" t="s">
        <v>3740</v>
      </c>
      <c r="C68" s="482" t="s">
        <v>3759</v>
      </c>
      <c r="D68" s="563"/>
      <c r="E68" s="483"/>
      <c r="F68" s="160"/>
      <c r="G68" s="440"/>
      <c r="H68" s="440"/>
      <c r="I68" s="440"/>
      <c r="J68" s="440"/>
      <c r="K68" s="440"/>
      <c r="L68" s="440"/>
      <c r="M68" s="440"/>
      <c r="N68" s="440"/>
      <c r="O68" s="440"/>
      <c r="P68" s="440"/>
      <c r="Q68" s="440"/>
      <c r="R68" s="440"/>
      <c r="S68" s="440"/>
      <c r="T68" s="440"/>
      <c r="U68" s="440"/>
      <c r="V68" s="440"/>
      <c r="W68" s="440"/>
      <c r="X68" s="440"/>
      <c r="Y68" s="440"/>
    </row>
    <row r="69" spans="1:25" s="439" customFormat="1" ht="16.95" customHeight="1">
      <c r="A69" s="159"/>
      <c r="B69" s="483" t="s">
        <v>3740</v>
      </c>
      <c r="C69" s="482" t="s">
        <v>3760</v>
      </c>
      <c r="D69" s="563"/>
      <c r="E69" s="483"/>
      <c r="F69" s="160"/>
      <c r="G69" s="440"/>
      <c r="H69" s="440"/>
      <c r="I69" s="440"/>
      <c r="J69" s="440"/>
      <c r="K69" s="440"/>
      <c r="L69" s="440"/>
      <c r="M69" s="440"/>
      <c r="N69" s="440"/>
      <c r="O69" s="440"/>
      <c r="P69" s="440"/>
      <c r="Q69" s="440"/>
      <c r="R69" s="440"/>
      <c r="S69" s="440"/>
      <c r="T69" s="440"/>
      <c r="U69" s="440"/>
      <c r="V69" s="440"/>
      <c r="W69" s="440"/>
      <c r="X69" s="440"/>
      <c r="Y69" s="440"/>
    </row>
    <row r="70" spans="1:25" s="439" customFormat="1" ht="16.95" customHeight="1">
      <c r="A70" s="159"/>
      <c r="B70" s="568" t="s">
        <v>3740</v>
      </c>
      <c r="C70" s="559" t="s">
        <v>3761</v>
      </c>
      <c r="D70" s="574"/>
      <c r="E70" s="574"/>
      <c r="F70" s="160"/>
      <c r="G70" s="440"/>
      <c r="H70" s="440"/>
      <c r="I70" s="440"/>
      <c r="J70" s="440"/>
      <c r="K70" s="440"/>
      <c r="L70" s="440"/>
      <c r="M70" s="440"/>
      <c r="N70" s="440"/>
      <c r="O70" s="440"/>
      <c r="P70" s="440"/>
      <c r="Q70" s="440"/>
      <c r="R70" s="440"/>
      <c r="S70" s="440"/>
      <c r="T70" s="440"/>
      <c r="U70" s="440"/>
      <c r="V70" s="440"/>
      <c r="W70" s="440"/>
      <c r="X70" s="440"/>
      <c r="Y70" s="440"/>
    </row>
    <row r="71" spans="1:25" s="439" customFormat="1" ht="16.95" customHeight="1">
      <c r="A71" s="159"/>
      <c r="B71" s="483" t="s">
        <v>3740</v>
      </c>
      <c r="C71" s="482" t="s">
        <v>3762</v>
      </c>
      <c r="D71" s="563"/>
      <c r="E71" s="483"/>
      <c r="F71" s="160"/>
      <c r="G71" s="440"/>
      <c r="H71" s="440"/>
      <c r="I71" s="440"/>
      <c r="J71" s="440"/>
      <c r="K71" s="440"/>
      <c r="L71" s="440"/>
      <c r="M71" s="440"/>
      <c r="N71" s="440"/>
      <c r="O71" s="440"/>
      <c r="P71" s="440"/>
      <c r="Q71" s="440"/>
      <c r="R71" s="440"/>
      <c r="S71" s="440"/>
      <c r="T71" s="440"/>
      <c r="U71" s="440"/>
      <c r="V71" s="440"/>
      <c r="W71" s="440"/>
      <c r="X71" s="440"/>
      <c r="Y71" s="440"/>
    </row>
    <row r="72" spans="1:25" s="439" customFormat="1" ht="16.95" customHeight="1">
      <c r="A72" s="159"/>
      <c r="B72" s="483" t="s">
        <v>3740</v>
      </c>
      <c r="C72" s="482" t="s">
        <v>3763</v>
      </c>
      <c r="D72" s="563"/>
      <c r="E72" s="483"/>
      <c r="F72" s="160"/>
      <c r="G72" s="440"/>
      <c r="H72" s="440"/>
      <c r="I72" s="440"/>
      <c r="J72" s="440"/>
      <c r="K72" s="440"/>
      <c r="L72" s="440"/>
      <c r="M72" s="440"/>
      <c r="N72" s="440"/>
      <c r="O72" s="440"/>
      <c r="P72" s="440"/>
      <c r="Q72" s="440"/>
      <c r="R72" s="440"/>
      <c r="S72" s="440"/>
      <c r="T72" s="440"/>
      <c r="U72" s="440"/>
      <c r="V72" s="440"/>
      <c r="W72" s="440"/>
      <c r="X72" s="440"/>
      <c r="Y72" s="440"/>
    </row>
    <row r="73" spans="1:25" s="439" customFormat="1" ht="16.95" customHeight="1">
      <c r="A73" s="159"/>
      <c r="B73" s="483" t="s">
        <v>3740</v>
      </c>
      <c r="C73" s="482" t="s">
        <v>3764</v>
      </c>
      <c r="D73" s="563"/>
      <c r="E73" s="483"/>
      <c r="F73" s="160"/>
      <c r="G73" s="440"/>
      <c r="H73" s="440"/>
      <c r="I73" s="440"/>
      <c r="J73" s="440"/>
      <c r="K73" s="440"/>
      <c r="L73" s="440"/>
      <c r="M73" s="440"/>
      <c r="N73" s="440"/>
      <c r="O73" s="440"/>
      <c r="P73" s="440"/>
      <c r="Q73" s="440"/>
      <c r="R73" s="440"/>
      <c r="S73" s="440"/>
      <c r="T73" s="440"/>
      <c r="U73" s="440"/>
      <c r="V73" s="440"/>
      <c r="W73" s="440"/>
      <c r="X73" s="440"/>
      <c r="Y73" s="440"/>
    </row>
    <row r="74" spans="1:25" s="439" customFormat="1" ht="16.95" customHeight="1">
      <c r="A74" s="159"/>
      <c r="B74" s="483" t="s">
        <v>3740</v>
      </c>
      <c r="C74" s="482" t="s">
        <v>3765</v>
      </c>
      <c r="D74" s="563"/>
      <c r="E74" s="483"/>
      <c r="F74" s="160"/>
      <c r="G74" s="440"/>
      <c r="H74" s="440"/>
      <c r="I74" s="440"/>
      <c r="J74" s="440"/>
      <c r="K74" s="440"/>
      <c r="L74" s="440"/>
      <c r="M74" s="440"/>
      <c r="N74" s="440"/>
      <c r="O74" s="440"/>
      <c r="P74" s="440"/>
      <c r="Q74" s="440"/>
      <c r="R74" s="440"/>
      <c r="S74" s="440"/>
      <c r="T74" s="440"/>
      <c r="U74" s="440"/>
      <c r="V74" s="440"/>
      <c r="W74" s="440"/>
      <c r="X74" s="440"/>
      <c r="Y74" s="440"/>
    </row>
    <row r="75" spans="1:25" s="439" customFormat="1" ht="16.95" customHeight="1">
      <c r="A75" s="159"/>
      <c r="B75" s="568" t="s">
        <v>3740</v>
      </c>
      <c r="C75" s="559" t="s">
        <v>3766</v>
      </c>
      <c r="D75" s="574"/>
      <c r="E75" s="574"/>
      <c r="F75" s="160"/>
      <c r="G75" s="440"/>
      <c r="H75" s="440"/>
      <c r="I75" s="440"/>
      <c r="J75" s="440"/>
      <c r="K75" s="440"/>
      <c r="L75" s="440"/>
      <c r="M75" s="440"/>
      <c r="N75" s="440"/>
      <c r="O75" s="440"/>
      <c r="P75" s="440"/>
      <c r="Q75" s="440"/>
      <c r="R75" s="440"/>
      <c r="S75" s="440"/>
      <c r="T75" s="440"/>
      <c r="U75" s="440"/>
      <c r="V75" s="440"/>
      <c r="W75" s="440"/>
      <c r="X75" s="440"/>
      <c r="Y75" s="440"/>
    </row>
    <row r="76" spans="1:25" s="439" customFormat="1" ht="16.95" customHeight="1">
      <c r="A76" s="159"/>
      <c r="B76" s="568" t="s">
        <v>3740</v>
      </c>
      <c r="C76" s="559" t="s">
        <v>3229</v>
      </c>
      <c r="D76" s="574"/>
      <c r="E76" s="574"/>
      <c r="F76" s="160"/>
      <c r="G76" s="440"/>
      <c r="H76" s="440"/>
      <c r="I76" s="440"/>
      <c r="J76" s="440"/>
      <c r="K76" s="440"/>
      <c r="L76" s="440"/>
      <c r="M76" s="440"/>
      <c r="N76" s="440"/>
      <c r="O76" s="440"/>
      <c r="P76" s="440"/>
      <c r="Q76" s="440"/>
      <c r="R76" s="440"/>
      <c r="S76" s="440"/>
      <c r="T76" s="440"/>
      <c r="U76" s="440"/>
      <c r="V76" s="440"/>
      <c r="W76" s="440"/>
      <c r="X76" s="440"/>
      <c r="Y76" s="440"/>
    </row>
    <row r="77" spans="1:25" s="439" customFormat="1" ht="16.95" customHeight="1">
      <c r="A77" s="159"/>
      <c r="B77" s="483" t="s">
        <v>3740</v>
      </c>
      <c r="C77" s="482" t="s">
        <v>3767</v>
      </c>
      <c r="D77" s="563"/>
      <c r="E77" s="483"/>
      <c r="F77" s="160"/>
      <c r="G77" s="440"/>
      <c r="H77" s="440"/>
      <c r="I77" s="440"/>
      <c r="J77" s="440"/>
      <c r="K77" s="440"/>
      <c r="L77" s="440"/>
      <c r="M77" s="440"/>
      <c r="N77" s="440"/>
      <c r="O77" s="440"/>
      <c r="P77" s="440"/>
      <c r="Q77" s="440"/>
      <c r="R77" s="440"/>
      <c r="S77" s="440"/>
      <c r="T77" s="440"/>
      <c r="U77" s="440"/>
      <c r="V77" s="440"/>
      <c r="W77" s="440"/>
      <c r="X77" s="440"/>
      <c r="Y77" s="440"/>
    </row>
    <row r="78" spans="1:25" s="439" customFormat="1" ht="16.95" customHeight="1">
      <c r="A78" s="159"/>
      <c r="B78" s="483" t="s">
        <v>3740</v>
      </c>
      <c r="C78" s="482" t="s">
        <v>3768</v>
      </c>
      <c r="D78" s="563"/>
      <c r="E78" s="483"/>
      <c r="F78" s="160"/>
      <c r="G78" s="440"/>
      <c r="H78" s="440"/>
      <c r="I78" s="440"/>
      <c r="J78" s="440"/>
      <c r="K78" s="440"/>
      <c r="L78" s="440"/>
      <c r="M78" s="440"/>
      <c r="N78" s="440"/>
      <c r="O78" s="440"/>
      <c r="P78" s="440"/>
      <c r="Q78" s="440"/>
      <c r="R78" s="440"/>
      <c r="S78" s="440"/>
      <c r="T78" s="440"/>
      <c r="U78" s="440"/>
      <c r="V78" s="440"/>
      <c r="W78" s="440"/>
      <c r="X78" s="440"/>
      <c r="Y78" s="440"/>
    </row>
    <row r="79" spans="1:25" s="439" customFormat="1" ht="16.95" customHeight="1">
      <c r="A79" s="159"/>
      <c r="B79" s="483" t="s">
        <v>3740</v>
      </c>
      <c r="C79" s="482" t="s">
        <v>3769</v>
      </c>
      <c r="D79" s="563"/>
      <c r="E79" s="483"/>
      <c r="F79" s="160"/>
      <c r="G79" s="440"/>
      <c r="H79" s="440"/>
      <c r="I79" s="440"/>
      <c r="J79" s="440"/>
      <c r="K79" s="440"/>
      <c r="L79" s="440"/>
      <c r="M79" s="440"/>
      <c r="N79" s="440"/>
      <c r="O79" s="440"/>
      <c r="P79" s="440"/>
      <c r="Q79" s="440"/>
      <c r="R79" s="440"/>
      <c r="S79" s="440"/>
      <c r="T79" s="440"/>
      <c r="U79" s="440"/>
      <c r="V79" s="440"/>
      <c r="W79" s="440"/>
      <c r="X79" s="440"/>
      <c r="Y79" s="440"/>
    </row>
    <row r="80" spans="1:25" s="439" customFormat="1" ht="16.95" customHeight="1">
      <c r="A80" s="159"/>
      <c r="B80" s="483" t="s">
        <v>3740</v>
      </c>
      <c r="C80" s="482" t="s">
        <v>3770</v>
      </c>
      <c r="D80" s="563"/>
      <c r="E80" s="483"/>
      <c r="F80" s="160"/>
      <c r="G80" s="440"/>
      <c r="H80" s="440"/>
      <c r="I80" s="440"/>
      <c r="J80" s="440"/>
      <c r="K80" s="440"/>
      <c r="L80" s="440"/>
      <c r="M80" s="440"/>
      <c r="N80" s="440"/>
      <c r="O80" s="440"/>
      <c r="P80" s="440"/>
      <c r="Q80" s="440"/>
      <c r="R80" s="440"/>
      <c r="S80" s="440"/>
      <c r="T80" s="440"/>
      <c r="U80" s="440"/>
      <c r="V80" s="440"/>
      <c r="W80" s="440"/>
      <c r="X80" s="440"/>
      <c r="Y80" s="440"/>
    </row>
    <row r="81" spans="1:25" s="439" customFormat="1" ht="16.95" customHeight="1">
      <c r="A81" s="159"/>
      <c r="B81" s="483" t="s">
        <v>3740</v>
      </c>
      <c r="C81" s="482" t="s">
        <v>3771</v>
      </c>
      <c r="D81" s="563"/>
      <c r="E81" s="483"/>
      <c r="F81" s="160"/>
      <c r="G81" s="440"/>
      <c r="H81" s="440"/>
      <c r="I81" s="440"/>
      <c r="J81" s="440"/>
      <c r="K81" s="440"/>
      <c r="L81" s="440"/>
      <c r="M81" s="440"/>
      <c r="N81" s="440"/>
      <c r="O81" s="440"/>
      <c r="P81" s="440"/>
      <c r="Q81" s="440"/>
      <c r="R81" s="440"/>
      <c r="S81" s="440"/>
      <c r="T81" s="440"/>
      <c r="U81" s="440"/>
      <c r="V81" s="440"/>
      <c r="W81" s="440"/>
      <c r="X81" s="440"/>
      <c r="Y81" s="440"/>
    </row>
    <row r="82" spans="1:25" s="439" customFormat="1" ht="16.95" customHeight="1">
      <c r="A82" s="159"/>
      <c r="B82" s="483" t="s">
        <v>3740</v>
      </c>
      <c r="C82" s="482" t="s">
        <v>3772</v>
      </c>
      <c r="D82" s="563"/>
      <c r="E82" s="483"/>
      <c r="F82" s="160"/>
      <c r="G82" s="440"/>
      <c r="H82" s="440"/>
      <c r="I82" s="440"/>
      <c r="J82" s="440"/>
      <c r="K82" s="440"/>
      <c r="L82" s="440"/>
      <c r="M82" s="440"/>
      <c r="N82" s="440"/>
      <c r="O82" s="440"/>
      <c r="P82" s="440"/>
      <c r="Q82" s="440"/>
      <c r="R82" s="440"/>
      <c r="S82" s="440"/>
      <c r="T82" s="440"/>
      <c r="U82" s="440"/>
      <c r="V82" s="440"/>
      <c r="W82" s="440"/>
      <c r="X82" s="440"/>
      <c r="Y82" s="440"/>
    </row>
    <row r="83" spans="1:25" s="439" customFormat="1" ht="16.95" customHeight="1">
      <c r="A83" s="159"/>
      <c r="B83" s="483" t="s">
        <v>3740</v>
      </c>
      <c r="C83" s="482" t="s">
        <v>3773</v>
      </c>
      <c r="D83" s="563"/>
      <c r="E83" s="483"/>
      <c r="F83" s="160"/>
      <c r="G83" s="440"/>
      <c r="H83" s="440"/>
      <c r="I83" s="440"/>
      <c r="J83" s="440"/>
      <c r="K83" s="440"/>
      <c r="L83" s="440"/>
      <c r="M83" s="440"/>
      <c r="N83" s="440"/>
      <c r="O83" s="440"/>
      <c r="P83" s="440"/>
      <c r="Q83" s="440"/>
      <c r="R83" s="440"/>
      <c r="S83" s="440"/>
      <c r="T83" s="440"/>
      <c r="U83" s="440"/>
      <c r="V83" s="440"/>
      <c r="W83" s="440"/>
      <c r="X83" s="440"/>
      <c r="Y83" s="440"/>
    </row>
    <row r="84" spans="1:25" s="439" customFormat="1" ht="16.95" customHeight="1">
      <c r="A84" s="159"/>
      <c r="B84" s="483" t="s">
        <v>3740</v>
      </c>
      <c r="C84" s="482" t="s">
        <v>3774</v>
      </c>
      <c r="D84" s="563"/>
      <c r="E84" s="483"/>
      <c r="F84" s="160"/>
      <c r="G84" s="440"/>
      <c r="H84" s="440"/>
      <c r="I84" s="440"/>
      <c r="J84" s="440"/>
      <c r="K84" s="440"/>
      <c r="L84" s="440"/>
      <c r="M84" s="440"/>
      <c r="N84" s="440"/>
      <c r="O84" s="440"/>
      <c r="P84" s="440"/>
      <c r="Q84" s="440"/>
      <c r="R84" s="440"/>
      <c r="S84" s="440"/>
      <c r="T84" s="440"/>
      <c r="U84" s="440"/>
      <c r="V84" s="440"/>
      <c r="W84" s="440"/>
      <c r="X84" s="440"/>
      <c r="Y84" s="440"/>
    </row>
    <row r="85" spans="1:25" s="439" customFormat="1" ht="16.95" customHeight="1">
      <c r="A85" s="159"/>
      <c r="B85" s="483" t="s">
        <v>3740</v>
      </c>
      <c r="C85" s="482" t="s">
        <v>3775</v>
      </c>
      <c r="D85" s="563"/>
      <c r="E85" s="483"/>
      <c r="F85" s="160"/>
      <c r="G85" s="440"/>
      <c r="H85" s="440"/>
      <c r="I85" s="440"/>
      <c r="J85" s="440"/>
      <c r="K85" s="440"/>
      <c r="L85" s="440"/>
      <c r="M85" s="440"/>
      <c r="N85" s="440"/>
      <c r="O85" s="440"/>
      <c r="P85" s="440"/>
      <c r="Q85" s="440"/>
      <c r="R85" s="440"/>
      <c r="S85" s="440"/>
      <c r="T85" s="440"/>
      <c r="U85" s="440"/>
      <c r="V85" s="440"/>
      <c r="W85" s="440"/>
      <c r="X85" s="440"/>
      <c r="Y85" s="440"/>
    </row>
    <row r="86" spans="1:25" s="439" customFormat="1" ht="16.95" customHeight="1">
      <c r="A86" s="159"/>
      <c r="B86" s="483" t="s">
        <v>3740</v>
      </c>
      <c r="C86" s="482" t="s">
        <v>3776</v>
      </c>
      <c r="D86" s="563"/>
      <c r="E86" s="483"/>
      <c r="F86" s="160"/>
      <c r="G86" s="440"/>
      <c r="H86" s="440"/>
      <c r="I86" s="440"/>
      <c r="J86" s="440"/>
      <c r="K86" s="440"/>
      <c r="L86" s="440"/>
      <c r="M86" s="440"/>
      <c r="N86" s="440"/>
      <c r="O86" s="440"/>
      <c r="P86" s="440"/>
      <c r="Q86" s="440"/>
      <c r="R86" s="440"/>
      <c r="S86" s="440"/>
      <c r="T86" s="440"/>
      <c r="U86" s="440"/>
      <c r="V86" s="440"/>
      <c r="W86" s="440"/>
      <c r="X86" s="440"/>
      <c r="Y86" s="440"/>
    </row>
    <row r="87" spans="1:25" s="439" customFormat="1" ht="16.95" customHeight="1">
      <c r="A87" s="159"/>
      <c r="B87" s="483" t="s">
        <v>3740</v>
      </c>
      <c r="C87" s="482" t="s">
        <v>3777</v>
      </c>
      <c r="D87" s="563"/>
      <c r="E87" s="483"/>
      <c r="F87" s="160"/>
      <c r="G87" s="440"/>
      <c r="H87" s="440"/>
      <c r="I87" s="440"/>
      <c r="J87" s="440"/>
      <c r="K87" s="440"/>
      <c r="L87" s="440"/>
      <c r="M87" s="440"/>
      <c r="N87" s="440"/>
      <c r="O87" s="440"/>
      <c r="P87" s="440"/>
      <c r="Q87" s="440"/>
      <c r="R87" s="440"/>
      <c r="S87" s="440"/>
      <c r="T87" s="440"/>
      <c r="U87" s="440"/>
      <c r="V87" s="440"/>
      <c r="W87" s="440"/>
      <c r="X87" s="440"/>
      <c r="Y87" s="440"/>
    </row>
    <row r="88" spans="1:25" s="439" customFormat="1" ht="16.95" customHeight="1">
      <c r="A88" s="159"/>
      <c r="B88" s="483" t="s">
        <v>3740</v>
      </c>
      <c r="C88" s="482" t="s">
        <v>3778</v>
      </c>
      <c r="D88" s="563"/>
      <c r="E88" s="483"/>
      <c r="F88" s="160"/>
      <c r="G88" s="440"/>
      <c r="H88" s="440"/>
      <c r="I88" s="440"/>
      <c r="J88" s="440"/>
      <c r="K88" s="440"/>
      <c r="L88" s="440"/>
      <c r="M88" s="440"/>
      <c r="N88" s="440"/>
      <c r="O88" s="440"/>
      <c r="P88" s="440"/>
      <c r="Q88" s="440"/>
      <c r="R88" s="440"/>
      <c r="S88" s="440"/>
      <c r="T88" s="440"/>
      <c r="U88" s="440"/>
      <c r="V88" s="440"/>
      <c r="W88" s="440"/>
      <c r="X88" s="440"/>
      <c r="Y88" s="440"/>
    </row>
    <row r="89" spans="1:25" s="439" customFormat="1" ht="16.95" customHeight="1">
      <c r="A89" s="159"/>
      <c r="B89" s="483" t="s">
        <v>3740</v>
      </c>
      <c r="C89" s="482" t="s">
        <v>3779</v>
      </c>
      <c r="D89" s="563"/>
      <c r="E89" s="483"/>
      <c r="F89" s="160"/>
      <c r="G89" s="440"/>
      <c r="H89" s="440"/>
      <c r="I89" s="440"/>
      <c r="J89" s="440"/>
      <c r="K89" s="440"/>
      <c r="L89" s="440"/>
      <c r="M89" s="440"/>
      <c r="N89" s="440"/>
      <c r="O89" s="440"/>
      <c r="P89" s="440"/>
      <c r="Q89" s="440"/>
      <c r="R89" s="440"/>
      <c r="S89" s="440"/>
      <c r="T89" s="440"/>
      <c r="U89" s="440"/>
      <c r="V89" s="440"/>
      <c r="W89" s="440"/>
      <c r="X89" s="440"/>
      <c r="Y89" s="440"/>
    </row>
    <row r="90" spans="1:25" s="439" customFormat="1" ht="16.95" customHeight="1">
      <c r="A90" s="159"/>
      <c r="B90" s="568" t="s">
        <v>3740</v>
      </c>
      <c r="C90" s="559" t="s">
        <v>3780</v>
      </c>
      <c r="D90" s="574"/>
      <c r="E90" s="574"/>
      <c r="F90" s="160"/>
      <c r="G90" s="440"/>
      <c r="H90" s="440"/>
      <c r="I90" s="440"/>
      <c r="J90" s="440"/>
      <c r="K90" s="440"/>
      <c r="L90" s="440"/>
      <c r="M90" s="440"/>
      <c r="N90" s="440"/>
      <c r="O90" s="440"/>
      <c r="P90" s="440"/>
      <c r="Q90" s="440"/>
      <c r="R90" s="440"/>
      <c r="S90" s="440"/>
      <c r="T90" s="440"/>
      <c r="U90" s="440"/>
      <c r="V90" s="440"/>
      <c r="W90" s="440"/>
      <c r="X90" s="440"/>
      <c r="Y90" s="440"/>
    </row>
    <row r="91" spans="1:25" s="439" customFormat="1" ht="16.95" customHeight="1">
      <c r="A91" s="159"/>
      <c r="B91" s="568" t="s">
        <v>3740</v>
      </c>
      <c r="C91" s="559" t="s">
        <v>3107</v>
      </c>
      <c r="D91" s="574"/>
      <c r="E91" s="574"/>
      <c r="F91" s="160"/>
      <c r="G91" s="440"/>
      <c r="H91" s="440"/>
      <c r="I91" s="440"/>
      <c r="J91" s="440"/>
      <c r="K91" s="440"/>
      <c r="L91" s="440"/>
      <c r="M91" s="440"/>
      <c r="N91" s="440"/>
      <c r="O91" s="440"/>
      <c r="P91" s="440"/>
      <c r="Q91" s="440"/>
      <c r="R91" s="440"/>
      <c r="S91" s="440"/>
      <c r="T91" s="440"/>
      <c r="U91" s="440"/>
      <c r="V91" s="440"/>
      <c r="W91" s="440"/>
      <c r="X91" s="440"/>
      <c r="Y91" s="440"/>
    </row>
    <row r="92" spans="1:25" s="439" customFormat="1" ht="16.95" customHeight="1">
      <c r="A92" s="159"/>
      <c r="B92" s="483" t="s">
        <v>3740</v>
      </c>
      <c r="C92" s="482" t="s">
        <v>3781</v>
      </c>
      <c r="D92" s="563"/>
      <c r="E92" s="483"/>
      <c r="F92" s="160"/>
      <c r="G92" s="440"/>
      <c r="H92" s="440"/>
      <c r="I92" s="440"/>
      <c r="J92" s="440"/>
      <c r="K92" s="440"/>
      <c r="L92" s="440"/>
      <c r="M92" s="440"/>
      <c r="N92" s="440"/>
      <c r="O92" s="440"/>
      <c r="P92" s="440"/>
      <c r="Q92" s="440"/>
      <c r="R92" s="440"/>
      <c r="S92" s="440"/>
      <c r="T92" s="440"/>
      <c r="U92" s="440"/>
      <c r="V92" s="440"/>
      <c r="W92" s="440"/>
      <c r="X92" s="440"/>
      <c r="Y92" s="440"/>
    </row>
    <row r="93" spans="1:25" s="439" customFormat="1" ht="16.95" customHeight="1">
      <c r="A93" s="159"/>
      <c r="B93" s="483" t="s">
        <v>3740</v>
      </c>
      <c r="C93" s="482" t="s">
        <v>3782</v>
      </c>
      <c r="D93" s="563"/>
      <c r="E93" s="483"/>
      <c r="F93" s="160"/>
      <c r="G93" s="440"/>
      <c r="H93" s="440"/>
      <c r="I93" s="440"/>
      <c r="J93" s="440"/>
      <c r="K93" s="440"/>
      <c r="L93" s="440"/>
      <c r="M93" s="440"/>
      <c r="N93" s="440"/>
      <c r="O93" s="440"/>
      <c r="P93" s="440"/>
      <c r="Q93" s="440"/>
      <c r="R93" s="440"/>
      <c r="S93" s="440"/>
      <c r="T93" s="440"/>
      <c r="U93" s="440"/>
      <c r="V93" s="440"/>
      <c r="W93" s="440"/>
      <c r="X93" s="440"/>
      <c r="Y93" s="440"/>
    </row>
    <row r="94" spans="1:25" s="439" customFormat="1" ht="16.95" customHeight="1">
      <c r="A94" s="159"/>
      <c r="B94" s="483" t="s">
        <v>3740</v>
      </c>
      <c r="C94" s="482" t="s">
        <v>3783</v>
      </c>
      <c r="D94" s="563"/>
      <c r="E94" s="483"/>
      <c r="F94" s="160"/>
      <c r="G94" s="440"/>
      <c r="H94" s="440"/>
      <c r="I94" s="440"/>
      <c r="J94" s="440"/>
      <c r="K94" s="440"/>
      <c r="L94" s="440"/>
      <c r="M94" s="440"/>
      <c r="N94" s="440"/>
      <c r="O94" s="440"/>
      <c r="P94" s="440"/>
      <c r="Q94" s="440"/>
      <c r="R94" s="440"/>
      <c r="S94" s="440"/>
      <c r="T94" s="440"/>
      <c r="U94" s="440"/>
      <c r="V94" s="440"/>
      <c r="W94" s="440"/>
      <c r="X94" s="440"/>
      <c r="Y94" s="440"/>
    </row>
    <row r="95" spans="1:25" s="439" customFormat="1" ht="16.95" customHeight="1">
      <c r="A95" s="159"/>
      <c r="B95" s="568" t="s">
        <v>3740</v>
      </c>
      <c r="C95" s="559" t="s">
        <v>3784</v>
      </c>
      <c r="D95" s="574"/>
      <c r="E95" s="574"/>
      <c r="F95" s="160"/>
      <c r="G95" s="440"/>
      <c r="H95" s="440"/>
      <c r="I95" s="440"/>
      <c r="J95" s="440"/>
      <c r="K95" s="440"/>
      <c r="L95" s="440"/>
      <c r="M95" s="440"/>
      <c r="N95" s="440"/>
      <c r="O95" s="440"/>
      <c r="P95" s="440"/>
      <c r="Q95" s="440"/>
      <c r="R95" s="440"/>
      <c r="S95" s="440"/>
      <c r="T95" s="440"/>
      <c r="U95" s="440"/>
      <c r="V95" s="440"/>
      <c r="W95" s="440"/>
      <c r="X95" s="440"/>
      <c r="Y95" s="440"/>
    </row>
    <row r="96" spans="1:25" s="439" customFormat="1" ht="16.95" customHeight="1">
      <c r="A96" s="159"/>
      <c r="B96" s="568" t="s">
        <v>3740</v>
      </c>
      <c r="C96" s="559" t="s">
        <v>3785</v>
      </c>
      <c r="D96" s="574"/>
      <c r="E96" s="574"/>
      <c r="F96" s="160"/>
      <c r="G96" s="440"/>
      <c r="H96" s="440"/>
      <c r="I96" s="440"/>
      <c r="J96" s="440"/>
      <c r="K96" s="440"/>
      <c r="L96" s="440"/>
      <c r="M96" s="440"/>
      <c r="N96" s="440"/>
      <c r="O96" s="440"/>
      <c r="P96" s="440"/>
      <c r="Q96" s="440"/>
      <c r="R96" s="440"/>
      <c r="S96" s="440"/>
      <c r="T96" s="440"/>
      <c r="U96" s="440"/>
      <c r="V96" s="440"/>
      <c r="W96" s="440"/>
      <c r="X96" s="440"/>
      <c r="Y96" s="440"/>
    </row>
    <row r="97" spans="1:25" s="439" customFormat="1" ht="16.95" customHeight="1">
      <c r="A97" s="159"/>
      <c r="B97" s="483" t="s">
        <v>3740</v>
      </c>
      <c r="C97" s="482" t="s">
        <v>3786</v>
      </c>
      <c r="D97" s="563"/>
      <c r="E97" s="483"/>
      <c r="F97" s="160"/>
      <c r="G97" s="440"/>
      <c r="H97" s="440"/>
      <c r="I97" s="440"/>
      <c r="J97" s="440"/>
      <c r="K97" s="440"/>
      <c r="L97" s="440"/>
      <c r="M97" s="440"/>
      <c r="N97" s="440"/>
      <c r="O97" s="440"/>
      <c r="P97" s="440"/>
      <c r="Q97" s="440"/>
      <c r="R97" s="440"/>
      <c r="S97" s="440"/>
      <c r="T97" s="440"/>
      <c r="U97" s="440"/>
      <c r="V97" s="440"/>
      <c r="W97" s="440"/>
      <c r="X97" s="440"/>
      <c r="Y97" s="440"/>
    </row>
    <row r="98" spans="1:25" s="439" customFormat="1" ht="16.95" customHeight="1">
      <c r="A98" s="159"/>
      <c r="B98" s="483" t="s">
        <v>3740</v>
      </c>
      <c r="C98" s="482" t="s">
        <v>3787</v>
      </c>
      <c r="D98" s="563"/>
      <c r="E98" s="483"/>
      <c r="F98" s="160"/>
      <c r="G98" s="440"/>
      <c r="H98" s="440"/>
      <c r="I98" s="440"/>
      <c r="J98" s="440"/>
      <c r="K98" s="440"/>
      <c r="L98" s="440"/>
      <c r="M98" s="440"/>
      <c r="N98" s="440"/>
      <c r="O98" s="440"/>
      <c r="P98" s="440"/>
      <c r="Q98" s="440"/>
      <c r="R98" s="440"/>
      <c r="S98" s="440"/>
      <c r="T98" s="440"/>
      <c r="U98" s="440"/>
      <c r="V98" s="440"/>
      <c r="W98" s="440"/>
      <c r="X98" s="440"/>
      <c r="Y98" s="440"/>
    </row>
    <row r="99" spans="1:25" s="439" customFormat="1" ht="16.95" customHeight="1">
      <c r="A99" s="159"/>
      <c r="B99" s="568" t="s">
        <v>3740</v>
      </c>
      <c r="C99" s="559" t="s">
        <v>3788</v>
      </c>
      <c r="D99" s="574"/>
      <c r="E99" s="574"/>
      <c r="F99" s="160"/>
      <c r="G99" s="440"/>
      <c r="H99" s="440"/>
      <c r="I99" s="440"/>
      <c r="J99" s="440"/>
      <c r="K99" s="440"/>
      <c r="L99" s="440"/>
      <c r="M99" s="440"/>
      <c r="N99" s="440"/>
      <c r="O99" s="440"/>
      <c r="P99" s="440"/>
      <c r="Q99" s="440"/>
      <c r="R99" s="440"/>
      <c r="S99" s="440"/>
      <c r="T99" s="440"/>
      <c r="U99" s="440"/>
      <c r="V99" s="440"/>
      <c r="W99" s="440"/>
      <c r="X99" s="440"/>
      <c r="Y99" s="440"/>
    </row>
    <row r="100" spans="1:25" s="439" customFormat="1" ht="16.95" customHeight="1">
      <c r="A100" s="159"/>
      <c r="B100" s="568" t="s">
        <v>3740</v>
      </c>
      <c r="C100" s="559" t="s">
        <v>3789</v>
      </c>
      <c r="D100" s="574"/>
      <c r="E100" s="574"/>
      <c r="F100" s="160"/>
      <c r="G100" s="440"/>
      <c r="H100" s="440"/>
      <c r="I100" s="440"/>
      <c r="J100" s="440"/>
      <c r="K100" s="440"/>
      <c r="L100" s="440"/>
      <c r="M100" s="440"/>
      <c r="N100" s="440"/>
      <c r="O100" s="440"/>
      <c r="P100" s="440"/>
      <c r="Q100" s="440"/>
      <c r="R100" s="440"/>
      <c r="S100" s="440"/>
      <c r="T100" s="440"/>
      <c r="U100" s="440"/>
      <c r="V100" s="440"/>
      <c r="W100" s="440"/>
      <c r="X100" s="440"/>
      <c r="Y100" s="440"/>
    </row>
    <row r="101" spans="1:25" s="439" customFormat="1" ht="16.95" customHeight="1">
      <c r="A101" s="159"/>
      <c r="B101" s="568" t="s">
        <v>3740</v>
      </c>
      <c r="C101" s="559" t="s">
        <v>3790</v>
      </c>
      <c r="D101" s="574"/>
      <c r="E101" s="574"/>
      <c r="F101" s="160"/>
      <c r="G101" s="440"/>
      <c r="H101" s="440"/>
      <c r="I101" s="440"/>
      <c r="J101" s="440"/>
      <c r="K101" s="440"/>
      <c r="L101" s="440"/>
      <c r="M101" s="440"/>
      <c r="N101" s="440"/>
      <c r="O101" s="440"/>
      <c r="P101" s="440"/>
      <c r="Q101" s="440"/>
      <c r="R101" s="440"/>
      <c r="S101" s="440"/>
      <c r="T101" s="440"/>
      <c r="U101" s="440"/>
      <c r="V101" s="440"/>
      <c r="W101" s="440"/>
      <c r="X101" s="440"/>
      <c r="Y101" s="440"/>
    </row>
    <row r="102" spans="1:25" s="439" customFormat="1" ht="16.95" customHeight="1">
      <c r="A102" s="159"/>
      <c r="B102" s="483" t="s">
        <v>3740</v>
      </c>
      <c r="C102" s="482" t="s">
        <v>3791</v>
      </c>
      <c r="D102" s="563"/>
      <c r="E102" s="483"/>
      <c r="F102" s="160"/>
      <c r="G102" s="440"/>
      <c r="H102" s="440"/>
      <c r="I102" s="440"/>
      <c r="J102" s="440"/>
      <c r="K102" s="440"/>
      <c r="L102" s="440"/>
      <c r="M102" s="440"/>
      <c r="N102" s="440"/>
      <c r="O102" s="440"/>
      <c r="P102" s="440"/>
      <c r="Q102" s="440"/>
      <c r="R102" s="440"/>
      <c r="S102" s="440"/>
      <c r="T102" s="440"/>
      <c r="U102" s="440"/>
      <c r="V102" s="440"/>
      <c r="W102" s="440"/>
      <c r="X102" s="440"/>
      <c r="Y102" s="440"/>
    </row>
    <row r="103" spans="1:25" s="439" customFormat="1" ht="16.95" customHeight="1">
      <c r="A103" s="159"/>
      <c r="B103" s="483" t="s">
        <v>3740</v>
      </c>
      <c r="C103" s="482" t="s">
        <v>3792</v>
      </c>
      <c r="D103" s="563"/>
      <c r="E103" s="483"/>
      <c r="F103" s="160"/>
      <c r="G103" s="440"/>
      <c r="H103" s="440"/>
      <c r="I103" s="440"/>
      <c r="J103" s="440"/>
      <c r="K103" s="440"/>
      <c r="L103" s="440"/>
      <c r="M103" s="440"/>
      <c r="N103" s="440"/>
      <c r="O103" s="440"/>
      <c r="P103" s="440"/>
      <c r="Q103" s="440"/>
      <c r="R103" s="440"/>
      <c r="S103" s="440"/>
      <c r="T103" s="440"/>
      <c r="U103" s="440"/>
      <c r="V103" s="440"/>
      <c r="W103" s="440"/>
      <c r="X103" s="440"/>
      <c r="Y103" s="440"/>
    </row>
    <row r="104" spans="1:25" s="439" customFormat="1" ht="16.95" customHeight="1">
      <c r="A104" s="159"/>
      <c r="B104" s="483" t="s">
        <v>3740</v>
      </c>
      <c r="C104" s="482" t="s">
        <v>3793</v>
      </c>
      <c r="D104" s="563"/>
      <c r="E104" s="483"/>
      <c r="F104" s="160"/>
      <c r="G104" s="440"/>
      <c r="H104" s="440"/>
      <c r="I104" s="440"/>
      <c r="J104" s="440"/>
      <c r="K104" s="440"/>
      <c r="L104" s="440"/>
      <c r="M104" s="440"/>
      <c r="N104" s="440"/>
      <c r="O104" s="440"/>
      <c r="P104" s="440"/>
      <c r="Q104" s="440"/>
      <c r="R104" s="440"/>
      <c r="S104" s="440"/>
      <c r="T104" s="440"/>
      <c r="U104" s="440"/>
      <c r="V104" s="440"/>
      <c r="W104" s="440"/>
      <c r="X104" s="440"/>
      <c r="Y104" s="440"/>
    </row>
    <row r="105" spans="1:25" s="439" customFormat="1" ht="16.95" customHeight="1">
      <c r="A105" s="159"/>
      <c r="B105" s="483" t="s">
        <v>3740</v>
      </c>
      <c r="C105" s="482" t="s">
        <v>3794</v>
      </c>
      <c r="D105" s="563"/>
      <c r="E105" s="483"/>
      <c r="F105" s="160"/>
      <c r="G105" s="440"/>
      <c r="H105" s="440"/>
      <c r="I105" s="440"/>
      <c r="J105" s="440"/>
      <c r="K105" s="440"/>
      <c r="L105" s="440"/>
      <c r="M105" s="440"/>
      <c r="N105" s="440"/>
      <c r="O105" s="440"/>
      <c r="P105" s="440"/>
      <c r="Q105" s="440"/>
      <c r="R105" s="440"/>
      <c r="S105" s="440"/>
      <c r="T105" s="440"/>
      <c r="U105" s="440"/>
      <c r="V105" s="440"/>
      <c r="W105" s="440"/>
      <c r="X105" s="440"/>
      <c r="Y105" s="440"/>
    </row>
    <row r="106" spans="1:25" s="439" customFormat="1" ht="16.95" customHeight="1">
      <c r="A106" s="159"/>
      <c r="B106" s="483" t="s">
        <v>3740</v>
      </c>
      <c r="C106" s="482" t="s">
        <v>3795</v>
      </c>
      <c r="D106" s="563"/>
      <c r="E106" s="483"/>
      <c r="F106" s="160"/>
      <c r="G106" s="440"/>
      <c r="H106" s="440"/>
      <c r="I106" s="440"/>
      <c r="J106" s="440"/>
      <c r="K106" s="440"/>
      <c r="L106" s="440"/>
      <c r="M106" s="440"/>
      <c r="N106" s="440"/>
      <c r="O106" s="440"/>
      <c r="P106" s="440"/>
      <c r="Q106" s="440"/>
      <c r="R106" s="440"/>
      <c r="S106" s="440"/>
      <c r="T106" s="440"/>
      <c r="U106" s="440"/>
      <c r="V106" s="440"/>
      <c r="W106" s="440"/>
      <c r="X106" s="440"/>
      <c r="Y106" s="440"/>
    </row>
    <row r="107" spans="1:25" s="439" customFormat="1" ht="16.95" customHeight="1">
      <c r="A107" s="159"/>
      <c r="B107" s="483" t="s">
        <v>3740</v>
      </c>
      <c r="C107" s="482" t="s">
        <v>3796</v>
      </c>
      <c r="D107" s="563"/>
      <c r="E107" s="483"/>
      <c r="F107" s="160"/>
      <c r="G107" s="440"/>
      <c r="H107" s="440"/>
      <c r="I107" s="440"/>
      <c r="J107" s="440"/>
      <c r="K107" s="440"/>
      <c r="L107" s="440"/>
      <c r="M107" s="440"/>
      <c r="N107" s="440"/>
      <c r="O107" s="440"/>
      <c r="P107" s="440"/>
      <c r="Q107" s="440"/>
      <c r="R107" s="440"/>
      <c r="S107" s="440"/>
      <c r="T107" s="440"/>
      <c r="U107" s="440"/>
      <c r="V107" s="440"/>
      <c r="W107" s="440"/>
      <c r="X107" s="440"/>
      <c r="Y107" s="440"/>
    </row>
    <row r="108" spans="1:25" s="439" customFormat="1" ht="16.95" customHeight="1">
      <c r="A108" s="159"/>
      <c r="B108" s="483" t="s">
        <v>3740</v>
      </c>
      <c r="C108" s="482" t="s">
        <v>3797</v>
      </c>
      <c r="D108" s="563"/>
      <c r="E108" s="483"/>
      <c r="F108" s="160"/>
      <c r="G108" s="440"/>
      <c r="H108" s="440"/>
      <c r="I108" s="440"/>
      <c r="J108" s="440"/>
      <c r="K108" s="440"/>
      <c r="L108" s="440"/>
      <c r="M108" s="440"/>
      <c r="N108" s="440"/>
      <c r="O108" s="440"/>
      <c r="P108" s="440"/>
      <c r="Q108" s="440"/>
      <c r="R108" s="440"/>
      <c r="S108" s="440"/>
      <c r="T108" s="440"/>
      <c r="U108" s="440"/>
      <c r="V108" s="440"/>
      <c r="W108" s="440"/>
      <c r="X108" s="440"/>
      <c r="Y108" s="440"/>
    </row>
    <row r="109" spans="1:25" s="439" customFormat="1" ht="16.95" customHeight="1">
      <c r="A109" s="159"/>
      <c r="B109" s="483" t="s">
        <v>3740</v>
      </c>
      <c r="C109" s="482" t="s">
        <v>3798</v>
      </c>
      <c r="D109" s="563"/>
      <c r="E109" s="483"/>
      <c r="F109" s="160"/>
      <c r="G109" s="440"/>
      <c r="H109" s="440"/>
      <c r="I109" s="440"/>
      <c r="J109" s="440"/>
      <c r="K109" s="440"/>
      <c r="L109" s="440"/>
      <c r="M109" s="440"/>
      <c r="N109" s="440"/>
      <c r="O109" s="440"/>
      <c r="P109" s="440"/>
      <c r="Q109" s="440"/>
      <c r="R109" s="440"/>
      <c r="S109" s="440"/>
      <c r="T109" s="440"/>
      <c r="U109" s="440"/>
      <c r="V109" s="440"/>
      <c r="W109" s="440"/>
      <c r="X109" s="440"/>
      <c r="Y109" s="440"/>
    </row>
    <row r="110" spans="1:25" s="439" customFormat="1" ht="16.95" customHeight="1">
      <c r="A110" s="159"/>
      <c r="B110" s="483" t="s">
        <v>3740</v>
      </c>
      <c r="C110" s="482" t="s">
        <v>3799</v>
      </c>
      <c r="D110" s="563"/>
      <c r="E110" s="483"/>
      <c r="F110" s="160"/>
      <c r="G110" s="440"/>
      <c r="H110" s="440"/>
      <c r="I110" s="440"/>
      <c r="J110" s="440"/>
      <c r="K110" s="440"/>
      <c r="L110" s="440"/>
      <c r="M110" s="440"/>
      <c r="N110" s="440"/>
      <c r="O110" s="440"/>
      <c r="P110" s="440"/>
      <c r="Q110" s="440"/>
      <c r="R110" s="440"/>
      <c r="S110" s="440"/>
      <c r="T110" s="440"/>
      <c r="U110" s="440"/>
      <c r="V110" s="440"/>
      <c r="W110" s="440"/>
      <c r="X110" s="440"/>
      <c r="Y110" s="440"/>
    </row>
    <row r="111" spans="1:25" s="439" customFormat="1" ht="16.95" customHeight="1">
      <c r="A111" s="159"/>
      <c r="B111" s="483" t="s">
        <v>3740</v>
      </c>
      <c r="C111" s="482" t="s">
        <v>3800</v>
      </c>
      <c r="D111" s="563"/>
      <c r="E111" s="483"/>
      <c r="F111" s="160"/>
      <c r="G111" s="440"/>
      <c r="H111" s="440"/>
      <c r="I111" s="440"/>
      <c r="J111" s="440"/>
      <c r="K111" s="440"/>
      <c r="L111" s="440"/>
      <c r="M111" s="440"/>
      <c r="N111" s="440"/>
      <c r="O111" s="440"/>
      <c r="P111" s="440"/>
      <c r="Q111" s="440"/>
      <c r="R111" s="440"/>
      <c r="S111" s="440"/>
      <c r="T111" s="440"/>
      <c r="U111" s="440"/>
      <c r="V111" s="440"/>
      <c r="W111" s="440"/>
      <c r="X111" s="440"/>
      <c r="Y111" s="440"/>
    </row>
    <row r="112" spans="1:25" s="439" customFormat="1" ht="16.95" customHeight="1">
      <c r="A112" s="159"/>
      <c r="B112" s="568" t="s">
        <v>3740</v>
      </c>
      <c r="C112" s="559" t="s">
        <v>3784</v>
      </c>
      <c r="D112" s="574"/>
      <c r="E112" s="574"/>
      <c r="F112" s="160"/>
      <c r="G112" s="440"/>
      <c r="H112" s="440"/>
      <c r="I112" s="440"/>
      <c r="J112" s="440"/>
      <c r="K112" s="440"/>
      <c r="L112" s="440"/>
      <c r="M112" s="440"/>
      <c r="N112" s="440"/>
      <c r="O112" s="440"/>
      <c r="P112" s="440"/>
      <c r="Q112" s="440"/>
      <c r="R112" s="440"/>
      <c r="S112" s="440"/>
      <c r="T112" s="440"/>
      <c r="U112" s="440"/>
      <c r="V112" s="440"/>
      <c r="W112" s="440"/>
      <c r="X112" s="440"/>
      <c r="Y112" s="440"/>
    </row>
    <row r="113" spans="1:25" s="439" customFormat="1" ht="16.95" customHeight="1">
      <c r="A113" s="159"/>
      <c r="B113" s="568" t="s">
        <v>3740</v>
      </c>
      <c r="C113" s="559" t="s">
        <v>1001</v>
      </c>
      <c r="D113" s="574"/>
      <c r="E113" s="574"/>
      <c r="F113" s="160"/>
      <c r="G113" s="440"/>
      <c r="H113" s="440"/>
      <c r="I113" s="440"/>
      <c r="J113" s="440"/>
      <c r="K113" s="440"/>
      <c r="L113" s="440"/>
      <c r="M113" s="440"/>
      <c r="N113" s="440"/>
      <c r="O113" s="440"/>
      <c r="P113" s="440"/>
      <c r="Q113" s="440"/>
      <c r="R113" s="440"/>
      <c r="S113" s="440"/>
      <c r="T113" s="440"/>
      <c r="U113" s="440"/>
      <c r="V113" s="440"/>
      <c r="W113" s="440"/>
      <c r="X113" s="440"/>
      <c r="Y113" s="440"/>
    </row>
    <row r="114" spans="1:25" s="439" customFormat="1" ht="16.95" customHeight="1">
      <c r="A114" s="159"/>
      <c r="B114" s="483" t="s">
        <v>3740</v>
      </c>
      <c r="C114" s="482" t="s">
        <v>3801</v>
      </c>
      <c r="D114" s="563"/>
      <c r="E114" s="483"/>
      <c r="F114" s="160"/>
      <c r="G114" s="440"/>
      <c r="H114" s="440"/>
      <c r="I114" s="440"/>
      <c r="J114" s="440"/>
      <c r="K114" s="440"/>
      <c r="L114" s="440"/>
      <c r="M114" s="440"/>
      <c r="N114" s="440"/>
      <c r="O114" s="440"/>
      <c r="P114" s="440"/>
      <c r="Q114" s="440"/>
      <c r="R114" s="440"/>
      <c r="S114" s="440"/>
      <c r="T114" s="440"/>
      <c r="U114" s="440"/>
      <c r="V114" s="440"/>
      <c r="W114" s="440"/>
      <c r="X114" s="440"/>
      <c r="Y114" s="440"/>
    </row>
    <row r="115" spans="1:25" s="439" customFormat="1" ht="16.95" customHeight="1">
      <c r="A115" s="159"/>
      <c r="B115" s="483" t="s">
        <v>3740</v>
      </c>
      <c r="C115" s="482" t="s">
        <v>3802</v>
      </c>
      <c r="D115" s="563"/>
      <c r="E115" s="483"/>
      <c r="F115" s="160"/>
      <c r="G115" s="440"/>
      <c r="H115" s="440"/>
      <c r="I115" s="440"/>
      <c r="J115" s="440"/>
      <c r="K115" s="440"/>
      <c r="L115" s="440"/>
      <c r="M115" s="440"/>
      <c r="N115" s="440"/>
      <c r="O115" s="440"/>
      <c r="P115" s="440"/>
      <c r="Q115" s="440"/>
      <c r="R115" s="440"/>
      <c r="S115" s="440"/>
      <c r="T115" s="440"/>
      <c r="U115" s="440"/>
      <c r="V115" s="440"/>
      <c r="W115" s="440"/>
      <c r="X115" s="440"/>
      <c r="Y115" s="440"/>
    </row>
    <row r="116" spans="1:25" s="439" customFormat="1" ht="16.95" customHeight="1">
      <c r="A116" s="159"/>
      <c r="B116" s="568" t="s">
        <v>3740</v>
      </c>
      <c r="C116" s="559" t="s">
        <v>3803</v>
      </c>
      <c r="D116" s="574"/>
      <c r="E116" s="574"/>
      <c r="F116" s="160"/>
      <c r="G116" s="440"/>
      <c r="H116" s="440"/>
      <c r="I116" s="440"/>
      <c r="J116" s="440"/>
      <c r="K116" s="440"/>
      <c r="L116" s="440"/>
      <c r="M116" s="440"/>
      <c r="N116" s="440"/>
      <c r="O116" s="440"/>
      <c r="P116" s="440"/>
      <c r="Q116" s="440"/>
      <c r="R116" s="440"/>
      <c r="S116" s="440"/>
      <c r="T116" s="440"/>
      <c r="U116" s="440"/>
      <c r="V116" s="440"/>
      <c r="W116" s="440"/>
      <c r="X116" s="440"/>
      <c r="Y116" s="440"/>
    </row>
    <row r="117" spans="1:25" s="439" customFormat="1" ht="16.95" customHeight="1">
      <c r="A117" s="159"/>
      <c r="B117" s="568" t="s">
        <v>3740</v>
      </c>
      <c r="C117" s="559" t="s">
        <v>3804</v>
      </c>
      <c r="D117" s="574"/>
      <c r="E117" s="574"/>
      <c r="F117" s="160"/>
      <c r="G117" s="440"/>
      <c r="H117" s="440"/>
      <c r="I117" s="440"/>
      <c r="J117" s="440"/>
      <c r="K117" s="440"/>
      <c r="L117" s="440"/>
      <c r="M117" s="440"/>
      <c r="N117" s="440"/>
      <c r="O117" s="440"/>
      <c r="P117" s="440"/>
      <c r="Q117" s="440"/>
      <c r="R117" s="440"/>
      <c r="S117" s="440"/>
      <c r="T117" s="440"/>
      <c r="U117" s="440"/>
      <c r="V117" s="440"/>
      <c r="W117" s="440"/>
      <c r="X117" s="440"/>
      <c r="Y117" s="440"/>
    </row>
    <row r="118" spans="1:25" s="439" customFormat="1" ht="16.95" customHeight="1">
      <c r="A118" s="159"/>
      <c r="B118" s="483" t="s">
        <v>3740</v>
      </c>
      <c r="C118" s="482" t="s">
        <v>3805</v>
      </c>
      <c r="D118" s="563"/>
      <c r="E118" s="483"/>
      <c r="F118" s="160"/>
      <c r="G118" s="440"/>
      <c r="H118" s="440"/>
      <c r="I118" s="440"/>
      <c r="J118" s="440"/>
      <c r="K118" s="440"/>
      <c r="L118" s="440"/>
      <c r="M118" s="440"/>
      <c r="N118" s="440"/>
      <c r="O118" s="440"/>
      <c r="P118" s="440"/>
      <c r="Q118" s="440"/>
      <c r="R118" s="440"/>
      <c r="S118" s="440"/>
      <c r="T118" s="440"/>
      <c r="U118" s="440"/>
      <c r="V118" s="440"/>
      <c r="W118" s="440"/>
      <c r="X118" s="440"/>
      <c r="Y118" s="440"/>
    </row>
    <row r="119" spans="1:25" s="439" customFormat="1" ht="16.95" customHeight="1">
      <c r="A119" s="159"/>
      <c r="B119" s="483" t="s">
        <v>3740</v>
      </c>
      <c r="C119" s="482" t="s">
        <v>3806</v>
      </c>
      <c r="D119" s="563"/>
      <c r="E119" s="483"/>
      <c r="F119" s="160"/>
      <c r="G119" s="440"/>
      <c r="H119" s="440"/>
      <c r="I119" s="440"/>
      <c r="J119" s="440"/>
      <c r="K119" s="440"/>
      <c r="L119" s="440"/>
      <c r="M119" s="440"/>
      <c r="N119" s="440"/>
      <c r="O119" s="440"/>
      <c r="P119" s="440"/>
      <c r="Q119" s="440"/>
      <c r="R119" s="440"/>
      <c r="S119" s="440"/>
      <c r="T119" s="440"/>
      <c r="U119" s="440"/>
      <c r="V119" s="440"/>
      <c r="W119" s="440"/>
      <c r="X119" s="440"/>
      <c r="Y119" s="440"/>
    </row>
    <row r="120" spans="1:25" s="439" customFormat="1" ht="16.95" customHeight="1">
      <c r="A120" s="159"/>
      <c r="B120" s="483" t="s">
        <v>3740</v>
      </c>
      <c r="C120" s="482" t="s">
        <v>3807</v>
      </c>
      <c r="D120" s="563"/>
      <c r="E120" s="483"/>
      <c r="F120" s="160"/>
      <c r="G120" s="440"/>
      <c r="H120" s="440"/>
      <c r="I120" s="440"/>
      <c r="J120" s="440"/>
      <c r="K120" s="440"/>
      <c r="L120" s="440"/>
      <c r="M120" s="440"/>
      <c r="N120" s="440"/>
      <c r="O120" s="440"/>
      <c r="P120" s="440"/>
      <c r="Q120" s="440"/>
      <c r="R120" s="440"/>
      <c r="S120" s="440"/>
      <c r="T120" s="440"/>
      <c r="U120" s="440"/>
      <c r="V120" s="440"/>
      <c r="W120" s="440"/>
      <c r="X120" s="440"/>
      <c r="Y120" s="440"/>
    </row>
    <row r="121" spans="1:25" s="439" customFormat="1" ht="16.95" customHeight="1">
      <c r="A121" s="159"/>
      <c r="B121" s="483" t="s">
        <v>3740</v>
      </c>
      <c r="C121" s="482" t="s">
        <v>3808</v>
      </c>
      <c r="D121" s="563"/>
      <c r="E121" s="483"/>
      <c r="F121" s="160"/>
      <c r="G121" s="440"/>
      <c r="H121" s="440"/>
      <c r="I121" s="440"/>
      <c r="J121" s="440"/>
      <c r="K121" s="440"/>
      <c r="L121" s="440"/>
      <c r="M121" s="440"/>
      <c r="N121" s="440"/>
      <c r="O121" s="440"/>
      <c r="P121" s="440"/>
      <c r="Q121" s="440"/>
      <c r="R121" s="440"/>
      <c r="S121" s="440"/>
      <c r="T121" s="440"/>
      <c r="U121" s="440"/>
      <c r="V121" s="440"/>
      <c r="W121" s="440"/>
      <c r="X121" s="440"/>
      <c r="Y121" s="440"/>
    </row>
    <row r="122" spans="1:25" s="439" customFormat="1" ht="16.95" customHeight="1">
      <c r="A122" s="159"/>
      <c r="B122" s="483" t="s">
        <v>3740</v>
      </c>
      <c r="C122" s="482" t="s">
        <v>3809</v>
      </c>
      <c r="D122" s="563"/>
      <c r="E122" s="483"/>
      <c r="F122" s="160"/>
      <c r="G122" s="440"/>
      <c r="H122" s="440"/>
      <c r="I122" s="440"/>
      <c r="J122" s="440"/>
      <c r="K122" s="440"/>
      <c r="L122" s="440"/>
      <c r="M122" s="440"/>
      <c r="N122" s="440"/>
      <c r="O122" s="440"/>
      <c r="P122" s="440"/>
      <c r="Q122" s="440"/>
      <c r="R122" s="440"/>
      <c r="S122" s="440"/>
      <c r="T122" s="440"/>
      <c r="U122" s="440"/>
      <c r="V122" s="440"/>
      <c r="W122" s="440"/>
      <c r="X122" s="440"/>
      <c r="Y122" s="440"/>
    </row>
    <row r="123" spans="1:25" s="439" customFormat="1" ht="16.95" customHeight="1">
      <c r="A123" s="159"/>
      <c r="B123" s="568" t="s">
        <v>3740</v>
      </c>
      <c r="C123" s="559" t="s">
        <v>3810</v>
      </c>
      <c r="D123" s="574"/>
      <c r="E123" s="574"/>
      <c r="F123" s="160"/>
      <c r="G123" s="440"/>
      <c r="H123" s="440"/>
      <c r="I123" s="440"/>
      <c r="J123" s="440"/>
      <c r="K123" s="440"/>
      <c r="L123" s="440"/>
      <c r="M123" s="440"/>
      <c r="N123" s="440"/>
      <c r="O123" s="440"/>
      <c r="P123" s="440"/>
      <c r="Q123" s="440"/>
      <c r="R123" s="440"/>
      <c r="S123" s="440"/>
      <c r="T123" s="440"/>
      <c r="U123" s="440"/>
      <c r="V123" s="440"/>
      <c r="W123" s="440"/>
      <c r="X123" s="440"/>
      <c r="Y123" s="440"/>
    </row>
    <row r="124" spans="1:25" s="439" customFormat="1" ht="16.95" customHeight="1">
      <c r="A124" s="159"/>
      <c r="B124" s="568" t="s">
        <v>3740</v>
      </c>
      <c r="C124" s="559" t="s">
        <v>3119</v>
      </c>
      <c r="D124" s="574"/>
      <c r="E124" s="574"/>
      <c r="F124" s="160"/>
      <c r="G124" s="440"/>
      <c r="H124" s="440"/>
      <c r="I124" s="440"/>
      <c r="J124" s="440"/>
      <c r="K124" s="440"/>
      <c r="L124" s="440"/>
      <c r="M124" s="440"/>
      <c r="N124" s="440"/>
      <c r="O124" s="440"/>
      <c r="P124" s="440"/>
      <c r="Q124" s="440"/>
      <c r="R124" s="440"/>
      <c r="S124" s="440"/>
      <c r="T124" s="440"/>
      <c r="U124" s="440"/>
      <c r="V124" s="440"/>
      <c r="W124" s="440"/>
      <c r="X124" s="440"/>
      <c r="Y124" s="440"/>
    </row>
    <row r="125" spans="1:25" s="439" customFormat="1" ht="16.95" customHeight="1">
      <c r="A125" s="159"/>
      <c r="B125" s="483" t="s">
        <v>3740</v>
      </c>
      <c r="C125" s="482" t="s">
        <v>3811</v>
      </c>
      <c r="D125" s="563"/>
      <c r="E125" s="483"/>
      <c r="F125" s="160"/>
      <c r="G125" s="440"/>
      <c r="H125" s="440"/>
      <c r="I125" s="440"/>
      <c r="J125" s="440"/>
      <c r="K125" s="440"/>
      <c r="L125" s="440"/>
      <c r="M125" s="440"/>
      <c r="N125" s="440"/>
      <c r="O125" s="440"/>
      <c r="P125" s="440"/>
      <c r="Q125" s="440"/>
      <c r="R125" s="440"/>
      <c r="S125" s="440"/>
      <c r="T125" s="440"/>
      <c r="U125" s="440"/>
      <c r="V125" s="440"/>
      <c r="W125" s="440"/>
      <c r="X125" s="440"/>
      <c r="Y125" s="440"/>
    </row>
    <row r="126" spans="1:25" s="439" customFormat="1" ht="16.95" customHeight="1">
      <c r="A126" s="159"/>
      <c r="B126" s="483" t="s">
        <v>3740</v>
      </c>
      <c r="C126" s="482" t="s">
        <v>3812</v>
      </c>
      <c r="D126" s="563"/>
      <c r="E126" s="483"/>
      <c r="F126" s="160"/>
      <c r="G126" s="440"/>
      <c r="H126" s="440"/>
      <c r="I126" s="440"/>
      <c r="J126" s="440"/>
      <c r="K126" s="440"/>
      <c r="L126" s="440"/>
      <c r="M126" s="440"/>
      <c r="N126" s="440"/>
      <c r="O126" s="440"/>
      <c r="P126" s="440"/>
      <c r="Q126" s="440"/>
      <c r="R126" s="440"/>
      <c r="S126" s="440"/>
      <c r="T126" s="440"/>
      <c r="U126" s="440"/>
      <c r="V126" s="440"/>
      <c r="W126" s="440"/>
      <c r="X126" s="440"/>
      <c r="Y126" s="440"/>
    </row>
    <row r="127" spans="1:25" s="439" customFormat="1" ht="16.95" customHeight="1">
      <c r="A127" s="159"/>
      <c r="B127" s="483" t="s">
        <v>3740</v>
      </c>
      <c r="C127" s="482" t="s">
        <v>3813</v>
      </c>
      <c r="D127" s="563"/>
      <c r="E127" s="483"/>
      <c r="F127" s="160"/>
      <c r="G127" s="440"/>
      <c r="H127" s="440"/>
      <c r="I127" s="440"/>
      <c r="J127" s="440"/>
      <c r="K127" s="440"/>
      <c r="L127" s="440"/>
      <c r="M127" s="440"/>
      <c r="N127" s="440"/>
      <c r="O127" s="440"/>
      <c r="P127" s="440"/>
      <c r="Q127" s="440"/>
      <c r="R127" s="440"/>
      <c r="S127" s="440"/>
      <c r="T127" s="440"/>
      <c r="U127" s="440"/>
      <c r="V127" s="440"/>
      <c r="W127" s="440"/>
      <c r="X127" s="440"/>
      <c r="Y127" s="440"/>
    </row>
    <row r="128" spans="1:25" s="439" customFormat="1" ht="16.95" customHeight="1">
      <c r="A128" s="159"/>
      <c r="B128" s="483" t="s">
        <v>3740</v>
      </c>
      <c r="C128" s="482" t="s">
        <v>3814</v>
      </c>
      <c r="D128" s="563"/>
      <c r="E128" s="483"/>
      <c r="F128" s="160"/>
      <c r="G128" s="440"/>
      <c r="H128" s="440"/>
      <c r="I128" s="440"/>
      <c r="J128" s="440"/>
      <c r="K128" s="440"/>
      <c r="L128" s="440"/>
      <c r="M128" s="440"/>
      <c r="N128" s="440"/>
      <c r="O128" s="440"/>
      <c r="P128" s="440"/>
      <c r="Q128" s="440"/>
      <c r="R128" s="440"/>
      <c r="S128" s="440"/>
      <c r="T128" s="440"/>
      <c r="U128" s="440"/>
      <c r="V128" s="440"/>
      <c r="W128" s="440"/>
      <c r="X128" s="440"/>
      <c r="Y128" s="440"/>
    </row>
    <row r="129" spans="1:25" s="439" customFormat="1" ht="16.95" customHeight="1">
      <c r="A129" s="159"/>
      <c r="B129" s="568" t="s">
        <v>3740</v>
      </c>
      <c r="C129" s="559" t="s">
        <v>3815</v>
      </c>
      <c r="D129" s="574"/>
      <c r="E129" s="574"/>
      <c r="F129" s="160"/>
      <c r="G129" s="440"/>
      <c r="H129" s="440"/>
      <c r="I129" s="440"/>
      <c r="J129" s="440"/>
      <c r="K129" s="440"/>
      <c r="L129" s="440"/>
      <c r="M129" s="440"/>
      <c r="N129" s="440"/>
      <c r="O129" s="440"/>
      <c r="P129" s="440"/>
      <c r="Q129" s="440"/>
      <c r="R129" s="440"/>
      <c r="S129" s="440"/>
      <c r="T129" s="440"/>
      <c r="U129" s="440"/>
      <c r="V129" s="440"/>
      <c r="W129" s="440"/>
      <c r="X129" s="440"/>
      <c r="Y129" s="440"/>
    </row>
    <row r="130" spans="1:25" s="439" customFormat="1" ht="16.95" customHeight="1">
      <c r="A130" s="159"/>
      <c r="B130" s="483" t="s">
        <v>3740</v>
      </c>
      <c r="C130" s="482" t="s">
        <v>3816</v>
      </c>
      <c r="D130" s="563"/>
      <c r="E130" s="483"/>
      <c r="F130" s="160"/>
      <c r="G130" s="440"/>
      <c r="H130" s="440"/>
      <c r="I130" s="440"/>
      <c r="J130" s="440"/>
      <c r="K130" s="440"/>
      <c r="L130" s="440"/>
      <c r="M130" s="440"/>
      <c r="N130" s="440"/>
      <c r="O130" s="440"/>
      <c r="P130" s="440"/>
      <c r="Q130" s="440"/>
      <c r="R130" s="440"/>
      <c r="S130" s="440"/>
      <c r="T130" s="440"/>
      <c r="U130" s="440"/>
      <c r="V130" s="440"/>
      <c r="W130" s="440"/>
      <c r="X130" s="440"/>
      <c r="Y130" s="440"/>
    </row>
    <row r="131" spans="1:25" s="439" customFormat="1" ht="16.95" customHeight="1">
      <c r="A131" s="159"/>
      <c r="B131" s="483" t="s">
        <v>3740</v>
      </c>
      <c r="C131" s="482" t="s">
        <v>3817</v>
      </c>
      <c r="D131" s="563"/>
      <c r="E131" s="483"/>
      <c r="F131" s="160"/>
      <c r="G131" s="440"/>
      <c r="H131" s="440"/>
      <c r="I131" s="440"/>
      <c r="J131" s="440"/>
      <c r="K131" s="440"/>
      <c r="L131" s="440"/>
      <c r="M131" s="440"/>
      <c r="N131" s="440"/>
      <c r="O131" s="440"/>
      <c r="P131" s="440"/>
      <c r="Q131" s="440"/>
      <c r="R131" s="440"/>
      <c r="S131" s="440"/>
      <c r="T131" s="440"/>
      <c r="U131" s="440"/>
      <c r="V131" s="440"/>
      <c r="W131" s="440"/>
      <c r="X131" s="440"/>
      <c r="Y131" s="440"/>
    </row>
    <row r="132" spans="1:25" s="439" customFormat="1" ht="16.95" customHeight="1">
      <c r="A132" s="159"/>
      <c r="B132" s="483" t="s">
        <v>3740</v>
      </c>
      <c r="C132" s="482" t="s">
        <v>3818</v>
      </c>
      <c r="D132" s="563"/>
      <c r="E132" s="483"/>
      <c r="F132" s="160"/>
      <c r="G132" s="440"/>
      <c r="H132" s="440"/>
      <c r="I132" s="440"/>
      <c r="J132" s="440"/>
      <c r="K132" s="440"/>
      <c r="L132" s="440"/>
      <c r="M132" s="440"/>
      <c r="N132" s="440"/>
      <c r="O132" s="440"/>
      <c r="P132" s="440"/>
      <c r="Q132" s="440"/>
      <c r="R132" s="440"/>
      <c r="S132" s="440"/>
      <c r="T132" s="440"/>
      <c r="U132" s="440"/>
      <c r="V132" s="440"/>
      <c r="W132" s="440"/>
      <c r="X132" s="440"/>
      <c r="Y132" s="440"/>
    </row>
    <row r="133" spans="1:25" s="439" customFormat="1" ht="16.95" customHeight="1">
      <c r="A133" s="159"/>
      <c r="B133" s="568" t="s">
        <v>3740</v>
      </c>
      <c r="C133" s="559" t="s">
        <v>736</v>
      </c>
      <c r="D133" s="574"/>
      <c r="E133" s="574"/>
      <c r="F133" s="160"/>
      <c r="G133" s="440"/>
      <c r="H133" s="440"/>
      <c r="I133" s="440"/>
      <c r="J133" s="440"/>
      <c r="K133" s="440"/>
      <c r="L133" s="440"/>
      <c r="M133" s="440"/>
      <c r="N133" s="440"/>
      <c r="O133" s="440"/>
      <c r="P133" s="440"/>
      <c r="Q133" s="440"/>
      <c r="R133" s="440"/>
      <c r="S133" s="440"/>
      <c r="T133" s="440"/>
      <c r="U133" s="440"/>
      <c r="V133" s="440"/>
      <c r="W133" s="440"/>
      <c r="X133" s="440"/>
      <c r="Y133" s="440"/>
    </row>
    <row r="134" spans="1:25" s="439" customFormat="1" ht="16.95" customHeight="1">
      <c r="A134" s="159"/>
      <c r="B134" s="568" t="s">
        <v>3740</v>
      </c>
      <c r="C134" s="559" t="s">
        <v>3710</v>
      </c>
      <c r="D134" s="574"/>
      <c r="E134" s="574"/>
      <c r="F134" s="160"/>
      <c r="G134" s="440"/>
      <c r="H134" s="440"/>
      <c r="I134" s="440"/>
      <c r="J134" s="440"/>
      <c r="K134" s="440"/>
      <c r="L134" s="440"/>
      <c r="M134" s="440"/>
      <c r="N134" s="440"/>
      <c r="O134" s="440"/>
      <c r="P134" s="440"/>
      <c r="Q134" s="440"/>
      <c r="R134" s="440"/>
      <c r="S134" s="440"/>
      <c r="T134" s="440"/>
      <c r="U134" s="440"/>
      <c r="V134" s="440"/>
      <c r="W134" s="440"/>
      <c r="X134" s="440"/>
      <c r="Y134" s="440"/>
    </row>
    <row r="135" spans="1:25" s="439" customFormat="1" ht="16.95" customHeight="1">
      <c r="A135" s="159"/>
      <c r="B135" s="483" t="s">
        <v>3740</v>
      </c>
      <c r="C135" s="482" t="s">
        <v>3819</v>
      </c>
      <c r="D135" s="563"/>
      <c r="E135" s="483"/>
      <c r="F135" s="160"/>
      <c r="G135" s="440"/>
      <c r="H135" s="440"/>
      <c r="I135" s="440"/>
      <c r="J135" s="440"/>
      <c r="K135" s="440"/>
      <c r="L135" s="440"/>
      <c r="M135" s="440"/>
      <c r="N135" s="440"/>
      <c r="O135" s="440"/>
      <c r="P135" s="440"/>
      <c r="Q135" s="440"/>
      <c r="R135" s="440"/>
      <c r="S135" s="440"/>
      <c r="T135" s="440"/>
      <c r="U135" s="440"/>
      <c r="V135" s="440"/>
      <c r="W135" s="440"/>
      <c r="X135" s="440"/>
      <c r="Y135" s="440"/>
    </row>
    <row r="136" spans="1:25" s="439" customFormat="1" ht="16.95" customHeight="1">
      <c r="A136" s="159"/>
      <c r="B136" s="568" t="s">
        <v>3740</v>
      </c>
      <c r="C136" s="559" t="s">
        <v>3750</v>
      </c>
      <c r="D136" s="574"/>
      <c r="E136" s="574"/>
      <c r="F136" s="160"/>
      <c r="G136" s="440"/>
      <c r="H136" s="440"/>
      <c r="I136" s="440"/>
      <c r="J136" s="440"/>
      <c r="K136" s="440"/>
      <c r="L136" s="440"/>
      <c r="M136" s="440"/>
      <c r="N136" s="440"/>
      <c r="O136" s="440"/>
      <c r="P136" s="440"/>
      <c r="Q136" s="440"/>
      <c r="R136" s="440"/>
      <c r="S136" s="440"/>
      <c r="T136" s="440"/>
      <c r="U136" s="440"/>
      <c r="V136" s="440"/>
      <c r="W136" s="440"/>
      <c r="X136" s="440"/>
      <c r="Y136" s="440"/>
    </row>
    <row r="137" spans="1:25" s="439" customFormat="1" ht="16.95" customHeight="1">
      <c r="A137" s="159"/>
      <c r="B137" s="568" t="s">
        <v>3740</v>
      </c>
      <c r="C137" s="559" t="s">
        <v>3751</v>
      </c>
      <c r="D137" s="574"/>
      <c r="E137" s="574"/>
      <c r="F137" s="160"/>
      <c r="G137" s="440"/>
      <c r="H137" s="440"/>
      <c r="I137" s="440"/>
      <c r="J137" s="440"/>
      <c r="K137" s="440"/>
      <c r="L137" s="440"/>
      <c r="M137" s="440"/>
      <c r="N137" s="440"/>
      <c r="O137" s="440"/>
      <c r="P137" s="440"/>
      <c r="Q137" s="440"/>
      <c r="R137" s="440"/>
      <c r="S137" s="440"/>
      <c r="T137" s="440"/>
      <c r="U137" s="440"/>
      <c r="V137" s="440"/>
      <c r="W137" s="440"/>
      <c r="X137" s="440"/>
      <c r="Y137" s="440"/>
    </row>
    <row r="138" spans="1:25" s="439" customFormat="1" ht="16.95" customHeight="1">
      <c r="A138" s="159"/>
      <c r="B138" s="483" t="s">
        <v>3740</v>
      </c>
      <c r="C138" s="482" t="s">
        <v>3820</v>
      </c>
      <c r="D138" s="563"/>
      <c r="E138" s="483"/>
      <c r="F138" s="160"/>
      <c r="G138" s="440"/>
      <c r="H138" s="440"/>
      <c r="I138" s="440"/>
      <c r="J138" s="440"/>
      <c r="K138" s="440"/>
      <c r="L138" s="440"/>
      <c r="M138" s="440"/>
      <c r="N138" s="440"/>
      <c r="O138" s="440"/>
      <c r="P138" s="440"/>
      <c r="Q138" s="440"/>
      <c r="R138" s="440"/>
      <c r="S138" s="440"/>
      <c r="T138" s="440"/>
      <c r="U138" s="440"/>
      <c r="V138" s="440"/>
      <c r="W138" s="440"/>
      <c r="X138" s="440"/>
      <c r="Y138" s="440"/>
    </row>
    <row r="139" spans="1:25" s="439" customFormat="1" ht="16.95" customHeight="1">
      <c r="A139" s="159"/>
      <c r="B139" s="483" t="s">
        <v>3740</v>
      </c>
      <c r="C139" s="482" t="s">
        <v>3821</v>
      </c>
      <c r="D139" s="563"/>
      <c r="E139" s="483"/>
      <c r="F139" s="160"/>
      <c r="G139" s="440"/>
      <c r="H139" s="440"/>
      <c r="I139" s="440"/>
      <c r="J139" s="440"/>
      <c r="K139" s="440"/>
      <c r="L139" s="440"/>
      <c r="M139" s="440"/>
      <c r="N139" s="440"/>
      <c r="O139" s="440"/>
      <c r="P139" s="440"/>
      <c r="Q139" s="440"/>
      <c r="R139" s="440"/>
      <c r="S139" s="440"/>
      <c r="T139" s="440"/>
      <c r="U139" s="440"/>
      <c r="V139" s="440"/>
      <c r="W139" s="440"/>
      <c r="X139" s="440"/>
      <c r="Y139" s="440"/>
    </row>
    <row r="140" spans="1:25" s="439" customFormat="1" ht="16.95" customHeight="1">
      <c r="A140" s="159"/>
      <c r="B140" s="483" t="s">
        <v>3740</v>
      </c>
      <c r="C140" s="482" t="s">
        <v>3822</v>
      </c>
      <c r="D140" s="563"/>
      <c r="E140" s="483"/>
      <c r="F140" s="160"/>
      <c r="G140" s="440"/>
      <c r="H140" s="440"/>
      <c r="I140" s="440"/>
      <c r="J140" s="440"/>
      <c r="K140" s="440"/>
      <c r="L140" s="440"/>
      <c r="M140" s="440"/>
      <c r="N140" s="440"/>
      <c r="O140" s="440"/>
      <c r="P140" s="440"/>
      <c r="Q140" s="440"/>
      <c r="R140" s="440"/>
      <c r="S140" s="440"/>
      <c r="T140" s="440"/>
      <c r="U140" s="440"/>
      <c r="V140" s="440"/>
      <c r="W140" s="440"/>
      <c r="X140" s="440"/>
      <c r="Y140" s="440"/>
    </row>
    <row r="141" spans="1:25" s="439" customFormat="1" ht="16.95" customHeight="1">
      <c r="A141" s="159"/>
      <c r="B141" s="483" t="s">
        <v>3740</v>
      </c>
      <c r="C141" s="482" t="s">
        <v>3823</v>
      </c>
      <c r="D141" s="563"/>
      <c r="E141" s="483"/>
      <c r="F141" s="160"/>
      <c r="G141" s="440"/>
      <c r="H141" s="440"/>
      <c r="I141" s="440"/>
      <c r="J141" s="440"/>
      <c r="K141" s="440"/>
      <c r="L141" s="440"/>
      <c r="M141" s="440"/>
      <c r="N141" s="440"/>
      <c r="O141" s="440"/>
      <c r="P141" s="440"/>
      <c r="Q141" s="440"/>
      <c r="R141" s="440"/>
      <c r="S141" s="440"/>
      <c r="T141" s="440"/>
      <c r="U141" s="440"/>
      <c r="V141" s="440"/>
      <c r="W141" s="440"/>
      <c r="X141" s="440"/>
      <c r="Y141" s="440"/>
    </row>
    <row r="142" spans="1:25" s="439" customFormat="1" ht="16.95" customHeight="1">
      <c r="A142" s="159"/>
      <c r="B142" s="483" t="s">
        <v>3740</v>
      </c>
      <c r="C142" s="482" t="s">
        <v>3824</v>
      </c>
      <c r="D142" s="563"/>
      <c r="E142" s="483"/>
      <c r="F142" s="160"/>
      <c r="G142" s="440"/>
      <c r="H142" s="440"/>
      <c r="I142" s="440"/>
      <c r="J142" s="440"/>
      <c r="K142" s="440"/>
      <c r="L142" s="440"/>
      <c r="M142" s="440"/>
      <c r="N142" s="440"/>
      <c r="O142" s="440"/>
      <c r="P142" s="440"/>
      <c r="Q142" s="440"/>
      <c r="R142" s="440"/>
      <c r="S142" s="440"/>
      <c r="T142" s="440"/>
      <c r="U142" s="440"/>
      <c r="V142" s="440"/>
      <c r="W142" s="440"/>
      <c r="X142" s="440"/>
      <c r="Y142" s="440"/>
    </row>
    <row r="143" spans="1:25" s="439" customFormat="1" ht="16.95" customHeight="1">
      <c r="A143" s="159"/>
      <c r="B143" s="483" t="s">
        <v>3740</v>
      </c>
      <c r="C143" s="482" t="s">
        <v>3825</v>
      </c>
      <c r="D143" s="563"/>
      <c r="E143" s="483"/>
      <c r="F143" s="160"/>
      <c r="G143" s="440"/>
      <c r="H143" s="440"/>
      <c r="I143" s="440"/>
      <c r="J143" s="440"/>
      <c r="K143" s="440"/>
      <c r="L143" s="440"/>
      <c r="M143" s="440"/>
      <c r="N143" s="440"/>
      <c r="O143" s="440"/>
      <c r="P143" s="440"/>
      <c r="Q143" s="440"/>
      <c r="R143" s="440"/>
      <c r="S143" s="440"/>
      <c r="T143" s="440"/>
      <c r="U143" s="440"/>
      <c r="V143" s="440"/>
      <c r="W143" s="440"/>
      <c r="X143" s="440"/>
      <c r="Y143" s="440"/>
    </row>
    <row r="144" spans="1:25" s="439" customFormat="1" ht="16.95" customHeight="1">
      <c r="A144" s="159"/>
      <c r="B144" s="483" t="s">
        <v>3740</v>
      </c>
      <c r="C144" s="482" t="s">
        <v>3826</v>
      </c>
      <c r="D144" s="563"/>
      <c r="E144" s="483"/>
      <c r="F144" s="160"/>
      <c r="G144" s="440"/>
      <c r="H144" s="440"/>
      <c r="I144" s="440"/>
      <c r="J144" s="440"/>
      <c r="K144" s="440"/>
      <c r="L144" s="440"/>
      <c r="M144" s="440"/>
      <c r="N144" s="440"/>
      <c r="O144" s="440"/>
      <c r="P144" s="440"/>
      <c r="Q144" s="440"/>
      <c r="R144" s="440"/>
      <c r="S144" s="440"/>
      <c r="T144" s="440"/>
      <c r="U144" s="440"/>
      <c r="V144" s="440"/>
      <c r="W144" s="440"/>
      <c r="X144" s="440"/>
      <c r="Y144" s="440"/>
    </row>
    <row r="145" spans="1:25" s="439" customFormat="1" ht="16.95" customHeight="1">
      <c r="A145" s="159"/>
      <c r="B145" s="483" t="s">
        <v>3740</v>
      </c>
      <c r="C145" s="482" t="s">
        <v>3827</v>
      </c>
      <c r="D145" s="563"/>
      <c r="E145" s="483"/>
      <c r="F145" s="160"/>
      <c r="G145" s="440"/>
      <c r="H145" s="440"/>
      <c r="I145" s="440"/>
      <c r="J145" s="440"/>
      <c r="K145" s="440"/>
      <c r="L145" s="440"/>
      <c r="M145" s="440"/>
      <c r="N145" s="440"/>
      <c r="O145" s="440"/>
      <c r="P145" s="440"/>
      <c r="Q145" s="440"/>
      <c r="R145" s="440"/>
      <c r="S145" s="440"/>
      <c r="T145" s="440"/>
      <c r="U145" s="440"/>
      <c r="V145" s="440"/>
      <c r="W145" s="440"/>
      <c r="X145" s="440"/>
      <c r="Y145" s="440"/>
    </row>
    <row r="146" spans="1:25" s="439" customFormat="1" ht="16.95" customHeight="1">
      <c r="A146" s="159"/>
      <c r="B146" s="483" t="s">
        <v>3740</v>
      </c>
      <c r="C146" s="482" t="s">
        <v>3828</v>
      </c>
      <c r="D146" s="563"/>
      <c r="E146" s="483"/>
      <c r="F146" s="160"/>
      <c r="G146" s="440"/>
      <c r="H146" s="440"/>
      <c r="I146" s="440"/>
      <c r="J146" s="440"/>
      <c r="K146" s="440"/>
      <c r="L146" s="440"/>
      <c r="M146" s="440"/>
      <c r="N146" s="440"/>
      <c r="O146" s="440"/>
      <c r="P146" s="440"/>
      <c r="Q146" s="440"/>
      <c r="R146" s="440"/>
      <c r="S146" s="440"/>
      <c r="T146" s="440"/>
      <c r="U146" s="440"/>
      <c r="V146" s="440"/>
      <c r="W146" s="440"/>
      <c r="X146" s="440"/>
      <c r="Y146" s="440"/>
    </row>
    <row r="147" spans="1:25" s="439" customFormat="1" ht="16.95" customHeight="1">
      <c r="A147" s="159"/>
      <c r="B147" s="568" t="s">
        <v>3740</v>
      </c>
      <c r="C147" s="559" t="s">
        <v>3829</v>
      </c>
      <c r="D147" s="574"/>
      <c r="E147" s="574"/>
      <c r="F147" s="160"/>
      <c r="G147" s="440"/>
      <c r="H147" s="440"/>
      <c r="I147" s="440"/>
      <c r="J147" s="440"/>
      <c r="K147" s="440"/>
      <c r="L147" s="440"/>
      <c r="M147" s="440"/>
      <c r="N147" s="440"/>
      <c r="O147" s="440"/>
      <c r="P147" s="440"/>
      <c r="Q147" s="440"/>
      <c r="R147" s="440"/>
      <c r="S147" s="440"/>
      <c r="T147" s="440"/>
      <c r="U147" s="440"/>
      <c r="V147" s="440"/>
      <c r="W147" s="440"/>
      <c r="X147" s="440"/>
      <c r="Y147" s="440"/>
    </row>
    <row r="148" spans="1:25" s="439" customFormat="1" ht="16.95" customHeight="1">
      <c r="A148" s="159"/>
      <c r="B148" s="483" t="s">
        <v>3740</v>
      </c>
      <c r="C148" s="482" t="s">
        <v>3830</v>
      </c>
      <c r="D148" s="563"/>
      <c r="E148" s="483"/>
      <c r="F148" s="160"/>
      <c r="G148" s="440"/>
      <c r="H148" s="440"/>
      <c r="I148" s="440"/>
      <c r="J148" s="440"/>
      <c r="K148" s="440"/>
      <c r="L148" s="440"/>
      <c r="M148" s="440"/>
      <c r="N148" s="440"/>
      <c r="O148" s="440"/>
      <c r="P148" s="440"/>
      <c r="Q148" s="440"/>
      <c r="R148" s="440"/>
      <c r="S148" s="440"/>
      <c r="T148" s="440"/>
      <c r="U148" s="440"/>
      <c r="V148" s="440"/>
      <c r="W148" s="440"/>
      <c r="X148" s="440"/>
      <c r="Y148" s="440"/>
    </row>
    <row r="149" spans="1:25" s="439" customFormat="1" ht="16.95" customHeight="1">
      <c r="A149" s="159"/>
      <c r="B149" s="483" t="s">
        <v>3740</v>
      </c>
      <c r="C149" s="482" t="s">
        <v>3831</v>
      </c>
      <c r="D149" s="563"/>
      <c r="E149" s="483"/>
      <c r="F149" s="160"/>
      <c r="G149" s="440"/>
      <c r="H149" s="440"/>
      <c r="I149" s="440"/>
      <c r="J149" s="440"/>
      <c r="K149" s="440"/>
      <c r="L149" s="440"/>
      <c r="M149" s="440"/>
      <c r="N149" s="440"/>
      <c r="O149" s="440"/>
      <c r="P149" s="440"/>
      <c r="Q149" s="440"/>
      <c r="R149" s="440"/>
      <c r="S149" s="440"/>
      <c r="T149" s="440"/>
      <c r="U149" s="440"/>
      <c r="V149" s="440"/>
      <c r="W149" s="440"/>
      <c r="X149" s="440"/>
      <c r="Y149" s="440"/>
    </row>
    <row r="150" spans="1:25" s="439" customFormat="1" ht="16.95" customHeight="1">
      <c r="A150" s="159"/>
      <c r="B150" s="483" t="s">
        <v>3740</v>
      </c>
      <c r="C150" s="482" t="s">
        <v>3832</v>
      </c>
      <c r="D150" s="563"/>
      <c r="E150" s="483"/>
      <c r="F150" s="160"/>
      <c r="G150" s="440"/>
      <c r="H150" s="440"/>
      <c r="I150" s="440"/>
      <c r="J150" s="440"/>
      <c r="K150" s="440"/>
      <c r="L150" s="440"/>
      <c r="M150" s="440"/>
      <c r="N150" s="440"/>
      <c r="O150" s="440"/>
      <c r="P150" s="440"/>
      <c r="Q150" s="440"/>
      <c r="R150" s="440"/>
      <c r="S150" s="440"/>
      <c r="T150" s="440"/>
      <c r="U150" s="440"/>
      <c r="V150" s="440"/>
      <c r="W150" s="440"/>
      <c r="X150" s="440"/>
      <c r="Y150" s="440"/>
    </row>
    <row r="151" spans="1:25" s="439" customFormat="1" ht="16.95" customHeight="1">
      <c r="A151" s="159"/>
      <c r="B151" s="483" t="s">
        <v>3740</v>
      </c>
      <c r="C151" s="482" t="s">
        <v>3833</v>
      </c>
      <c r="D151" s="563"/>
      <c r="E151" s="483"/>
      <c r="F151" s="160"/>
      <c r="G151" s="440"/>
      <c r="H151" s="440"/>
      <c r="I151" s="440"/>
      <c r="J151" s="440"/>
      <c r="K151" s="440"/>
      <c r="L151" s="440"/>
      <c r="M151" s="440"/>
      <c r="N151" s="440"/>
      <c r="O151" s="440"/>
      <c r="P151" s="440"/>
      <c r="Q151" s="440"/>
      <c r="R151" s="440"/>
      <c r="S151" s="440"/>
      <c r="T151" s="440"/>
      <c r="U151" s="440"/>
      <c r="V151" s="440"/>
      <c r="W151" s="440"/>
      <c r="X151" s="440"/>
      <c r="Y151" s="440"/>
    </row>
    <row r="152" spans="1:25" s="439" customFormat="1" ht="16.95" customHeight="1">
      <c r="A152" s="159"/>
      <c r="B152" s="483" t="s">
        <v>3740</v>
      </c>
      <c r="C152" s="482" t="s">
        <v>3834</v>
      </c>
      <c r="D152" s="563"/>
      <c r="E152" s="483"/>
      <c r="F152" s="160"/>
      <c r="G152" s="440"/>
      <c r="H152" s="440"/>
      <c r="I152" s="440"/>
      <c r="J152" s="440"/>
      <c r="K152" s="440"/>
      <c r="L152" s="440"/>
      <c r="M152" s="440"/>
      <c r="N152" s="440"/>
      <c r="O152" s="440"/>
      <c r="P152" s="440"/>
      <c r="Q152" s="440"/>
      <c r="R152" s="440"/>
      <c r="S152" s="440"/>
      <c r="T152" s="440"/>
      <c r="U152" s="440"/>
      <c r="V152" s="440"/>
      <c r="W152" s="440"/>
      <c r="X152" s="440"/>
      <c r="Y152" s="440"/>
    </row>
    <row r="153" spans="1:25" s="439" customFormat="1" ht="16.95" customHeight="1">
      <c r="A153" s="159"/>
      <c r="B153" s="568" t="s">
        <v>3740</v>
      </c>
      <c r="C153" s="559" t="s">
        <v>3835</v>
      </c>
      <c r="D153" s="574"/>
      <c r="E153" s="574"/>
      <c r="F153" s="160"/>
      <c r="G153" s="440"/>
      <c r="H153" s="440"/>
      <c r="I153" s="440"/>
      <c r="J153" s="440"/>
      <c r="K153" s="440"/>
      <c r="L153" s="440"/>
      <c r="M153" s="440"/>
      <c r="N153" s="440"/>
      <c r="O153" s="440"/>
      <c r="P153" s="440"/>
      <c r="Q153" s="440"/>
      <c r="R153" s="440"/>
      <c r="S153" s="440"/>
      <c r="T153" s="440"/>
      <c r="U153" s="440"/>
      <c r="V153" s="440"/>
      <c r="W153" s="440"/>
      <c r="X153" s="440"/>
      <c r="Y153" s="440"/>
    </row>
    <row r="154" spans="1:25" s="439" customFormat="1" ht="16.95" customHeight="1">
      <c r="A154" s="159"/>
      <c r="B154" s="568" t="s">
        <v>3740</v>
      </c>
      <c r="C154" s="559" t="s">
        <v>3836</v>
      </c>
      <c r="D154" s="574"/>
      <c r="E154" s="574"/>
      <c r="F154" s="160"/>
      <c r="G154" s="440"/>
      <c r="H154" s="440"/>
      <c r="I154" s="440"/>
      <c r="J154" s="440"/>
      <c r="K154" s="440"/>
      <c r="L154" s="440"/>
      <c r="M154" s="440"/>
      <c r="N154" s="440"/>
      <c r="O154" s="440"/>
      <c r="P154" s="440"/>
      <c r="Q154" s="440"/>
      <c r="R154" s="440"/>
      <c r="S154" s="440"/>
      <c r="T154" s="440"/>
      <c r="U154" s="440"/>
      <c r="V154" s="440"/>
      <c r="W154" s="440"/>
      <c r="X154" s="440"/>
      <c r="Y154" s="440"/>
    </row>
    <row r="155" spans="1:25" s="439" customFormat="1" ht="16.95" customHeight="1">
      <c r="A155" s="159"/>
      <c r="B155" s="483" t="s">
        <v>3740</v>
      </c>
      <c r="C155" s="482" t="s">
        <v>3837</v>
      </c>
      <c r="D155" s="563"/>
      <c r="E155" s="483"/>
      <c r="F155" s="160"/>
      <c r="G155" s="440"/>
      <c r="H155" s="440"/>
      <c r="I155" s="440"/>
      <c r="J155" s="440"/>
      <c r="K155" s="440"/>
      <c r="L155" s="440"/>
      <c r="M155" s="440"/>
      <c r="N155" s="440"/>
      <c r="O155" s="440"/>
      <c r="P155" s="440"/>
      <c r="Q155" s="440"/>
      <c r="R155" s="440"/>
      <c r="S155" s="440"/>
      <c r="T155" s="440"/>
      <c r="U155" s="440"/>
      <c r="V155" s="440"/>
      <c r="W155" s="440"/>
      <c r="X155" s="440"/>
      <c r="Y155" s="440"/>
    </row>
    <row r="156" spans="1:25" s="439" customFormat="1" ht="16.95" customHeight="1">
      <c r="A156" s="159"/>
      <c r="B156" s="483" t="s">
        <v>3740</v>
      </c>
      <c r="C156" s="482" t="s">
        <v>3838</v>
      </c>
      <c r="D156" s="563"/>
      <c r="E156" s="483"/>
      <c r="F156" s="160"/>
      <c r="G156" s="440"/>
      <c r="H156" s="440"/>
      <c r="I156" s="440"/>
      <c r="J156" s="440"/>
      <c r="K156" s="440"/>
      <c r="L156" s="440"/>
      <c r="M156" s="440"/>
      <c r="N156" s="440"/>
      <c r="O156" s="440"/>
      <c r="P156" s="440"/>
      <c r="Q156" s="440"/>
      <c r="R156" s="440"/>
      <c r="S156" s="440"/>
      <c r="T156" s="440"/>
      <c r="U156" s="440"/>
      <c r="V156" s="440"/>
      <c r="W156" s="440"/>
      <c r="X156" s="440"/>
      <c r="Y156" s="440"/>
    </row>
    <row r="157" spans="1:25" s="439" customFormat="1" ht="16.95" customHeight="1">
      <c r="A157" s="159"/>
      <c r="B157" s="483" t="s">
        <v>3740</v>
      </c>
      <c r="C157" s="482" t="s">
        <v>3839</v>
      </c>
      <c r="D157" s="563"/>
      <c r="E157" s="483"/>
      <c r="F157" s="160"/>
      <c r="G157" s="440"/>
      <c r="H157" s="440"/>
      <c r="I157" s="440"/>
      <c r="J157" s="440"/>
      <c r="K157" s="440"/>
      <c r="L157" s="440"/>
      <c r="M157" s="440"/>
      <c r="N157" s="440"/>
      <c r="O157" s="440"/>
      <c r="P157" s="440"/>
      <c r="Q157" s="440"/>
      <c r="R157" s="440"/>
      <c r="S157" s="440"/>
      <c r="T157" s="440"/>
      <c r="U157" s="440"/>
      <c r="V157" s="440"/>
      <c r="W157" s="440"/>
      <c r="X157" s="440"/>
      <c r="Y157" s="440"/>
    </row>
    <row r="158" spans="1:25" s="439" customFormat="1" ht="16.95" customHeight="1">
      <c r="A158" s="159"/>
      <c r="B158" s="483" t="s">
        <v>3740</v>
      </c>
      <c r="C158" s="482" t="s">
        <v>3840</v>
      </c>
      <c r="D158" s="563"/>
      <c r="E158" s="483"/>
      <c r="F158" s="160"/>
      <c r="G158" s="440"/>
      <c r="H158" s="440"/>
      <c r="I158" s="440"/>
      <c r="J158" s="440"/>
      <c r="K158" s="440"/>
      <c r="L158" s="440"/>
      <c r="M158" s="440"/>
      <c r="N158" s="440"/>
      <c r="O158" s="440"/>
      <c r="P158" s="440"/>
      <c r="Q158" s="440"/>
      <c r="R158" s="440"/>
      <c r="S158" s="440"/>
      <c r="T158" s="440"/>
      <c r="U158" s="440"/>
      <c r="V158" s="440"/>
      <c r="W158" s="440"/>
      <c r="X158" s="440"/>
      <c r="Y158" s="440"/>
    </row>
    <row r="159" spans="1:25" s="439" customFormat="1" ht="16.95" customHeight="1">
      <c r="A159" s="159"/>
      <c r="B159" s="483" t="s">
        <v>3740</v>
      </c>
      <c r="C159" s="482" t="s">
        <v>3841</v>
      </c>
      <c r="D159" s="563"/>
      <c r="E159" s="483"/>
      <c r="F159" s="160"/>
      <c r="G159" s="440"/>
      <c r="H159" s="440"/>
      <c r="I159" s="440"/>
      <c r="J159" s="440"/>
      <c r="K159" s="440"/>
      <c r="L159" s="440"/>
      <c r="M159" s="440"/>
      <c r="N159" s="440"/>
      <c r="O159" s="440"/>
      <c r="P159" s="440"/>
      <c r="Q159" s="440"/>
      <c r="R159" s="440"/>
      <c r="S159" s="440"/>
      <c r="T159" s="440"/>
      <c r="U159" s="440"/>
      <c r="V159" s="440"/>
      <c r="W159" s="440"/>
      <c r="X159" s="440"/>
      <c r="Y159" s="440"/>
    </row>
    <row r="160" spans="1:25" s="439" customFormat="1" ht="16.95" customHeight="1">
      <c r="A160" s="159"/>
      <c r="B160" s="483" t="s">
        <v>3740</v>
      </c>
      <c r="C160" s="482" t="s">
        <v>3842</v>
      </c>
      <c r="D160" s="563"/>
      <c r="E160" s="483"/>
      <c r="F160" s="160"/>
      <c r="G160" s="440"/>
      <c r="H160" s="440"/>
      <c r="I160" s="440"/>
      <c r="J160" s="440"/>
      <c r="K160" s="440"/>
      <c r="L160" s="440"/>
      <c r="M160" s="440"/>
      <c r="N160" s="440"/>
      <c r="O160" s="440"/>
      <c r="P160" s="440"/>
      <c r="Q160" s="440"/>
      <c r="R160" s="440"/>
      <c r="S160" s="440"/>
      <c r="T160" s="440"/>
      <c r="U160" s="440"/>
      <c r="V160" s="440"/>
      <c r="W160" s="440"/>
      <c r="X160" s="440"/>
      <c r="Y160" s="440"/>
    </row>
    <row r="161" spans="1:25" s="439" customFormat="1" ht="16.95" customHeight="1">
      <c r="A161" s="159"/>
      <c r="B161" s="483" t="s">
        <v>3740</v>
      </c>
      <c r="C161" s="482" t="s">
        <v>3843</v>
      </c>
      <c r="D161" s="563"/>
      <c r="E161" s="483"/>
      <c r="F161" s="160"/>
      <c r="G161" s="440"/>
      <c r="H161" s="440"/>
      <c r="I161" s="440"/>
      <c r="J161" s="440"/>
      <c r="K161" s="440"/>
      <c r="L161" s="440"/>
      <c r="M161" s="440"/>
      <c r="N161" s="440"/>
      <c r="O161" s="440"/>
      <c r="P161" s="440"/>
      <c r="Q161" s="440"/>
      <c r="R161" s="440"/>
      <c r="S161" s="440"/>
      <c r="T161" s="440"/>
      <c r="U161" s="440"/>
      <c r="V161" s="440"/>
      <c r="W161" s="440"/>
      <c r="X161" s="440"/>
      <c r="Y161" s="440"/>
    </row>
    <row r="162" spans="1:25" s="439" customFormat="1" ht="16.95" customHeight="1">
      <c r="A162" s="159"/>
      <c r="B162" s="483" t="s">
        <v>3740</v>
      </c>
      <c r="C162" s="482" t="s">
        <v>3844</v>
      </c>
      <c r="D162" s="563"/>
      <c r="E162" s="483"/>
      <c r="F162" s="160"/>
      <c r="G162" s="440"/>
      <c r="H162" s="440"/>
      <c r="I162" s="440"/>
      <c r="J162" s="440"/>
      <c r="K162" s="440"/>
      <c r="L162" s="440"/>
      <c r="M162" s="440"/>
      <c r="N162" s="440"/>
      <c r="O162" s="440"/>
      <c r="P162" s="440"/>
      <c r="Q162" s="440"/>
      <c r="R162" s="440"/>
      <c r="S162" s="440"/>
      <c r="T162" s="440"/>
      <c r="U162" s="440"/>
      <c r="V162" s="440"/>
      <c r="W162" s="440"/>
      <c r="X162" s="440"/>
      <c r="Y162" s="440"/>
    </row>
    <row r="163" spans="1:25" s="439" customFormat="1" ht="16.95" customHeight="1">
      <c r="A163" s="159"/>
      <c r="B163" s="483" t="s">
        <v>3740</v>
      </c>
      <c r="C163" s="482" t="s">
        <v>3845</v>
      </c>
      <c r="D163" s="563"/>
      <c r="E163" s="483"/>
      <c r="F163" s="160"/>
      <c r="G163" s="440"/>
      <c r="H163" s="440"/>
      <c r="I163" s="440"/>
      <c r="J163" s="440"/>
      <c r="K163" s="440"/>
      <c r="L163" s="440"/>
      <c r="M163" s="440"/>
      <c r="N163" s="440"/>
      <c r="O163" s="440"/>
      <c r="P163" s="440"/>
      <c r="Q163" s="440"/>
      <c r="R163" s="440"/>
      <c r="S163" s="440"/>
      <c r="T163" s="440"/>
      <c r="U163" s="440"/>
      <c r="V163" s="440"/>
      <c r="W163" s="440"/>
      <c r="X163" s="440"/>
      <c r="Y163" s="440"/>
    </row>
    <row r="164" spans="1:25" s="439" customFormat="1" ht="16.95" customHeight="1">
      <c r="A164" s="159"/>
      <c r="B164" s="568" t="s">
        <v>3740</v>
      </c>
      <c r="C164" s="559" t="s">
        <v>3846</v>
      </c>
      <c r="D164" s="574"/>
      <c r="E164" s="574"/>
      <c r="F164" s="160"/>
      <c r="G164" s="440"/>
      <c r="H164" s="440"/>
      <c r="I164" s="440"/>
      <c r="J164" s="440"/>
      <c r="K164" s="440"/>
      <c r="L164" s="440"/>
      <c r="M164" s="440"/>
      <c r="N164" s="440"/>
      <c r="O164" s="440"/>
      <c r="P164" s="440"/>
      <c r="Q164" s="440"/>
      <c r="R164" s="440"/>
      <c r="S164" s="440"/>
      <c r="T164" s="440"/>
      <c r="U164" s="440"/>
      <c r="V164" s="440"/>
      <c r="W164" s="440"/>
      <c r="X164" s="440"/>
      <c r="Y164" s="440"/>
    </row>
    <row r="165" spans="1:25" s="439" customFormat="1" ht="16.95" customHeight="1">
      <c r="A165" s="159"/>
      <c r="B165" s="568" t="s">
        <v>3740</v>
      </c>
      <c r="C165" s="559" t="s">
        <v>3847</v>
      </c>
      <c r="D165" s="574"/>
      <c r="E165" s="574"/>
      <c r="F165" s="160"/>
      <c r="G165" s="440"/>
      <c r="H165" s="440"/>
      <c r="I165" s="440"/>
      <c r="J165" s="440"/>
      <c r="K165" s="440"/>
      <c r="L165" s="440"/>
      <c r="M165" s="440"/>
      <c r="N165" s="440"/>
      <c r="O165" s="440"/>
      <c r="P165" s="440"/>
      <c r="Q165" s="440"/>
      <c r="R165" s="440"/>
      <c r="S165" s="440"/>
      <c r="T165" s="440"/>
      <c r="U165" s="440"/>
      <c r="V165" s="440"/>
      <c r="W165" s="440"/>
      <c r="X165" s="440"/>
      <c r="Y165" s="440"/>
    </row>
    <row r="166" spans="1:25" s="439" customFormat="1" ht="16.95" customHeight="1">
      <c r="A166" s="159"/>
      <c r="B166" s="483" t="s">
        <v>3740</v>
      </c>
      <c r="C166" s="482" t="s">
        <v>3848</v>
      </c>
      <c r="D166" s="563"/>
      <c r="E166" s="483"/>
      <c r="F166" s="160"/>
      <c r="G166" s="440"/>
      <c r="H166" s="440"/>
      <c r="I166" s="440"/>
      <c r="J166" s="440"/>
      <c r="K166" s="440"/>
      <c r="L166" s="440"/>
      <c r="M166" s="440"/>
      <c r="N166" s="440"/>
      <c r="O166" s="440"/>
      <c r="P166" s="440"/>
      <c r="Q166" s="440"/>
      <c r="R166" s="440"/>
      <c r="S166" s="440"/>
      <c r="T166" s="440"/>
      <c r="U166" s="440"/>
      <c r="V166" s="440"/>
      <c r="W166" s="440"/>
      <c r="X166" s="440"/>
      <c r="Y166" s="440"/>
    </row>
    <row r="167" spans="1:25" s="439" customFormat="1" ht="16.95" customHeight="1">
      <c r="A167" s="159"/>
      <c r="B167" s="483" t="s">
        <v>3740</v>
      </c>
      <c r="C167" s="482" t="s">
        <v>3849</v>
      </c>
      <c r="D167" s="563"/>
      <c r="E167" s="483"/>
      <c r="F167" s="160"/>
      <c r="G167" s="440"/>
      <c r="H167" s="440"/>
      <c r="I167" s="440"/>
      <c r="J167" s="440"/>
      <c r="K167" s="440"/>
      <c r="L167" s="440"/>
      <c r="M167" s="440"/>
      <c r="N167" s="440"/>
      <c r="O167" s="440"/>
      <c r="P167" s="440"/>
      <c r="Q167" s="440"/>
      <c r="R167" s="440"/>
      <c r="S167" s="440"/>
      <c r="T167" s="440"/>
      <c r="U167" s="440"/>
      <c r="V167" s="440"/>
      <c r="W167" s="440"/>
      <c r="X167" s="440"/>
      <c r="Y167" s="440"/>
    </row>
    <row r="168" spans="1:25" s="439" customFormat="1" ht="16.95" customHeight="1">
      <c r="A168" s="159"/>
      <c r="B168" s="483" t="s">
        <v>3740</v>
      </c>
      <c r="C168" s="482" t="s">
        <v>3850</v>
      </c>
      <c r="D168" s="563"/>
      <c r="E168" s="483"/>
      <c r="F168" s="160"/>
      <c r="G168" s="440"/>
      <c r="H168" s="440"/>
      <c r="I168" s="440"/>
      <c r="J168" s="440"/>
      <c r="K168" s="440"/>
      <c r="L168" s="440"/>
      <c r="M168" s="440"/>
      <c r="N168" s="440"/>
      <c r="O168" s="440"/>
      <c r="P168" s="440"/>
      <c r="Q168" s="440"/>
      <c r="R168" s="440"/>
      <c r="S168" s="440"/>
      <c r="T168" s="440"/>
      <c r="U168" s="440"/>
      <c r="V168" s="440"/>
      <c r="W168" s="440"/>
      <c r="X168" s="440"/>
      <c r="Y168" s="440"/>
    </row>
    <row r="169" spans="1:25" s="439" customFormat="1" ht="16.95" customHeight="1">
      <c r="A169" s="159"/>
      <c r="B169" s="568" t="s">
        <v>3740</v>
      </c>
      <c r="C169" s="559" t="s">
        <v>3815</v>
      </c>
      <c r="D169" s="574"/>
      <c r="E169" s="574"/>
      <c r="F169" s="160"/>
      <c r="G169" s="440"/>
      <c r="H169" s="440"/>
      <c r="I169" s="440"/>
      <c r="J169" s="440"/>
      <c r="K169" s="440"/>
      <c r="L169" s="440"/>
      <c r="M169" s="440"/>
      <c r="N169" s="440"/>
      <c r="O169" s="440"/>
      <c r="P169" s="440"/>
      <c r="Q169" s="440"/>
      <c r="R169" s="440"/>
      <c r="S169" s="440"/>
      <c r="T169" s="440"/>
      <c r="U169" s="440"/>
      <c r="V169" s="440"/>
      <c r="W169" s="440"/>
      <c r="X169" s="440"/>
      <c r="Y169" s="440"/>
    </row>
    <row r="170" spans="1:25" s="439" customFormat="1" ht="16.95" customHeight="1">
      <c r="A170" s="159"/>
      <c r="B170" s="568" t="s">
        <v>3740</v>
      </c>
      <c r="C170" s="559" t="s">
        <v>3851</v>
      </c>
      <c r="D170" s="574"/>
      <c r="E170" s="574"/>
      <c r="F170" s="160"/>
      <c r="G170" s="440"/>
      <c r="H170" s="440"/>
      <c r="I170" s="440"/>
      <c r="J170" s="440"/>
      <c r="K170" s="440"/>
      <c r="L170" s="440"/>
      <c r="M170" s="440"/>
      <c r="N170" s="440"/>
      <c r="O170" s="440"/>
      <c r="P170" s="440"/>
      <c r="Q170" s="440"/>
      <c r="R170" s="440"/>
      <c r="S170" s="440"/>
      <c r="T170" s="440"/>
      <c r="U170" s="440"/>
      <c r="V170" s="440"/>
      <c r="W170" s="440"/>
      <c r="X170" s="440"/>
      <c r="Y170" s="440"/>
    </row>
    <row r="171" spans="1:25" s="439" customFormat="1" ht="16.95" customHeight="1">
      <c r="A171" s="159"/>
      <c r="B171" s="483" t="s">
        <v>3740</v>
      </c>
      <c r="C171" s="482" t="s">
        <v>3852</v>
      </c>
      <c r="D171" s="563"/>
      <c r="E171" s="483"/>
      <c r="F171" s="160"/>
      <c r="G171" s="440"/>
      <c r="H171" s="440"/>
      <c r="I171" s="440"/>
      <c r="J171" s="440"/>
      <c r="K171" s="440"/>
      <c r="L171" s="440"/>
      <c r="M171" s="440"/>
      <c r="N171" s="440"/>
      <c r="O171" s="440"/>
      <c r="P171" s="440"/>
      <c r="Q171" s="440"/>
      <c r="R171" s="440"/>
      <c r="S171" s="440"/>
      <c r="T171" s="440"/>
      <c r="U171" s="440"/>
      <c r="V171" s="440"/>
      <c r="W171" s="440"/>
      <c r="X171" s="440"/>
      <c r="Y171" s="440"/>
    </row>
    <row r="172" spans="1:25" s="439" customFormat="1" ht="16.95" customHeight="1">
      <c r="A172" s="159"/>
      <c r="B172" s="483" t="s">
        <v>3740</v>
      </c>
      <c r="C172" s="482" t="s">
        <v>3853</v>
      </c>
      <c r="D172" s="563"/>
      <c r="E172" s="483"/>
      <c r="F172" s="160"/>
      <c r="G172" s="440"/>
      <c r="H172" s="440"/>
      <c r="I172" s="440"/>
      <c r="J172" s="440"/>
      <c r="K172" s="440"/>
      <c r="L172" s="440"/>
      <c r="M172" s="440"/>
      <c r="N172" s="440"/>
      <c r="O172" s="440"/>
      <c r="P172" s="440"/>
      <c r="Q172" s="440"/>
      <c r="R172" s="440"/>
      <c r="S172" s="440"/>
      <c r="T172" s="440"/>
      <c r="U172" s="440"/>
      <c r="V172" s="440"/>
      <c r="W172" s="440"/>
      <c r="X172" s="440"/>
      <c r="Y172" s="440"/>
    </row>
    <row r="173" spans="1:25" s="439" customFormat="1" ht="16.95" customHeight="1">
      <c r="A173" s="159"/>
      <c r="B173" s="483" t="s">
        <v>3740</v>
      </c>
      <c r="C173" s="482" t="s">
        <v>996</v>
      </c>
      <c r="D173" s="563"/>
      <c r="E173" s="483"/>
      <c r="F173" s="160"/>
      <c r="G173" s="440"/>
      <c r="H173" s="440"/>
      <c r="I173" s="440"/>
      <c r="J173" s="440"/>
      <c r="K173" s="440"/>
      <c r="L173" s="440"/>
      <c r="M173" s="440"/>
      <c r="N173" s="440"/>
      <c r="O173" s="440"/>
      <c r="P173" s="440"/>
      <c r="Q173" s="440"/>
      <c r="R173" s="440"/>
      <c r="S173" s="440"/>
      <c r="T173" s="440"/>
      <c r="U173" s="440"/>
      <c r="V173" s="440"/>
      <c r="W173" s="440"/>
      <c r="X173" s="440"/>
      <c r="Y173" s="440"/>
    </row>
    <row r="174" spans="1:25" s="439" customFormat="1" ht="16.8">
      <c r="A174" s="159"/>
      <c r="B174" s="568" t="s">
        <v>3740</v>
      </c>
      <c r="C174" s="559" t="s">
        <v>1693</v>
      </c>
      <c r="D174" s="574"/>
      <c r="E174" s="574"/>
      <c r="F174" s="160"/>
      <c r="G174" s="440"/>
      <c r="H174" s="440"/>
      <c r="I174" s="440"/>
      <c r="J174" s="440"/>
      <c r="K174" s="440"/>
      <c r="L174" s="440"/>
      <c r="M174" s="440"/>
      <c r="N174" s="440"/>
      <c r="O174" s="440"/>
      <c r="P174" s="440"/>
      <c r="Q174" s="440"/>
      <c r="R174" s="440"/>
      <c r="S174" s="440"/>
      <c r="T174" s="440"/>
      <c r="U174" s="440"/>
      <c r="V174" s="440"/>
      <c r="W174" s="440"/>
      <c r="X174" s="440"/>
      <c r="Y174" s="440"/>
    </row>
    <row r="175" spans="1:25" s="439" customFormat="1" ht="16.8">
      <c r="A175" s="159"/>
      <c r="B175" s="483" t="s">
        <v>3740</v>
      </c>
      <c r="C175" s="482" t="s">
        <v>2043</v>
      </c>
      <c r="D175" s="563"/>
      <c r="E175" s="483"/>
      <c r="F175" s="160"/>
      <c r="G175" s="440"/>
      <c r="H175" s="440"/>
      <c r="I175" s="440"/>
      <c r="J175" s="440"/>
      <c r="K175" s="440"/>
      <c r="L175" s="440"/>
      <c r="M175" s="440"/>
      <c r="N175" s="440"/>
      <c r="O175" s="440"/>
      <c r="P175" s="440"/>
      <c r="Q175" s="440"/>
      <c r="R175" s="440"/>
      <c r="S175" s="440"/>
      <c r="T175" s="440"/>
      <c r="U175" s="440"/>
      <c r="V175" s="440"/>
      <c r="W175" s="440"/>
      <c r="X175" s="440"/>
      <c r="Y175" s="440"/>
    </row>
    <row r="176" spans="1:25" s="439" customFormat="1" ht="16.95" customHeight="1">
      <c r="A176" s="159"/>
      <c r="B176" s="568" t="s">
        <v>3854</v>
      </c>
      <c r="C176" s="559" t="s">
        <v>852</v>
      </c>
      <c r="D176" s="574"/>
      <c r="E176" s="574"/>
      <c r="F176" s="160"/>
      <c r="G176" s="440"/>
      <c r="H176" s="440"/>
      <c r="I176" s="440"/>
      <c r="J176" s="440"/>
      <c r="K176" s="440"/>
      <c r="L176" s="440"/>
      <c r="M176" s="440"/>
      <c r="N176" s="440"/>
      <c r="O176" s="440"/>
      <c r="P176" s="440"/>
      <c r="Q176" s="440"/>
      <c r="R176" s="440"/>
      <c r="S176" s="440"/>
      <c r="T176" s="440"/>
      <c r="U176" s="440"/>
      <c r="V176" s="440"/>
      <c r="W176" s="440"/>
      <c r="X176" s="440"/>
      <c r="Y176" s="440"/>
    </row>
    <row r="177" spans="1:25" s="439" customFormat="1" ht="16.95" customHeight="1">
      <c r="A177" s="159"/>
      <c r="B177" s="568" t="s">
        <v>3854</v>
      </c>
      <c r="C177" s="559" t="s">
        <v>3710</v>
      </c>
      <c r="D177" s="574"/>
      <c r="E177" s="574"/>
      <c r="F177" s="160"/>
      <c r="G177" s="440"/>
      <c r="H177" s="440"/>
      <c r="I177" s="440"/>
      <c r="J177" s="440"/>
      <c r="K177" s="440"/>
      <c r="L177" s="440"/>
      <c r="M177" s="440"/>
      <c r="N177" s="440"/>
      <c r="O177" s="440"/>
      <c r="P177" s="440"/>
      <c r="Q177" s="440"/>
      <c r="R177" s="440"/>
      <c r="S177" s="440"/>
      <c r="T177" s="440"/>
      <c r="U177" s="440"/>
      <c r="V177" s="440"/>
      <c r="W177" s="440"/>
      <c r="X177" s="440"/>
      <c r="Y177" s="440"/>
    </row>
    <row r="178" spans="1:25" s="439" customFormat="1" ht="16.95" customHeight="1">
      <c r="A178" s="159"/>
      <c r="B178" s="568" t="s">
        <v>3854</v>
      </c>
      <c r="C178" s="559" t="s">
        <v>3855</v>
      </c>
      <c r="D178" s="574"/>
      <c r="E178" s="574"/>
      <c r="F178" s="160"/>
      <c r="G178" s="440"/>
      <c r="H178" s="440"/>
      <c r="I178" s="440"/>
      <c r="J178" s="440"/>
      <c r="K178" s="440"/>
      <c r="L178" s="440"/>
      <c r="M178" s="440"/>
      <c r="N178" s="440"/>
      <c r="O178" s="440"/>
      <c r="P178" s="440"/>
      <c r="Q178" s="440"/>
      <c r="R178" s="440"/>
      <c r="S178" s="440"/>
      <c r="T178" s="440"/>
      <c r="U178" s="440"/>
      <c r="V178" s="440"/>
      <c r="W178" s="440"/>
      <c r="X178" s="440"/>
      <c r="Y178" s="440"/>
    </row>
    <row r="179" spans="1:25" s="439" customFormat="1" ht="16.95" customHeight="1">
      <c r="A179" s="159"/>
      <c r="B179" s="483" t="s">
        <v>3854</v>
      </c>
      <c r="C179" s="482" t="s">
        <v>3856</v>
      </c>
      <c r="D179" s="563"/>
      <c r="E179" s="483"/>
      <c r="F179" s="160"/>
      <c r="G179" s="440"/>
      <c r="H179" s="440"/>
      <c r="I179" s="440"/>
      <c r="J179" s="440"/>
      <c r="K179" s="440"/>
      <c r="L179" s="440"/>
      <c r="M179" s="440"/>
      <c r="N179" s="440"/>
      <c r="O179" s="440"/>
      <c r="P179" s="440"/>
      <c r="Q179" s="440"/>
      <c r="R179" s="440"/>
      <c r="S179" s="440"/>
      <c r="T179" s="440"/>
      <c r="U179" s="440"/>
      <c r="V179" s="440"/>
      <c r="W179" s="440"/>
      <c r="X179" s="440"/>
      <c r="Y179" s="440"/>
    </row>
    <row r="180" spans="1:25" s="439" customFormat="1" ht="16.95" customHeight="1">
      <c r="A180" s="159"/>
      <c r="B180" s="483" t="s">
        <v>3854</v>
      </c>
      <c r="C180" s="482" t="s">
        <v>3857</v>
      </c>
      <c r="D180" s="563"/>
      <c r="E180" s="483"/>
      <c r="F180" s="160"/>
      <c r="G180" s="440"/>
      <c r="H180" s="440"/>
      <c r="I180" s="440"/>
      <c r="J180" s="440"/>
      <c r="K180" s="440"/>
      <c r="L180" s="440"/>
      <c r="M180" s="440"/>
      <c r="N180" s="440"/>
      <c r="O180" s="440"/>
      <c r="P180" s="440"/>
      <c r="Q180" s="440"/>
      <c r="R180" s="440"/>
      <c r="S180" s="440"/>
      <c r="T180" s="440"/>
      <c r="U180" s="440"/>
      <c r="V180" s="440"/>
      <c r="W180" s="440"/>
      <c r="X180" s="440"/>
      <c r="Y180" s="440"/>
    </row>
    <row r="181" spans="1:25" s="439" customFormat="1" ht="16.95" customHeight="1">
      <c r="A181" s="159"/>
      <c r="B181" s="483" t="s">
        <v>3854</v>
      </c>
      <c r="C181" s="482" t="s">
        <v>3858</v>
      </c>
      <c r="D181" s="563"/>
      <c r="E181" s="483"/>
      <c r="F181" s="160"/>
      <c r="G181" s="440"/>
      <c r="H181" s="440"/>
      <c r="I181" s="440"/>
      <c r="J181" s="440"/>
      <c r="K181" s="440"/>
      <c r="L181" s="440"/>
      <c r="M181" s="440"/>
      <c r="N181" s="440"/>
      <c r="O181" s="440"/>
      <c r="P181" s="440"/>
      <c r="Q181" s="440"/>
      <c r="R181" s="440"/>
      <c r="S181" s="440"/>
      <c r="T181" s="440"/>
      <c r="U181" s="440"/>
      <c r="V181" s="440"/>
      <c r="W181" s="440"/>
      <c r="X181" s="440"/>
      <c r="Y181" s="440"/>
    </row>
    <row r="182" spans="1:25" s="439" customFormat="1" ht="16.95" customHeight="1">
      <c r="A182" s="159"/>
      <c r="B182" s="483" t="s">
        <v>3854</v>
      </c>
      <c r="C182" s="482" t="s">
        <v>3859</v>
      </c>
      <c r="D182" s="563"/>
      <c r="E182" s="483"/>
      <c r="F182" s="160"/>
      <c r="G182" s="440"/>
      <c r="H182" s="440"/>
      <c r="I182" s="440"/>
      <c r="J182" s="440"/>
      <c r="K182" s="440"/>
      <c r="L182" s="440"/>
      <c r="M182" s="440"/>
      <c r="N182" s="440"/>
      <c r="O182" s="440"/>
      <c r="P182" s="440"/>
      <c r="Q182" s="440"/>
      <c r="R182" s="440"/>
      <c r="S182" s="440"/>
      <c r="T182" s="440"/>
      <c r="U182" s="440"/>
      <c r="V182" s="440"/>
      <c r="W182" s="440"/>
      <c r="X182" s="440"/>
      <c r="Y182" s="440"/>
    </row>
    <row r="183" spans="1:25" s="439" customFormat="1" ht="16.95" customHeight="1">
      <c r="A183" s="159"/>
      <c r="B183" s="483" t="s">
        <v>3854</v>
      </c>
      <c r="C183" s="482" t="s">
        <v>3860</v>
      </c>
      <c r="D183" s="563"/>
      <c r="E183" s="483"/>
      <c r="F183" s="160"/>
      <c r="G183" s="440"/>
      <c r="H183" s="440"/>
      <c r="I183" s="440"/>
      <c r="J183" s="440"/>
      <c r="K183" s="440"/>
      <c r="L183" s="440"/>
      <c r="M183" s="440"/>
      <c r="N183" s="440"/>
      <c r="O183" s="440"/>
      <c r="P183" s="440"/>
      <c r="Q183" s="440"/>
      <c r="R183" s="440"/>
      <c r="S183" s="440"/>
      <c r="T183" s="440"/>
      <c r="U183" s="440"/>
      <c r="V183" s="440"/>
      <c r="W183" s="440"/>
      <c r="X183" s="440"/>
      <c r="Y183" s="440"/>
    </row>
    <row r="184" spans="1:25" s="439" customFormat="1" ht="16.95" customHeight="1">
      <c r="A184" s="159"/>
      <c r="B184" s="483" t="s">
        <v>3854</v>
      </c>
      <c r="C184" s="482" t="s">
        <v>3861</v>
      </c>
      <c r="D184" s="563"/>
      <c r="E184" s="483"/>
      <c r="F184" s="160"/>
      <c r="G184" s="440"/>
      <c r="H184" s="440"/>
      <c r="I184" s="440"/>
      <c r="J184" s="440"/>
      <c r="K184" s="440"/>
      <c r="L184" s="440"/>
      <c r="M184" s="440"/>
      <c r="N184" s="440"/>
      <c r="O184" s="440"/>
      <c r="P184" s="440"/>
      <c r="Q184" s="440"/>
      <c r="R184" s="440"/>
      <c r="S184" s="440"/>
      <c r="T184" s="440"/>
      <c r="U184" s="440"/>
      <c r="V184" s="440"/>
      <c r="W184" s="440"/>
      <c r="X184" s="440"/>
      <c r="Y184" s="440"/>
    </row>
    <row r="185" spans="1:25" s="439" customFormat="1" ht="16.95" customHeight="1">
      <c r="A185" s="159"/>
      <c r="B185" s="483" t="s">
        <v>3854</v>
      </c>
      <c r="C185" s="482" t="s">
        <v>3862</v>
      </c>
      <c r="D185" s="563"/>
      <c r="E185" s="483"/>
      <c r="F185" s="160"/>
      <c r="G185" s="440"/>
      <c r="H185" s="440"/>
      <c r="I185" s="440"/>
      <c r="J185" s="440"/>
      <c r="K185" s="440"/>
      <c r="L185" s="440"/>
      <c r="M185" s="440"/>
      <c r="N185" s="440"/>
      <c r="O185" s="440"/>
      <c r="P185" s="440"/>
      <c r="Q185" s="440"/>
      <c r="R185" s="440"/>
      <c r="S185" s="440"/>
      <c r="T185" s="440"/>
      <c r="U185" s="440"/>
      <c r="V185" s="440"/>
      <c r="W185" s="440"/>
      <c r="X185" s="440"/>
      <c r="Y185" s="440"/>
    </row>
    <row r="186" spans="1:25" s="439" customFormat="1" ht="16.95" customHeight="1">
      <c r="A186" s="159"/>
      <c r="B186" s="483" t="s">
        <v>3854</v>
      </c>
      <c r="C186" s="482" t="s">
        <v>3863</v>
      </c>
      <c r="D186" s="563"/>
      <c r="E186" s="483"/>
      <c r="F186" s="160"/>
      <c r="G186" s="440"/>
      <c r="H186" s="440"/>
      <c r="I186" s="440"/>
      <c r="J186" s="440"/>
      <c r="K186" s="440"/>
      <c r="L186" s="440"/>
      <c r="M186" s="440"/>
      <c r="N186" s="440"/>
      <c r="O186" s="440"/>
      <c r="P186" s="440"/>
      <c r="Q186" s="440"/>
      <c r="R186" s="440"/>
      <c r="S186" s="440"/>
      <c r="T186" s="440"/>
      <c r="U186" s="440"/>
      <c r="V186" s="440"/>
      <c r="W186" s="440"/>
      <c r="X186" s="440"/>
      <c r="Y186" s="440"/>
    </row>
    <row r="187" spans="1:25" s="439" customFormat="1" ht="16.95" customHeight="1">
      <c r="A187" s="159"/>
      <c r="B187" s="483" t="s">
        <v>3854</v>
      </c>
      <c r="C187" s="482" t="s">
        <v>3864</v>
      </c>
      <c r="D187" s="563"/>
      <c r="E187" s="483"/>
      <c r="F187" s="160"/>
      <c r="G187" s="440"/>
      <c r="H187" s="440"/>
      <c r="I187" s="440"/>
      <c r="J187" s="440"/>
      <c r="K187" s="440"/>
      <c r="L187" s="440"/>
      <c r="M187" s="440"/>
      <c r="N187" s="440"/>
      <c r="O187" s="440"/>
      <c r="P187" s="440"/>
      <c r="Q187" s="440"/>
      <c r="R187" s="440"/>
      <c r="S187" s="440"/>
      <c r="T187" s="440"/>
      <c r="U187" s="440"/>
      <c r="V187" s="440"/>
      <c r="W187" s="440"/>
      <c r="X187" s="440"/>
      <c r="Y187" s="440"/>
    </row>
    <row r="188" spans="1:25" s="439" customFormat="1" ht="16.95" customHeight="1">
      <c r="A188" s="159"/>
      <c r="B188" s="483" t="s">
        <v>3854</v>
      </c>
      <c r="C188" s="482" t="s">
        <v>3865</v>
      </c>
      <c r="D188" s="563"/>
      <c r="E188" s="483"/>
      <c r="F188" s="160"/>
      <c r="G188" s="440"/>
      <c r="H188" s="440"/>
      <c r="I188" s="440"/>
      <c r="J188" s="440"/>
      <c r="K188" s="440"/>
      <c r="L188" s="440"/>
      <c r="M188" s="440"/>
      <c r="N188" s="440"/>
      <c r="O188" s="440"/>
      <c r="P188" s="440"/>
      <c r="Q188" s="440"/>
      <c r="R188" s="440"/>
      <c r="S188" s="440"/>
      <c r="T188" s="440"/>
      <c r="U188" s="440"/>
      <c r="V188" s="440"/>
      <c r="W188" s="440"/>
      <c r="X188" s="440"/>
      <c r="Y188" s="440"/>
    </row>
    <row r="189" spans="1:25" s="439" customFormat="1" ht="16.95" customHeight="1">
      <c r="A189" s="159"/>
      <c r="B189" s="483" t="s">
        <v>3854</v>
      </c>
      <c r="C189" s="482" t="s">
        <v>3866</v>
      </c>
      <c r="D189" s="563"/>
      <c r="E189" s="483"/>
      <c r="F189" s="160"/>
      <c r="G189" s="440"/>
      <c r="H189" s="440"/>
      <c r="I189" s="440"/>
      <c r="J189" s="440"/>
      <c r="K189" s="440"/>
      <c r="L189" s="440"/>
      <c r="M189" s="440"/>
      <c r="N189" s="440"/>
      <c r="O189" s="440"/>
      <c r="P189" s="440"/>
      <c r="Q189" s="440"/>
      <c r="R189" s="440"/>
      <c r="S189" s="440"/>
      <c r="T189" s="440"/>
      <c r="U189" s="440"/>
      <c r="V189" s="440"/>
      <c r="W189" s="440"/>
      <c r="X189" s="440"/>
      <c r="Y189" s="440"/>
    </row>
    <row r="190" spans="1:25" s="439" customFormat="1" ht="16.95" customHeight="1">
      <c r="A190" s="159"/>
      <c r="B190" s="483" t="s">
        <v>3854</v>
      </c>
      <c r="C190" s="482" t="s">
        <v>3867</v>
      </c>
      <c r="D190" s="563"/>
      <c r="E190" s="483"/>
      <c r="F190" s="160"/>
      <c r="G190" s="440"/>
      <c r="H190" s="440"/>
      <c r="I190" s="440"/>
      <c r="J190" s="440"/>
      <c r="K190" s="440"/>
      <c r="L190" s="440"/>
      <c r="M190" s="440"/>
      <c r="N190" s="440"/>
      <c r="O190" s="440"/>
      <c r="P190" s="440"/>
      <c r="Q190" s="440"/>
      <c r="R190" s="440"/>
      <c r="S190" s="440"/>
      <c r="T190" s="440"/>
      <c r="U190" s="440"/>
      <c r="V190" s="440"/>
      <c r="W190" s="440"/>
      <c r="X190" s="440"/>
      <c r="Y190" s="440"/>
    </row>
    <row r="191" spans="1:25" s="439" customFormat="1" ht="16.95" customHeight="1">
      <c r="A191" s="159"/>
      <c r="B191" s="483" t="s">
        <v>3854</v>
      </c>
      <c r="C191" s="482" t="s">
        <v>3868</v>
      </c>
      <c r="D191" s="563"/>
      <c r="E191" s="483"/>
      <c r="F191" s="160"/>
      <c r="G191" s="440"/>
      <c r="H191" s="440"/>
      <c r="I191" s="440"/>
      <c r="J191" s="440"/>
      <c r="K191" s="440"/>
      <c r="L191" s="440"/>
      <c r="M191" s="440"/>
      <c r="N191" s="440"/>
      <c r="O191" s="440"/>
      <c r="P191" s="440"/>
      <c r="Q191" s="440"/>
      <c r="R191" s="440"/>
      <c r="S191" s="440"/>
      <c r="T191" s="440"/>
      <c r="U191" s="440"/>
      <c r="V191" s="440"/>
      <c r="W191" s="440"/>
      <c r="X191" s="440"/>
      <c r="Y191" s="440"/>
    </row>
    <row r="192" spans="1:25" s="439" customFormat="1" ht="16.95" customHeight="1">
      <c r="A192" s="159"/>
      <c r="B192" s="483" t="s">
        <v>3854</v>
      </c>
      <c r="C192" s="482" t="s">
        <v>3869</v>
      </c>
      <c r="D192" s="563"/>
      <c r="E192" s="483"/>
      <c r="F192" s="160"/>
      <c r="G192" s="440"/>
      <c r="H192" s="440"/>
      <c r="I192" s="440"/>
      <c r="J192" s="440"/>
      <c r="K192" s="440"/>
      <c r="L192" s="440"/>
      <c r="M192" s="440"/>
      <c r="N192" s="440"/>
      <c r="O192" s="440"/>
      <c r="P192" s="440"/>
      <c r="Q192" s="440"/>
      <c r="R192" s="440"/>
      <c r="S192" s="440"/>
      <c r="T192" s="440"/>
      <c r="U192" s="440"/>
      <c r="V192" s="440"/>
      <c r="W192" s="440"/>
      <c r="X192" s="440"/>
      <c r="Y192" s="440"/>
    </row>
    <row r="193" spans="1:25" s="439" customFormat="1" ht="16.95" customHeight="1">
      <c r="A193" s="159"/>
      <c r="B193" s="483" t="s">
        <v>3854</v>
      </c>
      <c r="C193" s="482" t="s">
        <v>3870</v>
      </c>
      <c r="D193" s="563"/>
      <c r="E193" s="483"/>
      <c r="F193" s="160"/>
      <c r="G193" s="440"/>
      <c r="H193" s="440"/>
      <c r="I193" s="440"/>
      <c r="J193" s="440"/>
      <c r="K193" s="440"/>
      <c r="L193" s="440"/>
      <c r="M193" s="440"/>
      <c r="N193" s="440"/>
      <c r="O193" s="440"/>
      <c r="P193" s="440"/>
      <c r="Q193" s="440"/>
      <c r="R193" s="440"/>
      <c r="S193" s="440"/>
      <c r="T193" s="440"/>
      <c r="U193" s="440"/>
      <c r="V193" s="440"/>
      <c r="W193" s="440"/>
      <c r="X193" s="440"/>
      <c r="Y193" s="440"/>
    </row>
    <row r="194" spans="1:25" s="439" customFormat="1" ht="16.95" customHeight="1">
      <c r="A194" s="159"/>
      <c r="B194" s="483" t="s">
        <v>3854</v>
      </c>
      <c r="C194" s="482" t="s">
        <v>3871</v>
      </c>
      <c r="D194" s="563"/>
      <c r="E194" s="483"/>
      <c r="F194" s="160"/>
      <c r="G194" s="440"/>
      <c r="H194" s="440"/>
      <c r="I194" s="440"/>
      <c r="J194" s="440"/>
      <c r="K194" s="440"/>
      <c r="L194" s="440"/>
      <c r="M194" s="440"/>
      <c r="N194" s="440"/>
      <c r="O194" s="440"/>
      <c r="P194" s="440"/>
      <c r="Q194" s="440"/>
      <c r="R194" s="440"/>
      <c r="S194" s="440"/>
      <c r="T194" s="440"/>
      <c r="U194" s="440"/>
      <c r="V194" s="440"/>
      <c r="W194" s="440"/>
      <c r="X194" s="440"/>
      <c r="Y194" s="440"/>
    </row>
    <row r="195" spans="1:25" s="439" customFormat="1" ht="16.95" customHeight="1">
      <c r="A195" s="159"/>
      <c r="B195" s="483" t="s">
        <v>3854</v>
      </c>
      <c r="C195" s="482" t="s">
        <v>3872</v>
      </c>
      <c r="D195" s="563"/>
      <c r="E195" s="483"/>
      <c r="F195" s="160"/>
      <c r="G195" s="440"/>
      <c r="H195" s="440"/>
      <c r="I195" s="440"/>
      <c r="J195" s="440"/>
      <c r="K195" s="440"/>
      <c r="L195" s="440"/>
      <c r="M195" s="440"/>
      <c r="N195" s="440"/>
      <c r="O195" s="440"/>
      <c r="P195" s="440"/>
      <c r="Q195" s="440"/>
      <c r="R195" s="440"/>
      <c r="S195" s="440"/>
      <c r="T195" s="440"/>
      <c r="U195" s="440"/>
      <c r="V195" s="440"/>
      <c r="W195" s="440"/>
      <c r="X195" s="440"/>
      <c r="Y195" s="440"/>
    </row>
    <row r="196" spans="1:25" s="439" customFormat="1" ht="16.95" customHeight="1">
      <c r="A196" s="159"/>
      <c r="B196" s="483" t="s">
        <v>3854</v>
      </c>
      <c r="C196" s="482" t="s">
        <v>3873</v>
      </c>
      <c r="D196" s="563"/>
      <c r="E196" s="483"/>
      <c r="F196" s="160"/>
      <c r="G196" s="440"/>
      <c r="H196" s="440"/>
      <c r="I196" s="440"/>
      <c r="J196" s="440"/>
      <c r="K196" s="440"/>
      <c r="L196" s="440"/>
      <c r="M196" s="440"/>
      <c r="N196" s="440"/>
      <c r="O196" s="440"/>
      <c r="P196" s="440"/>
      <c r="Q196" s="440"/>
      <c r="R196" s="440"/>
      <c r="S196" s="440"/>
      <c r="T196" s="440"/>
      <c r="U196" s="440"/>
      <c r="V196" s="440"/>
      <c r="W196" s="440"/>
      <c r="X196" s="440"/>
      <c r="Y196" s="440"/>
    </row>
    <row r="197" spans="1:25" s="439" customFormat="1" ht="16.95" customHeight="1">
      <c r="A197" s="159"/>
      <c r="B197" s="483" t="s">
        <v>3854</v>
      </c>
      <c r="C197" s="482" t="s">
        <v>3874</v>
      </c>
      <c r="D197" s="563"/>
      <c r="E197" s="483"/>
      <c r="F197" s="160"/>
      <c r="G197" s="440"/>
      <c r="H197" s="440"/>
      <c r="I197" s="440"/>
      <c r="J197" s="440"/>
      <c r="K197" s="440"/>
      <c r="L197" s="440"/>
      <c r="M197" s="440"/>
      <c r="N197" s="440"/>
      <c r="O197" s="440"/>
      <c r="P197" s="440"/>
      <c r="Q197" s="440"/>
      <c r="R197" s="440"/>
      <c r="S197" s="440"/>
      <c r="T197" s="440"/>
      <c r="U197" s="440"/>
      <c r="V197" s="440"/>
      <c r="W197" s="440"/>
      <c r="X197" s="440"/>
      <c r="Y197" s="440"/>
    </row>
    <row r="198" spans="1:25" s="439" customFormat="1" ht="16.95" customHeight="1">
      <c r="A198" s="159"/>
      <c r="B198" s="483" t="s">
        <v>3854</v>
      </c>
      <c r="C198" s="482" t="s">
        <v>3875</v>
      </c>
      <c r="D198" s="563"/>
      <c r="E198" s="483"/>
      <c r="F198" s="160"/>
      <c r="G198" s="440"/>
      <c r="H198" s="440"/>
      <c r="I198" s="440"/>
      <c r="J198" s="440"/>
      <c r="K198" s="440"/>
      <c r="L198" s="440"/>
      <c r="M198" s="440"/>
      <c r="N198" s="440"/>
      <c r="O198" s="440"/>
      <c r="P198" s="440"/>
      <c r="Q198" s="440"/>
      <c r="R198" s="440"/>
      <c r="S198" s="440"/>
      <c r="T198" s="440"/>
      <c r="U198" s="440"/>
      <c r="V198" s="440"/>
      <c r="W198" s="440"/>
      <c r="X198" s="440"/>
      <c r="Y198" s="440"/>
    </row>
    <row r="199" spans="1:25" s="439" customFormat="1" ht="16.95" customHeight="1">
      <c r="A199" s="159"/>
      <c r="B199" s="483" t="s">
        <v>3854</v>
      </c>
      <c r="C199" s="482" t="s">
        <v>3876</v>
      </c>
      <c r="D199" s="563"/>
      <c r="E199" s="483"/>
      <c r="F199" s="160"/>
      <c r="G199" s="440"/>
      <c r="H199" s="440"/>
      <c r="I199" s="440"/>
      <c r="J199" s="440"/>
      <c r="K199" s="440"/>
      <c r="L199" s="440"/>
      <c r="M199" s="440"/>
      <c r="N199" s="440"/>
      <c r="O199" s="440"/>
      <c r="P199" s="440"/>
      <c r="Q199" s="440"/>
      <c r="R199" s="440"/>
      <c r="S199" s="440"/>
      <c r="T199" s="440"/>
      <c r="U199" s="440"/>
      <c r="V199" s="440"/>
      <c r="W199" s="440"/>
      <c r="X199" s="440"/>
      <c r="Y199" s="440"/>
    </row>
    <row r="200" spans="1:25" s="439" customFormat="1" ht="16.95" customHeight="1">
      <c r="A200" s="159"/>
      <c r="B200" s="483" t="s">
        <v>3854</v>
      </c>
      <c r="C200" s="482" t="s">
        <v>3877</v>
      </c>
      <c r="D200" s="563"/>
      <c r="E200" s="483"/>
      <c r="F200" s="160"/>
      <c r="G200" s="440"/>
      <c r="H200" s="440"/>
      <c r="I200" s="440"/>
      <c r="J200" s="440"/>
      <c r="K200" s="440"/>
      <c r="L200" s="440"/>
      <c r="M200" s="440"/>
      <c r="N200" s="440"/>
      <c r="O200" s="440"/>
      <c r="P200" s="440"/>
      <c r="Q200" s="440"/>
      <c r="R200" s="440"/>
      <c r="S200" s="440"/>
      <c r="T200" s="440"/>
      <c r="U200" s="440"/>
      <c r="V200" s="440"/>
      <c r="W200" s="440"/>
      <c r="X200" s="440"/>
      <c r="Y200" s="440"/>
    </row>
    <row r="201" spans="1:25" s="439" customFormat="1" ht="16.95" customHeight="1">
      <c r="A201" s="159"/>
      <c r="B201" s="483" t="s">
        <v>3854</v>
      </c>
      <c r="C201" s="482" t="s">
        <v>3878</v>
      </c>
      <c r="D201" s="563"/>
      <c r="E201" s="483"/>
      <c r="F201" s="160"/>
      <c r="G201" s="440"/>
      <c r="H201" s="440"/>
      <c r="I201" s="440"/>
      <c r="J201" s="440"/>
      <c r="K201" s="440"/>
      <c r="L201" s="440"/>
      <c r="M201" s="440"/>
      <c r="N201" s="440"/>
      <c r="O201" s="440"/>
      <c r="P201" s="440"/>
      <c r="Q201" s="440"/>
      <c r="R201" s="440"/>
      <c r="S201" s="440"/>
      <c r="T201" s="440"/>
      <c r="U201" s="440"/>
      <c r="V201" s="440"/>
      <c r="W201" s="440"/>
      <c r="X201" s="440"/>
      <c r="Y201" s="440"/>
    </row>
    <row r="202" spans="1:25" s="439" customFormat="1" ht="16.95" customHeight="1">
      <c r="A202" s="159"/>
      <c r="B202" s="483" t="s">
        <v>3854</v>
      </c>
      <c r="C202" s="482" t="s">
        <v>3879</v>
      </c>
      <c r="D202" s="563"/>
      <c r="E202" s="483"/>
      <c r="F202" s="160"/>
      <c r="G202" s="440"/>
      <c r="H202" s="440"/>
      <c r="I202" s="440"/>
      <c r="J202" s="440"/>
      <c r="K202" s="440"/>
      <c r="L202" s="440"/>
      <c r="M202" s="440"/>
      <c r="N202" s="440"/>
      <c r="O202" s="440"/>
      <c r="P202" s="440"/>
      <c r="Q202" s="440"/>
      <c r="R202" s="440"/>
      <c r="S202" s="440"/>
      <c r="T202" s="440"/>
      <c r="U202" s="440"/>
      <c r="V202" s="440"/>
      <c r="W202" s="440"/>
      <c r="X202" s="440"/>
      <c r="Y202" s="440"/>
    </row>
    <row r="203" spans="1:25" s="439" customFormat="1" ht="16.95" customHeight="1">
      <c r="A203" s="159"/>
      <c r="B203" s="483" t="s">
        <v>3854</v>
      </c>
      <c r="C203" s="482" t="s">
        <v>3880</v>
      </c>
      <c r="D203" s="563"/>
      <c r="E203" s="483"/>
      <c r="F203" s="160"/>
      <c r="G203" s="440"/>
      <c r="H203" s="440"/>
      <c r="I203" s="440"/>
      <c r="J203" s="440"/>
      <c r="K203" s="440"/>
      <c r="L203" s="440"/>
      <c r="M203" s="440"/>
      <c r="N203" s="440"/>
      <c r="O203" s="440"/>
      <c r="P203" s="440"/>
      <c r="Q203" s="440"/>
      <c r="R203" s="440"/>
      <c r="S203" s="440"/>
      <c r="T203" s="440"/>
      <c r="U203" s="440"/>
      <c r="V203" s="440"/>
      <c r="W203" s="440"/>
      <c r="X203" s="440"/>
      <c r="Y203" s="440"/>
    </row>
    <row r="204" spans="1:25" s="439" customFormat="1" ht="16.95" customHeight="1">
      <c r="A204" s="159"/>
      <c r="B204" s="483" t="s">
        <v>3854</v>
      </c>
      <c r="C204" s="482" t="s">
        <v>3881</v>
      </c>
      <c r="D204" s="563"/>
      <c r="E204" s="483"/>
      <c r="F204" s="160"/>
      <c r="G204" s="440"/>
      <c r="H204" s="440"/>
      <c r="I204" s="440"/>
      <c r="J204" s="440"/>
      <c r="K204" s="440"/>
      <c r="L204" s="440"/>
      <c r="M204" s="440"/>
      <c r="N204" s="440"/>
      <c r="O204" s="440"/>
      <c r="P204" s="440"/>
      <c r="Q204" s="440"/>
      <c r="R204" s="440"/>
      <c r="S204" s="440"/>
      <c r="T204" s="440"/>
      <c r="U204" s="440"/>
      <c r="V204" s="440"/>
      <c r="W204" s="440"/>
      <c r="X204" s="440"/>
      <c r="Y204" s="440"/>
    </row>
    <row r="205" spans="1:25" s="439" customFormat="1" ht="16.95" customHeight="1">
      <c r="A205" s="159"/>
      <c r="B205" s="483" t="s">
        <v>3854</v>
      </c>
      <c r="C205" s="482" t="s">
        <v>3882</v>
      </c>
      <c r="D205" s="563"/>
      <c r="E205" s="483"/>
      <c r="F205" s="160"/>
      <c r="G205" s="440"/>
      <c r="H205" s="440"/>
      <c r="I205" s="440"/>
      <c r="J205" s="440"/>
      <c r="K205" s="440"/>
      <c r="L205" s="440"/>
      <c r="M205" s="440"/>
      <c r="N205" s="440"/>
      <c r="O205" s="440"/>
      <c r="P205" s="440"/>
      <c r="Q205" s="440"/>
      <c r="R205" s="440"/>
      <c r="S205" s="440"/>
      <c r="T205" s="440"/>
      <c r="U205" s="440"/>
      <c r="V205" s="440"/>
      <c r="W205" s="440"/>
      <c r="X205" s="440"/>
      <c r="Y205" s="440"/>
    </row>
    <row r="206" spans="1:25" s="439" customFormat="1" ht="16.95" customHeight="1">
      <c r="A206" s="159"/>
      <c r="B206" s="483" t="s">
        <v>3854</v>
      </c>
      <c r="C206" s="482" t="s">
        <v>3883</v>
      </c>
      <c r="D206" s="563"/>
      <c r="E206" s="483"/>
      <c r="F206" s="160"/>
      <c r="G206" s="440"/>
      <c r="H206" s="440"/>
      <c r="I206" s="440"/>
      <c r="J206" s="440"/>
      <c r="K206" s="440"/>
      <c r="L206" s="440"/>
      <c r="M206" s="440"/>
      <c r="N206" s="440"/>
      <c r="O206" s="440"/>
      <c r="P206" s="440"/>
      <c r="Q206" s="440"/>
      <c r="R206" s="440"/>
      <c r="S206" s="440"/>
      <c r="T206" s="440"/>
      <c r="U206" s="440"/>
      <c r="V206" s="440"/>
      <c r="W206" s="440"/>
      <c r="X206" s="440"/>
      <c r="Y206" s="440"/>
    </row>
    <row r="207" spans="1:25" s="439" customFormat="1" ht="16.95" customHeight="1">
      <c r="A207" s="159"/>
      <c r="B207" s="483" t="s">
        <v>3854</v>
      </c>
      <c r="C207" s="482" t="s">
        <v>3884</v>
      </c>
      <c r="D207" s="563"/>
      <c r="E207" s="483"/>
      <c r="F207" s="160"/>
      <c r="G207" s="440"/>
      <c r="H207" s="440"/>
      <c r="I207" s="440"/>
      <c r="J207" s="440"/>
      <c r="K207" s="440"/>
      <c r="L207" s="440"/>
      <c r="M207" s="440"/>
      <c r="N207" s="440"/>
      <c r="O207" s="440"/>
      <c r="P207" s="440"/>
      <c r="Q207" s="440"/>
      <c r="R207" s="440"/>
      <c r="S207" s="440"/>
      <c r="T207" s="440"/>
      <c r="U207" s="440"/>
      <c r="V207" s="440"/>
      <c r="W207" s="440"/>
      <c r="X207" s="440"/>
      <c r="Y207" s="440"/>
    </row>
    <row r="208" spans="1:25" s="439" customFormat="1" ht="16.95" customHeight="1">
      <c r="A208" s="159"/>
      <c r="B208" s="568" t="s">
        <v>3854</v>
      </c>
      <c r="C208" s="559" t="s">
        <v>736</v>
      </c>
      <c r="D208" s="574"/>
      <c r="E208" s="574"/>
      <c r="F208" s="160"/>
      <c r="G208" s="440"/>
      <c r="H208" s="440"/>
      <c r="I208" s="440"/>
      <c r="J208" s="440"/>
      <c r="K208" s="440"/>
      <c r="L208" s="440"/>
      <c r="M208" s="440"/>
      <c r="N208" s="440"/>
      <c r="O208" s="440"/>
      <c r="P208" s="440"/>
      <c r="Q208" s="440"/>
      <c r="R208" s="440"/>
      <c r="S208" s="440"/>
      <c r="T208" s="440"/>
      <c r="U208" s="440"/>
      <c r="V208" s="440"/>
      <c r="W208" s="440"/>
      <c r="X208" s="440"/>
      <c r="Y208" s="440"/>
    </row>
    <row r="209" spans="1:25" s="439" customFormat="1" ht="16.95" customHeight="1">
      <c r="A209" s="159"/>
      <c r="B209" s="568" t="s">
        <v>3854</v>
      </c>
      <c r="C209" s="559" t="s">
        <v>3710</v>
      </c>
      <c r="D209" s="574"/>
      <c r="E209" s="574"/>
      <c r="F209" s="160"/>
      <c r="G209" s="440"/>
      <c r="H209" s="440"/>
      <c r="I209" s="440"/>
      <c r="J209" s="440"/>
      <c r="K209" s="440"/>
      <c r="L209" s="440"/>
      <c r="M209" s="440"/>
      <c r="N209" s="440"/>
      <c r="O209" s="440"/>
      <c r="P209" s="440"/>
      <c r="Q209" s="440"/>
      <c r="R209" s="440"/>
      <c r="S209" s="440"/>
      <c r="T209" s="440"/>
      <c r="U209" s="440"/>
      <c r="V209" s="440"/>
      <c r="W209" s="440"/>
      <c r="X209" s="440"/>
      <c r="Y209" s="440"/>
    </row>
    <row r="210" spans="1:25" s="439" customFormat="1" ht="16.95" customHeight="1">
      <c r="A210" s="159"/>
      <c r="B210" s="568" t="s">
        <v>3854</v>
      </c>
      <c r="C210" s="559" t="s">
        <v>3885</v>
      </c>
      <c r="D210" s="574"/>
      <c r="E210" s="574"/>
      <c r="F210" s="160"/>
      <c r="G210" s="440"/>
      <c r="H210" s="440"/>
      <c r="I210" s="440"/>
      <c r="J210" s="440"/>
      <c r="K210" s="440"/>
      <c r="L210" s="440"/>
      <c r="M210" s="440"/>
      <c r="N210" s="440"/>
      <c r="O210" s="440"/>
      <c r="P210" s="440"/>
      <c r="Q210" s="440"/>
      <c r="R210" s="440"/>
      <c r="S210" s="440"/>
      <c r="T210" s="440"/>
      <c r="U210" s="440"/>
      <c r="V210" s="440"/>
      <c r="W210" s="440"/>
      <c r="X210" s="440"/>
      <c r="Y210" s="440"/>
    </row>
    <row r="211" spans="1:25" s="439" customFormat="1" ht="16.95" customHeight="1">
      <c r="A211" s="159"/>
      <c r="B211" s="483" t="s">
        <v>3854</v>
      </c>
      <c r="C211" s="482" t="s">
        <v>3886</v>
      </c>
      <c r="D211" s="563"/>
      <c r="E211" s="483"/>
      <c r="F211" s="160"/>
      <c r="G211" s="440"/>
      <c r="H211" s="440"/>
      <c r="I211" s="440"/>
      <c r="J211" s="440"/>
      <c r="K211" s="440"/>
      <c r="L211" s="440"/>
      <c r="M211" s="440"/>
      <c r="N211" s="440"/>
      <c r="O211" s="440"/>
      <c r="P211" s="440"/>
      <c r="Q211" s="440"/>
      <c r="R211" s="440"/>
      <c r="S211" s="440"/>
      <c r="T211" s="440"/>
      <c r="U211" s="440"/>
      <c r="V211" s="440"/>
      <c r="W211" s="440"/>
      <c r="X211" s="440"/>
      <c r="Y211" s="440"/>
    </row>
    <row r="212" spans="1:25" s="439" customFormat="1" ht="16.95" customHeight="1">
      <c r="A212" s="159"/>
      <c r="B212" s="483" t="s">
        <v>3854</v>
      </c>
      <c r="C212" s="482" t="s">
        <v>3887</v>
      </c>
      <c r="D212" s="563"/>
      <c r="E212" s="483"/>
      <c r="F212" s="160"/>
      <c r="G212" s="440"/>
      <c r="H212" s="440"/>
      <c r="I212" s="440"/>
      <c r="J212" s="440"/>
      <c r="K212" s="440"/>
      <c r="L212" s="440"/>
      <c r="M212" s="440"/>
      <c r="N212" s="440"/>
      <c r="O212" s="440"/>
      <c r="P212" s="440"/>
      <c r="Q212" s="440"/>
      <c r="R212" s="440"/>
      <c r="S212" s="440"/>
      <c r="T212" s="440"/>
      <c r="U212" s="440"/>
      <c r="V212" s="440"/>
      <c r="W212" s="440"/>
      <c r="X212" s="440"/>
      <c r="Y212" s="440"/>
    </row>
    <row r="213" spans="1:25" s="439" customFormat="1" ht="16.95" customHeight="1">
      <c r="A213" s="159"/>
      <c r="B213" s="483" t="s">
        <v>3854</v>
      </c>
      <c r="C213" s="482" t="s">
        <v>3888</v>
      </c>
      <c r="D213" s="563"/>
      <c r="E213" s="483"/>
      <c r="F213" s="160"/>
      <c r="G213" s="440"/>
      <c r="H213" s="440"/>
      <c r="I213" s="440"/>
      <c r="J213" s="440"/>
      <c r="K213" s="440"/>
      <c r="L213" s="440"/>
      <c r="M213" s="440"/>
      <c r="N213" s="440"/>
      <c r="O213" s="440"/>
      <c r="P213" s="440"/>
      <c r="Q213" s="440"/>
      <c r="R213" s="440"/>
      <c r="S213" s="440"/>
      <c r="T213" s="440"/>
      <c r="U213" s="440"/>
      <c r="V213" s="440"/>
      <c r="W213" s="440"/>
      <c r="X213" s="440"/>
      <c r="Y213" s="440"/>
    </row>
    <row r="214" spans="1:25" s="439" customFormat="1" ht="16.95" customHeight="1">
      <c r="A214" s="159"/>
      <c r="B214" s="483" t="s">
        <v>3854</v>
      </c>
      <c r="C214" s="482" t="s">
        <v>3889</v>
      </c>
      <c r="D214" s="563"/>
      <c r="E214" s="483"/>
      <c r="F214" s="160"/>
      <c r="G214" s="440"/>
      <c r="H214" s="440"/>
      <c r="I214" s="440"/>
      <c r="J214" s="440"/>
      <c r="K214" s="440"/>
      <c r="L214" s="440"/>
      <c r="M214" s="440"/>
      <c r="N214" s="440"/>
      <c r="O214" s="440"/>
      <c r="P214" s="440"/>
      <c r="Q214" s="440"/>
      <c r="R214" s="440"/>
      <c r="S214" s="440"/>
      <c r="T214" s="440"/>
      <c r="U214" s="440"/>
      <c r="V214" s="440"/>
      <c r="W214" s="440"/>
      <c r="X214" s="440"/>
      <c r="Y214" s="440"/>
    </row>
    <row r="215" spans="1:25" s="439" customFormat="1" ht="16.95" customHeight="1">
      <c r="A215" s="159"/>
      <c r="B215" s="483" t="s">
        <v>3854</v>
      </c>
      <c r="C215" s="482" t="s">
        <v>3890</v>
      </c>
      <c r="D215" s="563"/>
      <c r="E215" s="483"/>
      <c r="F215" s="160"/>
      <c r="G215" s="440"/>
      <c r="H215" s="440"/>
      <c r="I215" s="440"/>
      <c r="J215" s="440"/>
      <c r="K215" s="440"/>
      <c r="L215" s="440"/>
      <c r="M215" s="440"/>
      <c r="N215" s="440"/>
      <c r="O215" s="440"/>
      <c r="P215" s="440"/>
      <c r="Q215" s="440"/>
      <c r="R215" s="440"/>
      <c r="S215" s="440"/>
      <c r="T215" s="440"/>
      <c r="U215" s="440"/>
      <c r="V215" s="440"/>
      <c r="W215" s="440"/>
      <c r="X215" s="440"/>
      <c r="Y215" s="440"/>
    </row>
    <row r="216" spans="1:25" s="439" customFormat="1" ht="16.95" customHeight="1">
      <c r="A216" s="159"/>
      <c r="B216" s="483" t="s">
        <v>3854</v>
      </c>
      <c r="C216" s="482" t="s">
        <v>3891</v>
      </c>
      <c r="D216" s="563"/>
      <c r="E216" s="483"/>
      <c r="F216" s="160"/>
      <c r="G216" s="440"/>
      <c r="H216" s="440"/>
      <c r="I216" s="440"/>
      <c r="J216" s="440"/>
      <c r="K216" s="440"/>
      <c r="L216" s="440"/>
      <c r="M216" s="440"/>
      <c r="N216" s="440"/>
      <c r="O216" s="440"/>
      <c r="P216" s="440"/>
      <c r="Q216" s="440"/>
      <c r="R216" s="440"/>
      <c r="S216" s="440"/>
      <c r="T216" s="440"/>
      <c r="U216" s="440"/>
      <c r="V216" s="440"/>
      <c r="W216" s="440"/>
      <c r="X216" s="440"/>
      <c r="Y216" s="440"/>
    </row>
    <row r="217" spans="1:25" s="439" customFormat="1" ht="16.95" customHeight="1">
      <c r="A217" s="159"/>
      <c r="B217" s="483" t="s">
        <v>3854</v>
      </c>
      <c r="C217" s="482" t="s">
        <v>3892</v>
      </c>
      <c r="D217" s="563"/>
      <c r="E217" s="483"/>
      <c r="F217" s="160"/>
      <c r="G217" s="440"/>
      <c r="H217" s="440"/>
      <c r="I217" s="440"/>
      <c r="J217" s="440"/>
      <c r="K217" s="440"/>
      <c r="L217" s="440"/>
      <c r="M217" s="440"/>
      <c r="N217" s="440"/>
      <c r="O217" s="440"/>
      <c r="P217" s="440"/>
      <c r="Q217" s="440"/>
      <c r="R217" s="440"/>
      <c r="S217" s="440"/>
      <c r="T217" s="440"/>
      <c r="U217" s="440"/>
      <c r="V217" s="440"/>
      <c r="W217" s="440"/>
      <c r="X217" s="440"/>
      <c r="Y217" s="440"/>
    </row>
    <row r="218" spans="1:25" s="439" customFormat="1" ht="16.95" customHeight="1">
      <c r="A218" s="159"/>
      <c r="B218" s="483" t="s">
        <v>3854</v>
      </c>
      <c r="C218" s="482" t="s">
        <v>3893</v>
      </c>
      <c r="D218" s="563"/>
      <c r="E218" s="483"/>
      <c r="F218" s="160"/>
      <c r="G218" s="440"/>
      <c r="H218" s="440"/>
      <c r="I218" s="440"/>
      <c r="J218" s="440"/>
      <c r="K218" s="440"/>
      <c r="L218" s="440"/>
      <c r="M218" s="440"/>
      <c r="N218" s="440"/>
      <c r="O218" s="440"/>
      <c r="P218" s="440"/>
      <c r="Q218" s="440"/>
      <c r="R218" s="440"/>
      <c r="S218" s="440"/>
      <c r="T218" s="440"/>
      <c r="U218" s="440"/>
      <c r="V218" s="440"/>
      <c r="W218" s="440"/>
      <c r="X218" s="440"/>
      <c r="Y218" s="440"/>
    </row>
    <row r="219" spans="1:25" s="439" customFormat="1" ht="16.95" customHeight="1">
      <c r="A219" s="159"/>
      <c r="B219" s="483" t="s">
        <v>3854</v>
      </c>
      <c r="C219" s="482" t="s">
        <v>3894</v>
      </c>
      <c r="D219" s="563"/>
      <c r="E219" s="483"/>
      <c r="F219" s="160"/>
      <c r="G219" s="440"/>
      <c r="H219" s="440"/>
      <c r="I219" s="440"/>
      <c r="J219" s="440"/>
      <c r="K219" s="440"/>
      <c r="L219" s="440"/>
      <c r="M219" s="440"/>
      <c r="N219" s="440"/>
      <c r="O219" s="440"/>
      <c r="P219" s="440"/>
      <c r="Q219" s="440"/>
      <c r="R219" s="440"/>
      <c r="S219" s="440"/>
      <c r="T219" s="440"/>
      <c r="U219" s="440"/>
      <c r="V219" s="440"/>
      <c r="W219" s="440"/>
      <c r="X219" s="440"/>
      <c r="Y219" s="440"/>
    </row>
    <row r="220" spans="1:25" s="439" customFormat="1" ht="16.95" customHeight="1">
      <c r="A220" s="159"/>
      <c r="B220" s="483" t="s">
        <v>3854</v>
      </c>
      <c r="C220" s="482" t="s">
        <v>3895</v>
      </c>
      <c r="D220" s="563"/>
      <c r="E220" s="483"/>
      <c r="F220" s="160"/>
      <c r="G220" s="440"/>
      <c r="H220" s="440"/>
      <c r="I220" s="440"/>
      <c r="J220" s="440"/>
      <c r="K220" s="440"/>
      <c r="L220" s="440"/>
      <c r="M220" s="440"/>
      <c r="N220" s="440"/>
      <c r="O220" s="440"/>
      <c r="P220" s="440"/>
      <c r="Q220" s="440"/>
      <c r="R220" s="440"/>
      <c r="S220" s="440"/>
      <c r="T220" s="440"/>
      <c r="U220" s="440"/>
      <c r="V220" s="440"/>
      <c r="W220" s="440"/>
      <c r="X220" s="440"/>
      <c r="Y220" s="440"/>
    </row>
    <row r="221" spans="1:25" s="439" customFormat="1" ht="16.95" customHeight="1">
      <c r="A221" s="159"/>
      <c r="B221" s="483" t="s">
        <v>3854</v>
      </c>
      <c r="C221" s="482" t="s">
        <v>3896</v>
      </c>
      <c r="D221" s="563"/>
      <c r="E221" s="483"/>
      <c r="F221" s="160"/>
      <c r="G221" s="440"/>
      <c r="H221" s="440"/>
      <c r="I221" s="440"/>
      <c r="J221" s="440"/>
      <c r="K221" s="440"/>
      <c r="L221" s="440"/>
      <c r="M221" s="440"/>
      <c r="N221" s="440"/>
      <c r="O221" s="440"/>
      <c r="P221" s="440"/>
      <c r="Q221" s="440"/>
      <c r="R221" s="440"/>
      <c r="S221" s="440"/>
      <c r="T221" s="440"/>
      <c r="U221" s="440"/>
      <c r="V221" s="440"/>
      <c r="W221" s="440"/>
      <c r="X221" s="440"/>
      <c r="Y221" s="440"/>
    </row>
    <row r="222" spans="1:25" s="439" customFormat="1" ht="16.95" customHeight="1">
      <c r="A222" s="159"/>
      <c r="B222" s="483" t="s">
        <v>3854</v>
      </c>
      <c r="C222" s="482" t="s">
        <v>3897</v>
      </c>
      <c r="D222" s="563"/>
      <c r="E222" s="483"/>
      <c r="F222" s="160"/>
      <c r="G222" s="440"/>
      <c r="H222" s="440"/>
      <c r="I222" s="440"/>
      <c r="J222" s="440"/>
      <c r="K222" s="440"/>
      <c r="L222" s="440"/>
      <c r="M222" s="440"/>
      <c r="N222" s="440"/>
      <c r="O222" s="440"/>
      <c r="P222" s="440"/>
      <c r="Q222" s="440"/>
      <c r="R222" s="440"/>
      <c r="S222" s="440"/>
      <c r="T222" s="440"/>
      <c r="U222" s="440"/>
      <c r="V222" s="440"/>
      <c r="W222" s="440"/>
      <c r="X222" s="440"/>
      <c r="Y222" s="440"/>
    </row>
    <row r="223" spans="1:25" s="439" customFormat="1" ht="16.95" customHeight="1">
      <c r="A223" s="159"/>
      <c r="B223" s="483" t="s">
        <v>3854</v>
      </c>
      <c r="C223" s="482" t="s">
        <v>3898</v>
      </c>
      <c r="D223" s="563"/>
      <c r="E223" s="483"/>
      <c r="F223" s="160"/>
      <c r="G223" s="440"/>
      <c r="H223" s="440"/>
      <c r="I223" s="440"/>
      <c r="J223" s="440"/>
      <c r="K223" s="440"/>
      <c r="L223" s="440"/>
      <c r="M223" s="440"/>
      <c r="N223" s="440"/>
      <c r="O223" s="440"/>
      <c r="P223" s="440"/>
      <c r="Q223" s="440"/>
      <c r="R223" s="440"/>
      <c r="S223" s="440"/>
      <c r="T223" s="440"/>
      <c r="U223" s="440"/>
      <c r="V223" s="440"/>
      <c r="W223" s="440"/>
      <c r="X223" s="440"/>
      <c r="Y223" s="440"/>
    </row>
    <row r="224" spans="1:25" s="439" customFormat="1" ht="16.95" customHeight="1">
      <c r="A224" s="159"/>
      <c r="B224" s="483" t="s">
        <v>3854</v>
      </c>
      <c r="C224" s="482" t="s">
        <v>3899</v>
      </c>
      <c r="D224" s="563"/>
      <c r="E224" s="483"/>
      <c r="F224" s="160"/>
      <c r="G224" s="440"/>
      <c r="H224" s="440"/>
      <c r="I224" s="440"/>
      <c r="J224" s="440"/>
      <c r="K224" s="440"/>
      <c r="L224" s="440"/>
      <c r="M224" s="440"/>
      <c r="N224" s="440"/>
      <c r="O224" s="440"/>
      <c r="P224" s="440"/>
      <c r="Q224" s="440"/>
      <c r="R224" s="440"/>
      <c r="S224" s="440"/>
      <c r="T224" s="440"/>
      <c r="U224" s="440"/>
      <c r="V224" s="440"/>
      <c r="W224" s="440"/>
      <c r="X224" s="440"/>
      <c r="Y224" s="440"/>
    </row>
    <row r="225" spans="1:25" s="439" customFormat="1" ht="16.95" customHeight="1">
      <c r="A225" s="159"/>
      <c r="B225" s="483" t="s">
        <v>3854</v>
      </c>
      <c r="C225" s="482" t="s">
        <v>3900</v>
      </c>
      <c r="D225" s="563"/>
      <c r="E225" s="483"/>
      <c r="F225" s="160"/>
      <c r="G225" s="440"/>
      <c r="H225" s="440"/>
      <c r="I225" s="440"/>
      <c r="J225" s="440"/>
      <c r="K225" s="440"/>
      <c r="L225" s="440"/>
      <c r="M225" s="440"/>
      <c r="N225" s="440"/>
      <c r="O225" s="440"/>
      <c r="P225" s="440"/>
      <c r="Q225" s="440"/>
      <c r="R225" s="440"/>
      <c r="S225" s="440"/>
      <c r="T225" s="440"/>
      <c r="U225" s="440"/>
      <c r="V225" s="440"/>
      <c r="W225" s="440"/>
      <c r="X225" s="440"/>
      <c r="Y225" s="440"/>
    </row>
    <row r="226" spans="1:25" s="439" customFormat="1" ht="16.95" customHeight="1">
      <c r="A226" s="159"/>
      <c r="B226" s="483" t="s">
        <v>3854</v>
      </c>
      <c r="C226" s="482" t="s">
        <v>3901</v>
      </c>
      <c r="D226" s="563"/>
      <c r="E226" s="483"/>
      <c r="F226" s="160"/>
      <c r="G226" s="440"/>
      <c r="H226" s="440"/>
      <c r="I226" s="440"/>
      <c r="J226" s="440"/>
      <c r="K226" s="440"/>
      <c r="L226" s="440"/>
      <c r="M226" s="440"/>
      <c r="N226" s="440"/>
      <c r="O226" s="440"/>
      <c r="P226" s="440"/>
      <c r="Q226" s="440"/>
      <c r="R226" s="440"/>
      <c r="S226" s="440"/>
      <c r="T226" s="440"/>
      <c r="U226" s="440"/>
      <c r="V226" s="440"/>
      <c r="W226" s="440"/>
      <c r="X226" s="440"/>
      <c r="Y226" s="440"/>
    </row>
    <row r="227" spans="1:25" s="439" customFormat="1" ht="16.95" customHeight="1">
      <c r="A227" s="159"/>
      <c r="B227" s="483" t="s">
        <v>3854</v>
      </c>
      <c r="C227" s="482" t="s">
        <v>3902</v>
      </c>
      <c r="D227" s="563"/>
      <c r="E227" s="483"/>
      <c r="F227" s="160"/>
      <c r="G227" s="440"/>
      <c r="H227" s="440"/>
      <c r="I227" s="440"/>
      <c r="J227" s="440"/>
      <c r="K227" s="440"/>
      <c r="L227" s="440"/>
      <c r="M227" s="440"/>
      <c r="N227" s="440"/>
      <c r="O227" s="440"/>
      <c r="P227" s="440"/>
      <c r="Q227" s="440"/>
      <c r="R227" s="440"/>
      <c r="S227" s="440"/>
      <c r="T227" s="440"/>
      <c r="U227" s="440"/>
      <c r="V227" s="440"/>
      <c r="W227" s="440"/>
      <c r="X227" s="440"/>
      <c r="Y227" s="440"/>
    </row>
    <row r="228" spans="1:25" s="439" customFormat="1" ht="16.95" customHeight="1">
      <c r="A228" s="159"/>
      <c r="B228" s="483" t="s">
        <v>3854</v>
      </c>
      <c r="C228" s="482" t="s">
        <v>3903</v>
      </c>
      <c r="D228" s="563"/>
      <c r="E228" s="483"/>
      <c r="F228" s="160"/>
      <c r="G228" s="440"/>
      <c r="H228" s="440"/>
      <c r="I228" s="440"/>
      <c r="J228" s="440"/>
      <c r="K228" s="440"/>
      <c r="L228" s="440"/>
      <c r="M228" s="440"/>
      <c r="N228" s="440"/>
      <c r="O228" s="440"/>
      <c r="P228" s="440"/>
      <c r="Q228" s="440"/>
      <c r="R228" s="440"/>
      <c r="S228" s="440"/>
      <c r="T228" s="440"/>
      <c r="U228" s="440"/>
      <c r="V228" s="440"/>
      <c r="W228" s="440"/>
      <c r="X228" s="440"/>
      <c r="Y228" s="440"/>
    </row>
    <row r="229" spans="1:25" s="439" customFormat="1" ht="16.95" customHeight="1">
      <c r="A229" s="159"/>
      <c r="B229" s="483" t="s">
        <v>3854</v>
      </c>
      <c r="C229" s="482" t="s">
        <v>3904</v>
      </c>
      <c r="D229" s="563"/>
      <c r="E229" s="483"/>
      <c r="F229" s="160"/>
      <c r="G229" s="440"/>
      <c r="H229" s="440"/>
      <c r="I229" s="440"/>
      <c r="J229" s="440"/>
      <c r="K229" s="440"/>
      <c r="L229" s="440"/>
      <c r="M229" s="440"/>
      <c r="N229" s="440"/>
      <c r="O229" s="440"/>
      <c r="P229" s="440"/>
      <c r="Q229" s="440"/>
      <c r="R229" s="440"/>
      <c r="S229" s="440"/>
      <c r="T229" s="440"/>
      <c r="U229" s="440"/>
      <c r="V229" s="440"/>
      <c r="W229" s="440"/>
      <c r="X229" s="440"/>
      <c r="Y229" s="440"/>
    </row>
    <row r="230" spans="1:25" s="439" customFormat="1" ht="16.95" customHeight="1">
      <c r="A230" s="159"/>
      <c r="B230" s="568" t="s">
        <v>3854</v>
      </c>
      <c r="C230" s="559" t="s">
        <v>3731</v>
      </c>
      <c r="D230" s="574"/>
      <c r="E230" s="574"/>
      <c r="F230" s="160"/>
      <c r="G230" s="440"/>
      <c r="H230" s="440"/>
      <c r="I230" s="440"/>
      <c r="J230" s="440"/>
      <c r="K230" s="440"/>
      <c r="L230" s="440"/>
      <c r="M230" s="440"/>
      <c r="N230" s="440"/>
      <c r="O230" s="440"/>
      <c r="P230" s="440"/>
      <c r="Q230" s="440"/>
      <c r="R230" s="440"/>
      <c r="S230" s="440"/>
      <c r="T230" s="440"/>
      <c r="U230" s="440"/>
      <c r="V230" s="440"/>
      <c r="W230" s="440"/>
      <c r="X230" s="440"/>
      <c r="Y230" s="440"/>
    </row>
    <row r="231" spans="1:25" s="439" customFormat="1" ht="16.95" customHeight="1">
      <c r="A231" s="159"/>
      <c r="B231" s="483" t="s">
        <v>3854</v>
      </c>
      <c r="C231" s="482" t="s">
        <v>3905</v>
      </c>
      <c r="D231" s="563"/>
      <c r="E231" s="483"/>
      <c r="F231" s="160"/>
      <c r="G231" s="440"/>
      <c r="H231" s="440"/>
      <c r="I231" s="440"/>
      <c r="J231" s="440"/>
      <c r="K231" s="440"/>
      <c r="L231" s="440"/>
      <c r="M231" s="440"/>
      <c r="N231" s="440"/>
      <c r="O231" s="440"/>
      <c r="P231" s="440"/>
      <c r="Q231" s="440"/>
      <c r="R231" s="440"/>
      <c r="S231" s="440"/>
      <c r="T231" s="440"/>
      <c r="U231" s="440"/>
      <c r="V231" s="440"/>
      <c r="W231" s="440"/>
      <c r="X231" s="440"/>
      <c r="Y231" s="440"/>
    </row>
    <row r="232" spans="1:25" s="439" customFormat="1" ht="16.95" customHeight="1">
      <c r="A232" s="159"/>
      <c r="B232" s="483" t="s">
        <v>3854</v>
      </c>
      <c r="C232" s="482" t="s">
        <v>3906</v>
      </c>
      <c r="D232" s="563"/>
      <c r="E232" s="483"/>
      <c r="F232" s="160"/>
      <c r="G232" s="440"/>
      <c r="H232" s="440"/>
      <c r="I232" s="440"/>
      <c r="J232" s="440"/>
      <c r="K232" s="440"/>
      <c r="L232" s="440"/>
      <c r="M232" s="440"/>
      <c r="N232" s="440"/>
      <c r="O232" s="440"/>
      <c r="P232" s="440"/>
      <c r="Q232" s="440"/>
      <c r="R232" s="440"/>
      <c r="S232" s="440"/>
      <c r="T232" s="440"/>
      <c r="U232" s="440"/>
      <c r="V232" s="440"/>
      <c r="W232" s="440"/>
      <c r="X232" s="440"/>
      <c r="Y232" s="440"/>
    </row>
    <row r="233" spans="1:25" s="439" customFormat="1" ht="16.95" customHeight="1">
      <c r="A233" s="159"/>
      <c r="B233" s="483" t="s">
        <v>3854</v>
      </c>
      <c r="C233" s="482" t="s">
        <v>3907</v>
      </c>
      <c r="D233" s="563"/>
      <c r="E233" s="483"/>
      <c r="F233" s="160"/>
      <c r="G233" s="440"/>
      <c r="H233" s="440"/>
      <c r="I233" s="440"/>
      <c r="J233" s="440"/>
      <c r="K233" s="440"/>
      <c r="L233" s="440"/>
      <c r="M233" s="440"/>
      <c r="N233" s="440"/>
      <c r="O233" s="440"/>
      <c r="P233" s="440"/>
      <c r="Q233" s="440"/>
      <c r="R233" s="440"/>
      <c r="S233" s="440"/>
      <c r="T233" s="440"/>
      <c r="U233" s="440"/>
      <c r="V233" s="440"/>
      <c r="W233" s="440"/>
      <c r="X233" s="440"/>
      <c r="Y233" s="440"/>
    </row>
    <row r="234" spans="1:25" s="439" customFormat="1" ht="16.95" customHeight="1">
      <c r="A234" s="159"/>
      <c r="B234" s="483" t="s">
        <v>3854</v>
      </c>
      <c r="C234" s="482" t="s">
        <v>3908</v>
      </c>
      <c r="D234" s="563"/>
      <c r="E234" s="483"/>
      <c r="F234" s="160"/>
      <c r="G234" s="440"/>
      <c r="H234" s="440"/>
      <c r="I234" s="440"/>
      <c r="J234" s="440"/>
      <c r="K234" s="440"/>
      <c r="L234" s="440"/>
      <c r="M234" s="440"/>
      <c r="N234" s="440"/>
      <c r="O234" s="440"/>
      <c r="P234" s="440"/>
      <c r="Q234" s="440"/>
      <c r="R234" s="440"/>
      <c r="S234" s="440"/>
      <c r="T234" s="440"/>
      <c r="U234" s="440"/>
      <c r="V234" s="440"/>
      <c r="W234" s="440"/>
      <c r="X234" s="440"/>
      <c r="Y234" s="440"/>
    </row>
    <row r="235" spans="1:25" s="439" customFormat="1" ht="16.95" customHeight="1">
      <c r="A235" s="159"/>
      <c r="B235" s="483" t="s">
        <v>3854</v>
      </c>
      <c r="C235" s="482" t="s">
        <v>3909</v>
      </c>
      <c r="D235" s="563"/>
      <c r="E235" s="483"/>
      <c r="F235" s="160"/>
      <c r="G235" s="440"/>
      <c r="H235" s="440"/>
      <c r="I235" s="440"/>
      <c r="J235" s="440"/>
      <c r="K235" s="440"/>
      <c r="L235" s="440"/>
      <c r="M235" s="440"/>
      <c r="N235" s="440"/>
      <c r="O235" s="440"/>
      <c r="P235" s="440"/>
      <c r="Q235" s="440"/>
      <c r="R235" s="440"/>
      <c r="S235" s="440"/>
      <c r="T235" s="440"/>
      <c r="U235" s="440"/>
      <c r="V235" s="440"/>
      <c r="W235" s="440"/>
      <c r="X235" s="440"/>
      <c r="Y235" s="440"/>
    </row>
    <row r="236" spans="1:25" s="439" customFormat="1" ht="16.95" customHeight="1">
      <c r="A236" s="159"/>
      <c r="B236" s="483" t="s">
        <v>3854</v>
      </c>
      <c r="C236" s="482" t="s">
        <v>3910</v>
      </c>
      <c r="D236" s="563"/>
      <c r="E236" s="483"/>
      <c r="F236" s="160"/>
      <c r="G236" s="440"/>
      <c r="H236" s="440"/>
      <c r="I236" s="440"/>
      <c r="J236" s="440"/>
      <c r="K236" s="440"/>
      <c r="L236" s="440"/>
      <c r="M236" s="440"/>
      <c r="N236" s="440"/>
      <c r="O236" s="440"/>
      <c r="P236" s="440"/>
      <c r="Q236" s="440"/>
      <c r="R236" s="440"/>
      <c r="S236" s="440"/>
      <c r="T236" s="440"/>
      <c r="U236" s="440"/>
      <c r="V236" s="440"/>
      <c r="W236" s="440"/>
      <c r="X236" s="440"/>
      <c r="Y236" s="440"/>
    </row>
    <row r="237" spans="1:25" s="439" customFormat="1" ht="16.95" customHeight="1">
      <c r="A237" s="159"/>
      <c r="B237" s="483" t="s">
        <v>3854</v>
      </c>
      <c r="C237" s="482" t="s">
        <v>3911</v>
      </c>
      <c r="D237" s="563"/>
      <c r="E237" s="483"/>
      <c r="F237" s="160"/>
      <c r="G237" s="440"/>
      <c r="H237" s="440"/>
      <c r="I237" s="440"/>
      <c r="J237" s="440"/>
      <c r="K237" s="440"/>
      <c r="L237" s="440"/>
      <c r="M237" s="440"/>
      <c r="N237" s="440"/>
      <c r="O237" s="440"/>
      <c r="P237" s="440"/>
      <c r="Q237" s="440"/>
      <c r="R237" s="440"/>
      <c r="S237" s="440"/>
      <c r="T237" s="440"/>
      <c r="U237" s="440"/>
      <c r="V237" s="440"/>
      <c r="W237" s="440"/>
      <c r="X237" s="440"/>
      <c r="Y237" s="440"/>
    </row>
    <row r="238" spans="1:25" s="439" customFormat="1" ht="16.95" customHeight="1">
      <c r="A238" s="159"/>
      <c r="B238" s="568" t="s">
        <v>3854</v>
      </c>
      <c r="C238" s="559" t="s">
        <v>996</v>
      </c>
      <c r="D238" s="574"/>
      <c r="E238" s="574"/>
      <c r="F238" s="160"/>
      <c r="G238" s="440"/>
      <c r="H238" s="440"/>
      <c r="I238" s="440"/>
      <c r="J238" s="440"/>
      <c r="K238" s="440"/>
      <c r="L238" s="440"/>
      <c r="M238" s="440"/>
      <c r="N238" s="440"/>
      <c r="O238" s="440"/>
      <c r="P238" s="440"/>
      <c r="Q238" s="440"/>
      <c r="R238" s="440"/>
      <c r="S238" s="440"/>
      <c r="T238" s="440"/>
      <c r="U238" s="440"/>
      <c r="V238" s="440"/>
      <c r="W238" s="440"/>
      <c r="X238" s="440"/>
      <c r="Y238" s="440"/>
    </row>
    <row r="239" spans="1:25" s="439" customFormat="1" ht="16.95" customHeight="1">
      <c r="A239" s="159"/>
      <c r="B239" s="568" t="s">
        <v>3854</v>
      </c>
      <c r="C239" s="559" t="s">
        <v>3912</v>
      </c>
      <c r="D239" s="574"/>
      <c r="E239" s="574"/>
      <c r="F239" s="160"/>
      <c r="G239" s="440"/>
      <c r="H239" s="440"/>
      <c r="I239" s="440"/>
      <c r="J239" s="440"/>
      <c r="K239" s="440"/>
      <c r="L239" s="440"/>
      <c r="M239" s="440"/>
      <c r="N239" s="440"/>
      <c r="O239" s="440"/>
      <c r="P239" s="440"/>
      <c r="Q239" s="440"/>
      <c r="R239" s="440"/>
      <c r="S239" s="440"/>
      <c r="T239" s="440"/>
      <c r="U239" s="440"/>
      <c r="V239" s="440"/>
      <c r="W239" s="440"/>
      <c r="X239" s="440"/>
      <c r="Y239" s="440"/>
    </row>
    <row r="240" spans="1:25" s="439" customFormat="1" ht="16.95" customHeight="1">
      <c r="A240" s="159"/>
      <c r="B240" s="483" t="s">
        <v>3854</v>
      </c>
      <c r="C240" s="482" t="s">
        <v>1045</v>
      </c>
      <c r="D240" s="563"/>
      <c r="E240" s="483"/>
      <c r="F240" s="160"/>
      <c r="G240" s="440"/>
      <c r="H240" s="440"/>
      <c r="I240" s="440"/>
      <c r="J240" s="440"/>
      <c r="K240" s="440"/>
      <c r="L240" s="440"/>
      <c r="M240" s="440"/>
      <c r="N240" s="440"/>
      <c r="O240" s="440"/>
      <c r="P240" s="440"/>
      <c r="Q240" s="440"/>
      <c r="R240" s="440"/>
      <c r="S240" s="440"/>
      <c r="T240" s="440"/>
      <c r="U240" s="440"/>
      <c r="V240" s="440"/>
      <c r="W240" s="440"/>
      <c r="X240" s="440"/>
      <c r="Y240" s="440"/>
    </row>
    <row r="241" spans="1:25" s="439" customFormat="1" ht="16.95" customHeight="1">
      <c r="A241" s="159"/>
      <c r="B241" s="568" t="s">
        <v>3913</v>
      </c>
      <c r="C241" s="559" t="s">
        <v>852</v>
      </c>
      <c r="D241" s="574"/>
      <c r="E241" s="574"/>
      <c r="F241" s="160"/>
      <c r="G241" s="440"/>
      <c r="H241" s="440"/>
      <c r="I241" s="440"/>
      <c r="J241" s="440"/>
      <c r="K241" s="440"/>
      <c r="L241" s="440"/>
      <c r="M241" s="440"/>
      <c r="N241" s="440"/>
      <c r="O241" s="440"/>
      <c r="P241" s="440"/>
      <c r="Q241" s="440"/>
      <c r="R241" s="440"/>
      <c r="S241" s="440"/>
      <c r="T241" s="440"/>
      <c r="U241" s="440"/>
      <c r="V241" s="440"/>
      <c r="W241" s="440"/>
      <c r="X241" s="440"/>
      <c r="Y241" s="440"/>
    </row>
    <row r="242" spans="1:25" s="439" customFormat="1" ht="16.95" customHeight="1">
      <c r="A242" s="159"/>
      <c r="B242" s="568" t="s">
        <v>3913</v>
      </c>
      <c r="C242" s="559" t="s">
        <v>3710</v>
      </c>
      <c r="D242" s="574"/>
      <c r="E242" s="574"/>
      <c r="F242" s="160"/>
      <c r="G242" s="440"/>
      <c r="H242" s="440"/>
      <c r="I242" s="440"/>
      <c r="J242" s="440"/>
      <c r="K242" s="440"/>
      <c r="L242" s="440"/>
      <c r="M242" s="440"/>
      <c r="N242" s="440"/>
      <c r="O242" s="440"/>
      <c r="P242" s="440"/>
      <c r="Q242" s="440"/>
      <c r="R242" s="440"/>
      <c r="S242" s="440"/>
      <c r="T242" s="440"/>
      <c r="U242" s="440"/>
      <c r="V242" s="440"/>
      <c r="W242" s="440"/>
      <c r="X242" s="440"/>
      <c r="Y242" s="440"/>
    </row>
    <row r="243" spans="1:25" s="439" customFormat="1" ht="16.95" customHeight="1">
      <c r="A243" s="159"/>
      <c r="B243" s="568" t="s">
        <v>3913</v>
      </c>
      <c r="C243" s="559" t="s">
        <v>3885</v>
      </c>
      <c r="D243" s="574"/>
      <c r="E243" s="574"/>
      <c r="F243" s="160"/>
      <c r="G243" s="440"/>
      <c r="H243" s="440"/>
      <c r="I243" s="440"/>
      <c r="J243" s="440"/>
      <c r="K243" s="440"/>
      <c r="L243" s="440"/>
      <c r="M243" s="440"/>
      <c r="N243" s="440"/>
      <c r="O243" s="440"/>
      <c r="P243" s="440"/>
      <c r="Q243" s="440"/>
      <c r="R243" s="440"/>
      <c r="S243" s="440"/>
      <c r="T243" s="440"/>
      <c r="U243" s="440"/>
      <c r="V243" s="440"/>
      <c r="W243" s="440"/>
      <c r="X243" s="440"/>
      <c r="Y243" s="440"/>
    </row>
    <row r="244" spans="1:25" s="439" customFormat="1" ht="16.95" customHeight="1">
      <c r="A244" s="159"/>
      <c r="B244" s="488" t="s">
        <v>3913</v>
      </c>
      <c r="C244" s="482" t="s">
        <v>3914</v>
      </c>
      <c r="D244" s="563"/>
      <c r="E244" s="483"/>
      <c r="F244" s="160"/>
      <c r="G244" s="440"/>
      <c r="H244" s="440"/>
      <c r="I244" s="440"/>
      <c r="J244" s="440"/>
      <c r="K244" s="440"/>
      <c r="L244" s="440"/>
      <c r="M244" s="440"/>
      <c r="N244" s="440"/>
      <c r="O244" s="440"/>
      <c r="P244" s="440"/>
      <c r="Q244" s="440"/>
      <c r="R244" s="440"/>
      <c r="S244" s="440"/>
      <c r="T244" s="440"/>
      <c r="U244" s="440"/>
      <c r="V244" s="440"/>
      <c r="W244" s="440"/>
      <c r="X244" s="440"/>
      <c r="Y244" s="440"/>
    </row>
    <row r="245" spans="1:25" s="439" customFormat="1" ht="16.95" customHeight="1">
      <c r="A245" s="159"/>
      <c r="B245" s="568" t="s">
        <v>3913</v>
      </c>
      <c r="C245" s="559" t="s">
        <v>3915</v>
      </c>
      <c r="D245" s="574"/>
      <c r="E245" s="574"/>
      <c r="F245" s="160"/>
      <c r="G245" s="440"/>
      <c r="H245" s="440"/>
      <c r="I245" s="440"/>
      <c r="J245" s="440"/>
      <c r="K245" s="440"/>
      <c r="L245" s="440"/>
      <c r="M245" s="440"/>
      <c r="N245" s="440"/>
      <c r="O245" s="440"/>
      <c r="P245" s="440"/>
      <c r="Q245" s="440"/>
      <c r="R245" s="440"/>
      <c r="S245" s="440"/>
      <c r="T245" s="440"/>
      <c r="U245" s="440"/>
      <c r="V245" s="440"/>
      <c r="W245" s="440"/>
      <c r="X245" s="440"/>
      <c r="Y245" s="440"/>
    </row>
    <row r="246" spans="1:25" s="439" customFormat="1" ht="16.95" customHeight="1">
      <c r="A246" s="159"/>
      <c r="B246" s="488" t="s">
        <v>3913</v>
      </c>
      <c r="C246" s="482" t="s">
        <v>3916</v>
      </c>
      <c r="D246" s="563"/>
      <c r="E246" s="483"/>
      <c r="F246" s="160"/>
      <c r="G246" s="440"/>
      <c r="H246" s="440"/>
      <c r="I246" s="440"/>
      <c r="J246" s="440"/>
      <c r="K246" s="440"/>
      <c r="L246" s="440"/>
      <c r="M246" s="440"/>
      <c r="N246" s="440"/>
      <c r="O246" s="440"/>
      <c r="P246" s="440"/>
      <c r="Q246" s="440"/>
      <c r="R246" s="440"/>
      <c r="S246" s="440"/>
      <c r="T246" s="440"/>
      <c r="U246" s="440"/>
      <c r="V246" s="440"/>
      <c r="W246" s="440"/>
      <c r="X246" s="440"/>
      <c r="Y246" s="440"/>
    </row>
    <row r="247" spans="1:25" s="439" customFormat="1" ht="16.95" customHeight="1">
      <c r="A247" s="159"/>
      <c r="B247" s="488" t="s">
        <v>3913</v>
      </c>
      <c r="C247" s="482" t="s">
        <v>3917</v>
      </c>
      <c r="D247" s="563"/>
      <c r="E247" s="483"/>
      <c r="F247" s="160"/>
      <c r="G247" s="440"/>
      <c r="H247" s="440"/>
      <c r="I247" s="440"/>
      <c r="J247" s="440"/>
      <c r="K247" s="440"/>
      <c r="L247" s="440"/>
      <c r="M247" s="440"/>
      <c r="N247" s="440"/>
      <c r="O247" s="440"/>
      <c r="P247" s="440"/>
      <c r="Q247" s="440"/>
      <c r="R247" s="440"/>
      <c r="S247" s="440"/>
      <c r="T247" s="440"/>
      <c r="U247" s="440"/>
      <c r="V247" s="440"/>
      <c r="W247" s="440"/>
      <c r="X247" s="440"/>
      <c r="Y247" s="440"/>
    </row>
    <row r="248" spans="1:25" s="439" customFormat="1" ht="16.95" customHeight="1">
      <c r="A248" s="159"/>
      <c r="B248" s="568" t="s">
        <v>3913</v>
      </c>
      <c r="C248" s="559" t="s">
        <v>736</v>
      </c>
      <c r="D248" s="574"/>
      <c r="E248" s="574"/>
      <c r="F248" s="160"/>
      <c r="G248" s="440"/>
      <c r="H248" s="440"/>
      <c r="I248" s="440"/>
      <c r="J248" s="440"/>
      <c r="K248" s="440"/>
      <c r="L248" s="440"/>
      <c r="M248" s="440"/>
      <c r="N248" s="440"/>
      <c r="O248" s="440"/>
      <c r="P248" s="440"/>
      <c r="Q248" s="440"/>
      <c r="R248" s="440"/>
      <c r="S248" s="440"/>
      <c r="T248" s="440"/>
      <c r="U248" s="440"/>
      <c r="V248" s="440"/>
      <c r="W248" s="440"/>
      <c r="X248" s="440"/>
      <c r="Y248" s="440"/>
    </row>
    <row r="249" spans="1:25" s="439" customFormat="1" ht="16.95" customHeight="1">
      <c r="A249" s="159"/>
      <c r="B249" s="568" t="s">
        <v>3913</v>
      </c>
      <c r="C249" s="559" t="s">
        <v>3710</v>
      </c>
      <c r="D249" s="574"/>
      <c r="E249" s="574"/>
      <c r="F249" s="160"/>
      <c r="G249" s="440"/>
      <c r="H249" s="440"/>
      <c r="I249" s="440"/>
      <c r="J249" s="440"/>
      <c r="K249" s="440"/>
      <c r="L249" s="440"/>
      <c r="M249" s="440"/>
      <c r="N249" s="440"/>
      <c r="O249" s="440"/>
      <c r="P249" s="440"/>
      <c r="Q249" s="440"/>
      <c r="R249" s="440"/>
      <c r="S249" s="440"/>
      <c r="T249" s="440"/>
      <c r="U249" s="440"/>
      <c r="V249" s="440"/>
      <c r="W249" s="440"/>
      <c r="X249" s="440"/>
      <c r="Y249" s="440"/>
    </row>
    <row r="250" spans="1:25" s="439" customFormat="1" ht="16.95" customHeight="1">
      <c r="A250" s="159"/>
      <c r="B250" s="488" t="s">
        <v>3913</v>
      </c>
      <c r="C250" s="482" t="s">
        <v>3918</v>
      </c>
      <c r="D250" s="563"/>
      <c r="E250" s="483"/>
      <c r="F250" s="160"/>
      <c r="G250" s="440"/>
      <c r="H250" s="440"/>
      <c r="I250" s="440"/>
      <c r="J250" s="440"/>
      <c r="K250" s="440"/>
      <c r="L250" s="440"/>
      <c r="M250" s="440"/>
      <c r="N250" s="440"/>
      <c r="O250" s="440"/>
      <c r="P250" s="440"/>
      <c r="Q250" s="440"/>
      <c r="R250" s="440"/>
      <c r="S250" s="440"/>
      <c r="T250" s="440"/>
      <c r="U250" s="440"/>
      <c r="V250" s="440"/>
      <c r="W250" s="440"/>
      <c r="X250" s="440"/>
      <c r="Y250" s="440"/>
    </row>
    <row r="251" spans="1:25" s="439" customFormat="1" ht="16.95" customHeight="1">
      <c r="A251" s="159"/>
      <c r="B251" s="568" t="s">
        <v>3913</v>
      </c>
      <c r="C251" s="559" t="s">
        <v>3885</v>
      </c>
      <c r="D251" s="574"/>
      <c r="E251" s="574"/>
      <c r="F251" s="160"/>
      <c r="G251" s="440"/>
      <c r="H251" s="440"/>
      <c r="I251" s="440"/>
      <c r="J251" s="440"/>
      <c r="K251" s="440"/>
      <c r="L251" s="440"/>
      <c r="M251" s="440"/>
      <c r="N251" s="440"/>
      <c r="O251" s="440"/>
      <c r="P251" s="440"/>
      <c r="Q251" s="440"/>
      <c r="R251" s="440"/>
      <c r="S251" s="440"/>
      <c r="T251" s="440"/>
      <c r="U251" s="440"/>
      <c r="V251" s="440"/>
      <c r="W251" s="440"/>
      <c r="X251" s="440"/>
      <c r="Y251" s="440"/>
    </row>
    <row r="252" spans="1:25" s="439" customFormat="1" ht="16.95" customHeight="1">
      <c r="A252" s="159"/>
      <c r="B252" s="488" t="s">
        <v>3913</v>
      </c>
      <c r="C252" s="482" t="s">
        <v>3919</v>
      </c>
      <c r="D252" s="563"/>
      <c r="E252" s="483"/>
      <c r="F252" s="160"/>
      <c r="G252" s="440"/>
      <c r="H252" s="440"/>
      <c r="I252" s="440"/>
      <c r="J252" s="440"/>
      <c r="K252" s="440"/>
      <c r="L252" s="440"/>
      <c r="M252" s="440"/>
      <c r="N252" s="440"/>
      <c r="O252" s="440"/>
      <c r="P252" s="440"/>
      <c r="Q252" s="440"/>
      <c r="R252" s="440"/>
      <c r="S252" s="440"/>
      <c r="T252" s="440"/>
      <c r="U252" s="440"/>
      <c r="V252" s="440"/>
      <c r="W252" s="440"/>
      <c r="X252" s="440"/>
      <c r="Y252" s="440"/>
    </row>
    <row r="253" spans="1:25" s="439" customFormat="1" ht="16.95" customHeight="1">
      <c r="A253" s="159"/>
      <c r="B253" s="488" t="s">
        <v>3913</v>
      </c>
      <c r="C253" s="482" t="s">
        <v>3920</v>
      </c>
      <c r="D253" s="563"/>
      <c r="E253" s="483"/>
      <c r="F253" s="160"/>
      <c r="G253" s="440"/>
      <c r="H253" s="440"/>
      <c r="I253" s="440"/>
      <c r="J253" s="440"/>
      <c r="K253" s="440"/>
      <c r="L253" s="440"/>
      <c r="M253" s="440"/>
      <c r="N253" s="440"/>
      <c r="O253" s="440"/>
      <c r="P253" s="440"/>
      <c r="Q253" s="440"/>
      <c r="R253" s="440"/>
      <c r="S253" s="440"/>
      <c r="T253" s="440"/>
      <c r="U253" s="440"/>
      <c r="V253" s="440"/>
      <c r="W253" s="440"/>
      <c r="X253" s="440"/>
      <c r="Y253" s="440"/>
    </row>
    <row r="254" spans="1:25" s="439" customFormat="1" ht="16.95" customHeight="1">
      <c r="A254" s="159"/>
      <c r="B254" s="568" t="s">
        <v>3913</v>
      </c>
      <c r="C254" s="559" t="s">
        <v>3731</v>
      </c>
      <c r="D254" s="574"/>
      <c r="E254" s="574"/>
      <c r="F254" s="160"/>
      <c r="G254" s="440"/>
      <c r="H254" s="440"/>
      <c r="I254" s="440"/>
      <c r="J254" s="440"/>
      <c r="K254" s="440"/>
      <c r="L254" s="440"/>
      <c r="M254" s="440"/>
      <c r="N254" s="440"/>
      <c r="O254" s="440"/>
      <c r="P254" s="440"/>
      <c r="Q254" s="440"/>
      <c r="R254" s="440"/>
      <c r="S254" s="440"/>
      <c r="T254" s="440"/>
      <c r="U254" s="440"/>
      <c r="V254" s="440"/>
      <c r="W254" s="440"/>
      <c r="X254" s="440"/>
      <c r="Y254" s="440"/>
    </row>
    <row r="255" spans="1:25" s="439" customFormat="1" ht="16.95" customHeight="1">
      <c r="A255" s="159"/>
      <c r="B255" s="488" t="s">
        <v>3913</v>
      </c>
      <c r="C255" s="482" t="s">
        <v>3921</v>
      </c>
      <c r="D255" s="563"/>
      <c r="E255" s="483"/>
      <c r="F255" s="160"/>
      <c r="G255" s="440"/>
      <c r="H255" s="440"/>
      <c r="I255" s="440"/>
      <c r="J255" s="440"/>
      <c r="K255" s="440"/>
      <c r="L255" s="440"/>
      <c r="M255" s="440"/>
      <c r="N255" s="440"/>
      <c r="O255" s="440"/>
      <c r="P255" s="440"/>
      <c r="Q255" s="440"/>
      <c r="R255" s="440"/>
      <c r="S255" s="440"/>
      <c r="T255" s="440"/>
      <c r="U255" s="440"/>
      <c r="V255" s="440"/>
      <c r="W255" s="440"/>
      <c r="X255" s="440"/>
      <c r="Y255" s="440"/>
    </row>
    <row r="256" spans="1:25" s="439" customFormat="1" ht="16.95" customHeight="1">
      <c r="A256" s="159"/>
      <c r="B256" s="488" t="s">
        <v>3913</v>
      </c>
      <c r="C256" s="482" t="s">
        <v>3922</v>
      </c>
      <c r="D256" s="563"/>
      <c r="E256" s="483"/>
      <c r="F256" s="160"/>
      <c r="G256" s="440"/>
      <c r="H256" s="440"/>
      <c r="I256" s="440"/>
      <c r="J256" s="440"/>
      <c r="K256" s="440"/>
      <c r="L256" s="440"/>
      <c r="M256" s="440"/>
      <c r="N256" s="440"/>
      <c r="O256" s="440"/>
      <c r="P256" s="440"/>
      <c r="Q256" s="440"/>
      <c r="R256" s="440"/>
      <c r="S256" s="440"/>
      <c r="T256" s="440"/>
      <c r="U256" s="440"/>
      <c r="V256" s="440"/>
      <c r="W256" s="440"/>
      <c r="X256" s="440"/>
      <c r="Y256" s="440"/>
    </row>
    <row r="257" spans="1:25" s="439" customFormat="1" ht="16.95" customHeight="1">
      <c r="A257" s="159"/>
      <c r="B257" s="488" t="s">
        <v>3913</v>
      </c>
      <c r="C257" s="482" t="s">
        <v>3923</v>
      </c>
      <c r="D257" s="563"/>
      <c r="E257" s="483"/>
      <c r="F257" s="160"/>
      <c r="G257" s="440"/>
      <c r="H257" s="440"/>
      <c r="I257" s="440"/>
      <c r="J257" s="440"/>
      <c r="K257" s="440"/>
      <c r="L257" s="440"/>
      <c r="M257" s="440"/>
      <c r="N257" s="440"/>
      <c r="O257" s="440"/>
      <c r="P257" s="440"/>
      <c r="Q257" s="440"/>
      <c r="R257" s="440"/>
      <c r="S257" s="440"/>
      <c r="T257" s="440"/>
      <c r="U257" s="440"/>
      <c r="V257" s="440"/>
      <c r="W257" s="440"/>
      <c r="X257" s="440"/>
      <c r="Y257" s="440"/>
    </row>
    <row r="258" spans="1:25" s="439" customFormat="1" ht="16.95" customHeight="1">
      <c r="A258" s="159"/>
      <c r="B258" s="568" t="s">
        <v>3924</v>
      </c>
      <c r="C258" s="559" t="s">
        <v>996</v>
      </c>
      <c r="D258" s="574"/>
      <c r="E258" s="574"/>
      <c r="F258" s="160"/>
      <c r="G258" s="440"/>
      <c r="H258" s="440"/>
      <c r="I258" s="440"/>
      <c r="J258" s="440"/>
      <c r="K258" s="440"/>
      <c r="L258" s="440"/>
      <c r="M258" s="440"/>
      <c r="N258" s="440"/>
      <c r="O258" s="440"/>
      <c r="P258" s="440"/>
      <c r="Q258" s="440"/>
      <c r="R258" s="440"/>
      <c r="S258" s="440"/>
      <c r="T258" s="440"/>
      <c r="U258" s="440"/>
      <c r="V258" s="440"/>
      <c r="W258" s="440"/>
      <c r="X258" s="440"/>
      <c r="Y258" s="440"/>
    </row>
    <row r="259" spans="1:25" s="439" customFormat="1" ht="16.95" customHeight="1">
      <c r="A259" s="159"/>
      <c r="B259" s="568" t="s">
        <v>3924</v>
      </c>
      <c r="C259" s="559" t="s">
        <v>3710</v>
      </c>
      <c r="D259" s="574"/>
      <c r="E259" s="574"/>
      <c r="F259" s="160"/>
      <c r="G259" s="440"/>
      <c r="H259" s="440"/>
      <c r="I259" s="440"/>
      <c r="J259" s="440"/>
      <c r="K259" s="440"/>
      <c r="L259" s="440"/>
      <c r="M259" s="440"/>
      <c r="N259" s="440"/>
      <c r="O259" s="440"/>
      <c r="P259" s="440"/>
      <c r="Q259" s="440"/>
      <c r="R259" s="440"/>
      <c r="S259" s="440"/>
      <c r="T259" s="440"/>
      <c r="U259" s="440"/>
      <c r="V259" s="440"/>
      <c r="W259" s="440"/>
      <c r="X259" s="440"/>
      <c r="Y259" s="440"/>
    </row>
    <row r="260" spans="1:25" s="439" customFormat="1" ht="16.95" customHeight="1">
      <c r="A260" s="159"/>
      <c r="B260" s="568" t="s">
        <v>3924</v>
      </c>
      <c r="C260" s="559" t="s">
        <v>3925</v>
      </c>
      <c r="D260" s="574"/>
      <c r="E260" s="574"/>
      <c r="F260" s="160"/>
      <c r="G260" s="440"/>
      <c r="H260" s="440"/>
      <c r="I260" s="440"/>
      <c r="J260" s="440"/>
      <c r="K260" s="440"/>
      <c r="L260" s="440"/>
      <c r="M260" s="440"/>
      <c r="N260" s="440"/>
      <c r="O260" s="440"/>
      <c r="P260" s="440"/>
      <c r="Q260" s="440"/>
      <c r="R260" s="440"/>
      <c r="S260" s="440"/>
      <c r="T260" s="440"/>
      <c r="U260" s="440"/>
      <c r="V260" s="440"/>
      <c r="W260" s="440"/>
      <c r="X260" s="440"/>
      <c r="Y260" s="440"/>
    </row>
    <row r="261" spans="1:25" s="439" customFormat="1" ht="16.95" customHeight="1">
      <c r="A261" s="159"/>
      <c r="B261" s="488" t="s">
        <v>3924</v>
      </c>
      <c r="C261" s="482" t="s">
        <v>3926</v>
      </c>
      <c r="D261" s="563"/>
      <c r="E261" s="483"/>
      <c r="F261" s="160"/>
      <c r="G261" s="440"/>
      <c r="H261" s="440"/>
      <c r="I261" s="440"/>
      <c r="J261" s="440"/>
      <c r="K261" s="440"/>
      <c r="L261" s="440"/>
      <c r="M261" s="440"/>
      <c r="N261" s="440"/>
      <c r="O261" s="440"/>
      <c r="P261" s="440"/>
      <c r="Q261" s="440"/>
      <c r="R261" s="440"/>
      <c r="S261" s="440"/>
      <c r="T261" s="440"/>
      <c r="U261" s="440"/>
      <c r="V261" s="440"/>
      <c r="W261" s="440"/>
      <c r="X261" s="440"/>
      <c r="Y261" s="440"/>
    </row>
    <row r="262" spans="1:25" s="439" customFormat="1" ht="16.95" customHeight="1">
      <c r="A262" s="159"/>
      <c r="B262" s="488" t="s">
        <v>3924</v>
      </c>
      <c r="C262" s="482" t="s">
        <v>3927</v>
      </c>
      <c r="D262" s="563"/>
      <c r="E262" s="483"/>
      <c r="F262" s="160"/>
      <c r="G262" s="440"/>
      <c r="H262" s="440"/>
      <c r="I262" s="440"/>
      <c r="J262" s="440"/>
      <c r="K262" s="440"/>
      <c r="L262" s="440"/>
      <c r="M262" s="440"/>
      <c r="N262" s="440"/>
      <c r="O262" s="440"/>
      <c r="P262" s="440"/>
      <c r="Q262" s="440"/>
      <c r="R262" s="440"/>
      <c r="S262" s="440"/>
      <c r="T262" s="440"/>
      <c r="U262" s="440"/>
      <c r="V262" s="440"/>
      <c r="W262" s="440"/>
      <c r="X262" s="440"/>
      <c r="Y262" s="440"/>
    </row>
    <row r="263" spans="1:25" s="439" customFormat="1" ht="16.95" customHeight="1">
      <c r="A263" s="159"/>
      <c r="B263" s="488" t="s">
        <v>3924</v>
      </c>
      <c r="C263" s="482" t="s">
        <v>3928</v>
      </c>
      <c r="D263" s="563"/>
      <c r="E263" s="483"/>
      <c r="F263" s="160"/>
      <c r="G263" s="440"/>
      <c r="H263" s="440"/>
      <c r="I263" s="440"/>
      <c r="J263" s="440"/>
      <c r="K263" s="440"/>
      <c r="L263" s="440"/>
      <c r="M263" s="440"/>
      <c r="N263" s="440"/>
      <c r="O263" s="440"/>
      <c r="P263" s="440"/>
      <c r="Q263" s="440"/>
      <c r="R263" s="440"/>
      <c r="S263" s="440"/>
      <c r="T263" s="440"/>
      <c r="U263" s="440"/>
      <c r="V263" s="440"/>
      <c r="W263" s="440"/>
      <c r="X263" s="440"/>
      <c r="Y263" s="440"/>
    </row>
    <row r="264" spans="1:25" s="439" customFormat="1" ht="16.95" customHeight="1">
      <c r="A264" s="159"/>
      <c r="B264" s="488" t="s">
        <v>3924</v>
      </c>
      <c r="C264" s="482" t="s">
        <v>3929</v>
      </c>
      <c r="D264" s="563"/>
      <c r="E264" s="483"/>
      <c r="F264" s="160"/>
      <c r="G264" s="440"/>
      <c r="H264" s="440"/>
      <c r="I264" s="440"/>
      <c r="J264" s="440"/>
      <c r="K264" s="440"/>
      <c r="L264" s="440"/>
      <c r="M264" s="440"/>
      <c r="N264" s="440"/>
      <c r="O264" s="440"/>
      <c r="P264" s="440"/>
      <c r="Q264" s="440"/>
      <c r="R264" s="440"/>
      <c r="S264" s="440"/>
      <c r="T264" s="440"/>
      <c r="U264" s="440"/>
      <c r="V264" s="440"/>
      <c r="W264" s="440"/>
      <c r="X264" s="440"/>
      <c r="Y264" s="440"/>
    </row>
    <row r="265" spans="1:25" s="439" customFormat="1" ht="16.95" customHeight="1">
      <c r="A265" s="159"/>
      <c r="B265" s="488" t="s">
        <v>3924</v>
      </c>
      <c r="C265" s="482" t="s">
        <v>3930</v>
      </c>
      <c r="D265" s="563"/>
      <c r="E265" s="483"/>
      <c r="F265" s="160"/>
      <c r="G265" s="440"/>
      <c r="H265" s="440"/>
      <c r="I265" s="440"/>
      <c r="J265" s="440"/>
      <c r="K265" s="440"/>
      <c r="L265" s="440"/>
      <c r="M265" s="440"/>
      <c r="N265" s="440"/>
      <c r="O265" s="440"/>
      <c r="P265" s="440"/>
      <c r="Q265" s="440"/>
      <c r="R265" s="440"/>
      <c r="S265" s="440"/>
      <c r="T265" s="440"/>
      <c r="U265" s="440"/>
      <c r="V265" s="440"/>
      <c r="W265" s="440"/>
      <c r="X265" s="440"/>
      <c r="Y265" s="440"/>
    </row>
    <row r="266" spans="1:25" s="439" customFormat="1" ht="16.95" customHeight="1">
      <c r="A266" s="159"/>
      <c r="B266" s="488" t="s">
        <v>3924</v>
      </c>
      <c r="C266" s="482" t="s">
        <v>3931</v>
      </c>
      <c r="D266" s="563"/>
      <c r="E266" s="483"/>
      <c r="F266" s="160"/>
      <c r="G266" s="440"/>
      <c r="H266" s="440"/>
      <c r="I266" s="440"/>
      <c r="J266" s="440"/>
      <c r="K266" s="440"/>
      <c r="L266" s="440"/>
      <c r="M266" s="440"/>
      <c r="N266" s="440"/>
      <c r="O266" s="440"/>
      <c r="P266" s="440"/>
      <c r="Q266" s="440"/>
      <c r="R266" s="440"/>
      <c r="S266" s="440"/>
      <c r="T266" s="440"/>
      <c r="U266" s="440"/>
      <c r="V266" s="440"/>
      <c r="W266" s="440"/>
      <c r="X266" s="440"/>
      <c r="Y266" s="440"/>
    </row>
    <row r="267" spans="1:25" s="439" customFormat="1" ht="16.95" customHeight="1">
      <c r="A267" s="159"/>
      <c r="B267" s="488" t="s">
        <v>3924</v>
      </c>
      <c r="C267" s="482" t="s">
        <v>3932</v>
      </c>
      <c r="D267" s="563"/>
      <c r="E267" s="483"/>
      <c r="F267" s="160"/>
      <c r="G267" s="440"/>
      <c r="H267" s="440"/>
      <c r="I267" s="440"/>
      <c r="J267" s="440"/>
      <c r="K267" s="440"/>
      <c r="L267" s="440"/>
      <c r="M267" s="440"/>
      <c r="N267" s="440"/>
      <c r="O267" s="440"/>
      <c r="P267" s="440"/>
      <c r="Q267" s="440"/>
      <c r="R267" s="440"/>
      <c r="S267" s="440"/>
      <c r="T267" s="440"/>
      <c r="U267" s="440"/>
      <c r="V267" s="440"/>
      <c r="W267" s="440"/>
      <c r="X267" s="440"/>
      <c r="Y267" s="440"/>
    </row>
    <row r="268" spans="1:25" s="439" customFormat="1" ht="16.95" customHeight="1">
      <c r="A268" s="159"/>
      <c r="B268" s="568" t="s">
        <v>3924</v>
      </c>
      <c r="C268" s="559" t="s">
        <v>1693</v>
      </c>
      <c r="D268" s="574"/>
      <c r="E268" s="574"/>
      <c r="F268" s="160"/>
      <c r="G268" s="440"/>
      <c r="H268" s="440"/>
      <c r="I268" s="440"/>
      <c r="J268" s="440"/>
      <c r="K268" s="440"/>
      <c r="L268" s="440"/>
      <c r="M268" s="440"/>
      <c r="N268" s="440"/>
      <c r="O268" s="440"/>
      <c r="P268" s="440"/>
      <c r="Q268" s="440"/>
      <c r="R268" s="440"/>
      <c r="S268" s="440"/>
      <c r="T268" s="440"/>
      <c r="U268" s="440"/>
      <c r="V268" s="440"/>
      <c r="W268" s="440"/>
      <c r="X268" s="440"/>
      <c r="Y268" s="440"/>
    </row>
    <row r="269" spans="1:25" s="439" customFormat="1" ht="16.95" customHeight="1">
      <c r="A269" s="159"/>
      <c r="B269" s="488" t="s">
        <v>3924</v>
      </c>
      <c r="C269" s="482" t="s">
        <v>3933</v>
      </c>
      <c r="D269" s="563"/>
      <c r="E269" s="483"/>
      <c r="F269" s="160"/>
      <c r="G269" s="440"/>
      <c r="H269" s="440"/>
      <c r="I269" s="440"/>
      <c r="J269" s="440"/>
      <c r="K269" s="440"/>
      <c r="L269" s="440"/>
      <c r="M269" s="440"/>
      <c r="N269" s="440"/>
      <c r="O269" s="440"/>
      <c r="P269" s="440"/>
      <c r="Q269" s="440"/>
      <c r="R269" s="440"/>
      <c r="S269" s="440"/>
      <c r="T269" s="440"/>
      <c r="U269" s="440"/>
      <c r="V269" s="440"/>
      <c r="W269" s="440"/>
      <c r="X269" s="440"/>
      <c r="Y269" s="440"/>
    </row>
    <row r="270" spans="1:25" s="439" customFormat="1" ht="16.95" customHeight="1">
      <c r="A270" s="159"/>
      <c r="B270" s="568" t="s">
        <v>3934</v>
      </c>
      <c r="C270" s="559" t="s">
        <v>996</v>
      </c>
      <c r="D270" s="574"/>
      <c r="E270" s="574"/>
      <c r="F270" s="160"/>
      <c r="G270" s="440"/>
      <c r="H270" s="440"/>
      <c r="I270" s="440"/>
      <c r="J270" s="440"/>
      <c r="K270" s="440"/>
      <c r="L270" s="440"/>
      <c r="M270" s="440"/>
      <c r="N270" s="440"/>
      <c r="O270" s="440"/>
      <c r="P270" s="440"/>
      <c r="Q270" s="440"/>
      <c r="R270" s="440"/>
      <c r="S270" s="440"/>
      <c r="T270" s="440"/>
      <c r="U270" s="440"/>
      <c r="V270" s="440"/>
      <c r="W270" s="440"/>
      <c r="X270" s="440"/>
      <c r="Y270" s="440"/>
    </row>
    <row r="271" spans="1:25" s="439" customFormat="1" ht="16.95" customHeight="1">
      <c r="A271" s="159"/>
      <c r="B271" s="568" t="s">
        <v>3934</v>
      </c>
      <c r="C271" s="559" t="s">
        <v>3710</v>
      </c>
      <c r="D271" s="574"/>
      <c r="E271" s="574"/>
      <c r="F271" s="160"/>
      <c r="G271" s="440"/>
      <c r="H271" s="440"/>
      <c r="I271" s="440"/>
      <c r="J271" s="440"/>
      <c r="K271" s="440"/>
      <c r="L271" s="440"/>
      <c r="M271" s="440"/>
      <c r="N271" s="440"/>
      <c r="O271" s="440"/>
      <c r="P271" s="440"/>
      <c r="Q271" s="440"/>
      <c r="R271" s="440"/>
      <c r="S271" s="440"/>
      <c r="T271" s="440"/>
      <c r="U271" s="440"/>
      <c r="V271" s="440"/>
      <c r="W271" s="440"/>
      <c r="X271" s="440"/>
      <c r="Y271" s="440"/>
    </row>
    <row r="272" spans="1:25" s="439" customFormat="1" ht="16.95" customHeight="1">
      <c r="A272" s="159"/>
      <c r="B272" s="488" t="s">
        <v>3934</v>
      </c>
      <c r="C272" s="482" t="s">
        <v>3935</v>
      </c>
      <c r="D272" s="563"/>
      <c r="E272" s="483"/>
      <c r="F272" s="160"/>
      <c r="G272" s="440"/>
      <c r="H272" s="440"/>
      <c r="I272" s="440"/>
      <c r="J272" s="440"/>
      <c r="K272" s="440"/>
      <c r="L272" s="440"/>
      <c r="M272" s="440"/>
      <c r="N272" s="440"/>
      <c r="O272" s="440"/>
      <c r="P272" s="440"/>
      <c r="Q272" s="440"/>
      <c r="R272" s="440"/>
      <c r="S272" s="440"/>
      <c r="T272" s="440"/>
      <c r="U272" s="440"/>
      <c r="V272" s="440"/>
      <c r="W272" s="440"/>
      <c r="X272" s="440"/>
      <c r="Y272" s="440"/>
    </row>
    <row r="273" spans="1:27" s="439" customFormat="1" ht="16.95" customHeight="1">
      <c r="A273" s="159"/>
      <c r="B273" s="488" t="s">
        <v>3934</v>
      </c>
      <c r="C273" s="482" t="s">
        <v>3936</v>
      </c>
      <c r="D273" s="563"/>
      <c r="E273" s="483"/>
      <c r="F273" s="160"/>
      <c r="G273" s="440"/>
      <c r="H273" s="440"/>
      <c r="I273" s="440"/>
      <c r="J273" s="440"/>
      <c r="K273" s="440"/>
      <c r="L273" s="440"/>
      <c r="M273" s="440"/>
      <c r="N273" s="440"/>
      <c r="O273" s="440"/>
      <c r="P273" s="440"/>
      <c r="Q273" s="440"/>
      <c r="R273" s="440"/>
      <c r="S273" s="440"/>
      <c r="T273" s="440"/>
      <c r="U273" s="440"/>
      <c r="V273" s="440"/>
      <c r="W273" s="440"/>
      <c r="X273" s="440"/>
      <c r="Y273" s="440"/>
    </row>
    <row r="274" spans="1:27" s="439" customFormat="1" ht="16.95" customHeight="1">
      <c r="A274" s="159"/>
      <c r="B274" s="488" t="s">
        <v>3934</v>
      </c>
      <c r="C274" s="482" t="s">
        <v>3937</v>
      </c>
      <c r="D274" s="563"/>
      <c r="E274" s="483"/>
      <c r="F274" s="160"/>
      <c r="G274" s="440"/>
      <c r="H274" s="440"/>
      <c r="I274" s="440"/>
      <c r="J274" s="440"/>
      <c r="K274" s="440"/>
      <c r="L274" s="440"/>
      <c r="M274" s="440"/>
      <c r="N274" s="440"/>
      <c r="O274" s="440"/>
      <c r="P274" s="440"/>
      <c r="Q274" s="440"/>
      <c r="R274" s="440"/>
      <c r="S274" s="440"/>
      <c r="T274" s="440"/>
      <c r="U274" s="440"/>
      <c r="V274" s="440"/>
      <c r="W274" s="440"/>
      <c r="X274" s="440"/>
      <c r="Y274" s="440"/>
    </row>
    <row r="275" spans="1:27" s="439" customFormat="1" ht="16.95" customHeight="1">
      <c r="A275" s="159"/>
      <c r="B275" s="488" t="s">
        <v>3934</v>
      </c>
      <c r="C275" s="482" t="s">
        <v>3938</v>
      </c>
      <c r="D275" s="563"/>
      <c r="E275" s="483"/>
      <c r="F275" s="160"/>
      <c r="G275" s="440"/>
      <c r="H275" s="440"/>
      <c r="I275" s="440"/>
      <c r="J275" s="440"/>
      <c r="K275" s="440"/>
      <c r="L275" s="440"/>
      <c r="M275" s="440"/>
      <c r="N275" s="440"/>
      <c r="O275" s="440"/>
      <c r="P275" s="440"/>
      <c r="Q275" s="440"/>
      <c r="R275" s="440"/>
      <c r="S275" s="440"/>
      <c r="T275" s="440"/>
      <c r="U275" s="440"/>
      <c r="V275" s="440"/>
      <c r="W275" s="440"/>
      <c r="X275" s="440"/>
      <c r="Y275" s="440"/>
    </row>
    <row r="276" spans="1:27" s="439" customFormat="1" ht="16.95" customHeight="1">
      <c r="A276" s="159"/>
      <c r="B276" s="488" t="s">
        <v>3934</v>
      </c>
      <c r="C276" s="482" t="s">
        <v>3939</v>
      </c>
      <c r="D276" s="563"/>
      <c r="E276" s="483"/>
      <c r="F276" s="160"/>
      <c r="G276" s="440"/>
      <c r="H276" s="440"/>
      <c r="I276" s="440"/>
      <c r="J276" s="440"/>
      <c r="K276" s="440"/>
      <c r="L276" s="440"/>
      <c r="M276" s="440"/>
      <c r="N276" s="440"/>
      <c r="O276" s="440"/>
      <c r="P276" s="440"/>
      <c r="Q276" s="440"/>
      <c r="R276" s="440"/>
      <c r="S276" s="440"/>
      <c r="T276" s="440"/>
      <c r="U276" s="440"/>
      <c r="V276" s="440"/>
      <c r="W276" s="440"/>
      <c r="X276" s="440"/>
      <c r="Y276" s="440"/>
    </row>
    <row r="277" spans="1:27" s="439" customFormat="1" ht="16.95" customHeight="1">
      <c r="A277" s="159"/>
      <c r="B277" s="488" t="s">
        <v>3934</v>
      </c>
      <c r="C277" s="482" t="s">
        <v>3940</v>
      </c>
      <c r="D277" s="563"/>
      <c r="E277" s="483"/>
      <c r="F277" s="160"/>
      <c r="G277" s="440"/>
      <c r="H277" s="440"/>
      <c r="I277" s="440"/>
      <c r="J277" s="440"/>
      <c r="K277" s="440"/>
      <c r="L277" s="440"/>
      <c r="M277" s="440"/>
      <c r="N277" s="440"/>
      <c r="O277" s="440"/>
      <c r="P277" s="440"/>
      <c r="Q277" s="440"/>
      <c r="R277" s="440"/>
      <c r="S277" s="440"/>
      <c r="T277" s="440"/>
      <c r="U277" s="440"/>
      <c r="V277" s="440"/>
      <c r="W277" s="440"/>
      <c r="X277" s="440"/>
      <c r="Y277" s="440"/>
    </row>
    <row r="278" spans="1:27" s="439" customFormat="1" ht="16.95" customHeight="1">
      <c r="A278" s="159"/>
      <c r="B278" s="488" t="s">
        <v>3934</v>
      </c>
      <c r="C278" s="482" t="s">
        <v>3941</v>
      </c>
      <c r="D278" s="563"/>
      <c r="E278" s="483"/>
      <c r="F278" s="160"/>
      <c r="G278" s="440"/>
      <c r="H278" s="440"/>
      <c r="I278" s="440"/>
      <c r="J278" s="440"/>
      <c r="K278" s="440"/>
      <c r="L278" s="440"/>
      <c r="M278" s="440"/>
      <c r="N278" s="440"/>
      <c r="O278" s="440"/>
      <c r="P278" s="440"/>
      <c r="Q278" s="440"/>
      <c r="R278" s="440"/>
      <c r="S278" s="440"/>
      <c r="T278" s="440"/>
      <c r="U278" s="440"/>
      <c r="V278" s="440"/>
      <c r="W278" s="440"/>
      <c r="X278" s="440"/>
      <c r="Y278" s="440"/>
    </row>
    <row r="279" spans="1:27" s="439" customFormat="1" ht="16.95" customHeight="1">
      <c r="A279" s="159"/>
      <c r="B279" s="488" t="s">
        <v>3934</v>
      </c>
      <c r="C279" s="482" t="s">
        <v>3942</v>
      </c>
      <c r="D279" s="563"/>
      <c r="E279" s="483"/>
      <c r="F279" s="160"/>
      <c r="G279" s="440"/>
      <c r="H279" s="440"/>
      <c r="I279" s="440"/>
      <c r="J279" s="440"/>
      <c r="K279" s="440"/>
      <c r="L279" s="440"/>
      <c r="M279" s="440"/>
      <c r="N279" s="440"/>
      <c r="O279" s="440"/>
      <c r="P279" s="440"/>
      <c r="Q279" s="440"/>
      <c r="R279" s="440"/>
      <c r="S279" s="440"/>
      <c r="T279" s="440"/>
      <c r="U279" s="440"/>
      <c r="V279" s="440"/>
      <c r="W279" s="440"/>
      <c r="X279" s="440"/>
      <c r="Y279" s="440"/>
    </row>
    <row r="280" spans="1:27" s="439" customFormat="1" ht="16.95" customHeight="1">
      <c r="A280" s="159"/>
      <c r="B280" s="488" t="s">
        <v>3934</v>
      </c>
      <c r="C280" s="482" t="s">
        <v>3943</v>
      </c>
      <c r="D280" s="563"/>
      <c r="E280" s="483"/>
      <c r="F280" s="160"/>
      <c r="G280" s="440"/>
      <c r="H280" s="440"/>
      <c r="I280" s="440"/>
      <c r="J280" s="440"/>
      <c r="K280" s="440"/>
      <c r="L280" s="440"/>
      <c r="M280" s="440"/>
      <c r="N280" s="440"/>
      <c r="O280" s="440"/>
      <c r="P280" s="440"/>
      <c r="Q280" s="440"/>
      <c r="R280" s="440"/>
      <c r="S280" s="440"/>
      <c r="T280" s="440"/>
      <c r="U280" s="440"/>
      <c r="V280" s="440"/>
      <c r="W280" s="440"/>
      <c r="X280" s="440"/>
      <c r="Y280" s="440"/>
    </row>
    <row r="281" spans="1:27" s="439" customFormat="1" ht="16.95" customHeight="1">
      <c r="A281" s="159"/>
      <c r="B281" s="488" t="s">
        <v>3934</v>
      </c>
      <c r="C281" s="482" t="s">
        <v>3944</v>
      </c>
      <c r="D281" s="563"/>
      <c r="E281" s="483"/>
      <c r="F281" s="160"/>
      <c r="G281" s="440"/>
      <c r="H281" s="440"/>
      <c r="I281" s="440"/>
      <c r="J281" s="440"/>
      <c r="K281" s="440"/>
      <c r="L281" s="440"/>
      <c r="M281" s="440"/>
      <c r="N281" s="440"/>
      <c r="O281" s="440"/>
      <c r="P281" s="440"/>
      <c r="Q281" s="440"/>
      <c r="R281" s="440"/>
      <c r="S281" s="440"/>
      <c r="T281" s="440"/>
      <c r="U281" s="440"/>
      <c r="V281" s="440"/>
      <c r="W281" s="440"/>
      <c r="X281" s="440"/>
      <c r="Y281" s="440"/>
    </row>
    <row r="282" spans="1:27" s="439" customFormat="1" ht="16.95" customHeight="1">
      <c r="A282" s="159"/>
      <c r="B282" s="488" t="s">
        <v>3934</v>
      </c>
      <c r="C282" s="482" t="s">
        <v>3945</v>
      </c>
      <c r="D282" s="563"/>
      <c r="E282" s="483"/>
      <c r="F282" s="160"/>
      <c r="G282" s="440"/>
      <c r="H282" s="440"/>
      <c r="I282" s="440"/>
      <c r="J282" s="440"/>
      <c r="K282" s="440"/>
      <c r="L282" s="440"/>
      <c r="M282" s="440"/>
      <c r="N282" s="440"/>
      <c r="O282" s="440"/>
      <c r="P282" s="440"/>
      <c r="Q282" s="440"/>
      <c r="R282" s="440"/>
      <c r="S282" s="440"/>
      <c r="T282" s="440"/>
      <c r="U282" s="440"/>
      <c r="V282" s="440"/>
      <c r="W282" s="440"/>
      <c r="X282" s="440"/>
      <c r="Y282" s="440"/>
    </row>
    <row r="283" spans="1:27" s="439" customFormat="1" ht="16.95" customHeight="1">
      <c r="A283" s="159"/>
      <c r="B283" s="568" t="s">
        <v>3934</v>
      </c>
      <c r="C283" s="559" t="s">
        <v>915</v>
      </c>
      <c r="D283" s="574"/>
      <c r="E283" s="574"/>
      <c r="F283" s="160"/>
      <c r="G283" s="440"/>
      <c r="H283" s="440"/>
      <c r="I283" s="440"/>
      <c r="J283" s="440"/>
      <c r="K283" s="440"/>
      <c r="L283" s="440"/>
      <c r="M283" s="440"/>
      <c r="N283" s="440"/>
      <c r="O283" s="440"/>
      <c r="P283" s="440"/>
      <c r="Q283" s="440"/>
      <c r="R283" s="440"/>
      <c r="S283" s="440"/>
      <c r="T283" s="440"/>
      <c r="U283" s="440"/>
      <c r="V283" s="440"/>
      <c r="W283" s="440"/>
      <c r="X283" s="440"/>
      <c r="Y283" s="440"/>
    </row>
    <row r="284" spans="1:27" s="439" customFormat="1" ht="16.95" customHeight="1">
      <c r="A284" s="159"/>
      <c r="B284" s="488" t="s">
        <v>3934</v>
      </c>
      <c r="C284" s="482" t="s">
        <v>3946</v>
      </c>
      <c r="D284" s="563"/>
      <c r="E284" s="483"/>
      <c r="F284" s="160"/>
      <c r="G284" s="440"/>
      <c r="H284" s="440"/>
      <c r="I284" s="440"/>
      <c r="J284" s="440"/>
      <c r="K284" s="440"/>
      <c r="L284" s="440"/>
      <c r="M284" s="440"/>
      <c r="N284" s="440"/>
      <c r="O284" s="440"/>
      <c r="P284" s="440"/>
      <c r="Q284" s="440"/>
      <c r="R284" s="440"/>
      <c r="S284" s="440"/>
      <c r="T284" s="440"/>
      <c r="U284" s="440"/>
      <c r="V284" s="440"/>
      <c r="W284" s="440"/>
      <c r="X284" s="440"/>
      <c r="Y284" s="440"/>
    </row>
    <row r="285" spans="1:27" s="439" customFormat="1" ht="16.95" customHeight="1">
      <c r="A285" s="159"/>
      <c r="B285" s="568" t="s">
        <v>3947</v>
      </c>
      <c r="C285" s="559" t="s">
        <v>996</v>
      </c>
      <c r="D285" s="574"/>
      <c r="E285" s="574"/>
      <c r="F285" s="160"/>
      <c r="G285" s="440"/>
      <c r="H285" s="440"/>
      <c r="I285" s="440"/>
      <c r="J285" s="440"/>
      <c r="K285" s="440"/>
      <c r="L285" s="440"/>
      <c r="M285" s="440"/>
      <c r="N285" s="440"/>
      <c r="O285" s="440"/>
      <c r="P285" s="440"/>
      <c r="Q285" s="440"/>
      <c r="R285" s="440"/>
      <c r="S285" s="440"/>
      <c r="T285" s="440"/>
      <c r="U285" s="440"/>
      <c r="V285" s="440"/>
      <c r="W285" s="440"/>
      <c r="X285" s="440"/>
      <c r="Y285" s="440"/>
    </row>
    <row r="286" spans="1:27" s="439" customFormat="1" ht="16.95" customHeight="1">
      <c r="A286" s="159"/>
      <c r="B286" s="568" t="s">
        <v>3947</v>
      </c>
      <c r="C286" s="559" t="s">
        <v>3948</v>
      </c>
      <c r="D286" s="574"/>
      <c r="E286" s="574"/>
      <c r="F286" s="160"/>
      <c r="G286" s="440"/>
      <c r="H286" s="440"/>
      <c r="I286" s="440"/>
      <c r="J286" s="440"/>
      <c r="K286" s="440"/>
      <c r="L286" s="440"/>
      <c r="M286" s="440"/>
      <c r="N286" s="440"/>
      <c r="O286" s="440"/>
      <c r="P286" s="440"/>
      <c r="Q286" s="440"/>
      <c r="R286" s="440"/>
      <c r="S286" s="440"/>
      <c r="T286" s="440"/>
      <c r="U286" s="440"/>
      <c r="V286" s="440"/>
      <c r="W286" s="440"/>
      <c r="X286" s="440"/>
      <c r="Y286" s="440"/>
    </row>
    <row r="287" spans="1:27" s="439" customFormat="1" ht="16.95" customHeight="1">
      <c r="A287" s="159"/>
      <c r="B287" s="483" t="s">
        <v>3947</v>
      </c>
      <c r="C287" s="482" t="s">
        <v>3949</v>
      </c>
      <c r="D287" s="563"/>
      <c r="E287" s="483"/>
      <c r="F287" s="160"/>
      <c r="G287" s="440"/>
      <c r="H287" s="440"/>
      <c r="I287" s="440"/>
      <c r="J287" s="440"/>
      <c r="K287" s="440"/>
      <c r="L287" s="440"/>
      <c r="M287" s="440"/>
      <c r="N287" s="440"/>
      <c r="O287" s="440"/>
      <c r="P287" s="440"/>
      <c r="Q287" s="440"/>
      <c r="R287" s="440"/>
      <c r="S287" s="440"/>
      <c r="T287" s="440"/>
      <c r="U287" s="440"/>
      <c r="V287" s="440"/>
      <c r="W287" s="440"/>
      <c r="X287" s="440"/>
      <c r="Y287" s="440"/>
    </row>
    <row r="288" spans="1:27" ht="14.4">
      <c r="B288" s="541"/>
      <c r="C288" s="542"/>
      <c r="D288" s="455"/>
      <c r="E288" s="454"/>
      <c r="F288" s="495"/>
      <c r="G288" s="495"/>
      <c r="H288" s="495"/>
      <c r="I288" s="495"/>
      <c r="J288" s="495"/>
      <c r="K288" s="495"/>
      <c r="L288" s="495"/>
      <c r="M288" s="495"/>
      <c r="N288" s="495"/>
      <c r="O288" s="495"/>
      <c r="P288" s="495"/>
      <c r="Q288" s="495"/>
      <c r="R288" s="495"/>
      <c r="S288" s="495"/>
      <c r="T288" s="495"/>
      <c r="U288" s="495"/>
      <c r="V288" s="495"/>
      <c r="W288" s="495"/>
      <c r="X288" s="495"/>
      <c r="Y288" s="495"/>
      <c r="Z288" s="543"/>
      <c r="AA288" s="543"/>
    </row>
    <row r="289" spans="2:27" ht="14.4">
      <c r="B289" s="541"/>
      <c r="C289" s="542"/>
      <c r="D289" s="455"/>
      <c r="E289" s="454"/>
      <c r="F289" s="495"/>
      <c r="G289" s="495"/>
      <c r="H289" s="495"/>
      <c r="I289" s="495"/>
      <c r="J289" s="495"/>
      <c r="K289" s="495"/>
      <c r="L289" s="495"/>
      <c r="M289" s="495"/>
      <c r="N289" s="495"/>
      <c r="O289" s="495"/>
      <c r="P289" s="495"/>
      <c r="Q289" s="495"/>
      <c r="R289" s="495"/>
      <c r="S289" s="495"/>
      <c r="T289" s="495"/>
      <c r="U289" s="495"/>
      <c r="V289" s="495"/>
      <c r="W289" s="495"/>
      <c r="X289" s="495"/>
      <c r="Y289" s="495"/>
      <c r="Z289" s="543"/>
      <c r="AA289" s="543"/>
    </row>
    <row r="290" spans="2:27" ht="19.2">
      <c r="B290" s="541"/>
      <c r="C290" s="415" t="s">
        <v>216</v>
      </c>
      <c r="D290" s="535">
        <f>COUNTIF($D$4:$D$288,"C")</f>
        <v>0</v>
      </c>
      <c r="E290" s="454"/>
      <c r="F290" s="495"/>
      <c r="G290" s="495"/>
      <c r="H290" s="495"/>
      <c r="I290" s="495"/>
      <c r="J290" s="495"/>
      <c r="K290" s="495"/>
      <c r="L290" s="495"/>
      <c r="M290" s="495"/>
      <c r="N290" s="495"/>
      <c r="O290" s="495"/>
      <c r="P290" s="495"/>
      <c r="Q290" s="495"/>
      <c r="R290" s="495"/>
      <c r="S290" s="495"/>
      <c r="T290" s="495"/>
      <c r="U290" s="495"/>
      <c r="V290" s="495"/>
      <c r="W290" s="495"/>
      <c r="X290" s="495"/>
      <c r="Y290" s="495"/>
      <c r="Z290" s="543"/>
      <c r="AA290" s="543"/>
    </row>
    <row r="291" spans="2:27" ht="19.2">
      <c r="B291" s="541"/>
      <c r="C291" s="415" t="s">
        <v>217</v>
      </c>
      <c r="D291" s="535">
        <f>COUNTIF($D$4:$D$288,"NC")</f>
        <v>0</v>
      </c>
      <c r="E291" s="454"/>
      <c r="F291" s="495"/>
      <c r="G291" s="495"/>
      <c r="H291" s="495"/>
      <c r="I291" s="495"/>
      <c r="J291" s="495"/>
      <c r="K291" s="495"/>
      <c r="L291" s="495"/>
      <c r="M291" s="495"/>
      <c r="N291" s="495"/>
      <c r="O291" s="495"/>
      <c r="P291" s="495"/>
      <c r="Q291" s="495"/>
      <c r="R291" s="495"/>
      <c r="S291" s="495"/>
      <c r="T291" s="495"/>
      <c r="U291" s="495"/>
      <c r="V291" s="495"/>
      <c r="W291" s="495"/>
      <c r="X291" s="495"/>
      <c r="Y291" s="495"/>
      <c r="Z291" s="543"/>
      <c r="AA291" s="543"/>
    </row>
    <row r="292" spans="2:27" ht="19.2">
      <c r="B292" s="541"/>
      <c r="C292" s="415" t="s">
        <v>218</v>
      </c>
      <c r="D292" s="535">
        <f>COUNTIF($D$4:$D$288,"NA")</f>
        <v>0</v>
      </c>
      <c r="E292" s="454"/>
      <c r="F292" s="495"/>
      <c r="G292" s="495"/>
      <c r="H292" s="495"/>
      <c r="I292" s="495"/>
      <c r="J292" s="495"/>
      <c r="K292" s="495"/>
      <c r="L292" s="495"/>
      <c r="M292" s="495"/>
      <c r="N292" s="495"/>
      <c r="O292" s="495"/>
      <c r="P292" s="495"/>
      <c r="Q292" s="495"/>
      <c r="R292" s="495"/>
      <c r="S292" s="495"/>
      <c r="T292" s="495"/>
      <c r="U292" s="495"/>
      <c r="V292" s="495"/>
      <c r="W292" s="495"/>
      <c r="X292" s="495"/>
      <c r="Y292" s="495"/>
      <c r="Z292" s="543"/>
      <c r="AA292" s="543"/>
    </row>
    <row r="293" spans="2:27" ht="19.2">
      <c r="B293" s="541"/>
      <c r="C293" s="415"/>
      <c r="D293" s="416"/>
      <c r="E293" s="454"/>
      <c r="F293" s="495"/>
      <c r="G293" s="495"/>
      <c r="H293" s="495"/>
      <c r="I293" s="495"/>
      <c r="J293" s="495"/>
      <c r="K293" s="495"/>
      <c r="L293" s="495"/>
      <c r="M293" s="495"/>
      <c r="N293" s="495"/>
      <c r="O293" s="495"/>
      <c r="P293" s="495"/>
      <c r="Q293" s="495"/>
      <c r="R293" s="495"/>
      <c r="S293" s="495"/>
      <c r="T293" s="495"/>
      <c r="U293" s="495"/>
      <c r="V293" s="495"/>
      <c r="W293" s="495"/>
      <c r="X293" s="495"/>
      <c r="Y293" s="495"/>
      <c r="Z293" s="543"/>
      <c r="AA293" s="543"/>
    </row>
    <row r="294" spans="2:27" ht="14.4" hidden="1">
      <c r="B294" s="544"/>
      <c r="C294" s="545"/>
      <c r="D294" s="546"/>
      <c r="E294" s="546"/>
      <c r="F294" s="495"/>
      <c r="G294" s="495"/>
      <c r="H294" s="495"/>
      <c r="I294" s="495"/>
      <c r="J294" s="495"/>
      <c r="K294" s="495"/>
      <c r="L294" s="495"/>
      <c r="M294" s="495"/>
      <c r="N294" s="495"/>
      <c r="O294" s="495"/>
      <c r="P294" s="495"/>
      <c r="Q294" s="495"/>
      <c r="R294" s="495"/>
      <c r="S294" s="495"/>
      <c r="T294" s="495"/>
      <c r="U294" s="495"/>
      <c r="V294" s="495"/>
      <c r="W294" s="495"/>
      <c r="X294" s="495"/>
      <c r="Y294" s="495"/>
      <c r="Z294" s="543"/>
      <c r="AA294" s="543"/>
    </row>
    <row r="295" spans="2:27" ht="14.4" hidden="1">
      <c r="B295" s="541"/>
      <c r="C295" s="542"/>
      <c r="D295" s="455"/>
      <c r="E295" s="454"/>
      <c r="F295" s="495"/>
      <c r="G295" s="495"/>
      <c r="H295" s="495"/>
      <c r="I295" s="495"/>
      <c r="J295" s="495"/>
      <c r="K295" s="495"/>
      <c r="L295" s="495"/>
      <c r="M295" s="495"/>
      <c r="N295" s="495"/>
      <c r="O295" s="495"/>
      <c r="P295" s="495"/>
      <c r="Q295" s="495"/>
      <c r="R295" s="495"/>
      <c r="S295" s="495"/>
      <c r="T295" s="495"/>
      <c r="U295" s="495"/>
      <c r="V295" s="495"/>
      <c r="W295" s="495"/>
      <c r="X295" s="495"/>
      <c r="Y295" s="495"/>
      <c r="Z295" s="543"/>
      <c r="AA295" s="543"/>
    </row>
    <row r="296" spans="2:27" ht="14.4" hidden="1">
      <c r="B296" s="541"/>
      <c r="C296" s="542"/>
      <c r="D296" s="455"/>
      <c r="E296" s="454"/>
      <c r="F296" s="495"/>
      <c r="G296" s="495"/>
      <c r="H296" s="495"/>
      <c r="I296" s="495"/>
      <c r="J296" s="495"/>
      <c r="K296" s="495"/>
      <c r="L296" s="495"/>
      <c r="M296" s="495"/>
      <c r="N296" s="495"/>
      <c r="O296" s="495"/>
      <c r="P296" s="495"/>
      <c r="Q296" s="495"/>
      <c r="R296" s="495"/>
      <c r="S296" s="495"/>
      <c r="T296" s="495"/>
      <c r="U296" s="495"/>
      <c r="V296" s="495"/>
      <c r="W296" s="495"/>
      <c r="X296" s="495"/>
      <c r="Y296" s="495"/>
      <c r="Z296" s="543"/>
      <c r="AA296" s="543"/>
    </row>
    <row r="297" spans="2:27" ht="14.4" hidden="1">
      <c r="B297" s="541"/>
      <c r="C297" s="542"/>
      <c r="D297" s="455"/>
      <c r="E297" s="454"/>
      <c r="F297" s="495"/>
      <c r="G297" s="495"/>
      <c r="H297" s="495"/>
      <c r="I297" s="495"/>
      <c r="J297" s="495"/>
      <c r="K297" s="495"/>
      <c r="L297" s="495"/>
      <c r="M297" s="495"/>
      <c r="N297" s="495"/>
      <c r="O297" s="495"/>
      <c r="P297" s="495"/>
      <c r="Q297" s="495"/>
      <c r="R297" s="495"/>
      <c r="S297" s="495"/>
      <c r="T297" s="495"/>
      <c r="U297" s="495"/>
      <c r="V297" s="495"/>
      <c r="W297" s="495"/>
      <c r="X297" s="495"/>
      <c r="Y297" s="495"/>
      <c r="Z297" s="543"/>
      <c r="AA297" s="543"/>
    </row>
    <row r="298" spans="2:27" ht="14.4" hidden="1">
      <c r="B298" s="544"/>
      <c r="C298" s="545"/>
      <c r="D298" s="546"/>
      <c r="E298" s="546"/>
      <c r="F298" s="495"/>
      <c r="G298" s="495"/>
      <c r="H298" s="495"/>
      <c r="I298" s="495"/>
      <c r="J298" s="495"/>
      <c r="K298" s="495"/>
      <c r="L298" s="495"/>
      <c r="M298" s="495"/>
      <c r="N298" s="495"/>
      <c r="O298" s="495"/>
      <c r="P298" s="495"/>
      <c r="Q298" s="495"/>
      <c r="R298" s="495"/>
      <c r="S298" s="495"/>
      <c r="T298" s="495"/>
      <c r="U298" s="495"/>
      <c r="V298" s="495"/>
      <c r="W298" s="495"/>
      <c r="X298" s="495"/>
      <c r="Y298" s="495"/>
      <c r="Z298" s="543"/>
      <c r="AA298" s="543"/>
    </row>
    <row r="299" spans="2:27" ht="14.4" hidden="1">
      <c r="B299" s="547"/>
      <c r="C299" s="542"/>
      <c r="D299" s="455"/>
      <c r="E299" s="454"/>
      <c r="F299" s="495"/>
      <c r="G299" s="495"/>
      <c r="H299" s="495"/>
      <c r="I299" s="495"/>
      <c r="J299" s="495"/>
      <c r="K299" s="495"/>
      <c r="L299" s="495"/>
      <c r="M299" s="495"/>
      <c r="N299" s="495"/>
      <c r="O299" s="495"/>
      <c r="P299" s="495"/>
      <c r="Q299" s="495"/>
      <c r="R299" s="495"/>
      <c r="S299" s="495"/>
      <c r="T299" s="495"/>
      <c r="U299" s="495"/>
      <c r="V299" s="495"/>
      <c r="W299" s="495"/>
      <c r="X299" s="495"/>
      <c r="Y299" s="495"/>
      <c r="Z299" s="543"/>
      <c r="AA299" s="543"/>
    </row>
    <row r="300" spans="2:27" ht="19.2" hidden="1">
      <c r="B300" s="536"/>
      <c r="C300" s="548"/>
      <c r="D300" s="414"/>
      <c r="E300" s="476"/>
      <c r="F300" s="495"/>
      <c r="G300" s="495"/>
      <c r="H300" s="495"/>
      <c r="I300" s="495"/>
      <c r="J300" s="495"/>
      <c r="K300" s="495"/>
      <c r="L300" s="495"/>
      <c r="M300" s="495"/>
      <c r="N300" s="495"/>
      <c r="O300" s="495"/>
      <c r="P300" s="495"/>
      <c r="Q300" s="495"/>
      <c r="R300" s="495"/>
      <c r="S300" s="495"/>
      <c r="T300" s="495"/>
      <c r="U300" s="495"/>
      <c r="V300" s="495"/>
      <c r="W300" s="495"/>
      <c r="X300" s="495"/>
      <c r="Y300" s="495"/>
      <c r="Z300" s="543"/>
      <c r="AA300" s="543"/>
    </row>
    <row r="301" spans="2:27" ht="19.2" hidden="1">
      <c r="B301" s="536"/>
      <c r="C301" s="548"/>
      <c r="D301" s="414"/>
      <c r="E301" s="476"/>
      <c r="F301" s="495"/>
      <c r="G301" s="495"/>
      <c r="H301" s="495"/>
      <c r="I301" s="495"/>
      <c r="J301" s="495"/>
      <c r="K301" s="495"/>
      <c r="L301" s="495"/>
      <c r="M301" s="495"/>
      <c r="N301" s="495"/>
      <c r="O301" s="495"/>
      <c r="P301" s="495"/>
      <c r="Q301" s="495"/>
      <c r="R301" s="495"/>
      <c r="S301" s="495"/>
      <c r="T301" s="495"/>
      <c r="U301" s="495"/>
      <c r="V301" s="495"/>
      <c r="W301" s="495"/>
      <c r="X301" s="495"/>
      <c r="Y301" s="495"/>
      <c r="Z301" s="543"/>
      <c r="AA301" s="543"/>
    </row>
    <row r="302" spans="2:27" ht="19.2" hidden="1">
      <c r="B302" s="536"/>
      <c r="C302" s="548"/>
      <c r="D302" s="414"/>
      <c r="E302" s="476"/>
      <c r="F302" s="495"/>
      <c r="G302" s="495"/>
      <c r="H302" s="495"/>
      <c r="I302" s="495"/>
      <c r="J302" s="495"/>
      <c r="K302" s="495"/>
      <c r="L302" s="495"/>
      <c r="M302" s="495"/>
      <c r="N302" s="495"/>
      <c r="O302" s="495"/>
      <c r="P302" s="495"/>
      <c r="Q302" s="495"/>
      <c r="R302" s="495"/>
      <c r="S302" s="495"/>
      <c r="T302" s="495"/>
      <c r="U302" s="495"/>
      <c r="V302" s="495"/>
      <c r="W302" s="495"/>
      <c r="X302" s="495"/>
      <c r="Y302" s="495"/>
      <c r="Z302" s="543"/>
      <c r="AA302" s="543"/>
    </row>
    <row r="303" spans="2:27" ht="19.2" hidden="1">
      <c r="B303" s="536"/>
      <c r="C303" s="548"/>
      <c r="D303" s="414"/>
      <c r="E303" s="476"/>
      <c r="F303" s="495"/>
      <c r="G303" s="495"/>
      <c r="H303" s="495"/>
      <c r="I303" s="495"/>
      <c r="J303" s="495"/>
      <c r="K303" s="495"/>
      <c r="L303" s="495"/>
      <c r="M303" s="495"/>
      <c r="N303" s="495"/>
      <c r="O303" s="495"/>
      <c r="P303" s="495"/>
      <c r="Q303" s="495"/>
      <c r="R303" s="495"/>
      <c r="S303" s="495"/>
      <c r="T303" s="495"/>
      <c r="U303" s="495"/>
      <c r="V303" s="495"/>
      <c r="W303" s="495"/>
      <c r="X303" s="495"/>
      <c r="Y303" s="495"/>
      <c r="Z303" s="543"/>
      <c r="AA303" s="543"/>
    </row>
    <row r="304" spans="2:27" ht="19.2" hidden="1">
      <c r="B304" s="536"/>
      <c r="C304" s="548"/>
      <c r="D304" s="414"/>
      <c r="E304" s="476"/>
      <c r="F304" s="495"/>
      <c r="G304" s="495"/>
      <c r="H304" s="495"/>
      <c r="I304" s="495"/>
      <c r="J304" s="495"/>
      <c r="K304" s="495"/>
      <c r="L304" s="495"/>
      <c r="M304" s="495"/>
      <c r="N304" s="495"/>
      <c r="O304" s="495"/>
      <c r="P304" s="495"/>
      <c r="Q304" s="495"/>
      <c r="R304" s="495"/>
      <c r="S304" s="495"/>
      <c r="T304" s="495"/>
      <c r="U304" s="495"/>
      <c r="V304" s="495"/>
      <c r="W304" s="495"/>
      <c r="X304" s="495"/>
      <c r="Y304" s="495"/>
      <c r="Z304" s="543"/>
      <c r="AA304" s="543"/>
    </row>
    <row r="305" spans="2:5" ht="18.600000000000001" hidden="1" customHeight="1">
      <c r="B305" s="536"/>
      <c r="C305" s="548"/>
      <c r="D305" s="414"/>
      <c r="E305" s="476"/>
    </row>
    <row r="306" spans="2:5" ht="18.600000000000001" hidden="1" customHeight="1">
      <c r="B306" s="536"/>
      <c r="C306" s="548"/>
      <c r="D306" s="414"/>
      <c r="E306" s="476"/>
    </row>
    <row r="307" spans="2:5" ht="18.600000000000001" hidden="1" customHeight="1">
      <c r="B307" s="536"/>
      <c r="C307" s="548"/>
      <c r="D307" s="414"/>
      <c r="E307" s="476"/>
    </row>
    <row r="308" spans="2:5" ht="18.600000000000001" hidden="1" customHeight="1">
      <c r="B308" s="536"/>
      <c r="C308" s="548"/>
      <c r="D308" s="414"/>
      <c r="E308" s="476"/>
    </row>
    <row r="309" spans="2:5" ht="18.600000000000001" hidden="1" customHeight="1">
      <c r="B309" s="536"/>
      <c r="C309" s="548"/>
      <c r="D309" s="414"/>
      <c r="E309" s="476"/>
    </row>
    <row r="310" spans="2:5" ht="0" hidden="1" customHeight="1">
      <c r="B310" s="536"/>
      <c r="C310" s="548"/>
      <c r="D310" s="414"/>
      <c r="E310" s="476"/>
    </row>
    <row r="311" spans="2:5" ht="0" hidden="1" customHeight="1">
      <c r="B311" s="536"/>
      <c r="C311" s="548"/>
      <c r="D311" s="414"/>
      <c r="E311" s="476"/>
    </row>
    <row r="312" spans="2:5" ht="0" hidden="1" customHeight="1">
      <c r="B312" s="549"/>
      <c r="C312" s="550"/>
      <c r="D312" s="549"/>
      <c r="E312" s="549"/>
    </row>
    <row r="313" spans="2:5" ht="0" hidden="1" customHeight="1">
      <c r="B313" s="536"/>
      <c r="C313" s="548"/>
      <c r="D313" s="414"/>
      <c r="E313" s="476"/>
    </row>
    <row r="314" spans="2:5" ht="0" hidden="1" customHeight="1">
      <c r="B314" s="549"/>
      <c r="C314" s="550"/>
      <c r="D314" s="549"/>
      <c r="E314" s="549"/>
    </row>
    <row r="315" spans="2:5" ht="0" hidden="1" customHeight="1">
      <c r="B315" s="536"/>
      <c r="C315" s="548"/>
      <c r="D315" s="414"/>
      <c r="E315" s="476"/>
    </row>
    <row r="316" spans="2:5" ht="0" hidden="1" customHeight="1">
      <c r="B316" s="549"/>
      <c r="C316" s="550"/>
      <c r="D316" s="549"/>
      <c r="E316" s="549"/>
    </row>
    <row r="317" spans="2:5" ht="0" hidden="1" customHeight="1">
      <c r="B317" s="536"/>
      <c r="C317" s="548"/>
      <c r="D317" s="414"/>
      <c r="E317" s="476"/>
    </row>
    <row r="318" spans="2:5" ht="0" hidden="1" customHeight="1">
      <c r="B318" s="536"/>
      <c r="C318" s="548"/>
      <c r="D318" s="414"/>
      <c r="E318" s="476"/>
    </row>
    <row r="319" spans="2:5" ht="0" hidden="1" customHeight="1">
      <c r="B319" s="536"/>
      <c r="C319" s="548"/>
      <c r="D319" s="414"/>
      <c r="E319" s="476"/>
    </row>
    <row r="320" spans="2:5" ht="0" hidden="1" customHeight="1">
      <c r="B320" s="536"/>
      <c r="C320" s="548"/>
      <c r="D320" s="414"/>
      <c r="E320" s="476"/>
    </row>
    <row r="321" spans="2:5" ht="0" hidden="1" customHeight="1">
      <c r="B321" s="536"/>
      <c r="C321" s="548"/>
      <c r="D321" s="414"/>
      <c r="E321" s="476"/>
    </row>
    <row r="322" spans="2:5" ht="0" hidden="1" customHeight="1">
      <c r="B322" s="536"/>
      <c r="C322" s="548"/>
      <c r="D322" s="414"/>
      <c r="E322" s="476"/>
    </row>
    <row r="323" spans="2:5" ht="0" hidden="1" customHeight="1">
      <c r="B323" s="536"/>
      <c r="C323" s="548"/>
      <c r="D323" s="414"/>
      <c r="E323" s="476"/>
    </row>
    <row r="324" spans="2:5" ht="0" hidden="1" customHeight="1">
      <c r="B324" s="536"/>
      <c r="C324" s="548"/>
      <c r="D324" s="414"/>
      <c r="E324" s="476"/>
    </row>
    <row r="325" spans="2:5" ht="0" hidden="1" customHeight="1">
      <c r="B325" s="549"/>
      <c r="C325" s="550"/>
      <c r="D325" s="549"/>
      <c r="E325" s="549"/>
    </row>
    <row r="326" spans="2:5" ht="0" hidden="1" customHeight="1">
      <c r="B326" s="536"/>
      <c r="C326" s="548"/>
      <c r="D326" s="414"/>
      <c r="E326" s="476"/>
    </row>
    <row r="327" spans="2:5" ht="0" hidden="1" customHeight="1">
      <c r="B327" s="536"/>
      <c r="C327" s="548"/>
      <c r="D327" s="414"/>
      <c r="E327" s="476"/>
    </row>
    <row r="328" spans="2:5" ht="0" hidden="1" customHeight="1">
      <c r="B328" s="536"/>
      <c r="C328" s="548"/>
      <c r="D328" s="414"/>
      <c r="E328" s="476"/>
    </row>
    <row r="329" spans="2:5" ht="0" hidden="1" customHeight="1">
      <c r="B329" s="549"/>
      <c r="C329" s="550"/>
      <c r="D329" s="549"/>
      <c r="E329" s="549"/>
    </row>
    <row r="330" spans="2:5" ht="0" hidden="1" customHeight="1">
      <c r="B330" s="536"/>
      <c r="C330" s="548"/>
      <c r="D330" s="414"/>
      <c r="E330" s="476"/>
    </row>
    <row r="331" spans="2:5" ht="0" hidden="1" customHeight="1">
      <c r="B331" s="536"/>
      <c r="C331" s="475"/>
      <c r="D331" s="416"/>
      <c r="E331" s="476"/>
    </row>
    <row r="332" spans="2:5" ht="0" hidden="1" customHeight="1">
      <c r="B332" s="536"/>
      <c r="C332" s="475"/>
      <c r="D332" s="416"/>
      <c r="E332" s="476"/>
    </row>
    <row r="333" spans="2:5" ht="0" hidden="1" customHeight="1">
      <c r="B333" s="537"/>
      <c r="C333" s="538"/>
      <c r="D333" s="538"/>
      <c r="E333" s="539"/>
    </row>
    <row r="334" spans="2:5" ht="0" hidden="1" customHeight="1">
      <c r="B334" s="536"/>
      <c r="C334" s="475"/>
      <c r="D334" s="416"/>
      <c r="E334" s="476"/>
    </row>
    <row r="335" spans="2:5" ht="0" hidden="1" customHeight="1">
      <c r="B335" s="536"/>
      <c r="C335" s="475"/>
      <c r="D335" s="416"/>
      <c r="E335" s="476"/>
    </row>
    <row r="336" spans="2:5" ht="0" hidden="1" customHeight="1">
      <c r="B336" s="537"/>
      <c r="C336" s="538"/>
      <c r="D336" s="539"/>
      <c r="E336" s="539"/>
    </row>
    <row r="337" spans="2:5" ht="0" hidden="1" customHeight="1">
      <c r="B337" s="536"/>
      <c r="C337" s="475"/>
      <c r="D337" s="416"/>
      <c r="E337" s="476"/>
    </row>
    <row r="338" spans="2:5" ht="0" hidden="1" customHeight="1">
      <c r="B338" s="414"/>
      <c r="C338" s="415"/>
      <c r="D338" s="417"/>
      <c r="E338" s="414"/>
    </row>
    <row r="339" spans="2:5" ht="0" hidden="1" customHeight="1">
      <c r="B339" s="414"/>
      <c r="C339" s="415"/>
      <c r="D339" s="417"/>
      <c r="E339" s="414"/>
    </row>
    <row r="340" spans="2:5" ht="0" hidden="1" customHeight="1">
      <c r="B340" s="414"/>
      <c r="C340" s="415"/>
      <c r="D340" s="417"/>
      <c r="E340" s="414"/>
    </row>
    <row r="341" spans="2:5" ht="0" hidden="1" customHeight="1">
      <c r="B341" s="495"/>
      <c r="C341" s="540"/>
      <c r="D341" s="495"/>
      <c r="E341" s="495"/>
    </row>
    <row r="342" spans="2:5" ht="0" hidden="1" customHeight="1">
      <c r="B342" s="495"/>
      <c r="C342" s="540"/>
      <c r="D342" s="495"/>
      <c r="E342" s="495"/>
    </row>
    <row r="343" spans="2:5" ht="0" hidden="1" customHeight="1">
      <c r="B343" s="495"/>
      <c r="C343" s="540"/>
      <c r="D343" s="495"/>
      <c r="E343" s="495"/>
    </row>
    <row r="344" spans="2:5" ht="0" hidden="1" customHeight="1">
      <c r="B344" s="495"/>
      <c r="C344" s="540"/>
      <c r="D344" s="495"/>
      <c r="E344" s="495"/>
    </row>
    <row r="345" spans="2:5" ht="0" hidden="1" customHeight="1">
      <c r="B345" s="495"/>
      <c r="C345" s="540"/>
      <c r="D345" s="495"/>
      <c r="E345" s="495"/>
    </row>
    <row r="346" spans="2:5" ht="0" hidden="1" customHeight="1">
      <c r="B346" s="495"/>
      <c r="C346" s="540"/>
      <c r="D346" s="495"/>
      <c r="E346" s="495"/>
    </row>
    <row r="347" spans="2:5" ht="0" hidden="1" customHeight="1">
      <c r="B347" s="495"/>
      <c r="C347" s="540"/>
      <c r="D347" s="495"/>
      <c r="E347" s="495"/>
    </row>
    <row r="348" spans="2:5" ht="0" hidden="1" customHeight="1">
      <c r="B348" s="495"/>
      <c r="C348" s="540"/>
      <c r="D348" s="495"/>
      <c r="E348" s="495"/>
    </row>
    <row r="349" spans="2:5" ht="0" hidden="1" customHeight="1">
      <c r="B349" s="495"/>
      <c r="C349" s="540"/>
      <c r="D349" s="495"/>
      <c r="E349" s="495"/>
    </row>
    <row r="350" spans="2:5" ht="0" hidden="1" customHeight="1">
      <c r="B350" s="495"/>
      <c r="C350" s="540"/>
      <c r="D350" s="495"/>
      <c r="E350" s="495"/>
    </row>
    <row r="351" spans="2:5" ht="0" hidden="1" customHeight="1">
      <c r="B351" s="495"/>
      <c r="C351" s="540"/>
      <c r="D351" s="495"/>
      <c r="E351" s="495"/>
    </row>
    <row r="352" spans="2:5" ht="0" hidden="1" customHeight="1">
      <c r="B352" s="495"/>
      <c r="C352" s="540"/>
      <c r="D352" s="495"/>
      <c r="E352" s="495"/>
    </row>
    <row r="353" spans="2:5" ht="0" hidden="1" customHeight="1">
      <c r="B353" s="495"/>
      <c r="C353" s="540"/>
      <c r="D353" s="495"/>
      <c r="E353" s="495"/>
    </row>
    <row r="354" spans="2:5" ht="0" hidden="1" customHeight="1">
      <c r="B354" s="495"/>
      <c r="C354" s="540"/>
      <c r="D354" s="495"/>
      <c r="E354" s="495"/>
    </row>
    <row r="355" spans="2:5" ht="0" hidden="1" customHeight="1">
      <c r="B355" s="495"/>
      <c r="C355" s="540"/>
      <c r="D355" s="495"/>
      <c r="E355" s="495"/>
    </row>
    <row r="356" spans="2:5" ht="0" hidden="1" customHeight="1">
      <c r="B356" s="495"/>
      <c r="C356" s="540"/>
      <c r="D356" s="495"/>
      <c r="E356" s="495"/>
    </row>
    <row r="357" spans="2:5" ht="0" hidden="1" customHeight="1">
      <c r="B357" s="495"/>
      <c r="C357" s="540"/>
      <c r="D357" s="495"/>
      <c r="E357" s="495"/>
    </row>
    <row r="358" spans="2:5" ht="0" hidden="1" customHeight="1">
      <c r="B358" s="495"/>
      <c r="C358" s="540"/>
      <c r="D358" s="495"/>
      <c r="E358" s="495"/>
    </row>
    <row r="359" spans="2:5" ht="0" hidden="1" customHeight="1">
      <c r="B359" s="495"/>
      <c r="C359" s="540"/>
      <c r="D359" s="495"/>
      <c r="E359" s="495"/>
    </row>
    <row r="360" spans="2:5" ht="0" hidden="1" customHeight="1">
      <c r="B360" s="495"/>
      <c r="C360" s="540"/>
      <c r="D360" s="495"/>
      <c r="E360" s="495"/>
    </row>
    <row r="361" spans="2:5" ht="0" hidden="1" customHeight="1">
      <c r="B361" s="495"/>
      <c r="C361" s="540"/>
      <c r="D361" s="495"/>
      <c r="E361" s="495"/>
    </row>
    <row r="362" spans="2:5" ht="0" hidden="1" customHeight="1">
      <c r="B362" s="495"/>
      <c r="C362" s="540"/>
      <c r="D362" s="495"/>
      <c r="E362" s="495"/>
    </row>
    <row r="363" spans="2:5" ht="0" hidden="1" customHeight="1">
      <c r="B363" s="495"/>
      <c r="C363" s="540"/>
      <c r="D363" s="495"/>
      <c r="E363" s="495"/>
    </row>
    <row r="364" spans="2:5" ht="0" hidden="1" customHeight="1">
      <c r="B364" s="495"/>
      <c r="C364" s="540"/>
      <c r="D364" s="495"/>
      <c r="E364" s="495"/>
    </row>
    <row r="365" spans="2:5" ht="0" hidden="1" customHeight="1">
      <c r="B365" s="495"/>
      <c r="C365" s="540"/>
      <c r="D365" s="495"/>
      <c r="E365" s="495"/>
    </row>
    <row r="366" spans="2:5" ht="0" hidden="1" customHeight="1">
      <c r="B366" s="495"/>
      <c r="C366" s="540"/>
      <c r="D366" s="495"/>
      <c r="E366" s="495"/>
    </row>
    <row r="367" spans="2:5" ht="0" hidden="1" customHeight="1">
      <c r="B367" s="495"/>
      <c r="C367" s="540"/>
      <c r="D367" s="495"/>
      <c r="E367" s="495"/>
    </row>
    <row r="368" spans="2:5" ht="0" hidden="1" customHeight="1">
      <c r="B368" s="495"/>
      <c r="C368" s="540"/>
      <c r="D368" s="495"/>
      <c r="E368" s="495"/>
    </row>
    <row r="369" spans="2:5" ht="0" hidden="1" customHeight="1">
      <c r="B369" s="495"/>
      <c r="C369" s="540"/>
      <c r="D369" s="495"/>
      <c r="E369" s="495"/>
    </row>
    <row r="370" spans="2:5" ht="0" hidden="1" customHeight="1">
      <c r="B370" s="495"/>
      <c r="C370" s="540"/>
      <c r="D370" s="495"/>
      <c r="E370" s="495"/>
    </row>
    <row r="371" spans="2:5" ht="0" hidden="1" customHeight="1">
      <c r="B371" s="495"/>
      <c r="C371" s="540"/>
      <c r="D371" s="495"/>
      <c r="E371" s="495"/>
    </row>
    <row r="372" spans="2:5" ht="0" hidden="1" customHeight="1">
      <c r="B372" s="495"/>
      <c r="C372" s="540"/>
      <c r="D372" s="495"/>
      <c r="E372" s="495"/>
    </row>
    <row r="373" spans="2:5" ht="0" hidden="1" customHeight="1">
      <c r="B373" s="495"/>
      <c r="C373" s="540"/>
      <c r="D373" s="495"/>
      <c r="E373" s="495"/>
    </row>
    <row r="374" spans="2:5" ht="0" hidden="1" customHeight="1">
      <c r="B374" s="495"/>
      <c r="C374" s="540"/>
      <c r="D374" s="495"/>
      <c r="E374" s="495"/>
    </row>
    <row r="375" spans="2:5" ht="0" hidden="1" customHeight="1">
      <c r="B375" s="495"/>
      <c r="C375" s="540"/>
      <c r="D375" s="495"/>
      <c r="E375" s="495"/>
    </row>
    <row r="376" spans="2:5" ht="0" hidden="1" customHeight="1">
      <c r="B376" s="495"/>
      <c r="C376" s="540"/>
      <c r="D376" s="495"/>
      <c r="E376" s="495"/>
    </row>
    <row r="377" spans="2:5" ht="0" hidden="1" customHeight="1">
      <c r="B377" s="495"/>
      <c r="C377" s="540"/>
      <c r="D377" s="495"/>
      <c r="E377" s="495"/>
    </row>
    <row r="378" spans="2:5" ht="0" hidden="1" customHeight="1">
      <c r="B378" s="495"/>
      <c r="C378" s="540"/>
      <c r="D378" s="495"/>
      <c r="E378" s="495"/>
    </row>
    <row r="379" spans="2:5" ht="0" hidden="1" customHeight="1">
      <c r="B379" s="495"/>
      <c r="C379" s="540"/>
      <c r="D379" s="495"/>
      <c r="E379" s="495"/>
    </row>
    <row r="380" spans="2:5" ht="0" hidden="1" customHeight="1">
      <c r="B380" s="495"/>
      <c r="C380" s="540"/>
      <c r="D380" s="495"/>
      <c r="E380" s="495"/>
    </row>
    <row r="381" spans="2:5" ht="0" hidden="1" customHeight="1">
      <c r="B381" s="495"/>
      <c r="C381" s="540"/>
      <c r="D381" s="495"/>
      <c r="E381" s="495"/>
    </row>
    <row r="382" spans="2:5" ht="0" hidden="1" customHeight="1">
      <c r="B382" s="495"/>
      <c r="C382" s="540"/>
      <c r="D382" s="495"/>
      <c r="E382" s="495"/>
    </row>
    <row r="383" spans="2:5" ht="0" hidden="1" customHeight="1">
      <c r="B383" s="495"/>
      <c r="C383" s="540"/>
      <c r="D383" s="495"/>
      <c r="E383" s="495"/>
    </row>
    <row r="384" spans="2:5" ht="0" hidden="1" customHeight="1">
      <c r="B384" s="495"/>
      <c r="C384" s="540"/>
      <c r="D384" s="495"/>
      <c r="E384" s="495"/>
    </row>
    <row r="385" spans="2:5" ht="0" hidden="1" customHeight="1">
      <c r="B385" s="495"/>
      <c r="C385" s="540"/>
      <c r="D385" s="495"/>
      <c r="E385" s="495"/>
    </row>
    <row r="386" spans="2:5" ht="0" hidden="1" customHeight="1">
      <c r="B386" s="495"/>
      <c r="C386" s="540"/>
      <c r="D386" s="495"/>
      <c r="E386" s="495"/>
    </row>
    <row r="387" spans="2:5" ht="0" hidden="1" customHeight="1">
      <c r="B387" s="495"/>
      <c r="C387" s="540"/>
      <c r="D387" s="495"/>
      <c r="E387" s="495"/>
    </row>
    <row r="388" spans="2:5" ht="0" hidden="1" customHeight="1">
      <c r="B388" s="495"/>
      <c r="C388" s="540"/>
      <c r="D388" s="495"/>
      <c r="E388" s="495"/>
    </row>
    <row r="389" spans="2:5" ht="0" hidden="1" customHeight="1">
      <c r="B389" s="495"/>
      <c r="C389" s="540"/>
      <c r="D389" s="495"/>
      <c r="E389" s="495"/>
    </row>
    <row r="390" spans="2:5" ht="0" hidden="1" customHeight="1">
      <c r="B390" s="495"/>
      <c r="C390" s="540"/>
      <c r="D390" s="495"/>
      <c r="E390" s="495"/>
    </row>
    <row r="391" spans="2:5" ht="0" hidden="1" customHeight="1">
      <c r="B391" s="495"/>
      <c r="C391" s="540"/>
      <c r="D391" s="495"/>
      <c r="E391" s="495"/>
    </row>
    <row r="392" spans="2:5" ht="0" hidden="1" customHeight="1">
      <c r="B392" s="495"/>
      <c r="C392" s="540"/>
      <c r="D392" s="495"/>
      <c r="E392" s="495"/>
    </row>
    <row r="393" spans="2:5" ht="0" hidden="1" customHeight="1">
      <c r="B393" s="495"/>
      <c r="C393" s="540"/>
      <c r="D393" s="495"/>
      <c r="E393" s="495"/>
    </row>
    <row r="394" spans="2:5" ht="0" hidden="1" customHeight="1">
      <c r="B394" s="495"/>
      <c r="C394" s="540"/>
      <c r="D394" s="495"/>
      <c r="E394" s="495"/>
    </row>
    <row r="395" spans="2:5" ht="0" hidden="1" customHeight="1">
      <c r="B395" s="495"/>
      <c r="C395" s="540"/>
      <c r="D395" s="495"/>
      <c r="E395" s="495"/>
    </row>
    <row r="396" spans="2:5" ht="0" hidden="1" customHeight="1">
      <c r="B396" s="495"/>
      <c r="C396" s="540"/>
      <c r="D396" s="495"/>
      <c r="E396" s="495"/>
    </row>
    <row r="397" spans="2:5" ht="0" hidden="1" customHeight="1">
      <c r="B397" s="495"/>
      <c r="C397" s="540"/>
      <c r="D397" s="495"/>
      <c r="E397" s="495"/>
    </row>
    <row r="398" spans="2:5" ht="0" hidden="1" customHeight="1">
      <c r="B398" s="495"/>
      <c r="C398" s="540"/>
      <c r="D398" s="495"/>
      <c r="E398" s="495"/>
    </row>
    <row r="399" spans="2:5" ht="0" hidden="1" customHeight="1">
      <c r="B399" s="495"/>
      <c r="C399" s="540"/>
      <c r="D399" s="495"/>
      <c r="E399" s="495"/>
    </row>
    <row r="400" spans="2:5" ht="0" hidden="1" customHeight="1">
      <c r="B400" s="495"/>
      <c r="C400" s="540"/>
      <c r="D400" s="495"/>
      <c r="E400" s="495"/>
    </row>
    <row r="401" spans="2:5" ht="0" hidden="1" customHeight="1">
      <c r="B401" s="495"/>
      <c r="C401" s="540"/>
      <c r="D401" s="495"/>
      <c r="E401" s="495"/>
    </row>
    <row r="402" spans="2:5" ht="0" hidden="1" customHeight="1">
      <c r="B402" s="495"/>
      <c r="C402" s="540"/>
      <c r="D402" s="495"/>
      <c r="E402" s="495"/>
    </row>
    <row r="403" spans="2:5" ht="0" hidden="1" customHeight="1">
      <c r="B403" s="495"/>
      <c r="C403" s="540"/>
      <c r="D403" s="495"/>
      <c r="E403" s="495"/>
    </row>
    <row r="404" spans="2:5" ht="0" hidden="1" customHeight="1">
      <c r="B404" s="495"/>
      <c r="C404" s="540"/>
      <c r="D404" s="495"/>
      <c r="E404" s="495"/>
    </row>
    <row r="405" spans="2:5" ht="0" hidden="1" customHeight="1">
      <c r="B405" s="495"/>
      <c r="C405" s="540"/>
      <c r="D405" s="495"/>
      <c r="E405" s="495"/>
    </row>
    <row r="406" spans="2:5" ht="0" hidden="1" customHeight="1">
      <c r="B406" s="495"/>
      <c r="C406" s="540"/>
      <c r="D406" s="495"/>
      <c r="E406" s="495"/>
    </row>
    <row r="407" spans="2:5" ht="0" hidden="1" customHeight="1">
      <c r="B407" s="495"/>
      <c r="C407" s="540"/>
      <c r="D407" s="495"/>
      <c r="E407" s="495"/>
    </row>
    <row r="408" spans="2:5" ht="0" hidden="1" customHeight="1">
      <c r="B408" s="495"/>
      <c r="C408" s="540"/>
      <c r="D408" s="495"/>
      <c r="E408" s="495"/>
    </row>
    <row r="409" spans="2:5" ht="0" hidden="1" customHeight="1">
      <c r="B409" s="495"/>
      <c r="C409" s="540"/>
      <c r="D409" s="495"/>
      <c r="E409" s="495"/>
    </row>
    <row r="410" spans="2:5" ht="0" hidden="1" customHeight="1">
      <c r="B410" s="495"/>
      <c r="C410" s="540"/>
      <c r="D410" s="495"/>
      <c r="E410" s="495"/>
    </row>
    <row r="411" spans="2:5" ht="0" hidden="1" customHeight="1">
      <c r="B411" s="495"/>
      <c r="C411" s="540"/>
      <c r="D411" s="495"/>
      <c r="E411" s="495"/>
    </row>
    <row r="412" spans="2:5" ht="0" hidden="1" customHeight="1">
      <c r="B412" s="495"/>
      <c r="C412" s="540"/>
      <c r="D412" s="495"/>
      <c r="E412" s="495"/>
    </row>
    <row r="413" spans="2:5" ht="0" hidden="1" customHeight="1">
      <c r="B413" s="495"/>
      <c r="C413" s="540"/>
      <c r="D413" s="495"/>
      <c r="E413" s="495"/>
    </row>
    <row r="414" spans="2:5" ht="0" hidden="1" customHeight="1">
      <c r="B414" s="495"/>
      <c r="C414" s="540"/>
      <c r="D414" s="495"/>
      <c r="E414" s="495"/>
    </row>
    <row r="415" spans="2:5" ht="0" hidden="1" customHeight="1">
      <c r="B415" s="495"/>
      <c r="C415" s="540"/>
      <c r="D415" s="495"/>
      <c r="E415" s="495"/>
    </row>
    <row r="416" spans="2:5" ht="0" hidden="1" customHeight="1">
      <c r="B416" s="495"/>
      <c r="C416" s="540"/>
      <c r="D416" s="495"/>
      <c r="E416" s="495"/>
    </row>
    <row r="417" spans="2:5" ht="0" hidden="1" customHeight="1">
      <c r="B417" s="495"/>
      <c r="C417" s="540"/>
      <c r="D417" s="495"/>
      <c r="E417" s="495"/>
    </row>
    <row r="418" spans="2:5" ht="0" hidden="1" customHeight="1">
      <c r="B418" s="495"/>
      <c r="C418" s="540"/>
      <c r="D418" s="495"/>
      <c r="E418" s="495"/>
    </row>
    <row r="419" spans="2:5" ht="0" hidden="1" customHeight="1">
      <c r="B419" s="495"/>
      <c r="C419" s="540"/>
      <c r="D419" s="495"/>
      <c r="E419" s="495"/>
    </row>
    <row r="420" spans="2:5" ht="0" hidden="1" customHeight="1">
      <c r="B420" s="495"/>
      <c r="C420" s="540"/>
      <c r="D420" s="495"/>
      <c r="E420" s="495"/>
    </row>
    <row r="421" spans="2:5" ht="0" hidden="1" customHeight="1">
      <c r="B421" s="495"/>
      <c r="C421" s="540"/>
      <c r="D421" s="495"/>
      <c r="E421" s="495"/>
    </row>
    <row r="422" spans="2:5" ht="0" hidden="1" customHeight="1">
      <c r="B422" s="495"/>
      <c r="C422" s="540"/>
      <c r="D422" s="495"/>
      <c r="E422" s="495"/>
    </row>
    <row r="423" spans="2:5" ht="0" hidden="1" customHeight="1">
      <c r="B423" s="495"/>
      <c r="C423" s="540"/>
      <c r="D423" s="495"/>
      <c r="E423" s="495"/>
    </row>
    <row r="424" spans="2:5" ht="0" hidden="1" customHeight="1">
      <c r="B424" s="495"/>
      <c r="C424" s="540"/>
      <c r="D424" s="495"/>
      <c r="E424" s="495"/>
    </row>
    <row r="425" spans="2:5" ht="0" hidden="1" customHeight="1">
      <c r="B425" s="495"/>
      <c r="C425" s="540"/>
      <c r="D425" s="495"/>
      <c r="E425" s="495"/>
    </row>
    <row r="426" spans="2:5" ht="0" hidden="1" customHeight="1">
      <c r="B426" s="495"/>
      <c r="C426" s="540"/>
      <c r="D426" s="495"/>
      <c r="E426" s="495"/>
    </row>
    <row r="427" spans="2:5" ht="0" hidden="1" customHeight="1">
      <c r="B427" s="495"/>
      <c r="C427" s="540"/>
      <c r="D427" s="495"/>
      <c r="E427" s="495"/>
    </row>
    <row r="428" spans="2:5" ht="0" hidden="1" customHeight="1">
      <c r="B428" s="495"/>
      <c r="C428" s="540"/>
      <c r="D428" s="495"/>
      <c r="E428" s="495"/>
    </row>
    <row r="429" spans="2:5" ht="0" hidden="1" customHeight="1">
      <c r="B429" s="495"/>
      <c r="C429" s="540"/>
      <c r="D429" s="495"/>
      <c r="E429" s="495"/>
    </row>
    <row r="430" spans="2:5" ht="0" hidden="1" customHeight="1">
      <c r="B430" s="495"/>
      <c r="C430" s="540"/>
      <c r="D430" s="495"/>
      <c r="E430" s="495"/>
    </row>
    <row r="431" spans="2:5" ht="0" hidden="1" customHeight="1">
      <c r="B431" s="495"/>
      <c r="C431" s="540"/>
      <c r="D431" s="495"/>
      <c r="E431" s="495"/>
    </row>
    <row r="432" spans="2:5" ht="0" hidden="1" customHeight="1">
      <c r="B432" s="495"/>
      <c r="C432" s="540"/>
      <c r="D432" s="495"/>
      <c r="E432" s="495"/>
    </row>
    <row r="433" spans="2:5" ht="0" hidden="1" customHeight="1">
      <c r="B433" s="495"/>
      <c r="C433" s="540"/>
      <c r="D433" s="495"/>
      <c r="E433" s="495"/>
    </row>
    <row r="434" spans="2:5" ht="0" hidden="1" customHeight="1">
      <c r="B434" s="495"/>
      <c r="C434" s="540"/>
      <c r="D434" s="495"/>
      <c r="E434" s="495"/>
    </row>
    <row r="435" spans="2:5" ht="0" hidden="1" customHeight="1">
      <c r="B435" s="495"/>
      <c r="C435" s="540"/>
      <c r="D435" s="495"/>
      <c r="E435" s="495"/>
    </row>
    <row r="436" spans="2:5" ht="0" hidden="1" customHeight="1">
      <c r="B436" s="495"/>
      <c r="C436" s="540"/>
      <c r="D436" s="495"/>
      <c r="E436" s="495"/>
    </row>
    <row r="437" spans="2:5" ht="0" hidden="1" customHeight="1">
      <c r="B437" s="495"/>
      <c r="C437" s="540"/>
      <c r="D437" s="495"/>
      <c r="E437" s="495"/>
    </row>
    <row r="438" spans="2:5" ht="0" hidden="1" customHeight="1">
      <c r="B438" s="495"/>
      <c r="C438" s="540"/>
      <c r="D438" s="495"/>
      <c r="E438" s="495"/>
    </row>
    <row r="439" spans="2:5" ht="0" hidden="1" customHeight="1">
      <c r="B439" s="495"/>
      <c r="C439" s="540"/>
      <c r="D439" s="495"/>
      <c r="E439" s="495"/>
    </row>
    <row r="440" spans="2:5" ht="0" hidden="1" customHeight="1">
      <c r="B440" s="495"/>
      <c r="C440" s="540"/>
      <c r="D440" s="495"/>
      <c r="E440" s="495"/>
    </row>
    <row r="441" spans="2:5" ht="0" hidden="1" customHeight="1">
      <c r="B441" s="495"/>
      <c r="C441" s="540"/>
      <c r="D441" s="495"/>
      <c r="E441" s="495"/>
    </row>
    <row r="442" spans="2:5" ht="0" hidden="1" customHeight="1">
      <c r="B442" s="495"/>
      <c r="C442" s="540"/>
      <c r="D442" s="495"/>
      <c r="E442" s="495"/>
    </row>
    <row r="443" spans="2:5" ht="0" hidden="1" customHeight="1">
      <c r="B443" s="495"/>
      <c r="C443" s="540"/>
      <c r="D443" s="495"/>
      <c r="E443" s="495"/>
    </row>
    <row r="444" spans="2:5" ht="0" hidden="1" customHeight="1">
      <c r="B444" s="495"/>
      <c r="C444" s="540"/>
      <c r="D444" s="495"/>
      <c r="E444" s="495"/>
    </row>
    <row r="445" spans="2:5" ht="0" hidden="1" customHeight="1">
      <c r="B445" s="495"/>
      <c r="C445" s="540"/>
      <c r="D445" s="495"/>
      <c r="E445" s="495"/>
    </row>
    <row r="446" spans="2:5" ht="0" hidden="1" customHeight="1">
      <c r="B446" s="495"/>
      <c r="C446" s="540"/>
      <c r="D446" s="495"/>
      <c r="E446" s="495"/>
    </row>
    <row r="447" spans="2:5" ht="0" hidden="1" customHeight="1">
      <c r="B447" s="495"/>
      <c r="C447" s="540"/>
      <c r="D447" s="495"/>
      <c r="E447" s="495"/>
    </row>
    <row r="448" spans="2:5" ht="0" hidden="1" customHeight="1">
      <c r="B448" s="495"/>
      <c r="C448" s="540"/>
      <c r="D448" s="495"/>
      <c r="E448" s="495"/>
    </row>
    <row r="449" spans="2:5" ht="0" hidden="1" customHeight="1">
      <c r="B449" s="495"/>
      <c r="C449" s="540"/>
      <c r="D449" s="495"/>
      <c r="E449" s="495"/>
    </row>
    <row r="450" spans="2:5" ht="0" hidden="1" customHeight="1">
      <c r="B450" s="495"/>
      <c r="C450" s="540"/>
      <c r="D450" s="495"/>
      <c r="E450" s="495"/>
    </row>
    <row r="451" spans="2:5" ht="0" hidden="1" customHeight="1">
      <c r="B451" s="495"/>
      <c r="C451" s="540"/>
      <c r="D451" s="495"/>
      <c r="E451" s="495"/>
    </row>
    <row r="452" spans="2:5" ht="0" hidden="1" customHeight="1">
      <c r="B452" s="495"/>
      <c r="C452" s="540"/>
      <c r="D452" s="495"/>
      <c r="E452" s="495"/>
    </row>
    <row r="453" spans="2:5" ht="0" hidden="1" customHeight="1">
      <c r="B453" s="495"/>
      <c r="C453" s="540"/>
      <c r="D453" s="495"/>
      <c r="E453" s="495"/>
    </row>
    <row r="454" spans="2:5" ht="0" hidden="1" customHeight="1">
      <c r="B454" s="495"/>
      <c r="C454" s="540"/>
      <c r="D454" s="495"/>
      <c r="E454" s="495"/>
    </row>
    <row r="455" spans="2:5" ht="0" hidden="1" customHeight="1">
      <c r="B455" s="495"/>
      <c r="C455" s="540"/>
      <c r="D455" s="495"/>
      <c r="E455" s="495"/>
    </row>
    <row r="456" spans="2:5" ht="0" hidden="1" customHeight="1">
      <c r="B456" s="495"/>
      <c r="C456" s="540"/>
      <c r="D456" s="495"/>
      <c r="E456" s="495"/>
    </row>
    <row r="457" spans="2:5" ht="0" hidden="1" customHeight="1">
      <c r="B457" s="495"/>
      <c r="C457" s="540"/>
      <c r="D457" s="495"/>
      <c r="E457" s="495"/>
    </row>
    <row r="458" spans="2:5" ht="0" hidden="1" customHeight="1">
      <c r="B458" s="495"/>
      <c r="C458" s="540"/>
      <c r="D458" s="495"/>
      <c r="E458" s="495"/>
    </row>
    <row r="459" spans="2:5" ht="0" hidden="1" customHeight="1">
      <c r="B459" s="495"/>
      <c r="C459" s="540"/>
      <c r="D459" s="495"/>
      <c r="E459" s="495"/>
    </row>
    <row r="460" spans="2:5" ht="0" hidden="1" customHeight="1">
      <c r="B460" s="495"/>
      <c r="C460" s="540"/>
      <c r="D460" s="495"/>
      <c r="E460" s="495"/>
    </row>
    <row r="461" spans="2:5" ht="0" hidden="1" customHeight="1">
      <c r="B461" s="495"/>
      <c r="C461" s="540"/>
      <c r="D461" s="495"/>
      <c r="E461" s="495"/>
    </row>
    <row r="462" spans="2:5" ht="0" hidden="1" customHeight="1">
      <c r="B462" s="495"/>
      <c r="C462" s="540"/>
      <c r="D462" s="495"/>
      <c r="E462" s="495"/>
    </row>
    <row r="463" spans="2:5" ht="0" hidden="1" customHeight="1">
      <c r="B463" s="495"/>
      <c r="C463" s="540"/>
      <c r="D463" s="495"/>
      <c r="E463" s="495"/>
    </row>
    <row r="464" spans="2:5" ht="0" hidden="1" customHeight="1">
      <c r="B464" s="495"/>
      <c r="C464" s="540"/>
      <c r="D464" s="495"/>
      <c r="E464" s="495"/>
    </row>
    <row r="465" spans="2:5" ht="0" hidden="1" customHeight="1">
      <c r="B465" s="495"/>
      <c r="C465" s="540"/>
      <c r="D465" s="495"/>
      <c r="E465" s="495"/>
    </row>
    <row r="466" spans="2:5" ht="0" hidden="1" customHeight="1">
      <c r="B466" s="495"/>
      <c r="C466" s="540"/>
      <c r="D466" s="495"/>
      <c r="E466" s="495"/>
    </row>
    <row r="467" spans="2:5" ht="0" hidden="1" customHeight="1">
      <c r="B467" s="495"/>
      <c r="C467" s="540"/>
      <c r="D467" s="495"/>
      <c r="E467" s="495"/>
    </row>
    <row r="468" spans="2:5" ht="0" hidden="1" customHeight="1">
      <c r="B468" s="495"/>
      <c r="C468" s="540"/>
      <c r="D468" s="495"/>
      <c r="E468" s="495"/>
    </row>
    <row r="469" spans="2:5" ht="0" hidden="1" customHeight="1">
      <c r="B469" s="495"/>
      <c r="C469" s="540"/>
      <c r="D469" s="495"/>
      <c r="E469" s="495"/>
    </row>
    <row r="470" spans="2:5" ht="0" hidden="1" customHeight="1">
      <c r="B470" s="495"/>
      <c r="C470" s="540"/>
      <c r="D470" s="495"/>
      <c r="E470" s="495"/>
    </row>
    <row r="471" spans="2:5" ht="0" hidden="1" customHeight="1">
      <c r="B471" s="495"/>
      <c r="C471" s="540"/>
      <c r="D471" s="495"/>
      <c r="E471" s="495"/>
    </row>
    <row r="472" spans="2:5" ht="0" hidden="1" customHeight="1">
      <c r="B472" s="495"/>
      <c r="C472" s="540"/>
      <c r="D472" s="495"/>
      <c r="E472" s="495"/>
    </row>
    <row r="473" spans="2:5" ht="0" hidden="1" customHeight="1">
      <c r="B473" s="495"/>
      <c r="C473" s="540"/>
      <c r="D473" s="495"/>
      <c r="E473" s="495"/>
    </row>
    <row r="474" spans="2:5" ht="0" hidden="1" customHeight="1">
      <c r="B474" s="495"/>
      <c r="C474" s="540"/>
      <c r="D474" s="495"/>
      <c r="E474" s="495"/>
    </row>
    <row r="475" spans="2:5" ht="0" hidden="1" customHeight="1">
      <c r="B475" s="495"/>
      <c r="C475" s="540"/>
      <c r="D475" s="495"/>
      <c r="E475" s="495"/>
    </row>
    <row r="476" spans="2:5" ht="0" hidden="1" customHeight="1">
      <c r="B476" s="495"/>
      <c r="C476" s="540"/>
      <c r="D476" s="495"/>
      <c r="E476" s="495"/>
    </row>
    <row r="477" spans="2:5" ht="0" hidden="1" customHeight="1">
      <c r="B477" s="495"/>
      <c r="C477" s="540"/>
      <c r="D477" s="495"/>
      <c r="E477" s="495"/>
    </row>
    <row r="478" spans="2:5" ht="0" hidden="1" customHeight="1">
      <c r="B478" s="495"/>
      <c r="C478" s="540"/>
      <c r="D478" s="495"/>
      <c r="E478" s="495"/>
    </row>
    <row r="479" spans="2:5" ht="0" hidden="1" customHeight="1">
      <c r="B479" s="495"/>
      <c r="C479" s="540"/>
      <c r="D479" s="495"/>
      <c r="E479" s="495"/>
    </row>
    <row r="480" spans="2:5" ht="0" hidden="1" customHeight="1">
      <c r="B480" s="495"/>
      <c r="C480" s="540"/>
      <c r="D480" s="495"/>
      <c r="E480" s="495"/>
    </row>
    <row r="481" spans="2:5" ht="0" hidden="1" customHeight="1">
      <c r="B481" s="495"/>
      <c r="C481" s="540"/>
      <c r="D481" s="495"/>
      <c r="E481" s="495"/>
    </row>
    <row r="482" spans="2:5" ht="0" hidden="1" customHeight="1">
      <c r="B482" s="495"/>
      <c r="C482" s="540"/>
      <c r="D482" s="495"/>
      <c r="E482" s="495"/>
    </row>
    <row r="483" spans="2:5" ht="0" hidden="1" customHeight="1">
      <c r="B483" s="495"/>
      <c r="C483" s="540"/>
      <c r="D483" s="495"/>
      <c r="E483" s="495"/>
    </row>
    <row r="484" spans="2:5" ht="0" hidden="1" customHeight="1">
      <c r="B484" s="495"/>
      <c r="C484" s="540"/>
      <c r="D484" s="495"/>
      <c r="E484" s="495"/>
    </row>
    <row r="485" spans="2:5" ht="0" hidden="1" customHeight="1">
      <c r="B485" s="495"/>
      <c r="C485" s="540"/>
      <c r="D485" s="495"/>
      <c r="E485" s="495"/>
    </row>
    <row r="486" spans="2:5" ht="0" hidden="1" customHeight="1">
      <c r="B486" s="495"/>
      <c r="C486" s="540"/>
      <c r="D486" s="495"/>
      <c r="E486" s="495"/>
    </row>
    <row r="487" spans="2:5" ht="0" hidden="1" customHeight="1">
      <c r="B487" s="495"/>
      <c r="C487" s="540"/>
      <c r="D487" s="495"/>
      <c r="E487" s="495"/>
    </row>
    <row r="488" spans="2:5" ht="0" hidden="1" customHeight="1">
      <c r="B488" s="495"/>
      <c r="C488" s="540"/>
      <c r="D488" s="495"/>
      <c r="E488" s="495"/>
    </row>
    <row r="489" spans="2:5" ht="0" hidden="1" customHeight="1">
      <c r="B489" s="495"/>
      <c r="C489" s="540"/>
      <c r="D489" s="495"/>
      <c r="E489" s="495"/>
    </row>
    <row r="490" spans="2:5" ht="0" hidden="1" customHeight="1">
      <c r="B490" s="495"/>
      <c r="C490" s="540"/>
      <c r="D490" s="495"/>
      <c r="E490" s="495"/>
    </row>
    <row r="491" spans="2:5" ht="0" hidden="1" customHeight="1">
      <c r="B491" s="495"/>
      <c r="C491" s="540"/>
      <c r="D491" s="495"/>
      <c r="E491" s="495"/>
    </row>
    <row r="492" spans="2:5" ht="0" hidden="1" customHeight="1">
      <c r="B492" s="495"/>
      <c r="C492" s="540"/>
      <c r="D492" s="495"/>
      <c r="E492" s="495"/>
    </row>
    <row r="493" spans="2:5" ht="0" hidden="1" customHeight="1">
      <c r="B493" s="495"/>
      <c r="C493" s="540"/>
      <c r="D493" s="495"/>
      <c r="E493" s="495"/>
    </row>
    <row r="494" spans="2:5" ht="0" hidden="1" customHeight="1">
      <c r="B494" s="495"/>
      <c r="C494" s="540"/>
      <c r="D494" s="495"/>
      <c r="E494" s="495"/>
    </row>
    <row r="495" spans="2:5" ht="0" hidden="1" customHeight="1">
      <c r="B495" s="495"/>
      <c r="C495" s="540"/>
      <c r="D495" s="495"/>
      <c r="E495" s="495"/>
    </row>
    <row r="496" spans="2:5" ht="0" hidden="1" customHeight="1">
      <c r="B496" s="495"/>
      <c r="C496" s="540"/>
      <c r="D496" s="495"/>
      <c r="E496" s="495"/>
    </row>
    <row r="497" spans="2:5" ht="0" hidden="1" customHeight="1">
      <c r="B497" s="495"/>
      <c r="C497" s="540"/>
      <c r="D497" s="495"/>
      <c r="E497" s="495"/>
    </row>
    <row r="498" spans="2:5" ht="0" hidden="1" customHeight="1">
      <c r="B498" s="495"/>
      <c r="C498" s="540"/>
      <c r="D498" s="495"/>
      <c r="E498" s="495"/>
    </row>
  </sheetData>
  <mergeCells count="3">
    <mergeCell ref="B2:E3"/>
    <mergeCell ref="B4:E4"/>
    <mergeCell ref="B5:E5"/>
  </mergeCells>
  <conditionalFormatting sqref="D331:D332 D334:D335 D337 D300:D311">
    <cfRule type="beginsWith" dxfId="59" priority="13" operator="beginsWith" text="C">
      <formula>LEFT((D300),LEN("C"))=("C")</formula>
    </cfRule>
  </conditionalFormatting>
  <conditionalFormatting sqref="D331:D332 D334:D335 D337 D300:D311">
    <cfRule type="beginsWith" dxfId="58" priority="14" operator="beginsWith" text="NC">
      <formula>LEFT((D300),LEN("NC"))=("NC")</formula>
    </cfRule>
  </conditionalFormatting>
  <conditionalFormatting sqref="D331:D332 D334:D335 D337 D300:D311">
    <cfRule type="beginsWith" dxfId="57" priority="15" operator="beginsWith" text="NA">
      <formula>LEFT((D300),LEN("NA"))=("NA")</formula>
    </cfRule>
  </conditionalFormatting>
  <conditionalFormatting sqref="D313 D315 D317:D324 D326:D328 D330">
    <cfRule type="beginsWith" dxfId="56" priority="10" operator="beginsWith" text="C">
      <formula>LEFT((D313),LEN("C"))=("C")</formula>
    </cfRule>
  </conditionalFormatting>
  <conditionalFormatting sqref="D313 D315 D317:D324 D326:D328 D330">
    <cfRule type="beginsWith" dxfId="55" priority="11" operator="beginsWith" text="NC">
      <formula>LEFT((D313),LEN("NC"))=("NC")</formula>
    </cfRule>
  </conditionalFormatting>
  <conditionalFormatting sqref="D313 D315 D317:D324 D326:D328 D330">
    <cfRule type="beginsWith" dxfId="54" priority="12" operator="beginsWith" text="NA">
      <formula>LEFT((D313),LEN("NA"))=("NA")</formula>
    </cfRule>
  </conditionalFormatting>
  <conditionalFormatting sqref="D288:D289 D295:D297 D299">
    <cfRule type="beginsWith" dxfId="53" priority="7" operator="beginsWith" text="C">
      <formula>LEFT((D288),LEN("C"))=("C")</formula>
    </cfRule>
  </conditionalFormatting>
  <conditionalFormatting sqref="D288:D289 D295:D297 D299">
    <cfRule type="beginsWith" dxfId="52" priority="8" operator="beginsWith" text="NC">
      <formula>LEFT((D288),LEN("NC"))=("NC")</formula>
    </cfRule>
  </conditionalFormatting>
  <conditionalFormatting sqref="D288:D289 D295:D297 D299">
    <cfRule type="beginsWith" dxfId="51" priority="9" operator="beginsWith" text="NA">
      <formula>LEFT((D288),LEN("NA"))=("NA")</formula>
    </cfRule>
  </conditionalFormatting>
  <conditionalFormatting sqref="D11:D13 D15:D19 D23:D30 D32:D33 D35:D41 D44:D46 D49 D51:D58 D62:D69 D71:D74 D77:D89 D92:D94 D97:D98 D102:D111 D114:D115 D118:D122 D125:D128 D130:D132 D135 D138:D146 D148:D152 D155:D163 D166:D168 D171:D173 D175 D179:D207 D211:D229 D231:D237 D240 D244 D246:D247 D250 D252:D253 D255:D257 D261:D267 D269 D272:D282 D284 D287">
    <cfRule type="beginsWith" dxfId="50" priority="1" operator="beginsWith" text="C">
      <formula>LEFT((D11),LEN("C"))=("C")</formula>
    </cfRule>
  </conditionalFormatting>
  <conditionalFormatting sqref="D11:D13 D15:D19 D23:D30 D32:D33 D35:D41 D44:D46 D49 D51:D58 D62:D69 D71:D74 D77:D89 D92:D94 D97:D98 D102:D111 D114:D115 D118:D122 D125:D128 D130:D132 D135 D138:D146 D148:D152 D155:D163 D166:D168 D171:D173 D175 D179:D207 D211:D229 D231:D237 D240 D244 D246:D247 D250 D252:D253 D255:D257 D261:D267 D269 D272:D282 D284 D287">
    <cfRule type="beginsWith" dxfId="49" priority="2" operator="beginsWith" text="NC">
      <formula>LEFT((D11),LEN("NC"))=("NC")</formula>
    </cfRule>
  </conditionalFormatting>
  <conditionalFormatting sqref="D11:D13 D15:D19 D23:D30 D32:D33 D35:D41 D44:D46 D49 D51:D58 D62:D69 D71:D74 D77:D89 D92:D94 D97:D98 D102:D111 D114:D115 D118:D122 D125:D128 D130:D132 D135 D138:D146 D148:D152 D155:D163 D166:D168 D171:D173 D175 D179:D207 D211:D229 D231:D237 D240 D244 D246:D247 D250 D252:D253 D255:D257 D261:D267 D269 D272:D282 D284 D287">
    <cfRule type="beginsWith" dxfId="48" priority="3" operator="beginsWith" text="NA">
      <formula>LEFT((D11),LEN("NA"))=("NA")</formula>
    </cfRule>
  </conditionalFormatting>
  <dataValidations count="1">
    <dataValidation type="list" allowBlank="1" sqref="D337 D330:D332 D334:D335 D313 D315 D317:D324 D326:D328 D299:D311 D295:D297 D11:D13 D15:D19 D23:D30 D32:D33 D35:D41 D44:D46 D49 D51:D58 D62:D69 D71:D74 D77:D89 D92:D94 D97:D98 D102:D111 D114:D115 D118:D122 D125:D128 D130:D132 D135 D138:D146 D148:D152 D155:D163 D166:D168 D171:D173 D175 D179:D207 D211:D229 D231:D237 D240 D244 D246:D247 D250 D252:D253 D255:D257 D261:D267 D269 D272:D282 D284 D287:D289" xr:uid="{96E1A7F1-4769-4BE1-ACE0-F5E2920318C3}">
      <formula1>"C,NC,NA"</formula1>
    </dataValidation>
  </dataValidations>
  <pageMargins left="0.7" right="0.7" top="0.75" bottom="0.75" header="0" footer="0"/>
  <pageSetup orientation="portrait" r:id="rId1"/>
  <drawing r:id="rId2"/>
  <tableParts count="1">
    <tablePart r:id="rId3"/>
  </tablePart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79BF55-421F-4AFD-8C88-E8F55F8ED20E}">
  <dimension ref="B1:E95"/>
  <sheetViews>
    <sheetView zoomScale="80" zoomScaleNormal="80" workbookViewId="0">
      <selection activeCell="F1" sqref="F1:F1048576"/>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608">
        <v>1</v>
      </c>
      <c r="C6" s="854" t="s">
        <v>4639</v>
      </c>
      <c r="D6" s="854"/>
      <c r="E6" s="854"/>
    </row>
    <row r="7" spans="2:5" ht="16.8">
      <c r="B7" s="122">
        <v>2</v>
      </c>
      <c r="C7" s="811" t="s">
        <v>4640</v>
      </c>
      <c r="D7" s="811"/>
      <c r="E7" s="811"/>
    </row>
    <row r="8" spans="2:5" ht="16.8">
      <c r="B8" s="116">
        <v>3</v>
      </c>
      <c r="C8" s="781" t="s">
        <v>4641</v>
      </c>
      <c r="D8" s="781"/>
      <c r="E8" s="781"/>
    </row>
    <row r="9" spans="2:5" ht="16.8">
      <c r="B9" s="122">
        <v>4</v>
      </c>
      <c r="C9" s="811" t="s">
        <v>4642</v>
      </c>
      <c r="D9" s="811"/>
      <c r="E9" s="811"/>
    </row>
    <row r="10" spans="2:5" ht="16.8">
      <c r="B10" s="17"/>
      <c r="C10" s="17"/>
      <c r="D10" s="69"/>
      <c r="E10" s="69"/>
    </row>
    <row r="11" spans="2:5" ht="42" customHeight="1">
      <c r="B11" s="858" t="s">
        <v>125</v>
      </c>
      <c r="C11" s="858"/>
      <c r="D11" s="858"/>
      <c r="E11" s="858"/>
    </row>
    <row r="12" spans="2:5" ht="16.8">
      <c r="B12" s="586" t="s">
        <v>126</v>
      </c>
      <c r="C12" s="829" t="s">
        <v>115</v>
      </c>
      <c r="D12" s="830"/>
      <c r="E12" s="576" t="s">
        <v>4896</v>
      </c>
    </row>
    <row r="13" spans="2:5" ht="409.6" customHeight="1">
      <c r="B13" s="942" t="s">
        <v>4643</v>
      </c>
      <c r="C13" s="786" t="s">
        <v>4644</v>
      </c>
      <c r="D13" s="787"/>
      <c r="E13" s="771" t="s">
        <v>5128</v>
      </c>
    </row>
    <row r="14" spans="2:5" ht="184.95" customHeight="1">
      <c r="B14" s="943"/>
      <c r="C14" s="1026"/>
      <c r="D14" s="1027"/>
      <c r="E14" s="771"/>
    </row>
    <row r="15" spans="2:5" ht="19.95" customHeight="1">
      <c r="B15" s="943"/>
      <c r="C15" s="1028" t="s">
        <v>4645</v>
      </c>
      <c r="D15" s="1029"/>
      <c r="E15" s="771"/>
    </row>
    <row r="16" spans="2:5" ht="100.95" customHeight="1">
      <c r="B16" s="943"/>
      <c r="C16" s="1030" t="s">
        <v>4646</v>
      </c>
      <c r="D16" s="1031"/>
      <c r="E16" s="771"/>
    </row>
    <row r="17" spans="2:5" ht="217.2" customHeight="1">
      <c r="B17" s="943"/>
      <c r="C17" s="605" t="s">
        <v>4647</v>
      </c>
      <c r="D17" s="633" t="s">
        <v>4648</v>
      </c>
      <c r="E17" s="771"/>
    </row>
    <row r="18" spans="2:5" ht="69" customHeight="1">
      <c r="B18" s="944"/>
      <c r="C18" s="605" t="s">
        <v>4649</v>
      </c>
      <c r="D18" s="633" t="s">
        <v>4650</v>
      </c>
      <c r="E18" s="771"/>
    </row>
    <row r="19" spans="2:5" ht="228" customHeight="1">
      <c r="B19" s="30" t="s">
        <v>4651</v>
      </c>
      <c r="C19" s="801" t="s">
        <v>4652</v>
      </c>
      <c r="D19" s="802"/>
      <c r="E19" s="771"/>
    </row>
    <row r="20" spans="2:5" ht="16.8">
      <c r="B20" s="17"/>
      <c r="C20" s="17"/>
      <c r="D20" s="69"/>
      <c r="E20" s="69"/>
    </row>
    <row r="21" spans="2:5" ht="42" customHeight="1">
      <c r="B21" s="858" t="s">
        <v>4222</v>
      </c>
      <c r="C21" s="858"/>
      <c r="D21" s="858"/>
      <c r="E21" s="858"/>
    </row>
    <row r="22" spans="2:5" ht="16.8">
      <c r="B22" s="586" t="s">
        <v>126</v>
      </c>
      <c r="C22" s="951" t="s">
        <v>4223</v>
      </c>
      <c r="D22" s="992"/>
      <c r="E22" s="576" t="s">
        <v>4896</v>
      </c>
    </row>
    <row r="23" spans="2:5" ht="22.95" customHeight="1">
      <c r="B23" s="942" t="s">
        <v>3720</v>
      </c>
      <c r="C23" s="1032" t="s">
        <v>4663</v>
      </c>
      <c r="D23" s="1033"/>
      <c r="E23" s="771" t="s">
        <v>5129</v>
      </c>
    </row>
    <row r="24" spans="2:5" ht="39" customHeight="1">
      <c r="B24" s="943"/>
      <c r="C24" s="1034" t="s">
        <v>4664</v>
      </c>
      <c r="D24" s="1035"/>
      <c r="E24" s="771"/>
    </row>
    <row r="25" spans="2:5" ht="100.95" customHeight="1">
      <c r="B25" s="939" t="s">
        <v>4665</v>
      </c>
      <c r="C25" s="922" t="s">
        <v>4666</v>
      </c>
      <c r="D25" s="922"/>
      <c r="E25" s="771"/>
    </row>
    <row r="26" spans="2:5" ht="364.95" customHeight="1">
      <c r="B26" s="939"/>
      <c r="C26" s="127" t="s">
        <v>3766</v>
      </c>
      <c r="D26" s="634" t="s">
        <v>4667</v>
      </c>
      <c r="E26" s="771"/>
    </row>
    <row r="27" spans="2:5" ht="61.2" customHeight="1">
      <c r="B27" s="939"/>
      <c r="C27" s="1036" t="s">
        <v>4668</v>
      </c>
      <c r="D27" s="1036"/>
      <c r="E27" s="771"/>
    </row>
    <row r="28" spans="2:5" ht="16.8">
      <c r="B28" s="110"/>
      <c r="C28" s="110"/>
      <c r="D28" s="33"/>
      <c r="E28" s="69"/>
    </row>
    <row r="29" spans="2:5" ht="42" customHeight="1">
      <c r="B29" s="858" t="s">
        <v>147</v>
      </c>
      <c r="C29" s="858"/>
      <c r="D29" s="858"/>
      <c r="E29" s="858"/>
    </row>
    <row r="30" spans="2:5" ht="16.8">
      <c r="B30" s="822" t="s">
        <v>127</v>
      </c>
      <c r="C30" s="822"/>
      <c r="D30" s="822"/>
      <c r="E30" s="576" t="s">
        <v>4896</v>
      </c>
    </row>
    <row r="31" spans="2:5" ht="204" customHeight="1">
      <c r="B31" s="826" t="s">
        <v>197</v>
      </c>
      <c r="C31" s="111" t="s">
        <v>4230</v>
      </c>
      <c r="D31" s="112" t="s">
        <v>4231</v>
      </c>
      <c r="E31" s="899" t="s">
        <v>5891</v>
      </c>
    </row>
    <row r="32" spans="2:5" ht="82.95" customHeight="1">
      <c r="B32" s="828"/>
      <c r="C32" s="31" t="s">
        <v>4232</v>
      </c>
      <c r="D32" s="32"/>
      <c r="E32" s="900"/>
    </row>
    <row r="33" spans="2:5" ht="70.2" customHeight="1">
      <c r="B33" s="30" t="s">
        <v>198</v>
      </c>
      <c r="C33" s="838" t="s">
        <v>4233</v>
      </c>
      <c r="D33" s="856"/>
      <c r="E33" s="900"/>
    </row>
    <row r="34" spans="2:5" ht="300" customHeight="1">
      <c r="B34" s="713" t="s">
        <v>201</v>
      </c>
      <c r="C34" s="835" t="s">
        <v>5889</v>
      </c>
      <c r="D34" s="857"/>
      <c r="E34" s="592" t="s">
        <v>4899</v>
      </c>
    </row>
    <row r="35" spans="2:5" ht="16.8">
      <c r="B35" s="790" t="s">
        <v>130</v>
      </c>
      <c r="C35" s="790"/>
      <c r="D35" s="790"/>
      <c r="E35" s="576" t="s">
        <v>4896</v>
      </c>
    </row>
    <row r="36" spans="2:5" ht="16.8">
      <c r="B36" s="31" t="s">
        <v>131</v>
      </c>
      <c r="C36" s="835" t="s">
        <v>4911</v>
      </c>
      <c r="D36" s="855"/>
      <c r="E36" s="765" t="s">
        <v>5130</v>
      </c>
    </row>
    <row r="37" spans="2:5" ht="16.8">
      <c r="B37" s="30" t="s">
        <v>132</v>
      </c>
      <c r="C37" s="838" t="s">
        <v>4911</v>
      </c>
      <c r="D37" s="856"/>
      <c r="E37" s="766"/>
    </row>
    <row r="38" spans="2:5" ht="16.8">
      <c r="B38" s="31" t="s">
        <v>133</v>
      </c>
      <c r="C38" s="835" t="s">
        <v>4234</v>
      </c>
      <c r="D38" s="855"/>
      <c r="E38" s="766"/>
    </row>
    <row r="39" spans="2:5" ht="16.8">
      <c r="B39" s="30" t="s">
        <v>194</v>
      </c>
      <c r="C39" s="838" t="s">
        <v>4234</v>
      </c>
      <c r="D39" s="856"/>
      <c r="E39" s="766"/>
    </row>
    <row r="40" spans="2:5" ht="16.8">
      <c r="B40" s="31" t="s">
        <v>134</v>
      </c>
      <c r="C40" s="835" t="s">
        <v>4234</v>
      </c>
      <c r="D40" s="855"/>
      <c r="E40" s="766"/>
    </row>
    <row r="41" spans="2:5" ht="16.8">
      <c r="B41" s="30" t="s">
        <v>135</v>
      </c>
      <c r="C41" s="838" t="s">
        <v>4234</v>
      </c>
      <c r="D41" s="856"/>
      <c r="E41" s="767"/>
    </row>
    <row r="42" spans="2:5" ht="16.8">
      <c r="B42" s="790" t="s">
        <v>195</v>
      </c>
      <c r="C42" s="790"/>
      <c r="D42" s="790"/>
      <c r="E42" s="576" t="s">
        <v>4896</v>
      </c>
    </row>
    <row r="43" spans="2:5" ht="50.4" customHeight="1">
      <c r="B43" s="31" t="s">
        <v>136</v>
      </c>
      <c r="C43" s="835" t="s">
        <v>4234</v>
      </c>
      <c r="D43" s="855"/>
      <c r="E43" s="817" t="s">
        <v>5896</v>
      </c>
    </row>
    <row r="44" spans="2:5" ht="33.6">
      <c r="B44" s="30" t="s">
        <v>137</v>
      </c>
      <c r="C44" s="838" t="s">
        <v>4234</v>
      </c>
      <c r="D44" s="856"/>
      <c r="E44" s="818"/>
    </row>
    <row r="45" spans="2:5" ht="33.6" customHeight="1">
      <c r="B45" s="31" t="s">
        <v>138</v>
      </c>
      <c r="C45" s="835" t="s">
        <v>4234</v>
      </c>
      <c r="D45" s="855"/>
      <c r="E45" s="818"/>
    </row>
    <row r="46" spans="2:5" ht="71.400000000000006" customHeight="1">
      <c r="B46" s="30" t="s">
        <v>4238</v>
      </c>
      <c r="C46" s="838" t="s">
        <v>4234</v>
      </c>
      <c r="D46" s="856"/>
      <c r="E46" s="818"/>
    </row>
    <row r="47" spans="2:5" ht="68.400000000000006" customHeight="1">
      <c r="B47" s="31" t="s">
        <v>139</v>
      </c>
      <c r="C47" s="835" t="s">
        <v>4234</v>
      </c>
      <c r="D47" s="855"/>
      <c r="E47" s="818"/>
    </row>
    <row r="48" spans="2:5" ht="16.8">
      <c r="B48" s="790" t="s">
        <v>196</v>
      </c>
      <c r="C48" s="790"/>
      <c r="D48" s="790"/>
      <c r="E48" s="576" t="s">
        <v>4896</v>
      </c>
    </row>
    <row r="49" spans="2:5" ht="69.599999999999994" customHeight="1">
      <c r="B49" s="66" t="s">
        <v>200</v>
      </c>
      <c r="C49" s="844" t="s">
        <v>5893</v>
      </c>
      <c r="D49" s="845"/>
      <c r="E49" s="817" t="s">
        <v>5895</v>
      </c>
    </row>
    <row r="50" spans="2:5" ht="33.6" customHeight="1">
      <c r="B50" s="30" t="s">
        <v>140</v>
      </c>
      <c r="C50" s="846" t="s">
        <v>4241</v>
      </c>
      <c r="D50" s="862"/>
      <c r="E50" s="818"/>
    </row>
    <row r="51" spans="2:5" ht="33.6" customHeight="1">
      <c r="B51" s="31" t="s">
        <v>141</v>
      </c>
      <c r="C51" s="848" t="s">
        <v>4242</v>
      </c>
      <c r="D51" s="863"/>
      <c r="E51" s="818"/>
    </row>
    <row r="52" spans="2:5" ht="33.6" customHeight="1">
      <c r="B52" s="30" t="s">
        <v>143</v>
      </c>
      <c r="C52" s="850" t="s">
        <v>4243</v>
      </c>
      <c r="D52" s="864"/>
      <c r="E52" s="818"/>
    </row>
    <row r="53" spans="2:5" ht="33.6" customHeight="1">
      <c r="B53" s="31" t="s">
        <v>142</v>
      </c>
      <c r="C53" s="848" t="s">
        <v>4244</v>
      </c>
      <c r="D53" s="863"/>
      <c r="E53" s="818"/>
    </row>
    <row r="54" spans="2:5" ht="49.95" customHeight="1">
      <c r="B54" s="30" t="s">
        <v>144</v>
      </c>
      <c r="C54" s="852" t="s">
        <v>4245</v>
      </c>
      <c r="D54" s="865"/>
      <c r="E54" s="818"/>
    </row>
    <row r="55" spans="2:5" ht="16.8">
      <c r="B55" s="790" t="s">
        <v>202</v>
      </c>
      <c r="C55" s="790"/>
      <c r="D55" s="790"/>
      <c r="E55" s="576" t="s">
        <v>4896</v>
      </c>
    </row>
    <row r="56" spans="2:5" ht="238.2" customHeight="1">
      <c r="B56" s="31" t="s">
        <v>146</v>
      </c>
      <c r="C56" s="780" t="s">
        <v>5011</v>
      </c>
      <c r="D56" s="780"/>
      <c r="E56" s="771" t="s">
        <v>5119</v>
      </c>
    </row>
    <row r="57" spans="2:5" ht="114.6" customHeight="1">
      <c r="B57" s="30" t="s">
        <v>176</v>
      </c>
      <c r="C57" s="905" t="s">
        <v>5012</v>
      </c>
      <c r="D57" s="906"/>
      <c r="E57" s="771"/>
    </row>
    <row r="58" spans="2:5" ht="29.4" customHeight="1">
      <c r="B58" s="31" t="s">
        <v>177</v>
      </c>
      <c r="C58" s="835" t="s">
        <v>4234</v>
      </c>
      <c r="D58" s="836"/>
      <c r="E58" s="771"/>
    </row>
    <row r="59" spans="2:5" ht="16.8">
      <c r="B59" s="866" t="s">
        <v>145</v>
      </c>
      <c r="C59" s="866"/>
      <c r="D59" s="866"/>
      <c r="E59" s="576" t="s">
        <v>4896</v>
      </c>
    </row>
    <row r="60" spans="2:5" ht="16.8">
      <c r="B60" s="867" t="s">
        <v>4246</v>
      </c>
      <c r="C60" s="868"/>
      <c r="D60" s="869"/>
      <c r="E60" s="771"/>
    </row>
    <row r="61" spans="2:5" ht="16.8">
      <c r="B61" s="871"/>
      <c r="C61" s="872"/>
      <c r="D61" s="873"/>
      <c r="E61" s="771"/>
    </row>
    <row r="62" spans="2:5" ht="16.8">
      <c r="B62" s="874"/>
      <c r="C62" s="875"/>
      <c r="D62" s="876"/>
      <c r="E62" s="771"/>
    </row>
    <row r="63" spans="2:5" ht="16.8">
      <c r="B63" s="877"/>
      <c r="C63" s="878"/>
      <c r="D63" s="879"/>
      <c r="E63" s="771"/>
    </row>
    <row r="64" spans="2:5" ht="16.8">
      <c r="B64" s="874"/>
      <c r="C64" s="875"/>
      <c r="D64" s="876"/>
      <c r="E64" s="771"/>
    </row>
    <row r="65" spans="2:5" ht="16.8">
      <c r="B65" s="877"/>
      <c r="C65" s="878"/>
      <c r="D65" s="879"/>
      <c r="E65" s="771"/>
    </row>
    <row r="66" spans="2:5" ht="16.8">
      <c r="B66" s="113"/>
      <c r="C66" s="113"/>
      <c r="D66" s="65"/>
      <c r="E66" s="69"/>
    </row>
    <row r="67" spans="2:5" ht="16.8">
      <c r="B67" s="113"/>
      <c r="C67" s="113"/>
      <c r="D67" s="65"/>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row r="90" spans="2:5" ht="16.8">
      <c r="B90" s="17"/>
      <c r="C90" s="17"/>
      <c r="D90" s="69"/>
      <c r="E90" s="69"/>
    </row>
    <row r="91" spans="2:5" ht="16.8">
      <c r="B91" s="17"/>
      <c r="C91" s="17"/>
      <c r="D91" s="69"/>
      <c r="E91" s="69"/>
    </row>
    <row r="92" spans="2:5" ht="16.8">
      <c r="B92" s="17"/>
      <c r="C92" s="17"/>
      <c r="D92" s="69"/>
      <c r="E92" s="69"/>
    </row>
    <row r="93" spans="2:5" ht="16.8">
      <c r="B93" s="17"/>
      <c r="C93" s="17"/>
      <c r="D93" s="69"/>
      <c r="E93" s="69"/>
    </row>
    <row r="94" spans="2:5" ht="16.8">
      <c r="B94" s="17"/>
      <c r="C94" s="17"/>
      <c r="D94" s="69"/>
      <c r="E94" s="69"/>
    </row>
    <row r="95" spans="2:5" ht="16.8">
      <c r="B95" s="17"/>
      <c r="C95" s="17"/>
      <c r="D95" s="69"/>
      <c r="E95" s="69"/>
    </row>
  </sheetData>
  <mergeCells count="66">
    <mergeCell ref="B59:D59"/>
    <mergeCell ref="B60:D60"/>
    <mergeCell ref="E60:E65"/>
    <mergeCell ref="B61:D61"/>
    <mergeCell ref="B62:D62"/>
    <mergeCell ref="B63:D63"/>
    <mergeCell ref="B64:D64"/>
    <mergeCell ref="B65:D65"/>
    <mergeCell ref="B55:D55"/>
    <mergeCell ref="C56:D56"/>
    <mergeCell ref="E56:E58"/>
    <mergeCell ref="C57:D57"/>
    <mergeCell ref="C58:D58"/>
    <mergeCell ref="B48:D48"/>
    <mergeCell ref="C49:D49"/>
    <mergeCell ref="E49:E54"/>
    <mergeCell ref="C50:D50"/>
    <mergeCell ref="C51:D51"/>
    <mergeCell ref="C52:D52"/>
    <mergeCell ref="C53:D53"/>
    <mergeCell ref="C54:D54"/>
    <mergeCell ref="B42:D42"/>
    <mergeCell ref="C43:D43"/>
    <mergeCell ref="E43:E47"/>
    <mergeCell ref="C44:D44"/>
    <mergeCell ref="C45:D45"/>
    <mergeCell ref="C46:D46"/>
    <mergeCell ref="C47:D47"/>
    <mergeCell ref="C34:D34"/>
    <mergeCell ref="B35:D35"/>
    <mergeCell ref="C36:D36"/>
    <mergeCell ref="E36:E41"/>
    <mergeCell ref="C37:D37"/>
    <mergeCell ref="C38:D38"/>
    <mergeCell ref="C39:D39"/>
    <mergeCell ref="C40:D40"/>
    <mergeCell ref="C41:D41"/>
    <mergeCell ref="B29:E29"/>
    <mergeCell ref="B30:D30"/>
    <mergeCell ref="B31:B32"/>
    <mergeCell ref="E31:E33"/>
    <mergeCell ref="C33:D33"/>
    <mergeCell ref="B21:E21"/>
    <mergeCell ref="C22:D22"/>
    <mergeCell ref="B23:B24"/>
    <mergeCell ref="C23:D23"/>
    <mergeCell ref="E23:E27"/>
    <mergeCell ref="C24:D24"/>
    <mergeCell ref="B25:B27"/>
    <mergeCell ref="C25:D25"/>
    <mergeCell ref="C27:D27"/>
    <mergeCell ref="C9:E9"/>
    <mergeCell ref="B11:E11"/>
    <mergeCell ref="C12:D12"/>
    <mergeCell ref="B13:B18"/>
    <mergeCell ref="C13:D14"/>
    <mergeCell ref="E13:E19"/>
    <mergeCell ref="C15:D15"/>
    <mergeCell ref="C16:D16"/>
    <mergeCell ref="C19:D19"/>
    <mergeCell ref="C8:E8"/>
    <mergeCell ref="B1:E3"/>
    <mergeCell ref="B4:E4"/>
    <mergeCell ref="B5:E5"/>
    <mergeCell ref="C6:E6"/>
    <mergeCell ref="C7:E7"/>
  </mergeCells>
  <pageMargins left="0.7" right="0.7" top="0.75" bottom="0.75" header="0.3" footer="0.3"/>
  <pageSetup paperSize="9" orientation="portrait"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D09BAB-A9DB-49F6-AAC4-AA0A1531D192}">
  <sheetPr>
    <tabColor rgb="FF741B47"/>
  </sheetPr>
  <dimension ref="A1:AA311"/>
  <sheetViews>
    <sheetView showGridLines="0" zoomScale="80" zoomScaleNormal="80" workbookViewId="0">
      <selection activeCell="B5" sqref="B5:E5"/>
    </sheetView>
  </sheetViews>
  <sheetFormatPr baseColWidth="10" defaultColWidth="0" defaultRowHeight="0" customHeight="1" zeroHeight="1" outlineLevelCol="1"/>
  <cols>
    <col min="1" max="1" width="11.33203125" style="494" customWidth="1"/>
    <col min="2" max="2" width="13.5546875" style="494" customWidth="1"/>
    <col min="3" max="3" width="72.6640625" style="494" customWidth="1"/>
    <col min="4" max="4" width="11.5546875" style="494" customWidth="1"/>
    <col min="5" max="5" width="26" style="494" customWidth="1" outlineLevel="1"/>
    <col min="6" max="6" width="11.33203125" style="494" customWidth="1"/>
    <col min="7" max="25" width="10.6640625" style="494" hidden="1" customWidth="1"/>
    <col min="26" max="27" width="0" style="494" hidden="1" customWidth="1"/>
    <col min="28" max="16384" width="14.44140625" style="494"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4894</v>
      </c>
      <c r="C4" s="759"/>
      <c r="D4" s="759"/>
      <c r="E4" s="760"/>
      <c r="F4" s="3"/>
    </row>
    <row r="5" spans="1:25" s="68" customFormat="1" ht="18" customHeight="1" thickBot="1">
      <c r="A5" s="3"/>
      <c r="B5" s="761" t="s">
        <v>4891</v>
      </c>
      <c r="C5" s="762"/>
      <c r="D5" s="762"/>
      <c r="E5" s="763"/>
      <c r="F5" s="3"/>
    </row>
    <row r="6" spans="1:25" s="68" customFormat="1" ht="18" customHeight="1">
      <c r="A6" s="3"/>
      <c r="B6" s="3"/>
      <c r="C6" s="3"/>
      <c r="D6" s="3"/>
      <c r="E6" s="3"/>
      <c r="F6" s="3"/>
    </row>
    <row r="7" spans="1:25" s="439" customFormat="1" ht="16.95" customHeight="1">
      <c r="A7" s="159"/>
      <c r="B7" s="419" t="s">
        <v>118</v>
      </c>
      <c r="C7" s="419" t="s">
        <v>119</v>
      </c>
      <c r="D7" s="419" t="s">
        <v>120</v>
      </c>
      <c r="E7" s="418" t="s">
        <v>214</v>
      </c>
      <c r="F7" s="160"/>
      <c r="G7" s="440"/>
      <c r="H7" s="440"/>
      <c r="I7" s="440"/>
      <c r="J7" s="440"/>
      <c r="K7" s="440"/>
      <c r="L7" s="440"/>
      <c r="M7" s="440"/>
      <c r="N7" s="440"/>
      <c r="O7" s="440"/>
      <c r="P7" s="440"/>
      <c r="Q7" s="440"/>
      <c r="R7" s="440"/>
      <c r="S7" s="440"/>
      <c r="T7" s="440"/>
      <c r="U7" s="440"/>
      <c r="V7" s="440"/>
      <c r="W7" s="440"/>
      <c r="X7" s="440"/>
      <c r="Y7" s="440"/>
    </row>
    <row r="8" spans="1:25" s="439" customFormat="1" ht="16.95" customHeight="1">
      <c r="A8" s="159"/>
      <c r="B8" s="568" t="s">
        <v>3950</v>
      </c>
      <c r="C8" s="569" t="s">
        <v>852</v>
      </c>
      <c r="D8" s="560"/>
      <c r="E8" s="560"/>
      <c r="F8" s="160"/>
      <c r="G8" s="440"/>
      <c r="H8" s="440"/>
      <c r="I8" s="440"/>
      <c r="J8" s="440"/>
      <c r="K8" s="440"/>
      <c r="L8" s="440"/>
      <c r="M8" s="440"/>
      <c r="N8" s="440"/>
      <c r="O8" s="440"/>
      <c r="P8" s="440"/>
      <c r="Q8" s="440"/>
      <c r="R8" s="440"/>
      <c r="S8" s="440"/>
      <c r="T8" s="440"/>
      <c r="U8" s="440"/>
      <c r="V8" s="440"/>
      <c r="W8" s="440"/>
      <c r="X8" s="440"/>
      <c r="Y8" s="440"/>
    </row>
    <row r="9" spans="1:25" s="439" customFormat="1" ht="16.95" customHeight="1">
      <c r="A9" s="159"/>
      <c r="B9" s="568" t="s">
        <v>3950</v>
      </c>
      <c r="C9" s="569" t="s">
        <v>3951</v>
      </c>
      <c r="D9" s="560"/>
      <c r="E9" s="560"/>
      <c r="F9" s="160"/>
      <c r="G9" s="440"/>
      <c r="H9" s="440"/>
      <c r="I9" s="440"/>
      <c r="J9" s="440"/>
      <c r="K9" s="440"/>
      <c r="L9" s="440"/>
      <c r="M9" s="440"/>
      <c r="N9" s="440"/>
      <c r="O9" s="440"/>
      <c r="P9" s="440"/>
      <c r="Q9" s="440"/>
      <c r="R9" s="440"/>
      <c r="S9" s="440"/>
      <c r="T9" s="440"/>
      <c r="U9" s="440"/>
      <c r="V9" s="440"/>
      <c r="W9" s="440"/>
      <c r="X9" s="440"/>
      <c r="Y9" s="440"/>
    </row>
    <row r="10" spans="1:25" s="439" customFormat="1" ht="16.95" customHeight="1">
      <c r="A10" s="159"/>
      <c r="B10" s="488" t="s">
        <v>3950</v>
      </c>
      <c r="C10" s="482" t="s">
        <v>1058</v>
      </c>
      <c r="D10" s="513"/>
      <c r="E10" s="483"/>
      <c r="F10" s="160"/>
      <c r="G10" s="440"/>
      <c r="H10" s="440"/>
      <c r="I10" s="440"/>
      <c r="J10" s="440"/>
      <c r="K10" s="440"/>
      <c r="L10" s="440"/>
      <c r="M10" s="440"/>
      <c r="N10" s="440"/>
      <c r="O10" s="440"/>
      <c r="P10" s="440"/>
      <c r="Q10" s="440"/>
      <c r="R10" s="440"/>
      <c r="S10" s="440"/>
      <c r="T10" s="440"/>
      <c r="U10" s="440"/>
      <c r="V10" s="440"/>
      <c r="W10" s="440"/>
      <c r="X10" s="440"/>
      <c r="Y10" s="440"/>
    </row>
    <row r="11" spans="1:25" s="439" customFormat="1" ht="16.95" customHeight="1">
      <c r="A11" s="159"/>
      <c r="B11" s="488" t="s">
        <v>3950</v>
      </c>
      <c r="C11" s="482" t="s">
        <v>3952</v>
      </c>
      <c r="D11" s="513"/>
      <c r="E11" s="483"/>
      <c r="F11" s="160"/>
      <c r="G11" s="440"/>
      <c r="H11" s="440"/>
      <c r="I11" s="440"/>
      <c r="J11" s="440"/>
      <c r="K11" s="440"/>
      <c r="L11" s="440"/>
      <c r="M11" s="440"/>
      <c r="N11" s="440"/>
      <c r="O11" s="440"/>
      <c r="P11" s="440"/>
      <c r="Q11" s="440"/>
      <c r="R11" s="440"/>
      <c r="S11" s="440"/>
      <c r="T11" s="440"/>
      <c r="U11" s="440"/>
      <c r="V11" s="440"/>
      <c r="W11" s="440"/>
      <c r="X11" s="440"/>
      <c r="Y11" s="440"/>
    </row>
    <row r="12" spans="1:25" s="439" customFormat="1" ht="16.95" customHeight="1">
      <c r="A12" s="159"/>
      <c r="B12" s="488" t="s">
        <v>3950</v>
      </c>
      <c r="C12" s="482" t="s">
        <v>3953</v>
      </c>
      <c r="D12" s="513"/>
      <c r="E12" s="481"/>
      <c r="F12" s="160"/>
      <c r="G12" s="440"/>
      <c r="H12" s="440"/>
      <c r="I12" s="440"/>
      <c r="J12" s="440"/>
      <c r="K12" s="440"/>
      <c r="L12" s="440"/>
      <c r="M12" s="440"/>
      <c r="N12" s="440"/>
      <c r="O12" s="440"/>
      <c r="P12" s="440"/>
      <c r="Q12" s="440"/>
      <c r="R12" s="440"/>
      <c r="S12" s="440"/>
      <c r="T12" s="440"/>
      <c r="U12" s="440"/>
      <c r="V12" s="440"/>
      <c r="W12" s="440"/>
      <c r="X12" s="440"/>
      <c r="Y12" s="440"/>
    </row>
    <row r="13" spans="1:25" s="439" customFormat="1" ht="16.95" customHeight="1">
      <c r="A13" s="159"/>
      <c r="B13" s="568" t="s">
        <v>3950</v>
      </c>
      <c r="C13" s="569" t="s">
        <v>1693</v>
      </c>
      <c r="D13" s="560"/>
      <c r="E13" s="560"/>
      <c r="F13" s="160"/>
      <c r="G13" s="440"/>
      <c r="H13" s="440"/>
      <c r="I13" s="440"/>
      <c r="J13" s="440"/>
      <c r="K13" s="440"/>
      <c r="L13" s="440"/>
      <c r="M13" s="440"/>
      <c r="N13" s="440"/>
      <c r="O13" s="440"/>
      <c r="P13" s="440"/>
      <c r="Q13" s="440"/>
      <c r="R13" s="440"/>
      <c r="S13" s="440"/>
      <c r="T13" s="440"/>
      <c r="U13" s="440"/>
      <c r="V13" s="440"/>
      <c r="W13" s="440"/>
      <c r="X13" s="440"/>
      <c r="Y13" s="440"/>
    </row>
    <row r="14" spans="1:25" s="439" customFormat="1" ht="16.95" customHeight="1">
      <c r="A14" s="159"/>
      <c r="B14" s="488" t="s">
        <v>3950</v>
      </c>
      <c r="C14" s="482" t="s">
        <v>3954</v>
      </c>
      <c r="D14" s="513"/>
      <c r="E14" s="488"/>
      <c r="F14" s="160"/>
      <c r="G14" s="440"/>
      <c r="H14" s="440"/>
      <c r="I14" s="440"/>
      <c r="J14" s="440"/>
      <c r="K14" s="440"/>
      <c r="L14" s="440"/>
      <c r="M14" s="440"/>
      <c r="N14" s="440"/>
      <c r="O14" s="440"/>
      <c r="P14" s="440"/>
      <c r="Q14" s="440"/>
      <c r="R14" s="440"/>
      <c r="S14" s="440"/>
      <c r="T14" s="440"/>
      <c r="U14" s="440"/>
      <c r="V14" s="440"/>
      <c r="W14" s="440"/>
      <c r="X14" s="440"/>
      <c r="Y14" s="440"/>
    </row>
    <row r="15" spans="1:25" s="439" customFormat="1" ht="16.95" customHeight="1">
      <c r="A15" s="159"/>
      <c r="B15" s="488" t="s">
        <v>3950</v>
      </c>
      <c r="C15" s="482" t="s">
        <v>3955</v>
      </c>
      <c r="D15" s="513"/>
      <c r="E15" s="481"/>
      <c r="F15" s="160"/>
      <c r="G15" s="440"/>
      <c r="H15" s="440"/>
      <c r="I15" s="440"/>
      <c r="J15" s="440"/>
      <c r="K15" s="440"/>
      <c r="L15" s="440"/>
      <c r="M15" s="440"/>
      <c r="N15" s="440"/>
      <c r="O15" s="440"/>
      <c r="P15" s="440"/>
      <c r="Q15" s="440"/>
      <c r="R15" s="440"/>
      <c r="S15" s="440"/>
      <c r="T15" s="440"/>
      <c r="U15" s="440"/>
      <c r="V15" s="440"/>
      <c r="W15" s="440"/>
      <c r="X15" s="440"/>
      <c r="Y15" s="440"/>
    </row>
    <row r="16" spans="1:25" s="439" customFormat="1" ht="16.95" customHeight="1">
      <c r="A16" s="159"/>
      <c r="B16" s="488" t="s">
        <v>3950</v>
      </c>
      <c r="C16" s="482" t="s">
        <v>3956</v>
      </c>
      <c r="D16" s="513"/>
      <c r="E16" s="481"/>
      <c r="F16" s="160"/>
      <c r="G16" s="440"/>
      <c r="H16" s="440"/>
      <c r="I16" s="440"/>
      <c r="J16" s="440"/>
      <c r="K16" s="440"/>
      <c r="L16" s="440"/>
      <c r="M16" s="440"/>
      <c r="N16" s="440"/>
      <c r="O16" s="440"/>
      <c r="P16" s="440"/>
      <c r="Q16" s="440"/>
      <c r="R16" s="440"/>
      <c r="S16" s="440"/>
      <c r="T16" s="440"/>
      <c r="U16" s="440"/>
      <c r="V16" s="440"/>
      <c r="W16" s="440"/>
      <c r="X16" s="440"/>
      <c r="Y16" s="440"/>
    </row>
    <row r="17" spans="1:25" s="439" customFormat="1" ht="16.95" customHeight="1">
      <c r="A17" s="159"/>
      <c r="B17" s="568" t="s">
        <v>3957</v>
      </c>
      <c r="C17" s="569" t="s">
        <v>3958</v>
      </c>
      <c r="D17" s="560"/>
      <c r="E17" s="560"/>
      <c r="F17" s="160"/>
      <c r="G17" s="440"/>
      <c r="H17" s="440"/>
      <c r="I17" s="440"/>
      <c r="J17" s="440"/>
      <c r="K17" s="440"/>
      <c r="L17" s="440"/>
      <c r="M17" s="440"/>
      <c r="N17" s="440"/>
      <c r="O17" s="440"/>
      <c r="P17" s="440"/>
      <c r="Q17" s="440"/>
      <c r="R17" s="440"/>
      <c r="S17" s="440"/>
      <c r="T17" s="440"/>
      <c r="U17" s="440"/>
      <c r="V17" s="440"/>
      <c r="W17" s="440"/>
      <c r="X17" s="440"/>
      <c r="Y17" s="440"/>
    </row>
    <row r="18" spans="1:25" s="439" customFormat="1" ht="16.95" customHeight="1">
      <c r="A18" s="159"/>
      <c r="B18" s="568" t="s">
        <v>3957</v>
      </c>
      <c r="C18" s="569" t="s">
        <v>3710</v>
      </c>
      <c r="D18" s="560"/>
      <c r="E18" s="560"/>
      <c r="F18" s="160"/>
      <c r="G18" s="440"/>
      <c r="H18" s="440"/>
      <c r="I18" s="440"/>
      <c r="J18" s="440"/>
      <c r="K18" s="440"/>
      <c r="L18" s="440"/>
      <c r="M18" s="440"/>
      <c r="N18" s="440"/>
      <c r="O18" s="440"/>
      <c r="P18" s="440"/>
      <c r="Q18" s="440"/>
      <c r="R18" s="440"/>
      <c r="S18" s="440"/>
      <c r="T18" s="440"/>
      <c r="U18" s="440"/>
      <c r="V18" s="440"/>
      <c r="W18" s="440"/>
      <c r="X18" s="440"/>
      <c r="Y18" s="440"/>
    </row>
    <row r="19" spans="1:25" s="439" customFormat="1" ht="16.95" customHeight="1">
      <c r="A19" s="159"/>
      <c r="B19" s="488" t="s">
        <v>3957</v>
      </c>
      <c r="C19" s="482" t="s">
        <v>3959</v>
      </c>
      <c r="D19" s="513"/>
      <c r="E19" s="483"/>
      <c r="F19" s="160"/>
      <c r="G19" s="440"/>
      <c r="H19" s="440"/>
      <c r="I19" s="440"/>
      <c r="J19" s="440"/>
      <c r="K19" s="440"/>
      <c r="L19" s="440"/>
      <c r="M19" s="440"/>
      <c r="N19" s="440"/>
      <c r="O19" s="440"/>
      <c r="P19" s="440"/>
      <c r="Q19" s="440"/>
      <c r="R19" s="440"/>
      <c r="S19" s="440"/>
      <c r="T19" s="440"/>
      <c r="U19" s="440"/>
      <c r="V19" s="440"/>
      <c r="W19" s="440"/>
      <c r="X19" s="440"/>
      <c r="Y19" s="440"/>
    </row>
    <row r="20" spans="1:25" s="439" customFormat="1" ht="16.95" customHeight="1">
      <c r="A20" s="159"/>
      <c r="B20" s="488" t="s">
        <v>3957</v>
      </c>
      <c r="C20" s="482" t="s">
        <v>3960</v>
      </c>
      <c r="D20" s="513"/>
      <c r="E20" s="481"/>
      <c r="F20" s="160"/>
      <c r="G20" s="440"/>
      <c r="H20" s="440"/>
      <c r="I20" s="440"/>
      <c r="J20" s="440"/>
      <c r="K20" s="440"/>
      <c r="L20" s="440"/>
      <c r="M20" s="440"/>
      <c r="N20" s="440"/>
      <c r="O20" s="440"/>
      <c r="P20" s="440"/>
      <c r="Q20" s="440"/>
      <c r="R20" s="440"/>
      <c r="S20" s="440"/>
      <c r="T20" s="440"/>
      <c r="U20" s="440"/>
      <c r="V20" s="440"/>
      <c r="W20" s="440"/>
      <c r="X20" s="440"/>
      <c r="Y20" s="440"/>
    </row>
    <row r="21" spans="1:25" s="439" customFormat="1" ht="16.95" customHeight="1">
      <c r="A21" s="159"/>
      <c r="B21" s="488" t="s">
        <v>3957</v>
      </c>
      <c r="C21" s="482" t="s">
        <v>3961</v>
      </c>
      <c r="D21" s="513"/>
      <c r="E21" s="483"/>
      <c r="F21" s="160"/>
      <c r="G21" s="440"/>
      <c r="H21" s="440"/>
      <c r="I21" s="440"/>
      <c r="J21" s="440"/>
      <c r="K21" s="440"/>
      <c r="L21" s="440"/>
      <c r="M21" s="440"/>
      <c r="N21" s="440"/>
      <c r="O21" s="440"/>
      <c r="P21" s="440"/>
      <c r="Q21" s="440"/>
      <c r="R21" s="440"/>
      <c r="S21" s="440"/>
      <c r="T21" s="440"/>
      <c r="U21" s="440"/>
      <c r="V21" s="440"/>
      <c r="W21" s="440"/>
      <c r="X21" s="440"/>
      <c r="Y21" s="440"/>
    </row>
    <row r="22" spans="1:25" s="439" customFormat="1" ht="16.95" customHeight="1">
      <c r="A22" s="159"/>
      <c r="B22" s="488" t="s">
        <v>3957</v>
      </c>
      <c r="C22" s="482" t="s">
        <v>3962</v>
      </c>
      <c r="D22" s="513"/>
      <c r="E22" s="483"/>
      <c r="F22" s="160"/>
      <c r="G22" s="440"/>
      <c r="H22" s="440"/>
      <c r="I22" s="440"/>
      <c r="J22" s="440"/>
      <c r="K22" s="440"/>
      <c r="L22" s="440"/>
      <c r="M22" s="440"/>
      <c r="N22" s="440"/>
      <c r="O22" s="440"/>
      <c r="P22" s="440"/>
      <c r="Q22" s="440"/>
      <c r="R22" s="440"/>
      <c r="S22" s="440"/>
      <c r="T22" s="440"/>
      <c r="U22" s="440"/>
      <c r="V22" s="440"/>
      <c r="W22" s="440"/>
      <c r="X22" s="440"/>
      <c r="Y22" s="440"/>
    </row>
    <row r="23" spans="1:25" s="439" customFormat="1" ht="16.95" customHeight="1">
      <c r="A23" s="159"/>
      <c r="B23" s="488" t="s">
        <v>3957</v>
      </c>
      <c r="C23" s="482" t="s">
        <v>3963</v>
      </c>
      <c r="D23" s="513"/>
      <c r="E23" s="483"/>
      <c r="F23" s="160"/>
      <c r="G23" s="440"/>
      <c r="H23" s="440"/>
      <c r="I23" s="440"/>
      <c r="J23" s="440"/>
      <c r="K23" s="440"/>
      <c r="L23" s="440"/>
      <c r="M23" s="440"/>
      <c r="N23" s="440"/>
      <c r="O23" s="440"/>
      <c r="P23" s="440"/>
      <c r="Q23" s="440"/>
      <c r="R23" s="440"/>
      <c r="S23" s="440"/>
      <c r="T23" s="440"/>
      <c r="U23" s="440"/>
      <c r="V23" s="440"/>
      <c r="W23" s="440"/>
      <c r="X23" s="440"/>
      <c r="Y23" s="440"/>
    </row>
    <row r="24" spans="1:25" s="439" customFormat="1" ht="16.95" customHeight="1">
      <c r="A24" s="159"/>
      <c r="B24" s="488" t="s">
        <v>3957</v>
      </c>
      <c r="C24" s="482" t="s">
        <v>3964</v>
      </c>
      <c r="D24" s="513"/>
      <c r="E24" s="481"/>
      <c r="F24" s="160"/>
      <c r="G24" s="440"/>
      <c r="H24" s="440"/>
      <c r="I24" s="440"/>
      <c r="J24" s="440"/>
      <c r="K24" s="440"/>
      <c r="L24" s="440"/>
      <c r="M24" s="440"/>
      <c r="N24" s="440"/>
      <c r="O24" s="440"/>
      <c r="P24" s="440"/>
      <c r="Q24" s="440"/>
      <c r="R24" s="440"/>
      <c r="S24" s="440"/>
      <c r="T24" s="440"/>
      <c r="U24" s="440"/>
      <c r="V24" s="440"/>
      <c r="W24" s="440"/>
      <c r="X24" s="440"/>
      <c r="Y24" s="440"/>
    </row>
    <row r="25" spans="1:25" s="439" customFormat="1" ht="16.95" customHeight="1">
      <c r="A25" s="159"/>
      <c r="B25" s="488" t="s">
        <v>3957</v>
      </c>
      <c r="C25" s="482" t="s">
        <v>3965</v>
      </c>
      <c r="D25" s="513"/>
      <c r="E25" s="483"/>
      <c r="F25" s="160"/>
      <c r="G25" s="440"/>
      <c r="H25" s="440"/>
      <c r="I25" s="440"/>
      <c r="J25" s="440"/>
      <c r="K25" s="440"/>
      <c r="L25" s="440"/>
      <c r="M25" s="440"/>
      <c r="N25" s="440"/>
      <c r="O25" s="440"/>
      <c r="P25" s="440"/>
      <c r="Q25" s="440"/>
      <c r="R25" s="440"/>
      <c r="S25" s="440"/>
      <c r="T25" s="440"/>
      <c r="U25" s="440"/>
      <c r="V25" s="440"/>
      <c r="W25" s="440"/>
      <c r="X25" s="440"/>
      <c r="Y25" s="440"/>
    </row>
    <row r="26" spans="1:25" s="439" customFormat="1" ht="16.95" customHeight="1">
      <c r="A26" s="159"/>
      <c r="B26" s="488" t="s">
        <v>3957</v>
      </c>
      <c r="C26" s="482" t="s">
        <v>3966</v>
      </c>
      <c r="D26" s="513"/>
      <c r="E26" s="483"/>
      <c r="F26" s="160"/>
      <c r="G26" s="440"/>
      <c r="H26" s="440"/>
      <c r="I26" s="440"/>
      <c r="J26" s="440"/>
      <c r="K26" s="440"/>
      <c r="L26" s="440"/>
      <c r="M26" s="440"/>
      <c r="N26" s="440"/>
      <c r="O26" s="440"/>
      <c r="P26" s="440"/>
      <c r="Q26" s="440"/>
      <c r="R26" s="440"/>
      <c r="S26" s="440"/>
      <c r="T26" s="440"/>
      <c r="U26" s="440"/>
      <c r="V26" s="440"/>
      <c r="W26" s="440"/>
      <c r="X26" s="440"/>
      <c r="Y26" s="440"/>
    </row>
    <row r="27" spans="1:25" s="439" customFormat="1" ht="16.95" customHeight="1">
      <c r="A27" s="159"/>
      <c r="B27" s="488" t="s">
        <v>3957</v>
      </c>
      <c r="C27" s="482" t="s">
        <v>3967</v>
      </c>
      <c r="D27" s="513"/>
      <c r="E27" s="483"/>
      <c r="F27" s="160"/>
      <c r="G27" s="440"/>
      <c r="H27" s="440"/>
      <c r="I27" s="440"/>
      <c r="J27" s="440"/>
      <c r="K27" s="440"/>
      <c r="L27" s="440"/>
      <c r="M27" s="440"/>
      <c r="N27" s="440"/>
      <c r="O27" s="440"/>
      <c r="P27" s="440"/>
      <c r="Q27" s="440"/>
      <c r="R27" s="440"/>
      <c r="S27" s="440"/>
      <c r="T27" s="440"/>
      <c r="U27" s="440"/>
      <c r="V27" s="440"/>
      <c r="W27" s="440"/>
      <c r="X27" s="440"/>
      <c r="Y27" s="440"/>
    </row>
    <row r="28" spans="1:25" s="439" customFormat="1" ht="16.95" customHeight="1">
      <c r="A28" s="159"/>
      <c r="B28" s="488" t="s">
        <v>3957</v>
      </c>
      <c r="C28" s="482" t="s">
        <v>3968</v>
      </c>
      <c r="D28" s="513"/>
      <c r="E28" s="483"/>
      <c r="F28" s="160"/>
      <c r="G28" s="440"/>
      <c r="H28" s="440"/>
      <c r="I28" s="440"/>
      <c r="J28" s="440"/>
      <c r="K28" s="440"/>
      <c r="L28" s="440"/>
      <c r="M28" s="440"/>
      <c r="N28" s="440"/>
      <c r="O28" s="440"/>
      <c r="P28" s="440"/>
      <c r="Q28" s="440"/>
      <c r="R28" s="440"/>
      <c r="S28" s="440"/>
      <c r="T28" s="440"/>
      <c r="U28" s="440"/>
      <c r="V28" s="440"/>
      <c r="W28" s="440"/>
      <c r="X28" s="440"/>
      <c r="Y28" s="440"/>
    </row>
    <row r="29" spans="1:25" s="439" customFormat="1" ht="16.95" customHeight="1">
      <c r="A29" s="159"/>
      <c r="B29" s="488" t="s">
        <v>3957</v>
      </c>
      <c r="C29" s="482" t="s">
        <v>3969</v>
      </c>
      <c r="D29" s="513"/>
      <c r="E29" s="483"/>
      <c r="F29" s="160"/>
      <c r="G29" s="440"/>
      <c r="H29" s="440"/>
      <c r="I29" s="440"/>
      <c r="J29" s="440"/>
      <c r="K29" s="440"/>
      <c r="L29" s="440"/>
      <c r="M29" s="440"/>
      <c r="N29" s="440"/>
      <c r="O29" s="440"/>
      <c r="P29" s="440"/>
      <c r="Q29" s="440"/>
      <c r="R29" s="440"/>
      <c r="S29" s="440"/>
      <c r="T29" s="440"/>
      <c r="U29" s="440"/>
      <c r="V29" s="440"/>
      <c r="W29" s="440"/>
      <c r="X29" s="440"/>
      <c r="Y29" s="440"/>
    </row>
    <row r="30" spans="1:25" s="439" customFormat="1" ht="16.95" customHeight="1">
      <c r="A30" s="159"/>
      <c r="B30" s="488" t="s">
        <v>3957</v>
      </c>
      <c r="C30" s="482" t="s">
        <v>3970</v>
      </c>
      <c r="D30" s="513"/>
      <c r="E30" s="481"/>
      <c r="F30" s="160"/>
      <c r="G30" s="440"/>
      <c r="H30" s="440"/>
      <c r="I30" s="440"/>
      <c r="J30" s="440"/>
      <c r="K30" s="440"/>
      <c r="L30" s="440"/>
      <c r="M30" s="440"/>
      <c r="N30" s="440"/>
      <c r="O30" s="440"/>
      <c r="P30" s="440"/>
      <c r="Q30" s="440"/>
      <c r="R30" s="440"/>
      <c r="S30" s="440"/>
      <c r="T30" s="440"/>
      <c r="U30" s="440"/>
      <c r="V30" s="440"/>
      <c r="W30" s="440"/>
      <c r="X30" s="440"/>
      <c r="Y30" s="440"/>
    </row>
    <row r="31" spans="1:25" s="439" customFormat="1" ht="16.95" customHeight="1">
      <c r="A31" s="159"/>
      <c r="B31" s="488" t="s">
        <v>3957</v>
      </c>
      <c r="C31" s="482" t="s">
        <v>3971</v>
      </c>
      <c r="D31" s="513"/>
      <c r="E31" s="483"/>
      <c r="F31" s="160"/>
      <c r="G31" s="440"/>
      <c r="H31" s="440"/>
      <c r="I31" s="440"/>
      <c r="J31" s="440"/>
      <c r="K31" s="440"/>
      <c r="L31" s="440"/>
      <c r="M31" s="440"/>
      <c r="N31" s="440"/>
      <c r="O31" s="440"/>
      <c r="P31" s="440"/>
      <c r="Q31" s="440"/>
      <c r="R31" s="440"/>
      <c r="S31" s="440"/>
      <c r="T31" s="440"/>
      <c r="U31" s="440"/>
      <c r="V31" s="440"/>
      <c r="W31" s="440"/>
      <c r="X31" s="440"/>
      <c r="Y31" s="440"/>
    </row>
    <row r="32" spans="1:25" s="439" customFormat="1" ht="16.95" customHeight="1">
      <c r="A32" s="159"/>
      <c r="B32" s="568" t="s">
        <v>3957</v>
      </c>
      <c r="C32" s="569" t="s">
        <v>1693</v>
      </c>
      <c r="D32" s="560"/>
      <c r="E32" s="560"/>
      <c r="F32" s="160"/>
      <c r="G32" s="440"/>
      <c r="H32" s="440"/>
      <c r="I32" s="440"/>
      <c r="J32" s="440"/>
      <c r="K32" s="440"/>
      <c r="L32" s="440"/>
      <c r="M32" s="440"/>
      <c r="N32" s="440"/>
      <c r="O32" s="440"/>
      <c r="P32" s="440"/>
      <c r="Q32" s="440"/>
      <c r="R32" s="440"/>
      <c r="S32" s="440"/>
      <c r="T32" s="440"/>
      <c r="U32" s="440"/>
      <c r="V32" s="440"/>
      <c r="W32" s="440"/>
      <c r="X32" s="440"/>
      <c r="Y32" s="440"/>
    </row>
    <row r="33" spans="1:25" s="439" customFormat="1" ht="16.95" customHeight="1">
      <c r="A33" s="159"/>
      <c r="B33" s="488" t="s">
        <v>3957</v>
      </c>
      <c r="C33" s="482" t="s">
        <v>916</v>
      </c>
      <c r="D33" s="513"/>
      <c r="E33" s="483"/>
      <c r="F33" s="160"/>
      <c r="G33" s="440"/>
      <c r="H33" s="440"/>
      <c r="I33" s="440"/>
      <c r="J33" s="440"/>
      <c r="K33" s="440"/>
      <c r="L33" s="440"/>
      <c r="M33" s="440"/>
      <c r="N33" s="440"/>
      <c r="O33" s="440"/>
      <c r="P33" s="440"/>
      <c r="Q33" s="440"/>
      <c r="R33" s="440"/>
      <c r="S33" s="440"/>
      <c r="T33" s="440"/>
      <c r="U33" s="440"/>
      <c r="V33" s="440"/>
      <c r="W33" s="440"/>
      <c r="X33" s="440"/>
      <c r="Y33" s="440"/>
    </row>
    <row r="34" spans="1:25" s="439" customFormat="1" ht="16.95" customHeight="1">
      <c r="A34" s="159"/>
      <c r="B34" s="568" t="s">
        <v>3972</v>
      </c>
      <c r="C34" s="569" t="s">
        <v>3958</v>
      </c>
      <c r="D34" s="560"/>
      <c r="E34" s="560"/>
      <c r="F34" s="160"/>
      <c r="G34" s="440"/>
      <c r="H34" s="440"/>
      <c r="I34" s="440"/>
      <c r="J34" s="440"/>
      <c r="K34" s="440"/>
      <c r="L34" s="440"/>
      <c r="M34" s="440"/>
      <c r="N34" s="440"/>
      <c r="O34" s="440"/>
      <c r="P34" s="440"/>
      <c r="Q34" s="440"/>
      <c r="R34" s="440"/>
      <c r="S34" s="440"/>
      <c r="T34" s="440"/>
      <c r="U34" s="440"/>
      <c r="V34" s="440"/>
      <c r="W34" s="440"/>
      <c r="X34" s="440"/>
      <c r="Y34" s="440"/>
    </row>
    <row r="35" spans="1:25" s="439" customFormat="1" ht="16.95" customHeight="1">
      <c r="A35" s="159"/>
      <c r="B35" s="568" t="s">
        <v>3972</v>
      </c>
      <c r="C35" s="569" t="s">
        <v>927</v>
      </c>
      <c r="D35" s="560"/>
      <c r="E35" s="560"/>
      <c r="F35" s="160"/>
      <c r="G35" s="440"/>
      <c r="H35" s="440"/>
      <c r="I35" s="440"/>
      <c r="J35" s="440"/>
      <c r="K35" s="440"/>
      <c r="L35" s="440"/>
      <c r="M35" s="440"/>
      <c r="N35" s="440"/>
      <c r="O35" s="440"/>
      <c r="P35" s="440"/>
      <c r="Q35" s="440"/>
      <c r="R35" s="440"/>
      <c r="S35" s="440"/>
      <c r="T35" s="440"/>
      <c r="U35" s="440"/>
      <c r="V35" s="440"/>
      <c r="W35" s="440"/>
      <c r="X35" s="440"/>
      <c r="Y35" s="440"/>
    </row>
    <row r="36" spans="1:25" s="439" customFormat="1" ht="16.95" customHeight="1">
      <c r="A36" s="159"/>
      <c r="B36" s="488" t="s">
        <v>3972</v>
      </c>
      <c r="C36" s="482" t="s">
        <v>3973</v>
      </c>
      <c r="D36" s="513"/>
      <c r="E36" s="483"/>
      <c r="F36" s="160"/>
      <c r="G36" s="440"/>
      <c r="H36" s="440"/>
      <c r="I36" s="440"/>
      <c r="J36" s="440"/>
      <c r="K36" s="440"/>
      <c r="L36" s="440"/>
      <c r="M36" s="440"/>
      <c r="N36" s="440"/>
      <c r="O36" s="440"/>
      <c r="P36" s="440"/>
      <c r="Q36" s="440"/>
      <c r="R36" s="440"/>
      <c r="S36" s="440"/>
      <c r="T36" s="440"/>
      <c r="U36" s="440"/>
      <c r="V36" s="440"/>
      <c r="W36" s="440"/>
      <c r="X36" s="440"/>
      <c r="Y36" s="440"/>
    </row>
    <row r="37" spans="1:25" s="439" customFormat="1" ht="16.95" customHeight="1">
      <c r="A37" s="159"/>
      <c r="B37" s="488" t="s">
        <v>3972</v>
      </c>
      <c r="C37" s="482" t="s">
        <v>3974</v>
      </c>
      <c r="D37" s="513"/>
      <c r="E37" s="481"/>
      <c r="F37" s="160"/>
      <c r="G37" s="440"/>
      <c r="H37" s="440"/>
      <c r="I37" s="440"/>
      <c r="J37" s="440"/>
      <c r="K37" s="440"/>
      <c r="L37" s="440"/>
      <c r="M37" s="440"/>
      <c r="N37" s="440"/>
      <c r="O37" s="440"/>
      <c r="P37" s="440"/>
      <c r="Q37" s="440"/>
      <c r="R37" s="440"/>
      <c r="S37" s="440"/>
      <c r="T37" s="440"/>
      <c r="U37" s="440"/>
      <c r="V37" s="440"/>
      <c r="W37" s="440"/>
      <c r="X37" s="440"/>
      <c r="Y37" s="440"/>
    </row>
    <row r="38" spans="1:25" s="439" customFormat="1" ht="16.95" customHeight="1">
      <c r="A38" s="159"/>
      <c r="B38" s="488" t="s">
        <v>3972</v>
      </c>
      <c r="C38" s="482" t="s">
        <v>3975</v>
      </c>
      <c r="D38" s="513"/>
      <c r="E38" s="483"/>
      <c r="F38" s="160"/>
      <c r="G38" s="440"/>
      <c r="H38" s="440"/>
      <c r="I38" s="440"/>
      <c r="J38" s="440"/>
      <c r="K38" s="440"/>
      <c r="L38" s="440"/>
      <c r="M38" s="440"/>
      <c r="N38" s="440"/>
      <c r="O38" s="440"/>
      <c r="P38" s="440"/>
      <c r="Q38" s="440"/>
      <c r="R38" s="440"/>
      <c r="S38" s="440"/>
      <c r="T38" s="440"/>
      <c r="U38" s="440"/>
      <c r="V38" s="440"/>
      <c r="W38" s="440"/>
      <c r="X38" s="440"/>
      <c r="Y38" s="440"/>
    </row>
    <row r="39" spans="1:25" s="439" customFormat="1" ht="16.95" customHeight="1">
      <c r="A39" s="159"/>
      <c r="B39" s="488" t="s">
        <v>3972</v>
      </c>
      <c r="C39" s="482" t="s">
        <v>3976</v>
      </c>
      <c r="D39" s="513"/>
      <c r="E39" s="483"/>
      <c r="F39" s="160"/>
      <c r="G39" s="440"/>
      <c r="H39" s="440"/>
      <c r="I39" s="440"/>
      <c r="J39" s="440"/>
      <c r="K39" s="440"/>
      <c r="L39" s="440"/>
      <c r="M39" s="440"/>
      <c r="N39" s="440"/>
      <c r="O39" s="440"/>
      <c r="P39" s="440"/>
      <c r="Q39" s="440"/>
      <c r="R39" s="440"/>
      <c r="S39" s="440"/>
      <c r="T39" s="440"/>
      <c r="U39" s="440"/>
      <c r="V39" s="440"/>
      <c r="W39" s="440"/>
      <c r="X39" s="440"/>
      <c r="Y39" s="440"/>
    </row>
    <row r="40" spans="1:25" s="439" customFormat="1" ht="16.95" customHeight="1">
      <c r="A40" s="159"/>
      <c r="B40" s="488" t="s">
        <v>3972</v>
      </c>
      <c r="C40" s="482" t="s">
        <v>3977</v>
      </c>
      <c r="D40" s="513"/>
      <c r="E40" s="483"/>
      <c r="F40" s="160"/>
      <c r="G40" s="440"/>
      <c r="H40" s="440"/>
      <c r="I40" s="440"/>
      <c r="J40" s="440"/>
      <c r="K40" s="440"/>
      <c r="L40" s="440"/>
      <c r="M40" s="440"/>
      <c r="N40" s="440"/>
      <c r="O40" s="440"/>
      <c r="P40" s="440"/>
      <c r="Q40" s="440"/>
      <c r="R40" s="440"/>
      <c r="S40" s="440"/>
      <c r="T40" s="440"/>
      <c r="U40" s="440"/>
      <c r="V40" s="440"/>
      <c r="W40" s="440"/>
      <c r="X40" s="440"/>
      <c r="Y40" s="440"/>
    </row>
    <row r="41" spans="1:25" s="439" customFormat="1" ht="16.95" customHeight="1">
      <c r="A41" s="159"/>
      <c r="B41" s="488" t="s">
        <v>3972</v>
      </c>
      <c r="C41" s="482" t="s">
        <v>3978</v>
      </c>
      <c r="D41" s="513"/>
      <c r="E41" s="483"/>
      <c r="F41" s="160"/>
      <c r="G41" s="440"/>
      <c r="H41" s="440"/>
      <c r="I41" s="440"/>
      <c r="J41" s="440"/>
      <c r="K41" s="440"/>
      <c r="L41" s="440"/>
      <c r="M41" s="440"/>
      <c r="N41" s="440"/>
      <c r="O41" s="440"/>
      <c r="P41" s="440"/>
      <c r="Q41" s="440"/>
      <c r="R41" s="440"/>
      <c r="S41" s="440"/>
      <c r="T41" s="440"/>
      <c r="U41" s="440"/>
      <c r="V41" s="440"/>
      <c r="W41" s="440"/>
      <c r="X41" s="440"/>
      <c r="Y41" s="440"/>
    </row>
    <row r="42" spans="1:25" s="439" customFormat="1" ht="16.95" customHeight="1">
      <c r="A42" s="159"/>
      <c r="B42" s="488" t="s">
        <v>3972</v>
      </c>
      <c r="C42" s="482" t="s">
        <v>3979</v>
      </c>
      <c r="D42" s="513"/>
      <c r="E42" s="483"/>
      <c r="F42" s="160"/>
      <c r="G42" s="440"/>
      <c r="H42" s="440"/>
      <c r="I42" s="440"/>
      <c r="J42" s="440"/>
      <c r="K42" s="440"/>
      <c r="L42" s="440"/>
      <c r="M42" s="440"/>
      <c r="N42" s="440"/>
      <c r="O42" s="440"/>
      <c r="P42" s="440"/>
      <c r="Q42" s="440"/>
      <c r="R42" s="440"/>
      <c r="S42" s="440"/>
      <c r="T42" s="440"/>
      <c r="U42" s="440"/>
      <c r="V42" s="440"/>
      <c r="W42" s="440"/>
      <c r="X42" s="440"/>
      <c r="Y42" s="440"/>
    </row>
    <row r="43" spans="1:25" s="439" customFormat="1" ht="16.95" customHeight="1">
      <c r="A43" s="159"/>
      <c r="B43" s="488" t="s">
        <v>3972</v>
      </c>
      <c r="C43" s="482" t="s">
        <v>3980</v>
      </c>
      <c r="D43" s="513"/>
      <c r="E43" s="483"/>
      <c r="F43" s="160"/>
      <c r="G43" s="440"/>
      <c r="H43" s="440"/>
      <c r="I43" s="440"/>
      <c r="J43" s="440"/>
      <c r="K43" s="440"/>
      <c r="L43" s="440"/>
      <c r="M43" s="440"/>
      <c r="N43" s="440"/>
      <c r="O43" s="440"/>
      <c r="P43" s="440"/>
      <c r="Q43" s="440"/>
      <c r="R43" s="440"/>
      <c r="S43" s="440"/>
      <c r="T43" s="440"/>
      <c r="U43" s="440"/>
      <c r="V43" s="440"/>
      <c r="W43" s="440"/>
      <c r="X43" s="440"/>
      <c r="Y43" s="440"/>
    </row>
    <row r="44" spans="1:25" s="439" customFormat="1" ht="16.95" customHeight="1">
      <c r="A44" s="159"/>
      <c r="B44" s="488" t="s">
        <v>3972</v>
      </c>
      <c r="C44" s="482" t="s">
        <v>3981</v>
      </c>
      <c r="D44" s="513"/>
      <c r="E44" s="483"/>
      <c r="F44" s="160"/>
      <c r="G44" s="440"/>
      <c r="H44" s="440"/>
      <c r="I44" s="440"/>
      <c r="J44" s="440"/>
      <c r="K44" s="440"/>
      <c r="L44" s="440"/>
      <c r="M44" s="440"/>
      <c r="N44" s="440"/>
      <c r="O44" s="440"/>
      <c r="P44" s="440"/>
      <c r="Q44" s="440"/>
      <c r="R44" s="440"/>
      <c r="S44" s="440"/>
      <c r="T44" s="440"/>
      <c r="U44" s="440"/>
      <c r="V44" s="440"/>
      <c r="W44" s="440"/>
      <c r="X44" s="440"/>
      <c r="Y44" s="440"/>
    </row>
    <row r="45" spans="1:25" s="439" customFormat="1" ht="16.95" customHeight="1">
      <c r="A45" s="159"/>
      <c r="B45" s="488" t="s">
        <v>3972</v>
      </c>
      <c r="C45" s="482" t="s">
        <v>3982</v>
      </c>
      <c r="D45" s="513"/>
      <c r="E45" s="483"/>
      <c r="F45" s="160"/>
      <c r="G45" s="440"/>
      <c r="H45" s="440"/>
      <c r="I45" s="440"/>
      <c r="J45" s="440"/>
      <c r="K45" s="440"/>
      <c r="L45" s="440"/>
      <c r="M45" s="440"/>
      <c r="N45" s="440"/>
      <c r="O45" s="440"/>
      <c r="P45" s="440"/>
      <c r="Q45" s="440"/>
      <c r="R45" s="440"/>
      <c r="S45" s="440"/>
      <c r="T45" s="440"/>
      <c r="U45" s="440"/>
      <c r="V45" s="440"/>
      <c r="W45" s="440"/>
      <c r="X45" s="440"/>
      <c r="Y45" s="440"/>
    </row>
    <row r="46" spans="1:25" s="439" customFormat="1" ht="16.95" customHeight="1">
      <c r="A46" s="159"/>
      <c r="B46" s="488" t="s">
        <v>3972</v>
      </c>
      <c r="C46" s="482" t="s">
        <v>3983</v>
      </c>
      <c r="D46" s="513"/>
      <c r="E46" s="483"/>
      <c r="F46" s="160"/>
      <c r="G46" s="440"/>
      <c r="H46" s="440"/>
      <c r="I46" s="440"/>
      <c r="J46" s="440"/>
      <c r="K46" s="440"/>
      <c r="L46" s="440"/>
      <c r="M46" s="440"/>
      <c r="N46" s="440"/>
      <c r="O46" s="440"/>
      <c r="P46" s="440"/>
      <c r="Q46" s="440"/>
      <c r="R46" s="440"/>
      <c r="S46" s="440"/>
      <c r="T46" s="440"/>
      <c r="U46" s="440"/>
      <c r="V46" s="440"/>
      <c r="W46" s="440"/>
      <c r="X46" s="440"/>
      <c r="Y46" s="440"/>
    </row>
    <row r="47" spans="1:25" s="439" customFormat="1" ht="16.95" customHeight="1">
      <c r="A47" s="159"/>
      <c r="B47" s="488" t="s">
        <v>3972</v>
      </c>
      <c r="C47" s="482" t="s">
        <v>3984</v>
      </c>
      <c r="D47" s="513"/>
      <c r="E47" s="489"/>
      <c r="F47" s="160"/>
      <c r="G47" s="440"/>
      <c r="H47" s="440"/>
      <c r="I47" s="440"/>
      <c r="J47" s="440"/>
      <c r="K47" s="440"/>
      <c r="L47" s="440"/>
      <c r="M47" s="440"/>
      <c r="N47" s="440"/>
      <c r="O47" s="440"/>
      <c r="P47" s="440"/>
      <c r="Q47" s="440"/>
      <c r="R47" s="440"/>
      <c r="S47" s="440"/>
      <c r="T47" s="440"/>
      <c r="U47" s="440"/>
      <c r="V47" s="440"/>
      <c r="W47" s="440"/>
      <c r="X47" s="440"/>
      <c r="Y47" s="440"/>
    </row>
    <row r="48" spans="1:25" s="439" customFormat="1" ht="16.95" customHeight="1">
      <c r="A48" s="159"/>
      <c r="B48" s="488" t="s">
        <v>3972</v>
      </c>
      <c r="C48" s="482" t="s">
        <v>3985</v>
      </c>
      <c r="D48" s="513"/>
      <c r="E48" s="483"/>
      <c r="F48" s="160"/>
      <c r="G48" s="440"/>
      <c r="H48" s="440"/>
      <c r="I48" s="440"/>
      <c r="J48" s="440"/>
      <c r="K48" s="440"/>
      <c r="L48" s="440"/>
      <c r="M48" s="440"/>
      <c r="N48" s="440"/>
      <c r="O48" s="440"/>
      <c r="P48" s="440"/>
      <c r="Q48" s="440"/>
      <c r="R48" s="440"/>
      <c r="S48" s="440"/>
      <c r="T48" s="440"/>
      <c r="U48" s="440"/>
      <c r="V48" s="440"/>
      <c r="W48" s="440"/>
      <c r="X48" s="440"/>
      <c r="Y48" s="440"/>
    </row>
    <row r="49" spans="1:25" s="439" customFormat="1" ht="16.95" customHeight="1">
      <c r="A49" s="159"/>
      <c r="B49" s="488" t="s">
        <v>3972</v>
      </c>
      <c r="C49" s="482" t="s">
        <v>3986</v>
      </c>
      <c r="D49" s="513"/>
      <c r="E49" s="489"/>
      <c r="F49" s="160"/>
      <c r="G49" s="440"/>
      <c r="H49" s="440"/>
      <c r="I49" s="440"/>
      <c r="J49" s="440"/>
      <c r="K49" s="440"/>
      <c r="L49" s="440"/>
      <c r="M49" s="440"/>
      <c r="N49" s="440"/>
      <c r="O49" s="440"/>
      <c r="P49" s="440"/>
      <c r="Q49" s="440"/>
      <c r="R49" s="440"/>
      <c r="S49" s="440"/>
      <c r="T49" s="440"/>
      <c r="U49" s="440"/>
      <c r="V49" s="440"/>
      <c r="W49" s="440"/>
      <c r="X49" s="440"/>
      <c r="Y49" s="440"/>
    </row>
    <row r="50" spans="1:25" s="439" customFormat="1" ht="16.95" customHeight="1">
      <c r="A50" s="159"/>
      <c r="B50" s="488" t="s">
        <v>3972</v>
      </c>
      <c r="C50" s="482" t="s">
        <v>3987</v>
      </c>
      <c r="D50" s="513"/>
      <c r="E50" s="483"/>
      <c r="F50" s="160"/>
      <c r="G50" s="440"/>
      <c r="H50" s="440"/>
      <c r="I50" s="440"/>
      <c r="J50" s="440"/>
      <c r="K50" s="440"/>
      <c r="L50" s="440"/>
      <c r="M50" s="440"/>
      <c r="N50" s="440"/>
      <c r="O50" s="440"/>
      <c r="P50" s="440"/>
      <c r="Q50" s="440"/>
      <c r="R50" s="440"/>
      <c r="S50" s="440"/>
      <c r="T50" s="440"/>
      <c r="U50" s="440"/>
      <c r="V50" s="440"/>
      <c r="W50" s="440"/>
      <c r="X50" s="440"/>
      <c r="Y50" s="440"/>
    </row>
    <row r="51" spans="1:25" s="439" customFormat="1" ht="16.95" customHeight="1">
      <c r="A51" s="159"/>
      <c r="B51" s="488" t="s">
        <v>3972</v>
      </c>
      <c r="C51" s="482" t="s">
        <v>3988</v>
      </c>
      <c r="D51" s="513"/>
      <c r="E51" s="483"/>
      <c r="F51" s="160"/>
      <c r="G51" s="440"/>
      <c r="H51" s="440"/>
      <c r="I51" s="440"/>
      <c r="J51" s="440"/>
      <c r="K51" s="440"/>
      <c r="L51" s="440"/>
      <c r="M51" s="440"/>
      <c r="N51" s="440"/>
      <c r="O51" s="440"/>
      <c r="P51" s="440"/>
      <c r="Q51" s="440"/>
      <c r="R51" s="440"/>
      <c r="S51" s="440"/>
      <c r="T51" s="440"/>
      <c r="U51" s="440"/>
      <c r="V51" s="440"/>
      <c r="W51" s="440"/>
      <c r="X51" s="440"/>
      <c r="Y51" s="440"/>
    </row>
    <row r="52" spans="1:25" s="439" customFormat="1" ht="16.95" customHeight="1">
      <c r="A52" s="159"/>
      <c r="B52" s="488" t="s">
        <v>3972</v>
      </c>
      <c r="C52" s="482" t="s">
        <v>3989</v>
      </c>
      <c r="D52" s="513"/>
      <c r="E52" s="483"/>
      <c r="F52" s="160"/>
      <c r="G52" s="440"/>
      <c r="H52" s="440"/>
      <c r="I52" s="440"/>
      <c r="J52" s="440"/>
      <c r="K52" s="440"/>
      <c r="L52" s="440"/>
      <c r="M52" s="440"/>
      <c r="N52" s="440"/>
      <c r="O52" s="440"/>
      <c r="P52" s="440"/>
      <c r="Q52" s="440"/>
      <c r="R52" s="440"/>
      <c r="S52" s="440"/>
      <c r="T52" s="440"/>
      <c r="U52" s="440"/>
      <c r="V52" s="440"/>
      <c r="W52" s="440"/>
      <c r="X52" s="440"/>
      <c r="Y52" s="440"/>
    </row>
    <row r="53" spans="1:25" s="439" customFormat="1" ht="16.95" customHeight="1">
      <c r="A53" s="159"/>
      <c r="B53" s="488" t="s">
        <v>3972</v>
      </c>
      <c r="C53" s="482" t="s">
        <v>3990</v>
      </c>
      <c r="D53" s="513"/>
      <c r="E53" s="483"/>
      <c r="F53" s="160"/>
      <c r="G53" s="440"/>
      <c r="H53" s="440"/>
      <c r="I53" s="440"/>
      <c r="J53" s="440"/>
      <c r="K53" s="440"/>
      <c r="L53" s="440"/>
      <c r="M53" s="440"/>
      <c r="N53" s="440"/>
      <c r="O53" s="440"/>
      <c r="P53" s="440"/>
      <c r="Q53" s="440"/>
      <c r="R53" s="440"/>
      <c r="S53" s="440"/>
      <c r="T53" s="440"/>
      <c r="U53" s="440"/>
      <c r="V53" s="440"/>
      <c r="W53" s="440"/>
      <c r="X53" s="440"/>
      <c r="Y53" s="440"/>
    </row>
    <row r="54" spans="1:25" s="439" customFormat="1" ht="16.95" customHeight="1">
      <c r="A54" s="159"/>
      <c r="B54" s="488" t="s">
        <v>3972</v>
      </c>
      <c r="C54" s="482" t="s">
        <v>3991</v>
      </c>
      <c r="D54" s="513"/>
      <c r="E54" s="483"/>
      <c r="F54" s="160"/>
      <c r="G54" s="440"/>
      <c r="H54" s="440"/>
      <c r="I54" s="440"/>
      <c r="J54" s="440"/>
      <c r="K54" s="440"/>
      <c r="L54" s="440"/>
      <c r="M54" s="440"/>
      <c r="N54" s="440"/>
      <c r="O54" s="440"/>
      <c r="P54" s="440"/>
      <c r="Q54" s="440"/>
      <c r="R54" s="440"/>
      <c r="S54" s="440"/>
      <c r="T54" s="440"/>
      <c r="U54" s="440"/>
      <c r="V54" s="440"/>
      <c r="W54" s="440"/>
      <c r="X54" s="440"/>
      <c r="Y54" s="440"/>
    </row>
    <row r="55" spans="1:25" s="439" customFormat="1" ht="16.95" customHeight="1">
      <c r="A55" s="159"/>
      <c r="B55" s="488" t="s">
        <v>3972</v>
      </c>
      <c r="C55" s="482" t="s">
        <v>3992</v>
      </c>
      <c r="D55" s="513"/>
      <c r="E55" s="483"/>
      <c r="F55" s="160"/>
      <c r="G55" s="440"/>
      <c r="H55" s="440"/>
      <c r="I55" s="440"/>
      <c r="J55" s="440"/>
      <c r="K55" s="440"/>
      <c r="L55" s="440"/>
      <c r="M55" s="440"/>
      <c r="N55" s="440"/>
      <c r="O55" s="440"/>
      <c r="P55" s="440"/>
      <c r="Q55" s="440"/>
      <c r="R55" s="440"/>
      <c r="S55" s="440"/>
      <c r="T55" s="440"/>
      <c r="U55" s="440"/>
      <c r="V55" s="440"/>
      <c r="W55" s="440"/>
      <c r="X55" s="440"/>
      <c r="Y55" s="440"/>
    </row>
    <row r="56" spans="1:25" s="439" customFormat="1" ht="16.95" customHeight="1">
      <c r="A56" s="159"/>
      <c r="B56" s="488" t="s">
        <v>3972</v>
      </c>
      <c r="C56" s="482" t="s">
        <v>3993</v>
      </c>
      <c r="D56" s="513"/>
      <c r="E56" s="483"/>
      <c r="F56" s="160"/>
      <c r="G56" s="440"/>
      <c r="H56" s="440"/>
      <c r="I56" s="440"/>
      <c r="J56" s="440"/>
      <c r="K56" s="440"/>
      <c r="L56" s="440"/>
      <c r="M56" s="440"/>
      <c r="N56" s="440"/>
      <c r="O56" s="440"/>
      <c r="P56" s="440"/>
      <c r="Q56" s="440"/>
      <c r="R56" s="440"/>
      <c r="S56" s="440"/>
      <c r="T56" s="440"/>
      <c r="U56" s="440"/>
      <c r="V56" s="440"/>
      <c r="W56" s="440"/>
      <c r="X56" s="440"/>
      <c r="Y56" s="440"/>
    </row>
    <row r="57" spans="1:25" s="439" customFormat="1" ht="16.95" customHeight="1">
      <c r="A57" s="159"/>
      <c r="B57" s="488" t="s">
        <v>3972</v>
      </c>
      <c r="C57" s="482" t="s">
        <v>3994</v>
      </c>
      <c r="D57" s="513"/>
      <c r="E57" s="483"/>
      <c r="F57" s="160"/>
      <c r="G57" s="440"/>
      <c r="H57" s="440"/>
      <c r="I57" s="440"/>
      <c r="J57" s="440"/>
      <c r="K57" s="440"/>
      <c r="L57" s="440"/>
      <c r="M57" s="440"/>
      <c r="N57" s="440"/>
      <c r="O57" s="440"/>
      <c r="P57" s="440"/>
      <c r="Q57" s="440"/>
      <c r="R57" s="440"/>
      <c r="S57" s="440"/>
      <c r="T57" s="440"/>
      <c r="U57" s="440"/>
      <c r="V57" s="440"/>
      <c r="W57" s="440"/>
      <c r="X57" s="440"/>
      <c r="Y57" s="440"/>
    </row>
    <row r="58" spans="1:25" s="439" customFormat="1" ht="16.95" customHeight="1">
      <c r="A58" s="159"/>
      <c r="B58" s="488" t="s">
        <v>3972</v>
      </c>
      <c r="C58" s="482" t="s">
        <v>3995</v>
      </c>
      <c r="D58" s="513"/>
      <c r="E58" s="483"/>
      <c r="F58" s="160"/>
      <c r="G58" s="440"/>
      <c r="H58" s="440"/>
      <c r="I58" s="440"/>
      <c r="J58" s="440"/>
      <c r="K58" s="440"/>
      <c r="L58" s="440"/>
      <c r="M58" s="440"/>
      <c r="N58" s="440"/>
      <c r="O58" s="440"/>
      <c r="P58" s="440"/>
      <c r="Q58" s="440"/>
      <c r="R58" s="440"/>
      <c r="S58" s="440"/>
      <c r="T58" s="440"/>
      <c r="U58" s="440"/>
      <c r="V58" s="440"/>
      <c r="W58" s="440"/>
      <c r="X58" s="440"/>
      <c r="Y58" s="440"/>
    </row>
    <row r="59" spans="1:25" s="439" customFormat="1" ht="16.95" customHeight="1">
      <c r="A59" s="159"/>
      <c r="B59" s="488" t="s">
        <v>3972</v>
      </c>
      <c r="C59" s="482" t="s">
        <v>3996</v>
      </c>
      <c r="D59" s="513"/>
      <c r="E59" s="483"/>
      <c r="F59" s="160"/>
      <c r="G59" s="440"/>
      <c r="H59" s="440"/>
      <c r="I59" s="440"/>
      <c r="J59" s="440"/>
      <c r="K59" s="440"/>
      <c r="L59" s="440"/>
      <c r="M59" s="440"/>
      <c r="N59" s="440"/>
      <c r="O59" s="440"/>
      <c r="P59" s="440"/>
      <c r="Q59" s="440"/>
      <c r="R59" s="440"/>
      <c r="S59" s="440"/>
      <c r="T59" s="440"/>
      <c r="U59" s="440"/>
      <c r="V59" s="440"/>
      <c r="W59" s="440"/>
      <c r="X59" s="440"/>
      <c r="Y59" s="440"/>
    </row>
    <row r="60" spans="1:25" s="439" customFormat="1" ht="16.95" customHeight="1">
      <c r="A60" s="159"/>
      <c r="B60" s="488" t="s">
        <v>3972</v>
      </c>
      <c r="C60" s="482" t="s">
        <v>3997</v>
      </c>
      <c r="D60" s="513"/>
      <c r="E60" s="481"/>
      <c r="F60" s="160"/>
      <c r="G60" s="440"/>
      <c r="H60" s="440"/>
      <c r="I60" s="440"/>
      <c r="J60" s="440"/>
      <c r="K60" s="440"/>
      <c r="L60" s="440"/>
      <c r="M60" s="440"/>
      <c r="N60" s="440"/>
      <c r="O60" s="440"/>
      <c r="P60" s="440"/>
      <c r="Q60" s="440"/>
      <c r="R60" s="440"/>
      <c r="S60" s="440"/>
      <c r="T60" s="440"/>
      <c r="U60" s="440"/>
      <c r="V60" s="440"/>
      <c r="W60" s="440"/>
      <c r="X60" s="440"/>
      <c r="Y60" s="440"/>
    </row>
    <row r="61" spans="1:25" s="439" customFormat="1" ht="16.95" customHeight="1">
      <c r="A61" s="159"/>
      <c r="B61" s="488" t="s">
        <v>3972</v>
      </c>
      <c r="C61" s="482" t="s">
        <v>3998</v>
      </c>
      <c r="D61" s="513"/>
      <c r="E61" s="483"/>
      <c r="F61" s="160"/>
      <c r="G61" s="440"/>
      <c r="H61" s="440"/>
      <c r="I61" s="440"/>
      <c r="J61" s="440"/>
      <c r="K61" s="440"/>
      <c r="L61" s="440"/>
      <c r="M61" s="440"/>
      <c r="N61" s="440"/>
      <c r="O61" s="440"/>
      <c r="P61" s="440"/>
      <c r="Q61" s="440"/>
      <c r="R61" s="440"/>
      <c r="S61" s="440"/>
      <c r="T61" s="440"/>
      <c r="U61" s="440"/>
      <c r="V61" s="440"/>
      <c r="W61" s="440"/>
      <c r="X61" s="440"/>
      <c r="Y61" s="440"/>
    </row>
    <row r="62" spans="1:25" s="439" customFormat="1" ht="16.95" customHeight="1">
      <c r="A62" s="159"/>
      <c r="B62" s="488" t="s">
        <v>3972</v>
      </c>
      <c r="C62" s="482" t="s">
        <v>3999</v>
      </c>
      <c r="D62" s="513"/>
      <c r="E62" s="483"/>
      <c r="F62" s="160"/>
      <c r="G62" s="440"/>
      <c r="H62" s="440"/>
      <c r="I62" s="440"/>
      <c r="J62" s="440"/>
      <c r="K62" s="440"/>
      <c r="L62" s="440"/>
      <c r="M62" s="440"/>
      <c r="N62" s="440"/>
      <c r="O62" s="440"/>
      <c r="P62" s="440"/>
      <c r="Q62" s="440"/>
      <c r="R62" s="440"/>
      <c r="S62" s="440"/>
      <c r="T62" s="440"/>
      <c r="U62" s="440"/>
      <c r="V62" s="440"/>
      <c r="W62" s="440"/>
      <c r="X62" s="440"/>
      <c r="Y62" s="440"/>
    </row>
    <row r="63" spans="1:25" s="439" customFormat="1" ht="16.95" customHeight="1">
      <c r="A63" s="159"/>
      <c r="B63" s="488" t="s">
        <v>3972</v>
      </c>
      <c r="C63" s="482" t="s">
        <v>4000</v>
      </c>
      <c r="D63" s="513"/>
      <c r="E63" s="483"/>
      <c r="F63" s="160"/>
      <c r="G63" s="440"/>
      <c r="H63" s="440"/>
      <c r="I63" s="440"/>
      <c r="J63" s="440"/>
      <c r="K63" s="440"/>
      <c r="L63" s="440"/>
      <c r="M63" s="440"/>
      <c r="N63" s="440"/>
      <c r="O63" s="440"/>
      <c r="P63" s="440"/>
      <c r="Q63" s="440"/>
      <c r="R63" s="440"/>
      <c r="S63" s="440"/>
      <c r="T63" s="440"/>
      <c r="U63" s="440"/>
      <c r="V63" s="440"/>
      <c r="W63" s="440"/>
      <c r="X63" s="440"/>
      <c r="Y63" s="440"/>
    </row>
    <row r="64" spans="1:25" s="439" customFormat="1" ht="16.95" customHeight="1">
      <c r="A64" s="159"/>
      <c r="B64" s="488" t="s">
        <v>3972</v>
      </c>
      <c r="C64" s="482" t="s">
        <v>4001</v>
      </c>
      <c r="D64" s="513"/>
      <c r="E64" s="481"/>
      <c r="F64" s="160"/>
      <c r="G64" s="440"/>
      <c r="H64" s="440"/>
      <c r="I64" s="440"/>
      <c r="J64" s="440"/>
      <c r="K64" s="440"/>
      <c r="L64" s="440"/>
      <c r="M64" s="440"/>
      <c r="N64" s="440"/>
      <c r="O64" s="440"/>
      <c r="P64" s="440"/>
      <c r="Q64" s="440"/>
      <c r="R64" s="440"/>
      <c r="S64" s="440"/>
      <c r="T64" s="440"/>
      <c r="U64" s="440"/>
      <c r="V64" s="440"/>
      <c r="W64" s="440"/>
      <c r="X64" s="440"/>
      <c r="Y64" s="440"/>
    </row>
    <row r="65" spans="1:25" s="439" customFormat="1" ht="16.95" customHeight="1">
      <c r="A65" s="159"/>
      <c r="B65" s="488" t="s">
        <v>3972</v>
      </c>
      <c r="C65" s="482" t="s">
        <v>4002</v>
      </c>
      <c r="D65" s="513"/>
      <c r="E65" s="483"/>
      <c r="F65" s="160"/>
      <c r="G65" s="440"/>
      <c r="H65" s="440"/>
      <c r="I65" s="440"/>
      <c r="J65" s="440"/>
      <c r="K65" s="440"/>
      <c r="L65" s="440"/>
      <c r="M65" s="440"/>
      <c r="N65" s="440"/>
      <c r="O65" s="440"/>
      <c r="P65" s="440"/>
      <c r="Q65" s="440"/>
      <c r="R65" s="440"/>
      <c r="S65" s="440"/>
      <c r="T65" s="440"/>
      <c r="U65" s="440"/>
      <c r="V65" s="440"/>
      <c r="W65" s="440"/>
      <c r="X65" s="440"/>
      <c r="Y65" s="440"/>
    </row>
    <row r="66" spans="1:25" s="439" customFormat="1" ht="16.95" customHeight="1">
      <c r="A66" s="159"/>
      <c r="B66" s="488" t="s">
        <v>3972</v>
      </c>
      <c r="C66" s="482" t="s">
        <v>4003</v>
      </c>
      <c r="D66" s="513"/>
      <c r="E66" s="483"/>
      <c r="F66" s="160"/>
      <c r="G66" s="440"/>
      <c r="H66" s="440"/>
      <c r="I66" s="440"/>
      <c r="J66" s="440"/>
      <c r="K66" s="440"/>
      <c r="L66" s="440"/>
      <c r="M66" s="440"/>
      <c r="N66" s="440"/>
      <c r="O66" s="440"/>
      <c r="P66" s="440"/>
      <c r="Q66" s="440"/>
      <c r="R66" s="440"/>
      <c r="S66" s="440"/>
      <c r="T66" s="440"/>
      <c r="U66" s="440"/>
      <c r="V66" s="440"/>
      <c r="W66" s="440"/>
      <c r="X66" s="440"/>
      <c r="Y66" s="440"/>
    </row>
    <row r="67" spans="1:25" s="439" customFormat="1" ht="16.95" customHeight="1">
      <c r="A67" s="159"/>
      <c r="B67" s="488" t="s">
        <v>3972</v>
      </c>
      <c r="C67" s="482" t="s">
        <v>4004</v>
      </c>
      <c r="D67" s="513"/>
      <c r="E67" s="483"/>
      <c r="F67" s="160"/>
      <c r="G67" s="440"/>
      <c r="H67" s="440"/>
      <c r="I67" s="440"/>
      <c r="J67" s="440"/>
      <c r="K67" s="440"/>
      <c r="L67" s="440"/>
      <c r="M67" s="440"/>
      <c r="N67" s="440"/>
      <c r="O67" s="440"/>
      <c r="P67" s="440"/>
      <c r="Q67" s="440"/>
      <c r="R67" s="440"/>
      <c r="S67" s="440"/>
      <c r="T67" s="440"/>
      <c r="U67" s="440"/>
      <c r="V67" s="440"/>
      <c r="W67" s="440"/>
      <c r="X67" s="440"/>
      <c r="Y67" s="440"/>
    </row>
    <row r="68" spans="1:25" s="439" customFormat="1" ht="16.95" customHeight="1">
      <c r="A68" s="159"/>
      <c r="B68" s="488" t="s">
        <v>3972</v>
      </c>
      <c r="C68" s="482" t="s">
        <v>4005</v>
      </c>
      <c r="D68" s="513"/>
      <c r="E68" s="483"/>
      <c r="F68" s="160"/>
      <c r="G68" s="440"/>
      <c r="H68" s="440"/>
      <c r="I68" s="440"/>
      <c r="J68" s="440"/>
      <c r="K68" s="440"/>
      <c r="L68" s="440"/>
      <c r="M68" s="440"/>
      <c r="N68" s="440"/>
      <c r="O68" s="440"/>
      <c r="P68" s="440"/>
      <c r="Q68" s="440"/>
      <c r="R68" s="440"/>
      <c r="S68" s="440"/>
      <c r="T68" s="440"/>
      <c r="U68" s="440"/>
      <c r="V68" s="440"/>
      <c r="W68" s="440"/>
      <c r="X68" s="440"/>
      <c r="Y68" s="440"/>
    </row>
    <row r="69" spans="1:25" s="439" customFormat="1" ht="16.95" customHeight="1">
      <c r="A69" s="159"/>
      <c r="B69" s="568" t="s">
        <v>3972</v>
      </c>
      <c r="C69" s="569" t="s">
        <v>1693</v>
      </c>
      <c r="D69" s="560"/>
      <c r="E69" s="560"/>
      <c r="F69" s="160"/>
      <c r="G69" s="440"/>
      <c r="H69" s="440"/>
      <c r="I69" s="440"/>
      <c r="J69" s="440"/>
      <c r="K69" s="440"/>
      <c r="L69" s="440"/>
      <c r="M69" s="440"/>
      <c r="N69" s="440"/>
      <c r="O69" s="440"/>
      <c r="P69" s="440"/>
      <c r="Q69" s="440"/>
      <c r="R69" s="440"/>
      <c r="S69" s="440"/>
      <c r="T69" s="440"/>
      <c r="U69" s="440"/>
      <c r="V69" s="440"/>
      <c r="W69" s="440"/>
      <c r="X69" s="440"/>
      <c r="Y69" s="440"/>
    </row>
    <row r="70" spans="1:25" s="439" customFormat="1" ht="16.95" customHeight="1">
      <c r="A70" s="159"/>
      <c r="B70" s="488" t="s">
        <v>3972</v>
      </c>
      <c r="C70" s="482" t="s">
        <v>811</v>
      </c>
      <c r="D70" s="513"/>
      <c r="E70" s="483"/>
      <c r="F70" s="160"/>
      <c r="G70" s="440"/>
      <c r="H70" s="440"/>
      <c r="I70" s="440"/>
      <c r="J70" s="440"/>
      <c r="K70" s="440"/>
      <c r="L70" s="440"/>
      <c r="M70" s="440"/>
      <c r="N70" s="440"/>
      <c r="O70" s="440"/>
      <c r="P70" s="440"/>
      <c r="Q70" s="440"/>
      <c r="R70" s="440"/>
      <c r="S70" s="440"/>
      <c r="T70" s="440"/>
      <c r="U70" s="440"/>
      <c r="V70" s="440"/>
      <c r="W70" s="440"/>
      <c r="X70" s="440"/>
      <c r="Y70" s="440"/>
    </row>
    <row r="71" spans="1:25" s="439" customFormat="1" ht="16.95" customHeight="1">
      <c r="A71" s="159"/>
      <c r="B71" s="568" t="s">
        <v>4006</v>
      </c>
      <c r="C71" s="569" t="s">
        <v>3958</v>
      </c>
      <c r="D71" s="560"/>
      <c r="E71" s="560"/>
      <c r="F71" s="160"/>
      <c r="G71" s="440"/>
      <c r="H71" s="440"/>
      <c r="I71" s="440"/>
      <c r="J71" s="440"/>
      <c r="K71" s="440"/>
      <c r="L71" s="440"/>
      <c r="M71" s="440"/>
      <c r="N71" s="440"/>
      <c r="O71" s="440"/>
      <c r="P71" s="440"/>
      <c r="Q71" s="440"/>
      <c r="R71" s="440"/>
      <c r="S71" s="440"/>
      <c r="T71" s="440"/>
      <c r="U71" s="440"/>
      <c r="V71" s="440"/>
      <c r="W71" s="440"/>
      <c r="X71" s="440"/>
      <c r="Y71" s="440"/>
    </row>
    <row r="72" spans="1:25" s="439" customFormat="1" ht="16.95" customHeight="1">
      <c r="A72" s="159"/>
      <c r="B72" s="568" t="s">
        <v>4006</v>
      </c>
      <c r="C72" s="569" t="s">
        <v>3710</v>
      </c>
      <c r="D72" s="560"/>
      <c r="E72" s="560"/>
      <c r="F72" s="160"/>
      <c r="G72" s="440"/>
      <c r="H72" s="440"/>
      <c r="I72" s="440"/>
      <c r="J72" s="440"/>
      <c r="K72" s="440"/>
      <c r="L72" s="440"/>
      <c r="M72" s="440"/>
      <c r="N72" s="440"/>
      <c r="O72" s="440"/>
      <c r="P72" s="440"/>
      <c r="Q72" s="440"/>
      <c r="R72" s="440"/>
      <c r="S72" s="440"/>
      <c r="T72" s="440"/>
      <c r="U72" s="440"/>
      <c r="V72" s="440"/>
      <c r="W72" s="440"/>
      <c r="X72" s="440"/>
      <c r="Y72" s="440"/>
    </row>
    <row r="73" spans="1:25" s="439" customFormat="1" ht="16.95" customHeight="1">
      <c r="A73" s="159"/>
      <c r="B73" s="488" t="s">
        <v>4006</v>
      </c>
      <c r="C73" s="482" t="s">
        <v>1290</v>
      </c>
      <c r="D73" s="513"/>
      <c r="E73" s="483"/>
      <c r="F73" s="160"/>
      <c r="G73" s="440"/>
      <c r="H73" s="440"/>
      <c r="I73" s="440"/>
      <c r="J73" s="440"/>
      <c r="K73" s="440"/>
      <c r="L73" s="440"/>
      <c r="M73" s="440"/>
      <c r="N73" s="440"/>
      <c r="O73" s="440"/>
      <c r="P73" s="440"/>
      <c r="Q73" s="440"/>
      <c r="R73" s="440"/>
      <c r="S73" s="440"/>
      <c r="T73" s="440"/>
      <c r="U73" s="440"/>
      <c r="V73" s="440"/>
      <c r="W73" s="440"/>
      <c r="X73" s="440"/>
      <c r="Y73" s="440"/>
    </row>
    <row r="74" spans="1:25" s="439" customFormat="1" ht="16.95" customHeight="1">
      <c r="A74" s="159"/>
      <c r="B74" s="488" t="s">
        <v>4006</v>
      </c>
      <c r="C74" s="482" t="s">
        <v>4007</v>
      </c>
      <c r="D74" s="513"/>
      <c r="E74" s="483"/>
      <c r="F74" s="160"/>
      <c r="G74" s="440"/>
      <c r="H74" s="440"/>
      <c r="I74" s="440"/>
      <c r="J74" s="440"/>
      <c r="K74" s="440"/>
      <c r="L74" s="440"/>
      <c r="M74" s="440"/>
      <c r="N74" s="440"/>
      <c r="O74" s="440"/>
      <c r="P74" s="440"/>
      <c r="Q74" s="440"/>
      <c r="R74" s="440"/>
      <c r="S74" s="440"/>
      <c r="T74" s="440"/>
      <c r="U74" s="440"/>
      <c r="V74" s="440"/>
      <c r="W74" s="440"/>
      <c r="X74" s="440"/>
      <c r="Y74" s="440"/>
    </row>
    <row r="75" spans="1:25" s="439" customFormat="1" ht="16.95" customHeight="1">
      <c r="A75" s="159"/>
      <c r="B75" s="568" t="s">
        <v>4006</v>
      </c>
      <c r="C75" s="569" t="s">
        <v>1693</v>
      </c>
      <c r="D75" s="560"/>
      <c r="E75" s="560"/>
      <c r="F75" s="160"/>
      <c r="G75" s="440"/>
      <c r="H75" s="440"/>
      <c r="I75" s="440"/>
      <c r="J75" s="440"/>
      <c r="K75" s="440"/>
      <c r="L75" s="440"/>
      <c r="M75" s="440"/>
      <c r="N75" s="440"/>
      <c r="O75" s="440"/>
      <c r="P75" s="440"/>
      <c r="Q75" s="440"/>
      <c r="R75" s="440"/>
      <c r="S75" s="440"/>
      <c r="T75" s="440"/>
      <c r="U75" s="440"/>
      <c r="V75" s="440"/>
      <c r="W75" s="440"/>
      <c r="X75" s="440"/>
      <c r="Y75" s="440"/>
    </row>
    <row r="76" spans="1:25" s="439" customFormat="1" ht="16.95" customHeight="1">
      <c r="A76" s="159"/>
      <c r="B76" s="488" t="s">
        <v>4006</v>
      </c>
      <c r="C76" s="482" t="s">
        <v>813</v>
      </c>
      <c r="D76" s="513"/>
      <c r="E76" s="483"/>
      <c r="F76" s="160"/>
      <c r="G76" s="440"/>
      <c r="H76" s="440"/>
      <c r="I76" s="440"/>
      <c r="J76" s="440"/>
      <c r="K76" s="440"/>
      <c r="L76" s="440"/>
      <c r="M76" s="440"/>
      <c r="N76" s="440"/>
      <c r="O76" s="440"/>
      <c r="P76" s="440"/>
      <c r="Q76" s="440"/>
      <c r="R76" s="440"/>
      <c r="S76" s="440"/>
      <c r="T76" s="440"/>
      <c r="U76" s="440"/>
      <c r="V76" s="440"/>
      <c r="W76" s="440"/>
      <c r="X76" s="440"/>
      <c r="Y76" s="440"/>
    </row>
    <row r="77" spans="1:25" s="439" customFormat="1" ht="16.95" customHeight="1">
      <c r="A77" s="159"/>
      <c r="B77" s="568" t="s">
        <v>4008</v>
      </c>
      <c r="C77" s="569" t="s">
        <v>3958</v>
      </c>
      <c r="D77" s="560"/>
      <c r="E77" s="560"/>
      <c r="F77" s="160"/>
      <c r="G77" s="440"/>
      <c r="H77" s="440"/>
      <c r="I77" s="440"/>
      <c r="J77" s="440"/>
      <c r="K77" s="440"/>
      <c r="L77" s="440"/>
      <c r="M77" s="440"/>
      <c r="N77" s="440"/>
      <c r="O77" s="440"/>
      <c r="P77" s="440"/>
      <c r="Q77" s="440"/>
      <c r="R77" s="440"/>
      <c r="S77" s="440"/>
      <c r="T77" s="440"/>
      <c r="U77" s="440"/>
      <c r="V77" s="440"/>
      <c r="W77" s="440"/>
      <c r="X77" s="440"/>
      <c r="Y77" s="440"/>
    </row>
    <row r="78" spans="1:25" s="439" customFormat="1" ht="16.95" customHeight="1">
      <c r="A78" s="159"/>
      <c r="B78" s="568" t="s">
        <v>4008</v>
      </c>
      <c r="C78" s="569" t="s">
        <v>3710</v>
      </c>
      <c r="D78" s="560"/>
      <c r="E78" s="560"/>
      <c r="F78" s="160"/>
      <c r="G78" s="440"/>
      <c r="H78" s="440"/>
      <c r="I78" s="440"/>
      <c r="J78" s="440"/>
      <c r="K78" s="440"/>
      <c r="L78" s="440"/>
      <c r="M78" s="440"/>
      <c r="N78" s="440"/>
      <c r="O78" s="440"/>
      <c r="P78" s="440"/>
      <c r="Q78" s="440"/>
      <c r="R78" s="440"/>
      <c r="S78" s="440"/>
      <c r="T78" s="440"/>
      <c r="U78" s="440"/>
      <c r="V78" s="440"/>
      <c r="W78" s="440"/>
      <c r="X78" s="440"/>
      <c r="Y78" s="440"/>
    </row>
    <row r="79" spans="1:25" s="439" customFormat="1" ht="16.95" customHeight="1">
      <c r="A79" s="159"/>
      <c r="B79" s="488" t="s">
        <v>4008</v>
      </c>
      <c r="C79" s="482" t="s">
        <v>4009</v>
      </c>
      <c r="D79" s="513"/>
      <c r="E79" s="483"/>
      <c r="F79" s="160"/>
      <c r="G79" s="440"/>
      <c r="H79" s="440"/>
      <c r="I79" s="440"/>
      <c r="J79" s="440"/>
      <c r="K79" s="440"/>
      <c r="L79" s="440"/>
      <c r="M79" s="440"/>
      <c r="N79" s="440"/>
      <c r="O79" s="440"/>
      <c r="P79" s="440"/>
      <c r="Q79" s="440"/>
      <c r="R79" s="440"/>
      <c r="S79" s="440"/>
      <c r="T79" s="440"/>
      <c r="U79" s="440"/>
      <c r="V79" s="440"/>
      <c r="W79" s="440"/>
      <c r="X79" s="440"/>
      <c r="Y79" s="440"/>
    </row>
    <row r="80" spans="1:25" s="439" customFormat="1" ht="16.95" customHeight="1">
      <c r="A80" s="159"/>
      <c r="B80" s="488" t="s">
        <v>4008</v>
      </c>
      <c r="C80" s="482" t="s">
        <v>4010</v>
      </c>
      <c r="D80" s="513"/>
      <c r="E80" s="483"/>
      <c r="F80" s="160"/>
      <c r="G80" s="440"/>
      <c r="H80" s="440"/>
      <c r="I80" s="440"/>
      <c r="J80" s="440"/>
      <c r="K80" s="440"/>
      <c r="L80" s="440"/>
      <c r="M80" s="440"/>
      <c r="N80" s="440"/>
      <c r="O80" s="440"/>
      <c r="P80" s="440"/>
      <c r="Q80" s="440"/>
      <c r="R80" s="440"/>
      <c r="S80" s="440"/>
      <c r="T80" s="440"/>
      <c r="U80" s="440"/>
      <c r="V80" s="440"/>
      <c r="W80" s="440"/>
      <c r="X80" s="440"/>
      <c r="Y80" s="440"/>
    </row>
    <row r="81" spans="1:25" s="439" customFormat="1" ht="16.95" customHeight="1">
      <c r="A81" s="159"/>
      <c r="B81" s="488" t="s">
        <v>4008</v>
      </c>
      <c r="C81" s="482" t="s">
        <v>4011</v>
      </c>
      <c r="D81" s="513"/>
      <c r="E81" s="483"/>
      <c r="F81" s="160"/>
      <c r="G81" s="440"/>
      <c r="H81" s="440"/>
      <c r="I81" s="440"/>
      <c r="J81" s="440"/>
      <c r="K81" s="440"/>
      <c r="L81" s="440"/>
      <c r="M81" s="440"/>
      <c r="N81" s="440"/>
      <c r="O81" s="440"/>
      <c r="P81" s="440"/>
      <c r="Q81" s="440"/>
      <c r="R81" s="440"/>
      <c r="S81" s="440"/>
      <c r="T81" s="440"/>
      <c r="U81" s="440"/>
      <c r="V81" s="440"/>
      <c r="W81" s="440"/>
      <c r="X81" s="440"/>
      <c r="Y81" s="440"/>
    </row>
    <row r="82" spans="1:25" s="439" customFormat="1" ht="16.95" customHeight="1">
      <c r="A82" s="159"/>
      <c r="B82" s="488" t="s">
        <v>4008</v>
      </c>
      <c r="C82" s="482" t="s">
        <v>4012</v>
      </c>
      <c r="D82" s="513"/>
      <c r="E82" s="483"/>
      <c r="F82" s="160"/>
      <c r="G82" s="440"/>
      <c r="H82" s="440"/>
      <c r="I82" s="440"/>
      <c r="J82" s="440"/>
      <c r="K82" s="440"/>
      <c r="L82" s="440"/>
      <c r="M82" s="440"/>
      <c r="N82" s="440"/>
      <c r="O82" s="440"/>
      <c r="P82" s="440"/>
      <c r="Q82" s="440"/>
      <c r="R82" s="440"/>
      <c r="S82" s="440"/>
      <c r="T82" s="440"/>
      <c r="U82" s="440"/>
      <c r="V82" s="440"/>
      <c r="W82" s="440"/>
      <c r="X82" s="440"/>
      <c r="Y82" s="440"/>
    </row>
    <row r="83" spans="1:25" s="439" customFormat="1" ht="16.95" customHeight="1">
      <c r="A83" s="159"/>
      <c r="B83" s="568" t="s">
        <v>4008</v>
      </c>
      <c r="C83" s="569" t="s">
        <v>3912</v>
      </c>
      <c r="D83" s="560"/>
      <c r="E83" s="560"/>
      <c r="F83" s="160"/>
      <c r="G83" s="440"/>
      <c r="H83" s="440"/>
      <c r="I83" s="440"/>
      <c r="J83" s="440"/>
      <c r="K83" s="440"/>
      <c r="L83" s="440"/>
      <c r="M83" s="440"/>
      <c r="N83" s="440"/>
      <c r="O83" s="440"/>
      <c r="P83" s="440"/>
      <c r="Q83" s="440"/>
      <c r="R83" s="440"/>
      <c r="S83" s="440"/>
      <c r="T83" s="440"/>
      <c r="U83" s="440"/>
      <c r="V83" s="440"/>
      <c r="W83" s="440"/>
      <c r="X83" s="440"/>
      <c r="Y83" s="440"/>
    </row>
    <row r="84" spans="1:25" s="439" customFormat="1" ht="16.95" customHeight="1">
      <c r="A84" s="159"/>
      <c r="B84" s="488" t="s">
        <v>4008</v>
      </c>
      <c r="C84" s="482" t="s">
        <v>1255</v>
      </c>
      <c r="D84" s="513"/>
      <c r="E84" s="483"/>
      <c r="F84" s="160"/>
      <c r="G84" s="440"/>
      <c r="H84" s="440"/>
      <c r="I84" s="440"/>
      <c r="J84" s="440"/>
      <c r="K84" s="440"/>
      <c r="L84" s="440"/>
      <c r="M84" s="440"/>
      <c r="N84" s="440"/>
      <c r="O84" s="440"/>
      <c r="P84" s="440"/>
      <c r="Q84" s="440"/>
      <c r="R84" s="440"/>
      <c r="S84" s="440"/>
      <c r="T84" s="440"/>
      <c r="U84" s="440"/>
      <c r="V84" s="440"/>
      <c r="W84" s="440"/>
      <c r="X84" s="440"/>
      <c r="Y84" s="440"/>
    </row>
    <row r="85" spans="1:25" s="439" customFormat="1" ht="16.95" customHeight="1">
      <c r="A85" s="159"/>
      <c r="B85" s="568" t="s">
        <v>4013</v>
      </c>
      <c r="C85" s="569" t="s">
        <v>3958</v>
      </c>
      <c r="D85" s="560"/>
      <c r="E85" s="560"/>
      <c r="F85" s="160"/>
      <c r="G85" s="440"/>
      <c r="H85" s="440"/>
      <c r="I85" s="440"/>
      <c r="J85" s="440"/>
      <c r="K85" s="440"/>
      <c r="L85" s="440"/>
      <c r="M85" s="440"/>
      <c r="N85" s="440"/>
      <c r="O85" s="440"/>
      <c r="P85" s="440"/>
      <c r="Q85" s="440"/>
      <c r="R85" s="440"/>
      <c r="S85" s="440"/>
      <c r="T85" s="440"/>
      <c r="U85" s="440"/>
      <c r="V85" s="440"/>
      <c r="W85" s="440"/>
      <c r="X85" s="440"/>
      <c r="Y85" s="440"/>
    </row>
    <row r="86" spans="1:25" s="439" customFormat="1" ht="16.95" customHeight="1">
      <c r="A86" s="159"/>
      <c r="B86" s="568" t="s">
        <v>4013</v>
      </c>
      <c r="C86" s="569" t="s">
        <v>4014</v>
      </c>
      <c r="D86" s="560"/>
      <c r="E86" s="560"/>
      <c r="F86" s="160"/>
      <c r="G86" s="440"/>
      <c r="H86" s="440"/>
      <c r="I86" s="440"/>
      <c r="J86" s="440"/>
      <c r="K86" s="440"/>
      <c r="L86" s="440"/>
      <c r="M86" s="440"/>
      <c r="N86" s="440"/>
      <c r="O86" s="440"/>
      <c r="P86" s="440"/>
      <c r="Q86" s="440"/>
      <c r="R86" s="440"/>
      <c r="S86" s="440"/>
      <c r="T86" s="440"/>
      <c r="U86" s="440"/>
      <c r="V86" s="440"/>
      <c r="W86" s="440"/>
      <c r="X86" s="440"/>
      <c r="Y86" s="440"/>
    </row>
    <row r="87" spans="1:25" s="439" customFormat="1" ht="16.95" customHeight="1">
      <c r="A87" s="159"/>
      <c r="B87" s="488" t="s">
        <v>4013</v>
      </c>
      <c r="C87" s="482" t="s">
        <v>4015</v>
      </c>
      <c r="D87" s="513"/>
      <c r="E87" s="483"/>
      <c r="F87" s="160"/>
      <c r="G87" s="440"/>
      <c r="H87" s="440"/>
      <c r="I87" s="440"/>
      <c r="J87" s="440"/>
      <c r="K87" s="440"/>
      <c r="L87" s="440"/>
      <c r="M87" s="440"/>
      <c r="N87" s="440"/>
      <c r="O87" s="440"/>
      <c r="P87" s="440"/>
      <c r="Q87" s="440"/>
      <c r="R87" s="440"/>
      <c r="S87" s="440"/>
      <c r="T87" s="440"/>
      <c r="U87" s="440"/>
      <c r="V87" s="440"/>
      <c r="W87" s="440"/>
      <c r="X87" s="440"/>
      <c r="Y87" s="440"/>
    </row>
    <row r="88" spans="1:25" s="439" customFormat="1" ht="16.95" customHeight="1">
      <c r="A88" s="159"/>
      <c r="B88" s="488" t="s">
        <v>4013</v>
      </c>
      <c r="C88" s="482" t="s">
        <v>4016</v>
      </c>
      <c r="D88" s="513"/>
      <c r="E88" s="483"/>
      <c r="F88" s="160"/>
      <c r="G88" s="440"/>
      <c r="H88" s="440"/>
      <c r="I88" s="440"/>
      <c r="J88" s="440"/>
      <c r="K88" s="440"/>
      <c r="L88" s="440"/>
      <c r="M88" s="440"/>
      <c r="N88" s="440"/>
      <c r="O88" s="440"/>
      <c r="P88" s="440"/>
      <c r="Q88" s="440"/>
      <c r="R88" s="440"/>
      <c r="S88" s="440"/>
      <c r="T88" s="440"/>
      <c r="U88" s="440"/>
      <c r="V88" s="440"/>
      <c r="W88" s="440"/>
      <c r="X88" s="440"/>
      <c r="Y88" s="440"/>
    </row>
    <row r="89" spans="1:25" s="439" customFormat="1" ht="16.95" customHeight="1">
      <c r="A89" s="159"/>
      <c r="B89" s="488" t="s">
        <v>4013</v>
      </c>
      <c r="C89" s="482" t="s">
        <v>4017</v>
      </c>
      <c r="D89" s="513"/>
      <c r="E89" s="483"/>
      <c r="F89" s="160"/>
      <c r="G89" s="440"/>
      <c r="H89" s="440"/>
      <c r="I89" s="440"/>
      <c r="J89" s="440"/>
      <c r="K89" s="440"/>
      <c r="L89" s="440"/>
      <c r="M89" s="440"/>
      <c r="N89" s="440"/>
      <c r="O89" s="440"/>
      <c r="P89" s="440"/>
      <c r="Q89" s="440"/>
      <c r="R89" s="440"/>
      <c r="S89" s="440"/>
      <c r="T89" s="440"/>
      <c r="U89" s="440"/>
      <c r="V89" s="440"/>
      <c r="W89" s="440"/>
      <c r="X89" s="440"/>
      <c r="Y89" s="440"/>
    </row>
    <row r="90" spans="1:25" s="439" customFormat="1" ht="16.95" customHeight="1">
      <c r="A90" s="159"/>
      <c r="B90" s="488" t="s">
        <v>4013</v>
      </c>
      <c r="C90" s="482" t="s">
        <v>4018</v>
      </c>
      <c r="D90" s="513"/>
      <c r="E90" s="483"/>
      <c r="F90" s="160"/>
      <c r="G90" s="440"/>
      <c r="H90" s="440"/>
      <c r="I90" s="440"/>
      <c r="J90" s="440"/>
      <c r="K90" s="440"/>
      <c r="L90" s="440"/>
      <c r="M90" s="440"/>
      <c r="N90" s="440"/>
      <c r="O90" s="440"/>
      <c r="P90" s="440"/>
      <c r="Q90" s="440"/>
      <c r="R90" s="440"/>
      <c r="S90" s="440"/>
      <c r="T90" s="440"/>
      <c r="U90" s="440"/>
      <c r="V90" s="440"/>
      <c r="W90" s="440"/>
      <c r="X90" s="440"/>
      <c r="Y90" s="440"/>
    </row>
    <row r="91" spans="1:25" s="439" customFormat="1" ht="16.95" customHeight="1">
      <c r="A91" s="159"/>
      <c r="B91" s="488" t="s">
        <v>4013</v>
      </c>
      <c r="C91" s="482" t="s">
        <v>4019</v>
      </c>
      <c r="D91" s="513"/>
      <c r="E91" s="483"/>
      <c r="F91" s="160"/>
      <c r="G91" s="440"/>
      <c r="H91" s="440"/>
      <c r="I91" s="440"/>
      <c r="J91" s="440"/>
      <c r="K91" s="440"/>
      <c r="L91" s="440"/>
      <c r="M91" s="440"/>
      <c r="N91" s="440"/>
      <c r="O91" s="440"/>
      <c r="P91" s="440"/>
      <c r="Q91" s="440"/>
      <c r="R91" s="440"/>
      <c r="S91" s="440"/>
      <c r="T91" s="440"/>
      <c r="U91" s="440"/>
      <c r="V91" s="440"/>
      <c r="W91" s="440"/>
      <c r="X91" s="440"/>
      <c r="Y91" s="440"/>
    </row>
    <row r="92" spans="1:25" s="439" customFormat="1" ht="16.95" customHeight="1">
      <c r="A92" s="159"/>
      <c r="B92" s="488" t="s">
        <v>4013</v>
      </c>
      <c r="C92" s="482" t="s">
        <v>4020</v>
      </c>
      <c r="D92" s="513"/>
      <c r="E92" s="483"/>
      <c r="F92" s="160"/>
      <c r="G92" s="440"/>
      <c r="H92" s="440"/>
      <c r="I92" s="440"/>
      <c r="J92" s="440"/>
      <c r="K92" s="440"/>
      <c r="L92" s="440"/>
      <c r="M92" s="440"/>
      <c r="N92" s="440"/>
      <c r="O92" s="440"/>
      <c r="P92" s="440"/>
      <c r="Q92" s="440"/>
      <c r="R92" s="440"/>
      <c r="S92" s="440"/>
      <c r="T92" s="440"/>
      <c r="U92" s="440"/>
      <c r="V92" s="440"/>
      <c r="W92" s="440"/>
      <c r="X92" s="440"/>
      <c r="Y92" s="440"/>
    </row>
    <row r="93" spans="1:25" s="439" customFormat="1" ht="16.95" customHeight="1">
      <c r="A93" s="159"/>
      <c r="B93" s="488" t="s">
        <v>4013</v>
      </c>
      <c r="C93" s="482" t="s">
        <v>4021</v>
      </c>
      <c r="D93" s="513"/>
      <c r="E93" s="483"/>
      <c r="F93" s="160"/>
      <c r="G93" s="440"/>
      <c r="H93" s="440"/>
      <c r="I93" s="440"/>
      <c r="J93" s="440"/>
      <c r="K93" s="440"/>
      <c r="L93" s="440"/>
      <c r="M93" s="440"/>
      <c r="N93" s="440"/>
      <c r="O93" s="440"/>
      <c r="P93" s="440"/>
      <c r="Q93" s="440"/>
      <c r="R93" s="440"/>
      <c r="S93" s="440"/>
      <c r="T93" s="440"/>
      <c r="U93" s="440"/>
      <c r="V93" s="440"/>
      <c r="W93" s="440"/>
      <c r="X93" s="440"/>
      <c r="Y93" s="440"/>
    </row>
    <row r="94" spans="1:25" s="439" customFormat="1" ht="16.95" customHeight="1">
      <c r="A94" s="159"/>
      <c r="B94" s="488" t="s">
        <v>4013</v>
      </c>
      <c r="C94" s="482" t="s">
        <v>4022</v>
      </c>
      <c r="D94" s="513"/>
      <c r="E94" s="483"/>
      <c r="F94" s="160"/>
      <c r="G94" s="440"/>
      <c r="H94" s="440"/>
      <c r="I94" s="440"/>
      <c r="J94" s="440"/>
      <c r="K94" s="440"/>
      <c r="L94" s="440"/>
      <c r="M94" s="440"/>
      <c r="N94" s="440"/>
      <c r="O94" s="440"/>
      <c r="P94" s="440"/>
      <c r="Q94" s="440"/>
      <c r="R94" s="440"/>
      <c r="S94" s="440"/>
      <c r="T94" s="440"/>
      <c r="U94" s="440"/>
      <c r="V94" s="440"/>
      <c r="W94" s="440"/>
      <c r="X94" s="440"/>
      <c r="Y94" s="440"/>
    </row>
    <row r="95" spans="1:25" s="439" customFormat="1" ht="16.95" customHeight="1">
      <c r="A95" s="159"/>
      <c r="B95" s="488" t="s">
        <v>4013</v>
      </c>
      <c r="C95" s="482" t="s">
        <v>4023</v>
      </c>
      <c r="D95" s="513"/>
      <c r="E95" s="483"/>
      <c r="F95" s="160"/>
      <c r="G95" s="440"/>
      <c r="H95" s="440"/>
      <c r="I95" s="440"/>
      <c r="J95" s="440"/>
      <c r="K95" s="440"/>
      <c r="L95" s="440"/>
      <c r="M95" s="440"/>
      <c r="N95" s="440"/>
      <c r="O95" s="440"/>
      <c r="P95" s="440"/>
      <c r="Q95" s="440"/>
      <c r="R95" s="440"/>
      <c r="S95" s="440"/>
      <c r="T95" s="440"/>
      <c r="U95" s="440"/>
      <c r="V95" s="440"/>
      <c r="W95" s="440"/>
      <c r="X95" s="440"/>
      <c r="Y95" s="440"/>
    </row>
    <row r="96" spans="1:25" s="439" customFormat="1" ht="16.95" customHeight="1">
      <c r="A96" s="159"/>
      <c r="B96" s="488" t="s">
        <v>4013</v>
      </c>
      <c r="C96" s="482" t="s">
        <v>4024</v>
      </c>
      <c r="D96" s="513"/>
      <c r="E96" s="483"/>
      <c r="F96" s="160"/>
      <c r="G96" s="440"/>
      <c r="H96" s="440"/>
      <c r="I96" s="440"/>
      <c r="J96" s="440"/>
      <c r="K96" s="440"/>
      <c r="L96" s="440"/>
      <c r="M96" s="440"/>
      <c r="N96" s="440"/>
      <c r="O96" s="440"/>
      <c r="P96" s="440"/>
      <c r="Q96" s="440"/>
      <c r="R96" s="440"/>
      <c r="S96" s="440"/>
      <c r="T96" s="440"/>
      <c r="U96" s="440"/>
      <c r="V96" s="440"/>
      <c r="W96" s="440"/>
      <c r="X96" s="440"/>
      <c r="Y96" s="440"/>
    </row>
    <row r="97" spans="1:27" s="439" customFormat="1" ht="16.95" customHeight="1">
      <c r="A97" s="159"/>
      <c r="B97" s="568" t="s">
        <v>4013</v>
      </c>
      <c r="C97" s="569" t="s">
        <v>1693</v>
      </c>
      <c r="D97" s="560"/>
      <c r="E97" s="560"/>
      <c r="F97" s="160"/>
      <c r="G97" s="440"/>
      <c r="H97" s="440"/>
      <c r="I97" s="440"/>
      <c r="J97" s="440"/>
      <c r="K97" s="440"/>
      <c r="L97" s="440"/>
      <c r="M97" s="440"/>
      <c r="N97" s="440"/>
      <c r="O97" s="440"/>
      <c r="P97" s="440"/>
      <c r="Q97" s="440"/>
      <c r="R97" s="440"/>
      <c r="S97" s="440"/>
      <c r="T97" s="440"/>
      <c r="U97" s="440"/>
      <c r="V97" s="440"/>
      <c r="W97" s="440"/>
      <c r="X97" s="440"/>
      <c r="Y97" s="440"/>
    </row>
    <row r="98" spans="1:27" s="439" customFormat="1" ht="16.95" customHeight="1">
      <c r="A98" s="159"/>
      <c r="B98" s="488" t="s">
        <v>4013</v>
      </c>
      <c r="C98" s="482" t="s">
        <v>942</v>
      </c>
      <c r="D98" s="513"/>
      <c r="E98" s="483"/>
      <c r="F98" s="160"/>
      <c r="G98" s="440"/>
      <c r="H98" s="440"/>
      <c r="I98" s="440"/>
      <c r="J98" s="440"/>
      <c r="K98" s="440"/>
      <c r="L98" s="440"/>
      <c r="M98" s="440"/>
      <c r="N98" s="440"/>
      <c r="O98" s="440"/>
      <c r="P98" s="440"/>
      <c r="Q98" s="440"/>
      <c r="R98" s="440"/>
      <c r="S98" s="440"/>
      <c r="T98" s="440"/>
      <c r="U98" s="440"/>
      <c r="V98" s="440"/>
      <c r="W98" s="440"/>
      <c r="X98" s="440"/>
      <c r="Y98" s="440"/>
    </row>
    <row r="99" spans="1:27" s="439" customFormat="1" ht="16.95" customHeight="1">
      <c r="A99" s="159"/>
      <c r="B99" s="568" t="s">
        <v>4025</v>
      </c>
      <c r="C99" s="569" t="s">
        <v>3948</v>
      </c>
      <c r="D99" s="560"/>
      <c r="E99" s="560"/>
      <c r="F99" s="160"/>
      <c r="G99" s="440"/>
      <c r="H99" s="440"/>
      <c r="I99" s="440"/>
      <c r="J99" s="440"/>
      <c r="K99" s="440"/>
      <c r="L99" s="440"/>
      <c r="M99" s="440"/>
      <c r="N99" s="440"/>
      <c r="O99" s="440"/>
      <c r="P99" s="440"/>
      <c r="Q99" s="440"/>
      <c r="R99" s="440"/>
      <c r="S99" s="440"/>
      <c r="T99" s="440"/>
      <c r="U99" s="440"/>
      <c r="V99" s="440"/>
      <c r="W99" s="440"/>
      <c r="X99" s="440"/>
      <c r="Y99" s="440"/>
    </row>
    <row r="100" spans="1:27" s="439" customFormat="1" ht="16.95" customHeight="1">
      <c r="A100" s="159"/>
      <c r="B100" s="483" t="s">
        <v>4025</v>
      </c>
      <c r="C100" s="482" t="s">
        <v>4026</v>
      </c>
      <c r="D100" s="513"/>
      <c r="E100" s="483"/>
      <c r="F100" s="160"/>
      <c r="G100" s="440"/>
      <c r="H100" s="440"/>
      <c r="I100" s="440"/>
      <c r="J100" s="440"/>
      <c r="K100" s="440"/>
      <c r="L100" s="440"/>
      <c r="M100" s="440"/>
      <c r="N100" s="440"/>
      <c r="O100" s="440"/>
      <c r="P100" s="440"/>
      <c r="Q100" s="440"/>
      <c r="R100" s="440"/>
      <c r="S100" s="440"/>
      <c r="T100" s="440"/>
      <c r="U100" s="440"/>
      <c r="V100" s="440"/>
      <c r="W100" s="440"/>
      <c r="X100" s="440"/>
      <c r="Y100" s="440"/>
    </row>
    <row r="101" spans="1:27" ht="14.4">
      <c r="B101" s="541"/>
      <c r="C101" s="542"/>
      <c r="D101" s="455"/>
      <c r="E101" s="454"/>
      <c r="F101" s="495"/>
      <c r="G101" s="495"/>
      <c r="H101" s="495"/>
      <c r="I101" s="495"/>
      <c r="J101" s="495"/>
      <c r="K101" s="495"/>
      <c r="L101" s="495"/>
      <c r="M101" s="495"/>
      <c r="N101" s="495"/>
      <c r="O101" s="495"/>
      <c r="P101" s="495"/>
      <c r="Q101" s="495"/>
      <c r="R101" s="495"/>
      <c r="S101" s="495"/>
      <c r="T101" s="495"/>
      <c r="U101" s="495"/>
      <c r="V101" s="495"/>
      <c r="W101" s="495"/>
      <c r="X101" s="495"/>
      <c r="Y101" s="495"/>
      <c r="Z101" s="543"/>
      <c r="AA101" s="543"/>
    </row>
    <row r="102" spans="1:27" ht="14.4">
      <c r="B102" s="541"/>
      <c r="C102" s="542"/>
      <c r="D102" s="455"/>
      <c r="E102" s="454"/>
      <c r="F102" s="495"/>
      <c r="G102" s="495"/>
      <c r="H102" s="495"/>
      <c r="I102" s="495"/>
      <c r="J102" s="495"/>
      <c r="K102" s="495"/>
      <c r="L102" s="495"/>
      <c r="M102" s="495"/>
      <c r="N102" s="495"/>
      <c r="O102" s="495"/>
      <c r="P102" s="495"/>
      <c r="Q102" s="495"/>
      <c r="R102" s="495"/>
      <c r="S102" s="495"/>
      <c r="T102" s="495"/>
      <c r="U102" s="495"/>
      <c r="V102" s="495"/>
      <c r="W102" s="495"/>
      <c r="X102" s="495"/>
      <c r="Y102" s="495"/>
      <c r="Z102" s="543"/>
      <c r="AA102" s="543"/>
    </row>
    <row r="103" spans="1:27" ht="19.2">
      <c r="B103" s="541"/>
      <c r="C103" s="415" t="s">
        <v>216</v>
      </c>
      <c r="D103" s="535">
        <f>COUNTIF($D$4:$D$101,"C")</f>
        <v>0</v>
      </c>
      <c r="E103" s="454"/>
      <c r="F103" s="495"/>
      <c r="G103" s="495"/>
      <c r="H103" s="495"/>
      <c r="I103" s="495"/>
      <c r="J103" s="495"/>
      <c r="K103" s="495"/>
      <c r="L103" s="495"/>
      <c r="M103" s="495"/>
      <c r="N103" s="495"/>
      <c r="O103" s="495"/>
      <c r="P103" s="495"/>
      <c r="Q103" s="495"/>
      <c r="R103" s="495"/>
      <c r="S103" s="495"/>
      <c r="T103" s="495"/>
      <c r="U103" s="495"/>
      <c r="V103" s="495"/>
      <c r="W103" s="495"/>
      <c r="X103" s="495"/>
      <c r="Y103" s="495"/>
      <c r="Z103" s="543"/>
      <c r="AA103" s="543"/>
    </row>
    <row r="104" spans="1:27" ht="19.2">
      <c r="B104" s="541"/>
      <c r="C104" s="415" t="s">
        <v>217</v>
      </c>
      <c r="D104" s="535">
        <f>COUNTIF($D$4:$D$101,"NC")</f>
        <v>0</v>
      </c>
      <c r="E104" s="454"/>
      <c r="F104" s="495"/>
      <c r="G104" s="495"/>
      <c r="H104" s="495"/>
      <c r="I104" s="495"/>
      <c r="J104" s="495"/>
      <c r="K104" s="495"/>
      <c r="L104" s="495"/>
      <c r="M104" s="495"/>
      <c r="N104" s="495"/>
      <c r="O104" s="495"/>
      <c r="P104" s="495"/>
      <c r="Q104" s="495"/>
      <c r="R104" s="495"/>
      <c r="S104" s="495"/>
      <c r="T104" s="495"/>
      <c r="U104" s="495"/>
      <c r="V104" s="495"/>
      <c r="W104" s="495"/>
      <c r="X104" s="495"/>
      <c r="Y104" s="495"/>
      <c r="Z104" s="543"/>
      <c r="AA104" s="543"/>
    </row>
    <row r="105" spans="1:27" ht="19.2">
      <c r="B105" s="541"/>
      <c r="C105" s="415" t="s">
        <v>218</v>
      </c>
      <c r="D105" s="535">
        <f>COUNTIF($D$4:$D$101,"NA")</f>
        <v>0</v>
      </c>
      <c r="E105" s="454"/>
      <c r="F105" s="495"/>
      <c r="G105" s="495"/>
      <c r="H105" s="495"/>
      <c r="I105" s="495"/>
      <c r="J105" s="495"/>
      <c r="K105" s="495"/>
      <c r="L105" s="495"/>
      <c r="M105" s="495"/>
      <c r="N105" s="495"/>
      <c r="O105" s="495"/>
      <c r="P105" s="495"/>
      <c r="Q105" s="495"/>
      <c r="R105" s="495"/>
      <c r="S105" s="495"/>
      <c r="T105" s="495"/>
      <c r="U105" s="495"/>
      <c r="V105" s="495"/>
      <c r="W105" s="495"/>
      <c r="X105" s="495"/>
      <c r="Y105" s="495"/>
      <c r="Z105" s="543"/>
      <c r="AA105" s="543"/>
    </row>
    <row r="106" spans="1:27" ht="19.2">
      <c r="B106" s="541"/>
      <c r="C106" s="415"/>
      <c r="D106" s="416"/>
      <c r="E106" s="454"/>
      <c r="F106" s="495"/>
      <c r="G106" s="495"/>
      <c r="H106" s="495"/>
      <c r="I106" s="495"/>
      <c r="J106" s="495"/>
      <c r="K106" s="495"/>
      <c r="L106" s="495"/>
      <c r="M106" s="495"/>
      <c r="N106" s="495"/>
      <c r="O106" s="495"/>
      <c r="P106" s="495"/>
      <c r="Q106" s="495"/>
      <c r="R106" s="495"/>
      <c r="S106" s="495"/>
      <c r="T106" s="495"/>
      <c r="U106" s="495"/>
      <c r="V106" s="495"/>
      <c r="W106" s="495"/>
      <c r="X106" s="495"/>
      <c r="Y106" s="495"/>
      <c r="Z106" s="543"/>
      <c r="AA106" s="543"/>
    </row>
    <row r="107" spans="1:27" ht="14.4" hidden="1">
      <c r="B107" s="544"/>
      <c r="C107" s="545"/>
      <c r="D107" s="546"/>
      <c r="E107" s="546"/>
      <c r="F107" s="495"/>
      <c r="G107" s="495"/>
      <c r="H107" s="495"/>
      <c r="I107" s="495"/>
      <c r="J107" s="495"/>
      <c r="K107" s="495"/>
      <c r="L107" s="495"/>
      <c r="M107" s="495"/>
      <c r="N107" s="495"/>
      <c r="O107" s="495"/>
      <c r="P107" s="495"/>
      <c r="Q107" s="495"/>
      <c r="R107" s="495"/>
      <c r="S107" s="495"/>
      <c r="T107" s="495"/>
      <c r="U107" s="495"/>
      <c r="V107" s="495"/>
      <c r="W107" s="495"/>
      <c r="X107" s="495"/>
      <c r="Y107" s="495"/>
      <c r="Z107" s="543"/>
      <c r="AA107" s="543"/>
    </row>
    <row r="108" spans="1:27" ht="14.4" hidden="1">
      <c r="B108" s="541"/>
      <c r="C108" s="542"/>
      <c r="D108" s="455"/>
      <c r="E108" s="454"/>
      <c r="F108" s="495"/>
      <c r="G108" s="495"/>
      <c r="H108" s="495"/>
      <c r="I108" s="495"/>
      <c r="J108" s="495"/>
      <c r="K108" s="495"/>
      <c r="L108" s="495"/>
      <c r="M108" s="495"/>
      <c r="N108" s="495"/>
      <c r="O108" s="495"/>
      <c r="P108" s="495"/>
      <c r="Q108" s="495"/>
      <c r="R108" s="495"/>
      <c r="S108" s="495"/>
      <c r="T108" s="495"/>
      <c r="U108" s="495"/>
      <c r="V108" s="495"/>
      <c r="W108" s="495"/>
      <c r="X108" s="495"/>
      <c r="Y108" s="495"/>
      <c r="Z108" s="543"/>
      <c r="AA108" s="543"/>
    </row>
    <row r="109" spans="1:27" ht="14.4" hidden="1">
      <c r="B109" s="541"/>
      <c r="C109" s="542"/>
      <c r="D109" s="455"/>
      <c r="E109" s="454"/>
      <c r="F109" s="495"/>
      <c r="G109" s="495"/>
      <c r="H109" s="495"/>
      <c r="I109" s="495"/>
      <c r="J109" s="495"/>
      <c r="K109" s="495"/>
      <c r="L109" s="495"/>
      <c r="M109" s="495"/>
      <c r="N109" s="495"/>
      <c r="O109" s="495"/>
      <c r="P109" s="495"/>
      <c r="Q109" s="495"/>
      <c r="R109" s="495"/>
      <c r="S109" s="495"/>
      <c r="T109" s="495"/>
      <c r="U109" s="495"/>
      <c r="V109" s="495"/>
      <c r="W109" s="495"/>
      <c r="X109" s="495"/>
      <c r="Y109" s="495"/>
      <c r="Z109" s="543"/>
      <c r="AA109" s="543"/>
    </row>
    <row r="110" spans="1:27" ht="14.4" hidden="1">
      <c r="B110" s="541"/>
      <c r="C110" s="542"/>
      <c r="D110" s="455"/>
      <c r="E110" s="454"/>
      <c r="F110" s="495"/>
      <c r="G110" s="495"/>
      <c r="H110" s="495"/>
      <c r="I110" s="495"/>
      <c r="J110" s="495"/>
      <c r="K110" s="495"/>
      <c r="L110" s="495"/>
      <c r="M110" s="495"/>
      <c r="N110" s="495"/>
      <c r="O110" s="495"/>
      <c r="P110" s="495"/>
      <c r="Q110" s="495"/>
      <c r="R110" s="495"/>
      <c r="S110" s="495"/>
      <c r="T110" s="495"/>
      <c r="U110" s="495"/>
      <c r="V110" s="495"/>
      <c r="W110" s="495"/>
      <c r="X110" s="495"/>
      <c r="Y110" s="495"/>
      <c r="Z110" s="543"/>
      <c r="AA110" s="543"/>
    </row>
    <row r="111" spans="1:27" ht="14.4" hidden="1">
      <c r="B111" s="544"/>
      <c r="C111" s="545"/>
      <c r="D111" s="546"/>
      <c r="E111" s="546"/>
      <c r="F111" s="495"/>
      <c r="G111" s="495"/>
      <c r="H111" s="495"/>
      <c r="I111" s="495"/>
      <c r="J111" s="495"/>
      <c r="K111" s="495"/>
      <c r="L111" s="495"/>
      <c r="M111" s="495"/>
      <c r="N111" s="495"/>
      <c r="O111" s="495"/>
      <c r="P111" s="495"/>
      <c r="Q111" s="495"/>
      <c r="R111" s="495"/>
      <c r="S111" s="495"/>
      <c r="T111" s="495"/>
      <c r="U111" s="495"/>
      <c r="V111" s="495"/>
      <c r="W111" s="495"/>
      <c r="X111" s="495"/>
      <c r="Y111" s="495"/>
      <c r="Z111" s="543"/>
      <c r="AA111" s="543"/>
    </row>
    <row r="112" spans="1:27" ht="14.4" hidden="1">
      <c r="B112" s="547"/>
      <c r="C112" s="542"/>
      <c r="D112" s="455"/>
      <c r="E112" s="454"/>
      <c r="F112" s="495"/>
      <c r="G112" s="495"/>
      <c r="H112" s="495"/>
      <c r="I112" s="495"/>
      <c r="J112" s="495"/>
      <c r="K112" s="495"/>
      <c r="L112" s="495"/>
      <c r="M112" s="495"/>
      <c r="N112" s="495"/>
      <c r="O112" s="495"/>
      <c r="P112" s="495"/>
      <c r="Q112" s="495"/>
      <c r="R112" s="495"/>
      <c r="S112" s="495"/>
      <c r="T112" s="495"/>
      <c r="U112" s="495"/>
      <c r="V112" s="495"/>
      <c r="W112" s="495"/>
      <c r="X112" s="495"/>
      <c r="Y112" s="495"/>
      <c r="Z112" s="543"/>
      <c r="AA112" s="543"/>
    </row>
    <row r="113" spans="2:27" ht="19.2" hidden="1">
      <c r="B113" s="536"/>
      <c r="C113" s="548"/>
      <c r="D113" s="414"/>
      <c r="E113" s="476"/>
      <c r="F113" s="495"/>
      <c r="G113" s="495"/>
      <c r="H113" s="495"/>
      <c r="I113" s="495"/>
      <c r="J113" s="495"/>
      <c r="K113" s="495"/>
      <c r="L113" s="495"/>
      <c r="M113" s="495"/>
      <c r="N113" s="495"/>
      <c r="O113" s="495"/>
      <c r="P113" s="495"/>
      <c r="Q113" s="495"/>
      <c r="R113" s="495"/>
      <c r="S113" s="495"/>
      <c r="T113" s="495"/>
      <c r="U113" s="495"/>
      <c r="V113" s="495"/>
      <c r="W113" s="495"/>
      <c r="X113" s="495"/>
      <c r="Y113" s="495"/>
      <c r="Z113" s="543"/>
      <c r="AA113" s="543"/>
    </row>
    <row r="114" spans="2:27" ht="19.2" hidden="1">
      <c r="B114" s="536"/>
      <c r="C114" s="548"/>
      <c r="D114" s="414"/>
      <c r="E114" s="476"/>
      <c r="F114" s="495"/>
      <c r="G114" s="495"/>
      <c r="H114" s="495"/>
      <c r="I114" s="495"/>
      <c r="J114" s="495"/>
      <c r="K114" s="495"/>
      <c r="L114" s="495"/>
      <c r="M114" s="495"/>
      <c r="N114" s="495"/>
      <c r="O114" s="495"/>
      <c r="P114" s="495"/>
      <c r="Q114" s="495"/>
      <c r="R114" s="495"/>
      <c r="S114" s="495"/>
      <c r="T114" s="495"/>
      <c r="U114" s="495"/>
      <c r="V114" s="495"/>
      <c r="W114" s="495"/>
      <c r="X114" s="495"/>
      <c r="Y114" s="495"/>
      <c r="Z114" s="543"/>
      <c r="AA114" s="543"/>
    </row>
    <row r="115" spans="2:27" ht="19.2" hidden="1">
      <c r="B115" s="536"/>
      <c r="C115" s="548"/>
      <c r="D115" s="414"/>
      <c r="E115" s="476"/>
      <c r="F115" s="495"/>
      <c r="G115" s="495"/>
      <c r="H115" s="495"/>
      <c r="I115" s="495"/>
      <c r="J115" s="495"/>
      <c r="K115" s="495"/>
      <c r="L115" s="495"/>
      <c r="M115" s="495"/>
      <c r="N115" s="495"/>
      <c r="O115" s="495"/>
      <c r="P115" s="495"/>
      <c r="Q115" s="495"/>
      <c r="R115" s="495"/>
      <c r="S115" s="495"/>
      <c r="T115" s="495"/>
      <c r="U115" s="495"/>
      <c r="V115" s="495"/>
      <c r="W115" s="495"/>
      <c r="X115" s="495"/>
      <c r="Y115" s="495"/>
      <c r="Z115" s="543"/>
      <c r="AA115" s="543"/>
    </row>
    <row r="116" spans="2:27" ht="19.2" hidden="1">
      <c r="B116" s="536"/>
      <c r="C116" s="548"/>
      <c r="D116" s="414"/>
      <c r="E116" s="476"/>
      <c r="F116" s="495"/>
      <c r="G116" s="495"/>
      <c r="H116" s="495"/>
      <c r="I116" s="495"/>
      <c r="J116" s="495"/>
      <c r="K116" s="495"/>
      <c r="L116" s="495"/>
      <c r="M116" s="495"/>
      <c r="N116" s="495"/>
      <c r="O116" s="495"/>
      <c r="P116" s="495"/>
      <c r="Q116" s="495"/>
      <c r="R116" s="495"/>
      <c r="S116" s="495"/>
      <c r="T116" s="495"/>
      <c r="U116" s="495"/>
      <c r="V116" s="495"/>
      <c r="W116" s="495"/>
      <c r="X116" s="495"/>
      <c r="Y116" s="495"/>
      <c r="Z116" s="543"/>
      <c r="AA116" s="543"/>
    </row>
    <row r="117" spans="2:27" ht="19.2" hidden="1">
      <c r="B117" s="536"/>
      <c r="C117" s="548"/>
      <c r="D117" s="414"/>
      <c r="E117" s="476"/>
      <c r="F117" s="495"/>
      <c r="G117" s="495"/>
      <c r="H117" s="495"/>
      <c r="I117" s="495"/>
      <c r="J117" s="495"/>
      <c r="K117" s="495"/>
      <c r="L117" s="495"/>
      <c r="M117" s="495"/>
      <c r="N117" s="495"/>
      <c r="O117" s="495"/>
      <c r="P117" s="495"/>
      <c r="Q117" s="495"/>
      <c r="R117" s="495"/>
      <c r="S117" s="495"/>
      <c r="T117" s="495"/>
      <c r="U117" s="495"/>
      <c r="V117" s="495"/>
      <c r="W117" s="495"/>
      <c r="X117" s="495"/>
      <c r="Y117" s="495"/>
      <c r="Z117" s="543"/>
      <c r="AA117" s="543"/>
    </row>
    <row r="118" spans="2:27" ht="18.600000000000001" hidden="1" customHeight="1">
      <c r="B118" s="536"/>
      <c r="C118" s="548"/>
      <c r="D118" s="414"/>
      <c r="E118" s="476"/>
    </row>
    <row r="119" spans="2:27" ht="18.600000000000001" hidden="1" customHeight="1">
      <c r="B119" s="536"/>
      <c r="C119" s="548"/>
      <c r="D119" s="414"/>
      <c r="E119" s="476"/>
    </row>
    <row r="120" spans="2:27" ht="18.600000000000001" hidden="1" customHeight="1">
      <c r="B120" s="536"/>
      <c r="C120" s="548"/>
      <c r="D120" s="414"/>
      <c r="E120" s="476"/>
    </row>
    <row r="121" spans="2:27" ht="18.600000000000001" hidden="1" customHeight="1">
      <c r="B121" s="536"/>
      <c r="C121" s="548"/>
      <c r="D121" s="414"/>
      <c r="E121" s="476"/>
    </row>
    <row r="122" spans="2:27" ht="18.600000000000001" hidden="1" customHeight="1">
      <c r="B122" s="536"/>
      <c r="C122" s="548"/>
      <c r="D122" s="414"/>
      <c r="E122" s="476"/>
    </row>
    <row r="123" spans="2:27" ht="0" hidden="1" customHeight="1">
      <c r="B123" s="536"/>
      <c r="C123" s="548"/>
      <c r="D123" s="414"/>
      <c r="E123" s="476"/>
    </row>
    <row r="124" spans="2:27" ht="0" hidden="1" customHeight="1">
      <c r="B124" s="536"/>
      <c r="C124" s="548"/>
      <c r="D124" s="414"/>
      <c r="E124" s="476"/>
    </row>
    <row r="125" spans="2:27" ht="0" hidden="1" customHeight="1">
      <c r="B125" s="549"/>
      <c r="C125" s="550"/>
      <c r="D125" s="549"/>
      <c r="E125" s="549"/>
    </row>
    <row r="126" spans="2:27" ht="0" hidden="1" customHeight="1">
      <c r="B126" s="536"/>
      <c r="C126" s="548"/>
      <c r="D126" s="414"/>
      <c r="E126" s="476"/>
    </row>
    <row r="127" spans="2:27" ht="0" hidden="1" customHeight="1">
      <c r="B127" s="549"/>
      <c r="C127" s="550"/>
      <c r="D127" s="549"/>
      <c r="E127" s="549"/>
    </row>
    <row r="128" spans="2:27" ht="0" hidden="1" customHeight="1">
      <c r="B128" s="536"/>
      <c r="C128" s="548"/>
      <c r="D128" s="414"/>
      <c r="E128" s="476"/>
    </row>
    <row r="129" spans="2:5" ht="0" hidden="1" customHeight="1">
      <c r="B129" s="549"/>
      <c r="C129" s="550"/>
      <c r="D129" s="549"/>
      <c r="E129" s="549"/>
    </row>
    <row r="130" spans="2:5" ht="0" hidden="1" customHeight="1">
      <c r="B130" s="536"/>
      <c r="C130" s="548"/>
      <c r="D130" s="414"/>
      <c r="E130" s="476"/>
    </row>
    <row r="131" spans="2:5" ht="0" hidden="1" customHeight="1">
      <c r="B131" s="536"/>
      <c r="C131" s="548"/>
      <c r="D131" s="414"/>
      <c r="E131" s="476"/>
    </row>
    <row r="132" spans="2:5" ht="0" hidden="1" customHeight="1">
      <c r="B132" s="536"/>
      <c r="C132" s="548"/>
      <c r="D132" s="414"/>
      <c r="E132" s="476"/>
    </row>
    <row r="133" spans="2:5" ht="0" hidden="1" customHeight="1">
      <c r="B133" s="536"/>
      <c r="C133" s="548"/>
      <c r="D133" s="414"/>
      <c r="E133" s="476"/>
    </row>
    <row r="134" spans="2:5" ht="0" hidden="1" customHeight="1">
      <c r="B134" s="536"/>
      <c r="C134" s="548"/>
      <c r="D134" s="414"/>
      <c r="E134" s="476"/>
    </row>
    <row r="135" spans="2:5" ht="0" hidden="1" customHeight="1">
      <c r="B135" s="536"/>
      <c r="C135" s="548"/>
      <c r="D135" s="414"/>
      <c r="E135" s="476"/>
    </row>
    <row r="136" spans="2:5" ht="0" hidden="1" customHeight="1">
      <c r="B136" s="536"/>
      <c r="C136" s="548"/>
      <c r="D136" s="414"/>
      <c r="E136" s="476"/>
    </row>
    <row r="137" spans="2:5" ht="0" hidden="1" customHeight="1">
      <c r="B137" s="536"/>
      <c r="C137" s="548"/>
      <c r="D137" s="414"/>
      <c r="E137" s="476"/>
    </row>
    <row r="138" spans="2:5" ht="0" hidden="1" customHeight="1">
      <c r="B138" s="549"/>
      <c r="C138" s="550"/>
      <c r="D138" s="549"/>
      <c r="E138" s="549"/>
    </row>
    <row r="139" spans="2:5" ht="0" hidden="1" customHeight="1">
      <c r="B139" s="536"/>
      <c r="C139" s="548"/>
      <c r="D139" s="414"/>
      <c r="E139" s="476"/>
    </row>
    <row r="140" spans="2:5" ht="0" hidden="1" customHeight="1">
      <c r="B140" s="536"/>
      <c r="C140" s="548"/>
      <c r="D140" s="414"/>
      <c r="E140" s="476"/>
    </row>
    <row r="141" spans="2:5" ht="0" hidden="1" customHeight="1">
      <c r="B141" s="536"/>
      <c r="C141" s="548"/>
      <c r="D141" s="414"/>
      <c r="E141" s="476"/>
    </row>
    <row r="142" spans="2:5" ht="0" hidden="1" customHeight="1">
      <c r="B142" s="549"/>
      <c r="C142" s="550"/>
      <c r="D142" s="549"/>
      <c r="E142" s="549"/>
    </row>
    <row r="143" spans="2:5" ht="0" hidden="1" customHeight="1">
      <c r="B143" s="536"/>
      <c r="C143" s="548"/>
      <c r="D143" s="414"/>
      <c r="E143" s="476"/>
    </row>
    <row r="144" spans="2:5" ht="0" hidden="1" customHeight="1">
      <c r="B144" s="536"/>
      <c r="C144" s="475"/>
      <c r="D144" s="416"/>
      <c r="E144" s="476"/>
    </row>
    <row r="145" spans="2:5" ht="0" hidden="1" customHeight="1">
      <c r="B145" s="536"/>
      <c r="C145" s="475"/>
      <c r="D145" s="416"/>
      <c r="E145" s="476"/>
    </row>
    <row r="146" spans="2:5" ht="0" hidden="1" customHeight="1">
      <c r="B146" s="537"/>
      <c r="C146" s="538"/>
      <c r="D146" s="538"/>
      <c r="E146" s="539"/>
    </row>
    <row r="147" spans="2:5" ht="0" hidden="1" customHeight="1">
      <c r="B147" s="536"/>
      <c r="C147" s="475"/>
      <c r="D147" s="416"/>
      <c r="E147" s="476"/>
    </row>
    <row r="148" spans="2:5" ht="0" hidden="1" customHeight="1">
      <c r="B148" s="536"/>
      <c r="C148" s="475"/>
      <c r="D148" s="416"/>
      <c r="E148" s="476"/>
    </row>
    <row r="149" spans="2:5" ht="0" hidden="1" customHeight="1">
      <c r="B149" s="537"/>
      <c r="C149" s="538"/>
      <c r="D149" s="539"/>
      <c r="E149" s="539"/>
    </row>
    <row r="150" spans="2:5" ht="0" hidden="1" customHeight="1">
      <c r="B150" s="536"/>
      <c r="C150" s="475"/>
      <c r="D150" s="416"/>
      <c r="E150" s="476"/>
    </row>
    <row r="151" spans="2:5" ht="0" hidden="1" customHeight="1">
      <c r="B151" s="414"/>
      <c r="C151" s="415"/>
      <c r="D151" s="417"/>
      <c r="E151" s="414"/>
    </row>
    <row r="152" spans="2:5" ht="0" hidden="1" customHeight="1">
      <c r="B152" s="414"/>
      <c r="C152" s="415"/>
      <c r="D152" s="417"/>
      <c r="E152" s="414"/>
    </row>
    <row r="153" spans="2:5" ht="0" hidden="1" customHeight="1">
      <c r="B153" s="414"/>
      <c r="C153" s="415"/>
      <c r="D153" s="417"/>
      <c r="E153" s="414"/>
    </row>
    <row r="154" spans="2:5" ht="0" hidden="1" customHeight="1">
      <c r="B154" s="495"/>
      <c r="C154" s="540"/>
      <c r="D154" s="495"/>
      <c r="E154" s="495"/>
    </row>
    <row r="155" spans="2:5" ht="0" hidden="1" customHeight="1">
      <c r="B155" s="495"/>
      <c r="C155" s="540"/>
      <c r="D155" s="495"/>
      <c r="E155" s="495"/>
    </row>
    <row r="156" spans="2:5" ht="0" hidden="1" customHeight="1">
      <c r="B156" s="495"/>
      <c r="C156" s="540"/>
      <c r="D156" s="495"/>
      <c r="E156" s="495"/>
    </row>
    <row r="157" spans="2:5" ht="0" hidden="1" customHeight="1">
      <c r="B157" s="495"/>
      <c r="C157" s="540"/>
      <c r="D157" s="495"/>
      <c r="E157" s="495"/>
    </row>
    <row r="158" spans="2:5" ht="0" hidden="1" customHeight="1">
      <c r="B158" s="495"/>
      <c r="C158" s="540"/>
      <c r="D158" s="495"/>
      <c r="E158" s="495"/>
    </row>
    <row r="159" spans="2:5" ht="0" hidden="1" customHeight="1">
      <c r="B159" s="495"/>
      <c r="C159" s="540"/>
      <c r="D159" s="495"/>
      <c r="E159" s="495"/>
    </row>
    <row r="160" spans="2:5" ht="0" hidden="1" customHeight="1">
      <c r="B160" s="495"/>
      <c r="C160" s="540"/>
      <c r="D160" s="495"/>
      <c r="E160" s="495"/>
    </row>
    <row r="161" spans="2:5" ht="0" hidden="1" customHeight="1">
      <c r="B161" s="495"/>
      <c r="C161" s="540"/>
      <c r="D161" s="495"/>
      <c r="E161" s="495"/>
    </row>
    <row r="162" spans="2:5" ht="0" hidden="1" customHeight="1">
      <c r="B162" s="495"/>
      <c r="C162" s="540"/>
      <c r="D162" s="495"/>
      <c r="E162" s="495"/>
    </row>
    <row r="163" spans="2:5" ht="0" hidden="1" customHeight="1">
      <c r="B163" s="495"/>
      <c r="C163" s="540"/>
      <c r="D163" s="495"/>
      <c r="E163" s="495"/>
    </row>
    <row r="164" spans="2:5" ht="0" hidden="1" customHeight="1">
      <c r="B164" s="495"/>
      <c r="C164" s="540"/>
      <c r="D164" s="495"/>
      <c r="E164" s="495"/>
    </row>
    <row r="165" spans="2:5" ht="0" hidden="1" customHeight="1">
      <c r="B165" s="495"/>
      <c r="C165" s="540"/>
      <c r="D165" s="495"/>
      <c r="E165" s="495"/>
    </row>
    <row r="166" spans="2:5" ht="0" hidden="1" customHeight="1">
      <c r="B166" s="495"/>
      <c r="C166" s="540"/>
      <c r="D166" s="495"/>
      <c r="E166" s="495"/>
    </row>
    <row r="167" spans="2:5" ht="0" hidden="1" customHeight="1">
      <c r="B167" s="495"/>
      <c r="C167" s="540"/>
      <c r="D167" s="495"/>
      <c r="E167" s="495"/>
    </row>
    <row r="168" spans="2:5" ht="0" hidden="1" customHeight="1">
      <c r="B168" s="495"/>
      <c r="C168" s="540"/>
      <c r="D168" s="495"/>
      <c r="E168" s="495"/>
    </row>
    <row r="169" spans="2:5" ht="0" hidden="1" customHeight="1">
      <c r="B169" s="495"/>
      <c r="C169" s="540"/>
      <c r="D169" s="495"/>
      <c r="E169" s="495"/>
    </row>
    <row r="170" spans="2:5" ht="0" hidden="1" customHeight="1">
      <c r="B170" s="495"/>
      <c r="C170" s="540"/>
      <c r="D170" s="495"/>
      <c r="E170" s="495"/>
    </row>
    <row r="171" spans="2:5" ht="0" hidden="1" customHeight="1">
      <c r="B171" s="495"/>
      <c r="C171" s="540"/>
      <c r="D171" s="495"/>
      <c r="E171" s="495"/>
    </row>
    <row r="172" spans="2:5" ht="0" hidden="1" customHeight="1">
      <c r="B172" s="495"/>
      <c r="C172" s="540"/>
      <c r="D172" s="495"/>
      <c r="E172" s="495"/>
    </row>
    <row r="173" spans="2:5" ht="0" hidden="1" customHeight="1">
      <c r="B173" s="495"/>
      <c r="C173" s="540"/>
      <c r="D173" s="495"/>
      <c r="E173" s="495"/>
    </row>
    <row r="174" spans="2:5" ht="0" hidden="1" customHeight="1">
      <c r="B174" s="495"/>
      <c r="C174" s="540"/>
      <c r="D174" s="495"/>
      <c r="E174" s="495"/>
    </row>
    <row r="175" spans="2:5" ht="0" hidden="1" customHeight="1">
      <c r="B175" s="495"/>
      <c r="C175" s="540"/>
      <c r="D175" s="495"/>
      <c r="E175" s="495"/>
    </row>
    <row r="176" spans="2:5" ht="0" hidden="1" customHeight="1">
      <c r="B176" s="495"/>
      <c r="C176" s="540"/>
      <c r="D176" s="495"/>
      <c r="E176" s="495"/>
    </row>
    <row r="177" spans="2:5" ht="0" hidden="1" customHeight="1">
      <c r="B177" s="495"/>
      <c r="C177" s="540"/>
      <c r="D177" s="495"/>
      <c r="E177" s="495"/>
    </row>
    <row r="178" spans="2:5" ht="0" hidden="1" customHeight="1">
      <c r="B178" s="495"/>
      <c r="C178" s="540"/>
      <c r="D178" s="495"/>
      <c r="E178" s="495"/>
    </row>
    <row r="179" spans="2:5" ht="0" hidden="1" customHeight="1">
      <c r="B179" s="495"/>
      <c r="C179" s="540"/>
      <c r="D179" s="495"/>
      <c r="E179" s="495"/>
    </row>
    <row r="180" spans="2:5" ht="0" hidden="1" customHeight="1">
      <c r="B180" s="495"/>
      <c r="C180" s="540"/>
      <c r="D180" s="495"/>
      <c r="E180" s="495"/>
    </row>
    <row r="181" spans="2:5" ht="0" hidden="1" customHeight="1">
      <c r="B181" s="495"/>
      <c r="C181" s="540"/>
      <c r="D181" s="495"/>
      <c r="E181" s="495"/>
    </row>
    <row r="182" spans="2:5" ht="0" hidden="1" customHeight="1">
      <c r="B182" s="495"/>
      <c r="C182" s="540"/>
      <c r="D182" s="495"/>
      <c r="E182" s="495"/>
    </row>
    <row r="183" spans="2:5" ht="0" hidden="1" customHeight="1">
      <c r="B183" s="495"/>
      <c r="C183" s="540"/>
      <c r="D183" s="495"/>
      <c r="E183" s="495"/>
    </row>
    <row r="184" spans="2:5" ht="0" hidden="1" customHeight="1">
      <c r="B184" s="495"/>
      <c r="C184" s="540"/>
      <c r="D184" s="495"/>
      <c r="E184" s="495"/>
    </row>
    <row r="185" spans="2:5" ht="0" hidden="1" customHeight="1">
      <c r="B185" s="495"/>
      <c r="C185" s="540"/>
      <c r="D185" s="495"/>
      <c r="E185" s="495"/>
    </row>
    <row r="186" spans="2:5" ht="0" hidden="1" customHeight="1">
      <c r="B186" s="495"/>
      <c r="C186" s="540"/>
      <c r="D186" s="495"/>
      <c r="E186" s="495"/>
    </row>
    <row r="187" spans="2:5" ht="0" hidden="1" customHeight="1">
      <c r="B187" s="495"/>
      <c r="C187" s="540"/>
      <c r="D187" s="495"/>
      <c r="E187" s="495"/>
    </row>
    <row r="188" spans="2:5" ht="0" hidden="1" customHeight="1">
      <c r="B188" s="495"/>
      <c r="C188" s="540"/>
      <c r="D188" s="495"/>
      <c r="E188" s="495"/>
    </row>
    <row r="189" spans="2:5" ht="0" hidden="1" customHeight="1">
      <c r="B189" s="495"/>
      <c r="C189" s="540"/>
      <c r="D189" s="495"/>
      <c r="E189" s="495"/>
    </row>
    <row r="190" spans="2:5" ht="0" hidden="1" customHeight="1">
      <c r="B190" s="495"/>
      <c r="C190" s="540"/>
      <c r="D190" s="495"/>
      <c r="E190" s="495"/>
    </row>
    <row r="191" spans="2:5" ht="0" hidden="1" customHeight="1">
      <c r="B191" s="495"/>
      <c r="C191" s="540"/>
      <c r="D191" s="495"/>
      <c r="E191" s="495"/>
    </row>
    <row r="192" spans="2:5" ht="0" hidden="1" customHeight="1">
      <c r="B192" s="495"/>
      <c r="C192" s="540"/>
      <c r="D192" s="495"/>
      <c r="E192" s="495"/>
    </row>
    <row r="193" spans="2:5" ht="0" hidden="1" customHeight="1">
      <c r="B193" s="495"/>
      <c r="C193" s="540"/>
      <c r="D193" s="495"/>
      <c r="E193" s="495"/>
    </row>
    <row r="194" spans="2:5" ht="0" hidden="1" customHeight="1">
      <c r="B194" s="495"/>
      <c r="C194" s="540"/>
      <c r="D194" s="495"/>
      <c r="E194" s="495"/>
    </row>
    <row r="195" spans="2:5" ht="0" hidden="1" customHeight="1">
      <c r="B195" s="495"/>
      <c r="C195" s="540"/>
      <c r="D195" s="495"/>
      <c r="E195" s="495"/>
    </row>
    <row r="196" spans="2:5" ht="0" hidden="1" customHeight="1">
      <c r="B196" s="495"/>
      <c r="C196" s="540"/>
      <c r="D196" s="495"/>
      <c r="E196" s="495"/>
    </row>
    <row r="197" spans="2:5" ht="0" hidden="1" customHeight="1">
      <c r="B197" s="495"/>
      <c r="C197" s="540"/>
      <c r="D197" s="495"/>
      <c r="E197" s="495"/>
    </row>
    <row r="198" spans="2:5" ht="0" hidden="1" customHeight="1">
      <c r="B198" s="495"/>
      <c r="C198" s="540"/>
      <c r="D198" s="495"/>
      <c r="E198" s="495"/>
    </row>
    <row r="199" spans="2:5" ht="0" hidden="1" customHeight="1">
      <c r="B199" s="495"/>
      <c r="C199" s="540"/>
      <c r="D199" s="495"/>
      <c r="E199" s="495"/>
    </row>
    <row r="200" spans="2:5" ht="0" hidden="1" customHeight="1">
      <c r="B200" s="495"/>
      <c r="C200" s="540"/>
      <c r="D200" s="495"/>
      <c r="E200" s="495"/>
    </row>
    <row r="201" spans="2:5" ht="0" hidden="1" customHeight="1">
      <c r="B201" s="495"/>
      <c r="C201" s="540"/>
      <c r="D201" s="495"/>
      <c r="E201" s="495"/>
    </row>
    <row r="202" spans="2:5" ht="0" hidden="1" customHeight="1">
      <c r="B202" s="495"/>
      <c r="C202" s="540"/>
      <c r="D202" s="495"/>
      <c r="E202" s="495"/>
    </row>
    <row r="203" spans="2:5" ht="0" hidden="1" customHeight="1">
      <c r="B203" s="495"/>
      <c r="C203" s="540"/>
      <c r="D203" s="495"/>
      <c r="E203" s="495"/>
    </row>
    <row r="204" spans="2:5" ht="0" hidden="1" customHeight="1">
      <c r="B204" s="495"/>
      <c r="C204" s="540"/>
      <c r="D204" s="495"/>
      <c r="E204" s="495"/>
    </row>
    <row r="205" spans="2:5" ht="0" hidden="1" customHeight="1">
      <c r="B205" s="495"/>
      <c r="C205" s="540"/>
      <c r="D205" s="495"/>
      <c r="E205" s="495"/>
    </row>
    <row r="206" spans="2:5" ht="0" hidden="1" customHeight="1">
      <c r="B206" s="495"/>
      <c r="C206" s="540"/>
      <c r="D206" s="495"/>
      <c r="E206" s="495"/>
    </row>
    <row r="207" spans="2:5" ht="0" hidden="1" customHeight="1">
      <c r="B207" s="495"/>
      <c r="C207" s="540"/>
      <c r="D207" s="495"/>
      <c r="E207" s="495"/>
    </row>
    <row r="208" spans="2:5" ht="0" hidden="1" customHeight="1">
      <c r="B208" s="495"/>
      <c r="C208" s="540"/>
      <c r="D208" s="495"/>
      <c r="E208" s="495"/>
    </row>
    <row r="209" spans="2:5" ht="0" hidden="1" customHeight="1">
      <c r="B209" s="495"/>
      <c r="C209" s="540"/>
      <c r="D209" s="495"/>
      <c r="E209" s="495"/>
    </row>
    <row r="210" spans="2:5" ht="0" hidden="1" customHeight="1">
      <c r="B210" s="495"/>
      <c r="C210" s="540"/>
      <c r="D210" s="495"/>
      <c r="E210" s="495"/>
    </row>
    <row r="211" spans="2:5" ht="0" hidden="1" customHeight="1">
      <c r="B211" s="495"/>
      <c r="C211" s="540"/>
      <c r="D211" s="495"/>
      <c r="E211" s="495"/>
    </row>
    <row r="212" spans="2:5" ht="0" hidden="1" customHeight="1">
      <c r="B212" s="495"/>
      <c r="C212" s="540"/>
      <c r="D212" s="495"/>
      <c r="E212" s="495"/>
    </row>
    <row r="213" spans="2:5" ht="0" hidden="1" customHeight="1">
      <c r="B213" s="495"/>
      <c r="C213" s="540"/>
      <c r="D213" s="495"/>
      <c r="E213" s="495"/>
    </row>
    <row r="214" spans="2:5" ht="0" hidden="1" customHeight="1">
      <c r="B214" s="495"/>
      <c r="C214" s="540"/>
      <c r="D214" s="495"/>
      <c r="E214" s="495"/>
    </row>
    <row r="215" spans="2:5" ht="0" hidden="1" customHeight="1">
      <c r="B215" s="495"/>
      <c r="C215" s="540"/>
      <c r="D215" s="495"/>
      <c r="E215" s="495"/>
    </row>
    <row r="216" spans="2:5" ht="0" hidden="1" customHeight="1">
      <c r="B216" s="495"/>
      <c r="C216" s="540"/>
      <c r="D216" s="495"/>
      <c r="E216" s="495"/>
    </row>
    <row r="217" spans="2:5" ht="0" hidden="1" customHeight="1">
      <c r="B217" s="495"/>
      <c r="C217" s="540"/>
      <c r="D217" s="495"/>
      <c r="E217" s="495"/>
    </row>
    <row r="218" spans="2:5" ht="0" hidden="1" customHeight="1">
      <c r="B218" s="495"/>
      <c r="C218" s="540"/>
      <c r="D218" s="495"/>
      <c r="E218" s="495"/>
    </row>
    <row r="219" spans="2:5" ht="0" hidden="1" customHeight="1">
      <c r="B219" s="495"/>
      <c r="C219" s="540"/>
      <c r="D219" s="495"/>
      <c r="E219" s="495"/>
    </row>
    <row r="220" spans="2:5" ht="0" hidden="1" customHeight="1">
      <c r="B220" s="495"/>
      <c r="C220" s="540"/>
      <c r="D220" s="495"/>
      <c r="E220" s="495"/>
    </row>
    <row r="221" spans="2:5" ht="0" hidden="1" customHeight="1">
      <c r="B221" s="495"/>
      <c r="C221" s="540"/>
      <c r="D221" s="495"/>
      <c r="E221" s="495"/>
    </row>
    <row r="222" spans="2:5" ht="0" hidden="1" customHeight="1">
      <c r="B222" s="495"/>
      <c r="C222" s="540"/>
      <c r="D222" s="495"/>
      <c r="E222" s="495"/>
    </row>
    <row r="223" spans="2:5" ht="0" hidden="1" customHeight="1">
      <c r="B223" s="495"/>
      <c r="C223" s="540"/>
      <c r="D223" s="495"/>
      <c r="E223" s="495"/>
    </row>
    <row r="224" spans="2:5" ht="0" hidden="1" customHeight="1">
      <c r="B224" s="495"/>
      <c r="C224" s="540"/>
      <c r="D224" s="495"/>
      <c r="E224" s="495"/>
    </row>
    <row r="225" spans="2:5" ht="0" hidden="1" customHeight="1">
      <c r="B225" s="495"/>
      <c r="C225" s="540"/>
      <c r="D225" s="495"/>
      <c r="E225" s="495"/>
    </row>
    <row r="226" spans="2:5" ht="0" hidden="1" customHeight="1">
      <c r="B226" s="495"/>
      <c r="C226" s="540"/>
      <c r="D226" s="495"/>
      <c r="E226" s="495"/>
    </row>
    <row r="227" spans="2:5" ht="0" hidden="1" customHeight="1">
      <c r="B227" s="495"/>
      <c r="C227" s="540"/>
      <c r="D227" s="495"/>
      <c r="E227" s="495"/>
    </row>
    <row r="228" spans="2:5" ht="0" hidden="1" customHeight="1">
      <c r="B228" s="495"/>
      <c r="C228" s="540"/>
      <c r="D228" s="495"/>
      <c r="E228" s="495"/>
    </row>
    <row r="229" spans="2:5" ht="0" hidden="1" customHeight="1">
      <c r="B229" s="495"/>
      <c r="C229" s="540"/>
      <c r="D229" s="495"/>
      <c r="E229" s="495"/>
    </row>
    <row r="230" spans="2:5" ht="0" hidden="1" customHeight="1">
      <c r="B230" s="495"/>
      <c r="C230" s="540"/>
      <c r="D230" s="495"/>
      <c r="E230" s="495"/>
    </row>
    <row r="231" spans="2:5" ht="0" hidden="1" customHeight="1">
      <c r="B231" s="495"/>
      <c r="C231" s="540"/>
      <c r="D231" s="495"/>
      <c r="E231" s="495"/>
    </row>
    <row r="232" spans="2:5" ht="0" hidden="1" customHeight="1">
      <c r="B232" s="495"/>
      <c r="C232" s="540"/>
      <c r="D232" s="495"/>
      <c r="E232" s="495"/>
    </row>
    <row r="233" spans="2:5" ht="0" hidden="1" customHeight="1">
      <c r="B233" s="495"/>
      <c r="C233" s="540"/>
      <c r="D233" s="495"/>
      <c r="E233" s="495"/>
    </row>
    <row r="234" spans="2:5" ht="0" hidden="1" customHeight="1">
      <c r="B234" s="495"/>
      <c r="C234" s="540"/>
      <c r="D234" s="495"/>
      <c r="E234" s="495"/>
    </row>
    <row r="235" spans="2:5" ht="0" hidden="1" customHeight="1">
      <c r="B235" s="495"/>
      <c r="C235" s="540"/>
      <c r="D235" s="495"/>
      <c r="E235" s="495"/>
    </row>
    <row r="236" spans="2:5" ht="0" hidden="1" customHeight="1">
      <c r="B236" s="495"/>
      <c r="C236" s="540"/>
      <c r="D236" s="495"/>
      <c r="E236" s="495"/>
    </row>
    <row r="237" spans="2:5" ht="0" hidden="1" customHeight="1">
      <c r="B237" s="495"/>
      <c r="C237" s="540"/>
      <c r="D237" s="495"/>
      <c r="E237" s="495"/>
    </row>
    <row r="238" spans="2:5" ht="0" hidden="1" customHeight="1">
      <c r="B238" s="495"/>
      <c r="C238" s="540"/>
      <c r="D238" s="495"/>
      <c r="E238" s="495"/>
    </row>
    <row r="239" spans="2:5" ht="0" hidden="1" customHeight="1">
      <c r="B239" s="495"/>
      <c r="C239" s="540"/>
      <c r="D239" s="495"/>
      <c r="E239" s="495"/>
    </row>
    <row r="240" spans="2:5" ht="0" hidden="1" customHeight="1">
      <c r="B240" s="495"/>
      <c r="C240" s="540"/>
      <c r="D240" s="495"/>
      <c r="E240" s="495"/>
    </row>
    <row r="241" spans="2:5" ht="0" hidden="1" customHeight="1">
      <c r="B241" s="495"/>
      <c r="C241" s="540"/>
      <c r="D241" s="495"/>
      <c r="E241" s="495"/>
    </row>
    <row r="242" spans="2:5" ht="0" hidden="1" customHeight="1">
      <c r="B242" s="495"/>
      <c r="C242" s="540"/>
      <c r="D242" s="495"/>
      <c r="E242" s="495"/>
    </row>
    <row r="243" spans="2:5" ht="0" hidden="1" customHeight="1">
      <c r="B243" s="495"/>
      <c r="C243" s="540"/>
      <c r="D243" s="495"/>
      <c r="E243" s="495"/>
    </row>
    <row r="244" spans="2:5" ht="0" hidden="1" customHeight="1">
      <c r="B244" s="495"/>
      <c r="C244" s="540"/>
      <c r="D244" s="495"/>
      <c r="E244" s="495"/>
    </row>
    <row r="245" spans="2:5" ht="0" hidden="1" customHeight="1">
      <c r="B245" s="495"/>
      <c r="C245" s="540"/>
      <c r="D245" s="495"/>
      <c r="E245" s="495"/>
    </row>
    <row r="246" spans="2:5" ht="0" hidden="1" customHeight="1">
      <c r="B246" s="495"/>
      <c r="C246" s="540"/>
      <c r="D246" s="495"/>
      <c r="E246" s="495"/>
    </row>
    <row r="247" spans="2:5" ht="0" hidden="1" customHeight="1">
      <c r="B247" s="495"/>
      <c r="C247" s="540"/>
      <c r="D247" s="495"/>
      <c r="E247" s="495"/>
    </row>
    <row r="248" spans="2:5" ht="0" hidden="1" customHeight="1">
      <c r="B248" s="495"/>
      <c r="C248" s="540"/>
      <c r="D248" s="495"/>
      <c r="E248" s="495"/>
    </row>
    <row r="249" spans="2:5" ht="0" hidden="1" customHeight="1">
      <c r="B249" s="495"/>
      <c r="C249" s="540"/>
      <c r="D249" s="495"/>
      <c r="E249" s="495"/>
    </row>
    <row r="250" spans="2:5" ht="0" hidden="1" customHeight="1">
      <c r="B250" s="495"/>
      <c r="C250" s="540"/>
      <c r="D250" s="495"/>
      <c r="E250" s="495"/>
    </row>
    <row r="251" spans="2:5" ht="0" hidden="1" customHeight="1">
      <c r="B251" s="495"/>
      <c r="C251" s="540"/>
      <c r="D251" s="495"/>
      <c r="E251" s="495"/>
    </row>
    <row r="252" spans="2:5" ht="0" hidden="1" customHeight="1">
      <c r="B252" s="495"/>
      <c r="C252" s="540"/>
      <c r="D252" s="495"/>
      <c r="E252" s="495"/>
    </row>
    <row r="253" spans="2:5" ht="0" hidden="1" customHeight="1">
      <c r="B253" s="495"/>
      <c r="C253" s="540"/>
      <c r="D253" s="495"/>
      <c r="E253" s="495"/>
    </row>
    <row r="254" spans="2:5" ht="0" hidden="1" customHeight="1">
      <c r="B254" s="495"/>
      <c r="C254" s="540"/>
      <c r="D254" s="495"/>
      <c r="E254" s="495"/>
    </row>
    <row r="255" spans="2:5" ht="0" hidden="1" customHeight="1">
      <c r="B255" s="495"/>
      <c r="C255" s="540"/>
      <c r="D255" s="495"/>
      <c r="E255" s="495"/>
    </row>
    <row r="256" spans="2:5" ht="0" hidden="1" customHeight="1">
      <c r="B256" s="495"/>
      <c r="C256" s="540"/>
      <c r="D256" s="495"/>
      <c r="E256" s="495"/>
    </row>
    <row r="257" spans="2:5" ht="0" hidden="1" customHeight="1">
      <c r="B257" s="495"/>
      <c r="C257" s="540"/>
      <c r="D257" s="495"/>
      <c r="E257" s="495"/>
    </row>
    <row r="258" spans="2:5" ht="0" hidden="1" customHeight="1">
      <c r="B258" s="495"/>
      <c r="C258" s="540"/>
      <c r="D258" s="495"/>
      <c r="E258" s="495"/>
    </row>
    <row r="259" spans="2:5" ht="0" hidden="1" customHeight="1">
      <c r="B259" s="495"/>
      <c r="C259" s="540"/>
      <c r="D259" s="495"/>
      <c r="E259" s="495"/>
    </row>
    <row r="260" spans="2:5" ht="0" hidden="1" customHeight="1">
      <c r="B260" s="495"/>
      <c r="C260" s="540"/>
      <c r="D260" s="495"/>
      <c r="E260" s="495"/>
    </row>
    <row r="261" spans="2:5" ht="0" hidden="1" customHeight="1">
      <c r="B261" s="495"/>
      <c r="C261" s="540"/>
      <c r="D261" s="495"/>
      <c r="E261" s="495"/>
    </row>
    <row r="262" spans="2:5" ht="0" hidden="1" customHeight="1">
      <c r="B262" s="495"/>
      <c r="C262" s="540"/>
      <c r="D262" s="495"/>
      <c r="E262" s="495"/>
    </row>
    <row r="263" spans="2:5" ht="0" hidden="1" customHeight="1">
      <c r="B263" s="495"/>
      <c r="C263" s="540"/>
      <c r="D263" s="495"/>
      <c r="E263" s="495"/>
    </row>
    <row r="264" spans="2:5" ht="0" hidden="1" customHeight="1">
      <c r="B264" s="495"/>
      <c r="C264" s="540"/>
      <c r="D264" s="495"/>
      <c r="E264" s="495"/>
    </row>
    <row r="265" spans="2:5" ht="0" hidden="1" customHeight="1">
      <c r="B265" s="495"/>
      <c r="C265" s="540"/>
      <c r="D265" s="495"/>
      <c r="E265" s="495"/>
    </row>
    <row r="266" spans="2:5" ht="0" hidden="1" customHeight="1">
      <c r="B266" s="495"/>
      <c r="C266" s="540"/>
      <c r="D266" s="495"/>
      <c r="E266" s="495"/>
    </row>
    <row r="267" spans="2:5" ht="0" hidden="1" customHeight="1">
      <c r="B267" s="495"/>
      <c r="C267" s="540"/>
      <c r="D267" s="495"/>
      <c r="E267" s="495"/>
    </row>
    <row r="268" spans="2:5" ht="0" hidden="1" customHeight="1">
      <c r="B268" s="495"/>
      <c r="C268" s="540"/>
      <c r="D268" s="495"/>
      <c r="E268" s="495"/>
    </row>
    <row r="269" spans="2:5" ht="0" hidden="1" customHeight="1">
      <c r="B269" s="495"/>
      <c r="C269" s="540"/>
      <c r="D269" s="495"/>
      <c r="E269" s="495"/>
    </row>
    <row r="270" spans="2:5" ht="0" hidden="1" customHeight="1">
      <c r="B270" s="495"/>
      <c r="C270" s="540"/>
      <c r="D270" s="495"/>
      <c r="E270" s="495"/>
    </row>
    <row r="271" spans="2:5" ht="0" hidden="1" customHeight="1">
      <c r="B271" s="495"/>
      <c r="C271" s="540"/>
      <c r="D271" s="495"/>
      <c r="E271" s="495"/>
    </row>
    <row r="272" spans="2:5" ht="0" hidden="1" customHeight="1">
      <c r="B272" s="495"/>
      <c r="C272" s="540"/>
      <c r="D272" s="495"/>
      <c r="E272" s="495"/>
    </row>
    <row r="273" spans="2:5" ht="0" hidden="1" customHeight="1">
      <c r="B273" s="495"/>
      <c r="C273" s="540"/>
      <c r="D273" s="495"/>
      <c r="E273" s="495"/>
    </row>
    <row r="274" spans="2:5" ht="0" hidden="1" customHeight="1">
      <c r="B274" s="495"/>
      <c r="C274" s="540"/>
      <c r="D274" s="495"/>
      <c r="E274" s="495"/>
    </row>
    <row r="275" spans="2:5" ht="0" hidden="1" customHeight="1">
      <c r="B275" s="495"/>
      <c r="C275" s="540"/>
      <c r="D275" s="495"/>
      <c r="E275" s="495"/>
    </row>
    <row r="276" spans="2:5" ht="0" hidden="1" customHeight="1">
      <c r="B276" s="495"/>
      <c r="C276" s="540"/>
      <c r="D276" s="495"/>
      <c r="E276" s="495"/>
    </row>
    <row r="277" spans="2:5" ht="0" hidden="1" customHeight="1">
      <c r="B277" s="495"/>
      <c r="C277" s="540"/>
      <c r="D277" s="495"/>
      <c r="E277" s="495"/>
    </row>
    <row r="278" spans="2:5" ht="0" hidden="1" customHeight="1">
      <c r="B278" s="495"/>
      <c r="C278" s="540"/>
      <c r="D278" s="495"/>
      <c r="E278" s="495"/>
    </row>
    <row r="279" spans="2:5" ht="0" hidden="1" customHeight="1">
      <c r="B279" s="495"/>
      <c r="C279" s="540"/>
      <c r="D279" s="495"/>
      <c r="E279" s="495"/>
    </row>
    <row r="280" spans="2:5" ht="0" hidden="1" customHeight="1">
      <c r="B280" s="495"/>
      <c r="C280" s="540"/>
      <c r="D280" s="495"/>
      <c r="E280" s="495"/>
    </row>
    <row r="281" spans="2:5" ht="0" hidden="1" customHeight="1">
      <c r="B281" s="495"/>
      <c r="C281" s="540"/>
      <c r="D281" s="495"/>
      <c r="E281" s="495"/>
    </row>
    <row r="282" spans="2:5" ht="0" hidden="1" customHeight="1">
      <c r="B282" s="495"/>
      <c r="C282" s="540"/>
      <c r="D282" s="495"/>
      <c r="E282" s="495"/>
    </row>
    <row r="283" spans="2:5" ht="0" hidden="1" customHeight="1">
      <c r="B283" s="495"/>
      <c r="C283" s="540"/>
      <c r="D283" s="495"/>
      <c r="E283" s="495"/>
    </row>
    <row r="284" spans="2:5" ht="0" hidden="1" customHeight="1">
      <c r="B284" s="495"/>
      <c r="C284" s="540"/>
      <c r="D284" s="495"/>
      <c r="E284" s="495"/>
    </row>
    <row r="285" spans="2:5" ht="0" hidden="1" customHeight="1">
      <c r="B285" s="495"/>
      <c r="C285" s="540"/>
      <c r="D285" s="495"/>
      <c r="E285" s="495"/>
    </row>
    <row r="286" spans="2:5" ht="0" hidden="1" customHeight="1">
      <c r="B286" s="495"/>
      <c r="C286" s="540"/>
      <c r="D286" s="495"/>
      <c r="E286" s="495"/>
    </row>
    <row r="287" spans="2:5" ht="0" hidden="1" customHeight="1">
      <c r="B287" s="495"/>
      <c r="C287" s="540"/>
      <c r="D287" s="495"/>
      <c r="E287" s="495"/>
    </row>
    <row r="288" spans="2:5" ht="0" hidden="1" customHeight="1">
      <c r="B288" s="495"/>
      <c r="C288" s="540"/>
      <c r="D288" s="495"/>
      <c r="E288" s="495"/>
    </row>
    <row r="289" spans="2:5" ht="0" hidden="1" customHeight="1">
      <c r="B289" s="495"/>
      <c r="C289" s="540"/>
      <c r="D289" s="495"/>
      <c r="E289" s="495"/>
    </row>
    <row r="290" spans="2:5" ht="0" hidden="1" customHeight="1">
      <c r="B290" s="495"/>
      <c r="C290" s="540"/>
      <c r="D290" s="495"/>
      <c r="E290" s="495"/>
    </row>
    <row r="291" spans="2:5" ht="0" hidden="1" customHeight="1">
      <c r="B291" s="495"/>
      <c r="C291" s="540"/>
      <c r="D291" s="495"/>
      <c r="E291" s="495"/>
    </row>
    <row r="292" spans="2:5" ht="0" hidden="1" customHeight="1">
      <c r="B292" s="495"/>
      <c r="C292" s="540"/>
      <c r="D292" s="495"/>
      <c r="E292" s="495"/>
    </row>
    <row r="293" spans="2:5" ht="0" hidden="1" customHeight="1">
      <c r="B293" s="495"/>
      <c r="C293" s="540"/>
      <c r="D293" s="495"/>
      <c r="E293" s="495"/>
    </row>
    <row r="294" spans="2:5" ht="0" hidden="1" customHeight="1">
      <c r="B294" s="495"/>
      <c r="C294" s="540"/>
      <c r="D294" s="495"/>
      <c r="E294" s="495"/>
    </row>
    <row r="295" spans="2:5" ht="0" hidden="1" customHeight="1">
      <c r="B295" s="495"/>
      <c r="C295" s="540"/>
      <c r="D295" s="495"/>
      <c r="E295" s="495"/>
    </row>
    <row r="296" spans="2:5" ht="0" hidden="1" customHeight="1">
      <c r="B296" s="495"/>
      <c r="C296" s="540"/>
      <c r="D296" s="495"/>
      <c r="E296" s="495"/>
    </row>
    <row r="297" spans="2:5" ht="0" hidden="1" customHeight="1">
      <c r="B297" s="495"/>
      <c r="C297" s="540"/>
      <c r="D297" s="495"/>
      <c r="E297" s="495"/>
    </row>
    <row r="298" spans="2:5" ht="0" hidden="1" customHeight="1">
      <c r="B298" s="495"/>
      <c r="C298" s="540"/>
      <c r="D298" s="495"/>
      <c r="E298" s="495"/>
    </row>
    <row r="299" spans="2:5" ht="0" hidden="1" customHeight="1">
      <c r="B299" s="495"/>
      <c r="C299" s="540"/>
      <c r="D299" s="495"/>
      <c r="E299" s="495"/>
    </row>
    <row r="300" spans="2:5" ht="0" hidden="1" customHeight="1">
      <c r="B300" s="495"/>
      <c r="C300" s="540"/>
      <c r="D300" s="495"/>
      <c r="E300" s="495"/>
    </row>
    <row r="301" spans="2:5" ht="0" hidden="1" customHeight="1">
      <c r="B301" s="495"/>
      <c r="C301" s="540"/>
      <c r="D301" s="495"/>
      <c r="E301" s="495"/>
    </row>
    <row r="302" spans="2:5" ht="0" hidden="1" customHeight="1">
      <c r="B302" s="495"/>
      <c r="C302" s="540"/>
      <c r="D302" s="495"/>
      <c r="E302" s="495"/>
    </row>
    <row r="303" spans="2:5" ht="0" hidden="1" customHeight="1">
      <c r="B303" s="495"/>
      <c r="C303" s="540"/>
      <c r="D303" s="495"/>
      <c r="E303" s="495"/>
    </row>
    <row r="304" spans="2:5" ht="0" hidden="1" customHeight="1">
      <c r="B304" s="495"/>
      <c r="C304" s="540"/>
      <c r="D304" s="495"/>
      <c r="E304" s="495"/>
    </row>
    <row r="305" spans="2:5" ht="0" hidden="1" customHeight="1">
      <c r="B305" s="495"/>
      <c r="C305" s="540"/>
      <c r="D305" s="495"/>
      <c r="E305" s="495"/>
    </row>
    <row r="306" spans="2:5" ht="0" hidden="1" customHeight="1">
      <c r="B306" s="495"/>
      <c r="C306" s="540"/>
      <c r="D306" s="495"/>
      <c r="E306" s="495"/>
    </row>
    <row r="307" spans="2:5" ht="0" hidden="1" customHeight="1">
      <c r="B307" s="495"/>
      <c r="C307" s="540"/>
      <c r="D307" s="495"/>
      <c r="E307" s="495"/>
    </row>
    <row r="308" spans="2:5" ht="0" hidden="1" customHeight="1">
      <c r="B308" s="495"/>
      <c r="C308" s="540"/>
      <c r="D308" s="495"/>
      <c r="E308" s="495"/>
    </row>
    <row r="309" spans="2:5" ht="0" hidden="1" customHeight="1">
      <c r="B309" s="495"/>
      <c r="C309" s="540"/>
      <c r="D309" s="495"/>
      <c r="E309" s="495"/>
    </row>
    <row r="310" spans="2:5" ht="0" hidden="1" customHeight="1">
      <c r="B310" s="495"/>
      <c r="C310" s="540"/>
      <c r="D310" s="495"/>
      <c r="E310" s="495"/>
    </row>
    <row r="311" spans="2:5" ht="0" hidden="1" customHeight="1">
      <c r="B311" s="495"/>
      <c r="C311" s="540"/>
      <c r="D311" s="495"/>
      <c r="E311" s="495"/>
    </row>
  </sheetData>
  <mergeCells count="3">
    <mergeCell ref="B2:E3"/>
    <mergeCell ref="B4:E4"/>
    <mergeCell ref="B5:E5"/>
  </mergeCells>
  <conditionalFormatting sqref="D144:D145 D147:D148 D150 D113:D124">
    <cfRule type="beginsWith" dxfId="39" priority="13" operator="beginsWith" text="C">
      <formula>LEFT((D113),LEN("C"))=("C")</formula>
    </cfRule>
  </conditionalFormatting>
  <conditionalFormatting sqref="D144:D145 D147:D148 D150 D113:D124">
    <cfRule type="beginsWith" dxfId="38" priority="14" operator="beginsWith" text="NC">
      <formula>LEFT((D113),LEN("NC"))=("NC")</formula>
    </cfRule>
  </conditionalFormatting>
  <conditionalFormatting sqref="D144:D145 D147:D148 D150 D113:D124">
    <cfRule type="beginsWith" dxfId="37" priority="15" operator="beginsWith" text="NA">
      <formula>LEFT((D113),LEN("NA"))=("NA")</formula>
    </cfRule>
  </conditionalFormatting>
  <conditionalFormatting sqref="D126 D128 D130:D137 D139:D141 D143">
    <cfRule type="beginsWith" dxfId="36" priority="10" operator="beginsWith" text="C">
      <formula>LEFT((D126),LEN("C"))=("C")</formula>
    </cfRule>
  </conditionalFormatting>
  <conditionalFormatting sqref="D126 D128 D130:D137 D139:D141 D143">
    <cfRule type="beginsWith" dxfId="35" priority="11" operator="beginsWith" text="NC">
      <formula>LEFT((D126),LEN("NC"))=("NC")</formula>
    </cfRule>
  </conditionalFormatting>
  <conditionalFormatting sqref="D126 D128 D130:D137 D139:D141 D143">
    <cfRule type="beginsWith" dxfId="34" priority="12" operator="beginsWith" text="NA">
      <formula>LEFT((D126),LEN("NA"))=("NA")</formula>
    </cfRule>
  </conditionalFormatting>
  <conditionalFormatting sqref="D101:D102 D108:D110 D112">
    <cfRule type="beginsWith" dxfId="33" priority="7" operator="beginsWith" text="C">
      <formula>LEFT((D101),LEN("C"))=("C")</formula>
    </cfRule>
  </conditionalFormatting>
  <conditionalFormatting sqref="D101:D102 D108:D110 D112">
    <cfRule type="beginsWith" dxfId="32" priority="8" operator="beginsWith" text="NC">
      <formula>LEFT((D101),LEN("NC"))=("NC")</formula>
    </cfRule>
  </conditionalFormatting>
  <conditionalFormatting sqref="D101:D102 D108:D110 D112">
    <cfRule type="beginsWith" dxfId="31" priority="9" operator="beginsWith" text="NA">
      <formula>LEFT((D101),LEN("NA"))=("NA")</formula>
    </cfRule>
  </conditionalFormatting>
  <conditionalFormatting sqref="D10:D12 D14:D16 D19:D31 D33 D36:D68 D70 D73:D74 D76 D79:D82 D84 D87:D96 D98 D100">
    <cfRule type="beginsWith" dxfId="30" priority="1" operator="beginsWith" text="C">
      <formula>LEFT((D10),LEN("C"))=("C")</formula>
    </cfRule>
  </conditionalFormatting>
  <conditionalFormatting sqref="D10:D12 D14:D16 D19:D31 D33 D36:D68 D70 D73:D74 D76 D79:D82 D84 D87:D96 D98 D100">
    <cfRule type="beginsWith" dxfId="29" priority="2" operator="beginsWith" text="NC">
      <formula>LEFT((D10),LEN("NC"))=("NC")</formula>
    </cfRule>
  </conditionalFormatting>
  <conditionalFormatting sqref="D10:D12 D14:D16 D19:D31 D33 D36:D68 D70 D73:D74 D76 D79:D82 D84 D87:D96 D98 D100">
    <cfRule type="beginsWith" dxfId="28" priority="3" operator="beginsWith" text="NA">
      <formula>LEFT((D10),LEN("NA"))=("NA")</formula>
    </cfRule>
  </conditionalFormatting>
  <dataValidations count="1">
    <dataValidation type="list" allowBlank="1" sqref="D150 D143:D145 D147:D148 D126 D128 D130:D137 D139:D141 D112:D124 D108:D110 D10:D12 D14:D16 D19:D31 D33 D36:D68 D70 D73:D74 D76 D79:D82 D84 D87:D96 D98 D100:D102" xr:uid="{DA75D99B-DB50-448F-B1AB-1DC7F1A00317}">
      <formula1>"C,NC,NA"</formula1>
    </dataValidation>
  </dataValidations>
  <pageMargins left="0.7" right="0.7" top="0.75" bottom="0.75" header="0" footer="0"/>
  <pageSetup orientation="portrait" r:id="rId1"/>
  <drawing r:id="rId2"/>
  <tableParts count="1">
    <tablePart r:id="rId3"/>
  </tableParts>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9F4BD-4C3D-4B78-86D7-23AAC8E96ABB}">
  <dimension ref="B1:E89"/>
  <sheetViews>
    <sheetView zoomScale="80" zoomScaleNormal="80"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6" width="11.33203125" style="68" customWidth="1"/>
    <col min="7"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8">
      <c r="B5" s="813" t="s">
        <v>124</v>
      </c>
      <c r="C5" s="813"/>
      <c r="D5" s="813"/>
      <c r="E5" s="813"/>
    </row>
    <row r="6" spans="2:5" ht="16.8">
      <c r="B6" s="608">
        <v>1</v>
      </c>
      <c r="C6" s="854" t="s">
        <v>4653</v>
      </c>
      <c r="D6" s="854"/>
      <c r="E6" s="854"/>
    </row>
    <row r="7" spans="2:5" ht="16.8">
      <c r="B7" s="17"/>
      <c r="C7" s="17"/>
      <c r="D7" s="69"/>
      <c r="E7" s="69"/>
    </row>
    <row r="8" spans="2:5" ht="42" customHeight="1">
      <c r="B8" s="858" t="s">
        <v>125</v>
      </c>
      <c r="C8" s="858"/>
      <c r="D8" s="858"/>
      <c r="E8" s="858"/>
    </row>
    <row r="9" spans="2:5" ht="16.8">
      <c r="B9" s="586" t="s">
        <v>126</v>
      </c>
      <c r="C9" s="829" t="s">
        <v>115</v>
      </c>
      <c r="D9" s="830"/>
      <c r="E9" s="576" t="s">
        <v>4896</v>
      </c>
    </row>
    <row r="10" spans="2:5" ht="70.95" customHeight="1">
      <c r="B10" s="942" t="s">
        <v>4654</v>
      </c>
      <c r="C10" s="786" t="s">
        <v>4655</v>
      </c>
      <c r="D10" s="793"/>
      <c r="E10" s="771" t="s">
        <v>5131</v>
      </c>
    </row>
    <row r="11" spans="2:5" ht="50.4">
      <c r="B11" s="943"/>
      <c r="C11" s="605" t="s">
        <v>4656</v>
      </c>
      <c r="D11" s="590" t="s">
        <v>4657</v>
      </c>
      <c r="E11" s="771"/>
    </row>
    <row r="12" spans="2:5" ht="67.2" customHeight="1">
      <c r="B12" s="944"/>
      <c r="C12" s="799" t="s">
        <v>4658</v>
      </c>
      <c r="D12" s="793"/>
      <c r="E12" s="771"/>
    </row>
    <row r="13" spans="2:5" ht="156.6" customHeight="1">
      <c r="B13" s="30" t="s">
        <v>4659</v>
      </c>
      <c r="C13" s="801" t="s">
        <v>4660</v>
      </c>
      <c r="D13" s="802"/>
      <c r="E13" s="771"/>
    </row>
    <row r="14" spans="2:5" ht="189" customHeight="1">
      <c r="B14" s="31" t="s">
        <v>4661</v>
      </c>
      <c r="C14" s="949" t="s">
        <v>4662</v>
      </c>
      <c r="D14" s="950"/>
      <c r="E14" s="771"/>
    </row>
    <row r="15" spans="2:5" ht="16.8">
      <c r="B15" s="17"/>
      <c r="C15" s="17"/>
      <c r="D15" s="69"/>
      <c r="E15" s="69"/>
    </row>
    <row r="16" spans="2:5" ht="42" customHeight="1">
      <c r="B16" s="858" t="s">
        <v>4222</v>
      </c>
      <c r="C16" s="858"/>
      <c r="D16" s="858"/>
      <c r="E16" s="858"/>
    </row>
    <row r="17" spans="2:5" ht="16.8">
      <c r="B17" s="586" t="s">
        <v>126</v>
      </c>
      <c r="C17" s="829" t="s">
        <v>4223</v>
      </c>
      <c r="D17" s="830"/>
      <c r="E17" s="576" t="s">
        <v>4896</v>
      </c>
    </row>
    <row r="18" spans="2:5" ht="76.2" customHeight="1">
      <c r="B18" s="31" t="s">
        <v>4782</v>
      </c>
      <c r="C18" s="835" t="s">
        <v>4783</v>
      </c>
      <c r="D18" s="855"/>
      <c r="E18" s="771" t="s">
        <v>5132</v>
      </c>
    </row>
    <row r="19" spans="2:5" ht="16.8">
      <c r="B19" s="30" t="s">
        <v>4228</v>
      </c>
      <c r="C19" s="838" t="s">
        <v>4784</v>
      </c>
      <c r="D19" s="856"/>
      <c r="E19" s="771"/>
    </row>
    <row r="20" spans="2:5" ht="38.4" customHeight="1">
      <c r="B20" s="31" t="s">
        <v>4292</v>
      </c>
      <c r="C20" s="835" t="s">
        <v>4785</v>
      </c>
      <c r="D20" s="855"/>
      <c r="E20" s="771"/>
    </row>
    <row r="21" spans="2:5" ht="84">
      <c r="B21" s="30" t="s">
        <v>4781</v>
      </c>
      <c r="C21" s="838" t="s">
        <v>4786</v>
      </c>
      <c r="D21" s="856"/>
      <c r="E21" s="771"/>
    </row>
    <row r="22" spans="2:5" ht="16.8">
      <c r="B22" s="110"/>
      <c r="C22" s="110"/>
      <c r="D22" s="33"/>
      <c r="E22" s="69"/>
    </row>
    <row r="23" spans="2:5" ht="42" customHeight="1">
      <c r="B23" s="858" t="s">
        <v>147</v>
      </c>
      <c r="C23" s="858"/>
      <c r="D23" s="858"/>
      <c r="E23" s="858"/>
    </row>
    <row r="24" spans="2:5" ht="16.8">
      <c r="B24" s="822" t="s">
        <v>127</v>
      </c>
      <c r="C24" s="822"/>
      <c r="D24" s="822"/>
      <c r="E24" s="576" t="s">
        <v>4896</v>
      </c>
    </row>
    <row r="25" spans="2:5" ht="232.95" customHeight="1">
      <c r="B25" s="826" t="s">
        <v>197</v>
      </c>
      <c r="C25" s="111" t="s">
        <v>4230</v>
      </c>
      <c r="D25" s="112" t="s">
        <v>4231</v>
      </c>
      <c r="E25" s="899" t="s">
        <v>5892</v>
      </c>
    </row>
    <row r="26" spans="2:5" ht="24" customHeight="1">
      <c r="B26" s="828"/>
      <c r="C26" s="31" t="s">
        <v>4232</v>
      </c>
      <c r="D26" s="32"/>
      <c r="E26" s="900"/>
    </row>
    <row r="27" spans="2:5" ht="52.2" customHeight="1">
      <c r="B27" s="30" t="s">
        <v>198</v>
      </c>
      <c r="C27" s="838" t="s">
        <v>4233</v>
      </c>
      <c r="D27" s="856"/>
      <c r="E27" s="900"/>
    </row>
    <row r="28" spans="2:5" ht="300" customHeight="1">
      <c r="B28" s="713" t="s">
        <v>201</v>
      </c>
      <c r="C28" s="835" t="s">
        <v>5889</v>
      </c>
      <c r="D28" s="857"/>
      <c r="E28" s="592" t="s">
        <v>4899</v>
      </c>
    </row>
    <row r="29" spans="2:5" ht="16.8">
      <c r="B29" s="790" t="s">
        <v>130</v>
      </c>
      <c r="C29" s="790"/>
      <c r="D29" s="790"/>
      <c r="E29" s="576" t="s">
        <v>4896</v>
      </c>
    </row>
    <row r="30" spans="2:5" ht="16.8">
      <c r="B30" s="31" t="s">
        <v>131</v>
      </c>
      <c r="C30" s="835" t="s">
        <v>4911</v>
      </c>
      <c r="D30" s="855"/>
      <c r="E30" s="765" t="s">
        <v>5133</v>
      </c>
    </row>
    <row r="31" spans="2:5" ht="16.8">
      <c r="B31" s="30" t="s">
        <v>132</v>
      </c>
      <c r="C31" s="838" t="s">
        <v>4911</v>
      </c>
      <c r="D31" s="856"/>
      <c r="E31" s="766"/>
    </row>
    <row r="32" spans="2:5" ht="16.8">
      <c r="B32" s="31" t="s">
        <v>133</v>
      </c>
      <c r="C32" s="835" t="s">
        <v>4234</v>
      </c>
      <c r="D32" s="855"/>
      <c r="E32" s="766"/>
    </row>
    <row r="33" spans="2:5" ht="16.8">
      <c r="B33" s="30" t="s">
        <v>194</v>
      </c>
      <c r="C33" s="838" t="s">
        <v>4234</v>
      </c>
      <c r="D33" s="856"/>
      <c r="E33" s="766"/>
    </row>
    <row r="34" spans="2:5" ht="16.8">
      <c r="B34" s="31" t="s">
        <v>134</v>
      </c>
      <c r="C34" s="835" t="s">
        <v>4234</v>
      </c>
      <c r="D34" s="855"/>
      <c r="E34" s="766"/>
    </row>
    <row r="35" spans="2:5" ht="16.8">
      <c r="B35" s="30" t="s">
        <v>135</v>
      </c>
      <c r="C35" s="838" t="s">
        <v>5902</v>
      </c>
      <c r="D35" s="856"/>
      <c r="E35" s="767"/>
    </row>
    <row r="36" spans="2:5" ht="16.8">
      <c r="B36" s="790" t="s">
        <v>195</v>
      </c>
      <c r="C36" s="790"/>
      <c r="D36" s="790"/>
      <c r="E36" s="576" t="s">
        <v>4896</v>
      </c>
    </row>
    <row r="37" spans="2:5" ht="50.4" customHeight="1">
      <c r="B37" s="31" t="s">
        <v>136</v>
      </c>
      <c r="C37" s="835" t="s">
        <v>4234</v>
      </c>
      <c r="D37" s="855"/>
      <c r="E37" s="817" t="s">
        <v>5896</v>
      </c>
    </row>
    <row r="38" spans="2:5" ht="33.6">
      <c r="B38" s="30" t="s">
        <v>137</v>
      </c>
      <c r="C38" s="838" t="s">
        <v>4234</v>
      </c>
      <c r="D38" s="856"/>
      <c r="E38" s="818"/>
    </row>
    <row r="39" spans="2:5" ht="33.6" customHeight="1">
      <c r="B39" s="31" t="s">
        <v>138</v>
      </c>
      <c r="C39" s="835" t="s">
        <v>4234</v>
      </c>
      <c r="D39" s="855"/>
      <c r="E39" s="818"/>
    </row>
    <row r="40" spans="2:5" ht="71.400000000000006" customHeight="1">
      <c r="B40" s="30" t="s">
        <v>4238</v>
      </c>
      <c r="C40" s="838" t="s">
        <v>4234</v>
      </c>
      <c r="D40" s="856"/>
      <c r="E40" s="818"/>
    </row>
    <row r="41" spans="2:5" ht="57" customHeight="1">
      <c r="B41" s="31" t="s">
        <v>139</v>
      </c>
      <c r="C41" s="835" t="s">
        <v>4234</v>
      </c>
      <c r="D41" s="855"/>
      <c r="E41" s="818"/>
    </row>
    <row r="42" spans="2:5" ht="16.8">
      <c r="B42" s="790" t="s">
        <v>196</v>
      </c>
      <c r="C42" s="790"/>
      <c r="D42" s="790"/>
      <c r="E42" s="576" t="s">
        <v>4896</v>
      </c>
    </row>
    <row r="43" spans="2:5" ht="69.599999999999994" customHeight="1">
      <c r="B43" s="66" t="s">
        <v>200</v>
      </c>
      <c r="C43" s="844" t="s">
        <v>5893</v>
      </c>
      <c r="D43" s="845"/>
      <c r="E43" s="817" t="s">
        <v>5895</v>
      </c>
    </row>
    <row r="44" spans="2:5" ht="33.6" customHeight="1">
      <c r="B44" s="30" t="s">
        <v>140</v>
      </c>
      <c r="C44" s="846" t="s">
        <v>4241</v>
      </c>
      <c r="D44" s="862"/>
      <c r="E44" s="818"/>
    </row>
    <row r="45" spans="2:5" ht="33.6" customHeight="1">
      <c r="B45" s="31" t="s">
        <v>141</v>
      </c>
      <c r="C45" s="848" t="s">
        <v>4242</v>
      </c>
      <c r="D45" s="863"/>
      <c r="E45" s="818"/>
    </row>
    <row r="46" spans="2:5" ht="33.6" customHeight="1">
      <c r="B46" s="30" t="s">
        <v>143</v>
      </c>
      <c r="C46" s="850" t="s">
        <v>4243</v>
      </c>
      <c r="D46" s="864"/>
      <c r="E46" s="818"/>
    </row>
    <row r="47" spans="2:5" ht="33.6" customHeight="1">
      <c r="B47" s="31" t="s">
        <v>142</v>
      </c>
      <c r="C47" s="848" t="s">
        <v>4244</v>
      </c>
      <c r="D47" s="863"/>
      <c r="E47" s="818"/>
    </row>
    <row r="48" spans="2:5" ht="49.95" customHeight="1">
      <c r="B48" s="30" t="s">
        <v>144</v>
      </c>
      <c r="C48" s="852" t="s">
        <v>4245</v>
      </c>
      <c r="D48" s="865"/>
      <c r="E48" s="818"/>
    </row>
    <row r="49" spans="2:5" ht="16.8">
      <c r="B49" s="790" t="s">
        <v>202</v>
      </c>
      <c r="C49" s="790"/>
      <c r="D49" s="790"/>
      <c r="E49" s="576" t="s">
        <v>4896</v>
      </c>
    </row>
    <row r="50" spans="2:5" ht="232.2" customHeight="1">
      <c r="B50" s="31" t="s">
        <v>146</v>
      </c>
      <c r="C50" s="780" t="s">
        <v>5011</v>
      </c>
      <c r="D50" s="780"/>
      <c r="E50" s="771" t="s">
        <v>5119</v>
      </c>
    </row>
    <row r="51" spans="2:5" ht="107.4" customHeight="1">
      <c r="B51" s="30" t="s">
        <v>176</v>
      </c>
      <c r="C51" s="905" t="s">
        <v>5012</v>
      </c>
      <c r="D51" s="906"/>
      <c r="E51" s="771"/>
    </row>
    <row r="52" spans="2:5" ht="30.6" customHeight="1">
      <c r="B52" s="31" t="s">
        <v>177</v>
      </c>
      <c r="C52" s="835" t="s">
        <v>4234</v>
      </c>
      <c r="D52" s="836"/>
      <c r="E52" s="771"/>
    </row>
    <row r="53" spans="2:5" ht="16.8">
      <c r="B53" s="866" t="s">
        <v>145</v>
      </c>
      <c r="C53" s="866"/>
      <c r="D53" s="866"/>
      <c r="E53" s="576" t="s">
        <v>4896</v>
      </c>
    </row>
    <row r="54" spans="2:5" ht="16.8">
      <c r="B54" s="867" t="s">
        <v>4246</v>
      </c>
      <c r="C54" s="868"/>
      <c r="D54" s="869"/>
      <c r="E54" s="771"/>
    </row>
    <row r="55" spans="2:5" ht="16.8">
      <c r="B55" s="871"/>
      <c r="C55" s="872"/>
      <c r="D55" s="873"/>
      <c r="E55" s="771"/>
    </row>
    <row r="56" spans="2:5" ht="16.8">
      <c r="B56" s="874"/>
      <c r="C56" s="875"/>
      <c r="D56" s="876"/>
      <c r="E56" s="771"/>
    </row>
    <row r="57" spans="2:5" ht="16.8">
      <c r="B57" s="877"/>
      <c r="C57" s="878"/>
      <c r="D57" s="879"/>
      <c r="E57" s="771"/>
    </row>
    <row r="58" spans="2:5" ht="16.8">
      <c r="B58" s="874"/>
      <c r="C58" s="875"/>
      <c r="D58" s="876"/>
      <c r="E58" s="771"/>
    </row>
    <row r="59" spans="2:5" ht="16.8">
      <c r="B59" s="877"/>
      <c r="C59" s="878"/>
      <c r="D59" s="879"/>
      <c r="E59" s="771"/>
    </row>
    <row r="60" spans="2:5" ht="16.8">
      <c r="B60" s="113"/>
      <c r="C60" s="113"/>
      <c r="D60" s="65"/>
      <c r="E60" s="69"/>
    </row>
    <row r="61" spans="2:5" ht="16.8">
      <c r="B61" s="113"/>
      <c r="C61" s="113"/>
      <c r="D61" s="65"/>
      <c r="E61" s="69"/>
    </row>
    <row r="62" spans="2:5" ht="16.8">
      <c r="B62" s="17"/>
      <c r="C62" s="17"/>
      <c r="D62" s="69"/>
      <c r="E62" s="69"/>
    </row>
    <row r="63" spans="2:5" ht="16.8">
      <c r="B63" s="17"/>
      <c r="C63" s="17"/>
      <c r="D63" s="69"/>
      <c r="E63" s="69"/>
    </row>
    <row r="64" spans="2:5" ht="16.8">
      <c r="B64" s="17"/>
      <c r="C64" s="17"/>
      <c r="D64" s="69"/>
      <c r="E64" s="69"/>
    </row>
    <row r="65" spans="2:5" ht="16.8">
      <c r="B65" s="17"/>
      <c r="C65" s="17"/>
      <c r="D65" s="69"/>
      <c r="E65" s="69"/>
    </row>
    <row r="66" spans="2:5" ht="16.8">
      <c r="B66" s="17"/>
      <c r="C66" s="17"/>
      <c r="D66" s="69"/>
      <c r="E66" s="69"/>
    </row>
    <row r="67" spans="2:5" ht="16.8">
      <c r="B67" s="17"/>
      <c r="C67" s="17"/>
      <c r="D67" s="69"/>
      <c r="E67" s="69"/>
    </row>
    <row r="68" spans="2:5" ht="16.8">
      <c r="B68" s="17"/>
      <c r="C68" s="17"/>
      <c r="D68" s="69"/>
      <c r="E68" s="69"/>
    </row>
    <row r="69" spans="2:5" ht="16.8">
      <c r="B69" s="17"/>
      <c r="C69" s="17"/>
      <c r="D69" s="69"/>
      <c r="E69" s="69"/>
    </row>
    <row r="70" spans="2:5" ht="16.8">
      <c r="B70" s="17"/>
      <c r="C70" s="17"/>
      <c r="D70" s="69"/>
      <c r="E70" s="69"/>
    </row>
    <row r="71" spans="2:5" ht="16.8">
      <c r="B71" s="17"/>
      <c r="C71" s="17"/>
      <c r="D71" s="69"/>
      <c r="E71" s="69"/>
    </row>
    <row r="72" spans="2:5" ht="16.8">
      <c r="B72" s="17"/>
      <c r="C72" s="17"/>
      <c r="D72" s="69"/>
      <c r="E72" s="69"/>
    </row>
    <row r="73" spans="2:5" ht="16.8">
      <c r="B73" s="17"/>
      <c r="C73" s="17"/>
      <c r="D73" s="69"/>
      <c r="E73" s="69"/>
    </row>
    <row r="74" spans="2:5" ht="16.8">
      <c r="B74" s="17"/>
      <c r="C74" s="17"/>
      <c r="D74" s="69"/>
      <c r="E74" s="69"/>
    </row>
    <row r="75" spans="2:5" ht="16.8">
      <c r="B75" s="17"/>
      <c r="C75" s="17"/>
      <c r="D75" s="69"/>
      <c r="E75" s="69"/>
    </row>
    <row r="76" spans="2:5" ht="16.8">
      <c r="B76" s="17"/>
      <c r="C76" s="17"/>
      <c r="D76" s="69"/>
      <c r="E76" s="69"/>
    </row>
    <row r="77" spans="2:5" ht="16.8">
      <c r="B77" s="17"/>
      <c r="C77" s="17"/>
      <c r="D77" s="69"/>
      <c r="E77" s="69"/>
    </row>
    <row r="78" spans="2:5" ht="16.8">
      <c r="B78" s="17"/>
      <c r="C78" s="17"/>
      <c r="D78" s="69"/>
      <c r="E78" s="69"/>
    </row>
    <row r="79" spans="2:5" ht="16.8">
      <c r="B79" s="17"/>
      <c r="C79" s="17"/>
      <c r="D79" s="69"/>
      <c r="E79" s="69"/>
    </row>
    <row r="80" spans="2:5" ht="16.8">
      <c r="B80" s="17"/>
      <c r="C80" s="17"/>
      <c r="D80" s="69"/>
      <c r="E80" s="69"/>
    </row>
    <row r="81" spans="2:5" ht="16.8">
      <c r="B81" s="17"/>
      <c r="C81" s="17"/>
      <c r="D81" s="69"/>
      <c r="E81" s="69"/>
    </row>
    <row r="82" spans="2:5" ht="16.8">
      <c r="B82" s="17"/>
      <c r="C82" s="17"/>
      <c r="D82" s="69"/>
      <c r="E82" s="69"/>
    </row>
    <row r="83" spans="2:5" ht="16.8">
      <c r="B83" s="17"/>
      <c r="C83" s="17"/>
      <c r="D83" s="69"/>
      <c r="E83" s="69"/>
    </row>
    <row r="84" spans="2:5" ht="16.8">
      <c r="B84" s="17"/>
      <c r="C84" s="17"/>
      <c r="D84" s="69"/>
      <c r="E84" s="69"/>
    </row>
    <row r="85" spans="2:5" ht="16.8">
      <c r="B85" s="17"/>
      <c r="C85" s="17"/>
      <c r="D85" s="69"/>
      <c r="E85" s="69"/>
    </row>
    <row r="86" spans="2:5" ht="16.8">
      <c r="B86" s="17"/>
      <c r="C86" s="17"/>
      <c r="D86" s="69"/>
      <c r="E86" s="69"/>
    </row>
    <row r="87" spans="2:5" ht="16.8">
      <c r="B87" s="17"/>
      <c r="C87" s="17"/>
      <c r="D87" s="69"/>
      <c r="E87" s="69"/>
    </row>
    <row r="88" spans="2:5" ht="16.8">
      <c r="B88" s="17"/>
      <c r="C88" s="17"/>
      <c r="D88" s="69"/>
      <c r="E88" s="69"/>
    </row>
    <row r="89" spans="2:5" ht="16.8">
      <c r="B89" s="17"/>
      <c r="C89" s="17"/>
      <c r="D89" s="69"/>
      <c r="E89" s="69"/>
    </row>
  </sheetData>
  <mergeCells count="61">
    <mergeCell ref="B53:D53"/>
    <mergeCell ref="B54:D54"/>
    <mergeCell ref="E54:E59"/>
    <mergeCell ref="B55:D55"/>
    <mergeCell ref="B56:D56"/>
    <mergeCell ref="B57:D57"/>
    <mergeCell ref="B58:D58"/>
    <mergeCell ref="B59:D59"/>
    <mergeCell ref="B49:D49"/>
    <mergeCell ref="C50:D50"/>
    <mergeCell ref="E50:E52"/>
    <mergeCell ref="C51:D51"/>
    <mergeCell ref="C52:D52"/>
    <mergeCell ref="B42:D42"/>
    <mergeCell ref="C43:D43"/>
    <mergeCell ref="E43:E48"/>
    <mergeCell ref="C44:D44"/>
    <mergeCell ref="C45:D45"/>
    <mergeCell ref="C46:D46"/>
    <mergeCell ref="C47:D47"/>
    <mergeCell ref="C48:D48"/>
    <mergeCell ref="B36:D36"/>
    <mergeCell ref="C37:D37"/>
    <mergeCell ref="E37:E41"/>
    <mergeCell ref="C38:D38"/>
    <mergeCell ref="C39:D39"/>
    <mergeCell ref="C40:D40"/>
    <mergeCell ref="C41:D41"/>
    <mergeCell ref="C28:D28"/>
    <mergeCell ref="B29:D29"/>
    <mergeCell ref="C30:D30"/>
    <mergeCell ref="E30:E35"/>
    <mergeCell ref="C31:D31"/>
    <mergeCell ref="C32:D32"/>
    <mergeCell ref="C33:D33"/>
    <mergeCell ref="C34:D34"/>
    <mergeCell ref="C35:D35"/>
    <mergeCell ref="B23:E23"/>
    <mergeCell ref="B24:D24"/>
    <mergeCell ref="B25:B26"/>
    <mergeCell ref="E25:E27"/>
    <mergeCell ref="C27:D27"/>
    <mergeCell ref="B16:E16"/>
    <mergeCell ref="C17:D17"/>
    <mergeCell ref="C18:D18"/>
    <mergeCell ref="E18:E21"/>
    <mergeCell ref="C19:D19"/>
    <mergeCell ref="C20:D20"/>
    <mergeCell ref="C21:D21"/>
    <mergeCell ref="B10:B12"/>
    <mergeCell ref="C10:D10"/>
    <mergeCell ref="E10:E14"/>
    <mergeCell ref="C12:D12"/>
    <mergeCell ref="C13:D13"/>
    <mergeCell ref="C14:D14"/>
    <mergeCell ref="C9:D9"/>
    <mergeCell ref="B1:E3"/>
    <mergeCell ref="B4:E4"/>
    <mergeCell ref="B5:E5"/>
    <mergeCell ref="C6:E6"/>
    <mergeCell ref="B8:E8"/>
  </mergeCell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EF6F2F-C297-435B-B8B2-92C3F1813544}">
  <sheetPr>
    <tabColor rgb="FF741B47"/>
  </sheetPr>
  <dimension ref="A1:AA430"/>
  <sheetViews>
    <sheetView showGridLines="0" zoomScale="80" zoomScaleNormal="80" workbookViewId="0">
      <selection activeCell="B2" sqref="B2:E3"/>
    </sheetView>
  </sheetViews>
  <sheetFormatPr baseColWidth="10" defaultColWidth="0" defaultRowHeight="0" customHeight="1" zeroHeight="1" outlineLevelCol="1"/>
  <cols>
    <col min="1" max="1" width="11.33203125" style="494" customWidth="1"/>
    <col min="2" max="2" width="13.5546875" style="494" customWidth="1"/>
    <col min="3" max="3" width="72.6640625" style="494" customWidth="1"/>
    <col min="4" max="4" width="11.5546875" style="494" customWidth="1"/>
    <col min="5" max="5" width="26" style="494" customWidth="1" outlineLevel="1"/>
    <col min="6" max="6" width="11.33203125" style="494" customWidth="1"/>
    <col min="7" max="25" width="10.6640625" style="494" hidden="1" customWidth="1"/>
    <col min="26" max="27" width="0" style="494" hidden="1" customWidth="1"/>
    <col min="28" max="16384" width="14.44140625" style="494" hidden="1"/>
  </cols>
  <sheetData>
    <row r="1" spans="1:25" s="68" customFormat="1" ht="65.400000000000006" customHeight="1" thickBot="1">
      <c r="A1" s="3"/>
      <c r="B1" s="3"/>
      <c r="C1" s="3"/>
      <c r="D1" s="3"/>
      <c r="E1" s="3"/>
      <c r="F1" s="3"/>
    </row>
    <row r="2" spans="1:25" s="68" customFormat="1" ht="21" customHeight="1">
      <c r="A2" s="3"/>
      <c r="B2" s="752" t="s">
        <v>4702</v>
      </c>
      <c r="C2" s="753"/>
      <c r="D2" s="753"/>
      <c r="E2" s="754"/>
      <c r="F2" s="3"/>
    </row>
    <row r="3" spans="1:25" s="68" customFormat="1" ht="18" customHeight="1" thickBot="1">
      <c r="A3" s="3"/>
      <c r="B3" s="755"/>
      <c r="C3" s="756"/>
      <c r="D3" s="756"/>
      <c r="E3" s="757"/>
      <c r="F3" s="3"/>
    </row>
    <row r="4" spans="1:25" s="68" customFormat="1" ht="18" customHeight="1" thickBot="1">
      <c r="A4" s="3"/>
      <c r="B4" s="758" t="s">
        <v>4895</v>
      </c>
      <c r="C4" s="759"/>
      <c r="D4" s="759"/>
      <c r="E4" s="760"/>
      <c r="F4" s="3"/>
    </row>
    <row r="5" spans="1:25" s="68" customFormat="1" ht="18" customHeight="1" thickBot="1">
      <c r="A5" s="3"/>
      <c r="B5" s="761" t="s">
        <v>4891</v>
      </c>
      <c r="C5" s="762"/>
      <c r="D5" s="762"/>
      <c r="E5" s="763"/>
      <c r="F5" s="3"/>
    </row>
    <row r="6" spans="1:25" s="68" customFormat="1" ht="18" customHeight="1">
      <c r="A6" s="3"/>
      <c r="B6" s="3"/>
      <c r="C6" s="3"/>
      <c r="D6" s="3"/>
      <c r="E6" s="3"/>
      <c r="F6" s="3"/>
    </row>
    <row r="7" spans="1:25" s="439" customFormat="1" ht="16.95" customHeight="1">
      <c r="A7" s="159"/>
      <c r="B7" s="419" t="s">
        <v>118</v>
      </c>
      <c r="C7" s="419" t="s">
        <v>119</v>
      </c>
      <c r="D7" s="419" t="s">
        <v>120</v>
      </c>
      <c r="E7" s="418" t="s">
        <v>214</v>
      </c>
      <c r="F7" s="160"/>
      <c r="G7" s="440"/>
      <c r="H7" s="440"/>
      <c r="I7" s="440"/>
      <c r="J7" s="440"/>
      <c r="K7" s="440"/>
      <c r="L7" s="440"/>
      <c r="M7" s="440"/>
      <c r="N7" s="440"/>
      <c r="O7" s="440"/>
      <c r="P7" s="440"/>
      <c r="Q7" s="440"/>
      <c r="R7" s="440"/>
      <c r="S7" s="440"/>
      <c r="T7" s="440"/>
      <c r="U7" s="440"/>
      <c r="V7" s="440"/>
      <c r="W7" s="440"/>
      <c r="X7" s="440"/>
      <c r="Y7" s="440"/>
    </row>
    <row r="8" spans="1:25" s="439" customFormat="1" ht="16.95" customHeight="1">
      <c r="A8" s="159"/>
      <c r="B8" s="568" t="s">
        <v>4027</v>
      </c>
      <c r="C8" s="569" t="s">
        <v>852</v>
      </c>
      <c r="D8" s="560"/>
      <c r="E8" s="560"/>
      <c r="F8" s="160"/>
      <c r="G8" s="440"/>
      <c r="H8" s="440"/>
      <c r="I8" s="440"/>
      <c r="J8" s="440"/>
      <c r="K8" s="440"/>
      <c r="L8" s="440"/>
      <c r="M8" s="440"/>
      <c r="N8" s="440"/>
      <c r="O8" s="440"/>
      <c r="P8" s="440"/>
      <c r="Q8" s="440"/>
      <c r="R8" s="440"/>
      <c r="S8" s="440"/>
      <c r="T8" s="440"/>
      <c r="U8" s="440"/>
      <c r="V8" s="440"/>
      <c r="W8" s="440"/>
      <c r="X8" s="440"/>
      <c r="Y8" s="440"/>
    </row>
    <row r="9" spans="1:25" s="439" customFormat="1" ht="16.95" customHeight="1">
      <c r="A9" s="159"/>
      <c r="B9" s="568" t="s">
        <v>4027</v>
      </c>
      <c r="C9" s="559" t="s">
        <v>4028</v>
      </c>
      <c r="D9" s="560"/>
      <c r="E9" s="560"/>
      <c r="F9" s="160"/>
      <c r="G9" s="440"/>
      <c r="H9" s="440"/>
      <c r="I9" s="440"/>
      <c r="J9" s="440"/>
      <c r="K9" s="440"/>
      <c r="L9" s="440"/>
      <c r="M9" s="440"/>
      <c r="N9" s="440"/>
      <c r="O9" s="440"/>
      <c r="P9" s="440"/>
      <c r="Q9" s="440"/>
      <c r="R9" s="440"/>
      <c r="S9" s="440"/>
      <c r="T9" s="440"/>
      <c r="U9" s="440"/>
      <c r="V9" s="440"/>
      <c r="W9" s="440"/>
      <c r="X9" s="440"/>
      <c r="Y9" s="440"/>
    </row>
    <row r="10" spans="1:25" s="439" customFormat="1" ht="16.95" customHeight="1">
      <c r="A10" s="159"/>
      <c r="B10" s="488" t="s">
        <v>4027</v>
      </c>
      <c r="C10" s="482" t="s">
        <v>896</v>
      </c>
      <c r="D10" s="513"/>
      <c r="E10" s="483"/>
      <c r="F10" s="160"/>
      <c r="G10" s="440"/>
      <c r="H10" s="440"/>
      <c r="I10" s="440"/>
      <c r="J10" s="440"/>
      <c r="K10" s="440"/>
      <c r="L10" s="440"/>
      <c r="M10" s="440"/>
      <c r="N10" s="440"/>
      <c r="O10" s="440"/>
      <c r="P10" s="440"/>
      <c r="Q10" s="440"/>
      <c r="R10" s="440"/>
      <c r="S10" s="440"/>
      <c r="T10" s="440"/>
      <c r="U10" s="440"/>
      <c r="V10" s="440"/>
      <c r="W10" s="440"/>
      <c r="X10" s="440"/>
      <c r="Y10" s="440"/>
    </row>
    <row r="11" spans="1:25" s="439" customFormat="1" ht="16.95" customHeight="1">
      <c r="A11" s="159"/>
      <c r="B11" s="488" t="s">
        <v>4027</v>
      </c>
      <c r="C11" s="482" t="s">
        <v>3299</v>
      </c>
      <c r="D11" s="513"/>
      <c r="E11" s="483"/>
      <c r="F11" s="160"/>
      <c r="G11" s="440"/>
      <c r="H11" s="440"/>
      <c r="I11" s="440"/>
      <c r="J11" s="440"/>
      <c r="K11" s="440"/>
      <c r="L11" s="440"/>
      <c r="M11" s="440"/>
      <c r="N11" s="440"/>
      <c r="O11" s="440"/>
      <c r="P11" s="440"/>
      <c r="Q11" s="440"/>
      <c r="R11" s="440"/>
      <c r="S11" s="440"/>
      <c r="T11" s="440"/>
      <c r="U11" s="440"/>
      <c r="V11" s="440"/>
      <c r="W11" s="440"/>
      <c r="X11" s="440"/>
      <c r="Y11" s="440"/>
    </row>
    <row r="12" spans="1:25" s="439" customFormat="1" ht="16.95" customHeight="1">
      <c r="A12" s="159"/>
      <c r="B12" s="568" t="s">
        <v>4027</v>
      </c>
      <c r="C12" s="559" t="s">
        <v>1094</v>
      </c>
      <c r="D12" s="560"/>
      <c r="E12" s="560"/>
      <c r="F12" s="160"/>
      <c r="G12" s="440"/>
      <c r="H12" s="440"/>
      <c r="I12" s="440"/>
      <c r="J12" s="440"/>
      <c r="K12" s="440"/>
      <c r="L12" s="440"/>
      <c r="M12" s="440"/>
      <c r="N12" s="440"/>
      <c r="O12" s="440"/>
      <c r="P12" s="440"/>
      <c r="Q12" s="440"/>
      <c r="R12" s="440"/>
      <c r="S12" s="440"/>
      <c r="T12" s="440"/>
      <c r="U12" s="440"/>
      <c r="V12" s="440"/>
      <c r="W12" s="440"/>
      <c r="X12" s="440"/>
      <c r="Y12" s="440"/>
    </row>
    <row r="13" spans="1:25" s="439" customFormat="1" ht="16.95" customHeight="1">
      <c r="A13" s="159"/>
      <c r="B13" s="488" t="s">
        <v>4027</v>
      </c>
      <c r="C13" s="482" t="s">
        <v>4029</v>
      </c>
      <c r="D13" s="513"/>
      <c r="E13" s="483"/>
      <c r="F13" s="160"/>
      <c r="G13" s="440"/>
      <c r="H13" s="440"/>
      <c r="I13" s="440"/>
      <c r="J13" s="440"/>
      <c r="K13" s="440"/>
      <c r="L13" s="440"/>
      <c r="M13" s="440"/>
      <c r="N13" s="440"/>
      <c r="O13" s="440"/>
      <c r="P13" s="440"/>
      <c r="Q13" s="440"/>
      <c r="R13" s="440"/>
      <c r="S13" s="440"/>
      <c r="T13" s="440"/>
      <c r="U13" s="440"/>
      <c r="V13" s="440"/>
      <c r="W13" s="440"/>
      <c r="X13" s="440"/>
      <c r="Y13" s="440"/>
    </row>
    <row r="14" spans="1:25" s="439" customFormat="1" ht="16.95" customHeight="1">
      <c r="A14" s="159"/>
      <c r="B14" s="488" t="s">
        <v>4027</v>
      </c>
      <c r="C14" s="482" t="s">
        <v>4030</v>
      </c>
      <c r="D14" s="513"/>
      <c r="E14" s="488"/>
      <c r="F14" s="160"/>
      <c r="G14" s="440"/>
      <c r="H14" s="440"/>
      <c r="I14" s="440"/>
      <c r="J14" s="440"/>
      <c r="K14" s="440"/>
      <c r="L14" s="440"/>
      <c r="M14" s="440"/>
      <c r="N14" s="440"/>
      <c r="O14" s="440"/>
      <c r="P14" s="440"/>
      <c r="Q14" s="440"/>
      <c r="R14" s="440"/>
      <c r="S14" s="440"/>
      <c r="T14" s="440"/>
      <c r="U14" s="440"/>
      <c r="V14" s="440"/>
      <c r="W14" s="440"/>
      <c r="X14" s="440"/>
      <c r="Y14" s="440"/>
    </row>
    <row r="15" spans="1:25" s="439" customFormat="1" ht="16.95" customHeight="1">
      <c r="A15" s="159"/>
      <c r="B15" s="568" t="s">
        <v>4027</v>
      </c>
      <c r="C15" s="559" t="s">
        <v>4031</v>
      </c>
      <c r="D15" s="560"/>
      <c r="E15" s="560"/>
      <c r="F15" s="160"/>
      <c r="G15" s="440"/>
      <c r="H15" s="440"/>
      <c r="I15" s="440"/>
      <c r="J15" s="440"/>
      <c r="K15" s="440"/>
      <c r="L15" s="440"/>
      <c r="M15" s="440"/>
      <c r="N15" s="440"/>
      <c r="O15" s="440"/>
      <c r="P15" s="440"/>
      <c r="Q15" s="440"/>
      <c r="R15" s="440"/>
      <c r="S15" s="440"/>
      <c r="T15" s="440"/>
      <c r="U15" s="440"/>
      <c r="V15" s="440"/>
      <c r="W15" s="440"/>
      <c r="X15" s="440"/>
      <c r="Y15" s="440"/>
    </row>
    <row r="16" spans="1:25" s="439" customFormat="1" ht="16.95" customHeight="1">
      <c r="A16" s="159"/>
      <c r="B16" s="568" t="s">
        <v>4027</v>
      </c>
      <c r="C16" s="559" t="s">
        <v>1771</v>
      </c>
      <c r="D16" s="560"/>
      <c r="E16" s="560"/>
      <c r="F16" s="160"/>
      <c r="G16" s="440"/>
      <c r="H16" s="440"/>
      <c r="I16" s="440"/>
      <c r="J16" s="440"/>
      <c r="K16" s="440"/>
      <c r="L16" s="440"/>
      <c r="M16" s="440"/>
      <c r="N16" s="440"/>
      <c r="O16" s="440"/>
      <c r="P16" s="440"/>
      <c r="Q16" s="440"/>
      <c r="R16" s="440"/>
      <c r="S16" s="440"/>
      <c r="T16" s="440"/>
      <c r="U16" s="440"/>
      <c r="V16" s="440"/>
      <c r="W16" s="440"/>
      <c r="X16" s="440"/>
      <c r="Y16" s="440"/>
    </row>
    <row r="17" spans="1:25" s="439" customFormat="1" ht="16.95" customHeight="1">
      <c r="A17" s="159"/>
      <c r="B17" s="488" t="s">
        <v>4027</v>
      </c>
      <c r="C17" s="482" t="s">
        <v>4032</v>
      </c>
      <c r="D17" s="513"/>
      <c r="E17" s="483"/>
      <c r="F17" s="160"/>
      <c r="G17" s="440"/>
      <c r="H17" s="440"/>
      <c r="I17" s="440"/>
      <c r="J17" s="440"/>
      <c r="K17" s="440"/>
      <c r="L17" s="440"/>
      <c r="M17" s="440"/>
      <c r="N17" s="440"/>
      <c r="O17" s="440"/>
      <c r="P17" s="440"/>
      <c r="Q17" s="440"/>
      <c r="R17" s="440"/>
      <c r="S17" s="440"/>
      <c r="T17" s="440"/>
      <c r="U17" s="440"/>
      <c r="V17" s="440"/>
      <c r="W17" s="440"/>
      <c r="X17" s="440"/>
      <c r="Y17" s="440"/>
    </row>
    <row r="18" spans="1:25" s="439" customFormat="1" ht="16.95" customHeight="1">
      <c r="A18" s="159"/>
      <c r="B18" s="488" t="s">
        <v>4027</v>
      </c>
      <c r="C18" s="482" t="s">
        <v>4033</v>
      </c>
      <c r="D18" s="513"/>
      <c r="E18" s="483"/>
      <c r="F18" s="160"/>
      <c r="G18" s="440"/>
      <c r="H18" s="440"/>
      <c r="I18" s="440"/>
      <c r="J18" s="440"/>
      <c r="K18" s="440"/>
      <c r="L18" s="440"/>
      <c r="M18" s="440"/>
      <c r="N18" s="440"/>
      <c r="O18" s="440"/>
      <c r="P18" s="440"/>
      <c r="Q18" s="440"/>
      <c r="R18" s="440"/>
      <c r="S18" s="440"/>
      <c r="T18" s="440"/>
      <c r="U18" s="440"/>
      <c r="V18" s="440"/>
      <c r="W18" s="440"/>
      <c r="X18" s="440"/>
      <c r="Y18" s="440"/>
    </row>
    <row r="19" spans="1:25" s="439" customFormat="1" ht="16.95" customHeight="1">
      <c r="A19" s="159"/>
      <c r="B19" s="488" t="s">
        <v>4027</v>
      </c>
      <c r="C19" s="482" t="s">
        <v>4034</v>
      </c>
      <c r="D19" s="513"/>
      <c r="E19" s="483"/>
      <c r="F19" s="160"/>
      <c r="G19" s="440"/>
      <c r="H19" s="440"/>
      <c r="I19" s="440"/>
      <c r="J19" s="440"/>
      <c r="K19" s="440"/>
      <c r="L19" s="440"/>
      <c r="M19" s="440"/>
      <c r="N19" s="440"/>
      <c r="O19" s="440"/>
      <c r="P19" s="440"/>
      <c r="Q19" s="440"/>
      <c r="R19" s="440"/>
      <c r="S19" s="440"/>
      <c r="T19" s="440"/>
      <c r="U19" s="440"/>
      <c r="V19" s="440"/>
      <c r="W19" s="440"/>
      <c r="X19" s="440"/>
      <c r="Y19" s="440"/>
    </row>
    <row r="20" spans="1:25" s="439" customFormat="1" ht="16.95" customHeight="1">
      <c r="A20" s="159"/>
      <c r="B20" s="488" t="s">
        <v>4027</v>
      </c>
      <c r="C20" s="482" t="s">
        <v>4035</v>
      </c>
      <c r="D20" s="513"/>
      <c r="E20" s="481"/>
      <c r="F20" s="160"/>
      <c r="G20" s="440"/>
      <c r="H20" s="440"/>
      <c r="I20" s="440"/>
      <c r="J20" s="440"/>
      <c r="K20" s="440"/>
      <c r="L20" s="440"/>
      <c r="M20" s="440"/>
      <c r="N20" s="440"/>
      <c r="O20" s="440"/>
      <c r="P20" s="440"/>
      <c r="Q20" s="440"/>
      <c r="R20" s="440"/>
      <c r="S20" s="440"/>
      <c r="T20" s="440"/>
      <c r="U20" s="440"/>
      <c r="V20" s="440"/>
      <c r="W20" s="440"/>
      <c r="X20" s="440"/>
      <c r="Y20" s="440"/>
    </row>
    <row r="21" spans="1:25" s="439" customFormat="1" ht="16.95" customHeight="1">
      <c r="A21" s="159"/>
      <c r="B21" s="568" t="s">
        <v>4027</v>
      </c>
      <c r="C21" s="559" t="s">
        <v>1643</v>
      </c>
      <c r="D21" s="560"/>
      <c r="E21" s="560"/>
      <c r="F21" s="160"/>
      <c r="G21" s="440"/>
      <c r="H21" s="440"/>
      <c r="I21" s="440"/>
      <c r="J21" s="440"/>
      <c r="K21" s="440"/>
      <c r="L21" s="440"/>
      <c r="M21" s="440"/>
      <c r="N21" s="440"/>
      <c r="O21" s="440"/>
      <c r="P21" s="440"/>
      <c r="Q21" s="440"/>
      <c r="R21" s="440"/>
      <c r="S21" s="440"/>
      <c r="T21" s="440"/>
      <c r="U21" s="440"/>
      <c r="V21" s="440"/>
      <c r="W21" s="440"/>
      <c r="X21" s="440"/>
      <c r="Y21" s="440"/>
    </row>
    <row r="22" spans="1:25" s="439" customFormat="1" ht="16.95" customHeight="1">
      <c r="A22" s="159"/>
      <c r="B22" s="488" t="s">
        <v>4027</v>
      </c>
      <c r="C22" s="482" t="s">
        <v>4036</v>
      </c>
      <c r="D22" s="513"/>
      <c r="E22" s="483"/>
      <c r="F22" s="160"/>
      <c r="G22" s="440"/>
      <c r="H22" s="440"/>
      <c r="I22" s="440"/>
      <c r="J22" s="440"/>
      <c r="K22" s="440"/>
      <c r="L22" s="440"/>
      <c r="M22" s="440"/>
      <c r="N22" s="440"/>
      <c r="O22" s="440"/>
      <c r="P22" s="440"/>
      <c r="Q22" s="440"/>
      <c r="R22" s="440"/>
      <c r="S22" s="440"/>
      <c r="T22" s="440"/>
      <c r="U22" s="440"/>
      <c r="V22" s="440"/>
      <c r="W22" s="440"/>
      <c r="X22" s="440"/>
      <c r="Y22" s="440"/>
    </row>
    <row r="23" spans="1:25" s="439" customFormat="1" ht="16.95" customHeight="1">
      <c r="A23" s="159"/>
      <c r="B23" s="488" t="s">
        <v>4027</v>
      </c>
      <c r="C23" s="482" t="s">
        <v>4037</v>
      </c>
      <c r="D23" s="513"/>
      <c r="E23" s="483"/>
      <c r="F23" s="160"/>
      <c r="G23" s="440"/>
      <c r="H23" s="440"/>
      <c r="I23" s="440"/>
      <c r="J23" s="440"/>
      <c r="K23" s="440"/>
      <c r="L23" s="440"/>
      <c r="M23" s="440"/>
      <c r="N23" s="440"/>
      <c r="O23" s="440"/>
      <c r="P23" s="440"/>
      <c r="Q23" s="440"/>
      <c r="R23" s="440"/>
      <c r="S23" s="440"/>
      <c r="T23" s="440"/>
      <c r="U23" s="440"/>
      <c r="V23" s="440"/>
      <c r="W23" s="440"/>
      <c r="X23" s="440"/>
      <c r="Y23" s="440"/>
    </row>
    <row r="24" spans="1:25" s="439" customFormat="1" ht="16.95" customHeight="1">
      <c r="A24" s="159"/>
      <c r="B24" s="488" t="s">
        <v>4027</v>
      </c>
      <c r="C24" s="482" t="s">
        <v>4038</v>
      </c>
      <c r="D24" s="513"/>
      <c r="E24" s="481"/>
      <c r="F24" s="160"/>
      <c r="G24" s="440"/>
      <c r="H24" s="440"/>
      <c r="I24" s="440"/>
      <c r="J24" s="440"/>
      <c r="K24" s="440"/>
      <c r="L24" s="440"/>
      <c r="M24" s="440"/>
      <c r="N24" s="440"/>
      <c r="O24" s="440"/>
      <c r="P24" s="440"/>
      <c r="Q24" s="440"/>
      <c r="R24" s="440"/>
      <c r="S24" s="440"/>
      <c r="T24" s="440"/>
      <c r="U24" s="440"/>
      <c r="V24" s="440"/>
      <c r="W24" s="440"/>
      <c r="X24" s="440"/>
      <c r="Y24" s="440"/>
    </row>
    <row r="25" spans="1:25" s="439" customFormat="1" ht="16.95" customHeight="1">
      <c r="A25" s="159"/>
      <c r="B25" s="568" t="s">
        <v>4027</v>
      </c>
      <c r="C25" s="559" t="s">
        <v>1066</v>
      </c>
      <c r="D25" s="560"/>
      <c r="E25" s="560"/>
      <c r="F25" s="160"/>
      <c r="G25" s="440"/>
      <c r="H25" s="440"/>
      <c r="I25" s="440"/>
      <c r="J25" s="440"/>
      <c r="K25" s="440"/>
      <c r="L25" s="440"/>
      <c r="M25" s="440"/>
      <c r="N25" s="440"/>
      <c r="O25" s="440"/>
      <c r="P25" s="440"/>
      <c r="Q25" s="440"/>
      <c r="R25" s="440"/>
      <c r="S25" s="440"/>
      <c r="T25" s="440"/>
      <c r="U25" s="440"/>
      <c r="V25" s="440"/>
      <c r="W25" s="440"/>
      <c r="X25" s="440"/>
      <c r="Y25" s="440"/>
    </row>
    <row r="26" spans="1:25" s="439" customFormat="1" ht="16.95" customHeight="1">
      <c r="A26" s="159"/>
      <c r="B26" s="488" t="s">
        <v>4027</v>
      </c>
      <c r="C26" s="482" t="s">
        <v>4039</v>
      </c>
      <c r="D26" s="513"/>
      <c r="E26" s="483"/>
      <c r="F26" s="160"/>
      <c r="G26" s="440"/>
      <c r="H26" s="440"/>
      <c r="I26" s="440"/>
      <c r="J26" s="440"/>
      <c r="K26" s="440"/>
      <c r="L26" s="440"/>
      <c r="M26" s="440"/>
      <c r="N26" s="440"/>
      <c r="O26" s="440"/>
      <c r="P26" s="440"/>
      <c r="Q26" s="440"/>
      <c r="R26" s="440"/>
      <c r="S26" s="440"/>
      <c r="T26" s="440"/>
      <c r="U26" s="440"/>
      <c r="V26" s="440"/>
      <c r="W26" s="440"/>
      <c r="X26" s="440"/>
      <c r="Y26" s="440"/>
    </row>
    <row r="27" spans="1:25" s="439" customFormat="1" ht="16.95" customHeight="1">
      <c r="A27" s="159"/>
      <c r="B27" s="488" t="s">
        <v>4027</v>
      </c>
      <c r="C27" s="482" t="s">
        <v>4040</v>
      </c>
      <c r="D27" s="513"/>
      <c r="E27" s="483"/>
      <c r="F27" s="160"/>
      <c r="G27" s="440"/>
      <c r="H27" s="440"/>
      <c r="I27" s="440"/>
      <c r="J27" s="440"/>
      <c r="K27" s="440"/>
      <c r="L27" s="440"/>
      <c r="M27" s="440"/>
      <c r="N27" s="440"/>
      <c r="O27" s="440"/>
      <c r="P27" s="440"/>
      <c r="Q27" s="440"/>
      <c r="R27" s="440"/>
      <c r="S27" s="440"/>
      <c r="T27" s="440"/>
      <c r="U27" s="440"/>
      <c r="V27" s="440"/>
      <c r="W27" s="440"/>
      <c r="X27" s="440"/>
      <c r="Y27" s="440"/>
    </row>
    <row r="28" spans="1:25" s="439" customFormat="1" ht="16.95" customHeight="1">
      <c r="A28" s="159"/>
      <c r="B28" s="488" t="s">
        <v>4027</v>
      </c>
      <c r="C28" s="482" t="s">
        <v>4041</v>
      </c>
      <c r="D28" s="513"/>
      <c r="E28" s="483"/>
      <c r="F28" s="160"/>
      <c r="G28" s="440"/>
      <c r="H28" s="440"/>
      <c r="I28" s="440"/>
      <c r="J28" s="440"/>
      <c r="K28" s="440"/>
      <c r="L28" s="440"/>
      <c r="M28" s="440"/>
      <c r="N28" s="440"/>
      <c r="O28" s="440"/>
      <c r="P28" s="440"/>
      <c r="Q28" s="440"/>
      <c r="R28" s="440"/>
      <c r="S28" s="440"/>
      <c r="T28" s="440"/>
      <c r="U28" s="440"/>
      <c r="V28" s="440"/>
      <c r="W28" s="440"/>
      <c r="X28" s="440"/>
      <c r="Y28" s="440"/>
    </row>
    <row r="29" spans="1:25" s="439" customFormat="1" ht="16.95" customHeight="1">
      <c r="A29" s="159"/>
      <c r="B29" s="568" t="s">
        <v>4027</v>
      </c>
      <c r="C29" s="559" t="s">
        <v>4042</v>
      </c>
      <c r="D29" s="560"/>
      <c r="E29" s="560"/>
      <c r="F29" s="160"/>
      <c r="G29" s="440"/>
      <c r="H29" s="440"/>
      <c r="I29" s="440"/>
      <c r="J29" s="440"/>
      <c r="K29" s="440"/>
      <c r="L29" s="440"/>
      <c r="M29" s="440"/>
      <c r="N29" s="440"/>
      <c r="O29" s="440"/>
      <c r="P29" s="440"/>
      <c r="Q29" s="440"/>
      <c r="R29" s="440"/>
      <c r="S29" s="440"/>
      <c r="T29" s="440"/>
      <c r="U29" s="440"/>
      <c r="V29" s="440"/>
      <c r="W29" s="440"/>
      <c r="X29" s="440"/>
      <c r="Y29" s="440"/>
    </row>
    <row r="30" spans="1:25" s="439" customFormat="1" ht="16.95" customHeight="1">
      <c r="A30" s="159"/>
      <c r="B30" s="568" t="s">
        <v>4027</v>
      </c>
      <c r="C30" s="559" t="s">
        <v>4043</v>
      </c>
      <c r="D30" s="560"/>
      <c r="E30" s="560"/>
      <c r="F30" s="160"/>
      <c r="G30" s="440"/>
      <c r="H30" s="440"/>
      <c r="I30" s="440"/>
      <c r="J30" s="440"/>
      <c r="K30" s="440"/>
      <c r="L30" s="440"/>
      <c r="M30" s="440"/>
      <c r="N30" s="440"/>
      <c r="O30" s="440"/>
      <c r="P30" s="440"/>
      <c r="Q30" s="440"/>
      <c r="R30" s="440"/>
      <c r="S30" s="440"/>
      <c r="T30" s="440"/>
      <c r="U30" s="440"/>
      <c r="V30" s="440"/>
      <c r="W30" s="440"/>
      <c r="X30" s="440"/>
      <c r="Y30" s="440"/>
    </row>
    <row r="31" spans="1:25" s="439" customFormat="1" ht="16.95" customHeight="1">
      <c r="A31" s="159"/>
      <c r="B31" s="488" t="s">
        <v>4027</v>
      </c>
      <c r="C31" s="482" t="s">
        <v>865</v>
      </c>
      <c r="D31" s="513"/>
      <c r="E31" s="483"/>
      <c r="F31" s="160"/>
      <c r="G31" s="440"/>
      <c r="H31" s="440"/>
      <c r="I31" s="440"/>
      <c r="J31" s="440"/>
      <c r="K31" s="440"/>
      <c r="L31" s="440"/>
      <c r="M31" s="440"/>
      <c r="N31" s="440"/>
      <c r="O31" s="440"/>
      <c r="P31" s="440"/>
      <c r="Q31" s="440"/>
      <c r="R31" s="440"/>
      <c r="S31" s="440"/>
      <c r="T31" s="440"/>
      <c r="U31" s="440"/>
      <c r="V31" s="440"/>
      <c r="W31" s="440"/>
      <c r="X31" s="440"/>
      <c r="Y31" s="440"/>
    </row>
    <row r="32" spans="1:25" s="439" customFormat="1" ht="16.95" customHeight="1">
      <c r="A32" s="159"/>
      <c r="B32" s="488" t="s">
        <v>4027</v>
      </c>
      <c r="C32" s="482" t="s">
        <v>4044</v>
      </c>
      <c r="D32" s="513"/>
      <c r="E32" s="483"/>
      <c r="F32" s="160"/>
      <c r="G32" s="440"/>
      <c r="H32" s="440"/>
      <c r="I32" s="440"/>
      <c r="J32" s="440"/>
      <c r="K32" s="440"/>
      <c r="L32" s="440"/>
      <c r="M32" s="440"/>
      <c r="N32" s="440"/>
      <c r="O32" s="440"/>
      <c r="P32" s="440"/>
      <c r="Q32" s="440"/>
      <c r="R32" s="440"/>
      <c r="S32" s="440"/>
      <c r="T32" s="440"/>
      <c r="U32" s="440"/>
      <c r="V32" s="440"/>
      <c r="W32" s="440"/>
      <c r="X32" s="440"/>
      <c r="Y32" s="440"/>
    </row>
    <row r="33" spans="1:25" s="439" customFormat="1" ht="16.95" customHeight="1">
      <c r="A33" s="159"/>
      <c r="B33" s="488" t="s">
        <v>4027</v>
      </c>
      <c r="C33" s="482" t="s">
        <v>4045</v>
      </c>
      <c r="D33" s="513"/>
      <c r="E33" s="483"/>
      <c r="F33" s="160"/>
      <c r="G33" s="440"/>
      <c r="H33" s="440"/>
      <c r="I33" s="440"/>
      <c r="J33" s="440"/>
      <c r="K33" s="440"/>
      <c r="L33" s="440"/>
      <c r="M33" s="440"/>
      <c r="N33" s="440"/>
      <c r="O33" s="440"/>
      <c r="P33" s="440"/>
      <c r="Q33" s="440"/>
      <c r="R33" s="440"/>
      <c r="S33" s="440"/>
      <c r="T33" s="440"/>
      <c r="U33" s="440"/>
      <c r="V33" s="440"/>
      <c r="W33" s="440"/>
      <c r="X33" s="440"/>
      <c r="Y33" s="440"/>
    </row>
    <row r="34" spans="1:25" s="439" customFormat="1" ht="16.95" customHeight="1">
      <c r="A34" s="159"/>
      <c r="B34" s="568" t="s">
        <v>4046</v>
      </c>
      <c r="C34" s="559" t="s">
        <v>852</v>
      </c>
      <c r="D34" s="560"/>
      <c r="E34" s="560"/>
      <c r="F34" s="160"/>
      <c r="G34" s="440"/>
      <c r="H34" s="440"/>
      <c r="I34" s="440"/>
      <c r="J34" s="440"/>
      <c r="K34" s="440"/>
      <c r="L34" s="440"/>
      <c r="M34" s="440"/>
      <c r="N34" s="440"/>
      <c r="O34" s="440"/>
      <c r="P34" s="440"/>
      <c r="Q34" s="440"/>
      <c r="R34" s="440"/>
      <c r="S34" s="440"/>
      <c r="T34" s="440"/>
      <c r="U34" s="440"/>
      <c r="V34" s="440"/>
      <c r="W34" s="440"/>
      <c r="X34" s="440"/>
      <c r="Y34" s="440"/>
    </row>
    <row r="35" spans="1:25" s="439" customFormat="1" ht="16.95" customHeight="1">
      <c r="A35" s="159"/>
      <c r="B35" s="568" t="s">
        <v>4046</v>
      </c>
      <c r="C35" s="559" t="s">
        <v>906</v>
      </c>
      <c r="D35" s="560"/>
      <c r="E35" s="560"/>
      <c r="F35" s="160"/>
      <c r="G35" s="440"/>
      <c r="H35" s="440"/>
      <c r="I35" s="440"/>
      <c r="J35" s="440"/>
      <c r="K35" s="440"/>
      <c r="L35" s="440"/>
      <c r="M35" s="440"/>
      <c r="N35" s="440"/>
      <c r="O35" s="440"/>
      <c r="P35" s="440"/>
      <c r="Q35" s="440"/>
      <c r="R35" s="440"/>
      <c r="S35" s="440"/>
      <c r="T35" s="440"/>
      <c r="U35" s="440"/>
      <c r="V35" s="440"/>
      <c r="W35" s="440"/>
      <c r="X35" s="440"/>
      <c r="Y35" s="440"/>
    </row>
    <row r="36" spans="1:25" s="439" customFormat="1" ht="16.95" customHeight="1">
      <c r="A36" s="159"/>
      <c r="B36" s="488" t="s">
        <v>4046</v>
      </c>
      <c r="C36" s="482" t="s">
        <v>871</v>
      </c>
      <c r="D36" s="513"/>
      <c r="E36" s="483"/>
      <c r="F36" s="160"/>
      <c r="G36" s="440"/>
      <c r="H36" s="440"/>
      <c r="I36" s="440"/>
      <c r="J36" s="440"/>
      <c r="K36" s="440"/>
      <c r="L36" s="440"/>
      <c r="M36" s="440"/>
      <c r="N36" s="440"/>
      <c r="O36" s="440"/>
      <c r="P36" s="440"/>
      <c r="Q36" s="440"/>
      <c r="R36" s="440"/>
      <c r="S36" s="440"/>
      <c r="T36" s="440"/>
      <c r="U36" s="440"/>
      <c r="V36" s="440"/>
      <c r="W36" s="440"/>
      <c r="X36" s="440"/>
      <c r="Y36" s="440"/>
    </row>
    <row r="37" spans="1:25" s="439" customFormat="1" ht="16.95" customHeight="1">
      <c r="A37" s="159"/>
      <c r="B37" s="488" t="s">
        <v>4046</v>
      </c>
      <c r="C37" s="482" t="s">
        <v>4047</v>
      </c>
      <c r="D37" s="513"/>
      <c r="E37" s="481"/>
      <c r="F37" s="160"/>
      <c r="G37" s="440"/>
      <c r="H37" s="440"/>
      <c r="I37" s="440"/>
      <c r="J37" s="440"/>
      <c r="K37" s="440"/>
      <c r="L37" s="440"/>
      <c r="M37" s="440"/>
      <c r="N37" s="440"/>
      <c r="O37" s="440"/>
      <c r="P37" s="440"/>
      <c r="Q37" s="440"/>
      <c r="R37" s="440"/>
      <c r="S37" s="440"/>
      <c r="T37" s="440"/>
      <c r="U37" s="440"/>
      <c r="V37" s="440"/>
      <c r="W37" s="440"/>
      <c r="X37" s="440"/>
      <c r="Y37" s="440"/>
    </row>
    <row r="38" spans="1:25" s="439" customFormat="1" ht="16.95" customHeight="1">
      <c r="A38" s="159"/>
      <c r="B38" s="488" t="s">
        <v>4046</v>
      </c>
      <c r="C38" s="482" t="s">
        <v>4048</v>
      </c>
      <c r="D38" s="513"/>
      <c r="E38" s="483"/>
      <c r="F38" s="160"/>
      <c r="G38" s="440"/>
      <c r="H38" s="440"/>
      <c r="I38" s="440"/>
      <c r="J38" s="440"/>
      <c r="K38" s="440"/>
      <c r="L38" s="440"/>
      <c r="M38" s="440"/>
      <c r="N38" s="440"/>
      <c r="O38" s="440"/>
      <c r="P38" s="440"/>
      <c r="Q38" s="440"/>
      <c r="R38" s="440"/>
      <c r="S38" s="440"/>
      <c r="T38" s="440"/>
      <c r="U38" s="440"/>
      <c r="V38" s="440"/>
      <c r="W38" s="440"/>
      <c r="X38" s="440"/>
      <c r="Y38" s="440"/>
    </row>
    <row r="39" spans="1:25" s="439" customFormat="1" ht="16.95" customHeight="1">
      <c r="A39" s="159"/>
      <c r="B39" s="488" t="s">
        <v>4046</v>
      </c>
      <c r="C39" s="482" t="s">
        <v>4049</v>
      </c>
      <c r="D39" s="513"/>
      <c r="E39" s="483"/>
      <c r="F39" s="160"/>
      <c r="G39" s="440"/>
      <c r="H39" s="440"/>
      <c r="I39" s="440"/>
      <c r="J39" s="440"/>
      <c r="K39" s="440"/>
      <c r="L39" s="440"/>
      <c r="M39" s="440"/>
      <c r="N39" s="440"/>
      <c r="O39" s="440"/>
      <c r="P39" s="440"/>
      <c r="Q39" s="440"/>
      <c r="R39" s="440"/>
      <c r="S39" s="440"/>
      <c r="T39" s="440"/>
      <c r="U39" s="440"/>
      <c r="V39" s="440"/>
      <c r="W39" s="440"/>
      <c r="X39" s="440"/>
      <c r="Y39" s="440"/>
    </row>
    <row r="40" spans="1:25" s="439" customFormat="1" ht="16.95" customHeight="1">
      <c r="A40" s="159"/>
      <c r="B40" s="488" t="s">
        <v>4046</v>
      </c>
      <c r="C40" s="482" t="s">
        <v>4050</v>
      </c>
      <c r="D40" s="513"/>
      <c r="E40" s="483"/>
      <c r="F40" s="160"/>
      <c r="G40" s="440"/>
      <c r="H40" s="440"/>
      <c r="I40" s="440"/>
      <c r="J40" s="440"/>
      <c r="K40" s="440"/>
      <c r="L40" s="440"/>
      <c r="M40" s="440"/>
      <c r="N40" s="440"/>
      <c r="O40" s="440"/>
      <c r="P40" s="440"/>
      <c r="Q40" s="440"/>
      <c r="R40" s="440"/>
      <c r="S40" s="440"/>
      <c r="T40" s="440"/>
      <c r="U40" s="440"/>
      <c r="V40" s="440"/>
      <c r="W40" s="440"/>
      <c r="X40" s="440"/>
      <c r="Y40" s="440"/>
    </row>
    <row r="41" spans="1:25" s="439" customFormat="1" ht="16.95" customHeight="1">
      <c r="A41" s="159"/>
      <c r="B41" s="488" t="s">
        <v>4046</v>
      </c>
      <c r="C41" s="482" t="s">
        <v>4051</v>
      </c>
      <c r="D41" s="513"/>
      <c r="E41" s="483"/>
      <c r="F41" s="160"/>
      <c r="G41" s="440"/>
      <c r="H41" s="440"/>
      <c r="I41" s="440"/>
      <c r="J41" s="440"/>
      <c r="K41" s="440"/>
      <c r="L41" s="440"/>
      <c r="M41" s="440"/>
      <c r="N41" s="440"/>
      <c r="O41" s="440"/>
      <c r="P41" s="440"/>
      <c r="Q41" s="440"/>
      <c r="R41" s="440"/>
      <c r="S41" s="440"/>
      <c r="T41" s="440"/>
      <c r="U41" s="440"/>
      <c r="V41" s="440"/>
      <c r="W41" s="440"/>
      <c r="X41" s="440"/>
      <c r="Y41" s="440"/>
    </row>
    <row r="42" spans="1:25" s="439" customFormat="1" ht="16.95" customHeight="1">
      <c r="A42" s="159"/>
      <c r="B42" s="488" t="s">
        <v>4046</v>
      </c>
      <c r="C42" s="482" t="s">
        <v>4052</v>
      </c>
      <c r="D42" s="513"/>
      <c r="E42" s="483"/>
      <c r="F42" s="160"/>
      <c r="G42" s="440"/>
      <c r="H42" s="440"/>
      <c r="I42" s="440"/>
      <c r="J42" s="440"/>
      <c r="K42" s="440"/>
      <c r="L42" s="440"/>
      <c r="M42" s="440"/>
      <c r="N42" s="440"/>
      <c r="O42" s="440"/>
      <c r="P42" s="440"/>
      <c r="Q42" s="440"/>
      <c r="R42" s="440"/>
      <c r="S42" s="440"/>
      <c r="T42" s="440"/>
      <c r="U42" s="440"/>
      <c r="V42" s="440"/>
      <c r="W42" s="440"/>
      <c r="X42" s="440"/>
      <c r="Y42" s="440"/>
    </row>
    <row r="43" spans="1:25" s="439" customFormat="1" ht="16.95" customHeight="1">
      <c r="A43" s="159"/>
      <c r="B43" s="488" t="s">
        <v>4046</v>
      </c>
      <c r="C43" s="482" t="s">
        <v>4053</v>
      </c>
      <c r="D43" s="513"/>
      <c r="E43" s="483"/>
      <c r="F43" s="160"/>
      <c r="G43" s="440"/>
      <c r="H43" s="440"/>
      <c r="I43" s="440"/>
      <c r="J43" s="440"/>
      <c r="K43" s="440"/>
      <c r="L43" s="440"/>
      <c r="M43" s="440"/>
      <c r="N43" s="440"/>
      <c r="O43" s="440"/>
      <c r="P43" s="440"/>
      <c r="Q43" s="440"/>
      <c r="R43" s="440"/>
      <c r="S43" s="440"/>
      <c r="T43" s="440"/>
      <c r="U43" s="440"/>
      <c r="V43" s="440"/>
      <c r="W43" s="440"/>
      <c r="X43" s="440"/>
      <c r="Y43" s="440"/>
    </row>
    <row r="44" spans="1:25" s="439" customFormat="1" ht="16.95" customHeight="1">
      <c r="A44" s="159"/>
      <c r="B44" s="488" t="s">
        <v>4046</v>
      </c>
      <c r="C44" s="482" t="s">
        <v>4054</v>
      </c>
      <c r="D44" s="513"/>
      <c r="E44" s="483"/>
      <c r="F44" s="160"/>
      <c r="G44" s="440"/>
      <c r="H44" s="440"/>
      <c r="I44" s="440"/>
      <c r="J44" s="440"/>
      <c r="K44" s="440"/>
      <c r="L44" s="440"/>
      <c r="M44" s="440"/>
      <c r="N44" s="440"/>
      <c r="O44" s="440"/>
      <c r="P44" s="440"/>
      <c r="Q44" s="440"/>
      <c r="R44" s="440"/>
      <c r="S44" s="440"/>
      <c r="T44" s="440"/>
      <c r="U44" s="440"/>
      <c r="V44" s="440"/>
      <c r="W44" s="440"/>
      <c r="X44" s="440"/>
      <c r="Y44" s="440"/>
    </row>
    <row r="45" spans="1:25" s="439" customFormat="1" ht="16.95" customHeight="1">
      <c r="A45" s="159"/>
      <c r="B45" s="488" t="s">
        <v>4046</v>
      </c>
      <c r="C45" s="482" t="s">
        <v>4055</v>
      </c>
      <c r="D45" s="513"/>
      <c r="E45" s="483"/>
      <c r="F45" s="160"/>
      <c r="G45" s="440"/>
      <c r="H45" s="440"/>
      <c r="I45" s="440"/>
      <c r="J45" s="440"/>
      <c r="K45" s="440"/>
      <c r="L45" s="440"/>
      <c r="M45" s="440"/>
      <c r="N45" s="440"/>
      <c r="O45" s="440"/>
      <c r="P45" s="440"/>
      <c r="Q45" s="440"/>
      <c r="R45" s="440"/>
      <c r="S45" s="440"/>
      <c r="T45" s="440"/>
      <c r="U45" s="440"/>
      <c r="V45" s="440"/>
      <c r="W45" s="440"/>
      <c r="X45" s="440"/>
      <c r="Y45" s="440"/>
    </row>
    <row r="46" spans="1:25" s="439" customFormat="1" ht="16.95" customHeight="1">
      <c r="A46" s="159"/>
      <c r="B46" s="488" t="s">
        <v>4046</v>
      </c>
      <c r="C46" s="482" t="s">
        <v>4056</v>
      </c>
      <c r="D46" s="513"/>
      <c r="E46" s="483"/>
      <c r="F46" s="160"/>
      <c r="G46" s="440"/>
      <c r="H46" s="440"/>
      <c r="I46" s="440"/>
      <c r="J46" s="440"/>
      <c r="K46" s="440"/>
      <c r="L46" s="440"/>
      <c r="M46" s="440"/>
      <c r="N46" s="440"/>
      <c r="O46" s="440"/>
      <c r="P46" s="440"/>
      <c r="Q46" s="440"/>
      <c r="R46" s="440"/>
      <c r="S46" s="440"/>
      <c r="T46" s="440"/>
      <c r="U46" s="440"/>
      <c r="V46" s="440"/>
      <c r="W46" s="440"/>
      <c r="X46" s="440"/>
      <c r="Y46" s="440"/>
    </row>
    <row r="47" spans="1:25" s="439" customFormat="1" ht="16.95" customHeight="1">
      <c r="A47" s="159"/>
      <c r="B47" s="488" t="s">
        <v>4046</v>
      </c>
      <c r="C47" s="482" t="s">
        <v>4057</v>
      </c>
      <c r="D47" s="513"/>
      <c r="E47" s="489"/>
      <c r="F47" s="160"/>
      <c r="G47" s="440"/>
      <c r="H47" s="440"/>
      <c r="I47" s="440"/>
      <c r="J47" s="440"/>
      <c r="K47" s="440"/>
      <c r="L47" s="440"/>
      <c r="M47" s="440"/>
      <c r="N47" s="440"/>
      <c r="O47" s="440"/>
      <c r="P47" s="440"/>
      <c r="Q47" s="440"/>
      <c r="R47" s="440"/>
      <c r="S47" s="440"/>
      <c r="T47" s="440"/>
      <c r="U47" s="440"/>
      <c r="V47" s="440"/>
      <c r="W47" s="440"/>
      <c r="X47" s="440"/>
      <c r="Y47" s="440"/>
    </row>
    <row r="48" spans="1:25" s="439" customFormat="1" ht="16.95" customHeight="1">
      <c r="A48" s="159"/>
      <c r="B48" s="488" t="s">
        <v>4046</v>
      </c>
      <c r="C48" s="482" t="s">
        <v>4058</v>
      </c>
      <c r="D48" s="513"/>
      <c r="E48" s="483"/>
      <c r="F48" s="160"/>
      <c r="G48" s="440"/>
      <c r="H48" s="440"/>
      <c r="I48" s="440"/>
      <c r="J48" s="440"/>
      <c r="K48" s="440"/>
      <c r="L48" s="440"/>
      <c r="M48" s="440"/>
      <c r="N48" s="440"/>
      <c r="O48" s="440"/>
      <c r="P48" s="440"/>
      <c r="Q48" s="440"/>
      <c r="R48" s="440"/>
      <c r="S48" s="440"/>
      <c r="T48" s="440"/>
      <c r="U48" s="440"/>
      <c r="V48" s="440"/>
      <c r="W48" s="440"/>
      <c r="X48" s="440"/>
      <c r="Y48" s="440"/>
    </row>
    <row r="49" spans="1:25" s="439" customFormat="1" ht="16.95" customHeight="1">
      <c r="A49" s="159"/>
      <c r="B49" s="488" t="s">
        <v>4046</v>
      </c>
      <c r="C49" s="482" t="s">
        <v>4059</v>
      </c>
      <c r="D49" s="513"/>
      <c r="E49" s="489"/>
      <c r="F49" s="160"/>
      <c r="G49" s="440"/>
      <c r="H49" s="440"/>
      <c r="I49" s="440"/>
      <c r="J49" s="440"/>
      <c r="K49" s="440"/>
      <c r="L49" s="440"/>
      <c r="M49" s="440"/>
      <c r="N49" s="440"/>
      <c r="O49" s="440"/>
      <c r="P49" s="440"/>
      <c r="Q49" s="440"/>
      <c r="R49" s="440"/>
      <c r="S49" s="440"/>
      <c r="T49" s="440"/>
      <c r="U49" s="440"/>
      <c r="V49" s="440"/>
      <c r="W49" s="440"/>
      <c r="X49" s="440"/>
      <c r="Y49" s="440"/>
    </row>
    <row r="50" spans="1:25" s="439" customFormat="1" ht="16.95" customHeight="1">
      <c r="A50" s="159"/>
      <c r="B50" s="488" t="s">
        <v>4046</v>
      </c>
      <c r="C50" s="482" t="s">
        <v>4060</v>
      </c>
      <c r="D50" s="513"/>
      <c r="E50" s="483"/>
      <c r="F50" s="160"/>
      <c r="G50" s="440"/>
      <c r="H50" s="440"/>
      <c r="I50" s="440"/>
      <c r="J50" s="440"/>
      <c r="K50" s="440"/>
      <c r="L50" s="440"/>
      <c r="M50" s="440"/>
      <c r="N50" s="440"/>
      <c r="O50" s="440"/>
      <c r="P50" s="440"/>
      <c r="Q50" s="440"/>
      <c r="R50" s="440"/>
      <c r="S50" s="440"/>
      <c r="T50" s="440"/>
      <c r="U50" s="440"/>
      <c r="V50" s="440"/>
      <c r="W50" s="440"/>
      <c r="X50" s="440"/>
      <c r="Y50" s="440"/>
    </row>
    <row r="51" spans="1:25" s="439" customFormat="1" ht="16.95" customHeight="1">
      <c r="A51" s="159"/>
      <c r="B51" s="488" t="s">
        <v>4046</v>
      </c>
      <c r="C51" s="482" t="s">
        <v>4061</v>
      </c>
      <c r="D51" s="513"/>
      <c r="E51" s="483"/>
      <c r="F51" s="160"/>
      <c r="G51" s="440"/>
      <c r="H51" s="440"/>
      <c r="I51" s="440"/>
      <c r="J51" s="440"/>
      <c r="K51" s="440"/>
      <c r="L51" s="440"/>
      <c r="M51" s="440"/>
      <c r="N51" s="440"/>
      <c r="O51" s="440"/>
      <c r="P51" s="440"/>
      <c r="Q51" s="440"/>
      <c r="R51" s="440"/>
      <c r="S51" s="440"/>
      <c r="T51" s="440"/>
      <c r="U51" s="440"/>
      <c r="V51" s="440"/>
      <c r="W51" s="440"/>
      <c r="X51" s="440"/>
      <c r="Y51" s="440"/>
    </row>
    <row r="52" spans="1:25" s="439" customFormat="1" ht="16.95" customHeight="1">
      <c r="A52" s="159"/>
      <c r="B52" s="488" t="s">
        <v>4046</v>
      </c>
      <c r="C52" s="482" t="s">
        <v>4062</v>
      </c>
      <c r="D52" s="513"/>
      <c r="E52" s="483"/>
      <c r="F52" s="160"/>
      <c r="G52" s="440"/>
      <c r="H52" s="440"/>
      <c r="I52" s="440"/>
      <c r="J52" s="440"/>
      <c r="K52" s="440"/>
      <c r="L52" s="440"/>
      <c r="M52" s="440"/>
      <c r="N52" s="440"/>
      <c r="O52" s="440"/>
      <c r="P52" s="440"/>
      <c r="Q52" s="440"/>
      <c r="R52" s="440"/>
      <c r="S52" s="440"/>
      <c r="T52" s="440"/>
      <c r="U52" s="440"/>
      <c r="V52" s="440"/>
      <c r="W52" s="440"/>
      <c r="X52" s="440"/>
      <c r="Y52" s="440"/>
    </row>
    <row r="53" spans="1:25" s="439" customFormat="1" ht="16.95" customHeight="1">
      <c r="A53" s="159"/>
      <c r="B53" s="488" t="s">
        <v>4046</v>
      </c>
      <c r="C53" s="482" t="s">
        <v>4063</v>
      </c>
      <c r="D53" s="513"/>
      <c r="E53" s="483"/>
      <c r="F53" s="160"/>
      <c r="G53" s="440"/>
      <c r="H53" s="440"/>
      <c r="I53" s="440"/>
      <c r="J53" s="440"/>
      <c r="K53" s="440"/>
      <c r="L53" s="440"/>
      <c r="M53" s="440"/>
      <c r="N53" s="440"/>
      <c r="O53" s="440"/>
      <c r="P53" s="440"/>
      <c r="Q53" s="440"/>
      <c r="R53" s="440"/>
      <c r="S53" s="440"/>
      <c r="T53" s="440"/>
      <c r="U53" s="440"/>
      <c r="V53" s="440"/>
      <c r="W53" s="440"/>
      <c r="X53" s="440"/>
      <c r="Y53" s="440"/>
    </row>
    <row r="54" spans="1:25" s="439" customFormat="1" ht="16.95" customHeight="1">
      <c r="A54" s="159"/>
      <c r="B54" s="488" t="s">
        <v>4046</v>
      </c>
      <c r="C54" s="482" t="s">
        <v>4064</v>
      </c>
      <c r="D54" s="513"/>
      <c r="E54" s="483"/>
      <c r="F54" s="160"/>
      <c r="G54" s="440"/>
      <c r="H54" s="440"/>
      <c r="I54" s="440"/>
      <c r="J54" s="440"/>
      <c r="K54" s="440"/>
      <c r="L54" s="440"/>
      <c r="M54" s="440"/>
      <c r="N54" s="440"/>
      <c r="O54" s="440"/>
      <c r="P54" s="440"/>
      <c r="Q54" s="440"/>
      <c r="R54" s="440"/>
      <c r="S54" s="440"/>
      <c r="T54" s="440"/>
      <c r="U54" s="440"/>
      <c r="V54" s="440"/>
      <c r="W54" s="440"/>
      <c r="X54" s="440"/>
      <c r="Y54" s="440"/>
    </row>
    <row r="55" spans="1:25" s="439" customFormat="1" ht="16.95" customHeight="1">
      <c r="A55" s="159"/>
      <c r="B55" s="488" t="s">
        <v>4046</v>
      </c>
      <c r="C55" s="482" t="s">
        <v>4065</v>
      </c>
      <c r="D55" s="513"/>
      <c r="E55" s="483"/>
      <c r="F55" s="160"/>
      <c r="G55" s="440"/>
      <c r="H55" s="440"/>
      <c r="I55" s="440"/>
      <c r="J55" s="440"/>
      <c r="K55" s="440"/>
      <c r="L55" s="440"/>
      <c r="M55" s="440"/>
      <c r="N55" s="440"/>
      <c r="O55" s="440"/>
      <c r="P55" s="440"/>
      <c r="Q55" s="440"/>
      <c r="R55" s="440"/>
      <c r="S55" s="440"/>
      <c r="T55" s="440"/>
      <c r="U55" s="440"/>
      <c r="V55" s="440"/>
      <c r="W55" s="440"/>
      <c r="X55" s="440"/>
      <c r="Y55" s="440"/>
    </row>
    <row r="56" spans="1:25" s="439" customFormat="1" ht="16.95" customHeight="1">
      <c r="A56" s="159"/>
      <c r="B56" s="488" t="s">
        <v>4046</v>
      </c>
      <c r="C56" s="482" t="s">
        <v>4066</v>
      </c>
      <c r="D56" s="513"/>
      <c r="E56" s="483"/>
      <c r="F56" s="160"/>
      <c r="G56" s="440"/>
      <c r="H56" s="440"/>
      <c r="I56" s="440"/>
      <c r="J56" s="440"/>
      <c r="K56" s="440"/>
      <c r="L56" s="440"/>
      <c r="M56" s="440"/>
      <c r="N56" s="440"/>
      <c r="O56" s="440"/>
      <c r="P56" s="440"/>
      <c r="Q56" s="440"/>
      <c r="R56" s="440"/>
      <c r="S56" s="440"/>
      <c r="T56" s="440"/>
      <c r="U56" s="440"/>
      <c r="V56" s="440"/>
      <c r="W56" s="440"/>
      <c r="X56" s="440"/>
      <c r="Y56" s="440"/>
    </row>
    <row r="57" spans="1:25" s="439" customFormat="1" ht="16.95" customHeight="1">
      <c r="A57" s="159"/>
      <c r="B57" s="488" t="s">
        <v>4046</v>
      </c>
      <c r="C57" s="482" t="s">
        <v>4067</v>
      </c>
      <c r="D57" s="513"/>
      <c r="E57" s="483"/>
      <c r="F57" s="160"/>
      <c r="G57" s="440"/>
      <c r="H57" s="440"/>
      <c r="I57" s="440"/>
      <c r="J57" s="440"/>
      <c r="K57" s="440"/>
      <c r="L57" s="440"/>
      <c r="M57" s="440"/>
      <c r="N57" s="440"/>
      <c r="O57" s="440"/>
      <c r="P57" s="440"/>
      <c r="Q57" s="440"/>
      <c r="R57" s="440"/>
      <c r="S57" s="440"/>
      <c r="T57" s="440"/>
      <c r="U57" s="440"/>
      <c r="V57" s="440"/>
      <c r="W57" s="440"/>
      <c r="X57" s="440"/>
      <c r="Y57" s="440"/>
    </row>
    <row r="58" spans="1:25" s="439" customFormat="1" ht="16.95" customHeight="1">
      <c r="A58" s="159"/>
      <c r="B58" s="488" t="s">
        <v>4046</v>
      </c>
      <c r="C58" s="482" t="s">
        <v>4068</v>
      </c>
      <c r="D58" s="513"/>
      <c r="E58" s="483"/>
      <c r="F58" s="160"/>
      <c r="G58" s="440"/>
      <c r="H58" s="440"/>
      <c r="I58" s="440"/>
      <c r="J58" s="440"/>
      <c r="K58" s="440"/>
      <c r="L58" s="440"/>
      <c r="M58" s="440"/>
      <c r="N58" s="440"/>
      <c r="O58" s="440"/>
      <c r="P58" s="440"/>
      <c r="Q58" s="440"/>
      <c r="R58" s="440"/>
      <c r="S58" s="440"/>
      <c r="T58" s="440"/>
      <c r="U58" s="440"/>
      <c r="V58" s="440"/>
      <c r="W58" s="440"/>
      <c r="X58" s="440"/>
      <c r="Y58" s="440"/>
    </row>
    <row r="59" spans="1:25" s="439" customFormat="1" ht="16.95" customHeight="1">
      <c r="A59" s="159"/>
      <c r="B59" s="488" t="s">
        <v>4046</v>
      </c>
      <c r="C59" s="482" t="s">
        <v>4069</v>
      </c>
      <c r="D59" s="513"/>
      <c r="E59" s="483"/>
      <c r="F59" s="160"/>
      <c r="G59" s="440"/>
      <c r="H59" s="440"/>
      <c r="I59" s="440"/>
      <c r="J59" s="440"/>
      <c r="K59" s="440"/>
      <c r="L59" s="440"/>
      <c r="M59" s="440"/>
      <c r="N59" s="440"/>
      <c r="O59" s="440"/>
      <c r="P59" s="440"/>
      <c r="Q59" s="440"/>
      <c r="R59" s="440"/>
      <c r="S59" s="440"/>
      <c r="T59" s="440"/>
      <c r="U59" s="440"/>
      <c r="V59" s="440"/>
      <c r="W59" s="440"/>
      <c r="X59" s="440"/>
      <c r="Y59" s="440"/>
    </row>
    <row r="60" spans="1:25" s="439" customFormat="1" ht="16.95" customHeight="1">
      <c r="A60" s="159"/>
      <c r="B60" s="488" t="s">
        <v>4046</v>
      </c>
      <c r="C60" s="482" t="s">
        <v>4070</v>
      </c>
      <c r="D60" s="513"/>
      <c r="E60" s="481"/>
      <c r="F60" s="160"/>
      <c r="G60" s="440"/>
      <c r="H60" s="440"/>
      <c r="I60" s="440"/>
      <c r="J60" s="440"/>
      <c r="K60" s="440"/>
      <c r="L60" s="440"/>
      <c r="M60" s="440"/>
      <c r="N60" s="440"/>
      <c r="O60" s="440"/>
      <c r="P60" s="440"/>
      <c r="Q60" s="440"/>
      <c r="R60" s="440"/>
      <c r="S60" s="440"/>
      <c r="T60" s="440"/>
      <c r="U60" s="440"/>
      <c r="V60" s="440"/>
      <c r="W60" s="440"/>
      <c r="X60" s="440"/>
      <c r="Y60" s="440"/>
    </row>
    <row r="61" spans="1:25" s="439" customFormat="1" ht="16.95" customHeight="1">
      <c r="A61" s="159"/>
      <c r="B61" s="488" t="s">
        <v>4046</v>
      </c>
      <c r="C61" s="482" t="s">
        <v>4071</v>
      </c>
      <c r="D61" s="513"/>
      <c r="E61" s="483"/>
      <c r="F61" s="160"/>
      <c r="G61" s="440"/>
      <c r="H61" s="440"/>
      <c r="I61" s="440"/>
      <c r="J61" s="440"/>
      <c r="K61" s="440"/>
      <c r="L61" s="440"/>
      <c r="M61" s="440"/>
      <c r="N61" s="440"/>
      <c r="O61" s="440"/>
      <c r="P61" s="440"/>
      <c r="Q61" s="440"/>
      <c r="R61" s="440"/>
      <c r="S61" s="440"/>
      <c r="T61" s="440"/>
      <c r="U61" s="440"/>
      <c r="V61" s="440"/>
      <c r="W61" s="440"/>
      <c r="X61" s="440"/>
      <c r="Y61" s="440"/>
    </row>
    <row r="62" spans="1:25" s="439" customFormat="1" ht="16.95" customHeight="1">
      <c r="A62" s="159"/>
      <c r="B62" s="488" t="s">
        <v>4046</v>
      </c>
      <c r="C62" s="482" t="s">
        <v>4072</v>
      </c>
      <c r="D62" s="513"/>
      <c r="E62" s="483"/>
      <c r="F62" s="160"/>
      <c r="G62" s="440"/>
      <c r="H62" s="440"/>
      <c r="I62" s="440"/>
      <c r="J62" s="440"/>
      <c r="K62" s="440"/>
      <c r="L62" s="440"/>
      <c r="M62" s="440"/>
      <c r="N62" s="440"/>
      <c r="O62" s="440"/>
      <c r="P62" s="440"/>
      <c r="Q62" s="440"/>
      <c r="R62" s="440"/>
      <c r="S62" s="440"/>
      <c r="T62" s="440"/>
      <c r="U62" s="440"/>
      <c r="V62" s="440"/>
      <c r="W62" s="440"/>
      <c r="X62" s="440"/>
      <c r="Y62" s="440"/>
    </row>
    <row r="63" spans="1:25" s="439" customFormat="1" ht="16.95" customHeight="1">
      <c r="A63" s="159"/>
      <c r="B63" s="488" t="s">
        <v>4046</v>
      </c>
      <c r="C63" s="482" t="s">
        <v>4073</v>
      </c>
      <c r="D63" s="513"/>
      <c r="E63" s="483"/>
      <c r="F63" s="160"/>
      <c r="G63" s="440"/>
      <c r="H63" s="440"/>
      <c r="I63" s="440"/>
      <c r="J63" s="440"/>
      <c r="K63" s="440"/>
      <c r="L63" s="440"/>
      <c r="M63" s="440"/>
      <c r="N63" s="440"/>
      <c r="O63" s="440"/>
      <c r="P63" s="440"/>
      <c r="Q63" s="440"/>
      <c r="R63" s="440"/>
      <c r="S63" s="440"/>
      <c r="T63" s="440"/>
      <c r="U63" s="440"/>
      <c r="V63" s="440"/>
      <c r="W63" s="440"/>
      <c r="X63" s="440"/>
      <c r="Y63" s="440"/>
    </row>
    <row r="64" spans="1:25" s="439" customFormat="1" ht="16.95" customHeight="1">
      <c r="A64" s="159"/>
      <c r="B64" s="488" t="s">
        <v>4046</v>
      </c>
      <c r="C64" s="482" t="s">
        <v>4074</v>
      </c>
      <c r="D64" s="513"/>
      <c r="E64" s="481"/>
      <c r="F64" s="160"/>
      <c r="G64" s="440"/>
      <c r="H64" s="440"/>
      <c r="I64" s="440"/>
      <c r="J64" s="440"/>
      <c r="K64" s="440"/>
      <c r="L64" s="440"/>
      <c r="M64" s="440"/>
      <c r="N64" s="440"/>
      <c r="O64" s="440"/>
      <c r="P64" s="440"/>
      <c r="Q64" s="440"/>
      <c r="R64" s="440"/>
      <c r="S64" s="440"/>
      <c r="T64" s="440"/>
      <c r="U64" s="440"/>
      <c r="V64" s="440"/>
      <c r="W64" s="440"/>
      <c r="X64" s="440"/>
      <c r="Y64" s="440"/>
    </row>
    <row r="65" spans="1:25" s="439" customFormat="1" ht="16.95" customHeight="1">
      <c r="A65" s="159"/>
      <c r="B65" s="488" t="s">
        <v>4046</v>
      </c>
      <c r="C65" s="482" t="s">
        <v>4075</v>
      </c>
      <c r="D65" s="513"/>
      <c r="E65" s="483"/>
      <c r="F65" s="160"/>
      <c r="G65" s="440"/>
      <c r="H65" s="440"/>
      <c r="I65" s="440"/>
      <c r="J65" s="440"/>
      <c r="K65" s="440"/>
      <c r="L65" s="440"/>
      <c r="M65" s="440"/>
      <c r="N65" s="440"/>
      <c r="O65" s="440"/>
      <c r="P65" s="440"/>
      <c r="Q65" s="440"/>
      <c r="R65" s="440"/>
      <c r="S65" s="440"/>
      <c r="T65" s="440"/>
      <c r="U65" s="440"/>
      <c r="V65" s="440"/>
      <c r="W65" s="440"/>
      <c r="X65" s="440"/>
      <c r="Y65" s="440"/>
    </row>
    <row r="66" spans="1:25" s="439" customFormat="1" ht="16.95" customHeight="1">
      <c r="A66" s="159"/>
      <c r="B66" s="488" t="s">
        <v>4046</v>
      </c>
      <c r="C66" s="482" t="s">
        <v>4076</v>
      </c>
      <c r="D66" s="513"/>
      <c r="E66" s="483"/>
      <c r="F66" s="160"/>
      <c r="G66" s="440"/>
      <c r="H66" s="440"/>
      <c r="I66" s="440"/>
      <c r="J66" s="440"/>
      <c r="K66" s="440"/>
      <c r="L66" s="440"/>
      <c r="M66" s="440"/>
      <c r="N66" s="440"/>
      <c r="O66" s="440"/>
      <c r="P66" s="440"/>
      <c r="Q66" s="440"/>
      <c r="R66" s="440"/>
      <c r="S66" s="440"/>
      <c r="T66" s="440"/>
      <c r="U66" s="440"/>
      <c r="V66" s="440"/>
      <c r="W66" s="440"/>
      <c r="X66" s="440"/>
      <c r="Y66" s="440"/>
    </row>
    <row r="67" spans="1:25" s="439" customFormat="1" ht="16.95" customHeight="1">
      <c r="A67" s="159"/>
      <c r="B67" s="488" t="s">
        <v>4046</v>
      </c>
      <c r="C67" s="482" t="s">
        <v>4077</v>
      </c>
      <c r="D67" s="513"/>
      <c r="E67" s="483"/>
      <c r="F67" s="160"/>
      <c r="G67" s="440"/>
      <c r="H67" s="440"/>
      <c r="I67" s="440"/>
      <c r="J67" s="440"/>
      <c r="K67" s="440"/>
      <c r="L67" s="440"/>
      <c r="M67" s="440"/>
      <c r="N67" s="440"/>
      <c r="O67" s="440"/>
      <c r="P67" s="440"/>
      <c r="Q67" s="440"/>
      <c r="R67" s="440"/>
      <c r="S67" s="440"/>
      <c r="T67" s="440"/>
      <c r="U67" s="440"/>
      <c r="V67" s="440"/>
      <c r="W67" s="440"/>
      <c r="X67" s="440"/>
      <c r="Y67" s="440"/>
    </row>
    <row r="68" spans="1:25" s="439" customFormat="1" ht="16.95" customHeight="1">
      <c r="A68" s="159"/>
      <c r="B68" s="568" t="s">
        <v>4046</v>
      </c>
      <c r="C68" s="559" t="s">
        <v>4078</v>
      </c>
      <c r="D68" s="560"/>
      <c r="E68" s="560"/>
      <c r="F68" s="160"/>
      <c r="G68" s="440"/>
      <c r="H68" s="440"/>
      <c r="I68" s="440"/>
      <c r="J68" s="440"/>
      <c r="K68" s="440"/>
      <c r="L68" s="440"/>
      <c r="M68" s="440"/>
      <c r="N68" s="440"/>
      <c r="O68" s="440"/>
      <c r="P68" s="440"/>
      <c r="Q68" s="440"/>
      <c r="R68" s="440"/>
      <c r="S68" s="440"/>
      <c r="T68" s="440"/>
      <c r="U68" s="440"/>
      <c r="V68" s="440"/>
      <c r="W68" s="440"/>
      <c r="X68" s="440"/>
      <c r="Y68" s="440"/>
    </row>
    <row r="69" spans="1:25" s="439" customFormat="1" ht="16.95" customHeight="1">
      <c r="A69" s="159"/>
      <c r="B69" s="568" t="s">
        <v>4046</v>
      </c>
      <c r="C69" s="559" t="s">
        <v>2663</v>
      </c>
      <c r="D69" s="560"/>
      <c r="E69" s="560"/>
      <c r="F69" s="160"/>
      <c r="G69" s="440"/>
      <c r="H69" s="440"/>
      <c r="I69" s="440"/>
      <c r="J69" s="440"/>
      <c r="K69" s="440"/>
      <c r="L69" s="440"/>
      <c r="M69" s="440"/>
      <c r="N69" s="440"/>
      <c r="O69" s="440"/>
      <c r="P69" s="440"/>
      <c r="Q69" s="440"/>
      <c r="R69" s="440"/>
      <c r="S69" s="440"/>
      <c r="T69" s="440"/>
      <c r="U69" s="440"/>
      <c r="V69" s="440"/>
      <c r="W69" s="440"/>
      <c r="X69" s="440"/>
      <c r="Y69" s="440"/>
    </row>
    <row r="70" spans="1:25" s="439" customFormat="1" ht="16.95" customHeight="1">
      <c r="A70" s="159"/>
      <c r="B70" s="488" t="s">
        <v>4046</v>
      </c>
      <c r="C70" s="482" t="s">
        <v>4079</v>
      </c>
      <c r="D70" s="513"/>
      <c r="E70" s="483"/>
      <c r="F70" s="160"/>
      <c r="G70" s="440"/>
      <c r="H70" s="440"/>
      <c r="I70" s="440"/>
      <c r="J70" s="440"/>
      <c r="K70" s="440"/>
      <c r="L70" s="440"/>
      <c r="M70" s="440"/>
      <c r="N70" s="440"/>
      <c r="O70" s="440"/>
      <c r="P70" s="440"/>
      <c r="Q70" s="440"/>
      <c r="R70" s="440"/>
      <c r="S70" s="440"/>
      <c r="T70" s="440"/>
      <c r="U70" s="440"/>
      <c r="V70" s="440"/>
      <c r="W70" s="440"/>
      <c r="X70" s="440"/>
      <c r="Y70" s="440"/>
    </row>
    <row r="71" spans="1:25" s="439" customFormat="1" ht="16.95" customHeight="1">
      <c r="A71" s="159"/>
      <c r="B71" s="568" t="s">
        <v>4046</v>
      </c>
      <c r="C71" s="559" t="s">
        <v>870</v>
      </c>
      <c r="D71" s="560"/>
      <c r="E71" s="560"/>
      <c r="F71" s="160"/>
      <c r="G71" s="440"/>
      <c r="H71" s="440"/>
      <c r="I71" s="440"/>
      <c r="J71" s="440"/>
      <c r="K71" s="440"/>
      <c r="L71" s="440"/>
      <c r="M71" s="440"/>
      <c r="N71" s="440"/>
      <c r="O71" s="440"/>
      <c r="P71" s="440"/>
      <c r="Q71" s="440"/>
      <c r="R71" s="440"/>
      <c r="S71" s="440"/>
      <c r="T71" s="440"/>
      <c r="U71" s="440"/>
      <c r="V71" s="440"/>
      <c r="W71" s="440"/>
      <c r="X71" s="440"/>
      <c r="Y71" s="440"/>
    </row>
    <row r="72" spans="1:25" s="439" customFormat="1" ht="16.95" customHeight="1">
      <c r="A72" s="159"/>
      <c r="B72" s="568" t="s">
        <v>4046</v>
      </c>
      <c r="C72" s="559" t="s">
        <v>4080</v>
      </c>
      <c r="D72" s="560"/>
      <c r="E72" s="560"/>
      <c r="F72" s="160"/>
      <c r="G72" s="440"/>
      <c r="H72" s="440"/>
      <c r="I72" s="440"/>
      <c r="J72" s="440"/>
      <c r="K72" s="440"/>
      <c r="L72" s="440"/>
      <c r="M72" s="440"/>
      <c r="N72" s="440"/>
      <c r="O72" s="440"/>
      <c r="P72" s="440"/>
      <c r="Q72" s="440"/>
      <c r="R72" s="440"/>
      <c r="S72" s="440"/>
      <c r="T72" s="440"/>
      <c r="U72" s="440"/>
      <c r="V72" s="440"/>
      <c r="W72" s="440"/>
      <c r="X72" s="440"/>
      <c r="Y72" s="440"/>
    </row>
    <row r="73" spans="1:25" s="439" customFormat="1" ht="16.95" customHeight="1">
      <c r="A73" s="159"/>
      <c r="B73" s="488" t="s">
        <v>4046</v>
      </c>
      <c r="C73" s="482" t="s">
        <v>4081</v>
      </c>
      <c r="D73" s="513"/>
      <c r="E73" s="483"/>
      <c r="F73" s="160"/>
      <c r="G73" s="440"/>
      <c r="H73" s="440"/>
      <c r="I73" s="440"/>
      <c r="J73" s="440"/>
      <c r="K73" s="440"/>
      <c r="L73" s="440"/>
      <c r="M73" s="440"/>
      <c r="N73" s="440"/>
      <c r="O73" s="440"/>
      <c r="P73" s="440"/>
      <c r="Q73" s="440"/>
      <c r="R73" s="440"/>
      <c r="S73" s="440"/>
      <c r="T73" s="440"/>
      <c r="U73" s="440"/>
      <c r="V73" s="440"/>
      <c r="W73" s="440"/>
      <c r="X73" s="440"/>
      <c r="Y73" s="440"/>
    </row>
    <row r="74" spans="1:25" s="439" customFormat="1" ht="16.95" customHeight="1">
      <c r="A74" s="159"/>
      <c r="B74" s="568" t="s">
        <v>4082</v>
      </c>
      <c r="C74" s="559" t="s">
        <v>852</v>
      </c>
      <c r="D74" s="560"/>
      <c r="E74" s="560"/>
      <c r="F74" s="160"/>
      <c r="G74" s="440"/>
      <c r="H74" s="440"/>
      <c r="I74" s="440"/>
      <c r="J74" s="440"/>
      <c r="K74" s="440"/>
      <c r="L74" s="440"/>
      <c r="M74" s="440"/>
      <c r="N74" s="440"/>
      <c r="O74" s="440"/>
      <c r="P74" s="440"/>
      <c r="Q74" s="440"/>
      <c r="R74" s="440"/>
      <c r="S74" s="440"/>
      <c r="T74" s="440"/>
      <c r="U74" s="440"/>
      <c r="V74" s="440"/>
      <c r="W74" s="440"/>
      <c r="X74" s="440"/>
      <c r="Y74" s="440"/>
    </row>
    <row r="75" spans="1:25" s="439" customFormat="1" ht="16.95" customHeight="1">
      <c r="A75" s="159"/>
      <c r="B75" s="568" t="s">
        <v>4082</v>
      </c>
      <c r="C75" s="559" t="s">
        <v>4083</v>
      </c>
      <c r="D75" s="560"/>
      <c r="E75" s="560"/>
      <c r="F75" s="160"/>
      <c r="G75" s="440"/>
      <c r="H75" s="440"/>
      <c r="I75" s="440"/>
      <c r="J75" s="440"/>
      <c r="K75" s="440"/>
      <c r="L75" s="440"/>
      <c r="M75" s="440"/>
      <c r="N75" s="440"/>
      <c r="O75" s="440"/>
      <c r="P75" s="440"/>
      <c r="Q75" s="440"/>
      <c r="R75" s="440"/>
      <c r="S75" s="440"/>
      <c r="T75" s="440"/>
      <c r="U75" s="440"/>
      <c r="V75" s="440"/>
      <c r="W75" s="440"/>
      <c r="X75" s="440"/>
      <c r="Y75" s="440"/>
    </row>
    <row r="76" spans="1:25" s="439" customFormat="1" ht="16.95" customHeight="1">
      <c r="A76" s="159"/>
      <c r="B76" s="488" t="s">
        <v>4082</v>
      </c>
      <c r="C76" s="482" t="s">
        <v>4084</v>
      </c>
      <c r="D76" s="513"/>
      <c r="E76" s="483"/>
      <c r="F76" s="160"/>
      <c r="G76" s="440"/>
      <c r="H76" s="440"/>
      <c r="I76" s="440"/>
      <c r="J76" s="440"/>
      <c r="K76" s="440"/>
      <c r="L76" s="440"/>
      <c r="M76" s="440"/>
      <c r="N76" s="440"/>
      <c r="O76" s="440"/>
      <c r="P76" s="440"/>
      <c r="Q76" s="440"/>
      <c r="R76" s="440"/>
      <c r="S76" s="440"/>
      <c r="T76" s="440"/>
      <c r="U76" s="440"/>
      <c r="V76" s="440"/>
      <c r="W76" s="440"/>
      <c r="X76" s="440"/>
      <c r="Y76" s="440"/>
    </row>
    <row r="77" spans="1:25" s="439" customFormat="1" ht="16.95" customHeight="1">
      <c r="A77" s="159"/>
      <c r="B77" s="488" t="s">
        <v>4082</v>
      </c>
      <c r="C77" s="482" t="s">
        <v>4085</v>
      </c>
      <c r="D77" s="513"/>
      <c r="E77" s="483"/>
      <c r="F77" s="160"/>
      <c r="G77" s="440"/>
      <c r="H77" s="440"/>
      <c r="I77" s="440"/>
      <c r="J77" s="440"/>
      <c r="K77" s="440"/>
      <c r="L77" s="440"/>
      <c r="M77" s="440"/>
      <c r="N77" s="440"/>
      <c r="O77" s="440"/>
      <c r="P77" s="440"/>
      <c r="Q77" s="440"/>
      <c r="R77" s="440"/>
      <c r="S77" s="440"/>
      <c r="T77" s="440"/>
      <c r="U77" s="440"/>
      <c r="V77" s="440"/>
      <c r="W77" s="440"/>
      <c r="X77" s="440"/>
      <c r="Y77" s="440"/>
    </row>
    <row r="78" spans="1:25" s="439" customFormat="1" ht="16.95" customHeight="1">
      <c r="A78" s="159"/>
      <c r="B78" s="488" t="s">
        <v>4082</v>
      </c>
      <c r="C78" s="482" t="s">
        <v>4086</v>
      </c>
      <c r="D78" s="513"/>
      <c r="E78" s="483"/>
      <c r="F78" s="160"/>
      <c r="G78" s="440"/>
      <c r="H78" s="440"/>
      <c r="I78" s="440"/>
      <c r="J78" s="440"/>
      <c r="K78" s="440"/>
      <c r="L78" s="440"/>
      <c r="M78" s="440"/>
      <c r="N78" s="440"/>
      <c r="O78" s="440"/>
      <c r="P78" s="440"/>
      <c r="Q78" s="440"/>
      <c r="R78" s="440"/>
      <c r="S78" s="440"/>
      <c r="T78" s="440"/>
      <c r="U78" s="440"/>
      <c r="V78" s="440"/>
      <c r="W78" s="440"/>
      <c r="X78" s="440"/>
      <c r="Y78" s="440"/>
    </row>
    <row r="79" spans="1:25" s="439" customFormat="1" ht="16.95" customHeight="1">
      <c r="A79" s="159"/>
      <c r="B79" s="488" t="s">
        <v>4082</v>
      </c>
      <c r="C79" s="482" t="s">
        <v>4087</v>
      </c>
      <c r="D79" s="513"/>
      <c r="E79" s="483"/>
      <c r="F79" s="160"/>
      <c r="G79" s="440"/>
      <c r="H79" s="440"/>
      <c r="I79" s="440"/>
      <c r="J79" s="440"/>
      <c r="K79" s="440"/>
      <c r="L79" s="440"/>
      <c r="M79" s="440"/>
      <c r="N79" s="440"/>
      <c r="O79" s="440"/>
      <c r="P79" s="440"/>
      <c r="Q79" s="440"/>
      <c r="R79" s="440"/>
      <c r="S79" s="440"/>
      <c r="T79" s="440"/>
      <c r="U79" s="440"/>
      <c r="V79" s="440"/>
      <c r="W79" s="440"/>
      <c r="X79" s="440"/>
      <c r="Y79" s="440"/>
    </row>
    <row r="80" spans="1:25" s="439" customFormat="1" ht="16.95" customHeight="1">
      <c r="A80" s="159"/>
      <c r="B80" s="488" t="s">
        <v>4082</v>
      </c>
      <c r="C80" s="482" t="s">
        <v>4088</v>
      </c>
      <c r="D80" s="513"/>
      <c r="E80" s="483"/>
      <c r="F80" s="160"/>
      <c r="G80" s="440"/>
      <c r="H80" s="440"/>
      <c r="I80" s="440"/>
      <c r="J80" s="440"/>
      <c r="K80" s="440"/>
      <c r="L80" s="440"/>
      <c r="M80" s="440"/>
      <c r="N80" s="440"/>
      <c r="O80" s="440"/>
      <c r="P80" s="440"/>
      <c r="Q80" s="440"/>
      <c r="R80" s="440"/>
      <c r="S80" s="440"/>
      <c r="T80" s="440"/>
      <c r="U80" s="440"/>
      <c r="V80" s="440"/>
      <c r="W80" s="440"/>
      <c r="X80" s="440"/>
      <c r="Y80" s="440"/>
    </row>
    <row r="81" spans="1:25" s="439" customFormat="1" ht="16.95" customHeight="1">
      <c r="A81" s="159"/>
      <c r="B81" s="488" t="s">
        <v>4082</v>
      </c>
      <c r="C81" s="482" t="s">
        <v>4089</v>
      </c>
      <c r="D81" s="513"/>
      <c r="E81" s="483"/>
      <c r="F81" s="160"/>
      <c r="G81" s="440"/>
      <c r="H81" s="440"/>
      <c r="I81" s="440"/>
      <c r="J81" s="440"/>
      <c r="K81" s="440"/>
      <c r="L81" s="440"/>
      <c r="M81" s="440"/>
      <c r="N81" s="440"/>
      <c r="O81" s="440"/>
      <c r="P81" s="440"/>
      <c r="Q81" s="440"/>
      <c r="R81" s="440"/>
      <c r="S81" s="440"/>
      <c r="T81" s="440"/>
      <c r="U81" s="440"/>
      <c r="V81" s="440"/>
      <c r="W81" s="440"/>
      <c r="X81" s="440"/>
      <c r="Y81" s="440"/>
    </row>
    <row r="82" spans="1:25" s="439" customFormat="1" ht="16.95" customHeight="1">
      <c r="A82" s="159"/>
      <c r="B82" s="488" t="s">
        <v>4082</v>
      </c>
      <c r="C82" s="482" t="s">
        <v>4090</v>
      </c>
      <c r="D82" s="513"/>
      <c r="E82" s="483"/>
      <c r="F82" s="160"/>
      <c r="G82" s="440"/>
      <c r="H82" s="440"/>
      <c r="I82" s="440"/>
      <c r="J82" s="440"/>
      <c r="K82" s="440"/>
      <c r="L82" s="440"/>
      <c r="M82" s="440"/>
      <c r="N82" s="440"/>
      <c r="O82" s="440"/>
      <c r="P82" s="440"/>
      <c r="Q82" s="440"/>
      <c r="R82" s="440"/>
      <c r="S82" s="440"/>
      <c r="T82" s="440"/>
      <c r="U82" s="440"/>
      <c r="V82" s="440"/>
      <c r="W82" s="440"/>
      <c r="X82" s="440"/>
      <c r="Y82" s="440"/>
    </row>
    <row r="83" spans="1:25" s="439" customFormat="1" ht="16.95" customHeight="1">
      <c r="A83" s="159"/>
      <c r="B83" s="488" t="s">
        <v>4082</v>
      </c>
      <c r="C83" s="482" t="s">
        <v>4091</v>
      </c>
      <c r="D83" s="513"/>
      <c r="E83" s="483"/>
      <c r="F83" s="160"/>
      <c r="G83" s="440"/>
      <c r="H83" s="440"/>
      <c r="I83" s="440"/>
      <c r="J83" s="440"/>
      <c r="K83" s="440"/>
      <c r="L83" s="440"/>
      <c r="M83" s="440"/>
      <c r="N83" s="440"/>
      <c r="O83" s="440"/>
      <c r="P83" s="440"/>
      <c r="Q83" s="440"/>
      <c r="R83" s="440"/>
      <c r="S83" s="440"/>
      <c r="T83" s="440"/>
      <c r="U83" s="440"/>
      <c r="V83" s="440"/>
      <c r="W83" s="440"/>
      <c r="X83" s="440"/>
      <c r="Y83" s="440"/>
    </row>
    <row r="84" spans="1:25" s="439" customFormat="1" ht="16.95" customHeight="1">
      <c r="A84" s="159"/>
      <c r="B84" s="488" t="s">
        <v>4082</v>
      </c>
      <c r="C84" s="482" t="s">
        <v>4092</v>
      </c>
      <c r="D84" s="513"/>
      <c r="E84" s="483"/>
      <c r="F84" s="160"/>
      <c r="G84" s="440"/>
      <c r="H84" s="440"/>
      <c r="I84" s="440"/>
      <c r="J84" s="440"/>
      <c r="K84" s="440"/>
      <c r="L84" s="440"/>
      <c r="M84" s="440"/>
      <c r="N84" s="440"/>
      <c r="O84" s="440"/>
      <c r="P84" s="440"/>
      <c r="Q84" s="440"/>
      <c r="R84" s="440"/>
      <c r="S84" s="440"/>
      <c r="T84" s="440"/>
      <c r="U84" s="440"/>
      <c r="V84" s="440"/>
      <c r="W84" s="440"/>
      <c r="X84" s="440"/>
      <c r="Y84" s="440"/>
    </row>
    <row r="85" spans="1:25" s="439" customFormat="1" ht="16.95" customHeight="1">
      <c r="A85" s="159"/>
      <c r="B85" s="488" t="s">
        <v>4082</v>
      </c>
      <c r="C85" s="482" t="s">
        <v>4093</v>
      </c>
      <c r="D85" s="513"/>
      <c r="E85" s="483"/>
      <c r="F85" s="160"/>
      <c r="G85" s="440"/>
      <c r="H85" s="440"/>
      <c r="I85" s="440"/>
      <c r="J85" s="440"/>
      <c r="K85" s="440"/>
      <c r="L85" s="440"/>
      <c r="M85" s="440"/>
      <c r="N85" s="440"/>
      <c r="O85" s="440"/>
      <c r="P85" s="440"/>
      <c r="Q85" s="440"/>
      <c r="R85" s="440"/>
      <c r="S85" s="440"/>
      <c r="T85" s="440"/>
      <c r="U85" s="440"/>
      <c r="V85" s="440"/>
      <c r="W85" s="440"/>
      <c r="X85" s="440"/>
      <c r="Y85" s="440"/>
    </row>
    <row r="86" spans="1:25" s="439" customFormat="1" ht="16.95" customHeight="1">
      <c r="A86" s="159"/>
      <c r="B86" s="488" t="s">
        <v>4082</v>
      </c>
      <c r="C86" s="482" t="s">
        <v>4094</v>
      </c>
      <c r="D86" s="513"/>
      <c r="E86" s="483"/>
      <c r="F86" s="160"/>
      <c r="G86" s="440"/>
      <c r="H86" s="440"/>
      <c r="I86" s="440"/>
      <c r="J86" s="440"/>
      <c r="K86" s="440"/>
      <c r="L86" s="440"/>
      <c r="M86" s="440"/>
      <c r="N86" s="440"/>
      <c r="O86" s="440"/>
      <c r="P86" s="440"/>
      <c r="Q86" s="440"/>
      <c r="R86" s="440"/>
      <c r="S86" s="440"/>
      <c r="T86" s="440"/>
      <c r="U86" s="440"/>
      <c r="V86" s="440"/>
      <c r="W86" s="440"/>
      <c r="X86" s="440"/>
      <c r="Y86" s="440"/>
    </row>
    <row r="87" spans="1:25" s="439" customFormat="1" ht="16.95" customHeight="1">
      <c r="A87" s="159"/>
      <c r="B87" s="488" t="s">
        <v>4082</v>
      </c>
      <c r="C87" s="482" t="s">
        <v>4095</v>
      </c>
      <c r="D87" s="513"/>
      <c r="E87" s="483"/>
      <c r="F87" s="160"/>
      <c r="G87" s="440"/>
      <c r="H87" s="440"/>
      <c r="I87" s="440"/>
      <c r="J87" s="440"/>
      <c r="K87" s="440"/>
      <c r="L87" s="440"/>
      <c r="M87" s="440"/>
      <c r="N87" s="440"/>
      <c r="O87" s="440"/>
      <c r="P87" s="440"/>
      <c r="Q87" s="440"/>
      <c r="R87" s="440"/>
      <c r="S87" s="440"/>
      <c r="T87" s="440"/>
      <c r="U87" s="440"/>
      <c r="V87" s="440"/>
      <c r="W87" s="440"/>
      <c r="X87" s="440"/>
      <c r="Y87" s="440"/>
    </row>
    <row r="88" spans="1:25" s="439" customFormat="1" ht="16.95" customHeight="1">
      <c r="A88" s="159"/>
      <c r="B88" s="488" t="s">
        <v>4082</v>
      </c>
      <c r="C88" s="482" t="s">
        <v>4096</v>
      </c>
      <c r="D88" s="513"/>
      <c r="E88" s="483"/>
      <c r="F88" s="160"/>
      <c r="G88" s="440"/>
      <c r="H88" s="440"/>
      <c r="I88" s="440"/>
      <c r="J88" s="440"/>
      <c r="K88" s="440"/>
      <c r="L88" s="440"/>
      <c r="M88" s="440"/>
      <c r="N88" s="440"/>
      <c r="O88" s="440"/>
      <c r="P88" s="440"/>
      <c r="Q88" s="440"/>
      <c r="R88" s="440"/>
      <c r="S88" s="440"/>
      <c r="T88" s="440"/>
      <c r="U88" s="440"/>
      <c r="V88" s="440"/>
      <c r="W88" s="440"/>
      <c r="X88" s="440"/>
      <c r="Y88" s="440"/>
    </row>
    <row r="89" spans="1:25" s="439" customFormat="1" ht="16.95" customHeight="1">
      <c r="A89" s="159"/>
      <c r="B89" s="488" t="s">
        <v>4082</v>
      </c>
      <c r="C89" s="482" t="s">
        <v>4097</v>
      </c>
      <c r="D89" s="513"/>
      <c r="E89" s="483"/>
      <c r="F89" s="160"/>
      <c r="G89" s="440"/>
      <c r="H89" s="440"/>
      <c r="I89" s="440"/>
      <c r="J89" s="440"/>
      <c r="K89" s="440"/>
      <c r="L89" s="440"/>
      <c r="M89" s="440"/>
      <c r="N89" s="440"/>
      <c r="O89" s="440"/>
      <c r="P89" s="440"/>
      <c r="Q89" s="440"/>
      <c r="R89" s="440"/>
      <c r="S89" s="440"/>
      <c r="T89" s="440"/>
      <c r="U89" s="440"/>
      <c r="V89" s="440"/>
      <c r="W89" s="440"/>
      <c r="X89" s="440"/>
      <c r="Y89" s="440"/>
    </row>
    <row r="90" spans="1:25" s="439" customFormat="1" ht="16.95" customHeight="1">
      <c r="A90" s="159"/>
      <c r="B90" s="488" t="s">
        <v>4082</v>
      </c>
      <c r="C90" s="482" t="s">
        <v>4098</v>
      </c>
      <c r="D90" s="513"/>
      <c r="E90" s="483"/>
      <c r="F90" s="160"/>
      <c r="G90" s="440"/>
      <c r="H90" s="440"/>
      <c r="I90" s="440"/>
      <c r="J90" s="440"/>
      <c r="K90" s="440"/>
      <c r="L90" s="440"/>
      <c r="M90" s="440"/>
      <c r="N90" s="440"/>
      <c r="O90" s="440"/>
      <c r="P90" s="440"/>
      <c r="Q90" s="440"/>
      <c r="R90" s="440"/>
      <c r="S90" s="440"/>
      <c r="T90" s="440"/>
      <c r="U90" s="440"/>
      <c r="V90" s="440"/>
      <c r="W90" s="440"/>
      <c r="X90" s="440"/>
      <c r="Y90" s="440"/>
    </row>
    <row r="91" spans="1:25" s="439" customFormat="1" ht="16.95" customHeight="1">
      <c r="A91" s="159"/>
      <c r="B91" s="488" t="s">
        <v>4082</v>
      </c>
      <c r="C91" s="482" t="s">
        <v>4099</v>
      </c>
      <c r="D91" s="513"/>
      <c r="E91" s="483"/>
      <c r="F91" s="160"/>
      <c r="G91" s="440"/>
      <c r="H91" s="440"/>
      <c r="I91" s="440"/>
      <c r="J91" s="440"/>
      <c r="K91" s="440"/>
      <c r="L91" s="440"/>
      <c r="M91" s="440"/>
      <c r="N91" s="440"/>
      <c r="O91" s="440"/>
      <c r="P91" s="440"/>
      <c r="Q91" s="440"/>
      <c r="R91" s="440"/>
      <c r="S91" s="440"/>
      <c r="T91" s="440"/>
      <c r="U91" s="440"/>
      <c r="V91" s="440"/>
      <c r="W91" s="440"/>
      <c r="X91" s="440"/>
      <c r="Y91" s="440"/>
    </row>
    <row r="92" spans="1:25" s="439" customFormat="1" ht="16.95" customHeight="1">
      <c r="A92" s="159"/>
      <c r="B92" s="488" t="s">
        <v>4082</v>
      </c>
      <c r="C92" s="482" t="s">
        <v>4100</v>
      </c>
      <c r="D92" s="513"/>
      <c r="E92" s="483"/>
      <c r="F92" s="160"/>
      <c r="G92" s="440"/>
      <c r="H92" s="440"/>
      <c r="I92" s="440"/>
      <c r="J92" s="440"/>
      <c r="K92" s="440"/>
      <c r="L92" s="440"/>
      <c r="M92" s="440"/>
      <c r="N92" s="440"/>
      <c r="O92" s="440"/>
      <c r="P92" s="440"/>
      <c r="Q92" s="440"/>
      <c r="R92" s="440"/>
      <c r="S92" s="440"/>
      <c r="T92" s="440"/>
      <c r="U92" s="440"/>
      <c r="V92" s="440"/>
      <c r="W92" s="440"/>
      <c r="X92" s="440"/>
      <c r="Y92" s="440"/>
    </row>
    <row r="93" spans="1:25" s="439" customFormat="1" ht="16.95" customHeight="1">
      <c r="A93" s="159"/>
      <c r="B93" s="488" t="s">
        <v>4082</v>
      </c>
      <c r="C93" s="482" t="s">
        <v>4101</v>
      </c>
      <c r="D93" s="513"/>
      <c r="E93" s="483"/>
      <c r="F93" s="160"/>
      <c r="G93" s="440"/>
      <c r="H93" s="440"/>
      <c r="I93" s="440"/>
      <c r="J93" s="440"/>
      <c r="K93" s="440"/>
      <c r="L93" s="440"/>
      <c r="M93" s="440"/>
      <c r="N93" s="440"/>
      <c r="O93" s="440"/>
      <c r="P93" s="440"/>
      <c r="Q93" s="440"/>
      <c r="R93" s="440"/>
      <c r="S93" s="440"/>
      <c r="T93" s="440"/>
      <c r="U93" s="440"/>
      <c r="V93" s="440"/>
      <c r="W93" s="440"/>
      <c r="X93" s="440"/>
      <c r="Y93" s="440"/>
    </row>
    <row r="94" spans="1:25" s="439" customFormat="1" ht="16.95" customHeight="1">
      <c r="A94" s="159"/>
      <c r="B94" s="488" t="s">
        <v>4082</v>
      </c>
      <c r="C94" s="482" t="s">
        <v>4102</v>
      </c>
      <c r="D94" s="513"/>
      <c r="E94" s="483"/>
      <c r="F94" s="160"/>
      <c r="G94" s="440"/>
      <c r="H94" s="440"/>
      <c r="I94" s="440"/>
      <c r="J94" s="440"/>
      <c r="K94" s="440"/>
      <c r="L94" s="440"/>
      <c r="M94" s="440"/>
      <c r="N94" s="440"/>
      <c r="O94" s="440"/>
      <c r="P94" s="440"/>
      <c r="Q94" s="440"/>
      <c r="R94" s="440"/>
      <c r="S94" s="440"/>
      <c r="T94" s="440"/>
      <c r="U94" s="440"/>
      <c r="V94" s="440"/>
      <c r="W94" s="440"/>
      <c r="X94" s="440"/>
      <c r="Y94" s="440"/>
    </row>
    <row r="95" spans="1:25" s="439" customFormat="1" ht="16.95" customHeight="1">
      <c r="A95" s="159"/>
      <c r="B95" s="488" t="s">
        <v>4082</v>
      </c>
      <c r="C95" s="482" t="s">
        <v>4103</v>
      </c>
      <c r="D95" s="513"/>
      <c r="E95" s="483"/>
      <c r="F95" s="160"/>
      <c r="G95" s="440"/>
      <c r="H95" s="440"/>
      <c r="I95" s="440"/>
      <c r="J95" s="440"/>
      <c r="K95" s="440"/>
      <c r="L95" s="440"/>
      <c r="M95" s="440"/>
      <c r="N95" s="440"/>
      <c r="O95" s="440"/>
      <c r="P95" s="440"/>
      <c r="Q95" s="440"/>
      <c r="R95" s="440"/>
      <c r="S95" s="440"/>
      <c r="T95" s="440"/>
      <c r="U95" s="440"/>
      <c r="V95" s="440"/>
      <c r="W95" s="440"/>
      <c r="X95" s="440"/>
      <c r="Y95" s="440"/>
    </row>
    <row r="96" spans="1:25" s="439" customFormat="1" ht="16.95" customHeight="1">
      <c r="A96" s="159"/>
      <c r="B96" s="488" t="s">
        <v>4082</v>
      </c>
      <c r="C96" s="482" t="s">
        <v>4104</v>
      </c>
      <c r="D96" s="513"/>
      <c r="E96" s="483"/>
      <c r="F96" s="160"/>
      <c r="G96" s="440"/>
      <c r="H96" s="440"/>
      <c r="I96" s="440"/>
      <c r="J96" s="440"/>
      <c r="K96" s="440"/>
      <c r="L96" s="440"/>
      <c r="M96" s="440"/>
      <c r="N96" s="440"/>
      <c r="O96" s="440"/>
      <c r="P96" s="440"/>
      <c r="Q96" s="440"/>
      <c r="R96" s="440"/>
      <c r="S96" s="440"/>
      <c r="T96" s="440"/>
      <c r="U96" s="440"/>
      <c r="V96" s="440"/>
      <c r="W96" s="440"/>
      <c r="X96" s="440"/>
      <c r="Y96" s="440"/>
    </row>
    <row r="97" spans="1:25" s="439" customFormat="1" ht="16.95" customHeight="1">
      <c r="A97" s="159"/>
      <c r="B97" s="488" t="s">
        <v>4082</v>
      </c>
      <c r="C97" s="482" t="s">
        <v>4105</v>
      </c>
      <c r="D97" s="513"/>
      <c r="E97" s="483"/>
      <c r="F97" s="160"/>
      <c r="G97" s="440"/>
      <c r="H97" s="440"/>
      <c r="I97" s="440"/>
      <c r="J97" s="440"/>
      <c r="K97" s="440"/>
      <c r="L97" s="440"/>
      <c r="M97" s="440"/>
      <c r="N97" s="440"/>
      <c r="O97" s="440"/>
      <c r="P97" s="440"/>
      <c r="Q97" s="440"/>
      <c r="R97" s="440"/>
      <c r="S97" s="440"/>
      <c r="T97" s="440"/>
      <c r="U97" s="440"/>
      <c r="V97" s="440"/>
      <c r="W97" s="440"/>
      <c r="X97" s="440"/>
      <c r="Y97" s="440"/>
    </row>
    <row r="98" spans="1:25" s="439" customFormat="1" ht="16.95" customHeight="1">
      <c r="A98" s="159"/>
      <c r="B98" s="488" t="s">
        <v>4082</v>
      </c>
      <c r="C98" s="482" t="s">
        <v>4106</v>
      </c>
      <c r="D98" s="513"/>
      <c r="E98" s="483"/>
      <c r="F98" s="160"/>
      <c r="G98" s="440"/>
      <c r="H98" s="440"/>
      <c r="I98" s="440"/>
      <c r="J98" s="440"/>
      <c r="K98" s="440"/>
      <c r="L98" s="440"/>
      <c r="M98" s="440"/>
      <c r="N98" s="440"/>
      <c r="O98" s="440"/>
      <c r="P98" s="440"/>
      <c r="Q98" s="440"/>
      <c r="R98" s="440"/>
      <c r="S98" s="440"/>
      <c r="T98" s="440"/>
      <c r="U98" s="440"/>
      <c r="V98" s="440"/>
      <c r="W98" s="440"/>
      <c r="X98" s="440"/>
      <c r="Y98" s="440"/>
    </row>
    <row r="99" spans="1:25" s="439" customFormat="1" ht="16.95" customHeight="1">
      <c r="A99" s="159"/>
      <c r="B99" s="488" t="s">
        <v>4082</v>
      </c>
      <c r="C99" s="482" t="s">
        <v>4107</v>
      </c>
      <c r="D99" s="513"/>
      <c r="E99" s="483"/>
      <c r="F99" s="160"/>
      <c r="G99" s="440"/>
      <c r="H99" s="440"/>
      <c r="I99" s="440"/>
      <c r="J99" s="440"/>
      <c r="K99" s="440"/>
      <c r="L99" s="440"/>
      <c r="M99" s="440"/>
      <c r="N99" s="440"/>
      <c r="O99" s="440"/>
      <c r="P99" s="440"/>
      <c r="Q99" s="440"/>
      <c r="R99" s="440"/>
      <c r="S99" s="440"/>
      <c r="T99" s="440"/>
      <c r="U99" s="440"/>
      <c r="V99" s="440"/>
      <c r="W99" s="440"/>
      <c r="X99" s="440"/>
      <c r="Y99" s="440"/>
    </row>
    <row r="100" spans="1:25" s="439" customFormat="1" ht="16.95" customHeight="1">
      <c r="A100" s="159"/>
      <c r="B100" s="488" t="s">
        <v>4082</v>
      </c>
      <c r="C100" s="482" t="s">
        <v>4108</v>
      </c>
      <c r="D100" s="513"/>
      <c r="E100" s="483"/>
      <c r="F100" s="160"/>
      <c r="G100" s="440"/>
      <c r="H100" s="440"/>
      <c r="I100" s="440"/>
      <c r="J100" s="440"/>
      <c r="K100" s="440"/>
      <c r="L100" s="440"/>
      <c r="M100" s="440"/>
      <c r="N100" s="440"/>
      <c r="O100" s="440"/>
      <c r="P100" s="440"/>
      <c r="Q100" s="440"/>
      <c r="R100" s="440"/>
      <c r="S100" s="440"/>
      <c r="T100" s="440"/>
      <c r="U100" s="440"/>
      <c r="V100" s="440"/>
      <c r="W100" s="440"/>
      <c r="X100" s="440"/>
      <c r="Y100" s="440"/>
    </row>
    <row r="101" spans="1:25" s="439" customFormat="1" ht="16.95" customHeight="1">
      <c r="A101" s="159"/>
      <c r="B101" s="488" t="s">
        <v>4082</v>
      </c>
      <c r="C101" s="482" t="s">
        <v>4109</v>
      </c>
      <c r="D101" s="513"/>
      <c r="E101" s="483"/>
      <c r="F101" s="160"/>
      <c r="G101" s="440"/>
      <c r="H101" s="440"/>
      <c r="I101" s="440"/>
      <c r="J101" s="440"/>
      <c r="K101" s="440"/>
      <c r="L101" s="440"/>
      <c r="M101" s="440"/>
      <c r="N101" s="440"/>
      <c r="O101" s="440"/>
      <c r="P101" s="440"/>
      <c r="Q101" s="440"/>
      <c r="R101" s="440"/>
      <c r="S101" s="440"/>
      <c r="T101" s="440"/>
      <c r="U101" s="440"/>
      <c r="V101" s="440"/>
      <c r="W101" s="440"/>
      <c r="X101" s="440"/>
      <c r="Y101" s="440"/>
    </row>
    <row r="102" spans="1:25" s="439" customFormat="1" ht="16.95" customHeight="1">
      <c r="A102" s="159"/>
      <c r="B102" s="488" t="s">
        <v>4082</v>
      </c>
      <c r="C102" s="482" t="s">
        <v>4110</v>
      </c>
      <c r="D102" s="513"/>
      <c r="E102" s="483"/>
      <c r="F102" s="160"/>
      <c r="G102" s="440"/>
      <c r="H102" s="440"/>
      <c r="I102" s="440"/>
      <c r="J102" s="440"/>
      <c r="K102" s="440"/>
      <c r="L102" s="440"/>
      <c r="M102" s="440"/>
      <c r="N102" s="440"/>
      <c r="O102" s="440"/>
      <c r="P102" s="440"/>
      <c r="Q102" s="440"/>
      <c r="R102" s="440"/>
      <c r="S102" s="440"/>
      <c r="T102" s="440"/>
      <c r="U102" s="440"/>
      <c r="V102" s="440"/>
      <c r="W102" s="440"/>
      <c r="X102" s="440"/>
      <c r="Y102" s="440"/>
    </row>
    <row r="103" spans="1:25" s="439" customFormat="1" ht="16.95" customHeight="1">
      <c r="A103" s="159"/>
      <c r="B103" s="488" t="s">
        <v>4082</v>
      </c>
      <c r="C103" s="482" t="s">
        <v>4111</v>
      </c>
      <c r="D103" s="513"/>
      <c r="E103" s="483"/>
      <c r="F103" s="160"/>
      <c r="G103" s="440"/>
      <c r="H103" s="440"/>
      <c r="I103" s="440"/>
      <c r="J103" s="440"/>
      <c r="K103" s="440"/>
      <c r="L103" s="440"/>
      <c r="M103" s="440"/>
      <c r="N103" s="440"/>
      <c r="O103" s="440"/>
      <c r="P103" s="440"/>
      <c r="Q103" s="440"/>
      <c r="R103" s="440"/>
      <c r="S103" s="440"/>
      <c r="T103" s="440"/>
      <c r="U103" s="440"/>
      <c r="V103" s="440"/>
      <c r="W103" s="440"/>
      <c r="X103" s="440"/>
      <c r="Y103" s="440"/>
    </row>
    <row r="104" spans="1:25" s="439" customFormat="1" ht="16.95" customHeight="1">
      <c r="A104" s="159"/>
      <c r="B104" s="488" t="s">
        <v>4082</v>
      </c>
      <c r="C104" s="482" t="s">
        <v>4112</v>
      </c>
      <c r="D104" s="513"/>
      <c r="E104" s="483"/>
      <c r="F104" s="160"/>
      <c r="G104" s="440"/>
      <c r="H104" s="440"/>
      <c r="I104" s="440"/>
      <c r="J104" s="440"/>
      <c r="K104" s="440"/>
      <c r="L104" s="440"/>
      <c r="M104" s="440"/>
      <c r="N104" s="440"/>
      <c r="O104" s="440"/>
      <c r="P104" s="440"/>
      <c r="Q104" s="440"/>
      <c r="R104" s="440"/>
      <c r="S104" s="440"/>
      <c r="T104" s="440"/>
      <c r="U104" s="440"/>
      <c r="V104" s="440"/>
      <c r="W104" s="440"/>
      <c r="X104" s="440"/>
      <c r="Y104" s="440"/>
    </row>
    <row r="105" spans="1:25" s="439" customFormat="1" ht="16.95" customHeight="1">
      <c r="A105" s="159"/>
      <c r="B105" s="488" t="s">
        <v>4082</v>
      </c>
      <c r="C105" s="482" t="s">
        <v>4113</v>
      </c>
      <c r="D105" s="513"/>
      <c r="E105" s="483"/>
      <c r="F105" s="160"/>
      <c r="G105" s="440"/>
      <c r="H105" s="440"/>
      <c r="I105" s="440"/>
      <c r="J105" s="440"/>
      <c r="K105" s="440"/>
      <c r="L105" s="440"/>
      <c r="M105" s="440"/>
      <c r="N105" s="440"/>
      <c r="O105" s="440"/>
      <c r="P105" s="440"/>
      <c r="Q105" s="440"/>
      <c r="R105" s="440"/>
      <c r="S105" s="440"/>
      <c r="T105" s="440"/>
      <c r="U105" s="440"/>
      <c r="V105" s="440"/>
      <c r="W105" s="440"/>
      <c r="X105" s="440"/>
      <c r="Y105" s="440"/>
    </row>
    <row r="106" spans="1:25" s="439" customFormat="1" ht="16.95" customHeight="1">
      <c r="A106" s="159"/>
      <c r="B106" s="488" t="s">
        <v>4082</v>
      </c>
      <c r="C106" s="482" t="s">
        <v>4114</v>
      </c>
      <c r="D106" s="513"/>
      <c r="E106" s="483"/>
      <c r="F106" s="160"/>
      <c r="G106" s="440"/>
      <c r="H106" s="440"/>
      <c r="I106" s="440"/>
      <c r="J106" s="440"/>
      <c r="K106" s="440"/>
      <c r="L106" s="440"/>
      <c r="M106" s="440"/>
      <c r="N106" s="440"/>
      <c r="O106" s="440"/>
      <c r="P106" s="440"/>
      <c r="Q106" s="440"/>
      <c r="R106" s="440"/>
      <c r="S106" s="440"/>
      <c r="T106" s="440"/>
      <c r="U106" s="440"/>
      <c r="V106" s="440"/>
      <c r="W106" s="440"/>
      <c r="X106" s="440"/>
      <c r="Y106" s="440"/>
    </row>
    <row r="107" spans="1:25" s="439" customFormat="1" ht="16.95" customHeight="1">
      <c r="A107" s="159"/>
      <c r="B107" s="488" t="s">
        <v>4082</v>
      </c>
      <c r="C107" s="482" t="s">
        <v>4115</v>
      </c>
      <c r="D107" s="513"/>
      <c r="E107" s="483"/>
      <c r="F107" s="160"/>
      <c r="G107" s="440"/>
      <c r="H107" s="440"/>
      <c r="I107" s="440"/>
      <c r="J107" s="440"/>
      <c r="K107" s="440"/>
      <c r="L107" s="440"/>
      <c r="M107" s="440"/>
      <c r="N107" s="440"/>
      <c r="O107" s="440"/>
      <c r="P107" s="440"/>
      <c r="Q107" s="440"/>
      <c r="R107" s="440"/>
      <c r="S107" s="440"/>
      <c r="T107" s="440"/>
      <c r="U107" s="440"/>
      <c r="V107" s="440"/>
      <c r="W107" s="440"/>
      <c r="X107" s="440"/>
      <c r="Y107" s="440"/>
    </row>
    <row r="108" spans="1:25" s="439" customFormat="1" ht="16.95" customHeight="1">
      <c r="A108" s="159"/>
      <c r="B108" s="488" t="s">
        <v>4082</v>
      </c>
      <c r="C108" s="482" t="s">
        <v>4116</v>
      </c>
      <c r="D108" s="513"/>
      <c r="E108" s="483"/>
      <c r="F108" s="160"/>
      <c r="G108" s="440"/>
      <c r="H108" s="440"/>
      <c r="I108" s="440"/>
      <c r="J108" s="440"/>
      <c r="K108" s="440"/>
      <c r="L108" s="440"/>
      <c r="M108" s="440"/>
      <c r="N108" s="440"/>
      <c r="O108" s="440"/>
      <c r="P108" s="440"/>
      <c r="Q108" s="440"/>
      <c r="R108" s="440"/>
      <c r="S108" s="440"/>
      <c r="T108" s="440"/>
      <c r="U108" s="440"/>
      <c r="V108" s="440"/>
      <c r="W108" s="440"/>
      <c r="X108" s="440"/>
      <c r="Y108" s="440"/>
    </row>
    <row r="109" spans="1:25" s="439" customFormat="1" ht="16.95" customHeight="1">
      <c r="A109" s="159"/>
      <c r="B109" s="488" t="s">
        <v>4082</v>
      </c>
      <c r="C109" s="482" t="s">
        <v>4117</v>
      </c>
      <c r="D109" s="513"/>
      <c r="E109" s="483"/>
      <c r="F109" s="160"/>
      <c r="G109" s="440"/>
      <c r="H109" s="440"/>
      <c r="I109" s="440"/>
      <c r="J109" s="440"/>
      <c r="K109" s="440"/>
      <c r="L109" s="440"/>
      <c r="M109" s="440"/>
      <c r="N109" s="440"/>
      <c r="O109" s="440"/>
      <c r="P109" s="440"/>
      <c r="Q109" s="440"/>
      <c r="R109" s="440"/>
      <c r="S109" s="440"/>
      <c r="T109" s="440"/>
      <c r="U109" s="440"/>
      <c r="V109" s="440"/>
      <c r="W109" s="440"/>
      <c r="X109" s="440"/>
      <c r="Y109" s="440"/>
    </row>
    <row r="110" spans="1:25" s="439" customFormat="1" ht="16.95" customHeight="1">
      <c r="A110" s="159"/>
      <c r="B110" s="488" t="s">
        <v>4082</v>
      </c>
      <c r="C110" s="482" t="s">
        <v>4118</v>
      </c>
      <c r="D110" s="513"/>
      <c r="E110" s="483"/>
      <c r="F110" s="160"/>
      <c r="G110" s="440"/>
      <c r="H110" s="440"/>
      <c r="I110" s="440"/>
      <c r="J110" s="440"/>
      <c r="K110" s="440"/>
      <c r="L110" s="440"/>
      <c r="M110" s="440"/>
      <c r="N110" s="440"/>
      <c r="O110" s="440"/>
      <c r="P110" s="440"/>
      <c r="Q110" s="440"/>
      <c r="R110" s="440"/>
      <c r="S110" s="440"/>
      <c r="T110" s="440"/>
      <c r="U110" s="440"/>
      <c r="V110" s="440"/>
      <c r="W110" s="440"/>
      <c r="X110" s="440"/>
      <c r="Y110" s="440"/>
    </row>
    <row r="111" spans="1:25" s="439" customFormat="1" ht="16.95" customHeight="1">
      <c r="A111" s="159"/>
      <c r="B111" s="488" t="s">
        <v>4082</v>
      </c>
      <c r="C111" s="482" t="s">
        <v>4119</v>
      </c>
      <c r="D111" s="513"/>
      <c r="E111" s="483"/>
      <c r="F111" s="160"/>
      <c r="G111" s="440"/>
      <c r="H111" s="440"/>
      <c r="I111" s="440"/>
      <c r="J111" s="440"/>
      <c r="K111" s="440"/>
      <c r="L111" s="440"/>
      <c r="M111" s="440"/>
      <c r="N111" s="440"/>
      <c r="O111" s="440"/>
      <c r="P111" s="440"/>
      <c r="Q111" s="440"/>
      <c r="R111" s="440"/>
      <c r="S111" s="440"/>
      <c r="T111" s="440"/>
      <c r="U111" s="440"/>
      <c r="V111" s="440"/>
      <c r="W111" s="440"/>
      <c r="X111" s="440"/>
      <c r="Y111" s="440"/>
    </row>
    <row r="112" spans="1:25" s="439" customFormat="1" ht="16.95" customHeight="1">
      <c r="A112" s="159"/>
      <c r="B112" s="488" t="s">
        <v>4082</v>
      </c>
      <c r="C112" s="482" t="s">
        <v>4120</v>
      </c>
      <c r="D112" s="513"/>
      <c r="E112" s="483"/>
      <c r="F112" s="160"/>
      <c r="G112" s="440"/>
      <c r="H112" s="440"/>
      <c r="I112" s="440"/>
      <c r="J112" s="440"/>
      <c r="K112" s="440"/>
      <c r="L112" s="440"/>
      <c r="M112" s="440"/>
      <c r="N112" s="440"/>
      <c r="O112" s="440"/>
      <c r="P112" s="440"/>
      <c r="Q112" s="440"/>
      <c r="R112" s="440"/>
      <c r="S112" s="440"/>
      <c r="T112" s="440"/>
      <c r="U112" s="440"/>
      <c r="V112" s="440"/>
      <c r="W112" s="440"/>
      <c r="X112" s="440"/>
      <c r="Y112" s="440"/>
    </row>
    <row r="113" spans="1:25" s="439" customFormat="1" ht="16.95" customHeight="1">
      <c r="A113" s="159"/>
      <c r="B113" s="488" t="s">
        <v>4082</v>
      </c>
      <c r="C113" s="482" t="s">
        <v>4121</v>
      </c>
      <c r="D113" s="513"/>
      <c r="E113" s="483"/>
      <c r="F113" s="160"/>
      <c r="G113" s="440"/>
      <c r="H113" s="440"/>
      <c r="I113" s="440"/>
      <c r="J113" s="440"/>
      <c r="K113" s="440"/>
      <c r="L113" s="440"/>
      <c r="M113" s="440"/>
      <c r="N113" s="440"/>
      <c r="O113" s="440"/>
      <c r="P113" s="440"/>
      <c r="Q113" s="440"/>
      <c r="R113" s="440"/>
      <c r="S113" s="440"/>
      <c r="T113" s="440"/>
      <c r="U113" s="440"/>
      <c r="V113" s="440"/>
      <c r="W113" s="440"/>
      <c r="X113" s="440"/>
      <c r="Y113" s="440"/>
    </row>
    <row r="114" spans="1:25" s="439" customFormat="1" ht="16.95" customHeight="1">
      <c r="A114" s="159"/>
      <c r="B114" s="488" t="s">
        <v>4082</v>
      </c>
      <c r="C114" s="482" t="s">
        <v>4122</v>
      </c>
      <c r="D114" s="513"/>
      <c r="E114" s="483"/>
      <c r="F114" s="160"/>
      <c r="G114" s="440"/>
      <c r="H114" s="440"/>
      <c r="I114" s="440"/>
      <c r="J114" s="440"/>
      <c r="K114" s="440"/>
      <c r="L114" s="440"/>
      <c r="M114" s="440"/>
      <c r="N114" s="440"/>
      <c r="O114" s="440"/>
      <c r="P114" s="440"/>
      <c r="Q114" s="440"/>
      <c r="R114" s="440"/>
      <c r="S114" s="440"/>
      <c r="T114" s="440"/>
      <c r="U114" s="440"/>
      <c r="V114" s="440"/>
      <c r="W114" s="440"/>
      <c r="X114" s="440"/>
      <c r="Y114" s="440"/>
    </row>
    <row r="115" spans="1:25" s="439" customFormat="1" ht="16.95" customHeight="1">
      <c r="A115" s="159"/>
      <c r="B115" s="488" t="s">
        <v>4082</v>
      </c>
      <c r="C115" s="482" t="s">
        <v>4123</v>
      </c>
      <c r="D115" s="513"/>
      <c r="E115" s="483"/>
      <c r="F115" s="160"/>
      <c r="G115" s="440"/>
      <c r="H115" s="440"/>
      <c r="I115" s="440"/>
      <c r="J115" s="440"/>
      <c r="K115" s="440"/>
      <c r="L115" s="440"/>
      <c r="M115" s="440"/>
      <c r="N115" s="440"/>
      <c r="O115" s="440"/>
      <c r="P115" s="440"/>
      <c r="Q115" s="440"/>
      <c r="R115" s="440"/>
      <c r="S115" s="440"/>
      <c r="T115" s="440"/>
      <c r="U115" s="440"/>
      <c r="V115" s="440"/>
      <c r="W115" s="440"/>
      <c r="X115" s="440"/>
      <c r="Y115" s="440"/>
    </row>
    <row r="116" spans="1:25" s="439" customFormat="1" ht="16.95" customHeight="1">
      <c r="A116" s="159"/>
      <c r="B116" s="488" t="s">
        <v>4082</v>
      </c>
      <c r="C116" s="482" t="s">
        <v>4124</v>
      </c>
      <c r="D116" s="513"/>
      <c r="E116" s="483"/>
      <c r="F116" s="160"/>
      <c r="G116" s="440"/>
      <c r="H116" s="440"/>
      <c r="I116" s="440"/>
      <c r="J116" s="440"/>
      <c r="K116" s="440"/>
      <c r="L116" s="440"/>
      <c r="M116" s="440"/>
      <c r="N116" s="440"/>
      <c r="O116" s="440"/>
      <c r="P116" s="440"/>
      <c r="Q116" s="440"/>
      <c r="R116" s="440"/>
      <c r="S116" s="440"/>
      <c r="T116" s="440"/>
      <c r="U116" s="440"/>
      <c r="V116" s="440"/>
      <c r="W116" s="440"/>
      <c r="X116" s="440"/>
      <c r="Y116" s="440"/>
    </row>
    <row r="117" spans="1:25" s="439" customFormat="1" ht="16.95" customHeight="1">
      <c r="A117" s="159"/>
      <c r="B117" s="488" t="s">
        <v>4082</v>
      </c>
      <c r="C117" s="482" t="s">
        <v>4125</v>
      </c>
      <c r="D117" s="513"/>
      <c r="E117" s="483"/>
      <c r="F117" s="160"/>
      <c r="G117" s="440"/>
      <c r="H117" s="440"/>
      <c r="I117" s="440"/>
      <c r="J117" s="440"/>
      <c r="K117" s="440"/>
      <c r="L117" s="440"/>
      <c r="M117" s="440"/>
      <c r="N117" s="440"/>
      <c r="O117" s="440"/>
      <c r="P117" s="440"/>
      <c r="Q117" s="440"/>
      <c r="R117" s="440"/>
      <c r="S117" s="440"/>
      <c r="T117" s="440"/>
      <c r="U117" s="440"/>
      <c r="V117" s="440"/>
      <c r="W117" s="440"/>
      <c r="X117" s="440"/>
      <c r="Y117" s="440"/>
    </row>
    <row r="118" spans="1:25" s="439" customFormat="1" ht="16.95" customHeight="1">
      <c r="A118" s="159"/>
      <c r="B118" s="488" t="s">
        <v>4082</v>
      </c>
      <c r="C118" s="482" t="s">
        <v>4126</v>
      </c>
      <c r="D118" s="513"/>
      <c r="E118" s="483"/>
      <c r="F118" s="160"/>
      <c r="G118" s="440"/>
      <c r="H118" s="440"/>
      <c r="I118" s="440"/>
      <c r="J118" s="440"/>
      <c r="K118" s="440"/>
      <c r="L118" s="440"/>
      <c r="M118" s="440"/>
      <c r="N118" s="440"/>
      <c r="O118" s="440"/>
      <c r="P118" s="440"/>
      <c r="Q118" s="440"/>
      <c r="R118" s="440"/>
      <c r="S118" s="440"/>
      <c r="T118" s="440"/>
      <c r="U118" s="440"/>
      <c r="V118" s="440"/>
      <c r="W118" s="440"/>
      <c r="X118" s="440"/>
      <c r="Y118" s="440"/>
    </row>
    <row r="119" spans="1:25" s="439" customFormat="1" ht="16.95" customHeight="1">
      <c r="A119" s="159"/>
      <c r="B119" s="488" t="s">
        <v>4082</v>
      </c>
      <c r="C119" s="482" t="s">
        <v>4127</v>
      </c>
      <c r="D119" s="513"/>
      <c r="E119" s="483"/>
      <c r="F119" s="160"/>
      <c r="G119" s="440"/>
      <c r="H119" s="440"/>
      <c r="I119" s="440"/>
      <c r="J119" s="440"/>
      <c r="K119" s="440"/>
      <c r="L119" s="440"/>
      <c r="M119" s="440"/>
      <c r="N119" s="440"/>
      <c r="O119" s="440"/>
      <c r="P119" s="440"/>
      <c r="Q119" s="440"/>
      <c r="R119" s="440"/>
      <c r="S119" s="440"/>
      <c r="T119" s="440"/>
      <c r="U119" s="440"/>
      <c r="V119" s="440"/>
      <c r="W119" s="440"/>
      <c r="X119" s="440"/>
      <c r="Y119" s="440"/>
    </row>
    <row r="120" spans="1:25" s="439" customFormat="1" ht="16.95" customHeight="1">
      <c r="A120" s="159"/>
      <c r="B120" s="488" t="s">
        <v>4082</v>
      </c>
      <c r="C120" s="482" t="s">
        <v>4128</v>
      </c>
      <c r="D120" s="513"/>
      <c r="E120" s="483"/>
      <c r="F120" s="160"/>
      <c r="G120" s="440"/>
      <c r="H120" s="440"/>
      <c r="I120" s="440"/>
      <c r="J120" s="440"/>
      <c r="K120" s="440"/>
      <c r="L120" s="440"/>
      <c r="M120" s="440"/>
      <c r="N120" s="440"/>
      <c r="O120" s="440"/>
      <c r="P120" s="440"/>
      <c r="Q120" s="440"/>
      <c r="R120" s="440"/>
      <c r="S120" s="440"/>
      <c r="T120" s="440"/>
      <c r="U120" s="440"/>
      <c r="V120" s="440"/>
      <c r="W120" s="440"/>
      <c r="X120" s="440"/>
      <c r="Y120" s="440"/>
    </row>
    <row r="121" spans="1:25" s="439" customFormat="1" ht="16.95" customHeight="1">
      <c r="A121" s="159"/>
      <c r="B121" s="488" t="s">
        <v>4082</v>
      </c>
      <c r="C121" s="482" t="s">
        <v>4129</v>
      </c>
      <c r="D121" s="513"/>
      <c r="E121" s="483"/>
      <c r="F121" s="160"/>
      <c r="G121" s="440"/>
      <c r="H121" s="440"/>
      <c r="I121" s="440"/>
      <c r="J121" s="440"/>
      <c r="K121" s="440"/>
      <c r="L121" s="440"/>
      <c r="M121" s="440"/>
      <c r="N121" s="440"/>
      <c r="O121" s="440"/>
      <c r="P121" s="440"/>
      <c r="Q121" s="440"/>
      <c r="R121" s="440"/>
      <c r="S121" s="440"/>
      <c r="T121" s="440"/>
      <c r="U121" s="440"/>
      <c r="V121" s="440"/>
      <c r="W121" s="440"/>
      <c r="X121" s="440"/>
      <c r="Y121" s="440"/>
    </row>
    <row r="122" spans="1:25" s="439" customFormat="1" ht="16.95" customHeight="1">
      <c r="A122" s="159"/>
      <c r="B122" s="488" t="s">
        <v>4082</v>
      </c>
      <c r="C122" s="482" t="s">
        <v>4130</v>
      </c>
      <c r="D122" s="513"/>
      <c r="E122" s="483"/>
      <c r="F122" s="160"/>
      <c r="G122" s="440"/>
      <c r="H122" s="440"/>
      <c r="I122" s="440"/>
      <c r="J122" s="440"/>
      <c r="K122" s="440"/>
      <c r="L122" s="440"/>
      <c r="M122" s="440"/>
      <c r="N122" s="440"/>
      <c r="O122" s="440"/>
      <c r="P122" s="440"/>
      <c r="Q122" s="440"/>
      <c r="R122" s="440"/>
      <c r="S122" s="440"/>
      <c r="T122" s="440"/>
      <c r="U122" s="440"/>
      <c r="V122" s="440"/>
      <c r="W122" s="440"/>
      <c r="X122" s="440"/>
      <c r="Y122" s="440"/>
    </row>
    <row r="123" spans="1:25" s="439" customFormat="1" ht="16.95" customHeight="1">
      <c r="A123" s="159"/>
      <c r="B123" s="488" t="s">
        <v>4082</v>
      </c>
      <c r="C123" s="482" t="s">
        <v>4131</v>
      </c>
      <c r="D123" s="513"/>
      <c r="E123" s="483"/>
      <c r="F123" s="160"/>
      <c r="G123" s="440"/>
      <c r="H123" s="440"/>
      <c r="I123" s="440"/>
      <c r="J123" s="440"/>
      <c r="K123" s="440"/>
      <c r="L123" s="440"/>
      <c r="M123" s="440"/>
      <c r="N123" s="440"/>
      <c r="O123" s="440"/>
      <c r="P123" s="440"/>
      <c r="Q123" s="440"/>
      <c r="R123" s="440"/>
      <c r="S123" s="440"/>
      <c r="T123" s="440"/>
      <c r="U123" s="440"/>
      <c r="V123" s="440"/>
      <c r="W123" s="440"/>
      <c r="X123" s="440"/>
      <c r="Y123" s="440"/>
    </row>
    <row r="124" spans="1:25" s="439" customFormat="1" ht="16.95" customHeight="1">
      <c r="A124" s="159"/>
      <c r="B124" s="488" t="s">
        <v>4082</v>
      </c>
      <c r="C124" s="482" t="s">
        <v>4132</v>
      </c>
      <c r="D124" s="513"/>
      <c r="E124" s="483"/>
      <c r="F124" s="160"/>
      <c r="G124" s="440"/>
      <c r="H124" s="440"/>
      <c r="I124" s="440"/>
      <c r="J124" s="440"/>
      <c r="K124" s="440"/>
      <c r="L124" s="440"/>
      <c r="M124" s="440"/>
      <c r="N124" s="440"/>
      <c r="O124" s="440"/>
      <c r="P124" s="440"/>
      <c r="Q124" s="440"/>
      <c r="R124" s="440"/>
      <c r="S124" s="440"/>
      <c r="T124" s="440"/>
      <c r="U124" s="440"/>
      <c r="V124" s="440"/>
      <c r="W124" s="440"/>
      <c r="X124" s="440"/>
      <c r="Y124" s="440"/>
    </row>
    <row r="125" spans="1:25" s="439" customFormat="1" ht="16.95" customHeight="1">
      <c r="A125" s="159"/>
      <c r="B125" s="568" t="s">
        <v>4082</v>
      </c>
      <c r="C125" s="559" t="s">
        <v>2637</v>
      </c>
      <c r="D125" s="560"/>
      <c r="E125" s="560"/>
      <c r="F125" s="160"/>
      <c r="G125" s="440"/>
      <c r="H125" s="440"/>
      <c r="I125" s="440"/>
      <c r="J125" s="440"/>
      <c r="K125" s="440"/>
      <c r="L125" s="440"/>
      <c r="M125" s="440"/>
      <c r="N125" s="440"/>
      <c r="O125" s="440"/>
      <c r="P125" s="440"/>
      <c r="Q125" s="440"/>
      <c r="R125" s="440"/>
      <c r="S125" s="440"/>
      <c r="T125" s="440"/>
      <c r="U125" s="440"/>
      <c r="V125" s="440"/>
      <c r="W125" s="440"/>
      <c r="X125" s="440"/>
      <c r="Y125" s="440"/>
    </row>
    <row r="126" spans="1:25" s="439" customFormat="1" ht="16.95" customHeight="1">
      <c r="A126" s="159"/>
      <c r="B126" s="568" t="s">
        <v>4082</v>
      </c>
      <c r="C126" s="559" t="s">
        <v>4133</v>
      </c>
      <c r="D126" s="560"/>
      <c r="E126" s="560"/>
      <c r="F126" s="160"/>
      <c r="G126" s="440"/>
      <c r="H126" s="440"/>
      <c r="I126" s="440"/>
      <c r="J126" s="440"/>
      <c r="K126" s="440"/>
      <c r="L126" s="440"/>
      <c r="M126" s="440"/>
      <c r="N126" s="440"/>
      <c r="O126" s="440"/>
      <c r="P126" s="440"/>
      <c r="Q126" s="440"/>
      <c r="R126" s="440"/>
      <c r="S126" s="440"/>
      <c r="T126" s="440"/>
      <c r="U126" s="440"/>
      <c r="V126" s="440"/>
      <c r="W126" s="440"/>
      <c r="X126" s="440"/>
      <c r="Y126" s="440"/>
    </row>
    <row r="127" spans="1:25" s="439" customFormat="1" ht="16.95" customHeight="1">
      <c r="A127" s="159"/>
      <c r="B127" s="488" t="s">
        <v>4082</v>
      </c>
      <c r="C127" s="482" t="s">
        <v>4134</v>
      </c>
      <c r="D127" s="513"/>
      <c r="E127" s="483"/>
      <c r="F127" s="160"/>
      <c r="G127" s="440"/>
      <c r="H127" s="440"/>
      <c r="I127" s="440"/>
      <c r="J127" s="440"/>
      <c r="K127" s="440"/>
      <c r="L127" s="440"/>
      <c r="M127" s="440"/>
      <c r="N127" s="440"/>
      <c r="O127" s="440"/>
      <c r="P127" s="440"/>
      <c r="Q127" s="440"/>
      <c r="R127" s="440"/>
      <c r="S127" s="440"/>
      <c r="T127" s="440"/>
      <c r="U127" s="440"/>
      <c r="V127" s="440"/>
      <c r="W127" s="440"/>
      <c r="X127" s="440"/>
      <c r="Y127" s="440"/>
    </row>
    <row r="128" spans="1:25" s="439" customFormat="1" ht="16.95" customHeight="1">
      <c r="A128" s="159"/>
      <c r="B128" s="488" t="s">
        <v>4082</v>
      </c>
      <c r="C128" s="482" t="s">
        <v>4135</v>
      </c>
      <c r="D128" s="513"/>
      <c r="E128" s="483"/>
      <c r="F128" s="160"/>
      <c r="G128" s="440"/>
      <c r="H128" s="440"/>
      <c r="I128" s="440"/>
      <c r="J128" s="440"/>
      <c r="K128" s="440"/>
      <c r="L128" s="440"/>
      <c r="M128" s="440"/>
      <c r="N128" s="440"/>
      <c r="O128" s="440"/>
      <c r="P128" s="440"/>
      <c r="Q128" s="440"/>
      <c r="R128" s="440"/>
      <c r="S128" s="440"/>
      <c r="T128" s="440"/>
      <c r="U128" s="440"/>
      <c r="V128" s="440"/>
      <c r="W128" s="440"/>
      <c r="X128" s="440"/>
      <c r="Y128" s="440"/>
    </row>
    <row r="129" spans="1:25" s="439" customFormat="1" ht="16.95" customHeight="1">
      <c r="A129" s="159"/>
      <c r="B129" s="488" t="s">
        <v>4082</v>
      </c>
      <c r="C129" s="482" t="s">
        <v>4136</v>
      </c>
      <c r="D129" s="513"/>
      <c r="E129" s="483"/>
      <c r="F129" s="160"/>
      <c r="G129" s="440"/>
      <c r="H129" s="440"/>
      <c r="I129" s="440"/>
      <c r="J129" s="440"/>
      <c r="K129" s="440"/>
      <c r="L129" s="440"/>
      <c r="M129" s="440"/>
      <c r="N129" s="440"/>
      <c r="O129" s="440"/>
      <c r="P129" s="440"/>
      <c r="Q129" s="440"/>
      <c r="R129" s="440"/>
      <c r="S129" s="440"/>
      <c r="T129" s="440"/>
      <c r="U129" s="440"/>
      <c r="V129" s="440"/>
      <c r="W129" s="440"/>
      <c r="X129" s="440"/>
      <c r="Y129" s="440"/>
    </row>
    <row r="130" spans="1:25" s="439" customFormat="1" ht="16.95" customHeight="1">
      <c r="A130" s="159"/>
      <c r="B130" s="488" t="s">
        <v>4082</v>
      </c>
      <c r="C130" s="482" t="s">
        <v>4137</v>
      </c>
      <c r="D130" s="513"/>
      <c r="E130" s="483"/>
      <c r="F130" s="160"/>
      <c r="G130" s="440"/>
      <c r="H130" s="440"/>
      <c r="I130" s="440"/>
      <c r="J130" s="440"/>
      <c r="K130" s="440"/>
      <c r="L130" s="440"/>
      <c r="M130" s="440"/>
      <c r="N130" s="440"/>
      <c r="O130" s="440"/>
      <c r="P130" s="440"/>
      <c r="Q130" s="440"/>
      <c r="R130" s="440"/>
      <c r="S130" s="440"/>
      <c r="T130" s="440"/>
      <c r="U130" s="440"/>
      <c r="V130" s="440"/>
      <c r="W130" s="440"/>
      <c r="X130" s="440"/>
      <c r="Y130" s="440"/>
    </row>
    <row r="131" spans="1:25" s="439" customFormat="1" ht="16.95" customHeight="1">
      <c r="A131" s="159"/>
      <c r="B131" s="488" t="s">
        <v>4082</v>
      </c>
      <c r="C131" s="482" t="s">
        <v>4138</v>
      </c>
      <c r="D131" s="513"/>
      <c r="E131" s="483"/>
      <c r="F131" s="160"/>
      <c r="G131" s="440"/>
      <c r="H131" s="440"/>
      <c r="I131" s="440"/>
      <c r="J131" s="440"/>
      <c r="K131" s="440"/>
      <c r="L131" s="440"/>
      <c r="M131" s="440"/>
      <c r="N131" s="440"/>
      <c r="O131" s="440"/>
      <c r="P131" s="440"/>
      <c r="Q131" s="440"/>
      <c r="R131" s="440"/>
      <c r="S131" s="440"/>
      <c r="T131" s="440"/>
      <c r="U131" s="440"/>
      <c r="V131" s="440"/>
      <c r="W131" s="440"/>
      <c r="X131" s="440"/>
      <c r="Y131" s="440"/>
    </row>
    <row r="132" spans="1:25" s="439" customFormat="1" ht="16.95" customHeight="1">
      <c r="A132" s="159"/>
      <c r="B132" s="488" t="s">
        <v>4082</v>
      </c>
      <c r="C132" s="482" t="s">
        <v>4139</v>
      </c>
      <c r="D132" s="513"/>
      <c r="E132" s="483"/>
      <c r="F132" s="160"/>
      <c r="G132" s="440"/>
      <c r="H132" s="440"/>
      <c r="I132" s="440"/>
      <c r="J132" s="440"/>
      <c r="K132" s="440"/>
      <c r="L132" s="440"/>
      <c r="M132" s="440"/>
      <c r="N132" s="440"/>
      <c r="O132" s="440"/>
      <c r="P132" s="440"/>
      <c r="Q132" s="440"/>
      <c r="R132" s="440"/>
      <c r="S132" s="440"/>
      <c r="T132" s="440"/>
      <c r="U132" s="440"/>
      <c r="V132" s="440"/>
      <c r="W132" s="440"/>
      <c r="X132" s="440"/>
      <c r="Y132" s="440"/>
    </row>
    <row r="133" spans="1:25" s="439" customFormat="1" ht="16.95" customHeight="1">
      <c r="A133" s="159"/>
      <c r="B133" s="488" t="s">
        <v>4082</v>
      </c>
      <c r="C133" s="482" t="s">
        <v>4140</v>
      </c>
      <c r="D133" s="513"/>
      <c r="E133" s="483"/>
      <c r="F133" s="160"/>
      <c r="G133" s="440"/>
      <c r="H133" s="440"/>
      <c r="I133" s="440"/>
      <c r="J133" s="440"/>
      <c r="K133" s="440"/>
      <c r="L133" s="440"/>
      <c r="M133" s="440"/>
      <c r="N133" s="440"/>
      <c r="O133" s="440"/>
      <c r="P133" s="440"/>
      <c r="Q133" s="440"/>
      <c r="R133" s="440"/>
      <c r="S133" s="440"/>
      <c r="T133" s="440"/>
      <c r="U133" s="440"/>
      <c r="V133" s="440"/>
      <c r="W133" s="440"/>
      <c r="X133" s="440"/>
      <c r="Y133" s="440"/>
    </row>
    <row r="134" spans="1:25" s="439" customFormat="1" ht="16.95" customHeight="1">
      <c r="A134" s="159"/>
      <c r="B134" s="488" t="s">
        <v>4082</v>
      </c>
      <c r="C134" s="482" t="s">
        <v>4141</v>
      </c>
      <c r="D134" s="513"/>
      <c r="E134" s="483"/>
      <c r="F134" s="160"/>
      <c r="G134" s="440"/>
      <c r="H134" s="440"/>
      <c r="I134" s="440"/>
      <c r="J134" s="440"/>
      <c r="K134" s="440"/>
      <c r="L134" s="440"/>
      <c r="M134" s="440"/>
      <c r="N134" s="440"/>
      <c r="O134" s="440"/>
      <c r="P134" s="440"/>
      <c r="Q134" s="440"/>
      <c r="R134" s="440"/>
      <c r="S134" s="440"/>
      <c r="T134" s="440"/>
      <c r="U134" s="440"/>
      <c r="V134" s="440"/>
      <c r="W134" s="440"/>
      <c r="X134" s="440"/>
      <c r="Y134" s="440"/>
    </row>
    <row r="135" spans="1:25" s="439" customFormat="1" ht="16.95" customHeight="1">
      <c r="A135" s="159"/>
      <c r="B135" s="488" t="s">
        <v>4082</v>
      </c>
      <c r="C135" s="482" t="s">
        <v>4142</v>
      </c>
      <c r="D135" s="513"/>
      <c r="E135" s="483"/>
      <c r="F135" s="160"/>
      <c r="G135" s="440"/>
      <c r="H135" s="440"/>
      <c r="I135" s="440"/>
      <c r="J135" s="440"/>
      <c r="K135" s="440"/>
      <c r="L135" s="440"/>
      <c r="M135" s="440"/>
      <c r="N135" s="440"/>
      <c r="O135" s="440"/>
      <c r="P135" s="440"/>
      <c r="Q135" s="440"/>
      <c r="R135" s="440"/>
      <c r="S135" s="440"/>
      <c r="T135" s="440"/>
      <c r="U135" s="440"/>
      <c r="V135" s="440"/>
      <c r="W135" s="440"/>
      <c r="X135" s="440"/>
      <c r="Y135" s="440"/>
    </row>
    <row r="136" spans="1:25" s="439" customFormat="1" ht="16.95" customHeight="1">
      <c r="A136" s="159"/>
      <c r="B136" s="488" t="s">
        <v>4082</v>
      </c>
      <c r="C136" s="482" t="s">
        <v>4143</v>
      </c>
      <c r="D136" s="513"/>
      <c r="E136" s="483"/>
      <c r="F136" s="160"/>
      <c r="G136" s="440"/>
      <c r="H136" s="440"/>
      <c r="I136" s="440"/>
      <c r="J136" s="440"/>
      <c r="K136" s="440"/>
      <c r="L136" s="440"/>
      <c r="M136" s="440"/>
      <c r="N136" s="440"/>
      <c r="O136" s="440"/>
      <c r="P136" s="440"/>
      <c r="Q136" s="440"/>
      <c r="R136" s="440"/>
      <c r="S136" s="440"/>
      <c r="T136" s="440"/>
      <c r="U136" s="440"/>
      <c r="V136" s="440"/>
      <c r="W136" s="440"/>
      <c r="X136" s="440"/>
      <c r="Y136" s="440"/>
    </row>
    <row r="137" spans="1:25" s="439" customFormat="1" ht="16.95" customHeight="1">
      <c r="A137" s="159"/>
      <c r="B137" s="488" t="s">
        <v>4082</v>
      </c>
      <c r="C137" s="482" t="s">
        <v>4144</v>
      </c>
      <c r="D137" s="513"/>
      <c r="E137" s="483"/>
      <c r="F137" s="160"/>
      <c r="G137" s="440"/>
      <c r="H137" s="440"/>
      <c r="I137" s="440"/>
      <c r="J137" s="440"/>
      <c r="K137" s="440"/>
      <c r="L137" s="440"/>
      <c r="M137" s="440"/>
      <c r="N137" s="440"/>
      <c r="O137" s="440"/>
      <c r="P137" s="440"/>
      <c r="Q137" s="440"/>
      <c r="R137" s="440"/>
      <c r="S137" s="440"/>
      <c r="T137" s="440"/>
      <c r="U137" s="440"/>
      <c r="V137" s="440"/>
      <c r="W137" s="440"/>
      <c r="X137" s="440"/>
      <c r="Y137" s="440"/>
    </row>
    <row r="138" spans="1:25" s="439" customFormat="1" ht="16.95" customHeight="1">
      <c r="A138" s="159"/>
      <c r="B138" s="488" t="s">
        <v>4082</v>
      </c>
      <c r="C138" s="482" t="s">
        <v>4145</v>
      </c>
      <c r="D138" s="513"/>
      <c r="E138" s="483"/>
      <c r="F138" s="160"/>
      <c r="G138" s="440"/>
      <c r="H138" s="440"/>
      <c r="I138" s="440"/>
      <c r="J138" s="440"/>
      <c r="K138" s="440"/>
      <c r="L138" s="440"/>
      <c r="M138" s="440"/>
      <c r="N138" s="440"/>
      <c r="O138" s="440"/>
      <c r="P138" s="440"/>
      <c r="Q138" s="440"/>
      <c r="R138" s="440"/>
      <c r="S138" s="440"/>
      <c r="T138" s="440"/>
      <c r="U138" s="440"/>
      <c r="V138" s="440"/>
      <c r="W138" s="440"/>
      <c r="X138" s="440"/>
      <c r="Y138" s="440"/>
    </row>
    <row r="139" spans="1:25" s="439" customFormat="1" ht="16.95" customHeight="1">
      <c r="A139" s="159"/>
      <c r="B139" s="488" t="s">
        <v>4082</v>
      </c>
      <c r="C139" s="482" t="s">
        <v>4146</v>
      </c>
      <c r="D139" s="513"/>
      <c r="E139" s="483"/>
      <c r="F139" s="160"/>
      <c r="G139" s="440"/>
      <c r="H139" s="440"/>
      <c r="I139" s="440"/>
      <c r="J139" s="440"/>
      <c r="K139" s="440"/>
      <c r="L139" s="440"/>
      <c r="M139" s="440"/>
      <c r="N139" s="440"/>
      <c r="O139" s="440"/>
      <c r="P139" s="440"/>
      <c r="Q139" s="440"/>
      <c r="R139" s="440"/>
      <c r="S139" s="440"/>
      <c r="T139" s="440"/>
      <c r="U139" s="440"/>
      <c r="V139" s="440"/>
      <c r="W139" s="440"/>
      <c r="X139" s="440"/>
      <c r="Y139" s="440"/>
    </row>
    <row r="140" spans="1:25" s="439" customFormat="1" ht="16.95" customHeight="1">
      <c r="A140" s="159"/>
      <c r="B140" s="568" t="s">
        <v>4082</v>
      </c>
      <c r="C140" s="559" t="s">
        <v>4147</v>
      </c>
      <c r="D140" s="560"/>
      <c r="E140" s="560"/>
      <c r="F140" s="160"/>
      <c r="G140" s="440"/>
      <c r="H140" s="440"/>
      <c r="I140" s="440"/>
      <c r="J140" s="440"/>
      <c r="K140" s="440"/>
      <c r="L140" s="440"/>
      <c r="M140" s="440"/>
      <c r="N140" s="440"/>
      <c r="O140" s="440"/>
      <c r="P140" s="440"/>
      <c r="Q140" s="440"/>
      <c r="R140" s="440"/>
      <c r="S140" s="440"/>
      <c r="T140" s="440"/>
      <c r="U140" s="440"/>
      <c r="V140" s="440"/>
      <c r="W140" s="440"/>
      <c r="X140" s="440"/>
      <c r="Y140" s="440"/>
    </row>
    <row r="141" spans="1:25" s="439" customFormat="1" ht="16.95" customHeight="1">
      <c r="A141" s="159"/>
      <c r="B141" s="568" t="s">
        <v>4082</v>
      </c>
      <c r="C141" s="559" t="s">
        <v>4083</v>
      </c>
      <c r="D141" s="560"/>
      <c r="E141" s="560"/>
      <c r="F141" s="160"/>
      <c r="G141" s="440"/>
      <c r="H141" s="440"/>
      <c r="I141" s="440"/>
      <c r="J141" s="440"/>
      <c r="K141" s="440"/>
      <c r="L141" s="440"/>
      <c r="M141" s="440"/>
      <c r="N141" s="440"/>
      <c r="O141" s="440"/>
      <c r="P141" s="440"/>
      <c r="Q141" s="440"/>
      <c r="R141" s="440"/>
      <c r="S141" s="440"/>
      <c r="T141" s="440"/>
      <c r="U141" s="440"/>
      <c r="V141" s="440"/>
      <c r="W141" s="440"/>
      <c r="X141" s="440"/>
      <c r="Y141" s="440"/>
    </row>
    <row r="142" spans="1:25" s="439" customFormat="1" ht="16.95" customHeight="1">
      <c r="A142" s="159"/>
      <c r="B142" s="488" t="s">
        <v>4082</v>
      </c>
      <c r="C142" s="482" t="s">
        <v>4148</v>
      </c>
      <c r="D142" s="513"/>
      <c r="E142" s="483"/>
      <c r="F142" s="160"/>
      <c r="G142" s="440"/>
      <c r="H142" s="440"/>
      <c r="I142" s="440"/>
      <c r="J142" s="440"/>
      <c r="K142" s="440"/>
      <c r="L142" s="440"/>
      <c r="M142" s="440"/>
      <c r="N142" s="440"/>
      <c r="O142" s="440"/>
      <c r="P142" s="440"/>
      <c r="Q142" s="440"/>
      <c r="R142" s="440"/>
      <c r="S142" s="440"/>
      <c r="T142" s="440"/>
      <c r="U142" s="440"/>
      <c r="V142" s="440"/>
      <c r="W142" s="440"/>
      <c r="X142" s="440"/>
      <c r="Y142" s="440"/>
    </row>
    <row r="143" spans="1:25" s="439" customFormat="1" ht="16.95" customHeight="1">
      <c r="A143" s="159"/>
      <c r="B143" s="488" t="s">
        <v>4082</v>
      </c>
      <c r="C143" s="482" t="s">
        <v>4149</v>
      </c>
      <c r="D143" s="513"/>
      <c r="E143" s="483"/>
      <c r="F143" s="160"/>
      <c r="G143" s="440"/>
      <c r="H143" s="440"/>
      <c r="I143" s="440"/>
      <c r="J143" s="440"/>
      <c r="K143" s="440"/>
      <c r="L143" s="440"/>
      <c r="M143" s="440"/>
      <c r="N143" s="440"/>
      <c r="O143" s="440"/>
      <c r="P143" s="440"/>
      <c r="Q143" s="440"/>
      <c r="R143" s="440"/>
      <c r="S143" s="440"/>
      <c r="T143" s="440"/>
      <c r="U143" s="440"/>
      <c r="V143" s="440"/>
      <c r="W143" s="440"/>
      <c r="X143" s="440"/>
      <c r="Y143" s="440"/>
    </row>
    <row r="144" spans="1:25" s="439" customFormat="1" ht="16.95" customHeight="1">
      <c r="A144" s="159"/>
      <c r="B144" s="488" t="s">
        <v>4082</v>
      </c>
      <c r="C144" s="482" t="s">
        <v>4150</v>
      </c>
      <c r="D144" s="513"/>
      <c r="E144" s="483"/>
      <c r="F144" s="160"/>
      <c r="G144" s="440"/>
      <c r="H144" s="440"/>
      <c r="I144" s="440"/>
      <c r="J144" s="440"/>
      <c r="K144" s="440"/>
      <c r="L144" s="440"/>
      <c r="M144" s="440"/>
      <c r="N144" s="440"/>
      <c r="O144" s="440"/>
      <c r="P144" s="440"/>
      <c r="Q144" s="440"/>
      <c r="R144" s="440"/>
      <c r="S144" s="440"/>
      <c r="T144" s="440"/>
      <c r="U144" s="440"/>
      <c r="V144" s="440"/>
      <c r="W144" s="440"/>
      <c r="X144" s="440"/>
      <c r="Y144" s="440"/>
    </row>
    <row r="145" spans="1:25" s="439" customFormat="1" ht="16.95" customHeight="1">
      <c r="A145" s="159"/>
      <c r="B145" s="488" t="s">
        <v>4082</v>
      </c>
      <c r="C145" s="482" t="s">
        <v>4151</v>
      </c>
      <c r="D145" s="513"/>
      <c r="E145" s="483"/>
      <c r="F145" s="160"/>
      <c r="G145" s="440"/>
      <c r="H145" s="440"/>
      <c r="I145" s="440"/>
      <c r="J145" s="440"/>
      <c r="K145" s="440"/>
      <c r="L145" s="440"/>
      <c r="M145" s="440"/>
      <c r="N145" s="440"/>
      <c r="O145" s="440"/>
      <c r="P145" s="440"/>
      <c r="Q145" s="440"/>
      <c r="R145" s="440"/>
      <c r="S145" s="440"/>
      <c r="T145" s="440"/>
      <c r="U145" s="440"/>
      <c r="V145" s="440"/>
      <c r="W145" s="440"/>
      <c r="X145" s="440"/>
      <c r="Y145" s="440"/>
    </row>
    <row r="146" spans="1:25" s="439" customFormat="1" ht="16.95" customHeight="1">
      <c r="A146" s="159"/>
      <c r="B146" s="488" t="s">
        <v>4082</v>
      </c>
      <c r="C146" s="482" t="s">
        <v>4152</v>
      </c>
      <c r="D146" s="513"/>
      <c r="E146" s="483"/>
      <c r="F146" s="160"/>
      <c r="G146" s="440"/>
      <c r="H146" s="440"/>
      <c r="I146" s="440"/>
      <c r="J146" s="440"/>
      <c r="K146" s="440"/>
      <c r="L146" s="440"/>
      <c r="M146" s="440"/>
      <c r="N146" s="440"/>
      <c r="O146" s="440"/>
      <c r="P146" s="440"/>
      <c r="Q146" s="440"/>
      <c r="R146" s="440"/>
      <c r="S146" s="440"/>
      <c r="T146" s="440"/>
      <c r="U146" s="440"/>
      <c r="V146" s="440"/>
      <c r="W146" s="440"/>
      <c r="X146" s="440"/>
      <c r="Y146" s="440"/>
    </row>
    <row r="147" spans="1:25" s="439" customFormat="1" ht="16.95" customHeight="1">
      <c r="A147" s="159"/>
      <c r="B147" s="568" t="s">
        <v>4082</v>
      </c>
      <c r="C147" s="559" t="s">
        <v>870</v>
      </c>
      <c r="D147" s="560"/>
      <c r="E147" s="560"/>
      <c r="F147" s="160"/>
      <c r="G147" s="440"/>
      <c r="H147" s="440"/>
      <c r="I147" s="440"/>
      <c r="J147" s="440"/>
      <c r="K147" s="440"/>
      <c r="L147" s="440"/>
      <c r="M147" s="440"/>
      <c r="N147" s="440"/>
      <c r="O147" s="440"/>
      <c r="P147" s="440"/>
      <c r="Q147" s="440"/>
      <c r="R147" s="440"/>
      <c r="S147" s="440"/>
      <c r="T147" s="440"/>
      <c r="U147" s="440"/>
      <c r="V147" s="440"/>
      <c r="W147" s="440"/>
      <c r="X147" s="440"/>
      <c r="Y147" s="440"/>
    </row>
    <row r="148" spans="1:25" s="439" customFormat="1" ht="16.95" customHeight="1">
      <c r="A148" s="159"/>
      <c r="B148" s="568" t="s">
        <v>4082</v>
      </c>
      <c r="C148" s="559" t="s">
        <v>4153</v>
      </c>
      <c r="D148" s="560"/>
      <c r="E148" s="560"/>
      <c r="F148" s="160"/>
      <c r="G148" s="440"/>
      <c r="H148" s="440"/>
      <c r="I148" s="440"/>
      <c r="J148" s="440"/>
      <c r="K148" s="440"/>
      <c r="L148" s="440"/>
      <c r="M148" s="440"/>
      <c r="N148" s="440"/>
      <c r="O148" s="440"/>
      <c r="P148" s="440"/>
      <c r="Q148" s="440"/>
      <c r="R148" s="440"/>
      <c r="S148" s="440"/>
      <c r="T148" s="440"/>
      <c r="U148" s="440"/>
      <c r="V148" s="440"/>
      <c r="W148" s="440"/>
      <c r="X148" s="440"/>
      <c r="Y148" s="440"/>
    </row>
    <row r="149" spans="1:25" s="439" customFormat="1" ht="16.95" customHeight="1">
      <c r="A149" s="159"/>
      <c r="B149" s="488" t="s">
        <v>4082</v>
      </c>
      <c r="C149" s="482" t="s">
        <v>830</v>
      </c>
      <c r="D149" s="513"/>
      <c r="E149" s="483"/>
      <c r="F149" s="160"/>
      <c r="G149" s="440"/>
      <c r="H149" s="440"/>
      <c r="I149" s="440"/>
      <c r="J149" s="440"/>
      <c r="K149" s="440"/>
      <c r="L149" s="440"/>
      <c r="M149" s="440"/>
      <c r="N149" s="440"/>
      <c r="O149" s="440"/>
      <c r="P149" s="440"/>
      <c r="Q149" s="440"/>
      <c r="R149" s="440"/>
      <c r="S149" s="440"/>
      <c r="T149" s="440"/>
      <c r="U149" s="440"/>
      <c r="V149" s="440"/>
      <c r="W149" s="440"/>
      <c r="X149" s="440"/>
      <c r="Y149" s="440"/>
    </row>
    <row r="150" spans="1:25" s="439" customFormat="1" ht="16.95" customHeight="1">
      <c r="A150" s="159"/>
      <c r="B150" s="568" t="s">
        <v>4154</v>
      </c>
      <c r="C150" s="559" t="s">
        <v>870</v>
      </c>
      <c r="D150" s="560"/>
      <c r="E150" s="560"/>
      <c r="F150" s="160"/>
      <c r="G150" s="440"/>
      <c r="H150" s="440"/>
      <c r="I150" s="440"/>
      <c r="J150" s="440"/>
      <c r="K150" s="440"/>
      <c r="L150" s="440"/>
      <c r="M150" s="440"/>
      <c r="N150" s="440"/>
      <c r="O150" s="440"/>
      <c r="P150" s="440"/>
      <c r="Q150" s="440"/>
      <c r="R150" s="440"/>
      <c r="S150" s="440"/>
      <c r="T150" s="440"/>
      <c r="U150" s="440"/>
      <c r="V150" s="440"/>
      <c r="W150" s="440"/>
      <c r="X150" s="440"/>
      <c r="Y150" s="440"/>
    </row>
    <row r="151" spans="1:25" s="439" customFormat="1" ht="16.95" customHeight="1">
      <c r="A151" s="159"/>
      <c r="B151" s="568" t="s">
        <v>4154</v>
      </c>
      <c r="C151" s="559" t="s">
        <v>4155</v>
      </c>
      <c r="D151" s="560"/>
      <c r="E151" s="560"/>
      <c r="F151" s="160"/>
      <c r="G151" s="440"/>
      <c r="H151" s="440"/>
      <c r="I151" s="440"/>
      <c r="J151" s="440"/>
      <c r="K151" s="440"/>
      <c r="L151" s="440"/>
      <c r="M151" s="440"/>
      <c r="N151" s="440"/>
      <c r="O151" s="440"/>
      <c r="P151" s="440"/>
      <c r="Q151" s="440"/>
      <c r="R151" s="440"/>
      <c r="S151" s="440"/>
      <c r="T151" s="440"/>
      <c r="U151" s="440"/>
      <c r="V151" s="440"/>
      <c r="W151" s="440"/>
      <c r="X151" s="440"/>
      <c r="Y151" s="440"/>
    </row>
    <row r="152" spans="1:25" s="439" customFormat="1" ht="16.95" customHeight="1">
      <c r="A152" s="159"/>
      <c r="B152" s="488" t="s">
        <v>4154</v>
      </c>
      <c r="C152" s="482" t="s">
        <v>4156</v>
      </c>
      <c r="D152" s="513"/>
      <c r="E152" s="483"/>
      <c r="F152" s="160"/>
      <c r="G152" s="440"/>
      <c r="H152" s="440"/>
      <c r="I152" s="440"/>
      <c r="J152" s="440"/>
      <c r="K152" s="440"/>
      <c r="L152" s="440"/>
      <c r="M152" s="440"/>
      <c r="N152" s="440"/>
      <c r="O152" s="440"/>
      <c r="P152" s="440"/>
      <c r="Q152" s="440"/>
      <c r="R152" s="440"/>
      <c r="S152" s="440"/>
      <c r="T152" s="440"/>
      <c r="U152" s="440"/>
      <c r="V152" s="440"/>
      <c r="W152" s="440"/>
      <c r="X152" s="440"/>
      <c r="Y152" s="440"/>
    </row>
    <row r="153" spans="1:25" s="439" customFormat="1" ht="16.95" customHeight="1">
      <c r="A153" s="159"/>
      <c r="B153" s="488" t="s">
        <v>4154</v>
      </c>
      <c r="C153" s="482" t="s">
        <v>4157</v>
      </c>
      <c r="D153" s="513"/>
      <c r="E153" s="483"/>
      <c r="F153" s="160"/>
      <c r="G153" s="440"/>
      <c r="H153" s="440"/>
      <c r="I153" s="440"/>
      <c r="J153" s="440"/>
      <c r="K153" s="440"/>
      <c r="L153" s="440"/>
      <c r="M153" s="440"/>
      <c r="N153" s="440"/>
      <c r="O153" s="440"/>
      <c r="P153" s="440"/>
      <c r="Q153" s="440"/>
      <c r="R153" s="440"/>
      <c r="S153" s="440"/>
      <c r="T153" s="440"/>
      <c r="U153" s="440"/>
      <c r="V153" s="440"/>
      <c r="W153" s="440"/>
      <c r="X153" s="440"/>
      <c r="Y153" s="440"/>
    </row>
    <row r="154" spans="1:25" s="439" customFormat="1" ht="16.95" customHeight="1">
      <c r="A154" s="159"/>
      <c r="B154" s="488" t="s">
        <v>4154</v>
      </c>
      <c r="C154" s="482" t="s">
        <v>4158</v>
      </c>
      <c r="D154" s="513"/>
      <c r="E154" s="483"/>
      <c r="F154" s="160"/>
      <c r="G154" s="440"/>
      <c r="H154" s="440"/>
      <c r="I154" s="440"/>
      <c r="J154" s="440"/>
      <c r="K154" s="440"/>
      <c r="L154" s="440"/>
      <c r="M154" s="440"/>
      <c r="N154" s="440"/>
      <c r="O154" s="440"/>
      <c r="P154" s="440"/>
      <c r="Q154" s="440"/>
      <c r="R154" s="440"/>
      <c r="S154" s="440"/>
      <c r="T154" s="440"/>
      <c r="U154" s="440"/>
      <c r="V154" s="440"/>
      <c r="W154" s="440"/>
      <c r="X154" s="440"/>
      <c r="Y154" s="440"/>
    </row>
    <row r="155" spans="1:25" s="439" customFormat="1" ht="16.95" customHeight="1">
      <c r="A155" s="159"/>
      <c r="B155" s="488" t="s">
        <v>4154</v>
      </c>
      <c r="C155" s="482" t="s">
        <v>4159</v>
      </c>
      <c r="D155" s="513"/>
      <c r="E155" s="483"/>
      <c r="F155" s="160"/>
      <c r="G155" s="440"/>
      <c r="H155" s="440"/>
      <c r="I155" s="440"/>
      <c r="J155" s="440"/>
      <c r="K155" s="440"/>
      <c r="L155" s="440"/>
      <c r="M155" s="440"/>
      <c r="N155" s="440"/>
      <c r="O155" s="440"/>
      <c r="P155" s="440"/>
      <c r="Q155" s="440"/>
      <c r="R155" s="440"/>
      <c r="S155" s="440"/>
      <c r="T155" s="440"/>
      <c r="U155" s="440"/>
      <c r="V155" s="440"/>
      <c r="W155" s="440"/>
      <c r="X155" s="440"/>
      <c r="Y155" s="440"/>
    </row>
    <row r="156" spans="1:25" s="439" customFormat="1" ht="16.95" customHeight="1">
      <c r="A156" s="159"/>
      <c r="B156" s="488" t="s">
        <v>4154</v>
      </c>
      <c r="C156" s="482" t="s">
        <v>4160</v>
      </c>
      <c r="D156" s="513"/>
      <c r="E156" s="483"/>
      <c r="F156" s="160"/>
      <c r="G156" s="440"/>
      <c r="H156" s="440"/>
      <c r="I156" s="440"/>
      <c r="J156" s="440"/>
      <c r="K156" s="440"/>
      <c r="L156" s="440"/>
      <c r="M156" s="440"/>
      <c r="N156" s="440"/>
      <c r="O156" s="440"/>
      <c r="P156" s="440"/>
      <c r="Q156" s="440"/>
      <c r="R156" s="440"/>
      <c r="S156" s="440"/>
      <c r="T156" s="440"/>
      <c r="U156" s="440"/>
      <c r="V156" s="440"/>
      <c r="W156" s="440"/>
      <c r="X156" s="440"/>
      <c r="Y156" s="440"/>
    </row>
    <row r="157" spans="1:25" s="439" customFormat="1" ht="16.95" customHeight="1">
      <c r="A157" s="159"/>
      <c r="B157" s="488" t="s">
        <v>4154</v>
      </c>
      <c r="C157" s="482" t="s">
        <v>4161</v>
      </c>
      <c r="D157" s="513"/>
      <c r="E157" s="483"/>
      <c r="F157" s="160"/>
      <c r="G157" s="440"/>
      <c r="H157" s="440"/>
      <c r="I157" s="440"/>
      <c r="J157" s="440"/>
      <c r="K157" s="440"/>
      <c r="L157" s="440"/>
      <c r="M157" s="440"/>
      <c r="N157" s="440"/>
      <c r="O157" s="440"/>
      <c r="P157" s="440"/>
      <c r="Q157" s="440"/>
      <c r="R157" s="440"/>
      <c r="S157" s="440"/>
      <c r="T157" s="440"/>
      <c r="U157" s="440"/>
      <c r="V157" s="440"/>
      <c r="W157" s="440"/>
      <c r="X157" s="440"/>
      <c r="Y157" s="440"/>
    </row>
    <row r="158" spans="1:25" s="439" customFormat="1" ht="16.95" customHeight="1">
      <c r="A158" s="159"/>
      <c r="B158" s="488" t="s">
        <v>4154</v>
      </c>
      <c r="C158" s="482" t="s">
        <v>4162</v>
      </c>
      <c r="D158" s="513"/>
      <c r="E158" s="483"/>
      <c r="F158" s="160"/>
      <c r="G158" s="440"/>
      <c r="H158" s="440"/>
      <c r="I158" s="440"/>
      <c r="J158" s="440"/>
      <c r="K158" s="440"/>
      <c r="L158" s="440"/>
      <c r="M158" s="440"/>
      <c r="N158" s="440"/>
      <c r="O158" s="440"/>
      <c r="P158" s="440"/>
      <c r="Q158" s="440"/>
      <c r="R158" s="440"/>
      <c r="S158" s="440"/>
      <c r="T158" s="440"/>
      <c r="U158" s="440"/>
      <c r="V158" s="440"/>
      <c r="W158" s="440"/>
      <c r="X158" s="440"/>
      <c r="Y158" s="440"/>
    </row>
    <row r="159" spans="1:25" s="439" customFormat="1" ht="16.95" customHeight="1">
      <c r="A159" s="159"/>
      <c r="B159" s="568" t="s">
        <v>4154</v>
      </c>
      <c r="C159" s="559" t="s">
        <v>4163</v>
      </c>
      <c r="D159" s="560"/>
      <c r="E159" s="560"/>
      <c r="F159" s="160"/>
      <c r="G159" s="440"/>
      <c r="H159" s="440"/>
      <c r="I159" s="440"/>
      <c r="J159" s="440"/>
      <c r="K159" s="440"/>
      <c r="L159" s="440"/>
      <c r="M159" s="440"/>
      <c r="N159" s="440"/>
      <c r="O159" s="440"/>
      <c r="P159" s="440"/>
      <c r="Q159" s="440"/>
      <c r="R159" s="440"/>
      <c r="S159" s="440"/>
      <c r="T159" s="440"/>
      <c r="U159" s="440"/>
      <c r="V159" s="440"/>
      <c r="W159" s="440"/>
      <c r="X159" s="440"/>
      <c r="Y159" s="440"/>
    </row>
    <row r="160" spans="1:25" s="439" customFormat="1" ht="16.95" customHeight="1">
      <c r="A160" s="159"/>
      <c r="B160" s="488" t="s">
        <v>4154</v>
      </c>
      <c r="C160" s="482" t="s">
        <v>1021</v>
      </c>
      <c r="D160" s="513"/>
      <c r="E160" s="483"/>
      <c r="F160" s="160"/>
      <c r="G160" s="440"/>
      <c r="H160" s="440"/>
      <c r="I160" s="440"/>
      <c r="J160" s="440"/>
      <c r="K160" s="440"/>
      <c r="L160" s="440"/>
      <c r="M160" s="440"/>
      <c r="N160" s="440"/>
      <c r="O160" s="440"/>
      <c r="P160" s="440"/>
      <c r="Q160" s="440"/>
      <c r="R160" s="440"/>
      <c r="S160" s="440"/>
      <c r="T160" s="440"/>
      <c r="U160" s="440"/>
      <c r="V160" s="440"/>
      <c r="W160" s="440"/>
      <c r="X160" s="440"/>
      <c r="Y160" s="440"/>
    </row>
    <row r="161" spans="1:25" s="439" customFormat="1" ht="16.95" customHeight="1">
      <c r="A161" s="159"/>
      <c r="B161" s="568" t="s">
        <v>4164</v>
      </c>
      <c r="C161" s="559" t="s">
        <v>3958</v>
      </c>
      <c r="D161" s="560"/>
      <c r="E161" s="560"/>
      <c r="F161" s="160"/>
      <c r="G161" s="440"/>
      <c r="H161" s="440"/>
      <c r="I161" s="440"/>
      <c r="J161" s="440"/>
      <c r="K161" s="440"/>
      <c r="L161" s="440"/>
      <c r="M161" s="440"/>
      <c r="N161" s="440"/>
      <c r="O161" s="440"/>
      <c r="P161" s="440"/>
      <c r="Q161" s="440"/>
      <c r="R161" s="440"/>
      <c r="S161" s="440"/>
      <c r="T161" s="440"/>
      <c r="U161" s="440"/>
      <c r="V161" s="440"/>
      <c r="W161" s="440"/>
      <c r="X161" s="440"/>
      <c r="Y161" s="440"/>
    </row>
    <row r="162" spans="1:25" s="439" customFormat="1" ht="16.95" customHeight="1">
      <c r="A162" s="159"/>
      <c r="B162" s="568" t="s">
        <v>4164</v>
      </c>
      <c r="C162" s="559" t="s">
        <v>906</v>
      </c>
      <c r="D162" s="560"/>
      <c r="E162" s="560"/>
      <c r="F162" s="160"/>
      <c r="G162" s="440"/>
      <c r="H162" s="440"/>
      <c r="I162" s="440"/>
      <c r="J162" s="440"/>
      <c r="K162" s="440"/>
      <c r="L162" s="440"/>
      <c r="M162" s="440"/>
      <c r="N162" s="440"/>
      <c r="O162" s="440"/>
      <c r="P162" s="440"/>
      <c r="Q162" s="440"/>
      <c r="R162" s="440"/>
      <c r="S162" s="440"/>
      <c r="T162" s="440"/>
      <c r="U162" s="440"/>
      <c r="V162" s="440"/>
      <c r="W162" s="440"/>
      <c r="X162" s="440"/>
      <c r="Y162" s="440"/>
    </row>
    <row r="163" spans="1:25" s="439" customFormat="1" ht="16.95" customHeight="1">
      <c r="A163" s="159"/>
      <c r="B163" s="488" t="s">
        <v>4164</v>
      </c>
      <c r="C163" s="482" t="s">
        <v>4165</v>
      </c>
      <c r="D163" s="513"/>
      <c r="E163" s="483"/>
      <c r="F163" s="160"/>
      <c r="G163" s="440"/>
      <c r="H163" s="440"/>
      <c r="I163" s="440"/>
      <c r="J163" s="440"/>
      <c r="K163" s="440"/>
      <c r="L163" s="440"/>
      <c r="M163" s="440"/>
      <c r="N163" s="440"/>
      <c r="O163" s="440"/>
      <c r="P163" s="440"/>
      <c r="Q163" s="440"/>
      <c r="R163" s="440"/>
      <c r="S163" s="440"/>
      <c r="T163" s="440"/>
      <c r="U163" s="440"/>
      <c r="V163" s="440"/>
      <c r="W163" s="440"/>
      <c r="X163" s="440"/>
      <c r="Y163" s="440"/>
    </row>
    <row r="164" spans="1:25" s="439" customFormat="1" ht="16.95" customHeight="1">
      <c r="A164" s="159"/>
      <c r="B164" s="488" t="s">
        <v>4164</v>
      </c>
      <c r="C164" s="482" t="s">
        <v>4166</v>
      </c>
      <c r="D164" s="513"/>
      <c r="E164" s="483"/>
      <c r="F164" s="160"/>
      <c r="G164" s="440"/>
      <c r="H164" s="440"/>
      <c r="I164" s="440"/>
      <c r="J164" s="440"/>
      <c r="K164" s="440"/>
      <c r="L164" s="440"/>
      <c r="M164" s="440"/>
      <c r="N164" s="440"/>
      <c r="O164" s="440"/>
      <c r="P164" s="440"/>
      <c r="Q164" s="440"/>
      <c r="R164" s="440"/>
      <c r="S164" s="440"/>
      <c r="T164" s="440"/>
      <c r="U164" s="440"/>
      <c r="V164" s="440"/>
      <c r="W164" s="440"/>
      <c r="X164" s="440"/>
      <c r="Y164" s="440"/>
    </row>
    <row r="165" spans="1:25" s="439" customFormat="1" ht="16.95" customHeight="1">
      <c r="A165" s="159"/>
      <c r="B165" s="488" t="s">
        <v>4164</v>
      </c>
      <c r="C165" s="482" t="s">
        <v>4167</v>
      </c>
      <c r="D165" s="513"/>
      <c r="E165" s="483"/>
      <c r="F165" s="160"/>
      <c r="G165" s="440"/>
      <c r="H165" s="440"/>
      <c r="I165" s="440"/>
      <c r="J165" s="440"/>
      <c r="K165" s="440"/>
      <c r="L165" s="440"/>
      <c r="M165" s="440"/>
      <c r="N165" s="440"/>
      <c r="O165" s="440"/>
      <c r="P165" s="440"/>
      <c r="Q165" s="440"/>
      <c r="R165" s="440"/>
      <c r="S165" s="440"/>
      <c r="T165" s="440"/>
      <c r="U165" s="440"/>
      <c r="V165" s="440"/>
      <c r="W165" s="440"/>
      <c r="X165" s="440"/>
      <c r="Y165" s="440"/>
    </row>
    <row r="166" spans="1:25" s="439" customFormat="1" ht="16.95" customHeight="1">
      <c r="A166" s="159"/>
      <c r="B166" s="488" t="s">
        <v>4164</v>
      </c>
      <c r="C166" s="482" t="s">
        <v>4168</v>
      </c>
      <c r="D166" s="513"/>
      <c r="E166" s="483"/>
      <c r="F166" s="160"/>
      <c r="G166" s="440"/>
      <c r="H166" s="440"/>
      <c r="I166" s="440"/>
      <c r="J166" s="440"/>
      <c r="K166" s="440"/>
      <c r="L166" s="440"/>
      <c r="M166" s="440"/>
      <c r="N166" s="440"/>
      <c r="O166" s="440"/>
      <c r="P166" s="440"/>
      <c r="Q166" s="440"/>
      <c r="R166" s="440"/>
      <c r="S166" s="440"/>
      <c r="T166" s="440"/>
      <c r="U166" s="440"/>
      <c r="V166" s="440"/>
      <c r="W166" s="440"/>
      <c r="X166" s="440"/>
      <c r="Y166" s="440"/>
    </row>
    <row r="167" spans="1:25" s="439" customFormat="1" ht="16.95" customHeight="1">
      <c r="A167" s="159"/>
      <c r="B167" s="488" t="s">
        <v>4164</v>
      </c>
      <c r="C167" s="482" t="s">
        <v>4169</v>
      </c>
      <c r="D167" s="513"/>
      <c r="E167" s="483"/>
      <c r="F167" s="160"/>
      <c r="G167" s="440"/>
      <c r="H167" s="440"/>
      <c r="I167" s="440"/>
      <c r="J167" s="440"/>
      <c r="K167" s="440"/>
      <c r="L167" s="440"/>
      <c r="M167" s="440"/>
      <c r="N167" s="440"/>
      <c r="O167" s="440"/>
      <c r="P167" s="440"/>
      <c r="Q167" s="440"/>
      <c r="R167" s="440"/>
      <c r="S167" s="440"/>
      <c r="T167" s="440"/>
      <c r="U167" s="440"/>
      <c r="V167" s="440"/>
      <c r="W167" s="440"/>
      <c r="X167" s="440"/>
      <c r="Y167" s="440"/>
    </row>
    <row r="168" spans="1:25" s="439" customFormat="1" ht="16.95" customHeight="1">
      <c r="A168" s="159"/>
      <c r="B168" s="488" t="s">
        <v>4164</v>
      </c>
      <c r="C168" s="482" t="s">
        <v>4170</v>
      </c>
      <c r="D168" s="513"/>
      <c r="E168" s="483"/>
      <c r="F168" s="160"/>
      <c r="G168" s="440"/>
      <c r="H168" s="440"/>
      <c r="I168" s="440"/>
      <c r="J168" s="440"/>
      <c r="K168" s="440"/>
      <c r="L168" s="440"/>
      <c r="M168" s="440"/>
      <c r="N168" s="440"/>
      <c r="O168" s="440"/>
      <c r="P168" s="440"/>
      <c r="Q168" s="440"/>
      <c r="R168" s="440"/>
      <c r="S168" s="440"/>
      <c r="T168" s="440"/>
      <c r="U168" s="440"/>
      <c r="V168" s="440"/>
      <c r="W168" s="440"/>
      <c r="X168" s="440"/>
      <c r="Y168" s="440"/>
    </row>
    <row r="169" spans="1:25" s="439" customFormat="1" ht="16.95" customHeight="1">
      <c r="A169" s="159"/>
      <c r="B169" s="488" t="s">
        <v>4164</v>
      </c>
      <c r="C169" s="482" t="s">
        <v>4171</v>
      </c>
      <c r="D169" s="513"/>
      <c r="E169" s="483"/>
      <c r="F169" s="160"/>
      <c r="G169" s="440"/>
      <c r="H169" s="440"/>
      <c r="I169" s="440"/>
      <c r="J169" s="440"/>
      <c r="K169" s="440"/>
      <c r="L169" s="440"/>
      <c r="M169" s="440"/>
      <c r="N169" s="440"/>
      <c r="O169" s="440"/>
      <c r="P169" s="440"/>
      <c r="Q169" s="440"/>
      <c r="R169" s="440"/>
      <c r="S169" s="440"/>
      <c r="T169" s="440"/>
      <c r="U169" s="440"/>
      <c r="V169" s="440"/>
      <c r="W169" s="440"/>
      <c r="X169" s="440"/>
      <c r="Y169" s="440"/>
    </row>
    <row r="170" spans="1:25" s="439" customFormat="1" ht="16.95" customHeight="1">
      <c r="A170" s="159"/>
      <c r="B170" s="488" t="s">
        <v>4164</v>
      </c>
      <c r="C170" s="482" t="s">
        <v>4172</v>
      </c>
      <c r="D170" s="513"/>
      <c r="E170" s="483"/>
      <c r="F170" s="160"/>
      <c r="G170" s="440"/>
      <c r="H170" s="440"/>
      <c r="I170" s="440"/>
      <c r="J170" s="440"/>
      <c r="K170" s="440"/>
      <c r="L170" s="440"/>
      <c r="M170" s="440"/>
      <c r="N170" s="440"/>
      <c r="O170" s="440"/>
      <c r="P170" s="440"/>
      <c r="Q170" s="440"/>
      <c r="R170" s="440"/>
      <c r="S170" s="440"/>
      <c r="T170" s="440"/>
      <c r="U170" s="440"/>
      <c r="V170" s="440"/>
      <c r="W170" s="440"/>
      <c r="X170" s="440"/>
      <c r="Y170" s="440"/>
    </row>
    <row r="171" spans="1:25" s="439" customFormat="1" ht="16.95" customHeight="1">
      <c r="A171" s="159"/>
      <c r="B171" s="488" t="s">
        <v>4164</v>
      </c>
      <c r="C171" s="482" t="s">
        <v>4173</v>
      </c>
      <c r="D171" s="513"/>
      <c r="E171" s="483"/>
      <c r="F171" s="160"/>
      <c r="G171" s="440"/>
      <c r="H171" s="440"/>
      <c r="I171" s="440"/>
      <c r="J171" s="440"/>
      <c r="K171" s="440"/>
      <c r="L171" s="440"/>
      <c r="M171" s="440"/>
      <c r="N171" s="440"/>
      <c r="O171" s="440"/>
      <c r="P171" s="440"/>
      <c r="Q171" s="440"/>
      <c r="R171" s="440"/>
      <c r="S171" s="440"/>
      <c r="T171" s="440"/>
      <c r="U171" s="440"/>
      <c r="V171" s="440"/>
      <c r="W171" s="440"/>
      <c r="X171" s="440"/>
      <c r="Y171" s="440"/>
    </row>
    <row r="172" spans="1:25" s="439" customFormat="1" ht="16.95" customHeight="1">
      <c r="A172" s="159"/>
      <c r="B172" s="488" t="s">
        <v>4164</v>
      </c>
      <c r="C172" s="482" t="s">
        <v>4174</v>
      </c>
      <c r="D172" s="513"/>
      <c r="E172" s="483"/>
      <c r="F172" s="160"/>
      <c r="G172" s="440"/>
      <c r="H172" s="440"/>
      <c r="I172" s="440"/>
      <c r="J172" s="440"/>
      <c r="K172" s="440"/>
      <c r="L172" s="440"/>
      <c r="M172" s="440"/>
      <c r="N172" s="440"/>
      <c r="O172" s="440"/>
      <c r="P172" s="440"/>
      <c r="Q172" s="440"/>
      <c r="R172" s="440"/>
      <c r="S172" s="440"/>
      <c r="T172" s="440"/>
      <c r="U172" s="440"/>
      <c r="V172" s="440"/>
      <c r="W172" s="440"/>
      <c r="X172" s="440"/>
      <c r="Y172" s="440"/>
    </row>
    <row r="173" spans="1:25" s="439" customFormat="1" ht="16.95" customHeight="1">
      <c r="A173" s="159"/>
      <c r="B173" s="488" t="s">
        <v>4164</v>
      </c>
      <c r="C173" s="482" t="s">
        <v>4175</v>
      </c>
      <c r="D173" s="513"/>
      <c r="E173" s="483"/>
      <c r="F173" s="160"/>
      <c r="G173" s="440"/>
      <c r="H173" s="440"/>
      <c r="I173" s="440"/>
      <c r="J173" s="440"/>
      <c r="K173" s="440"/>
      <c r="L173" s="440"/>
      <c r="M173" s="440"/>
      <c r="N173" s="440"/>
      <c r="O173" s="440"/>
      <c r="P173" s="440"/>
      <c r="Q173" s="440"/>
      <c r="R173" s="440"/>
      <c r="S173" s="440"/>
      <c r="T173" s="440"/>
      <c r="U173" s="440"/>
      <c r="V173" s="440"/>
      <c r="W173" s="440"/>
      <c r="X173" s="440"/>
      <c r="Y173" s="440"/>
    </row>
    <row r="174" spans="1:25" s="439" customFormat="1" ht="16.8">
      <c r="A174" s="159"/>
      <c r="B174" s="488" t="s">
        <v>4164</v>
      </c>
      <c r="C174" s="482" t="s">
        <v>4176</v>
      </c>
      <c r="D174" s="513"/>
      <c r="E174" s="483"/>
      <c r="F174" s="160"/>
      <c r="G174" s="440"/>
      <c r="H174" s="440"/>
      <c r="I174" s="440"/>
      <c r="J174" s="440"/>
      <c r="K174" s="440"/>
      <c r="L174" s="440"/>
      <c r="M174" s="440"/>
      <c r="N174" s="440"/>
      <c r="O174" s="440"/>
      <c r="P174" s="440"/>
      <c r="Q174" s="440"/>
      <c r="R174" s="440"/>
      <c r="S174" s="440"/>
      <c r="T174" s="440"/>
      <c r="U174" s="440"/>
      <c r="V174" s="440"/>
      <c r="W174" s="440"/>
      <c r="X174" s="440"/>
      <c r="Y174" s="440"/>
    </row>
    <row r="175" spans="1:25" s="439" customFormat="1" ht="33.6">
      <c r="A175" s="159"/>
      <c r="B175" s="488" t="s">
        <v>4164</v>
      </c>
      <c r="C175" s="482" t="s">
        <v>4177</v>
      </c>
      <c r="D175" s="513"/>
      <c r="E175" s="483"/>
      <c r="F175" s="160"/>
      <c r="G175" s="440"/>
      <c r="H175" s="440"/>
      <c r="I175" s="440"/>
      <c r="J175" s="440"/>
      <c r="K175" s="440"/>
      <c r="L175" s="440"/>
      <c r="M175" s="440"/>
      <c r="N175" s="440"/>
      <c r="O175" s="440"/>
      <c r="P175" s="440"/>
      <c r="Q175" s="440"/>
      <c r="R175" s="440"/>
      <c r="S175" s="440"/>
      <c r="T175" s="440"/>
      <c r="U175" s="440"/>
      <c r="V175" s="440"/>
      <c r="W175" s="440"/>
      <c r="X175" s="440"/>
      <c r="Y175" s="440"/>
    </row>
    <row r="176" spans="1:25" s="439" customFormat="1" ht="16.95" customHeight="1">
      <c r="A176" s="159"/>
      <c r="B176" s="488" t="s">
        <v>4164</v>
      </c>
      <c r="C176" s="482" t="s">
        <v>4178</v>
      </c>
      <c r="D176" s="513"/>
      <c r="E176" s="483"/>
      <c r="F176" s="160"/>
      <c r="G176" s="440"/>
      <c r="H176" s="440"/>
      <c r="I176" s="440"/>
      <c r="J176" s="440"/>
      <c r="K176" s="440"/>
      <c r="L176" s="440"/>
      <c r="M176" s="440"/>
      <c r="N176" s="440"/>
      <c r="O176" s="440"/>
      <c r="P176" s="440"/>
      <c r="Q176" s="440"/>
      <c r="R176" s="440"/>
      <c r="S176" s="440"/>
      <c r="T176" s="440"/>
      <c r="U176" s="440"/>
      <c r="V176" s="440"/>
      <c r="W176" s="440"/>
      <c r="X176" s="440"/>
      <c r="Y176" s="440"/>
    </row>
    <row r="177" spans="1:25" s="439" customFormat="1" ht="16.95" customHeight="1">
      <c r="A177" s="159"/>
      <c r="B177" s="488" t="s">
        <v>4164</v>
      </c>
      <c r="C177" s="482" t="s">
        <v>4179</v>
      </c>
      <c r="D177" s="513"/>
      <c r="E177" s="483"/>
      <c r="F177" s="160"/>
      <c r="G177" s="440"/>
      <c r="H177" s="440"/>
      <c r="I177" s="440"/>
      <c r="J177" s="440"/>
      <c r="K177" s="440"/>
      <c r="L177" s="440"/>
      <c r="M177" s="440"/>
      <c r="N177" s="440"/>
      <c r="O177" s="440"/>
      <c r="P177" s="440"/>
      <c r="Q177" s="440"/>
      <c r="R177" s="440"/>
      <c r="S177" s="440"/>
      <c r="T177" s="440"/>
      <c r="U177" s="440"/>
      <c r="V177" s="440"/>
      <c r="W177" s="440"/>
      <c r="X177" s="440"/>
      <c r="Y177" s="440"/>
    </row>
    <row r="178" spans="1:25" s="439" customFormat="1" ht="16.95" customHeight="1">
      <c r="A178" s="159"/>
      <c r="B178" s="568" t="s">
        <v>4164</v>
      </c>
      <c r="C178" s="559" t="s">
        <v>877</v>
      </c>
      <c r="D178" s="560"/>
      <c r="E178" s="560"/>
      <c r="F178" s="160"/>
      <c r="G178" s="440"/>
      <c r="H178" s="440"/>
      <c r="I178" s="440"/>
      <c r="J178" s="440"/>
      <c r="K178" s="440"/>
      <c r="L178" s="440"/>
      <c r="M178" s="440"/>
      <c r="N178" s="440"/>
      <c r="O178" s="440"/>
      <c r="P178" s="440"/>
      <c r="Q178" s="440"/>
      <c r="R178" s="440"/>
      <c r="S178" s="440"/>
      <c r="T178" s="440"/>
      <c r="U178" s="440"/>
      <c r="V178" s="440"/>
      <c r="W178" s="440"/>
      <c r="X178" s="440"/>
      <c r="Y178" s="440"/>
    </row>
    <row r="179" spans="1:25" s="439" customFormat="1" ht="16.95" customHeight="1">
      <c r="A179" s="159"/>
      <c r="B179" s="568" t="s">
        <v>4164</v>
      </c>
      <c r="C179" s="559" t="s">
        <v>906</v>
      </c>
      <c r="D179" s="560"/>
      <c r="E179" s="560"/>
      <c r="F179" s="160"/>
      <c r="G179" s="440"/>
      <c r="H179" s="440"/>
      <c r="I179" s="440"/>
      <c r="J179" s="440"/>
      <c r="K179" s="440"/>
      <c r="L179" s="440"/>
      <c r="M179" s="440"/>
      <c r="N179" s="440"/>
      <c r="O179" s="440"/>
      <c r="P179" s="440"/>
      <c r="Q179" s="440"/>
      <c r="R179" s="440"/>
      <c r="S179" s="440"/>
      <c r="T179" s="440"/>
      <c r="U179" s="440"/>
      <c r="V179" s="440"/>
      <c r="W179" s="440"/>
      <c r="X179" s="440"/>
      <c r="Y179" s="440"/>
    </row>
    <row r="180" spans="1:25" s="439" customFormat="1" ht="16.95" customHeight="1">
      <c r="A180" s="159"/>
      <c r="B180" s="488" t="s">
        <v>4164</v>
      </c>
      <c r="C180" s="482" t="s">
        <v>4180</v>
      </c>
      <c r="D180" s="513"/>
      <c r="E180" s="483"/>
      <c r="F180" s="160"/>
      <c r="G180" s="440"/>
      <c r="H180" s="440"/>
      <c r="I180" s="440"/>
      <c r="J180" s="440"/>
      <c r="K180" s="440"/>
      <c r="L180" s="440"/>
      <c r="M180" s="440"/>
      <c r="N180" s="440"/>
      <c r="O180" s="440"/>
      <c r="P180" s="440"/>
      <c r="Q180" s="440"/>
      <c r="R180" s="440"/>
      <c r="S180" s="440"/>
      <c r="T180" s="440"/>
      <c r="U180" s="440"/>
      <c r="V180" s="440"/>
      <c r="W180" s="440"/>
      <c r="X180" s="440"/>
      <c r="Y180" s="440"/>
    </row>
    <row r="181" spans="1:25" s="439" customFormat="1" ht="16.95" customHeight="1">
      <c r="A181" s="159"/>
      <c r="B181" s="488" t="s">
        <v>4164</v>
      </c>
      <c r="C181" s="482" t="s">
        <v>4181</v>
      </c>
      <c r="D181" s="513"/>
      <c r="E181" s="483"/>
      <c r="F181" s="160"/>
      <c r="G181" s="440"/>
      <c r="H181" s="440"/>
      <c r="I181" s="440"/>
      <c r="J181" s="440"/>
      <c r="K181" s="440"/>
      <c r="L181" s="440"/>
      <c r="M181" s="440"/>
      <c r="N181" s="440"/>
      <c r="O181" s="440"/>
      <c r="P181" s="440"/>
      <c r="Q181" s="440"/>
      <c r="R181" s="440"/>
      <c r="S181" s="440"/>
      <c r="T181" s="440"/>
      <c r="U181" s="440"/>
      <c r="V181" s="440"/>
      <c r="W181" s="440"/>
      <c r="X181" s="440"/>
      <c r="Y181" s="440"/>
    </row>
    <row r="182" spans="1:25" s="439" customFormat="1" ht="16.95" customHeight="1">
      <c r="A182" s="159"/>
      <c r="B182" s="488" t="s">
        <v>4164</v>
      </c>
      <c r="C182" s="482" t="s">
        <v>4182</v>
      </c>
      <c r="D182" s="513"/>
      <c r="E182" s="483"/>
      <c r="F182" s="160"/>
      <c r="G182" s="440"/>
      <c r="H182" s="440"/>
      <c r="I182" s="440"/>
      <c r="J182" s="440"/>
      <c r="K182" s="440"/>
      <c r="L182" s="440"/>
      <c r="M182" s="440"/>
      <c r="N182" s="440"/>
      <c r="O182" s="440"/>
      <c r="P182" s="440"/>
      <c r="Q182" s="440"/>
      <c r="R182" s="440"/>
      <c r="S182" s="440"/>
      <c r="T182" s="440"/>
      <c r="U182" s="440"/>
      <c r="V182" s="440"/>
      <c r="W182" s="440"/>
      <c r="X182" s="440"/>
      <c r="Y182" s="440"/>
    </row>
    <row r="183" spans="1:25" s="439" customFormat="1" ht="16.95" customHeight="1">
      <c r="A183" s="159"/>
      <c r="B183" s="568" t="s">
        <v>4164</v>
      </c>
      <c r="C183" s="559" t="s">
        <v>870</v>
      </c>
      <c r="D183" s="560"/>
      <c r="E183" s="560"/>
      <c r="F183" s="160"/>
      <c r="G183" s="440"/>
      <c r="H183" s="440"/>
      <c r="I183" s="440"/>
      <c r="J183" s="440"/>
      <c r="K183" s="440"/>
      <c r="L183" s="440"/>
      <c r="M183" s="440"/>
      <c r="N183" s="440"/>
      <c r="O183" s="440"/>
      <c r="P183" s="440"/>
      <c r="Q183" s="440"/>
      <c r="R183" s="440"/>
      <c r="S183" s="440"/>
      <c r="T183" s="440"/>
      <c r="U183" s="440"/>
      <c r="V183" s="440"/>
      <c r="W183" s="440"/>
      <c r="X183" s="440"/>
      <c r="Y183" s="440"/>
    </row>
    <row r="184" spans="1:25" s="439" customFormat="1" ht="16.95" customHeight="1">
      <c r="A184" s="159"/>
      <c r="B184" s="568" t="s">
        <v>4164</v>
      </c>
      <c r="C184" s="559" t="s">
        <v>4183</v>
      </c>
      <c r="D184" s="560"/>
      <c r="E184" s="560"/>
      <c r="F184" s="160"/>
      <c r="G184" s="440"/>
      <c r="H184" s="440"/>
      <c r="I184" s="440"/>
      <c r="J184" s="440"/>
      <c r="K184" s="440"/>
      <c r="L184" s="440"/>
      <c r="M184" s="440"/>
      <c r="N184" s="440"/>
      <c r="O184" s="440"/>
      <c r="P184" s="440"/>
      <c r="Q184" s="440"/>
      <c r="R184" s="440"/>
      <c r="S184" s="440"/>
      <c r="T184" s="440"/>
      <c r="U184" s="440"/>
      <c r="V184" s="440"/>
      <c r="W184" s="440"/>
      <c r="X184" s="440"/>
      <c r="Y184" s="440"/>
    </row>
    <row r="185" spans="1:25" s="439" customFormat="1" ht="16.95" customHeight="1">
      <c r="A185" s="159"/>
      <c r="B185" s="488" t="s">
        <v>4164</v>
      </c>
      <c r="C185" s="482" t="s">
        <v>2198</v>
      </c>
      <c r="D185" s="513"/>
      <c r="E185" s="483"/>
      <c r="F185" s="160"/>
      <c r="G185" s="440"/>
      <c r="H185" s="440"/>
      <c r="I185" s="440"/>
      <c r="J185" s="440"/>
      <c r="K185" s="440"/>
      <c r="L185" s="440"/>
      <c r="M185" s="440"/>
      <c r="N185" s="440"/>
      <c r="O185" s="440"/>
      <c r="P185" s="440"/>
      <c r="Q185" s="440"/>
      <c r="R185" s="440"/>
      <c r="S185" s="440"/>
      <c r="T185" s="440"/>
      <c r="U185" s="440"/>
      <c r="V185" s="440"/>
      <c r="W185" s="440"/>
      <c r="X185" s="440"/>
      <c r="Y185" s="440"/>
    </row>
    <row r="186" spans="1:25" s="439" customFormat="1" ht="16.95" customHeight="1">
      <c r="A186" s="159"/>
      <c r="B186" s="568" t="s">
        <v>4184</v>
      </c>
      <c r="C186" s="559" t="s">
        <v>870</v>
      </c>
      <c r="D186" s="560"/>
      <c r="E186" s="560"/>
      <c r="F186" s="160"/>
      <c r="G186" s="440"/>
      <c r="H186" s="440"/>
      <c r="I186" s="440"/>
      <c r="J186" s="440"/>
      <c r="K186" s="440"/>
      <c r="L186" s="440"/>
      <c r="M186" s="440"/>
      <c r="N186" s="440"/>
      <c r="O186" s="440"/>
      <c r="P186" s="440"/>
      <c r="Q186" s="440"/>
      <c r="R186" s="440"/>
      <c r="S186" s="440"/>
      <c r="T186" s="440"/>
      <c r="U186" s="440"/>
      <c r="V186" s="440"/>
      <c r="W186" s="440"/>
      <c r="X186" s="440"/>
      <c r="Y186" s="440"/>
    </row>
    <row r="187" spans="1:25" s="439" customFormat="1" ht="16.95" customHeight="1">
      <c r="A187" s="159"/>
      <c r="B187" s="568" t="s">
        <v>4184</v>
      </c>
      <c r="C187" s="559" t="s">
        <v>906</v>
      </c>
      <c r="D187" s="560"/>
      <c r="E187" s="560"/>
      <c r="F187" s="160"/>
      <c r="G187" s="440"/>
      <c r="H187" s="440"/>
      <c r="I187" s="440"/>
      <c r="J187" s="440"/>
      <c r="K187" s="440"/>
      <c r="L187" s="440"/>
      <c r="M187" s="440"/>
      <c r="N187" s="440"/>
      <c r="O187" s="440"/>
      <c r="P187" s="440"/>
      <c r="Q187" s="440"/>
      <c r="R187" s="440"/>
      <c r="S187" s="440"/>
      <c r="T187" s="440"/>
      <c r="U187" s="440"/>
      <c r="V187" s="440"/>
      <c r="W187" s="440"/>
      <c r="X187" s="440"/>
      <c r="Y187" s="440"/>
    </row>
    <row r="188" spans="1:25" s="439" customFormat="1" ht="16.95" customHeight="1">
      <c r="A188" s="159"/>
      <c r="B188" s="488" t="s">
        <v>4184</v>
      </c>
      <c r="C188" s="482" t="s">
        <v>4185</v>
      </c>
      <c r="D188" s="513"/>
      <c r="E188" s="483"/>
      <c r="F188" s="160"/>
      <c r="G188" s="440"/>
      <c r="H188" s="440"/>
      <c r="I188" s="440"/>
      <c r="J188" s="440"/>
      <c r="K188" s="440"/>
      <c r="L188" s="440"/>
      <c r="M188" s="440"/>
      <c r="N188" s="440"/>
      <c r="O188" s="440"/>
      <c r="P188" s="440"/>
      <c r="Q188" s="440"/>
      <c r="R188" s="440"/>
      <c r="S188" s="440"/>
      <c r="T188" s="440"/>
      <c r="U188" s="440"/>
      <c r="V188" s="440"/>
      <c r="W188" s="440"/>
      <c r="X188" s="440"/>
      <c r="Y188" s="440"/>
    </row>
    <row r="189" spans="1:25" s="439" customFormat="1" ht="16.95" customHeight="1">
      <c r="A189" s="159"/>
      <c r="B189" s="568" t="s">
        <v>4184</v>
      </c>
      <c r="C189" s="559" t="s">
        <v>4186</v>
      </c>
      <c r="D189" s="560"/>
      <c r="E189" s="560"/>
      <c r="F189" s="160"/>
      <c r="G189" s="440"/>
      <c r="H189" s="440"/>
      <c r="I189" s="440"/>
      <c r="J189" s="440"/>
      <c r="K189" s="440"/>
      <c r="L189" s="440"/>
      <c r="M189" s="440"/>
      <c r="N189" s="440"/>
      <c r="O189" s="440"/>
      <c r="P189" s="440"/>
      <c r="Q189" s="440"/>
      <c r="R189" s="440"/>
      <c r="S189" s="440"/>
      <c r="T189" s="440"/>
      <c r="U189" s="440"/>
      <c r="V189" s="440"/>
      <c r="W189" s="440"/>
      <c r="X189" s="440"/>
      <c r="Y189" s="440"/>
    </row>
    <row r="190" spans="1:25" s="439" customFormat="1" ht="16.95" customHeight="1">
      <c r="A190" s="159"/>
      <c r="B190" s="488" t="s">
        <v>4184</v>
      </c>
      <c r="C190" s="482" t="s">
        <v>3629</v>
      </c>
      <c r="D190" s="513"/>
      <c r="E190" s="483"/>
      <c r="F190" s="160"/>
      <c r="G190" s="440"/>
      <c r="H190" s="440"/>
      <c r="I190" s="440"/>
      <c r="J190" s="440"/>
      <c r="K190" s="440"/>
      <c r="L190" s="440"/>
      <c r="M190" s="440"/>
      <c r="N190" s="440"/>
      <c r="O190" s="440"/>
      <c r="P190" s="440"/>
      <c r="Q190" s="440"/>
      <c r="R190" s="440"/>
      <c r="S190" s="440"/>
      <c r="T190" s="440"/>
      <c r="U190" s="440"/>
      <c r="V190" s="440"/>
      <c r="W190" s="440"/>
      <c r="X190" s="440"/>
      <c r="Y190" s="440"/>
    </row>
    <row r="191" spans="1:25" s="439" customFormat="1" ht="16.95" customHeight="1">
      <c r="A191" s="159"/>
      <c r="B191" s="568" t="s">
        <v>4187</v>
      </c>
      <c r="C191" s="559" t="s">
        <v>852</v>
      </c>
      <c r="D191" s="560"/>
      <c r="E191" s="560"/>
      <c r="F191" s="160"/>
      <c r="G191" s="440"/>
      <c r="H191" s="440"/>
      <c r="I191" s="440"/>
      <c r="J191" s="440"/>
      <c r="K191" s="440"/>
      <c r="L191" s="440"/>
      <c r="M191" s="440"/>
      <c r="N191" s="440"/>
      <c r="O191" s="440"/>
      <c r="P191" s="440"/>
      <c r="Q191" s="440"/>
      <c r="R191" s="440"/>
      <c r="S191" s="440"/>
      <c r="T191" s="440"/>
      <c r="U191" s="440"/>
      <c r="V191" s="440"/>
      <c r="W191" s="440"/>
      <c r="X191" s="440"/>
      <c r="Y191" s="440"/>
    </row>
    <row r="192" spans="1:25" s="439" customFormat="1" ht="16.95" customHeight="1">
      <c r="A192" s="159"/>
      <c r="B192" s="568" t="s">
        <v>4187</v>
      </c>
      <c r="C192" s="559" t="s">
        <v>1478</v>
      </c>
      <c r="D192" s="560"/>
      <c r="E192" s="560"/>
      <c r="F192" s="160"/>
      <c r="G192" s="440"/>
      <c r="H192" s="440"/>
      <c r="I192" s="440"/>
      <c r="J192" s="440"/>
      <c r="K192" s="440"/>
      <c r="L192" s="440"/>
      <c r="M192" s="440"/>
      <c r="N192" s="440"/>
      <c r="O192" s="440"/>
      <c r="P192" s="440"/>
      <c r="Q192" s="440"/>
      <c r="R192" s="440"/>
      <c r="S192" s="440"/>
      <c r="T192" s="440"/>
      <c r="U192" s="440"/>
      <c r="V192" s="440"/>
      <c r="W192" s="440"/>
      <c r="X192" s="440"/>
      <c r="Y192" s="440"/>
    </row>
    <row r="193" spans="1:25" s="439" customFormat="1" ht="16.95" customHeight="1">
      <c r="A193" s="159"/>
      <c r="B193" s="488" t="s">
        <v>4187</v>
      </c>
      <c r="C193" s="482" t="s">
        <v>4188</v>
      </c>
      <c r="D193" s="513"/>
      <c r="E193" s="483"/>
      <c r="F193" s="160"/>
      <c r="G193" s="440"/>
      <c r="H193" s="440"/>
      <c r="I193" s="440"/>
      <c r="J193" s="440"/>
      <c r="K193" s="440"/>
      <c r="L193" s="440"/>
      <c r="M193" s="440"/>
      <c r="N193" s="440"/>
      <c r="O193" s="440"/>
      <c r="P193" s="440"/>
      <c r="Q193" s="440"/>
      <c r="R193" s="440"/>
      <c r="S193" s="440"/>
      <c r="T193" s="440"/>
      <c r="U193" s="440"/>
      <c r="V193" s="440"/>
      <c r="W193" s="440"/>
      <c r="X193" s="440"/>
      <c r="Y193" s="440"/>
    </row>
    <row r="194" spans="1:25" s="439" customFormat="1" ht="16.95" customHeight="1">
      <c r="A194" s="159"/>
      <c r="B194" s="488" t="s">
        <v>4187</v>
      </c>
      <c r="C194" s="482" t="s">
        <v>4189</v>
      </c>
      <c r="D194" s="513"/>
      <c r="E194" s="483"/>
      <c r="F194" s="160"/>
      <c r="G194" s="440"/>
      <c r="H194" s="440"/>
      <c r="I194" s="440"/>
      <c r="J194" s="440"/>
      <c r="K194" s="440"/>
      <c r="L194" s="440"/>
      <c r="M194" s="440"/>
      <c r="N194" s="440"/>
      <c r="O194" s="440"/>
      <c r="P194" s="440"/>
      <c r="Q194" s="440"/>
      <c r="R194" s="440"/>
      <c r="S194" s="440"/>
      <c r="T194" s="440"/>
      <c r="U194" s="440"/>
      <c r="V194" s="440"/>
      <c r="W194" s="440"/>
      <c r="X194" s="440"/>
      <c r="Y194" s="440"/>
    </row>
    <row r="195" spans="1:25" s="439" customFormat="1" ht="16.95" customHeight="1">
      <c r="A195" s="159"/>
      <c r="B195" s="488" t="s">
        <v>4187</v>
      </c>
      <c r="C195" s="482" t="s">
        <v>4190</v>
      </c>
      <c r="D195" s="513"/>
      <c r="E195" s="483"/>
      <c r="F195" s="160"/>
      <c r="G195" s="440"/>
      <c r="H195" s="440"/>
      <c r="I195" s="440"/>
      <c r="J195" s="440"/>
      <c r="K195" s="440"/>
      <c r="L195" s="440"/>
      <c r="M195" s="440"/>
      <c r="N195" s="440"/>
      <c r="O195" s="440"/>
      <c r="P195" s="440"/>
      <c r="Q195" s="440"/>
      <c r="R195" s="440"/>
      <c r="S195" s="440"/>
      <c r="T195" s="440"/>
      <c r="U195" s="440"/>
      <c r="V195" s="440"/>
      <c r="W195" s="440"/>
      <c r="X195" s="440"/>
      <c r="Y195" s="440"/>
    </row>
    <row r="196" spans="1:25" s="439" customFormat="1" ht="16.95" customHeight="1">
      <c r="A196" s="159"/>
      <c r="B196" s="488" t="s">
        <v>4187</v>
      </c>
      <c r="C196" s="482" t="s">
        <v>4191</v>
      </c>
      <c r="D196" s="513"/>
      <c r="E196" s="483"/>
      <c r="F196" s="160"/>
      <c r="G196" s="440"/>
      <c r="H196" s="440"/>
      <c r="I196" s="440"/>
      <c r="J196" s="440"/>
      <c r="K196" s="440"/>
      <c r="L196" s="440"/>
      <c r="M196" s="440"/>
      <c r="N196" s="440"/>
      <c r="O196" s="440"/>
      <c r="P196" s="440"/>
      <c r="Q196" s="440"/>
      <c r="R196" s="440"/>
      <c r="S196" s="440"/>
      <c r="T196" s="440"/>
      <c r="U196" s="440"/>
      <c r="V196" s="440"/>
      <c r="W196" s="440"/>
      <c r="X196" s="440"/>
      <c r="Y196" s="440"/>
    </row>
    <row r="197" spans="1:25" s="439" customFormat="1" ht="16.95" customHeight="1">
      <c r="A197" s="159"/>
      <c r="B197" s="488" t="s">
        <v>4187</v>
      </c>
      <c r="C197" s="482" t="s">
        <v>4192</v>
      </c>
      <c r="D197" s="513"/>
      <c r="E197" s="483"/>
      <c r="F197" s="160"/>
      <c r="G197" s="440"/>
      <c r="H197" s="440"/>
      <c r="I197" s="440"/>
      <c r="J197" s="440"/>
      <c r="K197" s="440"/>
      <c r="L197" s="440"/>
      <c r="M197" s="440"/>
      <c r="N197" s="440"/>
      <c r="O197" s="440"/>
      <c r="P197" s="440"/>
      <c r="Q197" s="440"/>
      <c r="R197" s="440"/>
      <c r="S197" s="440"/>
      <c r="T197" s="440"/>
      <c r="U197" s="440"/>
      <c r="V197" s="440"/>
      <c r="W197" s="440"/>
      <c r="X197" s="440"/>
      <c r="Y197" s="440"/>
    </row>
    <row r="198" spans="1:25" s="439" customFormat="1" ht="16.95" customHeight="1">
      <c r="A198" s="159"/>
      <c r="B198" s="488" t="s">
        <v>4187</v>
      </c>
      <c r="C198" s="482" t="s">
        <v>4193</v>
      </c>
      <c r="D198" s="513"/>
      <c r="E198" s="483"/>
      <c r="F198" s="160"/>
      <c r="G198" s="440"/>
      <c r="H198" s="440"/>
      <c r="I198" s="440"/>
      <c r="J198" s="440"/>
      <c r="K198" s="440"/>
      <c r="L198" s="440"/>
      <c r="M198" s="440"/>
      <c r="N198" s="440"/>
      <c r="O198" s="440"/>
      <c r="P198" s="440"/>
      <c r="Q198" s="440"/>
      <c r="R198" s="440"/>
      <c r="S198" s="440"/>
      <c r="T198" s="440"/>
      <c r="U198" s="440"/>
      <c r="V198" s="440"/>
      <c r="W198" s="440"/>
      <c r="X198" s="440"/>
      <c r="Y198" s="440"/>
    </row>
    <row r="199" spans="1:25" s="439" customFormat="1" ht="16.95" customHeight="1">
      <c r="A199" s="159"/>
      <c r="B199" s="488" t="s">
        <v>4187</v>
      </c>
      <c r="C199" s="482" t="s">
        <v>4194</v>
      </c>
      <c r="D199" s="513"/>
      <c r="E199" s="483"/>
      <c r="F199" s="160"/>
      <c r="G199" s="440"/>
      <c r="H199" s="440"/>
      <c r="I199" s="440"/>
      <c r="J199" s="440"/>
      <c r="K199" s="440"/>
      <c r="L199" s="440"/>
      <c r="M199" s="440"/>
      <c r="N199" s="440"/>
      <c r="O199" s="440"/>
      <c r="P199" s="440"/>
      <c r="Q199" s="440"/>
      <c r="R199" s="440"/>
      <c r="S199" s="440"/>
      <c r="T199" s="440"/>
      <c r="U199" s="440"/>
      <c r="V199" s="440"/>
      <c r="W199" s="440"/>
      <c r="X199" s="440"/>
      <c r="Y199" s="440"/>
    </row>
    <row r="200" spans="1:25" s="439" customFormat="1" ht="16.95" customHeight="1">
      <c r="A200" s="159"/>
      <c r="B200" s="568" t="s">
        <v>4187</v>
      </c>
      <c r="C200" s="559" t="s">
        <v>736</v>
      </c>
      <c r="D200" s="560"/>
      <c r="E200" s="560"/>
      <c r="F200" s="160"/>
      <c r="G200" s="440"/>
      <c r="H200" s="440"/>
      <c r="I200" s="440"/>
      <c r="J200" s="440"/>
      <c r="K200" s="440"/>
      <c r="L200" s="440"/>
      <c r="M200" s="440"/>
      <c r="N200" s="440"/>
      <c r="O200" s="440"/>
      <c r="P200" s="440"/>
      <c r="Q200" s="440"/>
      <c r="R200" s="440"/>
      <c r="S200" s="440"/>
      <c r="T200" s="440"/>
      <c r="U200" s="440"/>
      <c r="V200" s="440"/>
      <c r="W200" s="440"/>
      <c r="X200" s="440"/>
      <c r="Y200" s="440"/>
    </row>
    <row r="201" spans="1:25" s="439" customFormat="1" ht="16.95" customHeight="1">
      <c r="A201" s="159"/>
      <c r="B201" s="568" t="s">
        <v>4187</v>
      </c>
      <c r="C201" s="559" t="s">
        <v>1478</v>
      </c>
      <c r="D201" s="560"/>
      <c r="E201" s="560"/>
      <c r="F201" s="160"/>
      <c r="G201" s="440"/>
      <c r="H201" s="440"/>
      <c r="I201" s="440"/>
      <c r="J201" s="440"/>
      <c r="K201" s="440"/>
      <c r="L201" s="440"/>
      <c r="M201" s="440"/>
      <c r="N201" s="440"/>
      <c r="O201" s="440"/>
      <c r="P201" s="440"/>
      <c r="Q201" s="440"/>
      <c r="R201" s="440"/>
      <c r="S201" s="440"/>
      <c r="T201" s="440"/>
      <c r="U201" s="440"/>
      <c r="V201" s="440"/>
      <c r="W201" s="440"/>
      <c r="X201" s="440"/>
      <c r="Y201" s="440"/>
    </row>
    <row r="202" spans="1:25" s="439" customFormat="1" ht="16.95" customHeight="1">
      <c r="A202" s="159"/>
      <c r="B202" s="488" t="s">
        <v>4187</v>
      </c>
      <c r="C202" s="482" t="s">
        <v>4195</v>
      </c>
      <c r="D202" s="513"/>
      <c r="E202" s="483"/>
      <c r="F202" s="160"/>
      <c r="G202" s="440"/>
      <c r="H202" s="440"/>
      <c r="I202" s="440"/>
      <c r="J202" s="440"/>
      <c r="K202" s="440"/>
      <c r="L202" s="440"/>
      <c r="M202" s="440"/>
      <c r="N202" s="440"/>
      <c r="O202" s="440"/>
      <c r="P202" s="440"/>
      <c r="Q202" s="440"/>
      <c r="R202" s="440"/>
      <c r="S202" s="440"/>
      <c r="T202" s="440"/>
      <c r="U202" s="440"/>
      <c r="V202" s="440"/>
      <c r="W202" s="440"/>
      <c r="X202" s="440"/>
      <c r="Y202" s="440"/>
    </row>
    <row r="203" spans="1:25" s="439" customFormat="1" ht="16.95" customHeight="1">
      <c r="A203" s="159"/>
      <c r="B203" s="488" t="s">
        <v>4187</v>
      </c>
      <c r="C203" s="482" t="s">
        <v>4196</v>
      </c>
      <c r="D203" s="513"/>
      <c r="E203" s="483"/>
      <c r="F203" s="160"/>
      <c r="G203" s="440"/>
      <c r="H203" s="440"/>
      <c r="I203" s="440"/>
      <c r="J203" s="440"/>
      <c r="K203" s="440"/>
      <c r="L203" s="440"/>
      <c r="M203" s="440"/>
      <c r="N203" s="440"/>
      <c r="O203" s="440"/>
      <c r="P203" s="440"/>
      <c r="Q203" s="440"/>
      <c r="R203" s="440"/>
      <c r="S203" s="440"/>
      <c r="T203" s="440"/>
      <c r="U203" s="440"/>
      <c r="V203" s="440"/>
      <c r="W203" s="440"/>
      <c r="X203" s="440"/>
      <c r="Y203" s="440"/>
    </row>
    <row r="204" spans="1:25" s="439" customFormat="1" ht="16.95" customHeight="1">
      <c r="A204" s="159"/>
      <c r="B204" s="488" t="s">
        <v>4187</v>
      </c>
      <c r="C204" s="482" t="s">
        <v>4197</v>
      </c>
      <c r="D204" s="513"/>
      <c r="E204" s="483"/>
      <c r="F204" s="160"/>
      <c r="G204" s="440"/>
      <c r="H204" s="440"/>
      <c r="I204" s="440"/>
      <c r="J204" s="440"/>
      <c r="K204" s="440"/>
      <c r="L204" s="440"/>
      <c r="M204" s="440"/>
      <c r="N204" s="440"/>
      <c r="O204" s="440"/>
      <c r="P204" s="440"/>
      <c r="Q204" s="440"/>
      <c r="R204" s="440"/>
      <c r="S204" s="440"/>
      <c r="T204" s="440"/>
      <c r="U204" s="440"/>
      <c r="V204" s="440"/>
      <c r="W204" s="440"/>
      <c r="X204" s="440"/>
      <c r="Y204" s="440"/>
    </row>
    <row r="205" spans="1:25" s="439" customFormat="1" ht="16.95" customHeight="1">
      <c r="A205" s="159"/>
      <c r="B205" s="488" t="s">
        <v>4187</v>
      </c>
      <c r="C205" s="482" t="s">
        <v>4198</v>
      </c>
      <c r="D205" s="513"/>
      <c r="E205" s="483"/>
      <c r="F205" s="160"/>
      <c r="G205" s="440"/>
      <c r="H205" s="440"/>
      <c r="I205" s="440"/>
      <c r="J205" s="440"/>
      <c r="K205" s="440"/>
      <c r="L205" s="440"/>
      <c r="M205" s="440"/>
      <c r="N205" s="440"/>
      <c r="O205" s="440"/>
      <c r="P205" s="440"/>
      <c r="Q205" s="440"/>
      <c r="R205" s="440"/>
      <c r="S205" s="440"/>
      <c r="T205" s="440"/>
      <c r="U205" s="440"/>
      <c r="V205" s="440"/>
      <c r="W205" s="440"/>
      <c r="X205" s="440"/>
      <c r="Y205" s="440"/>
    </row>
    <row r="206" spans="1:25" s="439" customFormat="1" ht="16.95" customHeight="1">
      <c r="A206" s="159"/>
      <c r="B206" s="488" t="s">
        <v>4187</v>
      </c>
      <c r="C206" s="482" t="s">
        <v>4199</v>
      </c>
      <c r="D206" s="513"/>
      <c r="E206" s="483"/>
      <c r="F206" s="160"/>
      <c r="G206" s="440"/>
      <c r="H206" s="440"/>
      <c r="I206" s="440"/>
      <c r="J206" s="440"/>
      <c r="K206" s="440"/>
      <c r="L206" s="440"/>
      <c r="M206" s="440"/>
      <c r="N206" s="440"/>
      <c r="O206" s="440"/>
      <c r="P206" s="440"/>
      <c r="Q206" s="440"/>
      <c r="R206" s="440"/>
      <c r="S206" s="440"/>
      <c r="T206" s="440"/>
      <c r="U206" s="440"/>
      <c r="V206" s="440"/>
      <c r="W206" s="440"/>
      <c r="X206" s="440"/>
      <c r="Y206" s="440"/>
    </row>
    <row r="207" spans="1:25" s="439" customFormat="1" ht="16.95" customHeight="1">
      <c r="A207" s="159"/>
      <c r="B207" s="488" t="s">
        <v>4187</v>
      </c>
      <c r="C207" s="482" t="s">
        <v>4200</v>
      </c>
      <c r="D207" s="513"/>
      <c r="E207" s="483"/>
      <c r="F207" s="160"/>
      <c r="G207" s="440"/>
      <c r="H207" s="440"/>
      <c r="I207" s="440"/>
      <c r="J207" s="440"/>
      <c r="K207" s="440"/>
      <c r="L207" s="440"/>
      <c r="M207" s="440"/>
      <c r="N207" s="440"/>
      <c r="O207" s="440"/>
      <c r="P207" s="440"/>
      <c r="Q207" s="440"/>
      <c r="R207" s="440"/>
      <c r="S207" s="440"/>
      <c r="T207" s="440"/>
      <c r="U207" s="440"/>
      <c r="V207" s="440"/>
      <c r="W207" s="440"/>
      <c r="X207" s="440"/>
      <c r="Y207" s="440"/>
    </row>
    <row r="208" spans="1:25" s="439" customFormat="1" ht="16.95" customHeight="1">
      <c r="A208" s="159"/>
      <c r="B208" s="488" t="s">
        <v>4187</v>
      </c>
      <c r="C208" s="482" t="s">
        <v>4201</v>
      </c>
      <c r="D208" s="513"/>
      <c r="E208" s="483"/>
      <c r="F208" s="160"/>
      <c r="G208" s="440"/>
      <c r="H208" s="440"/>
      <c r="I208" s="440"/>
      <c r="J208" s="440"/>
      <c r="K208" s="440"/>
      <c r="L208" s="440"/>
      <c r="M208" s="440"/>
      <c r="N208" s="440"/>
      <c r="O208" s="440"/>
      <c r="P208" s="440"/>
      <c r="Q208" s="440"/>
      <c r="R208" s="440"/>
      <c r="S208" s="440"/>
      <c r="T208" s="440"/>
      <c r="U208" s="440"/>
      <c r="V208" s="440"/>
      <c r="W208" s="440"/>
      <c r="X208" s="440"/>
      <c r="Y208" s="440"/>
    </row>
    <row r="209" spans="1:27" s="439" customFormat="1" ht="16.95" customHeight="1">
      <c r="A209" s="159"/>
      <c r="B209" s="488" t="s">
        <v>4187</v>
      </c>
      <c r="C209" s="482" t="s">
        <v>4202</v>
      </c>
      <c r="D209" s="513"/>
      <c r="E209" s="483"/>
      <c r="F209" s="160"/>
      <c r="G209" s="440"/>
      <c r="H209" s="440"/>
      <c r="I209" s="440"/>
      <c r="J209" s="440"/>
      <c r="K209" s="440"/>
      <c r="L209" s="440"/>
      <c r="M209" s="440"/>
      <c r="N209" s="440"/>
      <c r="O209" s="440"/>
      <c r="P209" s="440"/>
      <c r="Q209" s="440"/>
      <c r="R209" s="440"/>
      <c r="S209" s="440"/>
      <c r="T209" s="440"/>
      <c r="U209" s="440"/>
      <c r="V209" s="440"/>
      <c r="W209" s="440"/>
      <c r="X209" s="440"/>
      <c r="Y209" s="440"/>
    </row>
    <row r="210" spans="1:27" s="439" customFormat="1" ht="16.95" customHeight="1">
      <c r="A210" s="159"/>
      <c r="B210" s="488" t="s">
        <v>4187</v>
      </c>
      <c r="C210" s="482" t="s">
        <v>4203</v>
      </c>
      <c r="D210" s="513"/>
      <c r="E210" s="483"/>
      <c r="F210" s="160"/>
      <c r="G210" s="440"/>
      <c r="H210" s="440"/>
      <c r="I210" s="440"/>
      <c r="J210" s="440"/>
      <c r="K210" s="440"/>
      <c r="L210" s="440"/>
      <c r="M210" s="440"/>
      <c r="N210" s="440"/>
      <c r="O210" s="440"/>
      <c r="P210" s="440"/>
      <c r="Q210" s="440"/>
      <c r="R210" s="440"/>
      <c r="S210" s="440"/>
      <c r="T210" s="440"/>
      <c r="U210" s="440"/>
      <c r="V210" s="440"/>
      <c r="W210" s="440"/>
      <c r="X210" s="440"/>
      <c r="Y210" s="440"/>
    </row>
    <row r="211" spans="1:27" s="439" customFormat="1" ht="16.95" customHeight="1">
      <c r="A211" s="159"/>
      <c r="B211" s="488" t="s">
        <v>4187</v>
      </c>
      <c r="C211" s="482" t="s">
        <v>4204</v>
      </c>
      <c r="D211" s="513"/>
      <c r="E211" s="483"/>
      <c r="F211" s="160"/>
      <c r="G211" s="440"/>
      <c r="H211" s="440"/>
      <c r="I211" s="440"/>
      <c r="J211" s="440"/>
      <c r="K211" s="440"/>
      <c r="L211" s="440"/>
      <c r="M211" s="440"/>
      <c r="N211" s="440"/>
      <c r="O211" s="440"/>
      <c r="P211" s="440"/>
      <c r="Q211" s="440"/>
      <c r="R211" s="440"/>
      <c r="S211" s="440"/>
      <c r="T211" s="440"/>
      <c r="U211" s="440"/>
      <c r="V211" s="440"/>
      <c r="W211" s="440"/>
      <c r="X211" s="440"/>
      <c r="Y211" s="440"/>
    </row>
    <row r="212" spans="1:27" s="439" customFormat="1" ht="16.95" customHeight="1">
      <c r="A212" s="159"/>
      <c r="B212" s="568" t="s">
        <v>4187</v>
      </c>
      <c r="C212" s="559" t="s">
        <v>4205</v>
      </c>
      <c r="D212" s="560"/>
      <c r="E212" s="560"/>
      <c r="F212" s="160"/>
      <c r="G212" s="440"/>
      <c r="H212" s="440"/>
      <c r="I212" s="440"/>
      <c r="J212" s="440"/>
      <c r="K212" s="440"/>
      <c r="L212" s="440"/>
      <c r="M212" s="440"/>
      <c r="N212" s="440"/>
      <c r="O212" s="440"/>
      <c r="P212" s="440"/>
      <c r="Q212" s="440"/>
      <c r="R212" s="440"/>
      <c r="S212" s="440"/>
      <c r="T212" s="440"/>
      <c r="U212" s="440"/>
      <c r="V212" s="440"/>
      <c r="W212" s="440"/>
      <c r="X212" s="440"/>
      <c r="Y212" s="440"/>
    </row>
    <row r="213" spans="1:27" s="439" customFormat="1" ht="16.95" customHeight="1">
      <c r="A213" s="159"/>
      <c r="B213" s="568" t="s">
        <v>4187</v>
      </c>
      <c r="C213" s="559" t="s">
        <v>624</v>
      </c>
      <c r="D213" s="560"/>
      <c r="E213" s="560"/>
      <c r="F213" s="160"/>
      <c r="G213" s="440"/>
      <c r="H213" s="440"/>
      <c r="I213" s="440"/>
      <c r="J213" s="440"/>
      <c r="K213" s="440"/>
      <c r="L213" s="440"/>
      <c r="M213" s="440"/>
      <c r="N213" s="440"/>
      <c r="O213" s="440"/>
      <c r="P213" s="440"/>
      <c r="Q213" s="440"/>
      <c r="R213" s="440"/>
      <c r="S213" s="440"/>
      <c r="T213" s="440"/>
      <c r="U213" s="440"/>
      <c r="V213" s="440"/>
      <c r="W213" s="440"/>
      <c r="X213" s="440"/>
      <c r="Y213" s="440"/>
    </row>
    <row r="214" spans="1:27" s="439" customFormat="1" ht="16.95" customHeight="1">
      <c r="A214" s="159"/>
      <c r="B214" s="488" t="s">
        <v>4187</v>
      </c>
      <c r="C214" s="482" t="s">
        <v>4206</v>
      </c>
      <c r="D214" s="513"/>
      <c r="E214" s="483"/>
      <c r="F214" s="160"/>
      <c r="G214" s="440"/>
      <c r="H214" s="440"/>
      <c r="I214" s="440"/>
      <c r="J214" s="440"/>
      <c r="K214" s="440"/>
      <c r="L214" s="440"/>
      <c r="M214" s="440"/>
      <c r="N214" s="440"/>
      <c r="O214" s="440"/>
      <c r="P214" s="440"/>
      <c r="Q214" s="440"/>
      <c r="R214" s="440"/>
      <c r="S214" s="440"/>
      <c r="T214" s="440"/>
      <c r="U214" s="440"/>
      <c r="V214" s="440"/>
      <c r="W214" s="440"/>
      <c r="X214" s="440"/>
      <c r="Y214" s="440"/>
    </row>
    <row r="215" spans="1:27" s="439" customFormat="1" ht="16.95" customHeight="1">
      <c r="A215" s="159"/>
      <c r="B215" s="488" t="s">
        <v>4187</v>
      </c>
      <c r="C215" s="482" t="s">
        <v>4207</v>
      </c>
      <c r="D215" s="513"/>
      <c r="E215" s="483"/>
      <c r="F215" s="160"/>
      <c r="G215" s="440"/>
      <c r="H215" s="440"/>
      <c r="I215" s="440"/>
      <c r="J215" s="440"/>
      <c r="K215" s="440"/>
      <c r="L215" s="440"/>
      <c r="M215" s="440"/>
      <c r="N215" s="440"/>
      <c r="O215" s="440"/>
      <c r="P215" s="440"/>
      <c r="Q215" s="440"/>
      <c r="R215" s="440"/>
      <c r="S215" s="440"/>
      <c r="T215" s="440"/>
      <c r="U215" s="440"/>
      <c r="V215" s="440"/>
      <c r="W215" s="440"/>
      <c r="X215" s="440"/>
      <c r="Y215" s="440"/>
    </row>
    <row r="216" spans="1:27" s="439" customFormat="1" ht="16.95" customHeight="1">
      <c r="A216" s="159"/>
      <c r="B216" s="488" t="s">
        <v>4187</v>
      </c>
      <c r="C216" s="482" t="s">
        <v>4208</v>
      </c>
      <c r="D216" s="513"/>
      <c r="E216" s="483"/>
      <c r="F216" s="160"/>
      <c r="G216" s="440"/>
      <c r="H216" s="440"/>
      <c r="I216" s="440"/>
      <c r="J216" s="440"/>
      <c r="K216" s="440"/>
      <c r="L216" s="440"/>
      <c r="M216" s="440"/>
      <c r="N216" s="440"/>
      <c r="O216" s="440"/>
      <c r="P216" s="440"/>
      <c r="Q216" s="440"/>
      <c r="R216" s="440"/>
      <c r="S216" s="440"/>
      <c r="T216" s="440"/>
      <c r="U216" s="440"/>
      <c r="V216" s="440"/>
      <c r="W216" s="440"/>
      <c r="X216" s="440"/>
      <c r="Y216" s="440"/>
    </row>
    <row r="217" spans="1:27" s="439" customFormat="1" ht="16.95" customHeight="1">
      <c r="A217" s="159"/>
      <c r="B217" s="568" t="s">
        <v>4187</v>
      </c>
      <c r="C217" s="559" t="s">
        <v>870</v>
      </c>
      <c r="D217" s="560"/>
      <c r="E217" s="560"/>
      <c r="F217" s="160"/>
      <c r="G217" s="440"/>
      <c r="H217" s="440"/>
      <c r="I217" s="440"/>
      <c r="J217" s="440"/>
      <c r="K217" s="440"/>
      <c r="L217" s="440"/>
      <c r="M217" s="440"/>
      <c r="N217" s="440"/>
      <c r="O217" s="440"/>
      <c r="P217" s="440"/>
      <c r="Q217" s="440"/>
      <c r="R217" s="440"/>
      <c r="S217" s="440"/>
      <c r="T217" s="440"/>
      <c r="U217" s="440"/>
      <c r="V217" s="440"/>
      <c r="W217" s="440"/>
      <c r="X217" s="440"/>
      <c r="Y217" s="440"/>
    </row>
    <row r="218" spans="1:27" s="439" customFormat="1" ht="16.95" customHeight="1">
      <c r="A218" s="159"/>
      <c r="B218" s="568" t="s">
        <v>4187</v>
      </c>
      <c r="C218" s="559" t="s">
        <v>1485</v>
      </c>
      <c r="D218" s="560"/>
      <c r="E218" s="560"/>
      <c r="F218" s="160"/>
      <c r="G218" s="440"/>
      <c r="H218" s="440"/>
      <c r="I218" s="440"/>
      <c r="J218" s="440"/>
      <c r="K218" s="440"/>
      <c r="L218" s="440"/>
      <c r="M218" s="440"/>
      <c r="N218" s="440"/>
      <c r="O218" s="440"/>
      <c r="P218" s="440"/>
      <c r="Q218" s="440"/>
      <c r="R218" s="440"/>
      <c r="S218" s="440"/>
      <c r="T218" s="440"/>
      <c r="U218" s="440"/>
      <c r="V218" s="440"/>
      <c r="W218" s="440"/>
      <c r="X218" s="440"/>
      <c r="Y218" s="440"/>
    </row>
    <row r="219" spans="1:27" s="439" customFormat="1" ht="16.95" customHeight="1">
      <c r="A219" s="159"/>
      <c r="B219" s="483" t="s">
        <v>4187</v>
      </c>
      <c r="C219" s="482" t="s">
        <v>4209</v>
      </c>
      <c r="D219" s="513"/>
      <c r="E219" s="483"/>
      <c r="F219" s="160"/>
      <c r="G219" s="440"/>
      <c r="H219" s="440"/>
      <c r="I219" s="440"/>
      <c r="J219" s="440"/>
      <c r="K219" s="440"/>
      <c r="L219" s="440"/>
      <c r="M219" s="440"/>
      <c r="N219" s="440"/>
      <c r="O219" s="440"/>
      <c r="P219" s="440"/>
      <c r="Q219" s="440"/>
      <c r="R219" s="440"/>
      <c r="S219" s="440"/>
      <c r="T219" s="440"/>
      <c r="U219" s="440"/>
      <c r="V219" s="440"/>
      <c r="W219" s="440"/>
      <c r="X219" s="440"/>
      <c r="Y219" s="440"/>
    </row>
    <row r="220" spans="1:27" ht="14.4">
      <c r="B220" s="541"/>
      <c r="C220" s="542"/>
      <c r="D220" s="455"/>
      <c r="E220" s="454"/>
      <c r="F220" s="495"/>
      <c r="G220" s="495"/>
      <c r="H220" s="495"/>
      <c r="I220" s="495"/>
      <c r="J220" s="495"/>
      <c r="K220" s="495"/>
      <c r="L220" s="495"/>
      <c r="M220" s="495"/>
      <c r="N220" s="495"/>
      <c r="O220" s="495"/>
      <c r="P220" s="495"/>
      <c r="Q220" s="495"/>
      <c r="R220" s="495"/>
      <c r="S220" s="495"/>
      <c r="T220" s="495"/>
      <c r="U220" s="495"/>
      <c r="V220" s="495"/>
      <c r="W220" s="495"/>
      <c r="X220" s="495"/>
      <c r="Y220" s="495"/>
      <c r="Z220" s="543"/>
      <c r="AA220" s="543"/>
    </row>
    <row r="221" spans="1:27" ht="14.4">
      <c r="B221" s="541"/>
      <c r="C221" s="542"/>
      <c r="D221" s="455"/>
      <c r="E221" s="454"/>
      <c r="F221" s="495"/>
      <c r="G221" s="495"/>
      <c r="H221" s="495"/>
      <c r="I221" s="495"/>
      <c r="J221" s="495"/>
      <c r="K221" s="495"/>
      <c r="L221" s="495"/>
      <c r="M221" s="495"/>
      <c r="N221" s="495"/>
      <c r="O221" s="495"/>
      <c r="P221" s="495"/>
      <c r="Q221" s="495"/>
      <c r="R221" s="495"/>
      <c r="S221" s="495"/>
      <c r="T221" s="495"/>
      <c r="U221" s="495"/>
      <c r="V221" s="495"/>
      <c r="W221" s="495"/>
      <c r="X221" s="495"/>
      <c r="Y221" s="495"/>
      <c r="Z221" s="543"/>
      <c r="AA221" s="543"/>
    </row>
    <row r="222" spans="1:27" ht="19.2">
      <c r="B222" s="541"/>
      <c r="C222" s="415" t="s">
        <v>216</v>
      </c>
      <c r="D222" s="535">
        <f>COUNTIF($D$4:$D$220,"C")</f>
        <v>0</v>
      </c>
      <c r="E222" s="454"/>
      <c r="F222" s="495"/>
      <c r="G222" s="495"/>
      <c r="H222" s="495"/>
      <c r="I222" s="495"/>
      <c r="J222" s="495"/>
      <c r="K222" s="495"/>
      <c r="L222" s="495"/>
      <c r="M222" s="495"/>
      <c r="N222" s="495"/>
      <c r="O222" s="495"/>
      <c r="P222" s="495"/>
      <c r="Q222" s="495"/>
      <c r="R222" s="495"/>
      <c r="S222" s="495"/>
      <c r="T222" s="495"/>
      <c r="U222" s="495"/>
      <c r="V222" s="495"/>
      <c r="W222" s="495"/>
      <c r="X222" s="495"/>
      <c r="Y222" s="495"/>
      <c r="Z222" s="543"/>
      <c r="AA222" s="543"/>
    </row>
    <row r="223" spans="1:27" ht="19.2">
      <c r="B223" s="541"/>
      <c r="C223" s="415" t="s">
        <v>217</v>
      </c>
      <c r="D223" s="535">
        <f>COUNTIF($D$4:$D$220,"NC")</f>
        <v>0</v>
      </c>
      <c r="E223" s="454"/>
      <c r="F223" s="495"/>
      <c r="G223" s="495"/>
      <c r="H223" s="495"/>
      <c r="I223" s="495"/>
      <c r="J223" s="495"/>
      <c r="K223" s="495"/>
      <c r="L223" s="495"/>
      <c r="M223" s="495"/>
      <c r="N223" s="495"/>
      <c r="O223" s="495"/>
      <c r="P223" s="495"/>
      <c r="Q223" s="495"/>
      <c r="R223" s="495"/>
      <c r="S223" s="495"/>
      <c r="T223" s="495"/>
      <c r="U223" s="495"/>
      <c r="V223" s="495"/>
      <c r="W223" s="495"/>
      <c r="X223" s="495"/>
      <c r="Y223" s="495"/>
      <c r="Z223" s="543"/>
      <c r="AA223" s="543"/>
    </row>
    <row r="224" spans="1:27" ht="19.2">
      <c r="B224" s="541"/>
      <c r="C224" s="415" t="s">
        <v>218</v>
      </c>
      <c r="D224" s="535">
        <f>COUNTIF($D$4:$D$220,"NA")</f>
        <v>0</v>
      </c>
      <c r="E224" s="454"/>
      <c r="F224" s="495"/>
      <c r="G224" s="495"/>
      <c r="H224" s="495"/>
      <c r="I224" s="495"/>
      <c r="J224" s="495"/>
      <c r="K224" s="495"/>
      <c r="L224" s="495"/>
      <c r="M224" s="495"/>
      <c r="N224" s="495"/>
      <c r="O224" s="495"/>
      <c r="P224" s="495"/>
      <c r="Q224" s="495"/>
      <c r="R224" s="495"/>
      <c r="S224" s="495"/>
      <c r="T224" s="495"/>
      <c r="U224" s="495"/>
      <c r="V224" s="495"/>
      <c r="W224" s="495"/>
      <c r="X224" s="495"/>
      <c r="Y224" s="495"/>
      <c r="Z224" s="543"/>
      <c r="AA224" s="543"/>
    </row>
    <row r="225" spans="2:27" ht="19.2">
      <c r="B225" s="541"/>
      <c r="C225" s="415"/>
      <c r="D225" s="416"/>
      <c r="E225" s="454"/>
      <c r="F225" s="495"/>
      <c r="G225" s="495"/>
      <c r="H225" s="495"/>
      <c r="I225" s="495"/>
      <c r="J225" s="495"/>
      <c r="K225" s="495"/>
      <c r="L225" s="495"/>
      <c r="M225" s="495"/>
      <c r="N225" s="495"/>
      <c r="O225" s="495"/>
      <c r="P225" s="495"/>
      <c r="Q225" s="495"/>
      <c r="R225" s="495"/>
      <c r="S225" s="495"/>
      <c r="T225" s="495"/>
      <c r="U225" s="495"/>
      <c r="V225" s="495"/>
      <c r="W225" s="495"/>
      <c r="X225" s="495"/>
      <c r="Y225" s="495"/>
      <c r="Z225" s="543"/>
      <c r="AA225" s="543"/>
    </row>
    <row r="226" spans="2:27" ht="14.4" hidden="1">
      <c r="B226" s="544"/>
      <c r="C226" s="545"/>
      <c r="D226" s="546"/>
      <c r="E226" s="546"/>
      <c r="F226" s="495"/>
      <c r="G226" s="495"/>
      <c r="H226" s="495"/>
      <c r="I226" s="495"/>
      <c r="J226" s="495"/>
      <c r="K226" s="495"/>
      <c r="L226" s="495"/>
      <c r="M226" s="495"/>
      <c r="N226" s="495"/>
      <c r="O226" s="495"/>
      <c r="P226" s="495"/>
      <c r="Q226" s="495"/>
      <c r="R226" s="495"/>
      <c r="S226" s="495"/>
      <c r="T226" s="495"/>
      <c r="U226" s="495"/>
      <c r="V226" s="495"/>
      <c r="W226" s="495"/>
      <c r="X226" s="495"/>
      <c r="Y226" s="495"/>
      <c r="Z226" s="543"/>
      <c r="AA226" s="543"/>
    </row>
    <row r="227" spans="2:27" ht="14.4" hidden="1">
      <c r="B227" s="541"/>
      <c r="C227" s="542"/>
      <c r="D227" s="455"/>
      <c r="E227" s="454"/>
      <c r="F227" s="495"/>
      <c r="G227" s="495"/>
      <c r="H227" s="495"/>
      <c r="I227" s="495"/>
      <c r="J227" s="495"/>
      <c r="K227" s="495"/>
      <c r="L227" s="495"/>
      <c r="M227" s="495"/>
      <c r="N227" s="495"/>
      <c r="O227" s="495"/>
      <c r="P227" s="495"/>
      <c r="Q227" s="495"/>
      <c r="R227" s="495"/>
      <c r="S227" s="495"/>
      <c r="T227" s="495"/>
      <c r="U227" s="495"/>
      <c r="V227" s="495"/>
      <c r="W227" s="495"/>
      <c r="X227" s="495"/>
      <c r="Y227" s="495"/>
      <c r="Z227" s="543"/>
      <c r="AA227" s="543"/>
    </row>
    <row r="228" spans="2:27" ht="14.4" hidden="1">
      <c r="B228" s="541"/>
      <c r="C228" s="542"/>
      <c r="D228" s="455"/>
      <c r="E228" s="454"/>
      <c r="F228" s="495"/>
      <c r="G228" s="495"/>
      <c r="H228" s="495"/>
      <c r="I228" s="495"/>
      <c r="J228" s="495"/>
      <c r="K228" s="495"/>
      <c r="L228" s="495"/>
      <c r="M228" s="495"/>
      <c r="N228" s="495"/>
      <c r="O228" s="495"/>
      <c r="P228" s="495"/>
      <c r="Q228" s="495"/>
      <c r="R228" s="495"/>
      <c r="S228" s="495"/>
      <c r="T228" s="495"/>
      <c r="U228" s="495"/>
      <c r="V228" s="495"/>
      <c r="W228" s="495"/>
      <c r="X228" s="495"/>
      <c r="Y228" s="495"/>
      <c r="Z228" s="543"/>
      <c r="AA228" s="543"/>
    </row>
    <row r="229" spans="2:27" ht="14.4" hidden="1">
      <c r="B229" s="541"/>
      <c r="C229" s="542"/>
      <c r="D229" s="455"/>
      <c r="E229" s="454"/>
      <c r="F229" s="495"/>
      <c r="G229" s="495"/>
      <c r="H229" s="495"/>
      <c r="I229" s="495"/>
      <c r="J229" s="495"/>
      <c r="K229" s="495"/>
      <c r="L229" s="495"/>
      <c r="M229" s="495"/>
      <c r="N229" s="495"/>
      <c r="O229" s="495"/>
      <c r="P229" s="495"/>
      <c r="Q229" s="495"/>
      <c r="R229" s="495"/>
      <c r="S229" s="495"/>
      <c r="T229" s="495"/>
      <c r="U229" s="495"/>
      <c r="V229" s="495"/>
      <c r="W229" s="495"/>
      <c r="X229" s="495"/>
      <c r="Y229" s="495"/>
      <c r="Z229" s="543"/>
      <c r="AA229" s="543"/>
    </row>
    <row r="230" spans="2:27" ht="14.4" hidden="1">
      <c r="B230" s="544"/>
      <c r="C230" s="545"/>
      <c r="D230" s="546"/>
      <c r="E230" s="546"/>
      <c r="F230" s="495"/>
      <c r="G230" s="495"/>
      <c r="H230" s="495"/>
      <c r="I230" s="495"/>
      <c r="J230" s="495"/>
      <c r="K230" s="495"/>
      <c r="L230" s="495"/>
      <c r="M230" s="495"/>
      <c r="N230" s="495"/>
      <c r="O230" s="495"/>
      <c r="P230" s="495"/>
      <c r="Q230" s="495"/>
      <c r="R230" s="495"/>
      <c r="S230" s="495"/>
      <c r="T230" s="495"/>
      <c r="U230" s="495"/>
      <c r="V230" s="495"/>
      <c r="W230" s="495"/>
      <c r="X230" s="495"/>
      <c r="Y230" s="495"/>
      <c r="Z230" s="543"/>
      <c r="AA230" s="543"/>
    </row>
    <row r="231" spans="2:27" ht="14.4" hidden="1">
      <c r="B231" s="547"/>
      <c r="C231" s="542"/>
      <c r="D231" s="455"/>
      <c r="E231" s="454"/>
      <c r="F231" s="495"/>
      <c r="G231" s="495"/>
      <c r="H231" s="495"/>
      <c r="I231" s="495"/>
      <c r="J231" s="495"/>
      <c r="K231" s="495"/>
      <c r="L231" s="495"/>
      <c r="M231" s="495"/>
      <c r="N231" s="495"/>
      <c r="O231" s="495"/>
      <c r="P231" s="495"/>
      <c r="Q231" s="495"/>
      <c r="R231" s="495"/>
      <c r="S231" s="495"/>
      <c r="T231" s="495"/>
      <c r="U231" s="495"/>
      <c r="V231" s="495"/>
      <c r="W231" s="495"/>
      <c r="X231" s="495"/>
      <c r="Y231" s="495"/>
      <c r="Z231" s="543"/>
      <c r="AA231" s="543"/>
    </row>
    <row r="232" spans="2:27" ht="19.2" hidden="1">
      <c r="B232" s="536"/>
      <c r="C232" s="548"/>
      <c r="D232" s="414"/>
      <c r="E232" s="476"/>
      <c r="F232" s="495"/>
      <c r="G232" s="495"/>
      <c r="H232" s="495"/>
      <c r="I232" s="495"/>
      <c r="J232" s="495"/>
      <c r="K232" s="495"/>
      <c r="L232" s="495"/>
      <c r="M232" s="495"/>
      <c r="N232" s="495"/>
      <c r="O232" s="495"/>
      <c r="P232" s="495"/>
      <c r="Q232" s="495"/>
      <c r="R232" s="495"/>
      <c r="S232" s="495"/>
      <c r="T232" s="495"/>
      <c r="U232" s="495"/>
      <c r="V232" s="495"/>
      <c r="W232" s="495"/>
      <c r="X232" s="495"/>
      <c r="Y232" s="495"/>
      <c r="Z232" s="543"/>
      <c r="AA232" s="543"/>
    </row>
    <row r="233" spans="2:27" ht="19.2" hidden="1">
      <c r="B233" s="536"/>
      <c r="C233" s="548"/>
      <c r="D233" s="414"/>
      <c r="E233" s="476"/>
      <c r="F233" s="495"/>
      <c r="G233" s="495"/>
      <c r="H233" s="495"/>
      <c r="I233" s="495"/>
      <c r="J233" s="495"/>
      <c r="K233" s="495"/>
      <c r="L233" s="495"/>
      <c r="M233" s="495"/>
      <c r="N233" s="495"/>
      <c r="O233" s="495"/>
      <c r="P233" s="495"/>
      <c r="Q233" s="495"/>
      <c r="R233" s="495"/>
      <c r="S233" s="495"/>
      <c r="T233" s="495"/>
      <c r="U233" s="495"/>
      <c r="V233" s="495"/>
      <c r="W233" s="495"/>
      <c r="X233" s="495"/>
      <c r="Y233" s="495"/>
      <c r="Z233" s="543"/>
      <c r="AA233" s="543"/>
    </row>
    <row r="234" spans="2:27" ht="19.2" hidden="1">
      <c r="B234" s="536"/>
      <c r="C234" s="548"/>
      <c r="D234" s="414"/>
      <c r="E234" s="476"/>
      <c r="F234" s="495"/>
      <c r="G234" s="495"/>
      <c r="H234" s="495"/>
      <c r="I234" s="495"/>
      <c r="J234" s="495"/>
      <c r="K234" s="495"/>
      <c r="L234" s="495"/>
      <c r="M234" s="495"/>
      <c r="N234" s="495"/>
      <c r="O234" s="495"/>
      <c r="P234" s="495"/>
      <c r="Q234" s="495"/>
      <c r="R234" s="495"/>
      <c r="S234" s="495"/>
      <c r="T234" s="495"/>
      <c r="U234" s="495"/>
      <c r="V234" s="495"/>
      <c r="W234" s="495"/>
      <c r="X234" s="495"/>
      <c r="Y234" s="495"/>
      <c r="Z234" s="543"/>
      <c r="AA234" s="543"/>
    </row>
    <row r="235" spans="2:27" ht="19.2" hidden="1">
      <c r="B235" s="536"/>
      <c r="C235" s="548"/>
      <c r="D235" s="414"/>
      <c r="E235" s="476"/>
      <c r="F235" s="495"/>
      <c r="G235" s="495"/>
      <c r="H235" s="495"/>
      <c r="I235" s="495"/>
      <c r="J235" s="495"/>
      <c r="K235" s="495"/>
      <c r="L235" s="495"/>
      <c r="M235" s="495"/>
      <c r="N235" s="495"/>
      <c r="O235" s="495"/>
      <c r="P235" s="495"/>
      <c r="Q235" s="495"/>
      <c r="R235" s="495"/>
      <c r="S235" s="495"/>
      <c r="T235" s="495"/>
      <c r="U235" s="495"/>
      <c r="V235" s="495"/>
      <c r="W235" s="495"/>
      <c r="X235" s="495"/>
      <c r="Y235" s="495"/>
      <c r="Z235" s="543"/>
      <c r="AA235" s="543"/>
    </row>
    <row r="236" spans="2:27" ht="19.2" hidden="1">
      <c r="B236" s="536"/>
      <c r="C236" s="548"/>
      <c r="D236" s="414"/>
      <c r="E236" s="476"/>
      <c r="F236" s="495"/>
      <c r="G236" s="495"/>
      <c r="H236" s="495"/>
      <c r="I236" s="495"/>
      <c r="J236" s="495"/>
      <c r="K236" s="495"/>
      <c r="L236" s="495"/>
      <c r="M236" s="495"/>
      <c r="N236" s="495"/>
      <c r="O236" s="495"/>
      <c r="P236" s="495"/>
      <c r="Q236" s="495"/>
      <c r="R236" s="495"/>
      <c r="S236" s="495"/>
      <c r="T236" s="495"/>
      <c r="U236" s="495"/>
      <c r="V236" s="495"/>
      <c r="W236" s="495"/>
      <c r="X236" s="495"/>
      <c r="Y236" s="495"/>
      <c r="Z236" s="543"/>
      <c r="AA236" s="543"/>
    </row>
    <row r="237" spans="2:27" ht="18.600000000000001" hidden="1" customHeight="1">
      <c r="B237" s="536"/>
      <c r="C237" s="548"/>
      <c r="D237" s="414"/>
      <c r="E237" s="476"/>
    </row>
    <row r="238" spans="2:27" ht="18.600000000000001" hidden="1" customHeight="1">
      <c r="B238" s="536"/>
      <c r="C238" s="548"/>
      <c r="D238" s="414"/>
      <c r="E238" s="476"/>
    </row>
    <row r="239" spans="2:27" ht="18.600000000000001" hidden="1" customHeight="1">
      <c r="B239" s="536"/>
      <c r="C239" s="548"/>
      <c r="D239" s="414"/>
      <c r="E239" s="476"/>
    </row>
    <row r="240" spans="2:27" ht="18.600000000000001" hidden="1" customHeight="1">
      <c r="B240" s="536"/>
      <c r="C240" s="548"/>
      <c r="D240" s="414"/>
      <c r="E240" s="476"/>
    </row>
    <row r="241" spans="2:5" ht="18.600000000000001" hidden="1" customHeight="1">
      <c r="B241" s="536"/>
      <c r="C241" s="548"/>
      <c r="D241" s="414"/>
      <c r="E241" s="476"/>
    </row>
    <row r="242" spans="2:5" ht="0" hidden="1" customHeight="1">
      <c r="B242" s="536"/>
      <c r="C242" s="548"/>
      <c r="D242" s="414"/>
      <c r="E242" s="476"/>
    </row>
    <row r="243" spans="2:5" ht="0" hidden="1" customHeight="1">
      <c r="B243" s="536"/>
      <c r="C243" s="548"/>
      <c r="D243" s="414"/>
      <c r="E243" s="476"/>
    </row>
    <row r="244" spans="2:5" ht="0" hidden="1" customHeight="1">
      <c r="B244" s="549"/>
      <c r="C244" s="550"/>
      <c r="D244" s="549"/>
      <c r="E244" s="549"/>
    </row>
    <row r="245" spans="2:5" ht="0" hidden="1" customHeight="1">
      <c r="B245" s="536"/>
      <c r="C245" s="548"/>
      <c r="D245" s="414"/>
      <c r="E245" s="476"/>
    </row>
    <row r="246" spans="2:5" ht="0" hidden="1" customHeight="1">
      <c r="B246" s="549"/>
      <c r="C246" s="550"/>
      <c r="D246" s="549"/>
      <c r="E246" s="549"/>
    </row>
    <row r="247" spans="2:5" ht="0" hidden="1" customHeight="1">
      <c r="B247" s="536"/>
      <c r="C247" s="548"/>
      <c r="D247" s="414"/>
      <c r="E247" s="476"/>
    </row>
    <row r="248" spans="2:5" ht="0" hidden="1" customHeight="1">
      <c r="B248" s="549"/>
      <c r="C248" s="550"/>
      <c r="D248" s="549"/>
      <c r="E248" s="549"/>
    </row>
    <row r="249" spans="2:5" ht="0" hidden="1" customHeight="1">
      <c r="B249" s="536"/>
      <c r="C249" s="548"/>
      <c r="D249" s="414"/>
      <c r="E249" s="476"/>
    </row>
    <row r="250" spans="2:5" ht="0" hidden="1" customHeight="1">
      <c r="B250" s="536"/>
      <c r="C250" s="548"/>
      <c r="D250" s="414"/>
      <c r="E250" s="476"/>
    </row>
    <row r="251" spans="2:5" ht="0" hidden="1" customHeight="1">
      <c r="B251" s="536"/>
      <c r="C251" s="548"/>
      <c r="D251" s="414"/>
      <c r="E251" s="476"/>
    </row>
    <row r="252" spans="2:5" ht="0" hidden="1" customHeight="1">
      <c r="B252" s="536"/>
      <c r="C252" s="548"/>
      <c r="D252" s="414"/>
      <c r="E252" s="476"/>
    </row>
    <row r="253" spans="2:5" ht="0" hidden="1" customHeight="1">
      <c r="B253" s="536"/>
      <c r="C253" s="548"/>
      <c r="D253" s="414"/>
      <c r="E253" s="476"/>
    </row>
    <row r="254" spans="2:5" ht="0" hidden="1" customHeight="1">
      <c r="B254" s="536"/>
      <c r="C254" s="548"/>
      <c r="D254" s="414"/>
      <c r="E254" s="476"/>
    </row>
    <row r="255" spans="2:5" ht="0" hidden="1" customHeight="1">
      <c r="B255" s="536"/>
      <c r="C255" s="548"/>
      <c r="D255" s="414"/>
      <c r="E255" s="476"/>
    </row>
    <row r="256" spans="2:5" ht="0" hidden="1" customHeight="1">
      <c r="B256" s="536"/>
      <c r="C256" s="548"/>
      <c r="D256" s="414"/>
      <c r="E256" s="476"/>
    </row>
    <row r="257" spans="2:5" ht="0" hidden="1" customHeight="1">
      <c r="B257" s="549"/>
      <c r="C257" s="550"/>
      <c r="D257" s="549"/>
      <c r="E257" s="549"/>
    </row>
    <row r="258" spans="2:5" ht="0" hidden="1" customHeight="1">
      <c r="B258" s="536"/>
      <c r="C258" s="548"/>
      <c r="D258" s="414"/>
      <c r="E258" s="476"/>
    </row>
    <row r="259" spans="2:5" ht="0" hidden="1" customHeight="1">
      <c r="B259" s="536"/>
      <c r="C259" s="548"/>
      <c r="D259" s="414"/>
      <c r="E259" s="476"/>
    </row>
    <row r="260" spans="2:5" ht="0" hidden="1" customHeight="1">
      <c r="B260" s="536"/>
      <c r="C260" s="548"/>
      <c r="D260" s="414"/>
      <c r="E260" s="476"/>
    </row>
    <row r="261" spans="2:5" ht="0" hidden="1" customHeight="1">
      <c r="B261" s="549"/>
      <c r="C261" s="550"/>
      <c r="D261" s="549"/>
      <c r="E261" s="549"/>
    </row>
    <row r="262" spans="2:5" ht="0" hidden="1" customHeight="1">
      <c r="B262" s="536"/>
      <c r="C262" s="548"/>
      <c r="D262" s="414"/>
      <c r="E262" s="476"/>
    </row>
    <row r="263" spans="2:5" ht="0" hidden="1" customHeight="1">
      <c r="B263" s="536"/>
      <c r="C263" s="475"/>
      <c r="D263" s="416"/>
      <c r="E263" s="476"/>
    </row>
    <row r="264" spans="2:5" ht="0" hidden="1" customHeight="1">
      <c r="B264" s="536"/>
      <c r="C264" s="475"/>
      <c r="D264" s="416"/>
      <c r="E264" s="476"/>
    </row>
    <row r="265" spans="2:5" ht="0" hidden="1" customHeight="1">
      <c r="B265" s="537"/>
      <c r="C265" s="538"/>
      <c r="D265" s="538"/>
      <c r="E265" s="539"/>
    </row>
    <row r="266" spans="2:5" ht="0" hidden="1" customHeight="1">
      <c r="B266" s="536"/>
      <c r="C266" s="475"/>
      <c r="D266" s="416"/>
      <c r="E266" s="476"/>
    </row>
    <row r="267" spans="2:5" ht="0" hidden="1" customHeight="1">
      <c r="B267" s="536"/>
      <c r="C267" s="475"/>
      <c r="D267" s="416"/>
      <c r="E267" s="476"/>
    </row>
    <row r="268" spans="2:5" ht="0" hidden="1" customHeight="1">
      <c r="B268" s="537"/>
      <c r="C268" s="538"/>
      <c r="D268" s="539"/>
      <c r="E268" s="539"/>
    </row>
    <row r="269" spans="2:5" ht="0" hidden="1" customHeight="1">
      <c r="B269" s="536"/>
      <c r="C269" s="475"/>
      <c r="D269" s="416"/>
      <c r="E269" s="476"/>
    </row>
    <row r="270" spans="2:5" ht="0" hidden="1" customHeight="1">
      <c r="B270" s="414"/>
      <c r="C270" s="415"/>
      <c r="D270" s="417"/>
      <c r="E270" s="414"/>
    </row>
    <row r="271" spans="2:5" ht="0" hidden="1" customHeight="1">
      <c r="B271" s="414"/>
      <c r="C271" s="415"/>
      <c r="D271" s="417"/>
      <c r="E271" s="414"/>
    </row>
    <row r="272" spans="2:5" ht="0" hidden="1" customHeight="1">
      <c r="B272" s="414"/>
      <c r="C272" s="415"/>
      <c r="D272" s="417"/>
      <c r="E272" s="414"/>
    </row>
    <row r="273" spans="2:5" ht="0" hidden="1" customHeight="1">
      <c r="B273" s="495"/>
      <c r="C273" s="540"/>
      <c r="D273" s="495"/>
      <c r="E273" s="495"/>
    </row>
    <row r="274" spans="2:5" ht="0" hidden="1" customHeight="1">
      <c r="B274" s="495"/>
      <c r="C274" s="540"/>
      <c r="D274" s="495"/>
      <c r="E274" s="495"/>
    </row>
    <row r="275" spans="2:5" ht="0" hidden="1" customHeight="1">
      <c r="B275" s="495"/>
      <c r="C275" s="540"/>
      <c r="D275" s="495"/>
      <c r="E275" s="495"/>
    </row>
    <row r="276" spans="2:5" ht="0" hidden="1" customHeight="1">
      <c r="B276" s="495"/>
      <c r="C276" s="540"/>
      <c r="D276" s="495"/>
      <c r="E276" s="495"/>
    </row>
    <row r="277" spans="2:5" ht="0" hidden="1" customHeight="1">
      <c r="B277" s="495"/>
      <c r="C277" s="540"/>
      <c r="D277" s="495"/>
      <c r="E277" s="495"/>
    </row>
    <row r="278" spans="2:5" ht="0" hidden="1" customHeight="1">
      <c r="B278" s="495"/>
      <c r="C278" s="540"/>
      <c r="D278" s="495"/>
      <c r="E278" s="495"/>
    </row>
    <row r="279" spans="2:5" ht="0" hidden="1" customHeight="1">
      <c r="B279" s="495"/>
      <c r="C279" s="540"/>
      <c r="D279" s="495"/>
      <c r="E279" s="495"/>
    </row>
    <row r="280" spans="2:5" ht="0" hidden="1" customHeight="1">
      <c r="B280" s="495"/>
      <c r="C280" s="540"/>
      <c r="D280" s="495"/>
      <c r="E280" s="495"/>
    </row>
    <row r="281" spans="2:5" ht="0" hidden="1" customHeight="1">
      <c r="B281" s="495"/>
      <c r="C281" s="540"/>
      <c r="D281" s="495"/>
      <c r="E281" s="495"/>
    </row>
    <row r="282" spans="2:5" ht="0" hidden="1" customHeight="1">
      <c r="B282" s="495"/>
      <c r="C282" s="540"/>
      <c r="D282" s="495"/>
      <c r="E282" s="495"/>
    </row>
    <row r="283" spans="2:5" ht="0" hidden="1" customHeight="1">
      <c r="B283" s="495"/>
      <c r="C283" s="540"/>
      <c r="D283" s="495"/>
      <c r="E283" s="495"/>
    </row>
    <row r="284" spans="2:5" ht="0" hidden="1" customHeight="1">
      <c r="B284" s="495"/>
      <c r="C284" s="540"/>
      <c r="D284" s="495"/>
      <c r="E284" s="495"/>
    </row>
    <row r="285" spans="2:5" ht="0" hidden="1" customHeight="1">
      <c r="B285" s="495"/>
      <c r="C285" s="540"/>
      <c r="D285" s="495"/>
      <c r="E285" s="495"/>
    </row>
    <row r="286" spans="2:5" ht="0" hidden="1" customHeight="1">
      <c r="B286" s="495"/>
      <c r="C286" s="540"/>
      <c r="D286" s="495"/>
      <c r="E286" s="495"/>
    </row>
    <row r="287" spans="2:5" ht="0" hidden="1" customHeight="1">
      <c r="B287" s="495"/>
      <c r="C287" s="540"/>
      <c r="D287" s="495"/>
      <c r="E287" s="495"/>
    </row>
    <row r="288" spans="2:5" ht="0" hidden="1" customHeight="1">
      <c r="B288" s="495"/>
      <c r="C288" s="540"/>
      <c r="D288" s="495"/>
      <c r="E288" s="495"/>
    </row>
    <row r="289" spans="2:5" ht="0" hidden="1" customHeight="1">
      <c r="B289" s="495"/>
      <c r="C289" s="540"/>
      <c r="D289" s="495"/>
      <c r="E289" s="495"/>
    </row>
    <row r="290" spans="2:5" ht="0" hidden="1" customHeight="1">
      <c r="B290" s="495"/>
      <c r="C290" s="540"/>
      <c r="D290" s="495"/>
      <c r="E290" s="495"/>
    </row>
    <row r="291" spans="2:5" ht="0" hidden="1" customHeight="1">
      <c r="B291" s="495"/>
      <c r="C291" s="540"/>
      <c r="D291" s="495"/>
      <c r="E291" s="495"/>
    </row>
    <row r="292" spans="2:5" ht="0" hidden="1" customHeight="1">
      <c r="B292" s="495"/>
      <c r="C292" s="540"/>
      <c r="D292" s="495"/>
      <c r="E292" s="495"/>
    </row>
    <row r="293" spans="2:5" ht="0" hidden="1" customHeight="1">
      <c r="B293" s="495"/>
      <c r="C293" s="540"/>
      <c r="D293" s="495"/>
      <c r="E293" s="495"/>
    </row>
    <row r="294" spans="2:5" ht="0" hidden="1" customHeight="1">
      <c r="B294" s="495"/>
      <c r="C294" s="540"/>
      <c r="D294" s="495"/>
      <c r="E294" s="495"/>
    </row>
    <row r="295" spans="2:5" ht="0" hidden="1" customHeight="1">
      <c r="B295" s="495"/>
      <c r="C295" s="540"/>
      <c r="D295" s="495"/>
      <c r="E295" s="495"/>
    </row>
    <row r="296" spans="2:5" ht="0" hidden="1" customHeight="1">
      <c r="B296" s="495"/>
      <c r="C296" s="540"/>
      <c r="D296" s="495"/>
      <c r="E296" s="495"/>
    </row>
    <row r="297" spans="2:5" ht="0" hidden="1" customHeight="1">
      <c r="B297" s="495"/>
      <c r="C297" s="540"/>
      <c r="D297" s="495"/>
      <c r="E297" s="495"/>
    </row>
    <row r="298" spans="2:5" ht="0" hidden="1" customHeight="1">
      <c r="B298" s="495"/>
      <c r="C298" s="540"/>
      <c r="D298" s="495"/>
      <c r="E298" s="495"/>
    </row>
    <row r="299" spans="2:5" ht="0" hidden="1" customHeight="1">
      <c r="B299" s="495"/>
      <c r="C299" s="540"/>
      <c r="D299" s="495"/>
      <c r="E299" s="495"/>
    </row>
    <row r="300" spans="2:5" ht="0" hidden="1" customHeight="1">
      <c r="B300" s="495"/>
      <c r="C300" s="540"/>
      <c r="D300" s="495"/>
      <c r="E300" s="495"/>
    </row>
    <row r="301" spans="2:5" ht="0" hidden="1" customHeight="1">
      <c r="B301" s="495"/>
      <c r="C301" s="540"/>
      <c r="D301" s="495"/>
      <c r="E301" s="495"/>
    </row>
    <row r="302" spans="2:5" ht="0" hidden="1" customHeight="1">
      <c r="B302" s="495"/>
      <c r="C302" s="540"/>
      <c r="D302" s="495"/>
      <c r="E302" s="495"/>
    </row>
    <row r="303" spans="2:5" ht="0" hidden="1" customHeight="1">
      <c r="B303" s="495"/>
      <c r="C303" s="540"/>
      <c r="D303" s="495"/>
      <c r="E303" s="495"/>
    </row>
    <row r="304" spans="2:5" ht="0" hidden="1" customHeight="1">
      <c r="B304" s="495"/>
      <c r="C304" s="540"/>
      <c r="D304" s="495"/>
      <c r="E304" s="495"/>
    </row>
    <row r="305" spans="2:5" ht="0" hidden="1" customHeight="1">
      <c r="B305" s="495"/>
      <c r="C305" s="540"/>
      <c r="D305" s="495"/>
      <c r="E305" s="495"/>
    </row>
    <row r="306" spans="2:5" ht="0" hidden="1" customHeight="1">
      <c r="B306" s="495"/>
      <c r="C306" s="540"/>
      <c r="D306" s="495"/>
      <c r="E306" s="495"/>
    </row>
    <row r="307" spans="2:5" ht="0" hidden="1" customHeight="1">
      <c r="B307" s="495"/>
      <c r="C307" s="540"/>
      <c r="D307" s="495"/>
      <c r="E307" s="495"/>
    </row>
    <row r="308" spans="2:5" ht="0" hidden="1" customHeight="1">
      <c r="B308" s="495"/>
      <c r="C308" s="540"/>
      <c r="D308" s="495"/>
      <c r="E308" s="495"/>
    </row>
    <row r="309" spans="2:5" ht="0" hidden="1" customHeight="1">
      <c r="B309" s="495"/>
      <c r="C309" s="540"/>
      <c r="D309" s="495"/>
      <c r="E309" s="495"/>
    </row>
    <row r="310" spans="2:5" ht="0" hidden="1" customHeight="1">
      <c r="B310" s="495"/>
      <c r="C310" s="540"/>
      <c r="D310" s="495"/>
      <c r="E310" s="495"/>
    </row>
    <row r="311" spans="2:5" ht="0" hidden="1" customHeight="1">
      <c r="B311" s="495"/>
      <c r="C311" s="540"/>
      <c r="D311" s="495"/>
      <c r="E311" s="495"/>
    </row>
    <row r="312" spans="2:5" ht="0" hidden="1" customHeight="1">
      <c r="B312" s="495"/>
      <c r="C312" s="540"/>
      <c r="D312" s="495"/>
      <c r="E312" s="495"/>
    </row>
    <row r="313" spans="2:5" ht="0" hidden="1" customHeight="1">
      <c r="B313" s="495"/>
      <c r="C313" s="540"/>
      <c r="D313" s="495"/>
      <c r="E313" s="495"/>
    </row>
    <row r="314" spans="2:5" ht="0" hidden="1" customHeight="1">
      <c r="B314" s="495"/>
      <c r="C314" s="540"/>
      <c r="D314" s="495"/>
      <c r="E314" s="495"/>
    </row>
    <row r="315" spans="2:5" ht="0" hidden="1" customHeight="1">
      <c r="B315" s="495"/>
      <c r="C315" s="540"/>
      <c r="D315" s="495"/>
      <c r="E315" s="495"/>
    </row>
    <row r="316" spans="2:5" ht="0" hidden="1" customHeight="1">
      <c r="B316" s="495"/>
      <c r="C316" s="540"/>
      <c r="D316" s="495"/>
      <c r="E316" s="495"/>
    </row>
    <row r="317" spans="2:5" ht="0" hidden="1" customHeight="1">
      <c r="B317" s="495"/>
      <c r="C317" s="540"/>
      <c r="D317" s="495"/>
      <c r="E317" s="495"/>
    </row>
    <row r="318" spans="2:5" ht="0" hidden="1" customHeight="1">
      <c r="B318" s="495"/>
      <c r="C318" s="540"/>
      <c r="D318" s="495"/>
      <c r="E318" s="495"/>
    </row>
    <row r="319" spans="2:5" ht="0" hidden="1" customHeight="1">
      <c r="B319" s="495"/>
      <c r="C319" s="540"/>
      <c r="D319" s="495"/>
      <c r="E319" s="495"/>
    </row>
    <row r="320" spans="2:5" ht="0" hidden="1" customHeight="1">
      <c r="B320" s="495"/>
      <c r="C320" s="540"/>
      <c r="D320" s="495"/>
      <c r="E320" s="495"/>
    </row>
    <row r="321" spans="2:5" ht="0" hidden="1" customHeight="1">
      <c r="B321" s="495"/>
      <c r="C321" s="540"/>
      <c r="D321" s="495"/>
      <c r="E321" s="495"/>
    </row>
    <row r="322" spans="2:5" ht="0" hidden="1" customHeight="1">
      <c r="B322" s="495"/>
      <c r="C322" s="540"/>
      <c r="D322" s="495"/>
      <c r="E322" s="495"/>
    </row>
    <row r="323" spans="2:5" ht="0" hidden="1" customHeight="1">
      <c r="B323" s="495"/>
      <c r="C323" s="540"/>
      <c r="D323" s="495"/>
      <c r="E323" s="495"/>
    </row>
    <row r="324" spans="2:5" ht="0" hidden="1" customHeight="1">
      <c r="B324" s="495"/>
      <c r="C324" s="540"/>
      <c r="D324" s="495"/>
      <c r="E324" s="495"/>
    </row>
    <row r="325" spans="2:5" ht="0" hidden="1" customHeight="1">
      <c r="B325" s="495"/>
      <c r="C325" s="540"/>
      <c r="D325" s="495"/>
      <c r="E325" s="495"/>
    </row>
    <row r="326" spans="2:5" ht="0" hidden="1" customHeight="1">
      <c r="B326" s="495"/>
      <c r="C326" s="540"/>
      <c r="D326" s="495"/>
      <c r="E326" s="495"/>
    </row>
    <row r="327" spans="2:5" ht="0" hidden="1" customHeight="1">
      <c r="B327" s="495"/>
      <c r="C327" s="540"/>
      <c r="D327" s="495"/>
      <c r="E327" s="495"/>
    </row>
    <row r="328" spans="2:5" ht="0" hidden="1" customHeight="1">
      <c r="B328" s="495"/>
      <c r="C328" s="540"/>
      <c r="D328" s="495"/>
      <c r="E328" s="495"/>
    </row>
    <row r="329" spans="2:5" ht="0" hidden="1" customHeight="1">
      <c r="B329" s="495"/>
      <c r="C329" s="540"/>
      <c r="D329" s="495"/>
      <c r="E329" s="495"/>
    </row>
    <row r="330" spans="2:5" ht="0" hidden="1" customHeight="1">
      <c r="B330" s="495"/>
      <c r="C330" s="540"/>
      <c r="D330" s="495"/>
      <c r="E330" s="495"/>
    </row>
    <row r="331" spans="2:5" ht="0" hidden="1" customHeight="1">
      <c r="B331" s="495"/>
      <c r="C331" s="540"/>
      <c r="D331" s="495"/>
      <c r="E331" s="495"/>
    </row>
    <row r="332" spans="2:5" ht="0" hidden="1" customHeight="1">
      <c r="B332" s="495"/>
      <c r="C332" s="540"/>
      <c r="D332" s="495"/>
      <c r="E332" s="495"/>
    </row>
    <row r="333" spans="2:5" ht="0" hidden="1" customHeight="1">
      <c r="B333" s="495"/>
      <c r="C333" s="540"/>
      <c r="D333" s="495"/>
      <c r="E333" s="495"/>
    </row>
    <row r="334" spans="2:5" ht="0" hidden="1" customHeight="1">
      <c r="B334" s="495"/>
      <c r="C334" s="540"/>
      <c r="D334" s="495"/>
      <c r="E334" s="495"/>
    </row>
    <row r="335" spans="2:5" ht="0" hidden="1" customHeight="1">
      <c r="B335" s="495"/>
      <c r="C335" s="540"/>
      <c r="D335" s="495"/>
      <c r="E335" s="495"/>
    </row>
    <row r="336" spans="2:5" ht="0" hidden="1" customHeight="1">
      <c r="B336" s="495"/>
      <c r="C336" s="540"/>
      <c r="D336" s="495"/>
      <c r="E336" s="495"/>
    </row>
    <row r="337" spans="2:5" ht="0" hidden="1" customHeight="1">
      <c r="B337" s="495"/>
      <c r="C337" s="540"/>
      <c r="D337" s="495"/>
      <c r="E337" s="495"/>
    </row>
    <row r="338" spans="2:5" ht="0" hidden="1" customHeight="1">
      <c r="B338" s="495"/>
      <c r="C338" s="540"/>
      <c r="D338" s="495"/>
      <c r="E338" s="495"/>
    </row>
    <row r="339" spans="2:5" ht="0" hidden="1" customHeight="1">
      <c r="B339" s="495"/>
      <c r="C339" s="540"/>
      <c r="D339" s="495"/>
      <c r="E339" s="495"/>
    </row>
    <row r="340" spans="2:5" ht="0" hidden="1" customHeight="1">
      <c r="B340" s="495"/>
      <c r="C340" s="540"/>
      <c r="D340" s="495"/>
      <c r="E340" s="495"/>
    </row>
    <row r="341" spans="2:5" ht="0" hidden="1" customHeight="1">
      <c r="B341" s="495"/>
      <c r="C341" s="540"/>
      <c r="D341" s="495"/>
      <c r="E341" s="495"/>
    </row>
    <row r="342" spans="2:5" ht="0" hidden="1" customHeight="1">
      <c r="B342" s="495"/>
      <c r="C342" s="540"/>
      <c r="D342" s="495"/>
      <c r="E342" s="495"/>
    </row>
    <row r="343" spans="2:5" ht="0" hidden="1" customHeight="1">
      <c r="B343" s="495"/>
      <c r="C343" s="540"/>
      <c r="D343" s="495"/>
      <c r="E343" s="495"/>
    </row>
    <row r="344" spans="2:5" ht="0" hidden="1" customHeight="1">
      <c r="B344" s="495"/>
      <c r="C344" s="540"/>
      <c r="D344" s="495"/>
      <c r="E344" s="495"/>
    </row>
    <row r="345" spans="2:5" ht="0" hidden="1" customHeight="1">
      <c r="B345" s="495"/>
      <c r="C345" s="540"/>
      <c r="D345" s="495"/>
      <c r="E345" s="495"/>
    </row>
    <row r="346" spans="2:5" ht="0" hidden="1" customHeight="1">
      <c r="B346" s="495"/>
      <c r="C346" s="540"/>
      <c r="D346" s="495"/>
      <c r="E346" s="495"/>
    </row>
    <row r="347" spans="2:5" ht="0" hidden="1" customHeight="1">
      <c r="B347" s="495"/>
      <c r="C347" s="540"/>
      <c r="D347" s="495"/>
      <c r="E347" s="495"/>
    </row>
    <row r="348" spans="2:5" ht="0" hidden="1" customHeight="1">
      <c r="B348" s="495"/>
      <c r="C348" s="540"/>
      <c r="D348" s="495"/>
      <c r="E348" s="495"/>
    </row>
    <row r="349" spans="2:5" ht="0" hidden="1" customHeight="1">
      <c r="B349" s="495"/>
      <c r="C349" s="540"/>
      <c r="D349" s="495"/>
      <c r="E349" s="495"/>
    </row>
    <row r="350" spans="2:5" ht="0" hidden="1" customHeight="1">
      <c r="B350" s="495"/>
      <c r="C350" s="540"/>
      <c r="D350" s="495"/>
      <c r="E350" s="495"/>
    </row>
    <row r="351" spans="2:5" ht="0" hidden="1" customHeight="1">
      <c r="B351" s="495"/>
      <c r="C351" s="540"/>
      <c r="D351" s="495"/>
      <c r="E351" s="495"/>
    </row>
    <row r="352" spans="2:5" ht="0" hidden="1" customHeight="1">
      <c r="B352" s="495"/>
      <c r="C352" s="540"/>
      <c r="D352" s="495"/>
      <c r="E352" s="495"/>
    </row>
    <row r="353" spans="2:5" ht="0" hidden="1" customHeight="1">
      <c r="B353" s="495"/>
      <c r="C353" s="540"/>
      <c r="D353" s="495"/>
      <c r="E353" s="495"/>
    </row>
    <row r="354" spans="2:5" ht="0" hidden="1" customHeight="1">
      <c r="B354" s="495"/>
      <c r="C354" s="540"/>
      <c r="D354" s="495"/>
      <c r="E354" s="495"/>
    </row>
    <row r="355" spans="2:5" ht="0" hidden="1" customHeight="1">
      <c r="B355" s="495"/>
      <c r="C355" s="540"/>
      <c r="D355" s="495"/>
      <c r="E355" s="495"/>
    </row>
    <row r="356" spans="2:5" ht="0" hidden="1" customHeight="1">
      <c r="B356" s="495"/>
      <c r="C356" s="540"/>
      <c r="D356" s="495"/>
      <c r="E356" s="495"/>
    </row>
    <row r="357" spans="2:5" ht="0" hidden="1" customHeight="1">
      <c r="B357" s="495"/>
      <c r="C357" s="540"/>
      <c r="D357" s="495"/>
      <c r="E357" s="495"/>
    </row>
    <row r="358" spans="2:5" ht="0" hidden="1" customHeight="1">
      <c r="B358" s="495"/>
      <c r="C358" s="540"/>
      <c r="D358" s="495"/>
      <c r="E358" s="495"/>
    </row>
    <row r="359" spans="2:5" ht="0" hidden="1" customHeight="1">
      <c r="B359" s="495"/>
      <c r="C359" s="540"/>
      <c r="D359" s="495"/>
      <c r="E359" s="495"/>
    </row>
    <row r="360" spans="2:5" ht="0" hidden="1" customHeight="1">
      <c r="B360" s="495"/>
      <c r="C360" s="540"/>
      <c r="D360" s="495"/>
      <c r="E360" s="495"/>
    </row>
    <row r="361" spans="2:5" ht="0" hidden="1" customHeight="1">
      <c r="B361" s="495"/>
      <c r="C361" s="540"/>
      <c r="D361" s="495"/>
      <c r="E361" s="495"/>
    </row>
    <row r="362" spans="2:5" ht="0" hidden="1" customHeight="1">
      <c r="B362" s="495"/>
      <c r="C362" s="540"/>
      <c r="D362" s="495"/>
      <c r="E362" s="495"/>
    </row>
    <row r="363" spans="2:5" ht="0" hidden="1" customHeight="1">
      <c r="B363" s="495"/>
      <c r="C363" s="540"/>
      <c r="D363" s="495"/>
      <c r="E363" s="495"/>
    </row>
    <row r="364" spans="2:5" ht="0" hidden="1" customHeight="1">
      <c r="B364" s="495"/>
      <c r="C364" s="540"/>
      <c r="D364" s="495"/>
      <c r="E364" s="495"/>
    </row>
    <row r="365" spans="2:5" ht="0" hidden="1" customHeight="1">
      <c r="B365" s="495"/>
      <c r="C365" s="540"/>
      <c r="D365" s="495"/>
      <c r="E365" s="495"/>
    </row>
    <row r="366" spans="2:5" ht="0" hidden="1" customHeight="1">
      <c r="B366" s="495"/>
      <c r="C366" s="540"/>
      <c r="D366" s="495"/>
      <c r="E366" s="495"/>
    </row>
    <row r="367" spans="2:5" ht="0" hidden="1" customHeight="1">
      <c r="B367" s="495"/>
      <c r="C367" s="540"/>
      <c r="D367" s="495"/>
      <c r="E367" s="495"/>
    </row>
    <row r="368" spans="2:5" ht="0" hidden="1" customHeight="1">
      <c r="B368" s="495"/>
      <c r="C368" s="540"/>
      <c r="D368" s="495"/>
      <c r="E368" s="495"/>
    </row>
    <row r="369" spans="2:5" ht="0" hidden="1" customHeight="1">
      <c r="B369" s="495"/>
      <c r="C369" s="540"/>
      <c r="D369" s="495"/>
      <c r="E369" s="495"/>
    </row>
    <row r="370" spans="2:5" ht="0" hidden="1" customHeight="1">
      <c r="B370" s="495"/>
      <c r="C370" s="540"/>
      <c r="D370" s="495"/>
      <c r="E370" s="495"/>
    </row>
    <row r="371" spans="2:5" ht="0" hidden="1" customHeight="1">
      <c r="B371" s="495"/>
      <c r="C371" s="540"/>
      <c r="D371" s="495"/>
      <c r="E371" s="495"/>
    </row>
    <row r="372" spans="2:5" ht="0" hidden="1" customHeight="1">
      <c r="B372" s="495"/>
      <c r="C372" s="540"/>
      <c r="D372" s="495"/>
      <c r="E372" s="495"/>
    </row>
    <row r="373" spans="2:5" ht="0" hidden="1" customHeight="1">
      <c r="B373" s="495"/>
      <c r="C373" s="540"/>
      <c r="D373" s="495"/>
      <c r="E373" s="495"/>
    </row>
    <row r="374" spans="2:5" ht="0" hidden="1" customHeight="1">
      <c r="B374" s="495"/>
      <c r="C374" s="540"/>
      <c r="D374" s="495"/>
      <c r="E374" s="495"/>
    </row>
    <row r="375" spans="2:5" ht="0" hidden="1" customHeight="1">
      <c r="B375" s="495"/>
      <c r="C375" s="540"/>
      <c r="D375" s="495"/>
      <c r="E375" s="495"/>
    </row>
    <row r="376" spans="2:5" ht="0" hidden="1" customHeight="1">
      <c r="B376" s="495"/>
      <c r="C376" s="540"/>
      <c r="D376" s="495"/>
      <c r="E376" s="495"/>
    </row>
    <row r="377" spans="2:5" ht="0" hidden="1" customHeight="1">
      <c r="B377" s="495"/>
      <c r="C377" s="540"/>
      <c r="D377" s="495"/>
      <c r="E377" s="495"/>
    </row>
    <row r="378" spans="2:5" ht="0" hidden="1" customHeight="1">
      <c r="B378" s="495"/>
      <c r="C378" s="540"/>
      <c r="D378" s="495"/>
      <c r="E378" s="495"/>
    </row>
    <row r="379" spans="2:5" ht="0" hidden="1" customHeight="1">
      <c r="B379" s="495"/>
      <c r="C379" s="540"/>
      <c r="D379" s="495"/>
      <c r="E379" s="495"/>
    </row>
    <row r="380" spans="2:5" ht="0" hidden="1" customHeight="1">
      <c r="B380" s="495"/>
      <c r="C380" s="540"/>
      <c r="D380" s="495"/>
      <c r="E380" s="495"/>
    </row>
    <row r="381" spans="2:5" ht="0" hidden="1" customHeight="1">
      <c r="B381" s="495"/>
      <c r="C381" s="540"/>
      <c r="D381" s="495"/>
      <c r="E381" s="495"/>
    </row>
    <row r="382" spans="2:5" ht="0" hidden="1" customHeight="1">
      <c r="B382" s="495"/>
      <c r="C382" s="540"/>
      <c r="D382" s="495"/>
      <c r="E382" s="495"/>
    </row>
    <row r="383" spans="2:5" ht="0" hidden="1" customHeight="1">
      <c r="B383" s="495"/>
      <c r="C383" s="540"/>
      <c r="D383" s="495"/>
      <c r="E383" s="495"/>
    </row>
    <row r="384" spans="2:5" ht="0" hidden="1" customHeight="1">
      <c r="B384" s="495"/>
      <c r="C384" s="540"/>
      <c r="D384" s="495"/>
      <c r="E384" s="495"/>
    </row>
    <row r="385" spans="2:5" ht="0" hidden="1" customHeight="1">
      <c r="B385" s="495"/>
      <c r="C385" s="540"/>
      <c r="D385" s="495"/>
      <c r="E385" s="495"/>
    </row>
    <row r="386" spans="2:5" ht="0" hidden="1" customHeight="1">
      <c r="B386" s="495"/>
      <c r="C386" s="540"/>
      <c r="D386" s="495"/>
      <c r="E386" s="495"/>
    </row>
    <row r="387" spans="2:5" ht="0" hidden="1" customHeight="1">
      <c r="B387" s="495"/>
      <c r="C387" s="540"/>
      <c r="D387" s="495"/>
      <c r="E387" s="495"/>
    </row>
    <row r="388" spans="2:5" ht="0" hidden="1" customHeight="1">
      <c r="B388" s="495"/>
      <c r="C388" s="540"/>
      <c r="D388" s="495"/>
      <c r="E388" s="495"/>
    </row>
    <row r="389" spans="2:5" ht="0" hidden="1" customHeight="1">
      <c r="B389" s="495"/>
      <c r="C389" s="540"/>
      <c r="D389" s="495"/>
      <c r="E389" s="495"/>
    </row>
    <row r="390" spans="2:5" ht="0" hidden="1" customHeight="1">
      <c r="B390" s="495"/>
      <c r="C390" s="540"/>
      <c r="D390" s="495"/>
      <c r="E390" s="495"/>
    </row>
    <row r="391" spans="2:5" ht="0" hidden="1" customHeight="1">
      <c r="B391" s="495"/>
      <c r="C391" s="540"/>
      <c r="D391" s="495"/>
      <c r="E391" s="495"/>
    </row>
    <row r="392" spans="2:5" ht="0" hidden="1" customHeight="1">
      <c r="B392" s="495"/>
      <c r="C392" s="540"/>
      <c r="D392" s="495"/>
      <c r="E392" s="495"/>
    </row>
    <row r="393" spans="2:5" ht="0" hidden="1" customHeight="1">
      <c r="B393" s="495"/>
      <c r="C393" s="540"/>
      <c r="D393" s="495"/>
      <c r="E393" s="495"/>
    </row>
    <row r="394" spans="2:5" ht="0" hidden="1" customHeight="1">
      <c r="B394" s="495"/>
      <c r="C394" s="540"/>
      <c r="D394" s="495"/>
      <c r="E394" s="495"/>
    </row>
    <row r="395" spans="2:5" ht="0" hidden="1" customHeight="1">
      <c r="B395" s="495"/>
      <c r="C395" s="540"/>
      <c r="D395" s="495"/>
      <c r="E395" s="495"/>
    </row>
    <row r="396" spans="2:5" ht="0" hidden="1" customHeight="1">
      <c r="B396" s="495"/>
      <c r="C396" s="540"/>
      <c r="D396" s="495"/>
      <c r="E396" s="495"/>
    </row>
    <row r="397" spans="2:5" ht="0" hidden="1" customHeight="1">
      <c r="B397" s="495"/>
      <c r="C397" s="540"/>
      <c r="D397" s="495"/>
      <c r="E397" s="495"/>
    </row>
    <row r="398" spans="2:5" ht="0" hidden="1" customHeight="1">
      <c r="B398" s="495"/>
      <c r="C398" s="540"/>
      <c r="D398" s="495"/>
      <c r="E398" s="495"/>
    </row>
    <row r="399" spans="2:5" ht="0" hidden="1" customHeight="1">
      <c r="B399" s="495"/>
      <c r="C399" s="540"/>
      <c r="D399" s="495"/>
      <c r="E399" s="495"/>
    </row>
    <row r="400" spans="2:5" ht="0" hidden="1" customHeight="1">
      <c r="B400" s="495"/>
      <c r="C400" s="540"/>
      <c r="D400" s="495"/>
      <c r="E400" s="495"/>
    </row>
    <row r="401" spans="2:5" ht="0" hidden="1" customHeight="1">
      <c r="B401" s="495"/>
      <c r="C401" s="540"/>
      <c r="D401" s="495"/>
      <c r="E401" s="495"/>
    </row>
    <row r="402" spans="2:5" ht="0" hidden="1" customHeight="1">
      <c r="B402" s="495"/>
      <c r="C402" s="540"/>
      <c r="D402" s="495"/>
      <c r="E402" s="495"/>
    </row>
    <row r="403" spans="2:5" ht="0" hidden="1" customHeight="1">
      <c r="B403" s="495"/>
      <c r="C403" s="540"/>
      <c r="D403" s="495"/>
      <c r="E403" s="495"/>
    </row>
    <row r="404" spans="2:5" ht="0" hidden="1" customHeight="1">
      <c r="B404" s="495"/>
      <c r="C404" s="540"/>
      <c r="D404" s="495"/>
      <c r="E404" s="495"/>
    </row>
    <row r="405" spans="2:5" ht="0" hidden="1" customHeight="1">
      <c r="B405" s="495"/>
      <c r="C405" s="540"/>
      <c r="D405" s="495"/>
      <c r="E405" s="495"/>
    </row>
    <row r="406" spans="2:5" ht="0" hidden="1" customHeight="1">
      <c r="B406" s="495"/>
      <c r="C406" s="540"/>
      <c r="D406" s="495"/>
      <c r="E406" s="495"/>
    </row>
    <row r="407" spans="2:5" ht="0" hidden="1" customHeight="1">
      <c r="B407" s="495"/>
      <c r="C407" s="540"/>
      <c r="D407" s="495"/>
      <c r="E407" s="495"/>
    </row>
    <row r="408" spans="2:5" ht="0" hidden="1" customHeight="1">
      <c r="B408" s="495"/>
      <c r="C408" s="540"/>
      <c r="D408" s="495"/>
      <c r="E408" s="495"/>
    </row>
    <row r="409" spans="2:5" ht="0" hidden="1" customHeight="1">
      <c r="B409" s="495"/>
      <c r="C409" s="540"/>
      <c r="D409" s="495"/>
      <c r="E409" s="495"/>
    </row>
    <row r="410" spans="2:5" ht="0" hidden="1" customHeight="1">
      <c r="B410" s="495"/>
      <c r="C410" s="540"/>
      <c r="D410" s="495"/>
      <c r="E410" s="495"/>
    </row>
    <row r="411" spans="2:5" ht="0" hidden="1" customHeight="1">
      <c r="B411" s="495"/>
      <c r="C411" s="540"/>
      <c r="D411" s="495"/>
      <c r="E411" s="495"/>
    </row>
    <row r="412" spans="2:5" ht="0" hidden="1" customHeight="1">
      <c r="B412" s="495"/>
      <c r="C412" s="540"/>
      <c r="D412" s="495"/>
      <c r="E412" s="495"/>
    </row>
    <row r="413" spans="2:5" ht="0" hidden="1" customHeight="1">
      <c r="B413" s="495"/>
      <c r="C413" s="540"/>
      <c r="D413" s="495"/>
      <c r="E413" s="495"/>
    </row>
    <row r="414" spans="2:5" ht="0" hidden="1" customHeight="1">
      <c r="B414" s="495"/>
      <c r="C414" s="540"/>
      <c r="D414" s="495"/>
      <c r="E414" s="495"/>
    </row>
    <row r="415" spans="2:5" ht="0" hidden="1" customHeight="1">
      <c r="B415" s="495"/>
      <c r="C415" s="540"/>
      <c r="D415" s="495"/>
      <c r="E415" s="495"/>
    </row>
    <row r="416" spans="2:5" ht="0" hidden="1" customHeight="1">
      <c r="B416" s="495"/>
      <c r="C416" s="540"/>
      <c r="D416" s="495"/>
      <c r="E416" s="495"/>
    </row>
    <row r="417" spans="2:5" ht="0" hidden="1" customHeight="1">
      <c r="B417" s="495"/>
      <c r="C417" s="540"/>
      <c r="D417" s="495"/>
      <c r="E417" s="495"/>
    </row>
    <row r="418" spans="2:5" ht="0" hidden="1" customHeight="1">
      <c r="B418" s="495"/>
      <c r="C418" s="540"/>
      <c r="D418" s="495"/>
      <c r="E418" s="495"/>
    </row>
    <row r="419" spans="2:5" ht="0" hidden="1" customHeight="1">
      <c r="B419" s="495"/>
      <c r="C419" s="540"/>
      <c r="D419" s="495"/>
      <c r="E419" s="495"/>
    </row>
    <row r="420" spans="2:5" ht="0" hidden="1" customHeight="1">
      <c r="B420" s="495"/>
      <c r="C420" s="540"/>
      <c r="D420" s="495"/>
      <c r="E420" s="495"/>
    </row>
    <row r="421" spans="2:5" ht="0" hidden="1" customHeight="1">
      <c r="B421" s="495"/>
      <c r="C421" s="540"/>
      <c r="D421" s="495"/>
      <c r="E421" s="495"/>
    </row>
    <row r="422" spans="2:5" ht="0" hidden="1" customHeight="1">
      <c r="B422" s="495"/>
      <c r="C422" s="540"/>
      <c r="D422" s="495"/>
      <c r="E422" s="495"/>
    </row>
    <row r="423" spans="2:5" ht="0" hidden="1" customHeight="1">
      <c r="B423" s="495"/>
      <c r="C423" s="540"/>
      <c r="D423" s="495"/>
      <c r="E423" s="495"/>
    </row>
    <row r="424" spans="2:5" ht="0" hidden="1" customHeight="1">
      <c r="B424" s="495"/>
      <c r="C424" s="540"/>
      <c r="D424" s="495"/>
      <c r="E424" s="495"/>
    </row>
    <row r="425" spans="2:5" ht="0" hidden="1" customHeight="1">
      <c r="B425" s="495"/>
      <c r="C425" s="540"/>
      <c r="D425" s="495"/>
      <c r="E425" s="495"/>
    </row>
    <row r="426" spans="2:5" ht="0" hidden="1" customHeight="1">
      <c r="B426" s="495"/>
      <c r="C426" s="540"/>
      <c r="D426" s="495"/>
      <c r="E426" s="495"/>
    </row>
    <row r="427" spans="2:5" ht="0" hidden="1" customHeight="1">
      <c r="B427" s="495"/>
      <c r="C427" s="540"/>
      <c r="D427" s="495"/>
      <c r="E427" s="495"/>
    </row>
    <row r="428" spans="2:5" ht="0" hidden="1" customHeight="1">
      <c r="B428" s="495"/>
      <c r="C428" s="540"/>
      <c r="D428" s="495"/>
      <c r="E428" s="495"/>
    </row>
    <row r="429" spans="2:5" ht="0" hidden="1" customHeight="1">
      <c r="B429" s="495"/>
      <c r="C429" s="540"/>
      <c r="D429" s="495"/>
      <c r="E429" s="495"/>
    </row>
    <row r="430" spans="2:5" ht="0" hidden="1" customHeight="1">
      <c r="B430" s="495"/>
      <c r="C430" s="540"/>
      <c r="D430" s="495"/>
      <c r="E430" s="495"/>
    </row>
  </sheetData>
  <mergeCells count="3">
    <mergeCell ref="B2:E3"/>
    <mergeCell ref="B4:E4"/>
    <mergeCell ref="B5:E5"/>
  </mergeCells>
  <conditionalFormatting sqref="D263:D264 D266:D267 D269 D232:D243">
    <cfRule type="beginsWith" dxfId="19" priority="13" operator="beginsWith" text="C">
      <formula>LEFT((D232),LEN("C"))=("C")</formula>
    </cfRule>
  </conditionalFormatting>
  <conditionalFormatting sqref="D263:D264 D266:D267 D269 D232:D243">
    <cfRule type="beginsWith" dxfId="18" priority="14" operator="beginsWith" text="NC">
      <formula>LEFT((D232),LEN("NC"))=("NC")</formula>
    </cfRule>
  </conditionalFormatting>
  <conditionalFormatting sqref="D263:D264 D266:D267 D269 D232:D243">
    <cfRule type="beginsWith" dxfId="17" priority="15" operator="beginsWith" text="NA">
      <formula>LEFT((D232),LEN("NA"))=("NA")</formula>
    </cfRule>
  </conditionalFormatting>
  <conditionalFormatting sqref="D245 D247 D249:D256 D258:D260 D262">
    <cfRule type="beginsWith" dxfId="16" priority="10" operator="beginsWith" text="C">
      <formula>LEFT((D245),LEN("C"))=("C")</formula>
    </cfRule>
  </conditionalFormatting>
  <conditionalFormatting sqref="D245 D247 D249:D256 D258:D260 D262">
    <cfRule type="beginsWith" dxfId="15" priority="11" operator="beginsWith" text="NC">
      <formula>LEFT((D245),LEN("NC"))=("NC")</formula>
    </cfRule>
  </conditionalFormatting>
  <conditionalFormatting sqref="D245 D247 D249:D256 D258:D260 D262">
    <cfRule type="beginsWith" dxfId="14" priority="12" operator="beginsWith" text="NA">
      <formula>LEFT((D245),LEN("NA"))=("NA")</formula>
    </cfRule>
  </conditionalFormatting>
  <conditionalFormatting sqref="D220:D221 D227:D229 D231">
    <cfRule type="beginsWith" dxfId="13" priority="7" operator="beginsWith" text="C">
      <formula>LEFT((D220),LEN("C"))=("C")</formula>
    </cfRule>
  </conditionalFormatting>
  <conditionalFormatting sqref="D220:D221 D227:D229 D231">
    <cfRule type="beginsWith" dxfId="12" priority="8" operator="beginsWith" text="NC">
      <formula>LEFT((D220),LEN("NC"))=("NC")</formula>
    </cfRule>
  </conditionalFormatting>
  <conditionalFormatting sqref="D220:D221 D227:D229 D231">
    <cfRule type="beginsWith" dxfId="11" priority="9" operator="beginsWith" text="NA">
      <formula>LEFT((D220),LEN("NA"))=("NA")</formula>
    </cfRule>
  </conditionalFormatting>
  <conditionalFormatting sqref="D10:D11 D13:D14 D17:D20 D22:D24 D26:D28 D31:D33 D36:D67 D70 D73 D76:D124 D127:D139 D142:D146 D149 D152:D158 D160 D163:D177 D180:D182 D185 D188 D190 D193:D199 D202:D211 D214:D216 D219">
    <cfRule type="beginsWith" dxfId="10" priority="1" operator="beginsWith" text="C">
      <formula>LEFT((D10),LEN("C"))=("C")</formula>
    </cfRule>
  </conditionalFormatting>
  <conditionalFormatting sqref="D10:D11 D13:D14 D17:D20 D22:D24 D26:D28 D31:D33 D36:D67 D70 D73 D76:D124 D127:D139 D142:D146 D149 D152:D158 D160 D163:D177 D180:D182 D185 D188 D190 D193:D199 D202:D211 D214:D216 D219">
    <cfRule type="beginsWith" dxfId="9" priority="2" operator="beginsWith" text="NC">
      <formula>LEFT((D10),LEN("NC"))=("NC")</formula>
    </cfRule>
  </conditionalFormatting>
  <conditionalFormatting sqref="D10:D11 D13:D14 D17:D20 D22:D24 D26:D28 D31:D33 D36:D67 D70 D73 D76:D124 D127:D139 D142:D146 D149 D152:D158 D160 D163:D177 D180:D182 D185 D188 D190 D193:D199 D202:D211 D214:D216 D219">
    <cfRule type="beginsWith" dxfId="8" priority="3" operator="beginsWith" text="NA">
      <formula>LEFT((D10),LEN("NA"))=("NA")</formula>
    </cfRule>
  </conditionalFormatting>
  <dataValidations count="1">
    <dataValidation type="list" allowBlank="1" sqref="D269 D262:D264 D266:D267 D245 D247 D249:D256 D258:D260 D231:D243 D227:D229 D10:D11 D13:D14 D17:D20 D22:D24 D26:D28 D31:D33 D36:D67 D70 D73 D76:D124 D127:D139 D142:D146 D149 D152:D158 D160 D163:D177 D180:D182 D185 D188 D190 D193:D199 D202:D211 D214:D216 D219:D221" xr:uid="{4B7BB065-5386-4544-B215-B1FAA68BB6D3}">
      <formula1>"C,NC,NA"</formula1>
    </dataValidation>
  </dataValidations>
  <pageMargins left="0.7" right="0.7" top="0.75" bottom="0.75" header="0" footer="0"/>
  <pageSetup orientation="portrait" r:id="rId1"/>
  <drawing r:id="rId2"/>
  <tableParts count="1">
    <tablePart r:id="rId3"/>
  </tablePart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A4E801-3341-4917-9579-86AE21984CC2}">
  <dimension ref="B1:E104"/>
  <sheetViews>
    <sheetView zoomScale="80" zoomScaleNormal="80" zoomScalePageLayoutView="34" workbookViewId="0">
      <selection activeCell="B4" sqref="B4:E4"/>
    </sheetView>
  </sheetViews>
  <sheetFormatPr baseColWidth="10" defaultColWidth="11.5546875" defaultRowHeight="14.4"/>
  <cols>
    <col min="1" max="1" width="11.33203125" style="68" customWidth="1"/>
    <col min="2" max="3" width="21.6640625" style="5" customWidth="1"/>
    <col min="4" max="4" width="79.88671875" style="68" customWidth="1"/>
    <col min="5" max="5" width="35.33203125" style="68" customWidth="1"/>
    <col min="6" max="16384" width="11.5546875" style="68"/>
  </cols>
  <sheetData>
    <row r="1" spans="2:5" ht="94.95" customHeight="1">
      <c r="B1" s="816"/>
      <c r="C1" s="816"/>
      <c r="D1" s="816"/>
      <c r="E1" s="816"/>
    </row>
    <row r="2" spans="2:5" ht="67.95" customHeight="1">
      <c r="B2" s="816"/>
      <c r="C2" s="816"/>
      <c r="D2" s="816"/>
      <c r="E2" s="816"/>
    </row>
    <row r="3" spans="2:5" ht="35.4" customHeight="1">
      <c r="B3" s="816"/>
      <c r="C3" s="816"/>
      <c r="D3" s="816"/>
      <c r="E3" s="816"/>
    </row>
    <row r="4" spans="2:5" ht="42" customHeight="1">
      <c r="B4" s="810" t="s">
        <v>123</v>
      </c>
      <c r="C4" s="810"/>
      <c r="D4" s="810"/>
      <c r="E4" s="810"/>
    </row>
    <row r="5" spans="2:5" ht="16.95" customHeight="1">
      <c r="B5" s="813" t="s">
        <v>124</v>
      </c>
      <c r="C5" s="813"/>
      <c r="D5" s="813"/>
      <c r="E5" s="813"/>
    </row>
    <row r="6" spans="2:5" ht="16.95" customHeight="1">
      <c r="B6" s="608">
        <v>1</v>
      </c>
      <c r="C6" s="854" t="s">
        <v>4669</v>
      </c>
      <c r="D6" s="854"/>
      <c r="E6" s="854"/>
    </row>
    <row r="7" spans="2:5" ht="16.95" customHeight="1">
      <c r="B7" s="122">
        <v>2</v>
      </c>
      <c r="C7" s="811" t="s">
        <v>4670</v>
      </c>
      <c r="D7" s="811"/>
      <c r="E7" s="811"/>
    </row>
    <row r="8" spans="2:5" ht="16.95" customHeight="1">
      <c r="B8" s="116">
        <v>3</v>
      </c>
      <c r="C8" s="781" t="s">
        <v>4671</v>
      </c>
      <c r="D8" s="781"/>
      <c r="E8" s="781"/>
    </row>
    <row r="9" spans="2:5" ht="16.95" customHeight="1">
      <c r="B9" s="17"/>
      <c r="C9" s="17"/>
      <c r="D9" s="69"/>
      <c r="E9" s="69"/>
    </row>
    <row r="10" spans="2:5" ht="42" customHeight="1">
      <c r="B10" s="858" t="s">
        <v>125</v>
      </c>
      <c r="C10" s="858"/>
      <c r="D10" s="858"/>
      <c r="E10" s="858"/>
    </row>
    <row r="11" spans="2:5" ht="16.95" customHeight="1">
      <c r="B11" s="586" t="s">
        <v>126</v>
      </c>
      <c r="C11" s="829" t="s">
        <v>4372</v>
      </c>
      <c r="D11" s="830"/>
      <c r="E11" s="576" t="s">
        <v>4896</v>
      </c>
    </row>
    <row r="12" spans="2:5" ht="16.95" customHeight="1">
      <c r="B12" s="1000" t="s">
        <v>4672</v>
      </c>
      <c r="C12" s="1037" t="s">
        <v>4673</v>
      </c>
      <c r="D12" s="1038"/>
      <c r="E12" s="771" t="s">
        <v>5134</v>
      </c>
    </row>
    <row r="13" spans="2:5" ht="85.95" customHeight="1">
      <c r="B13" s="1001"/>
      <c r="C13" s="792" t="s">
        <v>4674</v>
      </c>
      <c r="D13" s="793"/>
      <c r="E13" s="771"/>
    </row>
    <row r="14" spans="2:5" ht="51" customHeight="1">
      <c r="B14" s="1039" t="s">
        <v>4675</v>
      </c>
      <c r="C14" s="803" t="s">
        <v>4676</v>
      </c>
      <c r="D14" s="804"/>
      <c r="E14" s="771"/>
    </row>
    <row r="15" spans="2:5" ht="16.2" customHeight="1">
      <c r="B15" s="1040"/>
      <c r="C15" s="1042" t="s">
        <v>4677</v>
      </c>
      <c r="D15" s="1043"/>
      <c r="E15" s="771"/>
    </row>
    <row r="16" spans="2:5" ht="33" customHeight="1">
      <c r="B16" s="1041"/>
      <c r="C16" s="1044" t="s">
        <v>4678</v>
      </c>
      <c r="D16" s="804"/>
      <c r="E16" s="771"/>
    </row>
    <row r="17" spans="2:5" ht="106.95" customHeight="1">
      <c r="B17" s="1000" t="s">
        <v>4679</v>
      </c>
      <c r="C17" s="796" t="s">
        <v>4680</v>
      </c>
      <c r="D17" s="797"/>
      <c r="E17" s="771"/>
    </row>
    <row r="18" spans="2:5" ht="16.8">
      <c r="B18" s="1015"/>
      <c r="C18" s="1042" t="s">
        <v>4677</v>
      </c>
      <c r="D18" s="1043"/>
      <c r="E18" s="771"/>
    </row>
    <row r="19" spans="2:5" ht="41.4" customHeight="1">
      <c r="B19" s="1001"/>
      <c r="C19" s="792" t="s">
        <v>4681</v>
      </c>
      <c r="D19" s="793"/>
      <c r="E19" s="771"/>
    </row>
    <row r="20" spans="2:5" ht="116.4" customHeight="1">
      <c r="B20" s="30" t="s">
        <v>4682</v>
      </c>
      <c r="C20" s="801" t="s">
        <v>4683</v>
      </c>
      <c r="D20" s="802"/>
      <c r="E20" s="771"/>
    </row>
    <row r="21" spans="2:5" ht="70.2" customHeight="1">
      <c r="B21" s="31" t="s">
        <v>4437</v>
      </c>
      <c r="C21" s="792" t="s">
        <v>4684</v>
      </c>
      <c r="D21" s="793"/>
      <c r="E21" s="771"/>
    </row>
    <row r="22" spans="2:5" ht="267.60000000000002" customHeight="1">
      <c r="B22" s="30" t="s">
        <v>4685</v>
      </c>
      <c r="C22" s="801" t="s">
        <v>4686</v>
      </c>
      <c r="D22" s="802"/>
      <c r="E22" s="771"/>
    </row>
    <row r="23" spans="2:5" ht="185.4" customHeight="1">
      <c r="B23" s="31" t="s">
        <v>4307</v>
      </c>
      <c r="C23" s="792" t="s">
        <v>4687</v>
      </c>
      <c r="D23" s="793"/>
      <c r="E23" s="771"/>
    </row>
    <row r="24" spans="2:5" ht="63" customHeight="1">
      <c r="B24" s="122" t="s">
        <v>4373</v>
      </c>
      <c r="C24" s="955"/>
      <c r="D24" s="947"/>
      <c r="E24" s="771"/>
    </row>
    <row r="25" spans="2:5" ht="16.95" customHeight="1">
      <c r="B25" s="17"/>
      <c r="C25" s="17"/>
      <c r="D25" s="69"/>
      <c r="E25" s="69"/>
    </row>
    <row r="26" spans="2:5" ht="42" customHeight="1">
      <c r="B26" s="858" t="s">
        <v>4222</v>
      </c>
      <c r="C26" s="858"/>
      <c r="D26" s="858"/>
      <c r="E26" s="858"/>
    </row>
    <row r="27" spans="2:5" ht="16.95" customHeight="1">
      <c r="B27" s="586" t="s">
        <v>126</v>
      </c>
      <c r="C27" s="829" t="s">
        <v>4223</v>
      </c>
      <c r="D27" s="830"/>
      <c r="E27" s="576" t="s">
        <v>4896</v>
      </c>
    </row>
    <row r="28" spans="2:5" ht="91.2" customHeight="1">
      <c r="B28" s="31" t="s">
        <v>4292</v>
      </c>
      <c r="C28" s="949" t="s">
        <v>4688</v>
      </c>
      <c r="D28" s="950"/>
      <c r="E28" s="771" t="s">
        <v>5135</v>
      </c>
    </row>
    <row r="29" spans="2:5" ht="84" customHeight="1">
      <c r="B29" s="30" t="s">
        <v>4689</v>
      </c>
      <c r="C29" s="801" t="s">
        <v>4690</v>
      </c>
      <c r="D29" s="802"/>
      <c r="E29" s="771"/>
    </row>
    <row r="30" spans="2:5" ht="100.95" customHeight="1">
      <c r="B30" s="31" t="s">
        <v>4679</v>
      </c>
      <c r="C30" s="792" t="s">
        <v>4691</v>
      </c>
      <c r="D30" s="793"/>
      <c r="E30" s="771"/>
    </row>
    <row r="31" spans="2:5" ht="33.6">
      <c r="B31" s="609" t="s">
        <v>4386</v>
      </c>
      <c r="C31" s="914" t="s">
        <v>4692</v>
      </c>
      <c r="D31" s="915"/>
      <c r="E31" s="771"/>
    </row>
    <row r="32" spans="2:5" ht="100.95" customHeight="1">
      <c r="B32" s="939" t="s">
        <v>4693</v>
      </c>
      <c r="C32" s="602" t="s">
        <v>4694</v>
      </c>
      <c r="D32" s="125" t="s">
        <v>4695</v>
      </c>
      <c r="E32" s="771"/>
    </row>
    <row r="33" spans="2:5" ht="38.4" customHeight="1">
      <c r="B33" s="939"/>
      <c r="C33" s="128" t="s">
        <v>4696</v>
      </c>
      <c r="D33" s="635" t="s">
        <v>4697</v>
      </c>
      <c r="E33" s="771"/>
    </row>
    <row r="34" spans="2:5" ht="16.95" customHeight="1">
      <c r="B34" s="110"/>
      <c r="C34" s="110"/>
      <c r="D34" s="33"/>
      <c r="E34" s="69"/>
    </row>
    <row r="35" spans="2:5" s="69" customFormat="1" ht="42" customHeight="1">
      <c r="B35" s="858" t="s">
        <v>147</v>
      </c>
      <c r="C35" s="858"/>
      <c r="D35" s="858"/>
      <c r="E35" s="858"/>
    </row>
    <row r="36" spans="2:5" s="69" customFormat="1" ht="16.8">
      <c r="B36" s="822" t="s">
        <v>127</v>
      </c>
      <c r="C36" s="822"/>
      <c r="D36" s="822"/>
      <c r="E36" s="576" t="s">
        <v>4896</v>
      </c>
    </row>
    <row r="37" spans="2:5" s="69" customFormat="1" ht="37.950000000000003" customHeight="1">
      <c r="B37" s="826" t="s">
        <v>197</v>
      </c>
      <c r="C37" s="824" t="s">
        <v>4825</v>
      </c>
      <c r="D37" s="825"/>
      <c r="E37" s="817" t="s">
        <v>4901</v>
      </c>
    </row>
    <row r="38" spans="2:5" s="69" customFormat="1" ht="352.8">
      <c r="B38" s="827"/>
      <c r="C38" s="66" t="s">
        <v>4787</v>
      </c>
      <c r="D38" s="612" t="s">
        <v>4850</v>
      </c>
      <c r="E38" s="817"/>
    </row>
    <row r="39" spans="2:5" s="69" customFormat="1" ht="108" customHeight="1">
      <c r="B39" s="827"/>
      <c r="C39" s="66" t="s">
        <v>4788</v>
      </c>
      <c r="D39" s="612" t="s">
        <v>4795</v>
      </c>
      <c r="E39" s="817"/>
    </row>
    <row r="40" spans="2:5" s="69" customFormat="1" ht="201.6">
      <c r="B40" s="827"/>
      <c r="C40" s="31" t="s">
        <v>4232</v>
      </c>
      <c r="D40" s="585" t="s">
        <v>4793</v>
      </c>
      <c r="E40" s="817"/>
    </row>
    <row r="41" spans="2:5" s="69" customFormat="1" ht="268.8">
      <c r="B41" s="828"/>
      <c r="C41" s="374" t="s">
        <v>4792</v>
      </c>
      <c r="D41" s="590" t="s">
        <v>4836</v>
      </c>
      <c r="E41" s="817"/>
    </row>
    <row r="42" spans="2:5" s="69" customFormat="1" ht="36.6" customHeight="1">
      <c r="B42" s="30" t="s">
        <v>198</v>
      </c>
      <c r="C42" s="823" t="s">
        <v>4233</v>
      </c>
      <c r="D42" s="802"/>
      <c r="E42" s="817"/>
    </row>
    <row r="43" spans="2:5" s="69" customFormat="1" ht="300" customHeight="1">
      <c r="B43" s="713" t="s">
        <v>201</v>
      </c>
      <c r="C43" s="835" t="s">
        <v>5889</v>
      </c>
      <c r="D43" s="857"/>
      <c r="E43" s="592" t="s">
        <v>4899</v>
      </c>
    </row>
    <row r="44" spans="2:5" ht="16.95" customHeight="1">
      <c r="B44" s="791" t="s">
        <v>130</v>
      </c>
      <c r="C44" s="1045"/>
      <c r="D44" s="1046"/>
      <c r="E44" s="576" t="s">
        <v>4896</v>
      </c>
    </row>
    <row r="45" spans="2:5" ht="16.95" customHeight="1">
      <c r="B45" s="31" t="s">
        <v>131</v>
      </c>
      <c r="C45" s="835" t="s">
        <v>4911</v>
      </c>
      <c r="D45" s="855"/>
      <c r="E45" s="765" t="s">
        <v>5136</v>
      </c>
    </row>
    <row r="46" spans="2:5" ht="16.95" customHeight="1">
      <c r="B46" s="30" t="s">
        <v>132</v>
      </c>
      <c r="C46" s="838" t="s">
        <v>4911</v>
      </c>
      <c r="D46" s="856"/>
      <c r="E46" s="766"/>
    </row>
    <row r="47" spans="2:5" ht="16.95" customHeight="1">
      <c r="B47" s="31" t="s">
        <v>133</v>
      </c>
      <c r="C47" s="835" t="s">
        <v>4234</v>
      </c>
      <c r="D47" s="855"/>
      <c r="E47" s="766"/>
    </row>
    <row r="48" spans="2:5" ht="16.95" customHeight="1">
      <c r="B48" s="30" t="s">
        <v>194</v>
      </c>
      <c r="C48" s="838" t="s">
        <v>4234</v>
      </c>
      <c r="D48" s="856"/>
      <c r="E48" s="766"/>
    </row>
    <row r="49" spans="2:5" ht="16.95" customHeight="1">
      <c r="B49" s="31" t="s">
        <v>134</v>
      </c>
      <c r="C49" s="835" t="s">
        <v>4234</v>
      </c>
      <c r="D49" s="855"/>
      <c r="E49" s="766"/>
    </row>
    <row r="50" spans="2:5" ht="16.95" customHeight="1">
      <c r="B50" s="30" t="s">
        <v>135</v>
      </c>
      <c r="C50" s="838" t="s">
        <v>5902</v>
      </c>
      <c r="D50" s="856"/>
      <c r="E50" s="767"/>
    </row>
    <row r="51" spans="2:5" ht="16.95" customHeight="1">
      <c r="B51" s="791" t="s">
        <v>195</v>
      </c>
      <c r="C51" s="1045"/>
      <c r="D51" s="1046"/>
      <c r="E51" s="576" t="s">
        <v>4896</v>
      </c>
    </row>
    <row r="52" spans="2:5" ht="50.4" customHeight="1">
      <c r="B52" s="31" t="s">
        <v>136</v>
      </c>
      <c r="C52" s="835" t="s">
        <v>4911</v>
      </c>
      <c r="D52" s="855"/>
      <c r="E52" s="817" t="s">
        <v>5896</v>
      </c>
    </row>
    <row r="53" spans="2:5" ht="33.6" customHeight="1">
      <c r="B53" s="30" t="s">
        <v>137</v>
      </c>
      <c r="C53" s="838" t="s">
        <v>4911</v>
      </c>
      <c r="D53" s="856"/>
      <c r="E53" s="818"/>
    </row>
    <row r="54" spans="2:5" ht="33.6" customHeight="1">
      <c r="B54" s="31" t="s">
        <v>138</v>
      </c>
      <c r="C54" s="835" t="s">
        <v>4911</v>
      </c>
      <c r="D54" s="855"/>
      <c r="E54" s="818"/>
    </row>
    <row r="55" spans="2:5" ht="71.400000000000006" customHeight="1">
      <c r="B55" s="30" t="s">
        <v>4238</v>
      </c>
      <c r="C55" s="838" t="s">
        <v>4911</v>
      </c>
      <c r="D55" s="856"/>
      <c r="E55" s="818"/>
    </row>
    <row r="56" spans="2:5" ht="57" customHeight="1">
      <c r="B56" s="31" t="s">
        <v>139</v>
      </c>
      <c r="C56" s="835" t="s">
        <v>4234</v>
      </c>
      <c r="D56" s="855"/>
      <c r="E56" s="818"/>
    </row>
    <row r="57" spans="2:5" ht="16.95" customHeight="1">
      <c r="B57" s="791" t="s">
        <v>196</v>
      </c>
      <c r="C57" s="1045"/>
      <c r="D57" s="1046"/>
      <c r="E57" s="576" t="s">
        <v>4896</v>
      </c>
    </row>
    <row r="58" spans="2:5" ht="69.599999999999994" customHeight="1">
      <c r="B58" s="66" t="s">
        <v>200</v>
      </c>
      <c r="C58" s="844" t="s">
        <v>5893</v>
      </c>
      <c r="D58" s="845"/>
      <c r="E58" s="817" t="s">
        <v>5895</v>
      </c>
    </row>
    <row r="59" spans="2:5" ht="33.6" customHeight="1">
      <c r="B59" s="30" t="s">
        <v>140</v>
      </c>
      <c r="C59" s="846" t="s">
        <v>4241</v>
      </c>
      <c r="D59" s="862"/>
      <c r="E59" s="818"/>
    </row>
    <row r="60" spans="2:5" ht="33.6" customHeight="1">
      <c r="B60" s="31" t="s">
        <v>141</v>
      </c>
      <c r="C60" s="848" t="s">
        <v>4242</v>
      </c>
      <c r="D60" s="863"/>
      <c r="E60" s="818"/>
    </row>
    <row r="61" spans="2:5" ht="33.6" customHeight="1">
      <c r="B61" s="30" t="s">
        <v>143</v>
      </c>
      <c r="C61" s="850" t="s">
        <v>4243</v>
      </c>
      <c r="D61" s="864"/>
      <c r="E61" s="818"/>
    </row>
    <row r="62" spans="2:5" ht="33.6" customHeight="1">
      <c r="B62" s="31" t="s">
        <v>142</v>
      </c>
      <c r="C62" s="848" t="s">
        <v>4244</v>
      </c>
      <c r="D62" s="863"/>
      <c r="E62" s="818"/>
    </row>
    <row r="63" spans="2:5" ht="49.95" customHeight="1">
      <c r="B63" s="30" t="s">
        <v>144</v>
      </c>
      <c r="C63" s="1047" t="s">
        <v>4245</v>
      </c>
      <c r="D63" s="1048"/>
      <c r="E63" s="818"/>
    </row>
    <row r="64" spans="2:5" ht="16.95" customHeight="1">
      <c r="B64" s="791" t="s">
        <v>202</v>
      </c>
      <c r="C64" s="1045"/>
      <c r="D64" s="1046"/>
      <c r="E64" s="576" t="s">
        <v>4896</v>
      </c>
    </row>
    <row r="65" spans="2:5" ht="234" customHeight="1">
      <c r="B65" s="31" t="s">
        <v>146</v>
      </c>
      <c r="C65" s="780" t="s">
        <v>5011</v>
      </c>
      <c r="D65" s="780"/>
      <c r="E65" s="771" t="s">
        <v>5119</v>
      </c>
    </row>
    <row r="66" spans="2:5" ht="100.95" customHeight="1">
      <c r="B66" s="30" t="s">
        <v>176</v>
      </c>
      <c r="C66" s="905" t="s">
        <v>5012</v>
      </c>
      <c r="D66" s="906"/>
      <c r="E66" s="771"/>
    </row>
    <row r="67" spans="2:5" ht="28.2" customHeight="1">
      <c r="B67" s="31" t="s">
        <v>177</v>
      </c>
      <c r="C67" s="835" t="s">
        <v>4234</v>
      </c>
      <c r="D67" s="836"/>
      <c r="E67" s="771"/>
    </row>
    <row r="68" spans="2:5" ht="16.95" customHeight="1">
      <c r="B68" s="1049" t="s">
        <v>145</v>
      </c>
      <c r="C68" s="1050"/>
      <c r="D68" s="1051"/>
      <c r="E68" s="576" t="s">
        <v>4896</v>
      </c>
    </row>
    <row r="69" spans="2:5" ht="16.95" customHeight="1">
      <c r="B69" s="867" t="s">
        <v>4246</v>
      </c>
      <c r="C69" s="1052"/>
      <c r="D69" s="1053"/>
      <c r="E69" s="771"/>
    </row>
    <row r="70" spans="2:5" ht="16.95" customHeight="1">
      <c r="B70" s="871"/>
      <c r="C70" s="872"/>
      <c r="D70" s="873"/>
      <c r="E70" s="771"/>
    </row>
    <row r="71" spans="2:5" ht="16.95" customHeight="1">
      <c r="B71" s="874"/>
      <c r="C71" s="875"/>
      <c r="D71" s="876"/>
      <c r="E71" s="771"/>
    </row>
    <row r="72" spans="2:5" ht="16.95" customHeight="1">
      <c r="B72" s="877"/>
      <c r="C72" s="878"/>
      <c r="D72" s="879"/>
      <c r="E72" s="771"/>
    </row>
    <row r="73" spans="2:5" ht="16.95" customHeight="1">
      <c r="B73" s="874"/>
      <c r="C73" s="875"/>
      <c r="D73" s="876"/>
      <c r="E73" s="771"/>
    </row>
    <row r="74" spans="2:5" ht="16.95" customHeight="1">
      <c r="B74" s="877"/>
      <c r="C74" s="878"/>
      <c r="D74" s="879"/>
      <c r="E74" s="771"/>
    </row>
    <row r="75" spans="2:5" ht="16.95" customHeight="1">
      <c r="B75" s="113"/>
      <c r="C75" s="113"/>
      <c r="D75" s="65"/>
      <c r="E75" s="69"/>
    </row>
    <row r="76" spans="2:5" ht="16.95" customHeight="1">
      <c r="B76" s="113"/>
      <c r="C76" s="113"/>
      <c r="D76" s="65"/>
      <c r="E76" s="69"/>
    </row>
    <row r="77" spans="2:5" ht="16.95" customHeight="1">
      <c r="B77" s="17"/>
      <c r="C77" s="17"/>
      <c r="D77" s="69"/>
      <c r="E77" s="69"/>
    </row>
    <row r="78" spans="2:5" ht="16.95" customHeight="1">
      <c r="B78" s="17"/>
      <c r="C78" s="17"/>
      <c r="D78" s="69"/>
      <c r="E78" s="69"/>
    </row>
    <row r="79" spans="2:5" ht="16.95" customHeight="1">
      <c r="B79" s="17"/>
      <c r="C79" s="17"/>
      <c r="D79" s="69"/>
      <c r="E79" s="69"/>
    </row>
    <row r="80" spans="2:5" ht="16.95" customHeight="1">
      <c r="B80" s="17"/>
      <c r="C80" s="17"/>
      <c r="D80" s="69"/>
      <c r="E80" s="69"/>
    </row>
    <row r="81" spans="2:5" ht="16.95" customHeight="1">
      <c r="B81" s="17"/>
      <c r="C81" s="17"/>
      <c r="D81" s="69"/>
      <c r="E81" s="69"/>
    </row>
    <row r="82" spans="2:5" ht="16.95" customHeight="1">
      <c r="B82" s="17"/>
      <c r="C82" s="17"/>
      <c r="D82" s="69"/>
      <c r="E82" s="69"/>
    </row>
    <row r="83" spans="2:5" ht="16.95" customHeight="1">
      <c r="B83" s="17"/>
      <c r="C83" s="17"/>
      <c r="D83" s="69"/>
      <c r="E83" s="69"/>
    </row>
    <row r="84" spans="2:5" ht="16.95" customHeight="1">
      <c r="B84" s="17"/>
      <c r="C84" s="17"/>
      <c r="D84" s="69"/>
      <c r="E84" s="69"/>
    </row>
    <row r="85" spans="2:5" ht="16.95" customHeight="1">
      <c r="B85" s="17"/>
      <c r="C85" s="17"/>
      <c r="D85" s="69"/>
      <c r="E85" s="69"/>
    </row>
    <row r="86" spans="2:5" ht="16.95" customHeight="1">
      <c r="B86" s="17"/>
      <c r="C86" s="17"/>
      <c r="D86" s="69"/>
      <c r="E86" s="69"/>
    </row>
    <row r="87" spans="2:5" ht="16.95" customHeight="1">
      <c r="B87" s="17"/>
      <c r="C87" s="17"/>
      <c r="D87" s="69"/>
      <c r="E87" s="69"/>
    </row>
    <row r="88" spans="2:5" ht="16.95" customHeight="1">
      <c r="B88" s="17"/>
      <c r="C88" s="17"/>
      <c r="D88" s="69"/>
      <c r="E88" s="69"/>
    </row>
    <row r="89" spans="2:5" ht="16.95" customHeight="1">
      <c r="B89" s="17"/>
      <c r="C89" s="17"/>
      <c r="D89" s="69"/>
      <c r="E89" s="69"/>
    </row>
    <row r="90" spans="2:5" ht="16.95" customHeight="1">
      <c r="B90" s="17"/>
      <c r="C90" s="17"/>
      <c r="D90" s="69"/>
      <c r="E90" s="69"/>
    </row>
    <row r="91" spans="2:5" ht="16.95" customHeight="1">
      <c r="B91" s="17"/>
      <c r="C91" s="17"/>
      <c r="D91" s="69"/>
      <c r="E91" s="69"/>
    </row>
    <row r="92" spans="2:5" ht="16.95" customHeight="1">
      <c r="B92" s="17"/>
      <c r="C92" s="17"/>
      <c r="D92" s="69"/>
      <c r="E92" s="69"/>
    </row>
    <row r="93" spans="2:5" ht="16.95" customHeight="1">
      <c r="B93" s="17"/>
      <c r="C93" s="17"/>
      <c r="D93" s="69"/>
      <c r="E93" s="69"/>
    </row>
    <row r="94" spans="2:5" ht="16.95" customHeight="1">
      <c r="B94" s="17"/>
      <c r="C94" s="17"/>
      <c r="D94" s="69"/>
      <c r="E94" s="69"/>
    </row>
    <row r="95" spans="2:5" ht="16.95" customHeight="1">
      <c r="B95" s="17"/>
      <c r="C95" s="17"/>
      <c r="D95" s="69"/>
      <c r="E95" s="69"/>
    </row>
    <row r="96" spans="2:5" ht="16.95" customHeight="1">
      <c r="B96" s="17"/>
      <c r="C96" s="17"/>
      <c r="D96" s="69"/>
      <c r="E96" s="69"/>
    </row>
    <row r="97" spans="2:5" ht="16.95" customHeight="1">
      <c r="B97" s="17"/>
      <c r="C97" s="17"/>
      <c r="D97" s="69"/>
      <c r="E97" s="69"/>
    </row>
    <row r="98" spans="2:5" ht="16.95" customHeight="1">
      <c r="B98" s="17"/>
      <c r="C98" s="17"/>
      <c r="D98" s="69"/>
      <c r="E98" s="69"/>
    </row>
    <row r="99" spans="2:5" ht="16.95" customHeight="1">
      <c r="B99" s="17"/>
      <c r="C99" s="17"/>
      <c r="D99" s="69"/>
      <c r="E99" s="69"/>
    </row>
    <row r="100" spans="2:5" ht="16.95" customHeight="1">
      <c r="B100" s="17"/>
      <c r="C100" s="17"/>
      <c r="D100" s="69"/>
      <c r="E100" s="69"/>
    </row>
    <row r="101" spans="2:5" ht="16.95" customHeight="1">
      <c r="B101" s="17"/>
      <c r="C101" s="17"/>
      <c r="D101" s="69"/>
      <c r="E101" s="69"/>
    </row>
    <row r="102" spans="2:5" ht="16.95" customHeight="1">
      <c r="B102" s="17"/>
      <c r="C102" s="17"/>
      <c r="D102" s="69"/>
      <c r="E102" s="69"/>
    </row>
    <row r="103" spans="2:5" ht="16.95" customHeight="1">
      <c r="B103" s="17"/>
      <c r="C103" s="17"/>
      <c r="D103" s="69"/>
      <c r="E103" s="69"/>
    </row>
    <row r="104" spans="2:5" ht="16.95" customHeight="1">
      <c r="B104" s="17"/>
      <c r="C104" s="17"/>
      <c r="D104" s="69"/>
      <c r="E104" s="69"/>
    </row>
  </sheetData>
  <mergeCells count="76">
    <mergeCell ref="B68:D68"/>
    <mergeCell ref="B69:D69"/>
    <mergeCell ref="E69:E74"/>
    <mergeCell ref="B70:D70"/>
    <mergeCell ref="B71:D71"/>
    <mergeCell ref="B72:D72"/>
    <mergeCell ref="B73:D73"/>
    <mergeCell ref="B74:D74"/>
    <mergeCell ref="B64:D64"/>
    <mergeCell ref="C65:D65"/>
    <mergeCell ref="E65:E67"/>
    <mergeCell ref="C66:D66"/>
    <mergeCell ref="C67:D67"/>
    <mergeCell ref="B57:D57"/>
    <mergeCell ref="C58:D58"/>
    <mergeCell ref="E58:E63"/>
    <mergeCell ref="C59:D59"/>
    <mergeCell ref="C60:D60"/>
    <mergeCell ref="C61:D61"/>
    <mergeCell ref="C62:D62"/>
    <mergeCell ref="C63:D63"/>
    <mergeCell ref="B51:D51"/>
    <mergeCell ref="C52:D52"/>
    <mergeCell ref="E52:E56"/>
    <mergeCell ref="C53:D53"/>
    <mergeCell ref="C54:D54"/>
    <mergeCell ref="C55:D55"/>
    <mergeCell ref="C56:D56"/>
    <mergeCell ref="C43:D43"/>
    <mergeCell ref="B44:D44"/>
    <mergeCell ref="C45:D45"/>
    <mergeCell ref="E45:E50"/>
    <mergeCell ref="C46:D46"/>
    <mergeCell ref="C47:D47"/>
    <mergeCell ref="C48:D48"/>
    <mergeCell ref="C49:D49"/>
    <mergeCell ref="C50:D50"/>
    <mergeCell ref="B32:B33"/>
    <mergeCell ref="B35:E35"/>
    <mergeCell ref="B36:D36"/>
    <mergeCell ref="B37:B41"/>
    <mergeCell ref="C37:D37"/>
    <mergeCell ref="E37:E42"/>
    <mergeCell ref="C42:D42"/>
    <mergeCell ref="C22:D22"/>
    <mergeCell ref="C23:D23"/>
    <mergeCell ref="C24:D24"/>
    <mergeCell ref="B26:E26"/>
    <mergeCell ref="C27:D27"/>
    <mergeCell ref="C28:D28"/>
    <mergeCell ref="E28:E33"/>
    <mergeCell ref="C29:D29"/>
    <mergeCell ref="C30:D30"/>
    <mergeCell ref="C31:D31"/>
    <mergeCell ref="C21:D21"/>
    <mergeCell ref="B10:E10"/>
    <mergeCell ref="C11:D11"/>
    <mergeCell ref="B12:B13"/>
    <mergeCell ref="C12:D12"/>
    <mergeCell ref="E12:E24"/>
    <mergeCell ref="C13:D13"/>
    <mergeCell ref="B14:B16"/>
    <mergeCell ref="C14:D14"/>
    <mergeCell ref="C15:D15"/>
    <mergeCell ref="C16:D16"/>
    <mergeCell ref="B17:B19"/>
    <mergeCell ref="C17:D17"/>
    <mergeCell ref="C18:D18"/>
    <mergeCell ref="C19:D19"/>
    <mergeCell ref="C20:D20"/>
    <mergeCell ref="C8:E8"/>
    <mergeCell ref="B1:E3"/>
    <mergeCell ref="B4:E4"/>
    <mergeCell ref="B5:E5"/>
    <mergeCell ref="C6:E6"/>
    <mergeCell ref="C7:E7"/>
  </mergeCells>
  <pageMargins left="0.7" right="0.7" top="0.75" bottom="0.75" header="0.3" footer="0.3"/>
  <pageSetup orientation="portrait" horizontalDpi="120" verticalDpi="144" r:id="rId1"/>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C9D191-5B3D-4CE9-8A80-D694EF41FF7F}">
  <sheetPr codeName="Hoja7"/>
  <dimension ref="A1:E14"/>
  <sheetViews>
    <sheetView workbookViewId="0">
      <selection activeCell="B10" sqref="B10"/>
    </sheetView>
  </sheetViews>
  <sheetFormatPr baseColWidth="10" defaultRowHeight="14.4"/>
  <cols>
    <col min="1" max="1" width="11.5546875" style="4"/>
    <col min="2" max="2" width="63" style="5" customWidth="1"/>
    <col min="3" max="3" width="15.88671875" bestFit="1" customWidth="1"/>
  </cols>
  <sheetData>
    <row r="1" spans="2:5" ht="15" thickBot="1"/>
    <row r="2" spans="2:5" s="50" customFormat="1" ht="15" thickBot="1">
      <c r="B2" s="63" t="s">
        <v>179</v>
      </c>
    </row>
    <row r="3" spans="2:5" s="50" customFormat="1" ht="15" thickBot="1">
      <c r="B3" s="54" t="s">
        <v>180</v>
      </c>
      <c r="C3" s="55" t="s">
        <v>120</v>
      </c>
      <c r="D3" s="51"/>
      <c r="E3" s="51"/>
    </row>
    <row r="4" spans="2:5">
      <c r="B4" s="60" t="s">
        <v>181</v>
      </c>
      <c r="C4" s="56" t="s">
        <v>191</v>
      </c>
      <c r="D4" s="52"/>
      <c r="E4" s="53"/>
    </row>
    <row r="5" spans="2:5" ht="43.2">
      <c r="B5" s="61" t="s">
        <v>182</v>
      </c>
      <c r="C5" s="57" t="s">
        <v>191</v>
      </c>
      <c r="D5" s="52"/>
      <c r="E5" s="53"/>
    </row>
    <row r="6" spans="2:5">
      <c r="B6" s="61" t="s">
        <v>183</v>
      </c>
      <c r="C6" s="57" t="s">
        <v>191</v>
      </c>
      <c r="D6" s="52"/>
      <c r="E6" s="53"/>
    </row>
    <row r="7" spans="2:5" ht="28.8">
      <c r="B7" s="61" t="s">
        <v>184</v>
      </c>
      <c r="C7" s="57" t="s">
        <v>191</v>
      </c>
      <c r="D7" s="52"/>
      <c r="E7" s="53"/>
    </row>
    <row r="8" spans="2:5" ht="28.8">
      <c r="B8" s="61" t="s">
        <v>185</v>
      </c>
      <c r="C8" s="58" t="s">
        <v>192</v>
      </c>
      <c r="D8" s="49"/>
    </row>
    <row r="9" spans="2:5">
      <c r="B9" s="61" t="s">
        <v>186</v>
      </c>
      <c r="C9" s="58" t="s">
        <v>191</v>
      </c>
    </row>
    <row r="10" spans="2:5" ht="28.8">
      <c r="B10" s="61" t="s">
        <v>193</v>
      </c>
      <c r="C10" s="58" t="s">
        <v>191</v>
      </c>
    </row>
    <row r="11" spans="2:5" ht="43.2">
      <c r="B11" s="61" t="s">
        <v>187</v>
      </c>
      <c r="C11" s="1054" t="s">
        <v>192</v>
      </c>
    </row>
    <row r="12" spans="2:5">
      <c r="B12" s="64" t="s">
        <v>188</v>
      </c>
      <c r="C12" s="1055"/>
    </row>
    <row r="13" spans="2:5">
      <c r="B13" s="64" t="s">
        <v>189</v>
      </c>
      <c r="C13" s="1056"/>
    </row>
    <row r="14" spans="2:5" ht="29.4" thickBot="1">
      <c r="B14" s="62" t="s">
        <v>190</v>
      </c>
      <c r="C14" s="59" t="s">
        <v>192</v>
      </c>
    </row>
  </sheetData>
  <mergeCells count="1">
    <mergeCell ref="C11:C13"/>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495F073B-9275-484C-9BB3-F750F9379CDC}">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86</vt:i4>
      </vt:variant>
      <vt:variant>
        <vt:lpstr>Rangos con nombre</vt:lpstr>
      </vt:variant>
      <vt:variant>
        <vt:i4>103</vt:i4>
      </vt:variant>
    </vt:vector>
  </HeadingPairs>
  <TitlesOfParts>
    <vt:vector size="189" baseType="lpstr">
      <vt:lpstr>MENÚ</vt:lpstr>
      <vt:lpstr>BASE</vt:lpstr>
      <vt:lpstr>BUSCAR</vt:lpstr>
      <vt:lpstr>BASE_DOT</vt:lpstr>
      <vt:lpstr>DOTACIÓN</vt:lpstr>
      <vt:lpstr>1TOD_S</vt:lpstr>
      <vt:lpstr>2TOD_S</vt:lpstr>
      <vt:lpstr>1S_CE_G</vt:lpstr>
      <vt:lpstr>2S_CE_G</vt:lpstr>
      <vt:lpstr>1S_CE_E</vt:lpstr>
      <vt:lpstr>2S_CE_E</vt:lpstr>
      <vt:lpstr>1S_CE_V</vt:lpstr>
      <vt:lpstr>2S_CE_V</vt:lpstr>
      <vt:lpstr>1S_CE_SST</vt:lpstr>
      <vt:lpstr>2S_CE_SST</vt:lpstr>
      <vt:lpstr>1S_TR</vt:lpstr>
      <vt:lpstr>2S_TR</vt:lpstr>
      <vt:lpstr>1SF</vt:lpstr>
      <vt:lpstr>2SF</vt:lpstr>
      <vt:lpstr>1S_Rx_OD</vt:lpstr>
      <vt:lpstr>2S_Rx_OD</vt:lpstr>
      <vt:lpstr>1S_IDxIo</vt:lpstr>
      <vt:lpstr>2S_IDxIo</vt:lpstr>
      <vt:lpstr>1S_IDxNoIo</vt:lpstr>
      <vt:lpstr>2S_IDxNoIo</vt:lpstr>
      <vt:lpstr>1S_MNuc</vt:lpstr>
      <vt:lpstr>2S_MNuc</vt:lpstr>
      <vt:lpstr>1S_Radio</vt:lpstr>
      <vt:lpstr>2S_Radio</vt:lpstr>
      <vt:lpstr>1S_Quimio</vt:lpstr>
      <vt:lpstr>2S_Quimio</vt:lpstr>
      <vt:lpstr>1S_Dx VASC</vt:lpstr>
      <vt:lpstr>2S_Dx VASC</vt:lpstr>
      <vt:lpstr>1S_HI</vt:lpstr>
      <vt:lpstr>2S_HI</vt:lpstr>
      <vt:lpstr>1S_GPT</vt:lpstr>
      <vt:lpstr>2S_GPT</vt:lpstr>
      <vt:lpstr>1S_TMLC</vt:lpstr>
      <vt:lpstr>2S_TMLC</vt:lpstr>
      <vt:lpstr>1S_LC</vt:lpstr>
      <vt:lpstr>2S_LC</vt:lpstr>
      <vt:lpstr>1S_TM_CU</vt:lpstr>
      <vt:lpstr>2S_TM_CU</vt:lpstr>
      <vt:lpstr>1S_LCU</vt:lpstr>
      <vt:lpstr>2S_LCU</vt:lpstr>
      <vt:lpstr>1S_LHT</vt:lpstr>
      <vt:lpstr>2S_LHT</vt:lpstr>
      <vt:lpstr>1S_LPT</vt:lpstr>
      <vt:lpstr>2S_LPT</vt:lpstr>
      <vt:lpstr>1S_Dial</vt:lpstr>
      <vt:lpstr>2S_Dial</vt:lpstr>
      <vt:lpstr>1S_HP</vt:lpstr>
      <vt:lpstr>2S_HP</vt:lpstr>
      <vt:lpstr>1S_HP_PC</vt:lpstr>
      <vt:lpstr>2S_HP_PC</vt:lpstr>
      <vt:lpstr>1S_CBN</vt:lpstr>
      <vt:lpstr>2S_CBN</vt:lpstr>
      <vt:lpstr>1S_CIN</vt:lpstr>
      <vt:lpstr>2S_CIN</vt:lpstr>
      <vt:lpstr>1S_CINN</vt:lpstr>
      <vt:lpstr>2S_CINN</vt:lpstr>
      <vt:lpstr>1S_CINP</vt:lpstr>
      <vt:lpstr>2S_CINP</vt:lpstr>
      <vt:lpstr>1S_CIP</vt:lpstr>
      <vt:lpstr>2S_CIP</vt:lpstr>
      <vt:lpstr>1S_CIMA</vt:lpstr>
      <vt:lpstr>2S_CIMA</vt:lpstr>
      <vt:lpstr>1S_CIA</vt:lpstr>
      <vt:lpstr>2S_CIA</vt:lpstr>
      <vt:lpstr>1S_HSM CSP</vt:lpstr>
      <vt:lpstr>2S_HSM CSP</vt:lpstr>
      <vt:lpstr>1S_HSP</vt:lpstr>
      <vt:lpstr>2S_HSP</vt:lpstr>
      <vt:lpstr>1S_CB_CSP</vt:lpstr>
      <vt:lpstr>2S_CB_CSP</vt:lpstr>
      <vt:lpstr>1S_CX</vt:lpstr>
      <vt:lpstr>2S_CX</vt:lpstr>
      <vt:lpstr>1S_UR</vt:lpstr>
      <vt:lpstr>2S_UR</vt:lpstr>
      <vt:lpstr>1S_TR_AS</vt:lpstr>
      <vt:lpstr>2S_TR_AS</vt:lpstr>
      <vt:lpstr>1S_AT_PH</vt:lpstr>
      <vt:lpstr>2S_AT_PH</vt:lpstr>
      <vt:lpstr>1S_A.parto</vt:lpstr>
      <vt:lpstr>2S_A.parto</vt:lpstr>
      <vt:lpstr>AVANCES</vt:lpstr>
      <vt:lpstr>EQUIPOS</vt:lpstr>
      <vt:lpstr>IM01B</vt:lpstr>
      <vt:lpstr>IM02B</vt:lpstr>
      <vt:lpstr>IM03B</vt:lpstr>
      <vt:lpstr>IM04B</vt:lpstr>
      <vt:lpstr>IM05B</vt:lpstr>
      <vt:lpstr>IM06B</vt:lpstr>
      <vt:lpstr>IM07B</vt:lpstr>
      <vt:lpstr>IM08B</vt:lpstr>
      <vt:lpstr>IM09B</vt:lpstr>
      <vt:lpstr>IM100B</vt:lpstr>
      <vt:lpstr>IM101B</vt:lpstr>
      <vt:lpstr>IM102B</vt:lpstr>
      <vt:lpstr>IM10B</vt:lpstr>
      <vt:lpstr>IM11B</vt:lpstr>
      <vt:lpstr>IM12B</vt:lpstr>
      <vt:lpstr>IM13B</vt:lpstr>
      <vt:lpstr>IM14B</vt:lpstr>
      <vt:lpstr>IM15B</vt:lpstr>
      <vt:lpstr>IM16B</vt:lpstr>
      <vt:lpstr>IM17B</vt:lpstr>
      <vt:lpstr>IM18B</vt:lpstr>
      <vt:lpstr>IM19B</vt:lpstr>
      <vt:lpstr>IM20B</vt:lpstr>
      <vt:lpstr>IM21B</vt:lpstr>
      <vt:lpstr>IM22B</vt:lpstr>
      <vt:lpstr>IM23B</vt:lpstr>
      <vt:lpstr>IM24B</vt:lpstr>
      <vt:lpstr>IM25B</vt:lpstr>
      <vt:lpstr>IM26B</vt:lpstr>
      <vt:lpstr>IM27B</vt:lpstr>
      <vt:lpstr>IM28B</vt:lpstr>
      <vt:lpstr>IM29B</vt:lpstr>
      <vt:lpstr>IM30B</vt:lpstr>
      <vt:lpstr>IM31B</vt:lpstr>
      <vt:lpstr>IM32B</vt:lpstr>
      <vt:lpstr>IM33B</vt:lpstr>
      <vt:lpstr>IM34B</vt:lpstr>
      <vt:lpstr>IM35B</vt:lpstr>
      <vt:lpstr>IM36B</vt:lpstr>
      <vt:lpstr>IM37B</vt:lpstr>
      <vt:lpstr>IM38B</vt:lpstr>
      <vt:lpstr>IM39B</vt:lpstr>
      <vt:lpstr>IM40B</vt:lpstr>
      <vt:lpstr>IM41B</vt:lpstr>
      <vt:lpstr>IM42B</vt:lpstr>
      <vt:lpstr>IM43B</vt:lpstr>
      <vt:lpstr>IM44B</vt:lpstr>
      <vt:lpstr>IM45B</vt:lpstr>
      <vt:lpstr>IM46B</vt:lpstr>
      <vt:lpstr>IM47B</vt:lpstr>
      <vt:lpstr>IM48B</vt:lpstr>
      <vt:lpstr>IM49B</vt:lpstr>
      <vt:lpstr>IM50B</vt:lpstr>
      <vt:lpstr>IM51B</vt:lpstr>
      <vt:lpstr>IM52B</vt:lpstr>
      <vt:lpstr>IM53B</vt:lpstr>
      <vt:lpstr>IM54B</vt:lpstr>
      <vt:lpstr>IM55B</vt:lpstr>
      <vt:lpstr>IM56B</vt:lpstr>
      <vt:lpstr>IM57B</vt:lpstr>
      <vt:lpstr>IM58B</vt:lpstr>
      <vt:lpstr>IM59B</vt:lpstr>
      <vt:lpstr>IM60B</vt:lpstr>
      <vt:lpstr>IM61B</vt:lpstr>
      <vt:lpstr>IM62B</vt:lpstr>
      <vt:lpstr>IM63B</vt:lpstr>
      <vt:lpstr>IM64B</vt:lpstr>
      <vt:lpstr>IM65B</vt:lpstr>
      <vt:lpstr>IM66B</vt:lpstr>
      <vt:lpstr>IM67B</vt:lpstr>
      <vt:lpstr>IM68B</vt:lpstr>
      <vt:lpstr>IM69B</vt:lpstr>
      <vt:lpstr>IM70B</vt:lpstr>
      <vt:lpstr>IM71B</vt:lpstr>
      <vt:lpstr>IM72B</vt:lpstr>
      <vt:lpstr>IM73B</vt:lpstr>
      <vt:lpstr>IM74B</vt:lpstr>
      <vt:lpstr>IM75B</vt:lpstr>
      <vt:lpstr>IM76B</vt:lpstr>
      <vt:lpstr>IM77B</vt:lpstr>
      <vt:lpstr>IM78B</vt:lpstr>
      <vt:lpstr>IM79B</vt:lpstr>
      <vt:lpstr>IM80B</vt:lpstr>
      <vt:lpstr>IM81B</vt:lpstr>
      <vt:lpstr>IM82B</vt:lpstr>
      <vt:lpstr>IM83B</vt:lpstr>
      <vt:lpstr>IM84B</vt:lpstr>
      <vt:lpstr>IM85B</vt:lpstr>
      <vt:lpstr>IM86B</vt:lpstr>
      <vt:lpstr>IM87B</vt:lpstr>
      <vt:lpstr>IM88B</vt:lpstr>
      <vt:lpstr>IM89B</vt:lpstr>
      <vt:lpstr>IM90B</vt:lpstr>
      <vt:lpstr>IM91B</vt:lpstr>
      <vt:lpstr>IM92B</vt:lpstr>
      <vt:lpstr>IM93B</vt:lpstr>
      <vt:lpstr>IM94B</vt:lpstr>
      <vt:lpstr>IM95B</vt:lpstr>
      <vt:lpstr>IM96B</vt:lpstr>
      <vt:lpstr>IM97B</vt:lpstr>
      <vt:lpstr>IM98B</vt:lpstr>
      <vt:lpstr>IM99B</vt:lpstr>
    </vt:vector>
  </TitlesOfParts>
  <Company>Private</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Sergio A Campos H</dc:creator>
  <cp:lastModifiedBy>Sofía Agudelo</cp:lastModifiedBy>
  <dcterms:created xsi:type="dcterms:W3CDTF">2013-01-19T21:55:24Z</dcterms:created>
  <dcterms:modified xsi:type="dcterms:W3CDTF">2022-07-22T22:57:45Z</dcterms:modified>
</cp:coreProperties>
</file>